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filterPrivacy="1"/>
  <xr:revisionPtr revIDLastSave="0" documentId="13_ncr:1_{9D1D5504-757F-412D-8A22-E6A0B0559CE2}" xr6:coauthVersionLast="47" xr6:coauthVersionMax="47" xr10:uidLastSave="{00000000-0000-0000-0000-000000000000}"/>
  <bookViews>
    <workbookView xWindow="-120" yWindow="-120" windowWidth="29040" windowHeight="15720" firstSheet="1" activeTab="6" xr2:uid="{00000000-000D-0000-FFFF-FFFF00000000}"/>
  </bookViews>
  <sheets>
    <sheet name="Customer Names" sheetId="3" r:id="rId1"/>
    <sheet name="Medical Examinations" sheetId="2" r:id="rId2"/>
    <sheet name="Hospitalisation Details" sheetId="1" r:id="rId3"/>
    <sheet name="Result" sheetId="4" r:id="rId4"/>
    <sheet name="Healthcare" sheetId="5" r:id="rId5"/>
    <sheet name="Healthcare Analysis" sheetId="6" r:id="rId6"/>
    <sheet name="Dashboard" sheetId="7" r:id="rId7"/>
  </sheets>
  <definedNames>
    <definedName name="_xlnm._FilterDatabase" localSheetId="2" hidden="1">'Hospitalisation Details'!$A$1:$G$2345</definedName>
    <definedName name="_xlnm._FilterDatabase" localSheetId="1" hidden="1">'Medical Examinations'!$A$1:$H$2336</definedName>
    <definedName name="Slicer_Diabetes_Status">#N/A</definedName>
    <definedName name="Slicer_Weight_Status">#N/A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4:slicerCache r:id="rId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2336" i="7" l="1"/>
  <c r="AA2335" i="7"/>
  <c r="AA2334" i="7"/>
  <c r="AA2333" i="7"/>
  <c r="AA2332" i="7"/>
  <c r="AA2331" i="7"/>
  <c r="AA2330" i="7"/>
  <c r="AA2329" i="7"/>
  <c r="AA2328" i="7"/>
  <c r="AA2327" i="7"/>
  <c r="AA2326" i="7"/>
  <c r="AA2325" i="7"/>
  <c r="AA2324" i="7"/>
  <c r="AA2323" i="7"/>
  <c r="AA2322" i="7"/>
  <c r="AA2321" i="7"/>
  <c r="AA2320" i="7"/>
  <c r="AA2319" i="7"/>
  <c r="AA2318" i="7"/>
  <c r="AA2317" i="7"/>
  <c r="AA2316" i="7"/>
  <c r="AA2315" i="7"/>
  <c r="AA2314" i="7"/>
  <c r="AA2313" i="7"/>
  <c r="AA2312" i="7"/>
  <c r="AA2311" i="7"/>
  <c r="AA2310" i="7"/>
  <c r="AA2309" i="7"/>
  <c r="AA2308" i="7"/>
  <c r="AA2307" i="7"/>
  <c r="AA2306" i="7"/>
  <c r="AA2305" i="7"/>
  <c r="AA2304" i="7"/>
  <c r="AA2303" i="7"/>
  <c r="AA2302" i="7"/>
  <c r="AA2301" i="7"/>
  <c r="AA2300" i="7"/>
  <c r="AA2299" i="7"/>
  <c r="AA2298" i="7"/>
  <c r="AA2297" i="7"/>
  <c r="AA2296" i="7"/>
  <c r="AA2295" i="7"/>
  <c r="AA2294" i="7"/>
  <c r="AA2293" i="7"/>
  <c r="AA2292" i="7"/>
  <c r="AA2291" i="7"/>
  <c r="AA2290" i="7"/>
  <c r="AA2289" i="7"/>
  <c r="AA2288" i="7"/>
  <c r="AA2287" i="7"/>
  <c r="AA2286" i="7"/>
  <c r="AA2285" i="7"/>
  <c r="AA2284" i="7"/>
  <c r="AA2283" i="7"/>
  <c r="AA2282" i="7"/>
  <c r="AA2281" i="7"/>
  <c r="AA2280" i="7"/>
  <c r="AA2279" i="7"/>
  <c r="AA2278" i="7"/>
  <c r="AA2277" i="7"/>
  <c r="AA2276" i="7"/>
  <c r="AA2275" i="7"/>
  <c r="AA2274" i="7"/>
  <c r="AA2273" i="7"/>
  <c r="AA2272" i="7"/>
  <c r="AA2271" i="7"/>
  <c r="AA2270" i="7"/>
  <c r="AA2269" i="7"/>
  <c r="AA2268" i="7"/>
  <c r="AA2267" i="7"/>
  <c r="AA2266" i="7"/>
  <c r="AA2265" i="7"/>
  <c r="AA2264" i="7"/>
  <c r="AA2263" i="7"/>
  <c r="AA2262" i="7"/>
  <c r="AA2261" i="7"/>
  <c r="AA2260" i="7"/>
  <c r="AA2259" i="7"/>
  <c r="AA2258" i="7"/>
  <c r="AA2257" i="7"/>
  <c r="AA2256" i="7"/>
  <c r="AA2255" i="7"/>
  <c r="AA2254" i="7"/>
  <c r="AA2253" i="7"/>
  <c r="AA2252" i="7"/>
  <c r="AA2251" i="7"/>
  <c r="AA2250" i="7"/>
  <c r="AA2249" i="7"/>
  <c r="AA2248" i="7"/>
  <c r="AA2247" i="7"/>
  <c r="AA2246" i="7"/>
  <c r="AA2245" i="7"/>
  <c r="AA2244" i="7"/>
  <c r="AA2243" i="7"/>
  <c r="AA2242" i="7"/>
  <c r="AA2241" i="7"/>
  <c r="AA2240" i="7"/>
  <c r="AA2239" i="7"/>
  <c r="AA2238" i="7"/>
  <c r="AA2237" i="7"/>
  <c r="AA2236" i="7"/>
  <c r="AA2235" i="7"/>
  <c r="AA2234" i="7"/>
  <c r="AA2233" i="7"/>
  <c r="AA2232" i="7"/>
  <c r="AA2231" i="7"/>
  <c r="AA2230" i="7"/>
  <c r="AA2229" i="7"/>
  <c r="AA2228" i="7"/>
  <c r="AA2227" i="7"/>
  <c r="AA2226" i="7"/>
  <c r="AA2225" i="7"/>
  <c r="AA2224" i="7"/>
  <c r="AA2223" i="7"/>
  <c r="AA2222" i="7"/>
  <c r="AA2221" i="7"/>
  <c r="AA2220" i="7"/>
  <c r="AA2219" i="7"/>
  <c r="AA2218" i="7"/>
  <c r="AA2217" i="7"/>
  <c r="AA2216" i="7"/>
  <c r="AA2215" i="7"/>
  <c r="AA2214" i="7"/>
  <c r="AA2213" i="7"/>
  <c r="AA2212" i="7"/>
  <c r="AA2211" i="7"/>
  <c r="AA2210" i="7"/>
  <c r="AA2209" i="7"/>
  <c r="AA2208" i="7"/>
  <c r="AA2207" i="7"/>
  <c r="AA2206" i="7"/>
  <c r="AA2205" i="7"/>
  <c r="AA2204" i="7"/>
  <c r="AA2203" i="7"/>
  <c r="AA2202" i="7"/>
  <c r="AA2201" i="7"/>
  <c r="AA2200" i="7"/>
  <c r="AA2199" i="7"/>
  <c r="AA2198" i="7"/>
  <c r="AA2197" i="7"/>
  <c r="AA2196" i="7"/>
  <c r="AA2195" i="7"/>
  <c r="AA2194" i="7"/>
  <c r="AA2193" i="7"/>
  <c r="AA2192" i="7"/>
  <c r="AA2191" i="7"/>
  <c r="AA2190" i="7"/>
  <c r="AA2189" i="7"/>
  <c r="AA2188" i="7"/>
  <c r="AA2187" i="7"/>
  <c r="AA2186" i="7"/>
  <c r="AA2185" i="7"/>
  <c r="AA2184" i="7"/>
  <c r="AA2183" i="7"/>
  <c r="AA2182" i="7"/>
  <c r="AA2181" i="7"/>
  <c r="AA2180" i="7"/>
  <c r="AA2179" i="7"/>
  <c r="AA2178" i="7"/>
  <c r="AA2177" i="7"/>
  <c r="AA2176" i="7"/>
  <c r="AA2175" i="7"/>
  <c r="AA2174" i="7"/>
  <c r="AA2173" i="7"/>
  <c r="AA2172" i="7"/>
  <c r="AA2171" i="7"/>
  <c r="AA2170" i="7"/>
  <c r="AA2169" i="7"/>
  <c r="AA2168" i="7"/>
  <c r="AA2167" i="7"/>
  <c r="AA2166" i="7"/>
  <c r="AA2165" i="7"/>
  <c r="AA2164" i="7"/>
  <c r="AA2163" i="7"/>
  <c r="AA2162" i="7"/>
  <c r="AA2161" i="7"/>
  <c r="AA2160" i="7"/>
  <c r="AA2159" i="7"/>
  <c r="AA2158" i="7"/>
  <c r="AA2157" i="7"/>
  <c r="AA2156" i="7"/>
  <c r="AA2155" i="7"/>
  <c r="AA2154" i="7"/>
  <c r="AA2153" i="7"/>
  <c r="AA2152" i="7"/>
  <c r="AA2151" i="7"/>
  <c r="AA2150" i="7"/>
  <c r="AA2149" i="7"/>
  <c r="AA2148" i="7"/>
  <c r="AA2147" i="7"/>
  <c r="AA2146" i="7"/>
  <c r="AA2145" i="7"/>
  <c r="AA2144" i="7"/>
  <c r="AA2143" i="7"/>
  <c r="AA2142" i="7"/>
  <c r="AA2141" i="7"/>
  <c r="AA2140" i="7"/>
  <c r="AA2139" i="7"/>
  <c r="AA2138" i="7"/>
  <c r="AA2137" i="7"/>
  <c r="AA2136" i="7"/>
  <c r="AA2135" i="7"/>
  <c r="AA2134" i="7"/>
  <c r="AA2133" i="7"/>
  <c r="AA2132" i="7"/>
  <c r="AA2131" i="7"/>
  <c r="AA2130" i="7"/>
  <c r="AA2129" i="7"/>
  <c r="AA2128" i="7"/>
  <c r="AA2127" i="7"/>
  <c r="AA2126" i="7"/>
  <c r="AA2125" i="7"/>
  <c r="AA2124" i="7"/>
  <c r="AA2123" i="7"/>
  <c r="AA2122" i="7"/>
  <c r="AA2121" i="7"/>
  <c r="AA2120" i="7"/>
  <c r="AA2119" i="7"/>
  <c r="AA2118" i="7"/>
  <c r="AA2117" i="7"/>
  <c r="AA2116" i="7"/>
  <c r="AA2115" i="7"/>
  <c r="AA2114" i="7"/>
  <c r="AA2113" i="7"/>
  <c r="AA2112" i="7"/>
  <c r="AA2111" i="7"/>
  <c r="AA2110" i="7"/>
  <c r="AA2109" i="7"/>
  <c r="AA2108" i="7"/>
  <c r="AA2107" i="7"/>
  <c r="AA2106" i="7"/>
  <c r="AA2105" i="7"/>
  <c r="AA2104" i="7"/>
  <c r="AA2103" i="7"/>
  <c r="AA2102" i="7"/>
  <c r="AA2101" i="7"/>
  <c r="AA2100" i="7"/>
  <c r="AA2099" i="7"/>
  <c r="AA2098" i="7"/>
  <c r="AA2097" i="7"/>
  <c r="AA2096" i="7"/>
  <c r="AA2095" i="7"/>
  <c r="AA2094" i="7"/>
  <c r="AA2093" i="7"/>
  <c r="AA2092" i="7"/>
  <c r="AA2091" i="7"/>
  <c r="AA2090" i="7"/>
  <c r="AA2089" i="7"/>
  <c r="AA2088" i="7"/>
  <c r="AA2087" i="7"/>
  <c r="AA2086" i="7"/>
  <c r="AA2085" i="7"/>
  <c r="AA2084" i="7"/>
  <c r="AA2083" i="7"/>
  <c r="AA2082" i="7"/>
  <c r="AA2081" i="7"/>
  <c r="AA2080" i="7"/>
  <c r="AA2079" i="7"/>
  <c r="AA2078" i="7"/>
  <c r="AA2077" i="7"/>
  <c r="AA2076" i="7"/>
  <c r="AA2075" i="7"/>
  <c r="AA2074" i="7"/>
  <c r="AA2073" i="7"/>
  <c r="AA2072" i="7"/>
  <c r="AA2071" i="7"/>
  <c r="AA2070" i="7"/>
  <c r="AA2069" i="7"/>
  <c r="AA2068" i="7"/>
  <c r="AA2067" i="7"/>
  <c r="AA2066" i="7"/>
  <c r="AA2065" i="7"/>
  <c r="AA2064" i="7"/>
  <c r="AA2063" i="7"/>
  <c r="AA2062" i="7"/>
  <c r="AA2061" i="7"/>
  <c r="AA2060" i="7"/>
  <c r="AA2059" i="7"/>
  <c r="AA2058" i="7"/>
  <c r="AA2057" i="7"/>
  <c r="AA2056" i="7"/>
  <c r="AA2055" i="7"/>
  <c r="AA2054" i="7"/>
  <c r="AA2053" i="7"/>
  <c r="AA2052" i="7"/>
  <c r="AA2051" i="7"/>
  <c r="AA2050" i="7"/>
  <c r="AA2049" i="7"/>
  <c r="AA2048" i="7"/>
  <c r="AA2047" i="7"/>
  <c r="AA2046" i="7"/>
  <c r="AA2045" i="7"/>
  <c r="AA2044" i="7"/>
  <c r="AA2043" i="7"/>
  <c r="AA2042" i="7"/>
  <c r="AA2041" i="7"/>
  <c r="AA2040" i="7"/>
  <c r="AA2039" i="7"/>
  <c r="AA2038" i="7"/>
  <c r="AA2037" i="7"/>
  <c r="AA2036" i="7"/>
  <c r="AA2035" i="7"/>
  <c r="AA2034" i="7"/>
  <c r="AA2033" i="7"/>
  <c r="AA2032" i="7"/>
  <c r="AA2031" i="7"/>
  <c r="AA2030" i="7"/>
  <c r="AA2029" i="7"/>
  <c r="AA2028" i="7"/>
  <c r="AA2027" i="7"/>
  <c r="AA2026" i="7"/>
  <c r="AA2025" i="7"/>
  <c r="AA2024" i="7"/>
  <c r="AA2023" i="7"/>
  <c r="AA2022" i="7"/>
  <c r="AA2021" i="7"/>
  <c r="AA2020" i="7"/>
  <c r="AA2019" i="7"/>
  <c r="AA2018" i="7"/>
  <c r="AA2017" i="7"/>
  <c r="AA2016" i="7"/>
  <c r="AA2015" i="7"/>
  <c r="AA2014" i="7"/>
  <c r="AA2013" i="7"/>
  <c r="AA2012" i="7"/>
  <c r="AA2011" i="7"/>
  <c r="AA2010" i="7"/>
  <c r="AA2009" i="7"/>
  <c r="AA2008" i="7"/>
  <c r="AA2007" i="7"/>
  <c r="AA2006" i="7"/>
  <c r="AA2005" i="7"/>
  <c r="AA2004" i="7"/>
  <c r="AA2003" i="7"/>
  <c r="AA2002" i="7"/>
  <c r="AA2001" i="7"/>
  <c r="AA2000" i="7"/>
  <c r="AA1999" i="7"/>
  <c r="AA1998" i="7"/>
  <c r="AA1997" i="7"/>
  <c r="AA1996" i="7"/>
  <c r="AA1995" i="7"/>
  <c r="AA1994" i="7"/>
  <c r="AA1993" i="7"/>
  <c r="AA1992" i="7"/>
  <c r="AA1991" i="7"/>
  <c r="AA1990" i="7"/>
  <c r="AA1989" i="7"/>
  <c r="AA1988" i="7"/>
  <c r="AA1987" i="7"/>
  <c r="AA1986" i="7"/>
  <c r="AA1985" i="7"/>
  <c r="AA1984" i="7"/>
  <c r="AA1983" i="7"/>
  <c r="AA1982" i="7"/>
  <c r="AA1981" i="7"/>
  <c r="AA1980" i="7"/>
  <c r="AA1979" i="7"/>
  <c r="AA1978" i="7"/>
  <c r="AA1977" i="7"/>
  <c r="AA1976" i="7"/>
  <c r="AA1975" i="7"/>
  <c r="AA1974" i="7"/>
  <c r="AA1973" i="7"/>
  <c r="AA1972" i="7"/>
  <c r="AA1971" i="7"/>
  <c r="AA1970" i="7"/>
  <c r="AA1969" i="7"/>
  <c r="AA1968" i="7"/>
  <c r="AA1967" i="7"/>
  <c r="AA1966" i="7"/>
  <c r="AA1965" i="7"/>
  <c r="AA1964" i="7"/>
  <c r="AA1963" i="7"/>
  <c r="AA1962" i="7"/>
  <c r="AA1961" i="7"/>
  <c r="AA1960" i="7"/>
  <c r="AA1959" i="7"/>
  <c r="AA1958" i="7"/>
  <c r="AA1957" i="7"/>
  <c r="AA1956" i="7"/>
  <c r="AA1955" i="7"/>
  <c r="AA1954" i="7"/>
  <c r="AA1953" i="7"/>
  <c r="AA1952" i="7"/>
  <c r="AA1951" i="7"/>
  <c r="AA1950" i="7"/>
  <c r="AA1949" i="7"/>
  <c r="AA1948" i="7"/>
  <c r="AA1947" i="7"/>
  <c r="AA1946" i="7"/>
  <c r="AA1945" i="7"/>
  <c r="AA1944" i="7"/>
  <c r="AA1943" i="7"/>
  <c r="AA1942" i="7"/>
  <c r="AA1941" i="7"/>
  <c r="AA1940" i="7"/>
  <c r="AA1939" i="7"/>
  <c r="AA1938" i="7"/>
  <c r="AA1937" i="7"/>
  <c r="AA1936" i="7"/>
  <c r="AA1935" i="7"/>
  <c r="AA1934" i="7"/>
  <c r="AA1933" i="7"/>
  <c r="AA1932" i="7"/>
  <c r="AA1931" i="7"/>
  <c r="AA1930" i="7"/>
  <c r="AA1929" i="7"/>
  <c r="AA1928" i="7"/>
  <c r="AA1927" i="7"/>
  <c r="AA1926" i="7"/>
  <c r="AA1925" i="7"/>
  <c r="AA1924" i="7"/>
  <c r="AA1923" i="7"/>
  <c r="AA1922" i="7"/>
  <c r="AA1921" i="7"/>
  <c r="AA1920" i="7"/>
  <c r="AA1919" i="7"/>
  <c r="AA1918" i="7"/>
  <c r="AA1917" i="7"/>
  <c r="AA1916" i="7"/>
  <c r="AA1915" i="7"/>
  <c r="AA1914" i="7"/>
  <c r="AA1913" i="7"/>
  <c r="AA1912" i="7"/>
  <c r="AA1911" i="7"/>
  <c r="AA1910" i="7"/>
  <c r="AA1909" i="7"/>
  <c r="AA1908" i="7"/>
  <c r="AA1907" i="7"/>
  <c r="AA1906" i="7"/>
  <c r="AA1905" i="7"/>
  <c r="AA1904" i="7"/>
  <c r="AA1903" i="7"/>
  <c r="AA1902" i="7"/>
  <c r="AA1901" i="7"/>
  <c r="AA1900" i="7"/>
  <c r="AA1899" i="7"/>
  <c r="AA1898" i="7"/>
  <c r="AA1897" i="7"/>
  <c r="AA1896" i="7"/>
  <c r="AA1895" i="7"/>
  <c r="AA1894" i="7"/>
  <c r="AA1893" i="7"/>
  <c r="AA1892" i="7"/>
  <c r="AA1891" i="7"/>
  <c r="AA1890" i="7"/>
  <c r="AA1889" i="7"/>
  <c r="AA1888" i="7"/>
  <c r="AA1887" i="7"/>
  <c r="AA1886" i="7"/>
  <c r="AA1885" i="7"/>
  <c r="AA1884" i="7"/>
  <c r="AA1883" i="7"/>
  <c r="AA1882" i="7"/>
  <c r="AA1881" i="7"/>
  <c r="AA1880" i="7"/>
  <c r="AA1879" i="7"/>
  <c r="AA1878" i="7"/>
  <c r="AA1877" i="7"/>
  <c r="AA1876" i="7"/>
  <c r="AA1875" i="7"/>
  <c r="AA1874" i="7"/>
  <c r="AA1873" i="7"/>
  <c r="AA1872" i="7"/>
  <c r="AA1871" i="7"/>
  <c r="AA1870" i="7"/>
  <c r="AA1869" i="7"/>
  <c r="AA1868" i="7"/>
  <c r="AA1867" i="7"/>
  <c r="AA1866" i="7"/>
  <c r="AA1865" i="7"/>
  <c r="AA1864" i="7"/>
  <c r="AA1863" i="7"/>
  <c r="AA1862" i="7"/>
  <c r="AA1861" i="7"/>
  <c r="AA1860" i="7"/>
  <c r="AA1859" i="7"/>
  <c r="AA1858" i="7"/>
  <c r="AA1857" i="7"/>
  <c r="AA1856" i="7"/>
  <c r="AA1855" i="7"/>
  <c r="AA1854" i="7"/>
  <c r="AA1853" i="7"/>
  <c r="AA1852" i="7"/>
  <c r="AA1851" i="7"/>
  <c r="AA1850" i="7"/>
  <c r="AA1849" i="7"/>
  <c r="AA1848" i="7"/>
  <c r="AA1847" i="7"/>
  <c r="AA1846" i="7"/>
  <c r="AA1845" i="7"/>
  <c r="AA1844" i="7"/>
  <c r="AA1843" i="7"/>
  <c r="AA1842" i="7"/>
  <c r="AA1841" i="7"/>
  <c r="AA1840" i="7"/>
  <c r="AA1839" i="7"/>
  <c r="AA1838" i="7"/>
  <c r="AA1837" i="7"/>
  <c r="AA1836" i="7"/>
  <c r="AA1835" i="7"/>
  <c r="AA1834" i="7"/>
  <c r="AA1833" i="7"/>
  <c r="AA1832" i="7"/>
  <c r="AA1831" i="7"/>
  <c r="AA1830" i="7"/>
  <c r="AA1829" i="7"/>
  <c r="AA1828" i="7"/>
  <c r="AA1827" i="7"/>
  <c r="AA1826" i="7"/>
  <c r="AA1825" i="7"/>
  <c r="AA1824" i="7"/>
  <c r="AA1823" i="7"/>
  <c r="AA1822" i="7"/>
  <c r="AA1821" i="7"/>
  <c r="AA1820" i="7"/>
  <c r="AA1819" i="7"/>
  <c r="AA1818" i="7"/>
  <c r="AA1817" i="7"/>
  <c r="AA1816" i="7"/>
  <c r="AA1815" i="7"/>
  <c r="AA1814" i="7"/>
  <c r="AA1813" i="7"/>
  <c r="AA1812" i="7"/>
  <c r="AA1811" i="7"/>
  <c r="AA1810" i="7"/>
  <c r="AA1809" i="7"/>
  <c r="AA1808" i="7"/>
  <c r="AA1807" i="7"/>
  <c r="AA1806" i="7"/>
  <c r="AA1805" i="7"/>
  <c r="AA1804" i="7"/>
  <c r="AA1803" i="7"/>
  <c r="AA1802" i="7"/>
  <c r="AA1801" i="7"/>
  <c r="AA1800" i="7"/>
  <c r="AA1799" i="7"/>
  <c r="AA1798" i="7"/>
  <c r="AA1797" i="7"/>
  <c r="AA1796" i="7"/>
  <c r="AA1795" i="7"/>
  <c r="AA1794" i="7"/>
  <c r="AA1793" i="7"/>
  <c r="AA1792" i="7"/>
  <c r="AA1791" i="7"/>
  <c r="AA1790" i="7"/>
  <c r="AA1789" i="7"/>
  <c r="AA1788" i="7"/>
  <c r="AA1787" i="7"/>
  <c r="AA1786" i="7"/>
  <c r="AA1785" i="7"/>
  <c r="AA1784" i="7"/>
  <c r="AA1783" i="7"/>
  <c r="AA1782" i="7"/>
  <c r="AA1781" i="7"/>
  <c r="AA1780" i="7"/>
  <c r="AA1779" i="7"/>
  <c r="AA1778" i="7"/>
  <c r="AA1777" i="7"/>
  <c r="AA1776" i="7"/>
  <c r="AA1775" i="7"/>
  <c r="AA1774" i="7"/>
  <c r="AA1773" i="7"/>
  <c r="AA1772" i="7"/>
  <c r="AA1771" i="7"/>
  <c r="AA1770" i="7"/>
  <c r="AA1769" i="7"/>
  <c r="AA1768" i="7"/>
  <c r="AA1767" i="7"/>
  <c r="AA1766" i="7"/>
  <c r="AA1765" i="7"/>
  <c r="AA1764" i="7"/>
  <c r="AA1763" i="7"/>
  <c r="AA1762" i="7"/>
  <c r="AA1761" i="7"/>
  <c r="AA1760" i="7"/>
  <c r="AA1759" i="7"/>
  <c r="AA1758" i="7"/>
  <c r="AA1757" i="7"/>
  <c r="AA1756" i="7"/>
  <c r="AA1755" i="7"/>
  <c r="AA1754" i="7"/>
  <c r="AA1753" i="7"/>
  <c r="AA1752" i="7"/>
  <c r="AA1751" i="7"/>
  <c r="AA1750" i="7"/>
  <c r="AA1749" i="7"/>
  <c r="AA1748" i="7"/>
  <c r="AA1747" i="7"/>
  <c r="AA1746" i="7"/>
  <c r="AA1745" i="7"/>
  <c r="AA1744" i="7"/>
  <c r="AA1743" i="7"/>
  <c r="AA1742" i="7"/>
  <c r="AA1741" i="7"/>
  <c r="AA1740" i="7"/>
  <c r="AA1739" i="7"/>
  <c r="AA1738" i="7"/>
  <c r="AA1737" i="7"/>
  <c r="AA1736" i="7"/>
  <c r="AA1735" i="7"/>
  <c r="AA1734" i="7"/>
  <c r="AA1733" i="7"/>
  <c r="AA1732" i="7"/>
  <c r="AA1731" i="7"/>
  <c r="AA1730" i="7"/>
  <c r="AA1729" i="7"/>
  <c r="AA1728" i="7"/>
  <c r="AA1727" i="7"/>
  <c r="AA1726" i="7"/>
  <c r="AA1725" i="7"/>
  <c r="AA1724" i="7"/>
  <c r="AA1723" i="7"/>
  <c r="AA1722" i="7"/>
  <c r="AA1721" i="7"/>
  <c r="AA1720" i="7"/>
  <c r="AA1719" i="7"/>
  <c r="AA1718" i="7"/>
  <c r="AA1717" i="7"/>
  <c r="AA1716" i="7"/>
  <c r="AA1715" i="7"/>
  <c r="AA1714" i="7"/>
  <c r="AA1713" i="7"/>
  <c r="AA1712" i="7"/>
  <c r="AA1711" i="7"/>
  <c r="AA1710" i="7"/>
  <c r="AA1709" i="7"/>
  <c r="AA1708" i="7"/>
  <c r="AA1707" i="7"/>
  <c r="AA1706" i="7"/>
  <c r="AA1705" i="7"/>
  <c r="AA1704" i="7"/>
  <c r="AA1703" i="7"/>
  <c r="AA1702" i="7"/>
  <c r="AA1701" i="7"/>
  <c r="AA1700" i="7"/>
  <c r="AA1699" i="7"/>
  <c r="AA1698" i="7"/>
  <c r="AA1697" i="7"/>
  <c r="AA1696" i="7"/>
  <c r="AA1695" i="7"/>
  <c r="AA1694" i="7"/>
  <c r="AA1693" i="7"/>
  <c r="AA1692" i="7"/>
  <c r="AA1691" i="7"/>
  <c r="AA1690" i="7"/>
  <c r="AA1689" i="7"/>
  <c r="AA1688" i="7"/>
  <c r="AA1687" i="7"/>
  <c r="AA1686" i="7"/>
  <c r="AA1685" i="7"/>
  <c r="AA1684" i="7"/>
  <c r="AA1683" i="7"/>
  <c r="AA1682" i="7"/>
  <c r="AA1681" i="7"/>
  <c r="AA1680" i="7"/>
  <c r="AA1679" i="7"/>
  <c r="AA1678" i="7"/>
  <c r="AA1677" i="7"/>
  <c r="AA1676" i="7"/>
  <c r="AA1675" i="7"/>
  <c r="AA1674" i="7"/>
  <c r="AA1673" i="7"/>
  <c r="AA1672" i="7"/>
  <c r="AA1671" i="7"/>
  <c r="AA1670" i="7"/>
  <c r="AA1669" i="7"/>
  <c r="AA1668" i="7"/>
  <c r="AA1667" i="7"/>
  <c r="AA1666" i="7"/>
  <c r="AA1665" i="7"/>
  <c r="AA1664" i="7"/>
  <c r="AA1663" i="7"/>
  <c r="AA1662" i="7"/>
  <c r="AA1661" i="7"/>
  <c r="AA1660" i="7"/>
  <c r="AA1659" i="7"/>
  <c r="AA1658" i="7"/>
  <c r="AA1657" i="7"/>
  <c r="AA1656" i="7"/>
  <c r="AA1655" i="7"/>
  <c r="AA1654" i="7"/>
  <c r="AA1653" i="7"/>
  <c r="AA1652" i="7"/>
  <c r="AA1651" i="7"/>
  <c r="AA1650" i="7"/>
  <c r="AA1649" i="7"/>
  <c r="AA1648" i="7"/>
  <c r="AA1647" i="7"/>
  <c r="AA1646" i="7"/>
  <c r="AA1645" i="7"/>
  <c r="AA1644" i="7"/>
  <c r="AA1643" i="7"/>
  <c r="AA1642" i="7"/>
  <c r="AA1641" i="7"/>
  <c r="AA1640" i="7"/>
  <c r="AA1639" i="7"/>
  <c r="AA1638" i="7"/>
  <c r="AA1637" i="7"/>
  <c r="AA1636" i="7"/>
  <c r="AA1635" i="7"/>
  <c r="AA1634" i="7"/>
  <c r="AA1633" i="7"/>
  <c r="AA1632" i="7"/>
  <c r="AA1631" i="7"/>
  <c r="AA1630" i="7"/>
  <c r="AA1629" i="7"/>
  <c r="AA1628" i="7"/>
  <c r="AA1627" i="7"/>
  <c r="AA1626" i="7"/>
  <c r="AA1625" i="7"/>
  <c r="AA1624" i="7"/>
  <c r="AA1623" i="7"/>
  <c r="AA1622" i="7"/>
  <c r="AA1621" i="7"/>
  <c r="AA1620" i="7"/>
  <c r="AA1619" i="7"/>
  <c r="AA1618" i="7"/>
  <c r="AA1617" i="7"/>
  <c r="AA1616" i="7"/>
  <c r="AA1615" i="7"/>
  <c r="AA1614" i="7"/>
  <c r="AA1613" i="7"/>
  <c r="AA1612" i="7"/>
  <c r="AA1611" i="7"/>
  <c r="AA1610" i="7"/>
  <c r="AA1609" i="7"/>
  <c r="AA1608" i="7"/>
  <c r="AA1607" i="7"/>
  <c r="AA1606" i="7"/>
  <c r="AA1605" i="7"/>
  <c r="AA1604" i="7"/>
  <c r="AA1603" i="7"/>
  <c r="AA1602" i="7"/>
  <c r="AA1601" i="7"/>
  <c r="AA1600" i="7"/>
  <c r="AA1599" i="7"/>
  <c r="AA1598" i="7"/>
  <c r="AA1597" i="7"/>
  <c r="AA1596" i="7"/>
  <c r="AA1595" i="7"/>
  <c r="AA1594" i="7"/>
  <c r="AA1593" i="7"/>
  <c r="AA1592" i="7"/>
  <c r="AA1591" i="7"/>
  <c r="AA1590" i="7"/>
  <c r="AA1589" i="7"/>
  <c r="AA1588" i="7"/>
  <c r="AA1587" i="7"/>
  <c r="AA1586" i="7"/>
  <c r="AA1585" i="7"/>
  <c r="AA1584" i="7"/>
  <c r="AA1583" i="7"/>
  <c r="AA1582" i="7"/>
  <c r="AA1581" i="7"/>
  <c r="AA1580" i="7"/>
  <c r="AA1579" i="7"/>
  <c r="AA1578" i="7"/>
  <c r="AA1577" i="7"/>
  <c r="AA1576" i="7"/>
  <c r="AA1575" i="7"/>
  <c r="AA1574" i="7"/>
  <c r="AA1573" i="7"/>
  <c r="AA1572" i="7"/>
  <c r="AA1571" i="7"/>
  <c r="AA1570" i="7"/>
  <c r="AA1569" i="7"/>
  <c r="AA1568" i="7"/>
  <c r="AA1567" i="7"/>
  <c r="AA1566" i="7"/>
  <c r="AA1565" i="7"/>
  <c r="AA1564" i="7"/>
  <c r="AA1563" i="7"/>
  <c r="AA1562" i="7"/>
  <c r="AA1561" i="7"/>
  <c r="AA1560" i="7"/>
  <c r="AA1559" i="7"/>
  <c r="AA1558" i="7"/>
  <c r="AA1557" i="7"/>
  <c r="AA1556" i="7"/>
  <c r="AA1555" i="7"/>
  <c r="AA1554" i="7"/>
  <c r="AA1553" i="7"/>
  <c r="AA1552" i="7"/>
  <c r="AA1551" i="7"/>
  <c r="AA1550" i="7"/>
  <c r="AA1549" i="7"/>
  <c r="AA1548" i="7"/>
  <c r="AA1547" i="7"/>
  <c r="AA1546" i="7"/>
  <c r="AA1545" i="7"/>
  <c r="AA1544" i="7"/>
  <c r="AA1543" i="7"/>
  <c r="AA1542" i="7"/>
  <c r="AA1541" i="7"/>
  <c r="AA1540" i="7"/>
  <c r="AA1539" i="7"/>
  <c r="AA1538" i="7"/>
  <c r="AA1537" i="7"/>
  <c r="AA1536" i="7"/>
  <c r="AA1535" i="7"/>
  <c r="AA1534" i="7"/>
  <c r="AA1533" i="7"/>
  <c r="AA1532" i="7"/>
  <c r="AA1531" i="7"/>
  <c r="AA1530" i="7"/>
  <c r="AA1529" i="7"/>
  <c r="AA1528" i="7"/>
  <c r="AA1527" i="7"/>
  <c r="AA1526" i="7"/>
  <c r="AA1525" i="7"/>
  <c r="AA1524" i="7"/>
  <c r="AA1523" i="7"/>
  <c r="AA1522" i="7"/>
  <c r="AA1521" i="7"/>
  <c r="AA1520" i="7"/>
  <c r="AA1519" i="7"/>
  <c r="AA1518" i="7"/>
  <c r="AA1517" i="7"/>
  <c r="AA1516" i="7"/>
  <c r="AA1515" i="7"/>
  <c r="AA1514" i="7"/>
  <c r="AA1513" i="7"/>
  <c r="AA1512" i="7"/>
  <c r="AA1511" i="7"/>
  <c r="AA1510" i="7"/>
  <c r="AA1509" i="7"/>
  <c r="AA1508" i="7"/>
  <c r="AA1507" i="7"/>
  <c r="AA1506" i="7"/>
  <c r="AA1505" i="7"/>
  <c r="AA1504" i="7"/>
  <c r="AA1503" i="7"/>
  <c r="AA1502" i="7"/>
  <c r="AA1501" i="7"/>
  <c r="AA1500" i="7"/>
  <c r="AA1499" i="7"/>
  <c r="AA1498" i="7"/>
  <c r="AA1497" i="7"/>
  <c r="AA1496" i="7"/>
  <c r="AA1495" i="7"/>
  <c r="AA1494" i="7"/>
  <c r="AA1493" i="7"/>
  <c r="AA1492" i="7"/>
  <c r="AA1491" i="7"/>
  <c r="AA1490" i="7"/>
  <c r="AA1489" i="7"/>
  <c r="AA1488" i="7"/>
  <c r="AA1487" i="7"/>
  <c r="AA1486" i="7"/>
  <c r="AA1485" i="7"/>
  <c r="AA1484" i="7"/>
  <c r="AA1483" i="7"/>
  <c r="AA1482" i="7"/>
  <c r="AA1481" i="7"/>
  <c r="AA1480" i="7"/>
  <c r="AA1479" i="7"/>
  <c r="AA1478" i="7"/>
  <c r="AA1477" i="7"/>
  <c r="AA1476" i="7"/>
  <c r="AA1475" i="7"/>
  <c r="AA1474" i="7"/>
  <c r="AA1473" i="7"/>
  <c r="AA1472" i="7"/>
  <c r="AA1471" i="7"/>
  <c r="AA1470" i="7"/>
  <c r="AA1469" i="7"/>
  <c r="AA1468" i="7"/>
  <c r="AA1467" i="7"/>
  <c r="AA1466" i="7"/>
  <c r="AA1465" i="7"/>
  <c r="AA1464" i="7"/>
  <c r="AA1463" i="7"/>
  <c r="AA1462" i="7"/>
  <c r="AA1461" i="7"/>
  <c r="AA1460" i="7"/>
  <c r="AA1459" i="7"/>
  <c r="AA1458" i="7"/>
  <c r="AA1457" i="7"/>
  <c r="AA1456" i="7"/>
  <c r="AA1455" i="7"/>
  <c r="AA1454" i="7"/>
  <c r="AA1453" i="7"/>
  <c r="AA1452" i="7"/>
  <c r="AA1451" i="7"/>
  <c r="AA1450" i="7"/>
  <c r="AA1449" i="7"/>
  <c r="AA1448" i="7"/>
  <c r="AA1447" i="7"/>
  <c r="AA1446" i="7"/>
  <c r="AA1445" i="7"/>
  <c r="AA1444" i="7"/>
  <c r="AA1443" i="7"/>
  <c r="AA1442" i="7"/>
  <c r="AA1441" i="7"/>
  <c r="AA1440" i="7"/>
  <c r="AA1439" i="7"/>
  <c r="AA1438" i="7"/>
  <c r="AA1437" i="7"/>
  <c r="AA1436" i="7"/>
  <c r="AA1435" i="7"/>
  <c r="AA1434" i="7"/>
  <c r="AA1433" i="7"/>
  <c r="AA1432" i="7"/>
  <c r="AA1431" i="7"/>
  <c r="AA1430" i="7"/>
  <c r="AA1429" i="7"/>
  <c r="AA1428" i="7"/>
  <c r="AA1427" i="7"/>
  <c r="AA1426" i="7"/>
  <c r="AA1425" i="7"/>
  <c r="AA1424" i="7"/>
  <c r="AA1423" i="7"/>
  <c r="AA1422" i="7"/>
  <c r="AA1421" i="7"/>
  <c r="AA1420" i="7"/>
  <c r="AA1419" i="7"/>
  <c r="AA1418" i="7"/>
  <c r="AA1417" i="7"/>
  <c r="AA1416" i="7"/>
  <c r="AA1415" i="7"/>
  <c r="AA1414" i="7"/>
  <c r="AA1413" i="7"/>
  <c r="AA1412" i="7"/>
  <c r="AA1411" i="7"/>
  <c r="AA1410" i="7"/>
  <c r="AA1409" i="7"/>
  <c r="AA1408" i="7"/>
  <c r="AA1407" i="7"/>
  <c r="AA1406" i="7"/>
  <c r="AA1405" i="7"/>
  <c r="AA1404" i="7"/>
  <c r="AA1403" i="7"/>
  <c r="AA1402" i="7"/>
  <c r="AA1401" i="7"/>
  <c r="AA1400" i="7"/>
  <c r="AA1399" i="7"/>
  <c r="AA1398" i="7"/>
  <c r="AA1397" i="7"/>
  <c r="AA1396" i="7"/>
  <c r="AA1395" i="7"/>
  <c r="AA1394" i="7"/>
  <c r="AA1393" i="7"/>
  <c r="AA1392" i="7"/>
  <c r="AA1391" i="7"/>
  <c r="AA1390" i="7"/>
  <c r="AA1389" i="7"/>
  <c r="AA1388" i="7"/>
  <c r="AA1387" i="7"/>
  <c r="AA1386" i="7"/>
  <c r="AA1385" i="7"/>
  <c r="AA1384" i="7"/>
  <c r="AA1383" i="7"/>
  <c r="AA1382" i="7"/>
  <c r="AA1381" i="7"/>
  <c r="AA1380" i="7"/>
  <c r="AA1379" i="7"/>
  <c r="AA1378" i="7"/>
  <c r="AA1377" i="7"/>
  <c r="AA1376" i="7"/>
  <c r="AA1375" i="7"/>
  <c r="AA1374" i="7"/>
  <c r="AA1373" i="7"/>
  <c r="AA1372" i="7"/>
  <c r="AA1371" i="7"/>
  <c r="AA1370" i="7"/>
  <c r="AA1369" i="7"/>
  <c r="AA1368" i="7"/>
  <c r="AA1367" i="7"/>
  <c r="AA1366" i="7"/>
  <c r="AA1365" i="7"/>
  <c r="AA1364" i="7"/>
  <c r="AA1363" i="7"/>
  <c r="AA1362" i="7"/>
  <c r="AA1361" i="7"/>
  <c r="AA1360" i="7"/>
  <c r="AA1359" i="7"/>
  <c r="AA1358" i="7"/>
  <c r="AA1357" i="7"/>
  <c r="AA1356" i="7"/>
  <c r="AA1355" i="7"/>
  <c r="AA1354" i="7"/>
  <c r="AA1353" i="7"/>
  <c r="AA1352" i="7"/>
  <c r="AA1351" i="7"/>
  <c r="AA1350" i="7"/>
  <c r="AA1349" i="7"/>
  <c r="AA1348" i="7"/>
  <c r="AA1347" i="7"/>
  <c r="AA1346" i="7"/>
  <c r="AA1345" i="7"/>
  <c r="AA1344" i="7"/>
  <c r="AA1343" i="7"/>
  <c r="AA1342" i="7"/>
  <c r="AA1341" i="7"/>
  <c r="AA1340" i="7"/>
  <c r="AA1339" i="7"/>
  <c r="AA1338" i="7"/>
  <c r="AA1337" i="7"/>
  <c r="AA1336" i="7"/>
  <c r="AA1335" i="7"/>
  <c r="AA1334" i="7"/>
  <c r="AA1333" i="7"/>
  <c r="AA1332" i="7"/>
  <c r="AA1331" i="7"/>
  <c r="AA1330" i="7"/>
  <c r="AA1329" i="7"/>
  <c r="AA1328" i="7"/>
  <c r="AA1327" i="7"/>
  <c r="AA1326" i="7"/>
  <c r="AA1325" i="7"/>
  <c r="AA1324" i="7"/>
  <c r="AA1323" i="7"/>
  <c r="AA1322" i="7"/>
  <c r="AA1321" i="7"/>
  <c r="AA1320" i="7"/>
  <c r="AA1319" i="7"/>
  <c r="AA1318" i="7"/>
  <c r="AA1317" i="7"/>
  <c r="AA1316" i="7"/>
  <c r="AA1315" i="7"/>
  <c r="AA1314" i="7"/>
  <c r="AA1313" i="7"/>
  <c r="AA1312" i="7"/>
  <c r="AA1311" i="7"/>
  <c r="AA1310" i="7"/>
  <c r="AA1309" i="7"/>
  <c r="AA1308" i="7"/>
  <c r="AA1307" i="7"/>
  <c r="AA1306" i="7"/>
  <c r="AA1305" i="7"/>
  <c r="AA1304" i="7"/>
  <c r="AA1303" i="7"/>
  <c r="AA1302" i="7"/>
  <c r="AA1301" i="7"/>
  <c r="AA1300" i="7"/>
  <c r="AA1299" i="7"/>
  <c r="AA1298" i="7"/>
  <c r="AA1297" i="7"/>
  <c r="AA1296" i="7"/>
  <c r="AA1295" i="7"/>
  <c r="AA1294" i="7"/>
  <c r="AA1293" i="7"/>
  <c r="AA1292" i="7"/>
  <c r="AA1291" i="7"/>
  <c r="AA1290" i="7"/>
  <c r="AA1289" i="7"/>
  <c r="AA1288" i="7"/>
  <c r="AA1287" i="7"/>
  <c r="AA1286" i="7"/>
  <c r="AA1285" i="7"/>
  <c r="AA1284" i="7"/>
  <c r="AA1283" i="7"/>
  <c r="AA1282" i="7"/>
  <c r="AA1281" i="7"/>
  <c r="AA1280" i="7"/>
  <c r="AA1279" i="7"/>
  <c r="AA1278" i="7"/>
  <c r="AA1277" i="7"/>
  <c r="AA1276" i="7"/>
  <c r="AA1275" i="7"/>
  <c r="AA1274" i="7"/>
  <c r="AA1273" i="7"/>
  <c r="AA1272" i="7"/>
  <c r="AA1271" i="7"/>
  <c r="AA1270" i="7"/>
  <c r="AA1269" i="7"/>
  <c r="AA1268" i="7"/>
  <c r="AA1267" i="7"/>
  <c r="AA1266" i="7"/>
  <c r="AA1265" i="7"/>
  <c r="AA1264" i="7"/>
  <c r="AA1263" i="7"/>
  <c r="AA1262" i="7"/>
  <c r="AA1261" i="7"/>
  <c r="AA1260" i="7"/>
  <c r="AA1259" i="7"/>
  <c r="AA1258" i="7"/>
  <c r="AA1257" i="7"/>
  <c r="AA1256" i="7"/>
  <c r="AA1255" i="7"/>
  <c r="AA1254" i="7"/>
  <c r="AA1253" i="7"/>
  <c r="AA1252" i="7"/>
  <c r="AA1251" i="7"/>
  <c r="AA1250" i="7"/>
  <c r="AA1249" i="7"/>
  <c r="AA1248" i="7"/>
  <c r="AA1247" i="7"/>
  <c r="AA1246" i="7"/>
  <c r="AA1245" i="7"/>
  <c r="AA1244" i="7"/>
  <c r="AA1243" i="7"/>
  <c r="AA1242" i="7"/>
  <c r="AA1241" i="7"/>
  <c r="AA1240" i="7"/>
  <c r="AA1239" i="7"/>
  <c r="AA1238" i="7"/>
  <c r="AA1237" i="7"/>
  <c r="AA1236" i="7"/>
  <c r="AA1235" i="7"/>
  <c r="AA1234" i="7"/>
  <c r="AA1233" i="7"/>
  <c r="AA1232" i="7"/>
  <c r="AA1231" i="7"/>
  <c r="AA1230" i="7"/>
  <c r="AA1229" i="7"/>
  <c r="AA1228" i="7"/>
  <c r="AA1227" i="7"/>
  <c r="AA1226" i="7"/>
  <c r="AA1225" i="7"/>
  <c r="AA1224" i="7"/>
  <c r="AA1223" i="7"/>
  <c r="AA1222" i="7"/>
  <c r="AA1221" i="7"/>
  <c r="AA1220" i="7"/>
  <c r="AA1219" i="7"/>
  <c r="AA1218" i="7"/>
  <c r="AA1217" i="7"/>
  <c r="AA1216" i="7"/>
  <c r="AA1215" i="7"/>
  <c r="AA1214" i="7"/>
  <c r="AA1213" i="7"/>
  <c r="AA1212" i="7"/>
  <c r="AA1211" i="7"/>
  <c r="AA1210" i="7"/>
  <c r="AA1209" i="7"/>
  <c r="AA1208" i="7"/>
  <c r="AA1207" i="7"/>
  <c r="AA1206" i="7"/>
  <c r="AA1205" i="7"/>
  <c r="AA1204" i="7"/>
  <c r="AA1203" i="7"/>
  <c r="AA1202" i="7"/>
  <c r="AA1201" i="7"/>
  <c r="AA1200" i="7"/>
  <c r="AA1199" i="7"/>
  <c r="AA1198" i="7"/>
  <c r="AA1197" i="7"/>
  <c r="AA1196" i="7"/>
  <c r="AA1195" i="7"/>
  <c r="AA1194" i="7"/>
  <c r="AA1193" i="7"/>
  <c r="AA1192" i="7"/>
  <c r="AA1191" i="7"/>
  <c r="AA1190" i="7"/>
  <c r="AA1189" i="7"/>
  <c r="AA1188" i="7"/>
  <c r="AA1187" i="7"/>
  <c r="AA1186" i="7"/>
  <c r="AA1185" i="7"/>
  <c r="AA1184" i="7"/>
  <c r="AA1183" i="7"/>
  <c r="AA1182" i="7"/>
  <c r="AA1181" i="7"/>
  <c r="AA1180" i="7"/>
  <c r="AA1179" i="7"/>
  <c r="AA1178" i="7"/>
  <c r="AA1177" i="7"/>
  <c r="AA1176" i="7"/>
  <c r="AA1175" i="7"/>
  <c r="AA1174" i="7"/>
  <c r="AA1173" i="7"/>
  <c r="AA1172" i="7"/>
  <c r="AA1171" i="7"/>
  <c r="AA1170" i="7"/>
  <c r="AA1169" i="7"/>
  <c r="AA1168" i="7"/>
  <c r="AA1167" i="7"/>
  <c r="AA1166" i="7"/>
  <c r="AA1165" i="7"/>
  <c r="AA1164" i="7"/>
  <c r="AA1163" i="7"/>
  <c r="AA1162" i="7"/>
  <c r="AA1161" i="7"/>
  <c r="AA1160" i="7"/>
  <c r="AA1159" i="7"/>
  <c r="AA1158" i="7"/>
  <c r="AA1157" i="7"/>
  <c r="AA1156" i="7"/>
  <c r="AA1155" i="7"/>
  <c r="AA1154" i="7"/>
  <c r="AA1153" i="7"/>
  <c r="AA1152" i="7"/>
  <c r="AA1151" i="7"/>
  <c r="AA1150" i="7"/>
  <c r="AA1149" i="7"/>
  <c r="AA1148" i="7"/>
  <c r="AA1147" i="7"/>
  <c r="AA1146" i="7"/>
  <c r="AA1145" i="7"/>
  <c r="AA1144" i="7"/>
  <c r="AA1143" i="7"/>
  <c r="AA1142" i="7"/>
  <c r="AA1141" i="7"/>
  <c r="AA1140" i="7"/>
  <c r="AA1139" i="7"/>
  <c r="AA1138" i="7"/>
  <c r="AA1137" i="7"/>
  <c r="AA1136" i="7"/>
  <c r="AA1135" i="7"/>
  <c r="AA1134" i="7"/>
  <c r="AA1133" i="7"/>
  <c r="AA1132" i="7"/>
  <c r="AA1131" i="7"/>
  <c r="AA1130" i="7"/>
  <c r="AA1129" i="7"/>
  <c r="AA1128" i="7"/>
  <c r="AA1127" i="7"/>
  <c r="AA1126" i="7"/>
  <c r="AA1125" i="7"/>
  <c r="AA1124" i="7"/>
  <c r="AA1123" i="7"/>
  <c r="AA1122" i="7"/>
  <c r="AA1121" i="7"/>
  <c r="AA1120" i="7"/>
  <c r="AA1119" i="7"/>
  <c r="AA1118" i="7"/>
  <c r="AA1117" i="7"/>
  <c r="AA1116" i="7"/>
  <c r="AA1115" i="7"/>
  <c r="AA1114" i="7"/>
  <c r="AA1113" i="7"/>
  <c r="AA1112" i="7"/>
  <c r="AA1111" i="7"/>
  <c r="AA1110" i="7"/>
  <c r="AA1109" i="7"/>
  <c r="AA1108" i="7"/>
  <c r="AA1107" i="7"/>
  <c r="AA1106" i="7"/>
  <c r="AA1105" i="7"/>
  <c r="AA1104" i="7"/>
  <c r="AA1103" i="7"/>
  <c r="AA1102" i="7"/>
  <c r="AA1101" i="7"/>
  <c r="AA1100" i="7"/>
  <c r="AA1099" i="7"/>
  <c r="AA1098" i="7"/>
  <c r="AA1097" i="7"/>
  <c r="AA1096" i="7"/>
  <c r="AA1095" i="7"/>
  <c r="AA1094" i="7"/>
  <c r="AA1093" i="7"/>
  <c r="AA1092" i="7"/>
  <c r="AA1091" i="7"/>
  <c r="AA1090" i="7"/>
  <c r="AA1089" i="7"/>
  <c r="AA1088" i="7"/>
  <c r="AA1087" i="7"/>
  <c r="AA1086" i="7"/>
  <c r="AA1085" i="7"/>
  <c r="AA1084" i="7"/>
  <c r="AA1083" i="7"/>
  <c r="AA1082" i="7"/>
  <c r="AA1081" i="7"/>
  <c r="AA1080" i="7"/>
  <c r="AA1079" i="7"/>
  <c r="AA1078" i="7"/>
  <c r="AA1077" i="7"/>
  <c r="AA1076" i="7"/>
  <c r="AA1075" i="7"/>
  <c r="AA1074" i="7"/>
  <c r="AA1073" i="7"/>
  <c r="AA1072" i="7"/>
  <c r="AA1071" i="7"/>
  <c r="AA1070" i="7"/>
  <c r="AA1069" i="7"/>
  <c r="AA1068" i="7"/>
  <c r="AA1067" i="7"/>
  <c r="AA1066" i="7"/>
  <c r="AA1065" i="7"/>
  <c r="AA1064" i="7"/>
  <c r="AA1063" i="7"/>
  <c r="AA1062" i="7"/>
  <c r="AA1061" i="7"/>
  <c r="AA1060" i="7"/>
  <c r="AA1059" i="7"/>
  <c r="AA1058" i="7"/>
  <c r="AA1057" i="7"/>
  <c r="AA1056" i="7"/>
  <c r="AA1055" i="7"/>
  <c r="AA1054" i="7"/>
  <c r="AA1053" i="7"/>
  <c r="AA1052" i="7"/>
  <c r="AA1051" i="7"/>
  <c r="AA1050" i="7"/>
  <c r="AA1049" i="7"/>
  <c r="AA1048" i="7"/>
  <c r="AA1047" i="7"/>
  <c r="AA1046" i="7"/>
  <c r="AA1045" i="7"/>
  <c r="AA1044" i="7"/>
  <c r="AA1043" i="7"/>
  <c r="AA1042" i="7"/>
  <c r="AA1041" i="7"/>
  <c r="AA1040" i="7"/>
  <c r="AA1039" i="7"/>
  <c r="AA1038" i="7"/>
  <c r="AA1037" i="7"/>
  <c r="AA1036" i="7"/>
  <c r="AA1035" i="7"/>
  <c r="AA1034" i="7"/>
  <c r="AA1033" i="7"/>
  <c r="AA1032" i="7"/>
  <c r="AA1031" i="7"/>
  <c r="AA1030" i="7"/>
  <c r="AA1029" i="7"/>
  <c r="AA1028" i="7"/>
  <c r="AA1027" i="7"/>
  <c r="AA1026" i="7"/>
  <c r="AA1025" i="7"/>
  <c r="AA1024" i="7"/>
  <c r="AA1023" i="7"/>
  <c r="AA1022" i="7"/>
  <c r="AA1021" i="7"/>
  <c r="AA1020" i="7"/>
  <c r="AA1019" i="7"/>
  <c r="AA1018" i="7"/>
  <c r="AA1017" i="7"/>
  <c r="AA1016" i="7"/>
  <c r="AA1015" i="7"/>
  <c r="AA1014" i="7"/>
  <c r="AA1013" i="7"/>
  <c r="AA1012" i="7"/>
  <c r="AA1011" i="7"/>
  <c r="AA1010" i="7"/>
  <c r="AA1009" i="7"/>
  <c r="AA1008" i="7"/>
  <c r="AA1007" i="7"/>
  <c r="AA1006" i="7"/>
  <c r="AA1005" i="7"/>
  <c r="AA1004" i="7"/>
  <c r="AA1003" i="7"/>
  <c r="AA1002" i="7"/>
  <c r="AA1001" i="7"/>
  <c r="AA1000" i="7"/>
  <c r="AA999" i="7"/>
  <c r="AA998" i="7"/>
  <c r="AA997" i="7"/>
  <c r="AA996" i="7"/>
  <c r="AA995" i="7"/>
  <c r="AA994" i="7"/>
  <c r="AA993" i="7"/>
  <c r="AA992" i="7"/>
  <c r="AA991" i="7"/>
  <c r="AA990" i="7"/>
  <c r="AA989" i="7"/>
  <c r="AA988" i="7"/>
  <c r="AA987" i="7"/>
  <c r="AA986" i="7"/>
  <c r="AA985" i="7"/>
  <c r="AA984" i="7"/>
  <c r="AA983" i="7"/>
  <c r="AA982" i="7"/>
  <c r="AA981" i="7"/>
  <c r="AA980" i="7"/>
  <c r="AA979" i="7"/>
  <c r="AA978" i="7"/>
  <c r="AA977" i="7"/>
  <c r="AA976" i="7"/>
  <c r="AA975" i="7"/>
  <c r="AA974" i="7"/>
  <c r="AA973" i="7"/>
  <c r="AA972" i="7"/>
  <c r="AA971" i="7"/>
  <c r="AA970" i="7"/>
  <c r="AA969" i="7"/>
  <c r="AA968" i="7"/>
  <c r="AA967" i="7"/>
  <c r="AA966" i="7"/>
  <c r="AA965" i="7"/>
  <c r="AA964" i="7"/>
  <c r="AA963" i="7"/>
  <c r="AA962" i="7"/>
  <c r="AA961" i="7"/>
  <c r="AA960" i="7"/>
  <c r="AA959" i="7"/>
  <c r="AA958" i="7"/>
  <c r="AA957" i="7"/>
  <c r="AA956" i="7"/>
  <c r="AA955" i="7"/>
  <c r="AA954" i="7"/>
  <c r="AA953" i="7"/>
  <c r="AA952" i="7"/>
  <c r="AA951" i="7"/>
  <c r="AA950" i="7"/>
  <c r="AA949" i="7"/>
  <c r="AA948" i="7"/>
  <c r="AA947" i="7"/>
  <c r="AA946" i="7"/>
  <c r="AA945" i="7"/>
  <c r="AA944" i="7"/>
  <c r="AA943" i="7"/>
  <c r="AA942" i="7"/>
  <c r="AA941" i="7"/>
  <c r="AA940" i="7"/>
  <c r="AA939" i="7"/>
  <c r="AA938" i="7"/>
  <c r="AA937" i="7"/>
  <c r="AA936" i="7"/>
  <c r="AA935" i="7"/>
  <c r="AA934" i="7"/>
  <c r="AA933" i="7"/>
  <c r="AA932" i="7"/>
  <c r="AA931" i="7"/>
  <c r="AA930" i="7"/>
  <c r="AA929" i="7"/>
  <c r="AA928" i="7"/>
  <c r="AA927" i="7"/>
  <c r="AA926" i="7"/>
  <c r="AA925" i="7"/>
  <c r="AA924" i="7"/>
  <c r="AA923" i="7"/>
  <c r="AA922" i="7"/>
  <c r="AA921" i="7"/>
  <c r="AA920" i="7"/>
  <c r="AA919" i="7"/>
  <c r="AA918" i="7"/>
  <c r="AA917" i="7"/>
  <c r="AA916" i="7"/>
  <c r="AA915" i="7"/>
  <c r="AA914" i="7"/>
  <c r="AA913" i="7"/>
  <c r="AA912" i="7"/>
  <c r="AA911" i="7"/>
  <c r="AA910" i="7"/>
  <c r="AA909" i="7"/>
  <c r="AA908" i="7"/>
  <c r="AA907" i="7"/>
  <c r="AA906" i="7"/>
  <c r="AA905" i="7"/>
  <c r="AA904" i="7"/>
  <c r="AA903" i="7"/>
  <c r="AA902" i="7"/>
  <c r="AA901" i="7"/>
  <c r="AA900" i="7"/>
  <c r="AA899" i="7"/>
  <c r="AA898" i="7"/>
  <c r="AA897" i="7"/>
  <c r="AA896" i="7"/>
  <c r="AA895" i="7"/>
  <c r="AA894" i="7"/>
  <c r="AA893" i="7"/>
  <c r="AA892" i="7"/>
  <c r="AA891" i="7"/>
  <c r="AA890" i="7"/>
  <c r="AA889" i="7"/>
  <c r="AA888" i="7"/>
  <c r="AA887" i="7"/>
  <c r="AA886" i="7"/>
  <c r="AA885" i="7"/>
  <c r="AA884" i="7"/>
  <c r="AA883" i="7"/>
  <c r="AA882" i="7"/>
  <c r="AA881" i="7"/>
  <c r="AA880" i="7"/>
  <c r="AA879" i="7"/>
  <c r="AA878" i="7"/>
  <c r="AA877" i="7"/>
  <c r="AA876" i="7"/>
  <c r="AA875" i="7"/>
  <c r="AA874" i="7"/>
  <c r="AA873" i="7"/>
  <c r="AA872" i="7"/>
  <c r="AA871" i="7"/>
  <c r="AA870" i="7"/>
  <c r="AA869" i="7"/>
  <c r="AA868" i="7"/>
  <c r="AA867" i="7"/>
  <c r="AA866" i="7"/>
  <c r="AA865" i="7"/>
  <c r="AA864" i="7"/>
  <c r="AA863" i="7"/>
  <c r="AA862" i="7"/>
  <c r="AA861" i="7"/>
  <c r="AA860" i="7"/>
  <c r="AA859" i="7"/>
  <c r="AA858" i="7"/>
  <c r="AA857" i="7"/>
  <c r="AA856" i="7"/>
  <c r="AA855" i="7"/>
  <c r="AA854" i="7"/>
  <c r="AA853" i="7"/>
  <c r="AA852" i="7"/>
  <c r="AA851" i="7"/>
  <c r="AA850" i="7"/>
  <c r="AA849" i="7"/>
  <c r="AA848" i="7"/>
  <c r="AA847" i="7"/>
  <c r="AA846" i="7"/>
  <c r="AA845" i="7"/>
  <c r="AA844" i="7"/>
  <c r="AA843" i="7"/>
  <c r="AA842" i="7"/>
  <c r="AA841" i="7"/>
  <c r="AA840" i="7"/>
  <c r="AA839" i="7"/>
  <c r="AA838" i="7"/>
  <c r="AA837" i="7"/>
  <c r="AA836" i="7"/>
  <c r="AA835" i="7"/>
  <c r="AA834" i="7"/>
  <c r="AA833" i="7"/>
  <c r="AA832" i="7"/>
  <c r="AA831" i="7"/>
  <c r="AA830" i="7"/>
  <c r="AA829" i="7"/>
  <c r="AA828" i="7"/>
  <c r="AA827" i="7"/>
  <c r="AA826" i="7"/>
  <c r="AA825" i="7"/>
  <c r="AA824" i="7"/>
  <c r="AA823" i="7"/>
  <c r="AA822" i="7"/>
  <c r="AA821" i="7"/>
  <c r="AA820" i="7"/>
  <c r="AA819" i="7"/>
  <c r="AA818" i="7"/>
  <c r="AA817" i="7"/>
  <c r="AA816" i="7"/>
  <c r="AA815" i="7"/>
  <c r="AA814" i="7"/>
  <c r="AA813" i="7"/>
  <c r="AA812" i="7"/>
  <c r="AA811" i="7"/>
  <c r="AA810" i="7"/>
  <c r="AA809" i="7"/>
  <c r="AA808" i="7"/>
  <c r="AA807" i="7"/>
  <c r="AA806" i="7"/>
  <c r="AA805" i="7"/>
  <c r="AA804" i="7"/>
  <c r="AA803" i="7"/>
  <c r="AA802" i="7"/>
  <c r="AA801" i="7"/>
  <c r="AA800" i="7"/>
  <c r="AA799" i="7"/>
  <c r="AA798" i="7"/>
  <c r="AA797" i="7"/>
  <c r="AA796" i="7"/>
  <c r="AA795" i="7"/>
  <c r="AA794" i="7"/>
  <c r="AA793" i="7"/>
  <c r="AA792" i="7"/>
  <c r="AA791" i="7"/>
  <c r="AA790" i="7"/>
  <c r="AA789" i="7"/>
  <c r="AA788" i="7"/>
  <c r="AA787" i="7"/>
  <c r="AA786" i="7"/>
  <c r="AA785" i="7"/>
  <c r="AA784" i="7"/>
  <c r="AA783" i="7"/>
  <c r="AA782" i="7"/>
  <c r="AA781" i="7"/>
  <c r="AA780" i="7"/>
  <c r="AA779" i="7"/>
  <c r="AA778" i="7"/>
  <c r="AA777" i="7"/>
  <c r="AA776" i="7"/>
  <c r="AA775" i="7"/>
  <c r="AA774" i="7"/>
  <c r="AA773" i="7"/>
  <c r="AA772" i="7"/>
  <c r="AA771" i="7"/>
  <c r="AA770" i="7"/>
  <c r="AA769" i="7"/>
  <c r="AA768" i="7"/>
  <c r="AA767" i="7"/>
  <c r="AA766" i="7"/>
  <c r="AA765" i="7"/>
  <c r="AA764" i="7"/>
  <c r="AA763" i="7"/>
  <c r="AA762" i="7"/>
  <c r="AA761" i="7"/>
  <c r="AA760" i="7"/>
  <c r="AA759" i="7"/>
  <c r="AA758" i="7"/>
  <c r="AA757" i="7"/>
  <c r="AA756" i="7"/>
  <c r="AA755" i="7"/>
  <c r="AA754" i="7"/>
  <c r="AA753" i="7"/>
  <c r="AA752" i="7"/>
  <c r="AA751" i="7"/>
  <c r="AA750" i="7"/>
  <c r="AA749" i="7"/>
  <c r="AA748" i="7"/>
  <c r="AA747" i="7"/>
  <c r="AA746" i="7"/>
  <c r="AA745" i="7"/>
  <c r="AA744" i="7"/>
  <c r="AA743" i="7"/>
  <c r="AA742" i="7"/>
  <c r="AA741" i="7"/>
  <c r="AA740" i="7"/>
  <c r="AA739" i="7"/>
  <c r="AA738" i="7"/>
  <c r="AA737" i="7"/>
  <c r="AA736" i="7"/>
  <c r="AA735" i="7"/>
  <c r="AA734" i="7"/>
  <c r="AA733" i="7"/>
  <c r="AA732" i="7"/>
  <c r="AA731" i="7"/>
  <c r="AA730" i="7"/>
  <c r="AA729" i="7"/>
  <c r="AA728" i="7"/>
  <c r="AA727" i="7"/>
  <c r="AA726" i="7"/>
  <c r="AA725" i="7"/>
  <c r="AA724" i="7"/>
  <c r="AA723" i="7"/>
  <c r="AA722" i="7"/>
  <c r="AA721" i="7"/>
  <c r="AA720" i="7"/>
  <c r="AA719" i="7"/>
  <c r="AA718" i="7"/>
  <c r="AA717" i="7"/>
  <c r="AA716" i="7"/>
  <c r="AA715" i="7"/>
  <c r="AA714" i="7"/>
  <c r="AA713" i="7"/>
  <c r="AA712" i="7"/>
  <c r="AA711" i="7"/>
  <c r="AA710" i="7"/>
  <c r="AA709" i="7"/>
  <c r="AA708" i="7"/>
  <c r="AA707" i="7"/>
  <c r="AA706" i="7"/>
  <c r="AA705" i="7"/>
  <c r="AA704" i="7"/>
  <c r="AA703" i="7"/>
  <c r="AA702" i="7"/>
  <c r="AA701" i="7"/>
  <c r="AA700" i="7"/>
  <c r="AA699" i="7"/>
  <c r="AA698" i="7"/>
  <c r="AA697" i="7"/>
  <c r="AA696" i="7"/>
  <c r="AA695" i="7"/>
  <c r="AA694" i="7"/>
  <c r="AA693" i="7"/>
  <c r="AA692" i="7"/>
  <c r="AA691" i="7"/>
  <c r="AA690" i="7"/>
  <c r="AA689" i="7"/>
  <c r="AA688" i="7"/>
  <c r="AA687" i="7"/>
  <c r="AA686" i="7"/>
  <c r="AA685" i="7"/>
  <c r="AA684" i="7"/>
  <c r="AA683" i="7"/>
  <c r="AA682" i="7"/>
  <c r="AA681" i="7"/>
  <c r="AA680" i="7"/>
  <c r="AA679" i="7"/>
  <c r="AA678" i="7"/>
  <c r="AA677" i="7"/>
  <c r="AA676" i="7"/>
  <c r="AA675" i="7"/>
  <c r="AA674" i="7"/>
  <c r="AA673" i="7"/>
  <c r="AA672" i="7"/>
  <c r="AA671" i="7"/>
  <c r="AA670" i="7"/>
  <c r="AA669" i="7"/>
  <c r="AA668" i="7"/>
  <c r="AA667" i="7"/>
  <c r="AA666" i="7"/>
  <c r="AA665" i="7"/>
  <c r="AA664" i="7"/>
  <c r="AA663" i="7"/>
  <c r="AA662" i="7"/>
  <c r="AA661" i="7"/>
  <c r="AA660" i="7"/>
  <c r="AA659" i="7"/>
  <c r="AA658" i="7"/>
  <c r="AA657" i="7"/>
  <c r="AA656" i="7"/>
  <c r="AA655" i="7"/>
  <c r="AA654" i="7"/>
  <c r="AA653" i="7"/>
  <c r="AA652" i="7"/>
  <c r="AA651" i="7"/>
  <c r="AA650" i="7"/>
  <c r="AA649" i="7"/>
  <c r="AA648" i="7"/>
  <c r="AA647" i="7"/>
  <c r="AA646" i="7"/>
  <c r="AA645" i="7"/>
  <c r="AA644" i="7"/>
  <c r="AA643" i="7"/>
  <c r="AA642" i="7"/>
  <c r="AA641" i="7"/>
  <c r="AA640" i="7"/>
  <c r="AA639" i="7"/>
  <c r="AA638" i="7"/>
  <c r="AA637" i="7"/>
  <c r="AA636" i="7"/>
  <c r="AA635" i="7"/>
  <c r="AA634" i="7"/>
  <c r="AA633" i="7"/>
  <c r="AA632" i="7"/>
  <c r="AA631" i="7"/>
  <c r="AA630" i="7"/>
  <c r="AA629" i="7"/>
  <c r="AA628" i="7"/>
  <c r="AA627" i="7"/>
  <c r="AA626" i="7"/>
  <c r="AA625" i="7"/>
  <c r="AA624" i="7"/>
  <c r="AA623" i="7"/>
  <c r="AA622" i="7"/>
  <c r="AA621" i="7"/>
  <c r="AA620" i="7"/>
  <c r="AA619" i="7"/>
  <c r="AA618" i="7"/>
  <c r="AA617" i="7"/>
  <c r="AA616" i="7"/>
  <c r="AA615" i="7"/>
  <c r="AA614" i="7"/>
  <c r="AA613" i="7"/>
  <c r="AA612" i="7"/>
  <c r="AA611" i="7"/>
  <c r="AA610" i="7"/>
  <c r="AA609" i="7"/>
  <c r="AA608" i="7"/>
  <c r="AA607" i="7"/>
  <c r="AA606" i="7"/>
  <c r="AA605" i="7"/>
  <c r="AA604" i="7"/>
  <c r="AA603" i="7"/>
  <c r="AA602" i="7"/>
  <c r="AA601" i="7"/>
  <c r="AA600" i="7"/>
  <c r="AA599" i="7"/>
  <c r="AA598" i="7"/>
  <c r="AA597" i="7"/>
  <c r="AA596" i="7"/>
  <c r="AA595" i="7"/>
  <c r="AA594" i="7"/>
  <c r="AA593" i="7"/>
  <c r="AA592" i="7"/>
  <c r="AA591" i="7"/>
  <c r="AA590" i="7"/>
  <c r="AA589" i="7"/>
  <c r="AA588" i="7"/>
  <c r="AA587" i="7"/>
  <c r="AA586" i="7"/>
  <c r="AA585" i="7"/>
  <c r="AA584" i="7"/>
  <c r="AA583" i="7"/>
  <c r="AA582" i="7"/>
  <c r="AA581" i="7"/>
  <c r="AA580" i="7"/>
  <c r="AA579" i="7"/>
  <c r="AA578" i="7"/>
  <c r="AA577" i="7"/>
  <c r="AA576" i="7"/>
  <c r="AA575" i="7"/>
  <c r="AA574" i="7"/>
  <c r="AA573" i="7"/>
  <c r="AA572" i="7"/>
  <c r="AA571" i="7"/>
  <c r="AA570" i="7"/>
  <c r="AA569" i="7"/>
  <c r="AA568" i="7"/>
  <c r="AA567" i="7"/>
  <c r="AA566" i="7"/>
  <c r="AA565" i="7"/>
  <c r="AA564" i="7"/>
  <c r="AA563" i="7"/>
  <c r="AA562" i="7"/>
  <c r="AA561" i="7"/>
  <c r="AA560" i="7"/>
  <c r="AA559" i="7"/>
  <c r="AA558" i="7"/>
  <c r="AA557" i="7"/>
  <c r="AA556" i="7"/>
  <c r="AA555" i="7"/>
  <c r="AA554" i="7"/>
  <c r="AA553" i="7"/>
  <c r="AA552" i="7"/>
  <c r="AA551" i="7"/>
  <c r="AA550" i="7"/>
  <c r="AA549" i="7"/>
  <c r="AA548" i="7"/>
  <c r="AA547" i="7"/>
  <c r="AA546" i="7"/>
  <c r="AA545" i="7"/>
  <c r="AA544" i="7"/>
  <c r="AA543" i="7"/>
  <c r="AA542" i="7"/>
  <c r="AA541" i="7"/>
  <c r="AA540" i="7"/>
  <c r="AA539" i="7"/>
  <c r="AA538" i="7"/>
  <c r="AA537" i="7"/>
  <c r="AA536" i="7"/>
  <c r="AA535" i="7"/>
  <c r="AA534" i="7"/>
  <c r="AA533" i="7"/>
  <c r="AA532" i="7"/>
  <c r="AA531" i="7"/>
  <c r="AA530" i="7"/>
  <c r="AA529" i="7"/>
  <c r="AA528" i="7"/>
  <c r="AA527" i="7"/>
  <c r="AA526" i="7"/>
  <c r="AA525" i="7"/>
  <c r="AA524" i="7"/>
  <c r="AA523" i="7"/>
  <c r="AA522" i="7"/>
  <c r="AA521" i="7"/>
  <c r="AA520" i="7"/>
  <c r="AA519" i="7"/>
  <c r="AA518" i="7"/>
  <c r="AA517" i="7"/>
  <c r="AA516" i="7"/>
  <c r="AA515" i="7"/>
  <c r="AA514" i="7"/>
  <c r="AA513" i="7"/>
  <c r="AA512" i="7"/>
  <c r="AA511" i="7"/>
  <c r="AA510" i="7"/>
  <c r="AA509" i="7"/>
  <c r="AA508" i="7"/>
  <c r="AA507" i="7"/>
  <c r="AA506" i="7"/>
  <c r="AA505" i="7"/>
  <c r="AA504" i="7"/>
  <c r="AA503" i="7"/>
  <c r="AA502" i="7"/>
  <c r="AA501" i="7"/>
  <c r="AA500" i="7"/>
  <c r="AA499" i="7"/>
  <c r="AA498" i="7"/>
  <c r="AA497" i="7"/>
  <c r="AA496" i="7"/>
  <c r="AA495" i="7"/>
  <c r="AA494" i="7"/>
  <c r="AA493" i="7"/>
  <c r="AA492" i="7"/>
  <c r="AA491" i="7"/>
  <c r="AA490" i="7"/>
  <c r="AA489" i="7"/>
  <c r="AA488" i="7"/>
  <c r="AA487" i="7"/>
  <c r="AA486" i="7"/>
  <c r="AA485" i="7"/>
  <c r="AA484" i="7"/>
  <c r="AA483" i="7"/>
  <c r="AA482" i="7"/>
  <c r="AA481" i="7"/>
  <c r="AA480" i="7"/>
  <c r="AA479" i="7"/>
  <c r="AA478" i="7"/>
  <c r="AA477" i="7"/>
  <c r="AA476" i="7"/>
  <c r="AA475" i="7"/>
  <c r="AA474" i="7"/>
  <c r="AA473" i="7"/>
  <c r="AA472" i="7"/>
  <c r="AA471" i="7"/>
  <c r="AA470" i="7"/>
  <c r="AA469" i="7"/>
  <c r="AA468" i="7"/>
  <c r="AA467" i="7"/>
  <c r="AA466" i="7"/>
  <c r="AA465" i="7"/>
  <c r="AA464" i="7"/>
  <c r="AA463" i="7"/>
  <c r="AA462" i="7"/>
  <c r="AA461" i="7"/>
  <c r="AA460" i="7"/>
  <c r="AA459" i="7"/>
  <c r="AA458" i="7"/>
  <c r="AA457" i="7"/>
  <c r="AA456" i="7"/>
  <c r="AA455" i="7"/>
  <c r="AA454" i="7"/>
  <c r="AA453" i="7"/>
  <c r="AA452" i="7"/>
  <c r="AA451" i="7"/>
  <c r="AA450" i="7"/>
  <c r="AA449" i="7"/>
  <c r="AA448" i="7"/>
  <c r="AA447" i="7"/>
  <c r="AA446" i="7"/>
  <c r="AA445" i="7"/>
  <c r="AA444" i="7"/>
  <c r="AA443" i="7"/>
  <c r="AA442" i="7"/>
  <c r="AA441" i="7"/>
  <c r="AA440" i="7"/>
  <c r="AA439" i="7"/>
  <c r="AA438" i="7"/>
  <c r="AA437" i="7"/>
  <c r="AA436" i="7"/>
  <c r="AA435" i="7"/>
  <c r="AA434" i="7"/>
  <c r="AA433" i="7"/>
  <c r="AA432" i="7"/>
  <c r="AA431" i="7"/>
  <c r="AA430" i="7"/>
  <c r="AA429" i="7"/>
  <c r="AA428" i="7"/>
  <c r="AA427" i="7"/>
  <c r="AA426" i="7"/>
  <c r="AA425" i="7"/>
  <c r="AA424" i="7"/>
  <c r="AA423" i="7"/>
  <c r="AA422" i="7"/>
  <c r="AA421" i="7"/>
  <c r="AA420" i="7"/>
  <c r="AA419" i="7"/>
  <c r="AA418" i="7"/>
  <c r="AA417" i="7"/>
  <c r="AA416" i="7"/>
  <c r="AA415" i="7"/>
  <c r="AA414" i="7"/>
  <c r="AA413" i="7"/>
  <c r="AA412" i="7"/>
  <c r="AA411" i="7"/>
  <c r="AA410" i="7"/>
  <c r="AA409" i="7"/>
  <c r="AA408" i="7"/>
  <c r="AA407" i="7"/>
  <c r="AA406" i="7"/>
  <c r="AA405" i="7"/>
  <c r="AA404" i="7"/>
  <c r="AA403" i="7"/>
  <c r="AA402" i="7"/>
  <c r="AA401" i="7"/>
  <c r="AA400" i="7"/>
  <c r="AA399" i="7"/>
  <c r="AA398" i="7"/>
  <c r="AA397" i="7"/>
  <c r="AA396" i="7"/>
  <c r="AA395" i="7"/>
  <c r="AA394" i="7"/>
  <c r="AA393" i="7"/>
  <c r="AA392" i="7"/>
  <c r="AA391" i="7"/>
  <c r="AA390" i="7"/>
  <c r="AA389" i="7"/>
  <c r="AA388" i="7"/>
  <c r="AA387" i="7"/>
  <c r="AA386" i="7"/>
  <c r="AA385" i="7"/>
  <c r="AA384" i="7"/>
  <c r="AA383" i="7"/>
  <c r="AA382" i="7"/>
  <c r="AA381" i="7"/>
  <c r="AA380" i="7"/>
  <c r="AA379" i="7"/>
  <c r="AA378" i="7"/>
  <c r="AA377" i="7"/>
  <c r="AA376" i="7"/>
  <c r="AA375" i="7"/>
  <c r="AA374" i="7"/>
  <c r="AA373" i="7"/>
  <c r="AA372" i="7"/>
  <c r="AA371" i="7"/>
  <c r="AA370" i="7"/>
  <c r="AA369" i="7"/>
  <c r="AA368" i="7"/>
  <c r="AA367" i="7"/>
  <c r="AA366" i="7"/>
  <c r="AA365" i="7"/>
  <c r="AA364" i="7"/>
  <c r="AA363" i="7"/>
  <c r="AA362" i="7"/>
  <c r="AA361" i="7"/>
  <c r="AA360" i="7"/>
  <c r="AA359" i="7"/>
  <c r="AA358" i="7"/>
  <c r="AA357" i="7"/>
  <c r="AA356" i="7"/>
  <c r="AA355" i="7"/>
  <c r="AA354" i="7"/>
  <c r="AA353" i="7"/>
  <c r="AA352" i="7"/>
  <c r="AA351" i="7"/>
  <c r="AA350" i="7"/>
  <c r="AA349" i="7"/>
  <c r="AA348" i="7"/>
  <c r="AA347" i="7"/>
  <c r="AA346" i="7"/>
  <c r="AA345" i="7"/>
  <c r="AA344" i="7"/>
  <c r="AA343" i="7"/>
  <c r="AA342" i="7"/>
  <c r="AA341" i="7"/>
  <c r="AA340" i="7"/>
  <c r="AA339" i="7"/>
  <c r="AA338" i="7"/>
  <c r="AA337" i="7"/>
  <c r="AA336" i="7"/>
  <c r="AA335" i="7"/>
  <c r="AA334" i="7"/>
  <c r="AA333" i="7"/>
  <c r="AA332" i="7"/>
  <c r="AA331" i="7"/>
  <c r="AA330" i="7"/>
  <c r="AA329" i="7"/>
  <c r="AA328" i="7"/>
  <c r="AA327" i="7"/>
  <c r="AA326" i="7"/>
  <c r="AA325" i="7"/>
  <c r="AA324" i="7"/>
  <c r="AA323" i="7"/>
  <c r="AA322" i="7"/>
  <c r="AA321" i="7"/>
  <c r="AA320" i="7"/>
  <c r="AA319" i="7"/>
  <c r="AA318" i="7"/>
  <c r="AA317" i="7"/>
  <c r="AA316" i="7"/>
  <c r="AA315" i="7"/>
  <c r="AA314" i="7"/>
  <c r="AA313" i="7"/>
  <c r="AA312" i="7"/>
  <c r="AA311" i="7"/>
  <c r="AA310" i="7"/>
  <c r="AA309" i="7"/>
  <c r="AA308" i="7"/>
  <c r="AA307" i="7"/>
  <c r="AA306" i="7"/>
  <c r="AA305" i="7"/>
  <c r="AA304" i="7"/>
  <c r="AA303" i="7"/>
  <c r="AA302" i="7"/>
  <c r="AA301" i="7"/>
  <c r="AA300" i="7"/>
  <c r="AA299" i="7"/>
  <c r="AA298" i="7"/>
  <c r="AA297" i="7"/>
  <c r="AA296" i="7"/>
  <c r="AA295" i="7"/>
  <c r="AA294" i="7"/>
  <c r="AA293" i="7"/>
  <c r="AA292" i="7"/>
  <c r="AA291" i="7"/>
  <c r="AA290" i="7"/>
  <c r="AA289" i="7"/>
  <c r="AA288" i="7"/>
  <c r="AA287" i="7"/>
  <c r="AA286" i="7"/>
  <c r="AA285" i="7"/>
  <c r="AA284" i="7"/>
  <c r="AA283" i="7"/>
  <c r="AA282" i="7"/>
  <c r="AA281" i="7"/>
  <c r="AA280" i="7"/>
  <c r="AA279" i="7"/>
  <c r="AA278" i="7"/>
  <c r="AA277" i="7"/>
  <c r="AA276" i="7"/>
  <c r="AA275" i="7"/>
  <c r="AA274" i="7"/>
  <c r="AA273" i="7"/>
  <c r="AA272" i="7"/>
  <c r="AA271" i="7"/>
  <c r="AA270" i="7"/>
  <c r="AA269" i="7"/>
  <c r="AA268" i="7"/>
  <c r="AA267" i="7"/>
  <c r="AA266" i="7"/>
  <c r="AA265" i="7"/>
  <c r="AA264" i="7"/>
  <c r="AA263" i="7"/>
  <c r="AA262" i="7"/>
  <c r="AA261" i="7"/>
  <c r="AA260" i="7"/>
  <c r="AA259" i="7"/>
  <c r="AA258" i="7"/>
  <c r="AA257" i="7"/>
  <c r="AA256" i="7"/>
  <c r="AA255" i="7"/>
  <c r="AA254" i="7"/>
  <c r="AA253" i="7"/>
  <c r="AA252" i="7"/>
  <c r="AA251" i="7"/>
  <c r="AA250" i="7"/>
  <c r="AA249" i="7"/>
  <c r="AA248" i="7"/>
  <c r="AA247" i="7"/>
  <c r="AA246" i="7"/>
  <c r="AA245" i="7"/>
  <c r="AA244" i="7"/>
  <c r="AA243" i="7"/>
  <c r="AA242" i="7"/>
  <c r="AA241" i="7"/>
  <c r="AA240" i="7"/>
  <c r="AA239" i="7"/>
  <c r="AA238" i="7"/>
  <c r="AA237" i="7"/>
  <c r="AA236" i="7"/>
  <c r="AA235" i="7"/>
  <c r="AA234" i="7"/>
  <c r="AA233" i="7"/>
  <c r="AA232" i="7"/>
  <c r="AA231" i="7"/>
  <c r="AA230" i="7"/>
  <c r="AA229" i="7"/>
  <c r="AA228" i="7"/>
  <c r="AA227" i="7"/>
  <c r="AA226" i="7"/>
  <c r="AA225" i="7"/>
  <c r="AA224" i="7"/>
  <c r="AA223" i="7"/>
  <c r="AA222" i="7"/>
  <c r="AA221" i="7"/>
  <c r="AA220" i="7"/>
  <c r="AA219" i="7"/>
  <c r="AA218" i="7"/>
  <c r="AA217" i="7"/>
  <c r="AA216" i="7"/>
  <c r="AA215" i="7"/>
  <c r="AA214" i="7"/>
  <c r="AA213" i="7"/>
  <c r="AA212" i="7"/>
  <c r="AA211" i="7"/>
  <c r="AA210" i="7"/>
  <c r="AA209" i="7"/>
  <c r="AA208" i="7"/>
  <c r="AA207" i="7"/>
  <c r="AA206" i="7"/>
  <c r="AA205" i="7"/>
  <c r="AA204" i="7"/>
  <c r="AA203" i="7"/>
  <c r="AA202" i="7"/>
  <c r="AA201" i="7"/>
  <c r="AA200" i="7"/>
  <c r="AA199" i="7"/>
  <c r="AA198" i="7"/>
  <c r="AA197" i="7"/>
  <c r="AA196" i="7"/>
  <c r="AA195" i="7"/>
  <c r="AA194" i="7"/>
  <c r="AA193" i="7"/>
  <c r="AA192" i="7"/>
  <c r="AA191" i="7"/>
  <c r="AA190" i="7"/>
  <c r="AA189" i="7"/>
  <c r="AA188" i="7"/>
  <c r="AA187" i="7"/>
  <c r="AA186" i="7"/>
  <c r="AA185" i="7"/>
  <c r="AA184" i="7"/>
  <c r="AA183" i="7"/>
  <c r="AA182" i="7"/>
  <c r="AA181" i="7"/>
  <c r="AA180" i="7"/>
  <c r="AA179" i="7"/>
  <c r="AA178" i="7"/>
  <c r="AA177" i="7"/>
  <c r="AA176" i="7"/>
  <c r="AA175" i="7"/>
  <c r="AA174" i="7"/>
  <c r="AA173" i="7"/>
  <c r="AA172" i="7"/>
  <c r="AA171" i="7"/>
  <c r="AA170" i="7"/>
  <c r="AA169" i="7"/>
  <c r="AA168" i="7"/>
  <c r="AA167" i="7"/>
  <c r="AA166" i="7"/>
  <c r="AA165" i="7"/>
  <c r="AA164" i="7"/>
  <c r="AA163" i="7"/>
  <c r="AA162" i="7"/>
  <c r="AA161" i="7"/>
  <c r="AA160" i="7"/>
  <c r="AA159" i="7"/>
  <c r="AA158" i="7"/>
  <c r="AA157" i="7"/>
  <c r="AA156" i="7"/>
  <c r="AA155" i="7"/>
  <c r="AA154" i="7"/>
  <c r="AA153" i="7"/>
  <c r="AA152" i="7"/>
  <c r="AA151" i="7"/>
  <c r="AA150" i="7"/>
  <c r="AA149" i="7"/>
  <c r="AA148" i="7"/>
  <c r="AA147" i="7"/>
  <c r="AA146" i="7"/>
  <c r="AA145" i="7"/>
  <c r="AA144" i="7"/>
  <c r="AA143" i="7"/>
  <c r="AA142" i="7"/>
  <c r="AA141" i="7"/>
  <c r="AA140" i="7"/>
  <c r="AA139" i="7"/>
  <c r="AA138" i="7"/>
  <c r="AA137" i="7"/>
  <c r="AA136" i="7"/>
  <c r="AA135" i="7"/>
  <c r="AA134" i="7"/>
  <c r="AA133" i="7"/>
  <c r="AA132" i="7"/>
  <c r="AA131" i="7"/>
  <c r="AA130" i="7"/>
  <c r="AA129" i="7"/>
  <c r="AA128" i="7"/>
  <c r="AA127" i="7"/>
  <c r="AA126" i="7"/>
  <c r="AA125" i="7"/>
  <c r="AA124" i="7"/>
  <c r="AA123" i="7"/>
  <c r="AA122" i="7"/>
  <c r="AA121" i="7"/>
  <c r="AA120" i="7"/>
  <c r="AA119" i="7"/>
  <c r="AA118" i="7"/>
  <c r="AA117" i="7"/>
  <c r="AA116" i="7"/>
  <c r="AA115" i="7"/>
  <c r="AA114" i="7"/>
  <c r="AA113" i="7"/>
  <c r="AA112" i="7"/>
  <c r="AA111" i="7"/>
  <c r="AA110" i="7"/>
  <c r="AA109" i="7"/>
  <c r="AA108" i="7"/>
  <c r="AA107" i="7"/>
  <c r="AA106" i="7"/>
  <c r="AA105" i="7"/>
  <c r="AA104" i="7"/>
  <c r="AA103" i="7"/>
  <c r="AA102" i="7"/>
  <c r="AA101" i="7"/>
  <c r="AA100" i="7"/>
  <c r="AA99" i="7"/>
  <c r="AA98" i="7"/>
  <c r="AA97" i="7"/>
  <c r="AA96" i="7"/>
  <c r="AA95" i="7"/>
  <c r="AA94" i="7"/>
  <c r="AA93" i="7"/>
  <c r="AA92" i="7"/>
  <c r="AA91" i="7"/>
  <c r="AA90" i="7"/>
  <c r="AA89" i="7"/>
  <c r="AA88" i="7"/>
  <c r="AA87" i="7"/>
  <c r="AA86" i="7"/>
  <c r="AA85" i="7"/>
  <c r="AA84" i="7"/>
  <c r="AA83" i="7"/>
  <c r="AA82" i="7"/>
  <c r="AA81" i="7"/>
  <c r="AA80" i="7"/>
  <c r="AA79" i="7"/>
  <c r="AA78" i="7"/>
  <c r="AA77" i="7"/>
  <c r="AA76" i="7"/>
  <c r="AA75" i="7"/>
  <c r="AA74" i="7"/>
  <c r="AA73" i="7"/>
  <c r="AA72" i="7"/>
  <c r="AA71" i="7"/>
  <c r="AA70" i="7"/>
  <c r="AA69" i="7"/>
  <c r="AA68" i="7"/>
  <c r="AA67" i="7"/>
  <c r="AA66" i="7"/>
  <c r="AA65" i="7"/>
  <c r="AA64" i="7"/>
  <c r="AA63" i="7"/>
  <c r="AA62" i="7"/>
  <c r="AA61" i="7"/>
  <c r="AA60" i="7"/>
  <c r="AA59" i="7"/>
  <c r="AA58" i="7"/>
  <c r="AA57" i="7"/>
  <c r="AA56" i="7"/>
  <c r="AA55" i="7"/>
  <c r="AA54" i="7"/>
  <c r="AA53" i="7"/>
  <c r="AA52" i="7"/>
  <c r="AA51" i="7"/>
  <c r="AA50" i="7"/>
  <c r="AA49" i="7"/>
  <c r="AA48" i="7"/>
  <c r="AA47" i="7"/>
  <c r="AA46" i="7"/>
  <c r="AA45" i="7"/>
  <c r="AA44" i="7"/>
  <c r="AA43" i="7"/>
  <c r="AA42" i="7"/>
  <c r="AA41" i="7"/>
  <c r="AA40" i="7"/>
  <c r="AA39" i="7"/>
  <c r="AA38" i="7"/>
  <c r="AA37" i="7"/>
  <c r="AA36" i="7"/>
  <c r="AA35" i="7"/>
  <c r="AA34" i="7"/>
  <c r="AA33" i="7"/>
  <c r="AA32" i="7"/>
  <c r="AA31" i="7"/>
  <c r="AA30" i="7"/>
  <c r="AA29" i="7"/>
  <c r="AA28" i="7"/>
  <c r="AA27" i="7"/>
  <c r="AA26" i="7"/>
  <c r="AA25" i="7"/>
  <c r="AA24" i="7"/>
  <c r="AA23" i="7"/>
  <c r="AA22" i="7"/>
  <c r="AA21" i="7"/>
  <c r="AA20" i="7"/>
  <c r="AA19" i="7"/>
  <c r="AA18" i="7"/>
  <c r="AA17" i="7"/>
  <c r="AA16" i="7"/>
  <c r="AA15" i="7"/>
  <c r="AA14" i="7"/>
  <c r="AA13" i="7"/>
  <c r="AA12" i="7"/>
  <c r="AA11" i="7"/>
  <c r="AA10" i="7"/>
  <c r="AA9" i="7"/>
  <c r="AA8" i="7"/>
  <c r="AA7" i="7"/>
  <c r="AA6" i="7"/>
  <c r="AA5" i="7"/>
  <c r="AA4" i="7"/>
  <c r="AA3" i="7"/>
  <c r="AA2" i="7"/>
  <c r="P25" i="7"/>
  <c r="P24" i="7"/>
  <c r="P23" i="7"/>
  <c r="P22" i="7"/>
  <c r="P21" i="7"/>
  <c r="P20" i="7"/>
  <c r="P19" i="7"/>
  <c r="P18" i="7"/>
  <c r="P17" i="7"/>
  <c r="P16" i="7"/>
  <c r="P15" i="7"/>
  <c r="P14" i="7"/>
  <c r="P13" i="7"/>
  <c r="P12" i="7"/>
  <c r="P11" i="7"/>
  <c r="P10" i="7"/>
  <c r="A2336" i="5"/>
  <c r="M2335" i="5"/>
  <c r="L2335" i="5"/>
  <c r="K2335" i="5"/>
  <c r="I2335" i="5"/>
  <c r="H2335" i="5"/>
  <c r="G2335" i="5"/>
  <c r="F2335" i="5"/>
  <c r="E2335" i="5"/>
  <c r="D2335" i="5"/>
  <c r="A2335" i="5"/>
  <c r="O2335" i="5" s="1"/>
  <c r="F2334" i="5"/>
  <c r="A2334" i="5"/>
  <c r="B2333" i="5"/>
  <c r="A2333" i="5"/>
  <c r="P2332" i="5"/>
  <c r="O2332" i="5"/>
  <c r="N2332" i="5"/>
  <c r="L2332" i="5"/>
  <c r="K2332" i="5"/>
  <c r="J2332" i="5"/>
  <c r="I2332" i="5"/>
  <c r="H2332" i="5"/>
  <c r="G2332" i="5"/>
  <c r="F2332" i="5"/>
  <c r="D2332" i="5"/>
  <c r="C2332" i="5"/>
  <c r="B2332" i="5"/>
  <c r="A2332" i="5"/>
  <c r="M2332" i="5" s="1"/>
  <c r="Q2331" i="5"/>
  <c r="P2331" i="5"/>
  <c r="O2331" i="5"/>
  <c r="K2331" i="5"/>
  <c r="D2331" i="5"/>
  <c r="C2331" i="5"/>
  <c r="B2331" i="5"/>
  <c r="A2331" i="5"/>
  <c r="M2330" i="5"/>
  <c r="L2330" i="5"/>
  <c r="J2330" i="5"/>
  <c r="I2330" i="5"/>
  <c r="H2330" i="5"/>
  <c r="G2330" i="5"/>
  <c r="F2330" i="5"/>
  <c r="E2330" i="5"/>
  <c r="D2330" i="5"/>
  <c r="A2330" i="5"/>
  <c r="N2330" i="5" s="1"/>
  <c r="O2329" i="5"/>
  <c r="N2329" i="5"/>
  <c r="M2329" i="5"/>
  <c r="L2329" i="5"/>
  <c r="K2329" i="5"/>
  <c r="J2329" i="5"/>
  <c r="I2329" i="5"/>
  <c r="G2329" i="5"/>
  <c r="F2329" i="5"/>
  <c r="A2329" i="5"/>
  <c r="Q2328" i="5"/>
  <c r="P2328" i="5"/>
  <c r="O2328" i="5"/>
  <c r="N2328" i="5"/>
  <c r="L2328" i="5"/>
  <c r="K2328" i="5"/>
  <c r="J2328" i="5"/>
  <c r="H2328" i="5"/>
  <c r="G2328" i="5"/>
  <c r="F2328" i="5"/>
  <c r="E2328" i="5"/>
  <c r="D2328" i="5"/>
  <c r="C2328" i="5"/>
  <c r="B2328" i="5"/>
  <c r="A2328" i="5"/>
  <c r="I2328" i="5" s="1"/>
  <c r="P2327" i="5"/>
  <c r="O2327" i="5"/>
  <c r="M2327" i="5"/>
  <c r="C2327" i="5"/>
  <c r="A2327" i="5"/>
  <c r="P2326" i="5"/>
  <c r="J2326" i="5"/>
  <c r="I2326" i="5"/>
  <c r="B2326" i="5"/>
  <c r="A2326" i="5"/>
  <c r="M2325" i="5"/>
  <c r="K2325" i="5"/>
  <c r="J2325" i="5"/>
  <c r="I2325" i="5"/>
  <c r="H2325" i="5"/>
  <c r="G2325" i="5"/>
  <c r="F2325" i="5"/>
  <c r="E2325" i="5"/>
  <c r="C2325" i="5"/>
  <c r="B2325" i="5"/>
  <c r="A2325" i="5"/>
  <c r="N2325" i="5" s="1"/>
  <c r="O2324" i="5"/>
  <c r="N2324" i="5"/>
  <c r="M2324" i="5"/>
  <c r="L2324" i="5"/>
  <c r="K2324" i="5"/>
  <c r="J2324" i="5"/>
  <c r="H2324" i="5"/>
  <c r="G2324" i="5"/>
  <c r="F2324" i="5"/>
  <c r="D2324" i="5"/>
  <c r="A2324" i="5"/>
  <c r="Q2323" i="5"/>
  <c r="P2323" i="5"/>
  <c r="O2323" i="5"/>
  <c r="M2323" i="5"/>
  <c r="L2323" i="5"/>
  <c r="K2323" i="5"/>
  <c r="I2323" i="5"/>
  <c r="H2323" i="5"/>
  <c r="G2323" i="5"/>
  <c r="D2323" i="5"/>
  <c r="C2323" i="5"/>
  <c r="AC2323" i="7" s="1"/>
  <c r="AG2323" i="7" s="1"/>
  <c r="A2323" i="5"/>
  <c r="Q2322" i="5"/>
  <c r="P2322" i="5"/>
  <c r="N2322" i="5"/>
  <c r="M2322" i="5"/>
  <c r="L2322" i="5"/>
  <c r="K2322" i="5"/>
  <c r="J2322" i="5"/>
  <c r="F2322" i="5"/>
  <c r="E2322" i="5"/>
  <c r="D2322" i="5"/>
  <c r="B2322" i="5"/>
  <c r="A2322" i="5"/>
  <c r="Q2321" i="5"/>
  <c r="P2321" i="5"/>
  <c r="O2321" i="5"/>
  <c r="N2321" i="5"/>
  <c r="M2321" i="5"/>
  <c r="I2321" i="5"/>
  <c r="G2321" i="5"/>
  <c r="F2321" i="5"/>
  <c r="A2321" i="5"/>
  <c r="Q2320" i="5"/>
  <c r="P2320" i="5"/>
  <c r="O2320" i="5"/>
  <c r="N2320" i="5"/>
  <c r="L2320" i="5"/>
  <c r="K2320" i="5"/>
  <c r="J2320" i="5"/>
  <c r="I2320" i="5"/>
  <c r="H2320" i="5"/>
  <c r="G2320" i="5"/>
  <c r="F2320" i="5"/>
  <c r="E2320" i="5"/>
  <c r="D2320" i="5"/>
  <c r="C2320" i="5"/>
  <c r="B2320" i="5"/>
  <c r="A2320" i="5"/>
  <c r="M2320" i="5" s="1"/>
  <c r="Q2319" i="5"/>
  <c r="P2319" i="5"/>
  <c r="O2319" i="5"/>
  <c r="J2319" i="5"/>
  <c r="I2319" i="5"/>
  <c r="H2319" i="5"/>
  <c r="G2319" i="5"/>
  <c r="D2319" i="5"/>
  <c r="C2319" i="5"/>
  <c r="B2319" i="5"/>
  <c r="A2319" i="5"/>
  <c r="M2318" i="5"/>
  <c r="L2318" i="5"/>
  <c r="J2318" i="5"/>
  <c r="H2318" i="5"/>
  <c r="G2318" i="5"/>
  <c r="F2318" i="5"/>
  <c r="E2318" i="5"/>
  <c r="D2318" i="5"/>
  <c r="A2318" i="5"/>
  <c r="N2318" i="5" s="1"/>
  <c r="O2317" i="5"/>
  <c r="N2317" i="5"/>
  <c r="K2317" i="5"/>
  <c r="H2317" i="5"/>
  <c r="G2317" i="5"/>
  <c r="A2317" i="5"/>
  <c r="J2316" i="5"/>
  <c r="C2316" i="5"/>
  <c r="B2316" i="5"/>
  <c r="A2316" i="5"/>
  <c r="Q2315" i="5"/>
  <c r="P2315" i="5"/>
  <c r="O2315" i="5"/>
  <c r="M2315" i="5"/>
  <c r="F2315" i="5"/>
  <c r="E2315" i="5"/>
  <c r="C2315" i="5"/>
  <c r="A2315" i="5"/>
  <c r="Q2314" i="5"/>
  <c r="P2314" i="5"/>
  <c r="O2314" i="5"/>
  <c r="I2314" i="5"/>
  <c r="H2314" i="5"/>
  <c r="F2314" i="5"/>
  <c r="D2314" i="5"/>
  <c r="C2314" i="5"/>
  <c r="A2314" i="5"/>
  <c r="N2313" i="5"/>
  <c r="K2313" i="5"/>
  <c r="J2313" i="5"/>
  <c r="I2313" i="5"/>
  <c r="H2313" i="5"/>
  <c r="G2313" i="5"/>
  <c r="F2313" i="5"/>
  <c r="E2313" i="5"/>
  <c r="D2313" i="5"/>
  <c r="A2313" i="5"/>
  <c r="M2313" i="5" s="1"/>
  <c r="P2312" i="5"/>
  <c r="N2312" i="5"/>
  <c r="M2312" i="5"/>
  <c r="L2312" i="5"/>
  <c r="K2312" i="5"/>
  <c r="J2312" i="5"/>
  <c r="I2312" i="5"/>
  <c r="H2312" i="5"/>
  <c r="F2312" i="5"/>
  <c r="D2312" i="5"/>
  <c r="C2312" i="5"/>
  <c r="B2312" i="5"/>
  <c r="A2312" i="5"/>
  <c r="A2311" i="5"/>
  <c r="Q2310" i="5"/>
  <c r="P2310" i="5"/>
  <c r="M2310" i="5"/>
  <c r="L2310" i="5"/>
  <c r="K2310" i="5"/>
  <c r="J2310" i="5"/>
  <c r="I2310" i="5"/>
  <c r="H2310" i="5"/>
  <c r="G2310" i="5"/>
  <c r="F2310" i="5"/>
  <c r="E2310" i="5"/>
  <c r="D2310" i="5"/>
  <c r="B2310" i="5"/>
  <c r="A2310" i="5"/>
  <c r="A2309" i="5"/>
  <c r="Q2308" i="5"/>
  <c r="P2308" i="5"/>
  <c r="O2308" i="5"/>
  <c r="N2308" i="5"/>
  <c r="L2308" i="5"/>
  <c r="K2308" i="5"/>
  <c r="J2308" i="5"/>
  <c r="I2308" i="5"/>
  <c r="H2308" i="5"/>
  <c r="G2308" i="5"/>
  <c r="F2308" i="5"/>
  <c r="E2308" i="5"/>
  <c r="D2308" i="5"/>
  <c r="AD2308" i="7" s="1"/>
  <c r="AI2308" i="7" s="1"/>
  <c r="C2308" i="5"/>
  <c r="B2308" i="5"/>
  <c r="A2308" i="5"/>
  <c r="M2308" i="5" s="1"/>
  <c r="Q2307" i="5"/>
  <c r="P2307" i="5"/>
  <c r="O2307" i="5"/>
  <c r="M2307" i="5"/>
  <c r="L2307" i="5"/>
  <c r="K2307" i="5"/>
  <c r="J2307" i="5"/>
  <c r="I2307" i="5"/>
  <c r="H2307" i="5"/>
  <c r="G2307" i="5"/>
  <c r="E2307" i="5"/>
  <c r="D2307" i="5"/>
  <c r="C2307" i="5"/>
  <c r="B2307" i="5"/>
  <c r="A2307" i="5"/>
  <c r="F2307" i="5" s="1"/>
  <c r="P2306" i="5"/>
  <c r="O2306" i="5"/>
  <c r="M2306" i="5"/>
  <c r="J2306" i="5"/>
  <c r="I2306" i="5"/>
  <c r="G2306" i="5"/>
  <c r="F2306" i="5"/>
  <c r="D2306" i="5"/>
  <c r="C2306" i="5"/>
  <c r="B2306" i="5"/>
  <c r="A2306" i="5"/>
  <c r="N2306" i="5" s="1"/>
  <c r="Q2305" i="5"/>
  <c r="O2305" i="5"/>
  <c r="L2305" i="5"/>
  <c r="J2305" i="5"/>
  <c r="H2305" i="5"/>
  <c r="G2305" i="5"/>
  <c r="F2305" i="5"/>
  <c r="E2305" i="5"/>
  <c r="C2305" i="5"/>
  <c r="B2305" i="5"/>
  <c r="A2305" i="5"/>
  <c r="M2305" i="5" s="1"/>
  <c r="P2304" i="5"/>
  <c r="O2304" i="5"/>
  <c r="K2304" i="5"/>
  <c r="J2304" i="5"/>
  <c r="H2304" i="5"/>
  <c r="G2304" i="5"/>
  <c r="F2304" i="5"/>
  <c r="E2304" i="5"/>
  <c r="D2304" i="5"/>
  <c r="B2304" i="5"/>
  <c r="A2304" i="5"/>
  <c r="L2304" i="5" s="1"/>
  <c r="O2303" i="5"/>
  <c r="M2303" i="5"/>
  <c r="L2303" i="5"/>
  <c r="K2303" i="5"/>
  <c r="J2303" i="5"/>
  <c r="I2303" i="5"/>
  <c r="H2303" i="5"/>
  <c r="G2303" i="5"/>
  <c r="F2303" i="5"/>
  <c r="E2303" i="5"/>
  <c r="C2303" i="5"/>
  <c r="A2303" i="5"/>
  <c r="Q2302" i="5"/>
  <c r="N2302" i="5"/>
  <c r="M2302" i="5"/>
  <c r="L2302" i="5"/>
  <c r="K2302" i="5"/>
  <c r="J2302" i="5"/>
  <c r="F2302" i="5"/>
  <c r="E2302" i="5"/>
  <c r="C2302" i="5"/>
  <c r="A2302" i="5"/>
  <c r="P2302" i="5" s="1"/>
  <c r="Q2301" i="5"/>
  <c r="I2301" i="5"/>
  <c r="H2301" i="5"/>
  <c r="F2301" i="5"/>
  <c r="E2301" i="5"/>
  <c r="D2301" i="5"/>
  <c r="B2301" i="5"/>
  <c r="A2301" i="5"/>
  <c r="H2300" i="5"/>
  <c r="D2300" i="5"/>
  <c r="A2300" i="5"/>
  <c r="Q2299" i="5"/>
  <c r="N2299" i="5"/>
  <c r="L2299" i="5"/>
  <c r="I2299" i="5"/>
  <c r="H2299" i="5"/>
  <c r="E2299" i="5"/>
  <c r="A2299" i="5"/>
  <c r="Q2298" i="5"/>
  <c r="N2298" i="5"/>
  <c r="M2298" i="5"/>
  <c r="L2298" i="5"/>
  <c r="K2298" i="5"/>
  <c r="I2298" i="5"/>
  <c r="H2298" i="5"/>
  <c r="G2298" i="5"/>
  <c r="F2298" i="5"/>
  <c r="E2298" i="5"/>
  <c r="D2298" i="5"/>
  <c r="B2298" i="5"/>
  <c r="A2298" i="5"/>
  <c r="Q2297" i="5"/>
  <c r="P2297" i="5"/>
  <c r="O2297" i="5"/>
  <c r="M2297" i="5"/>
  <c r="L2297" i="5"/>
  <c r="K2297" i="5"/>
  <c r="J2297" i="5"/>
  <c r="I2297" i="5"/>
  <c r="G2297" i="5"/>
  <c r="F2297" i="5"/>
  <c r="E2297" i="5"/>
  <c r="D2297" i="5"/>
  <c r="C2297" i="5"/>
  <c r="B2297" i="5"/>
  <c r="A2297" i="5"/>
  <c r="H2297" i="5" s="1"/>
  <c r="Q2296" i="5"/>
  <c r="P2296" i="5"/>
  <c r="O2296" i="5"/>
  <c r="N2296" i="5"/>
  <c r="L2296" i="5"/>
  <c r="K2296" i="5"/>
  <c r="J2296" i="5"/>
  <c r="I2296" i="5"/>
  <c r="H2296" i="5"/>
  <c r="G2296" i="5"/>
  <c r="F2296" i="5"/>
  <c r="E2296" i="5"/>
  <c r="D2296" i="5"/>
  <c r="C2296" i="5"/>
  <c r="B2296" i="5"/>
  <c r="A2296" i="5"/>
  <c r="M2296" i="5" s="1"/>
  <c r="P2295" i="5"/>
  <c r="B2295" i="5"/>
  <c r="A2295" i="5"/>
  <c r="Q2294" i="5"/>
  <c r="P2294" i="5"/>
  <c r="O2294" i="5"/>
  <c r="M2294" i="5"/>
  <c r="L2294" i="5"/>
  <c r="J2294" i="5"/>
  <c r="I2294" i="5"/>
  <c r="H2294" i="5"/>
  <c r="G2294" i="5"/>
  <c r="F2294" i="5"/>
  <c r="E2294" i="5"/>
  <c r="D2294" i="5"/>
  <c r="C2294" i="5"/>
  <c r="B2294" i="5"/>
  <c r="A2294" i="5"/>
  <c r="K2294" i="5" s="1"/>
  <c r="O2293" i="5"/>
  <c r="N2293" i="5"/>
  <c r="M2293" i="5"/>
  <c r="L2293" i="5"/>
  <c r="K2293" i="5"/>
  <c r="J2293" i="5"/>
  <c r="I2293" i="5"/>
  <c r="H2293" i="5"/>
  <c r="G2293" i="5"/>
  <c r="C2293" i="5"/>
  <c r="B2293" i="5"/>
  <c r="A2293" i="5"/>
  <c r="Q2292" i="5"/>
  <c r="P2292" i="5"/>
  <c r="J2292" i="5"/>
  <c r="E2292" i="5"/>
  <c r="A2292" i="5"/>
  <c r="Q2291" i="5"/>
  <c r="P2291" i="5"/>
  <c r="O2291" i="5"/>
  <c r="M2291" i="5"/>
  <c r="K2291" i="5"/>
  <c r="D2291" i="5"/>
  <c r="A2291" i="5"/>
  <c r="Q2290" i="5"/>
  <c r="O2290" i="5"/>
  <c r="N2290" i="5"/>
  <c r="L2290" i="5"/>
  <c r="K2290" i="5"/>
  <c r="I2290" i="5"/>
  <c r="H2290" i="5"/>
  <c r="E2290" i="5"/>
  <c r="D2290" i="5"/>
  <c r="B2290" i="5"/>
  <c r="A2290" i="5"/>
  <c r="Q2289" i="5"/>
  <c r="O2289" i="5"/>
  <c r="N2289" i="5"/>
  <c r="M2289" i="5"/>
  <c r="J2289" i="5"/>
  <c r="I2289" i="5"/>
  <c r="F2289" i="5"/>
  <c r="E2289" i="5"/>
  <c r="C2289" i="5"/>
  <c r="A2289" i="5"/>
  <c r="C2288" i="5"/>
  <c r="A2288" i="5"/>
  <c r="Q2287" i="5"/>
  <c r="M2287" i="5"/>
  <c r="L2287" i="5"/>
  <c r="I2287" i="5"/>
  <c r="H2287" i="5"/>
  <c r="F2287" i="5"/>
  <c r="E2287" i="5"/>
  <c r="D2287" i="5"/>
  <c r="C2287" i="5"/>
  <c r="A2287" i="5"/>
  <c r="P2287" i="5" s="1"/>
  <c r="Q2286" i="5"/>
  <c r="N2286" i="5"/>
  <c r="D2286" i="5"/>
  <c r="B2286" i="5"/>
  <c r="A2286" i="5"/>
  <c r="I2285" i="5"/>
  <c r="G2285" i="5"/>
  <c r="A2285" i="5"/>
  <c r="Q2284" i="5"/>
  <c r="P2284" i="5"/>
  <c r="O2284" i="5"/>
  <c r="N2284" i="5"/>
  <c r="L2284" i="5"/>
  <c r="K2284" i="5"/>
  <c r="J2284" i="5"/>
  <c r="I2284" i="5"/>
  <c r="H2284" i="5"/>
  <c r="G2284" i="5"/>
  <c r="F2284" i="5"/>
  <c r="E2284" i="5"/>
  <c r="D2284" i="5"/>
  <c r="C2284" i="5"/>
  <c r="B2284" i="5"/>
  <c r="A2284" i="5"/>
  <c r="M2284" i="5" s="1"/>
  <c r="P2283" i="5"/>
  <c r="M2283" i="5"/>
  <c r="L2283" i="5"/>
  <c r="D2283" i="5"/>
  <c r="B2283" i="5"/>
  <c r="A2283" i="5"/>
  <c r="P2282" i="5"/>
  <c r="O2282" i="5"/>
  <c r="N2282" i="5"/>
  <c r="L2282" i="5"/>
  <c r="H2282" i="5"/>
  <c r="A2282" i="5"/>
  <c r="O2281" i="5"/>
  <c r="K2281" i="5"/>
  <c r="J2281" i="5"/>
  <c r="H2281" i="5"/>
  <c r="G2281" i="5"/>
  <c r="A2281" i="5"/>
  <c r="P2280" i="5"/>
  <c r="N2280" i="5"/>
  <c r="M2280" i="5"/>
  <c r="L2280" i="5"/>
  <c r="K2280" i="5"/>
  <c r="J2280" i="5"/>
  <c r="H2280" i="5"/>
  <c r="G2280" i="5"/>
  <c r="F2280" i="5"/>
  <c r="E2280" i="5"/>
  <c r="C2280" i="5"/>
  <c r="B2280" i="5"/>
  <c r="A2280" i="5"/>
  <c r="P2279" i="5"/>
  <c r="O2279" i="5"/>
  <c r="L2279" i="5"/>
  <c r="K2279" i="5"/>
  <c r="J2279" i="5"/>
  <c r="I2279" i="5"/>
  <c r="G2279" i="5"/>
  <c r="F2279" i="5"/>
  <c r="E2279" i="5"/>
  <c r="C2279" i="5"/>
  <c r="A2279" i="5"/>
  <c r="M2279" i="5" s="1"/>
  <c r="A2278" i="5"/>
  <c r="O2277" i="5"/>
  <c r="N2277" i="5"/>
  <c r="M2277" i="5"/>
  <c r="K2277" i="5"/>
  <c r="J2277" i="5"/>
  <c r="H2277" i="5"/>
  <c r="G2277" i="5"/>
  <c r="F2277" i="5"/>
  <c r="E2277" i="5"/>
  <c r="D2277" i="5"/>
  <c r="B2277" i="5"/>
  <c r="A2277" i="5"/>
  <c r="P2276" i="5"/>
  <c r="N2276" i="5"/>
  <c r="M2276" i="5"/>
  <c r="K2276" i="5"/>
  <c r="J2276" i="5"/>
  <c r="I2276" i="5"/>
  <c r="H2276" i="5"/>
  <c r="D2276" i="5"/>
  <c r="C2276" i="5"/>
  <c r="A2276" i="5"/>
  <c r="O2276" i="5" s="1"/>
  <c r="Q2275" i="5"/>
  <c r="P2275" i="5"/>
  <c r="N2275" i="5"/>
  <c r="M2275" i="5"/>
  <c r="L2275" i="5"/>
  <c r="I2275" i="5"/>
  <c r="H2275" i="5"/>
  <c r="G2275" i="5"/>
  <c r="F2275" i="5"/>
  <c r="E2275" i="5"/>
  <c r="D2275" i="5"/>
  <c r="C2275" i="5"/>
  <c r="B2275" i="5"/>
  <c r="A2275" i="5"/>
  <c r="Q2274" i="5"/>
  <c r="P2274" i="5"/>
  <c r="M2274" i="5"/>
  <c r="L2274" i="5"/>
  <c r="K2274" i="5"/>
  <c r="J2274" i="5"/>
  <c r="I2274" i="5"/>
  <c r="H2274" i="5"/>
  <c r="G2274" i="5"/>
  <c r="F2274" i="5"/>
  <c r="E2274" i="5"/>
  <c r="D2274" i="5"/>
  <c r="B2274" i="5"/>
  <c r="A2274" i="5"/>
  <c r="Q2273" i="5"/>
  <c r="O2273" i="5"/>
  <c r="J2273" i="5"/>
  <c r="I2273" i="5"/>
  <c r="A2273" i="5"/>
  <c r="B2272" i="5"/>
  <c r="A2272" i="5"/>
  <c r="N2271" i="5"/>
  <c r="M2271" i="5"/>
  <c r="L2271" i="5"/>
  <c r="K2271" i="5"/>
  <c r="J2271" i="5"/>
  <c r="I2271" i="5"/>
  <c r="H2271" i="5"/>
  <c r="G2271" i="5"/>
  <c r="F2271" i="5"/>
  <c r="E2271" i="5"/>
  <c r="C2271" i="5"/>
  <c r="A2271" i="5"/>
  <c r="Q2270" i="5"/>
  <c r="L2270" i="5"/>
  <c r="J2270" i="5"/>
  <c r="G2270" i="5"/>
  <c r="A2270" i="5"/>
  <c r="A2269" i="5"/>
  <c r="Q2268" i="5"/>
  <c r="P2268" i="5"/>
  <c r="O2268" i="5"/>
  <c r="M2268" i="5"/>
  <c r="L2268" i="5"/>
  <c r="K2268" i="5"/>
  <c r="J2268" i="5"/>
  <c r="I2268" i="5"/>
  <c r="H2268" i="5"/>
  <c r="F2268" i="5"/>
  <c r="E2268" i="5"/>
  <c r="D2268" i="5"/>
  <c r="C2268" i="5"/>
  <c r="B2268" i="5"/>
  <c r="A2268" i="5"/>
  <c r="G2268" i="5" s="1"/>
  <c r="P2267" i="5"/>
  <c r="O2267" i="5"/>
  <c r="K2267" i="5"/>
  <c r="J2267" i="5"/>
  <c r="G2267" i="5"/>
  <c r="F2267" i="5"/>
  <c r="D2267" i="5"/>
  <c r="C2267" i="5"/>
  <c r="B2267" i="5"/>
  <c r="A2267" i="5"/>
  <c r="M2266" i="5"/>
  <c r="L2266" i="5"/>
  <c r="J2266" i="5"/>
  <c r="H2266" i="5"/>
  <c r="F2266" i="5"/>
  <c r="D2266" i="5"/>
  <c r="C2266" i="5"/>
  <c r="A2266" i="5"/>
  <c r="Q2265" i="5"/>
  <c r="O2265" i="5"/>
  <c r="N2265" i="5"/>
  <c r="K2265" i="5"/>
  <c r="I2265" i="5"/>
  <c r="H2265" i="5"/>
  <c r="G2265" i="5"/>
  <c r="F2265" i="5"/>
  <c r="D2265" i="5"/>
  <c r="C2265" i="5"/>
  <c r="B2265" i="5"/>
  <c r="A2265" i="5"/>
  <c r="L2265" i="5" s="1"/>
  <c r="P2264" i="5"/>
  <c r="N2264" i="5"/>
  <c r="L2264" i="5"/>
  <c r="K2264" i="5"/>
  <c r="J2264" i="5"/>
  <c r="I2264" i="5"/>
  <c r="G2264" i="5"/>
  <c r="F2264" i="5"/>
  <c r="E2264" i="5"/>
  <c r="B2264" i="5"/>
  <c r="A2264" i="5"/>
  <c r="M2264" i="5" s="1"/>
  <c r="B2263" i="5"/>
  <c r="A2263" i="5"/>
  <c r="P2262" i="5"/>
  <c r="O2262" i="5"/>
  <c r="A2262" i="5"/>
  <c r="O2261" i="5"/>
  <c r="N2261" i="5"/>
  <c r="M2261" i="5"/>
  <c r="L2261" i="5"/>
  <c r="K2261" i="5"/>
  <c r="J2261" i="5"/>
  <c r="F2261" i="5"/>
  <c r="A2261" i="5"/>
  <c r="O2260" i="5"/>
  <c r="H2260" i="5"/>
  <c r="B2260" i="5"/>
  <c r="A2260" i="5"/>
  <c r="Q2259" i="5"/>
  <c r="J2259" i="5"/>
  <c r="H2259" i="5"/>
  <c r="G2259" i="5"/>
  <c r="F2259" i="5"/>
  <c r="A2259" i="5"/>
  <c r="Q2258" i="5"/>
  <c r="N2258" i="5"/>
  <c r="M2258" i="5"/>
  <c r="K2258" i="5"/>
  <c r="J2258" i="5"/>
  <c r="I2258" i="5"/>
  <c r="H2258" i="5"/>
  <c r="F2258" i="5"/>
  <c r="E2258" i="5"/>
  <c r="D2258" i="5"/>
  <c r="C2258" i="5"/>
  <c r="A2258" i="5"/>
  <c r="L2258" i="5" s="1"/>
  <c r="Q2257" i="5"/>
  <c r="P2257" i="5"/>
  <c r="N2257" i="5"/>
  <c r="M2257" i="5"/>
  <c r="K2257" i="5"/>
  <c r="J2257" i="5"/>
  <c r="I2257" i="5"/>
  <c r="H2257" i="5"/>
  <c r="G2257" i="5"/>
  <c r="E2257" i="5"/>
  <c r="D2257" i="5"/>
  <c r="C2257" i="5"/>
  <c r="B2257" i="5"/>
  <c r="A2257" i="5"/>
  <c r="O2256" i="5"/>
  <c r="K2256" i="5"/>
  <c r="I2256" i="5"/>
  <c r="B2256" i="5"/>
  <c r="A2256" i="5"/>
  <c r="Q2255" i="5"/>
  <c r="P2255" i="5"/>
  <c r="O2255" i="5"/>
  <c r="M2255" i="5"/>
  <c r="L2255" i="5"/>
  <c r="K2255" i="5"/>
  <c r="I2255" i="5"/>
  <c r="H2255" i="5"/>
  <c r="G2255" i="5"/>
  <c r="F2255" i="5"/>
  <c r="E2255" i="5"/>
  <c r="D2255" i="5"/>
  <c r="C2255" i="5"/>
  <c r="B2255" i="5"/>
  <c r="A2255" i="5"/>
  <c r="J2255" i="5" s="1"/>
  <c r="A2254" i="5"/>
  <c r="N2253" i="5"/>
  <c r="L2253" i="5"/>
  <c r="J2253" i="5"/>
  <c r="A2253" i="5"/>
  <c r="Q2252" i="5"/>
  <c r="P2252" i="5"/>
  <c r="O2252" i="5"/>
  <c r="N2252" i="5"/>
  <c r="L2252" i="5"/>
  <c r="K2252" i="5"/>
  <c r="J2252" i="5"/>
  <c r="I2252" i="5"/>
  <c r="H2252" i="5"/>
  <c r="G2252" i="5"/>
  <c r="F2252" i="5"/>
  <c r="E2252" i="5"/>
  <c r="D2252" i="5"/>
  <c r="C2252" i="5"/>
  <c r="B2252" i="5"/>
  <c r="A2252" i="5"/>
  <c r="M2252" i="5" s="1"/>
  <c r="N2251" i="5"/>
  <c r="A2251" i="5"/>
  <c r="P2250" i="5"/>
  <c r="O2250" i="5"/>
  <c r="N2250" i="5"/>
  <c r="L2250" i="5"/>
  <c r="J2250" i="5"/>
  <c r="G2250" i="5"/>
  <c r="F2250" i="5"/>
  <c r="E2250" i="5"/>
  <c r="D2250" i="5"/>
  <c r="C2250" i="5"/>
  <c r="B2250" i="5"/>
  <c r="A2250" i="5"/>
  <c r="Q2249" i="5"/>
  <c r="N2249" i="5"/>
  <c r="M2249" i="5"/>
  <c r="J2249" i="5"/>
  <c r="I2249" i="5"/>
  <c r="H2249" i="5"/>
  <c r="G2249" i="5"/>
  <c r="F2249" i="5"/>
  <c r="E2249" i="5"/>
  <c r="C2249" i="5"/>
  <c r="B2249" i="5"/>
  <c r="A2249" i="5"/>
  <c r="K2249" i="5" s="1"/>
  <c r="Q2248" i="5"/>
  <c r="O2248" i="5"/>
  <c r="M2248" i="5"/>
  <c r="L2248" i="5"/>
  <c r="K2248" i="5"/>
  <c r="J2248" i="5"/>
  <c r="H2248" i="5"/>
  <c r="G2248" i="5"/>
  <c r="F2248" i="5"/>
  <c r="E2248" i="5"/>
  <c r="B2248" i="5"/>
  <c r="A2248" i="5"/>
  <c r="P2247" i="5"/>
  <c r="O2247" i="5"/>
  <c r="M2247" i="5"/>
  <c r="L2247" i="5"/>
  <c r="I2247" i="5"/>
  <c r="H2247" i="5"/>
  <c r="E2247" i="5"/>
  <c r="A2247" i="5"/>
  <c r="P2246" i="5"/>
  <c r="O2246" i="5"/>
  <c r="N2246" i="5"/>
  <c r="M2246" i="5"/>
  <c r="L2246" i="5"/>
  <c r="J2246" i="5"/>
  <c r="H2246" i="5"/>
  <c r="F2246" i="5"/>
  <c r="D2246" i="5"/>
  <c r="C2246" i="5"/>
  <c r="B2246" i="5"/>
  <c r="A2246" i="5"/>
  <c r="Q2245" i="5"/>
  <c r="P2245" i="5"/>
  <c r="N2245" i="5"/>
  <c r="M2245" i="5"/>
  <c r="J2245" i="5"/>
  <c r="I2245" i="5"/>
  <c r="G2245" i="5"/>
  <c r="F2245" i="5"/>
  <c r="E2245" i="5"/>
  <c r="D2245" i="5"/>
  <c r="C2245" i="5"/>
  <c r="A2245" i="5"/>
  <c r="P2244" i="5"/>
  <c r="O2244" i="5"/>
  <c r="M2244" i="5"/>
  <c r="L2244" i="5"/>
  <c r="J2244" i="5"/>
  <c r="I2244" i="5"/>
  <c r="H2244" i="5"/>
  <c r="G2244" i="5"/>
  <c r="D2244" i="5"/>
  <c r="C2244" i="5"/>
  <c r="B2244" i="5"/>
  <c r="A2244" i="5"/>
  <c r="P2243" i="5"/>
  <c r="O2243" i="5"/>
  <c r="M2243" i="5"/>
  <c r="L2243" i="5"/>
  <c r="K2243" i="5"/>
  <c r="H2243" i="5"/>
  <c r="G2243" i="5"/>
  <c r="F2243" i="5"/>
  <c r="E2243" i="5"/>
  <c r="D2243" i="5"/>
  <c r="B2243" i="5"/>
  <c r="A2243" i="5"/>
  <c r="N2242" i="5"/>
  <c r="L2242" i="5"/>
  <c r="K2242" i="5"/>
  <c r="J2242" i="5"/>
  <c r="G2242" i="5"/>
  <c r="E2242" i="5"/>
  <c r="D2242" i="5"/>
  <c r="A2242" i="5"/>
  <c r="B2241" i="5"/>
  <c r="A2241" i="5"/>
  <c r="Q2240" i="5"/>
  <c r="P2240" i="5"/>
  <c r="O2240" i="5"/>
  <c r="N2240" i="5"/>
  <c r="L2240" i="5"/>
  <c r="K2240" i="5"/>
  <c r="J2240" i="5"/>
  <c r="I2240" i="5"/>
  <c r="H2240" i="5"/>
  <c r="G2240" i="5"/>
  <c r="F2240" i="5"/>
  <c r="E2240" i="5"/>
  <c r="D2240" i="5"/>
  <c r="C2240" i="5"/>
  <c r="B2240" i="5"/>
  <c r="A2240" i="5"/>
  <c r="M2240" i="5" s="1"/>
  <c r="G2239" i="5"/>
  <c r="A2239" i="5"/>
  <c r="P2238" i="5"/>
  <c r="N2238" i="5"/>
  <c r="M2238" i="5"/>
  <c r="L2238" i="5"/>
  <c r="J2238" i="5"/>
  <c r="I2238" i="5"/>
  <c r="H2238" i="5"/>
  <c r="G2238" i="5"/>
  <c r="F2238" i="5"/>
  <c r="E2238" i="5"/>
  <c r="C2238" i="5"/>
  <c r="B2238" i="5"/>
  <c r="A2238" i="5"/>
  <c r="A2237" i="5"/>
  <c r="N2237" i="5" s="1"/>
  <c r="Q2236" i="5"/>
  <c r="P2236" i="5"/>
  <c r="O2236" i="5"/>
  <c r="B2236" i="5"/>
  <c r="A2236" i="5"/>
  <c r="E2235" i="5"/>
  <c r="D2235" i="5"/>
  <c r="A2235" i="5"/>
  <c r="Q2234" i="5"/>
  <c r="P2234" i="5"/>
  <c r="N2234" i="5"/>
  <c r="M2234" i="5"/>
  <c r="K2234" i="5"/>
  <c r="J2234" i="5"/>
  <c r="I2234" i="5"/>
  <c r="H2234" i="5"/>
  <c r="E2234" i="5"/>
  <c r="D2234" i="5"/>
  <c r="C2234" i="5"/>
  <c r="B2234" i="5"/>
  <c r="A2234" i="5"/>
  <c r="L2234" i="5" s="1"/>
  <c r="Q2233" i="5"/>
  <c r="P2233" i="5"/>
  <c r="N2233" i="5"/>
  <c r="M2233" i="5"/>
  <c r="K2233" i="5"/>
  <c r="I2233" i="5"/>
  <c r="H2233" i="5"/>
  <c r="G2233" i="5"/>
  <c r="F2233" i="5"/>
  <c r="E2233" i="5"/>
  <c r="D2233" i="5"/>
  <c r="C2233" i="5"/>
  <c r="B2233" i="5"/>
  <c r="A2233" i="5"/>
  <c r="P2232" i="5"/>
  <c r="O2232" i="5"/>
  <c r="M2232" i="5"/>
  <c r="L2232" i="5"/>
  <c r="K2232" i="5"/>
  <c r="J2232" i="5"/>
  <c r="I2232" i="5"/>
  <c r="H2232" i="5"/>
  <c r="G2232" i="5"/>
  <c r="F2232" i="5"/>
  <c r="D2232" i="5"/>
  <c r="C2232" i="5"/>
  <c r="B2232" i="5"/>
  <c r="A2232" i="5"/>
  <c r="M2231" i="5"/>
  <c r="B2231" i="5"/>
  <c r="A2231" i="5"/>
  <c r="Q2230" i="5"/>
  <c r="N2230" i="5"/>
  <c r="K2230" i="5"/>
  <c r="H2230" i="5"/>
  <c r="G2230" i="5"/>
  <c r="F2230" i="5"/>
  <c r="E2230" i="5"/>
  <c r="D2230" i="5"/>
  <c r="B2230" i="5"/>
  <c r="A2230" i="5"/>
  <c r="A2229" i="5"/>
  <c r="Q2228" i="5"/>
  <c r="P2228" i="5"/>
  <c r="O2228" i="5"/>
  <c r="N2228" i="5"/>
  <c r="L2228" i="5"/>
  <c r="K2228" i="5"/>
  <c r="J2228" i="5"/>
  <c r="I2228" i="5"/>
  <c r="H2228" i="5"/>
  <c r="G2228" i="5"/>
  <c r="F2228" i="5"/>
  <c r="E2228" i="5"/>
  <c r="D2228" i="5"/>
  <c r="C2228" i="5"/>
  <c r="B2228" i="5"/>
  <c r="A2228" i="5"/>
  <c r="M2228" i="5" s="1"/>
  <c r="O2227" i="5"/>
  <c r="E2227" i="5"/>
  <c r="A2227" i="5"/>
  <c r="P2226" i="5"/>
  <c r="O2226" i="5"/>
  <c r="L2226" i="5"/>
  <c r="J2226" i="5"/>
  <c r="H2226" i="5"/>
  <c r="G2226" i="5"/>
  <c r="F2226" i="5"/>
  <c r="D2226" i="5"/>
  <c r="C2226" i="5"/>
  <c r="B2226" i="5"/>
  <c r="A2226" i="5"/>
  <c r="N2225" i="5"/>
  <c r="M2225" i="5"/>
  <c r="K2225" i="5"/>
  <c r="J2225" i="5"/>
  <c r="I2225" i="5"/>
  <c r="H2225" i="5"/>
  <c r="G2225" i="5"/>
  <c r="F2225" i="5"/>
  <c r="E2225" i="5"/>
  <c r="B2225" i="5"/>
  <c r="A2225" i="5"/>
  <c r="L2225" i="5" s="1"/>
  <c r="Q2224" i="5"/>
  <c r="P2224" i="5"/>
  <c r="N2224" i="5"/>
  <c r="M2224" i="5"/>
  <c r="L2224" i="5"/>
  <c r="K2224" i="5"/>
  <c r="J2224" i="5"/>
  <c r="H2224" i="5"/>
  <c r="F2224" i="5"/>
  <c r="E2224" i="5"/>
  <c r="D2224" i="5"/>
  <c r="C2224" i="5"/>
  <c r="B2224" i="5"/>
  <c r="A2224" i="5"/>
  <c r="Q2223" i="5"/>
  <c r="P2223" i="5"/>
  <c r="O2223" i="5"/>
  <c r="M2223" i="5"/>
  <c r="L2223" i="5"/>
  <c r="J2223" i="5"/>
  <c r="H2223" i="5"/>
  <c r="F2223" i="5"/>
  <c r="E2223" i="5"/>
  <c r="C2223" i="5"/>
  <c r="A2223" i="5"/>
  <c r="P2222" i="5"/>
  <c r="N2222" i="5"/>
  <c r="M2222" i="5"/>
  <c r="L2222" i="5"/>
  <c r="K2222" i="5"/>
  <c r="H2222" i="5"/>
  <c r="E2222" i="5"/>
  <c r="A2222" i="5"/>
  <c r="Q2221" i="5"/>
  <c r="N2221" i="5"/>
  <c r="K2221" i="5"/>
  <c r="J2221" i="5"/>
  <c r="G2221" i="5"/>
  <c r="E2221" i="5"/>
  <c r="D2221" i="5"/>
  <c r="C2221" i="5"/>
  <c r="B2221" i="5"/>
  <c r="A2221" i="5"/>
  <c r="P2220" i="5"/>
  <c r="N2220" i="5"/>
  <c r="M2220" i="5"/>
  <c r="K2220" i="5"/>
  <c r="I2220" i="5"/>
  <c r="H2220" i="5"/>
  <c r="G2220" i="5"/>
  <c r="F2220" i="5"/>
  <c r="D2220" i="5"/>
  <c r="C2220" i="5"/>
  <c r="B2220" i="5"/>
  <c r="A2220" i="5"/>
  <c r="L2220" i="5" s="1"/>
  <c r="Q2219" i="5"/>
  <c r="P2219" i="5"/>
  <c r="O2219" i="5"/>
  <c r="M2219" i="5"/>
  <c r="L2219" i="5"/>
  <c r="K2219" i="5"/>
  <c r="I2219" i="5"/>
  <c r="H2219" i="5"/>
  <c r="G2219" i="5"/>
  <c r="F2219" i="5"/>
  <c r="E2219" i="5"/>
  <c r="D2219" i="5"/>
  <c r="C2219" i="5"/>
  <c r="B2219" i="5"/>
  <c r="A2219" i="5"/>
  <c r="J2219" i="5" s="1"/>
  <c r="Q2218" i="5"/>
  <c r="P2218" i="5"/>
  <c r="M2218" i="5"/>
  <c r="L2218" i="5"/>
  <c r="K2218" i="5"/>
  <c r="J2218" i="5"/>
  <c r="I2218" i="5"/>
  <c r="G2218" i="5"/>
  <c r="F2218" i="5"/>
  <c r="B2218" i="5"/>
  <c r="A2218" i="5"/>
  <c r="Q2217" i="5"/>
  <c r="P2217" i="5"/>
  <c r="N2217" i="5"/>
  <c r="M2217" i="5"/>
  <c r="L2217" i="5"/>
  <c r="J2217" i="5"/>
  <c r="G2217" i="5"/>
  <c r="E2217" i="5"/>
  <c r="D2217" i="5"/>
  <c r="C2217" i="5"/>
  <c r="B2217" i="5"/>
  <c r="A2217" i="5"/>
  <c r="Q2216" i="5"/>
  <c r="P2216" i="5"/>
  <c r="O2216" i="5"/>
  <c r="N2216" i="5"/>
  <c r="L2216" i="5"/>
  <c r="K2216" i="5"/>
  <c r="J2216" i="5"/>
  <c r="I2216" i="5"/>
  <c r="H2216" i="5"/>
  <c r="G2216" i="5"/>
  <c r="F2216" i="5"/>
  <c r="E2216" i="5"/>
  <c r="D2216" i="5"/>
  <c r="C2216" i="5"/>
  <c r="B2216" i="5"/>
  <c r="A2216" i="5"/>
  <c r="M2216" i="5" s="1"/>
  <c r="A2215" i="5"/>
  <c r="P2214" i="5"/>
  <c r="O2214" i="5"/>
  <c r="N2214" i="5"/>
  <c r="M2214" i="5"/>
  <c r="L2214" i="5"/>
  <c r="J2214" i="5"/>
  <c r="I2214" i="5"/>
  <c r="G2214" i="5"/>
  <c r="A2214" i="5"/>
  <c r="O2213" i="5"/>
  <c r="N2213" i="5"/>
  <c r="M2213" i="5"/>
  <c r="E2213" i="5"/>
  <c r="A2213" i="5"/>
  <c r="Q2212" i="5"/>
  <c r="O2212" i="5"/>
  <c r="N2212" i="5"/>
  <c r="M2212" i="5"/>
  <c r="K2212" i="5"/>
  <c r="J2212" i="5"/>
  <c r="G2212" i="5"/>
  <c r="F2212" i="5"/>
  <c r="E2212" i="5"/>
  <c r="B2212" i="5"/>
  <c r="A2212" i="5"/>
  <c r="P2211" i="5"/>
  <c r="A2211" i="5"/>
  <c r="A2210" i="5"/>
  <c r="P2209" i="5"/>
  <c r="M2209" i="5"/>
  <c r="K2209" i="5"/>
  <c r="J2209" i="5"/>
  <c r="I2209" i="5"/>
  <c r="H2209" i="5"/>
  <c r="E2209" i="5"/>
  <c r="A2209" i="5"/>
  <c r="P2208" i="5"/>
  <c r="O2208" i="5"/>
  <c r="N2208" i="5"/>
  <c r="L2208" i="5"/>
  <c r="K2208" i="5"/>
  <c r="J2208" i="5"/>
  <c r="H2208" i="5"/>
  <c r="G2208" i="5"/>
  <c r="C2208" i="5"/>
  <c r="A2208" i="5"/>
  <c r="K2207" i="5"/>
  <c r="H2207" i="5"/>
  <c r="D2207" i="5"/>
  <c r="B2207" i="5"/>
  <c r="A2207" i="5"/>
  <c r="P2206" i="5"/>
  <c r="L2206" i="5"/>
  <c r="G2206" i="5"/>
  <c r="B2206" i="5"/>
  <c r="A2206" i="5"/>
  <c r="A2205" i="5"/>
  <c r="Q2204" i="5"/>
  <c r="P2204" i="5"/>
  <c r="O2204" i="5"/>
  <c r="N2204" i="5"/>
  <c r="L2204" i="5"/>
  <c r="K2204" i="5"/>
  <c r="J2204" i="5"/>
  <c r="I2204" i="5"/>
  <c r="H2204" i="5"/>
  <c r="G2204" i="5"/>
  <c r="F2204" i="5"/>
  <c r="E2204" i="5"/>
  <c r="D2204" i="5"/>
  <c r="C2204" i="5"/>
  <c r="B2204" i="5"/>
  <c r="A2204" i="5"/>
  <c r="M2204" i="5" s="1"/>
  <c r="Q2203" i="5"/>
  <c r="O2203" i="5"/>
  <c r="L2203" i="5"/>
  <c r="B2203" i="5"/>
  <c r="A2203" i="5"/>
  <c r="P2202" i="5"/>
  <c r="O2202" i="5"/>
  <c r="J2202" i="5"/>
  <c r="G2202" i="5"/>
  <c r="F2202" i="5"/>
  <c r="E2202" i="5"/>
  <c r="C2202" i="5"/>
  <c r="A2202" i="5"/>
  <c r="Q2201" i="5"/>
  <c r="N2201" i="5"/>
  <c r="M2201" i="5"/>
  <c r="K2201" i="5"/>
  <c r="J2201" i="5"/>
  <c r="I2201" i="5"/>
  <c r="G2201" i="5"/>
  <c r="F2201" i="5"/>
  <c r="E2201" i="5"/>
  <c r="C2201" i="5"/>
  <c r="B2201" i="5"/>
  <c r="A2201" i="5"/>
  <c r="L2201" i="5" s="1"/>
  <c r="Q2200" i="5"/>
  <c r="P2200" i="5"/>
  <c r="N2200" i="5"/>
  <c r="M2200" i="5"/>
  <c r="K2200" i="5"/>
  <c r="J2200" i="5"/>
  <c r="H2200" i="5"/>
  <c r="G2200" i="5"/>
  <c r="F2200" i="5"/>
  <c r="E2200" i="5"/>
  <c r="D2200" i="5"/>
  <c r="C2200" i="5"/>
  <c r="B2200" i="5"/>
  <c r="A2200" i="5"/>
  <c r="J2199" i="5"/>
  <c r="I2199" i="5"/>
  <c r="E2199" i="5"/>
  <c r="A2199" i="5"/>
  <c r="O2198" i="5"/>
  <c r="N2198" i="5"/>
  <c r="K2198" i="5"/>
  <c r="H2198" i="5"/>
  <c r="B2198" i="5"/>
  <c r="A2198" i="5"/>
  <c r="D2197" i="5"/>
  <c r="C2197" i="5"/>
  <c r="B2197" i="5"/>
  <c r="A2197" i="5"/>
  <c r="P2196" i="5"/>
  <c r="O2196" i="5"/>
  <c r="M2196" i="5"/>
  <c r="L2196" i="5"/>
  <c r="K2196" i="5"/>
  <c r="J2196" i="5"/>
  <c r="I2196" i="5"/>
  <c r="H2196" i="5"/>
  <c r="G2196" i="5"/>
  <c r="F2196" i="5"/>
  <c r="D2196" i="5"/>
  <c r="C2196" i="5"/>
  <c r="B2196" i="5"/>
  <c r="A2196" i="5"/>
  <c r="Q2195" i="5"/>
  <c r="P2195" i="5"/>
  <c r="N2195" i="5"/>
  <c r="M2195" i="5"/>
  <c r="L2195" i="5"/>
  <c r="K2195" i="5"/>
  <c r="I2195" i="5"/>
  <c r="H2195" i="5"/>
  <c r="G2195" i="5"/>
  <c r="F2195" i="5"/>
  <c r="D2195" i="5"/>
  <c r="C2195" i="5"/>
  <c r="B2195" i="5"/>
  <c r="A2195" i="5"/>
  <c r="A2194" i="5"/>
  <c r="Q2193" i="5"/>
  <c r="O2193" i="5"/>
  <c r="N2193" i="5"/>
  <c r="G2193" i="5"/>
  <c r="E2193" i="5"/>
  <c r="A2193" i="5"/>
  <c r="Q2192" i="5"/>
  <c r="P2192" i="5"/>
  <c r="O2192" i="5"/>
  <c r="N2192" i="5"/>
  <c r="L2192" i="5"/>
  <c r="K2192" i="5"/>
  <c r="J2192" i="5"/>
  <c r="I2192" i="5"/>
  <c r="H2192" i="5"/>
  <c r="G2192" i="5"/>
  <c r="F2192" i="5"/>
  <c r="E2192" i="5"/>
  <c r="D2192" i="5"/>
  <c r="C2192" i="5"/>
  <c r="B2192" i="5"/>
  <c r="A2192" i="5"/>
  <c r="M2192" i="5" s="1"/>
  <c r="Q2191" i="5"/>
  <c r="P2191" i="5"/>
  <c r="N2191" i="5"/>
  <c r="M2191" i="5"/>
  <c r="L2191" i="5"/>
  <c r="K2191" i="5"/>
  <c r="J2191" i="5"/>
  <c r="H2191" i="5"/>
  <c r="G2191" i="5"/>
  <c r="E2191" i="5"/>
  <c r="D2191" i="5"/>
  <c r="C2191" i="5"/>
  <c r="B2191" i="5"/>
  <c r="A2191" i="5"/>
  <c r="O2190" i="5"/>
  <c r="L2190" i="5"/>
  <c r="J2190" i="5"/>
  <c r="E2190" i="5"/>
  <c r="C2190" i="5"/>
  <c r="B2190" i="5"/>
  <c r="A2190" i="5"/>
  <c r="A2189" i="5"/>
  <c r="O2188" i="5"/>
  <c r="L2188" i="5"/>
  <c r="H2188" i="5"/>
  <c r="D2188" i="5"/>
  <c r="B2188" i="5"/>
  <c r="A2188" i="5"/>
  <c r="Q2187" i="5"/>
  <c r="O2187" i="5"/>
  <c r="M2187" i="5"/>
  <c r="J2187" i="5"/>
  <c r="I2187" i="5"/>
  <c r="H2187" i="5"/>
  <c r="G2187" i="5"/>
  <c r="F2187" i="5"/>
  <c r="E2187" i="5"/>
  <c r="D2187" i="5"/>
  <c r="C2187" i="5"/>
  <c r="A2187" i="5"/>
  <c r="L2187" i="5" s="1"/>
  <c r="Q2186" i="5"/>
  <c r="P2186" i="5"/>
  <c r="L2186" i="5"/>
  <c r="K2186" i="5"/>
  <c r="J2186" i="5"/>
  <c r="H2186" i="5"/>
  <c r="F2186" i="5"/>
  <c r="A2186" i="5"/>
  <c r="P2185" i="5"/>
  <c r="O2185" i="5"/>
  <c r="M2185" i="5"/>
  <c r="K2185" i="5"/>
  <c r="J2185" i="5"/>
  <c r="I2185" i="5"/>
  <c r="H2185" i="5"/>
  <c r="E2185" i="5"/>
  <c r="D2185" i="5"/>
  <c r="B2185" i="5"/>
  <c r="A2185" i="5"/>
  <c r="O2184" i="5"/>
  <c r="M2184" i="5"/>
  <c r="L2184" i="5"/>
  <c r="G2184" i="5"/>
  <c r="D2184" i="5"/>
  <c r="B2184" i="5"/>
  <c r="A2184" i="5"/>
  <c r="Q2183" i="5"/>
  <c r="P2183" i="5"/>
  <c r="O2183" i="5"/>
  <c r="M2183" i="5"/>
  <c r="L2183" i="5"/>
  <c r="K2183" i="5"/>
  <c r="I2183" i="5"/>
  <c r="H2183" i="5"/>
  <c r="G2183" i="5"/>
  <c r="F2183" i="5"/>
  <c r="E2183" i="5"/>
  <c r="D2183" i="5"/>
  <c r="C2183" i="5"/>
  <c r="B2183" i="5"/>
  <c r="A2183" i="5"/>
  <c r="J2183" i="5" s="1"/>
  <c r="Q2182" i="5"/>
  <c r="O2182" i="5"/>
  <c r="N2182" i="5"/>
  <c r="J2182" i="5"/>
  <c r="D2182" i="5"/>
  <c r="A2182" i="5"/>
  <c r="M2181" i="5"/>
  <c r="L2181" i="5"/>
  <c r="J2181" i="5"/>
  <c r="I2181" i="5"/>
  <c r="F2181" i="5"/>
  <c r="B2181" i="5"/>
  <c r="A2181" i="5"/>
  <c r="Q2180" i="5"/>
  <c r="O2180" i="5"/>
  <c r="L2180" i="5"/>
  <c r="J2180" i="5"/>
  <c r="G2180" i="5"/>
  <c r="A2180" i="5"/>
  <c r="P2179" i="5"/>
  <c r="G2179" i="5"/>
  <c r="E2179" i="5"/>
  <c r="A2179" i="5"/>
  <c r="O2178" i="5"/>
  <c r="M2178" i="5"/>
  <c r="L2178" i="5"/>
  <c r="K2178" i="5"/>
  <c r="E2178" i="5"/>
  <c r="A2178" i="5"/>
  <c r="N2177" i="5"/>
  <c r="M2177" i="5"/>
  <c r="H2177" i="5"/>
  <c r="A2177" i="5"/>
  <c r="Q2176" i="5"/>
  <c r="P2176" i="5"/>
  <c r="O2176" i="5"/>
  <c r="M2176" i="5"/>
  <c r="K2176" i="5"/>
  <c r="I2176" i="5"/>
  <c r="H2176" i="5"/>
  <c r="G2176" i="5"/>
  <c r="F2176" i="5"/>
  <c r="E2176" i="5"/>
  <c r="D2176" i="5"/>
  <c r="C2176" i="5"/>
  <c r="B2176" i="5"/>
  <c r="A2176" i="5"/>
  <c r="L2176" i="5" s="1"/>
  <c r="P2175" i="5"/>
  <c r="O2175" i="5"/>
  <c r="M2175" i="5"/>
  <c r="L2175" i="5"/>
  <c r="K2175" i="5"/>
  <c r="J2175" i="5"/>
  <c r="I2175" i="5"/>
  <c r="H2175" i="5"/>
  <c r="G2175" i="5"/>
  <c r="F2175" i="5"/>
  <c r="D2175" i="5"/>
  <c r="C2175" i="5"/>
  <c r="B2175" i="5"/>
  <c r="A2175" i="5"/>
  <c r="Q2174" i="5"/>
  <c r="O2174" i="5"/>
  <c r="N2174" i="5"/>
  <c r="M2174" i="5"/>
  <c r="L2174" i="5"/>
  <c r="K2174" i="5"/>
  <c r="I2174" i="5"/>
  <c r="G2174" i="5"/>
  <c r="F2174" i="5"/>
  <c r="D2174" i="5"/>
  <c r="C2174" i="5"/>
  <c r="B2174" i="5"/>
  <c r="A2174" i="5"/>
  <c r="G2173" i="5"/>
  <c r="E2173" i="5"/>
  <c r="A2173" i="5"/>
  <c r="Q2172" i="5"/>
  <c r="O2172" i="5"/>
  <c r="N2172" i="5"/>
  <c r="L2172" i="5"/>
  <c r="A2172" i="5"/>
  <c r="Q2171" i="5"/>
  <c r="P2171" i="5"/>
  <c r="O2171" i="5"/>
  <c r="N2171" i="5"/>
  <c r="L2171" i="5"/>
  <c r="K2171" i="5"/>
  <c r="J2171" i="5"/>
  <c r="I2171" i="5"/>
  <c r="H2171" i="5"/>
  <c r="G2171" i="5"/>
  <c r="F2171" i="5"/>
  <c r="E2171" i="5"/>
  <c r="D2171" i="5"/>
  <c r="C2171" i="5"/>
  <c r="B2171" i="5"/>
  <c r="A2171" i="5"/>
  <c r="M2171" i="5" s="1"/>
  <c r="P2170" i="5"/>
  <c r="O2170" i="5"/>
  <c r="N2170" i="5"/>
  <c r="M2170" i="5"/>
  <c r="J2170" i="5"/>
  <c r="H2170" i="5"/>
  <c r="G2170" i="5"/>
  <c r="E2170" i="5"/>
  <c r="D2170" i="5"/>
  <c r="C2170" i="5"/>
  <c r="B2170" i="5"/>
  <c r="A2170" i="5"/>
  <c r="Q2169" i="5"/>
  <c r="O2169" i="5"/>
  <c r="N2169" i="5"/>
  <c r="J2169" i="5"/>
  <c r="I2169" i="5"/>
  <c r="H2169" i="5"/>
  <c r="G2169" i="5"/>
  <c r="F2169" i="5"/>
  <c r="E2169" i="5"/>
  <c r="D2169" i="5"/>
  <c r="B2169" i="5"/>
  <c r="A2169" i="5"/>
  <c r="O2168" i="5"/>
  <c r="N2168" i="5"/>
  <c r="L2168" i="5"/>
  <c r="K2168" i="5"/>
  <c r="F2168" i="5"/>
  <c r="E2168" i="5"/>
  <c r="A2168" i="5"/>
  <c r="L2167" i="5"/>
  <c r="J2167" i="5"/>
  <c r="D2167" i="5"/>
  <c r="C2167" i="5"/>
  <c r="A2167" i="5"/>
  <c r="Q2166" i="5"/>
  <c r="P2166" i="5"/>
  <c r="M2166" i="5"/>
  <c r="L2166" i="5"/>
  <c r="J2166" i="5"/>
  <c r="I2166" i="5"/>
  <c r="H2166" i="5"/>
  <c r="G2166" i="5"/>
  <c r="F2166" i="5"/>
  <c r="E2166" i="5"/>
  <c r="D2166" i="5"/>
  <c r="C2166" i="5"/>
  <c r="A2166" i="5"/>
  <c r="K2166" i="5" s="1"/>
  <c r="M2165" i="5"/>
  <c r="L2165" i="5"/>
  <c r="A2165" i="5"/>
  <c r="A2164" i="5"/>
  <c r="P2163" i="5"/>
  <c r="O2163" i="5"/>
  <c r="N2163" i="5"/>
  <c r="L2163" i="5"/>
  <c r="I2163" i="5"/>
  <c r="F2163" i="5"/>
  <c r="B2163" i="5"/>
  <c r="A2163" i="5"/>
  <c r="Q2162" i="5"/>
  <c r="P2162" i="5"/>
  <c r="O2162" i="5"/>
  <c r="M2162" i="5"/>
  <c r="L2162" i="5"/>
  <c r="K2162" i="5"/>
  <c r="I2162" i="5"/>
  <c r="H2162" i="5"/>
  <c r="G2162" i="5"/>
  <c r="F2162" i="5"/>
  <c r="E2162" i="5"/>
  <c r="D2162" i="5"/>
  <c r="C2162" i="5"/>
  <c r="B2162" i="5"/>
  <c r="A2162" i="5"/>
  <c r="J2162" i="5" s="1"/>
  <c r="A2161" i="5"/>
  <c r="Q2160" i="5"/>
  <c r="O2160" i="5"/>
  <c r="N2160" i="5"/>
  <c r="M2160" i="5"/>
  <c r="K2160" i="5"/>
  <c r="J2160" i="5"/>
  <c r="G2160" i="5"/>
  <c r="F2160" i="5"/>
  <c r="E2160" i="5"/>
  <c r="D2160" i="5"/>
  <c r="C2160" i="5"/>
  <c r="B2160" i="5"/>
  <c r="A2160" i="5"/>
  <c r="Q2159" i="5"/>
  <c r="P2159" i="5"/>
  <c r="O2159" i="5"/>
  <c r="N2159" i="5"/>
  <c r="L2159" i="5"/>
  <c r="K2159" i="5"/>
  <c r="J2159" i="5"/>
  <c r="I2159" i="5"/>
  <c r="H2159" i="5"/>
  <c r="G2159" i="5"/>
  <c r="F2159" i="5"/>
  <c r="E2159" i="5"/>
  <c r="D2159" i="5"/>
  <c r="C2159" i="5"/>
  <c r="B2159" i="5"/>
  <c r="A2159" i="5"/>
  <c r="M2159" i="5" s="1"/>
  <c r="P2158" i="5"/>
  <c r="M2158" i="5"/>
  <c r="L2158" i="5"/>
  <c r="J2158" i="5"/>
  <c r="G2158" i="5"/>
  <c r="C2158" i="5"/>
  <c r="B2158" i="5"/>
  <c r="A2158" i="5"/>
  <c r="P2157" i="5"/>
  <c r="M2157" i="5"/>
  <c r="J2157" i="5"/>
  <c r="G2157" i="5"/>
  <c r="F2157" i="5"/>
  <c r="B2157" i="5"/>
  <c r="A2157" i="5"/>
  <c r="A2156" i="5"/>
  <c r="O2155" i="5"/>
  <c r="N2155" i="5"/>
  <c r="M2155" i="5"/>
  <c r="H2155" i="5"/>
  <c r="G2155" i="5"/>
  <c r="D2155" i="5"/>
  <c r="B2155" i="5"/>
  <c r="A2155" i="5"/>
  <c r="Q2154" i="5"/>
  <c r="P2154" i="5"/>
  <c r="O2154" i="5"/>
  <c r="K2154" i="5"/>
  <c r="F2154" i="5"/>
  <c r="D2154" i="5"/>
  <c r="C2154" i="5"/>
  <c r="A2154" i="5"/>
  <c r="Q2153" i="5"/>
  <c r="P2153" i="5"/>
  <c r="O2153" i="5"/>
  <c r="M2153" i="5"/>
  <c r="L2153" i="5"/>
  <c r="J2153" i="5"/>
  <c r="I2153" i="5"/>
  <c r="H2153" i="5"/>
  <c r="F2153" i="5"/>
  <c r="E2153" i="5"/>
  <c r="D2153" i="5"/>
  <c r="AD2153" i="7" s="1"/>
  <c r="AI2153" i="7" s="1"/>
  <c r="C2153" i="5"/>
  <c r="B2153" i="5"/>
  <c r="A2153" i="5"/>
  <c r="G2153" i="5" s="1"/>
  <c r="P2152" i="5"/>
  <c r="N2152" i="5"/>
  <c r="M2152" i="5"/>
  <c r="K2152" i="5"/>
  <c r="J2152" i="5"/>
  <c r="I2152" i="5"/>
  <c r="H2152" i="5"/>
  <c r="G2152" i="5"/>
  <c r="F2152" i="5"/>
  <c r="D2152" i="5"/>
  <c r="C2152" i="5"/>
  <c r="A2152" i="5"/>
  <c r="A2151" i="5"/>
  <c r="Q2150" i="5"/>
  <c r="O2150" i="5"/>
  <c r="A2150" i="5"/>
  <c r="P2149" i="5"/>
  <c r="N2149" i="5"/>
  <c r="L2149" i="5"/>
  <c r="K2149" i="5"/>
  <c r="J2149" i="5"/>
  <c r="E2149" i="5"/>
  <c r="B2149" i="5"/>
  <c r="A2149" i="5"/>
  <c r="K2148" i="5"/>
  <c r="A2148" i="5"/>
  <c r="Q2147" i="5"/>
  <c r="P2147" i="5"/>
  <c r="O2147" i="5"/>
  <c r="N2147" i="5"/>
  <c r="L2147" i="5"/>
  <c r="K2147" i="5"/>
  <c r="J2147" i="5"/>
  <c r="I2147" i="5"/>
  <c r="H2147" i="5"/>
  <c r="G2147" i="5"/>
  <c r="F2147" i="5"/>
  <c r="E2147" i="5"/>
  <c r="D2147" i="5"/>
  <c r="C2147" i="5"/>
  <c r="B2147" i="5"/>
  <c r="A2147" i="5"/>
  <c r="M2147" i="5" s="1"/>
  <c r="K2146" i="5"/>
  <c r="D2146" i="5"/>
  <c r="A2146" i="5"/>
  <c r="L2145" i="5"/>
  <c r="C2145" i="5"/>
  <c r="B2145" i="5"/>
  <c r="A2145" i="5"/>
  <c r="Q2144" i="5"/>
  <c r="N2144" i="5"/>
  <c r="L2144" i="5"/>
  <c r="J2144" i="5"/>
  <c r="I2144" i="5"/>
  <c r="G2144" i="5"/>
  <c r="B2144" i="5"/>
  <c r="A2144" i="5"/>
  <c r="P2143" i="5"/>
  <c r="N2143" i="5"/>
  <c r="M2143" i="5"/>
  <c r="K2143" i="5"/>
  <c r="J2143" i="5"/>
  <c r="H2143" i="5"/>
  <c r="G2143" i="5"/>
  <c r="F2143" i="5"/>
  <c r="E2143" i="5"/>
  <c r="D2143" i="5"/>
  <c r="C2143" i="5"/>
  <c r="A2143" i="5"/>
  <c r="Q2142" i="5"/>
  <c r="O2142" i="5"/>
  <c r="M2142" i="5"/>
  <c r="L2142" i="5"/>
  <c r="K2142" i="5"/>
  <c r="J2142" i="5"/>
  <c r="I2142" i="5"/>
  <c r="H2142" i="5"/>
  <c r="G2142" i="5"/>
  <c r="E2142" i="5"/>
  <c r="D2142" i="5"/>
  <c r="A2142" i="5"/>
  <c r="Q2141" i="5"/>
  <c r="P2141" i="5"/>
  <c r="N2141" i="5"/>
  <c r="M2141" i="5"/>
  <c r="L2141" i="5"/>
  <c r="K2141" i="5"/>
  <c r="I2141" i="5"/>
  <c r="D2141" i="5"/>
  <c r="B2141" i="5"/>
  <c r="A2141" i="5"/>
  <c r="Q2140" i="5"/>
  <c r="P2140" i="5"/>
  <c r="O2140" i="5"/>
  <c r="M2140" i="5"/>
  <c r="K2140" i="5"/>
  <c r="I2140" i="5"/>
  <c r="H2140" i="5"/>
  <c r="G2140" i="5"/>
  <c r="F2140" i="5"/>
  <c r="E2140" i="5"/>
  <c r="D2140" i="5"/>
  <c r="C2140" i="5"/>
  <c r="B2140" i="5"/>
  <c r="A2140" i="5"/>
  <c r="L2140" i="5" s="1"/>
  <c r="P2139" i="5"/>
  <c r="O2139" i="5"/>
  <c r="M2139" i="5"/>
  <c r="L2139" i="5"/>
  <c r="K2139" i="5"/>
  <c r="J2139" i="5"/>
  <c r="I2139" i="5"/>
  <c r="H2139" i="5"/>
  <c r="G2139" i="5"/>
  <c r="F2139" i="5"/>
  <c r="D2139" i="5"/>
  <c r="C2139" i="5"/>
  <c r="B2139" i="5"/>
  <c r="A2139" i="5"/>
  <c r="Q2138" i="5"/>
  <c r="P2138" i="5"/>
  <c r="G2138" i="5"/>
  <c r="B2138" i="5"/>
  <c r="A2138" i="5"/>
  <c r="N2137" i="5"/>
  <c r="H2137" i="5"/>
  <c r="G2137" i="5"/>
  <c r="F2137" i="5"/>
  <c r="D2137" i="5"/>
  <c r="A2137" i="5"/>
  <c r="L2136" i="5"/>
  <c r="K2136" i="5"/>
  <c r="D2136" i="5"/>
  <c r="A2136" i="5"/>
  <c r="Q2135" i="5"/>
  <c r="P2135" i="5"/>
  <c r="O2135" i="5"/>
  <c r="N2135" i="5"/>
  <c r="L2135" i="5"/>
  <c r="K2135" i="5"/>
  <c r="J2135" i="5"/>
  <c r="I2135" i="5"/>
  <c r="H2135" i="5"/>
  <c r="G2135" i="5"/>
  <c r="F2135" i="5"/>
  <c r="E2135" i="5"/>
  <c r="D2135" i="5"/>
  <c r="C2135" i="5"/>
  <c r="B2135" i="5"/>
  <c r="A2135" i="5"/>
  <c r="M2135" i="5" s="1"/>
  <c r="D2134" i="5"/>
  <c r="A2134" i="5"/>
  <c r="Q2133" i="5"/>
  <c r="I2133" i="5"/>
  <c r="H2133" i="5"/>
  <c r="F2133" i="5"/>
  <c r="A2133" i="5"/>
  <c r="J2132" i="5"/>
  <c r="E2132" i="5"/>
  <c r="B2132" i="5"/>
  <c r="A2132" i="5"/>
  <c r="P2131" i="5"/>
  <c r="A2131" i="5"/>
  <c r="Q2130" i="5"/>
  <c r="P2130" i="5"/>
  <c r="M2130" i="5"/>
  <c r="L2130" i="5"/>
  <c r="J2130" i="5"/>
  <c r="I2130" i="5"/>
  <c r="H2130" i="5"/>
  <c r="G2130" i="5"/>
  <c r="F2130" i="5"/>
  <c r="E2130" i="5"/>
  <c r="D2130" i="5"/>
  <c r="C2130" i="5"/>
  <c r="A2130" i="5"/>
  <c r="K2130" i="5" s="1"/>
  <c r="A2129" i="5"/>
  <c r="P2128" i="5"/>
  <c r="M2128" i="5"/>
  <c r="K2128" i="5"/>
  <c r="G2128" i="5"/>
  <c r="E2128" i="5"/>
  <c r="D2128" i="5"/>
  <c r="C2128" i="5"/>
  <c r="B2128" i="5"/>
  <c r="A2128" i="5"/>
  <c r="O2127" i="5"/>
  <c r="N2127" i="5"/>
  <c r="L2127" i="5"/>
  <c r="K2127" i="5"/>
  <c r="I2127" i="5"/>
  <c r="H2127" i="5"/>
  <c r="G2127" i="5"/>
  <c r="F2127" i="5"/>
  <c r="D2127" i="5"/>
  <c r="C2127" i="5"/>
  <c r="B2127" i="5"/>
  <c r="A2127" i="5"/>
  <c r="Q2126" i="5"/>
  <c r="P2126" i="5"/>
  <c r="O2126" i="5"/>
  <c r="M2126" i="5"/>
  <c r="L2126" i="5"/>
  <c r="K2126" i="5"/>
  <c r="I2126" i="5"/>
  <c r="H2126" i="5"/>
  <c r="G2126" i="5"/>
  <c r="F2126" i="5"/>
  <c r="E2126" i="5"/>
  <c r="D2126" i="5"/>
  <c r="C2126" i="5"/>
  <c r="B2126" i="5"/>
  <c r="A2126" i="5"/>
  <c r="J2126" i="5" s="1"/>
  <c r="Q2125" i="5"/>
  <c r="M2125" i="5"/>
  <c r="L2125" i="5"/>
  <c r="K2125" i="5"/>
  <c r="J2125" i="5"/>
  <c r="I2125" i="5"/>
  <c r="F2125" i="5"/>
  <c r="D2125" i="5"/>
  <c r="A2125" i="5"/>
  <c r="Q2124" i="5"/>
  <c r="P2124" i="5"/>
  <c r="K2124" i="5"/>
  <c r="D2124" i="5"/>
  <c r="B2124" i="5"/>
  <c r="A2124" i="5"/>
  <c r="Q2123" i="5"/>
  <c r="P2123" i="5"/>
  <c r="O2123" i="5"/>
  <c r="N2123" i="5"/>
  <c r="L2123" i="5"/>
  <c r="K2123" i="5"/>
  <c r="J2123" i="5"/>
  <c r="I2123" i="5"/>
  <c r="H2123" i="5"/>
  <c r="G2123" i="5"/>
  <c r="F2123" i="5"/>
  <c r="E2123" i="5"/>
  <c r="D2123" i="5"/>
  <c r="C2123" i="5"/>
  <c r="B2123" i="5"/>
  <c r="A2123" i="5"/>
  <c r="M2123" i="5" s="1"/>
  <c r="N2122" i="5"/>
  <c r="M2122" i="5"/>
  <c r="L2122" i="5"/>
  <c r="K2122" i="5"/>
  <c r="I2122" i="5"/>
  <c r="G2122" i="5"/>
  <c r="E2122" i="5"/>
  <c r="C2122" i="5"/>
  <c r="B2122" i="5"/>
  <c r="A2122" i="5"/>
  <c r="M2121" i="5"/>
  <c r="J2121" i="5"/>
  <c r="G2121" i="5"/>
  <c r="A2121" i="5"/>
  <c r="M2120" i="5"/>
  <c r="G2120" i="5"/>
  <c r="F2120" i="5"/>
  <c r="A2120" i="5"/>
  <c r="O2119" i="5"/>
  <c r="H2119" i="5"/>
  <c r="A2119" i="5"/>
  <c r="Q2118" i="5"/>
  <c r="P2118" i="5"/>
  <c r="O2118" i="5"/>
  <c r="M2118" i="5"/>
  <c r="K2118" i="5"/>
  <c r="I2118" i="5"/>
  <c r="H2118" i="5"/>
  <c r="F2118" i="5"/>
  <c r="C2118" i="5"/>
  <c r="A2118" i="5"/>
  <c r="Q2117" i="5"/>
  <c r="P2117" i="5"/>
  <c r="O2117" i="5"/>
  <c r="M2117" i="5"/>
  <c r="L2117" i="5"/>
  <c r="J2117" i="5"/>
  <c r="I2117" i="5"/>
  <c r="H2117" i="5"/>
  <c r="F2117" i="5"/>
  <c r="E2117" i="5"/>
  <c r="D2117" i="5"/>
  <c r="C2117" i="5"/>
  <c r="B2117" i="5"/>
  <c r="A2117" i="5"/>
  <c r="G2117" i="5" s="1"/>
  <c r="Q2116" i="5"/>
  <c r="P2116" i="5"/>
  <c r="M2116" i="5"/>
  <c r="K2116" i="5"/>
  <c r="J2116" i="5"/>
  <c r="H2116" i="5"/>
  <c r="G2116" i="5"/>
  <c r="D2116" i="5"/>
  <c r="C2116" i="5"/>
  <c r="A2116" i="5"/>
  <c r="O2115" i="5"/>
  <c r="M2115" i="5"/>
  <c r="J2115" i="5"/>
  <c r="H2115" i="5"/>
  <c r="G2115" i="5"/>
  <c r="D2115" i="5"/>
  <c r="B2115" i="5"/>
  <c r="A2115" i="5"/>
  <c r="G2114" i="5"/>
  <c r="F2114" i="5"/>
  <c r="E2114" i="5"/>
  <c r="D2114" i="5"/>
  <c r="B2114" i="5"/>
  <c r="A2114" i="5"/>
  <c r="Q2113" i="5"/>
  <c r="L2113" i="5"/>
  <c r="I2113" i="5"/>
  <c r="E2113" i="5"/>
  <c r="B2113" i="5"/>
  <c r="A2113" i="5"/>
  <c r="N2112" i="5"/>
  <c r="M2112" i="5"/>
  <c r="L2112" i="5"/>
  <c r="I2112" i="5"/>
  <c r="G2112" i="5"/>
  <c r="F2112" i="5"/>
  <c r="A2112" i="5"/>
  <c r="Q2111" i="5"/>
  <c r="P2111" i="5"/>
  <c r="O2111" i="5"/>
  <c r="N2111" i="5"/>
  <c r="L2111" i="5"/>
  <c r="K2111" i="5"/>
  <c r="J2111" i="5"/>
  <c r="I2111" i="5"/>
  <c r="H2111" i="5"/>
  <c r="G2111" i="5"/>
  <c r="F2111" i="5"/>
  <c r="E2111" i="5"/>
  <c r="D2111" i="5"/>
  <c r="C2111" i="5"/>
  <c r="B2111" i="5"/>
  <c r="A2111" i="5"/>
  <c r="M2111" i="5" s="1"/>
  <c r="Q2110" i="5"/>
  <c r="N2110" i="5"/>
  <c r="L2110" i="5"/>
  <c r="K2110" i="5"/>
  <c r="H2110" i="5"/>
  <c r="E2110" i="5"/>
  <c r="A2110" i="5"/>
  <c r="P2109" i="5"/>
  <c r="L2109" i="5"/>
  <c r="J2109" i="5"/>
  <c r="G2109" i="5"/>
  <c r="F2109" i="5"/>
  <c r="E2109" i="5"/>
  <c r="C2109" i="5"/>
  <c r="B2109" i="5"/>
  <c r="A2109" i="5"/>
  <c r="Q2108" i="5"/>
  <c r="N2108" i="5"/>
  <c r="M2108" i="5"/>
  <c r="L2108" i="5"/>
  <c r="K2108" i="5"/>
  <c r="J2108" i="5"/>
  <c r="I2108" i="5"/>
  <c r="G2108" i="5"/>
  <c r="F2108" i="5"/>
  <c r="E2108" i="5"/>
  <c r="C2108" i="5"/>
  <c r="B2108" i="5"/>
  <c r="A2108" i="5"/>
  <c r="N2107" i="5"/>
  <c r="H2107" i="5"/>
  <c r="G2107" i="5"/>
  <c r="B2107" i="5"/>
  <c r="A2107" i="5"/>
  <c r="H2106" i="5"/>
  <c r="F2106" i="5"/>
  <c r="E2106" i="5"/>
  <c r="D2106" i="5"/>
  <c r="A2106" i="5"/>
  <c r="Q2105" i="5"/>
  <c r="P2105" i="5"/>
  <c r="B2105" i="5"/>
  <c r="A2105" i="5"/>
  <c r="P2104" i="5"/>
  <c r="O2104" i="5"/>
  <c r="N2104" i="5"/>
  <c r="G2104" i="5"/>
  <c r="F2104" i="5"/>
  <c r="E2104" i="5"/>
  <c r="C2104" i="5"/>
  <c r="A2104" i="5"/>
  <c r="P2103" i="5"/>
  <c r="O2103" i="5"/>
  <c r="M2103" i="5"/>
  <c r="L2103" i="5"/>
  <c r="K2103" i="5"/>
  <c r="J2103" i="5"/>
  <c r="I2103" i="5"/>
  <c r="H2103" i="5"/>
  <c r="G2103" i="5"/>
  <c r="F2103" i="5"/>
  <c r="D2103" i="5"/>
  <c r="C2103" i="5"/>
  <c r="B2103" i="5"/>
  <c r="A2103" i="5"/>
  <c r="Q2102" i="5"/>
  <c r="O2102" i="5"/>
  <c r="L2102" i="5"/>
  <c r="K2102" i="5"/>
  <c r="I2102" i="5"/>
  <c r="G2102" i="5"/>
  <c r="F2102" i="5"/>
  <c r="B2102" i="5"/>
  <c r="A2102" i="5"/>
  <c r="H2101" i="5"/>
  <c r="F2101" i="5"/>
  <c r="E2101" i="5"/>
  <c r="D2101" i="5"/>
  <c r="A2101" i="5"/>
  <c r="P2100" i="5"/>
  <c r="O2100" i="5"/>
  <c r="N2100" i="5"/>
  <c r="L2100" i="5"/>
  <c r="I2100" i="5"/>
  <c r="G2100" i="5"/>
  <c r="F2100" i="5"/>
  <c r="E2100" i="5"/>
  <c r="D2100" i="5"/>
  <c r="C2100" i="5"/>
  <c r="B2100" i="5"/>
  <c r="A2100" i="5"/>
  <c r="Q2099" i="5"/>
  <c r="P2099" i="5"/>
  <c r="O2099" i="5"/>
  <c r="N2099" i="5"/>
  <c r="L2099" i="5"/>
  <c r="K2099" i="5"/>
  <c r="J2099" i="5"/>
  <c r="I2099" i="5"/>
  <c r="H2099" i="5"/>
  <c r="G2099" i="5"/>
  <c r="F2099" i="5"/>
  <c r="E2099" i="5"/>
  <c r="D2099" i="5"/>
  <c r="C2099" i="5"/>
  <c r="B2099" i="5"/>
  <c r="A2099" i="5"/>
  <c r="M2099" i="5" s="1"/>
  <c r="P2098" i="5"/>
  <c r="O2098" i="5"/>
  <c r="N2098" i="5"/>
  <c r="M2098" i="5"/>
  <c r="L2098" i="5"/>
  <c r="K2098" i="5"/>
  <c r="H2098" i="5"/>
  <c r="G2098" i="5"/>
  <c r="E2098" i="5"/>
  <c r="B2098" i="5"/>
  <c r="A2098" i="5"/>
  <c r="Q2098" i="5" s="1"/>
  <c r="P2097" i="5"/>
  <c r="O2097" i="5"/>
  <c r="N2097" i="5"/>
  <c r="L2097" i="5"/>
  <c r="J2097" i="5"/>
  <c r="H2097" i="5"/>
  <c r="F2097" i="5"/>
  <c r="D2097" i="5"/>
  <c r="C2097" i="5"/>
  <c r="B2097" i="5"/>
  <c r="A2097" i="5"/>
  <c r="Q2097" i="5" s="1"/>
  <c r="B2096" i="5"/>
  <c r="A2096" i="5"/>
  <c r="Q2095" i="5"/>
  <c r="F2095" i="5"/>
  <c r="D2095" i="5"/>
  <c r="C2095" i="5"/>
  <c r="B2095" i="5"/>
  <c r="A2095" i="5"/>
  <c r="Q2094" i="5"/>
  <c r="O2094" i="5"/>
  <c r="M2094" i="5"/>
  <c r="L2094" i="5"/>
  <c r="J2094" i="5"/>
  <c r="I2094" i="5"/>
  <c r="H2094" i="5"/>
  <c r="G2094" i="5"/>
  <c r="F2094" i="5"/>
  <c r="E2094" i="5"/>
  <c r="D2094" i="5"/>
  <c r="C2094" i="5"/>
  <c r="A2094" i="5"/>
  <c r="M2093" i="5"/>
  <c r="F2093" i="5"/>
  <c r="E2093" i="5"/>
  <c r="C2093" i="5"/>
  <c r="A2093" i="5"/>
  <c r="M2092" i="5"/>
  <c r="J2092" i="5"/>
  <c r="I2092" i="5"/>
  <c r="H2092" i="5"/>
  <c r="B2092" i="5"/>
  <c r="A2092" i="5"/>
  <c r="P2091" i="5"/>
  <c r="K2091" i="5"/>
  <c r="H2091" i="5"/>
  <c r="G2091" i="5"/>
  <c r="F2091" i="5"/>
  <c r="D2091" i="5"/>
  <c r="C2091" i="5"/>
  <c r="A2091" i="5"/>
  <c r="Q2090" i="5"/>
  <c r="P2090" i="5"/>
  <c r="O2090" i="5"/>
  <c r="M2090" i="5"/>
  <c r="L2090" i="5"/>
  <c r="K2090" i="5"/>
  <c r="I2090" i="5"/>
  <c r="H2090" i="5"/>
  <c r="G2090" i="5"/>
  <c r="F2090" i="5"/>
  <c r="E2090" i="5"/>
  <c r="D2090" i="5"/>
  <c r="C2090" i="5"/>
  <c r="B2090" i="5"/>
  <c r="A2090" i="5"/>
  <c r="J2090" i="5" s="1"/>
  <c r="Q2089" i="5"/>
  <c r="N2089" i="5"/>
  <c r="M2089" i="5"/>
  <c r="L2089" i="5"/>
  <c r="K2089" i="5"/>
  <c r="J2089" i="5"/>
  <c r="I2089" i="5"/>
  <c r="H2089" i="5"/>
  <c r="G2089" i="5"/>
  <c r="F2089" i="5"/>
  <c r="D2089" i="5"/>
  <c r="B2089" i="5"/>
  <c r="A2089" i="5"/>
  <c r="Q2088" i="5"/>
  <c r="P2088" i="5"/>
  <c r="O2088" i="5"/>
  <c r="N2088" i="5"/>
  <c r="M2088" i="5"/>
  <c r="L2088" i="5"/>
  <c r="K2088" i="5"/>
  <c r="J2088" i="5"/>
  <c r="F2088" i="5"/>
  <c r="E2088" i="5"/>
  <c r="C2088" i="5"/>
  <c r="A2088" i="5"/>
  <c r="Q2087" i="5"/>
  <c r="P2087" i="5"/>
  <c r="O2087" i="5"/>
  <c r="N2087" i="5"/>
  <c r="L2087" i="5"/>
  <c r="K2087" i="5"/>
  <c r="J2087" i="5"/>
  <c r="I2087" i="5"/>
  <c r="H2087" i="5"/>
  <c r="G2087" i="5"/>
  <c r="F2087" i="5"/>
  <c r="E2087" i="5"/>
  <c r="D2087" i="5"/>
  <c r="C2087" i="5"/>
  <c r="B2087" i="5"/>
  <c r="A2087" i="5"/>
  <c r="M2087" i="5" s="1"/>
  <c r="A2086" i="5"/>
  <c r="Q2085" i="5"/>
  <c r="P2085" i="5"/>
  <c r="N2085" i="5"/>
  <c r="M2085" i="5"/>
  <c r="L2085" i="5"/>
  <c r="J2085" i="5"/>
  <c r="I2085" i="5"/>
  <c r="G2085" i="5"/>
  <c r="F2085" i="5"/>
  <c r="E2085" i="5"/>
  <c r="D2085" i="5"/>
  <c r="C2085" i="5"/>
  <c r="B2085" i="5"/>
  <c r="A2085" i="5"/>
  <c r="Q2084" i="5"/>
  <c r="O2084" i="5"/>
  <c r="N2084" i="5"/>
  <c r="F2084" i="5"/>
  <c r="E2084" i="5"/>
  <c r="A2084" i="5"/>
  <c r="Q2083" i="5"/>
  <c r="O2083" i="5"/>
  <c r="N2083" i="5"/>
  <c r="M2083" i="5"/>
  <c r="K2083" i="5"/>
  <c r="J2083" i="5"/>
  <c r="B2083" i="5"/>
  <c r="A2083" i="5"/>
  <c r="A2082" i="5"/>
  <c r="N2081" i="5"/>
  <c r="J2081" i="5"/>
  <c r="I2081" i="5"/>
  <c r="H2081" i="5"/>
  <c r="E2081" i="5"/>
  <c r="B2081" i="5"/>
  <c r="A2081" i="5"/>
  <c r="F2080" i="5"/>
  <c r="A2080" i="5"/>
  <c r="O2079" i="5"/>
  <c r="N2079" i="5"/>
  <c r="M2079" i="5"/>
  <c r="K2079" i="5"/>
  <c r="I2079" i="5"/>
  <c r="H2079" i="5"/>
  <c r="G2079" i="5"/>
  <c r="D2079" i="5"/>
  <c r="C2079" i="5"/>
  <c r="A2079" i="5"/>
  <c r="P2078" i="5"/>
  <c r="O2078" i="5"/>
  <c r="N2078" i="5"/>
  <c r="K2078" i="5"/>
  <c r="H2078" i="5"/>
  <c r="G2078" i="5"/>
  <c r="F2078" i="5"/>
  <c r="D2078" i="5"/>
  <c r="C2078" i="5"/>
  <c r="B2078" i="5"/>
  <c r="A2078" i="5"/>
  <c r="Q2078" i="5" s="1"/>
  <c r="P2077" i="5"/>
  <c r="N2077" i="5"/>
  <c r="J2077" i="5"/>
  <c r="I2077" i="5"/>
  <c r="G2077" i="5"/>
  <c r="F2077" i="5"/>
  <c r="E2077" i="5"/>
  <c r="D2077" i="5"/>
  <c r="A2077" i="5"/>
  <c r="J2076" i="5"/>
  <c r="I2076" i="5"/>
  <c r="G2076" i="5"/>
  <c r="F2076" i="5"/>
  <c r="E2076" i="5"/>
  <c r="C2076" i="5"/>
  <c r="B2076" i="5"/>
  <c r="A2076" i="5"/>
  <c r="Q2075" i="5"/>
  <c r="P2075" i="5"/>
  <c r="O2075" i="5"/>
  <c r="N2075" i="5"/>
  <c r="L2075" i="5"/>
  <c r="K2075" i="5"/>
  <c r="J2075" i="5"/>
  <c r="I2075" i="5"/>
  <c r="H2075" i="5"/>
  <c r="G2075" i="5"/>
  <c r="F2075" i="5"/>
  <c r="E2075" i="5"/>
  <c r="D2075" i="5"/>
  <c r="C2075" i="5"/>
  <c r="B2075" i="5"/>
  <c r="A2075" i="5"/>
  <c r="M2075" i="5" s="1"/>
  <c r="Q2074" i="5"/>
  <c r="P2074" i="5"/>
  <c r="O2074" i="5"/>
  <c r="N2074" i="5"/>
  <c r="L2074" i="5"/>
  <c r="K2074" i="5"/>
  <c r="J2074" i="5"/>
  <c r="I2074" i="5"/>
  <c r="H2074" i="5"/>
  <c r="A2074" i="5"/>
  <c r="P2073" i="5"/>
  <c r="O2073" i="5"/>
  <c r="N2073" i="5"/>
  <c r="M2073" i="5"/>
  <c r="L2073" i="5"/>
  <c r="J2073" i="5"/>
  <c r="I2073" i="5"/>
  <c r="F2073" i="5"/>
  <c r="E2073" i="5"/>
  <c r="C2073" i="5"/>
  <c r="A2073" i="5"/>
  <c r="Q2072" i="5"/>
  <c r="O2072" i="5"/>
  <c r="N2072" i="5"/>
  <c r="M2072" i="5"/>
  <c r="L2072" i="5"/>
  <c r="K2072" i="5"/>
  <c r="G2072" i="5"/>
  <c r="F2072" i="5"/>
  <c r="E2072" i="5"/>
  <c r="C2072" i="5"/>
  <c r="A2072" i="5"/>
  <c r="P2071" i="5"/>
  <c r="O2071" i="5"/>
  <c r="N2071" i="5"/>
  <c r="K2071" i="5"/>
  <c r="H2071" i="5"/>
  <c r="G2071" i="5"/>
  <c r="F2071" i="5"/>
  <c r="E2071" i="5"/>
  <c r="D2071" i="5"/>
  <c r="B2071" i="5"/>
  <c r="A2071" i="5"/>
  <c r="Q2071" i="5" s="1"/>
  <c r="A2070" i="5"/>
  <c r="P2069" i="5"/>
  <c r="K2069" i="5"/>
  <c r="J2069" i="5"/>
  <c r="A2069" i="5"/>
  <c r="Q2068" i="5"/>
  <c r="P2068" i="5"/>
  <c r="K2068" i="5"/>
  <c r="I2068" i="5"/>
  <c r="H2068" i="5"/>
  <c r="G2068" i="5"/>
  <c r="E2068" i="5"/>
  <c r="D2068" i="5"/>
  <c r="A2068" i="5"/>
  <c r="P2067" i="5"/>
  <c r="O2067" i="5"/>
  <c r="M2067" i="5"/>
  <c r="L2067" i="5"/>
  <c r="K2067" i="5"/>
  <c r="J2067" i="5"/>
  <c r="I2067" i="5"/>
  <c r="H2067" i="5"/>
  <c r="G2067" i="5"/>
  <c r="F2067" i="5"/>
  <c r="D2067" i="5"/>
  <c r="C2067" i="5"/>
  <c r="B2067" i="5"/>
  <c r="A2067" i="5"/>
  <c r="O2066" i="5"/>
  <c r="N2066" i="5"/>
  <c r="L2066" i="5"/>
  <c r="K2066" i="5"/>
  <c r="I2066" i="5"/>
  <c r="G2066" i="5"/>
  <c r="F2066" i="5"/>
  <c r="C2066" i="5"/>
  <c r="A2066" i="5"/>
  <c r="Q2065" i="5"/>
  <c r="N2065" i="5"/>
  <c r="M2065" i="5"/>
  <c r="L2065" i="5"/>
  <c r="K2065" i="5"/>
  <c r="J2065" i="5"/>
  <c r="H2065" i="5"/>
  <c r="G2065" i="5"/>
  <c r="F2065" i="5"/>
  <c r="E2065" i="5"/>
  <c r="D2065" i="5"/>
  <c r="B2065" i="5"/>
  <c r="A2065" i="5"/>
  <c r="P2064" i="5"/>
  <c r="O2064" i="5"/>
  <c r="N2064" i="5"/>
  <c r="L2064" i="5"/>
  <c r="J2064" i="5"/>
  <c r="G2064" i="5"/>
  <c r="F2064" i="5"/>
  <c r="E2064" i="5"/>
  <c r="C2064" i="5"/>
  <c r="B2064" i="5"/>
  <c r="A2064" i="5"/>
  <c r="Q2064" i="5" s="1"/>
  <c r="Q2063" i="5"/>
  <c r="P2063" i="5"/>
  <c r="O2063" i="5"/>
  <c r="N2063" i="5"/>
  <c r="L2063" i="5"/>
  <c r="K2063" i="5"/>
  <c r="J2063" i="5"/>
  <c r="I2063" i="5"/>
  <c r="H2063" i="5"/>
  <c r="G2063" i="5"/>
  <c r="F2063" i="5"/>
  <c r="E2063" i="5"/>
  <c r="D2063" i="5"/>
  <c r="C2063" i="5"/>
  <c r="B2063" i="5"/>
  <c r="A2063" i="5"/>
  <c r="M2063" i="5" s="1"/>
  <c r="Q2062" i="5"/>
  <c r="O2062" i="5"/>
  <c r="N2062" i="5"/>
  <c r="L2062" i="5"/>
  <c r="K2062" i="5"/>
  <c r="J2062" i="5"/>
  <c r="H2062" i="5"/>
  <c r="G2062" i="5"/>
  <c r="E2062" i="5"/>
  <c r="D2062" i="5"/>
  <c r="C2062" i="5"/>
  <c r="B2062" i="5"/>
  <c r="A2062" i="5"/>
  <c r="Q2061" i="5"/>
  <c r="O2061" i="5"/>
  <c r="N2061" i="5"/>
  <c r="L2061" i="5"/>
  <c r="J2061" i="5"/>
  <c r="I2061" i="5"/>
  <c r="H2061" i="5"/>
  <c r="G2061" i="5"/>
  <c r="F2061" i="5"/>
  <c r="E2061" i="5"/>
  <c r="D2061" i="5"/>
  <c r="A2061" i="5"/>
  <c r="M2060" i="5"/>
  <c r="A2060" i="5"/>
  <c r="P2059" i="5"/>
  <c r="O2059" i="5"/>
  <c r="N2059" i="5"/>
  <c r="M2059" i="5"/>
  <c r="L2059" i="5"/>
  <c r="K2059" i="5"/>
  <c r="J2059" i="5"/>
  <c r="H2059" i="5"/>
  <c r="E2059" i="5"/>
  <c r="C2059" i="5"/>
  <c r="AC2059" i="7" s="1"/>
  <c r="AG2059" i="7" s="1"/>
  <c r="B2059" i="5"/>
  <c r="A2059" i="5"/>
  <c r="Q2058" i="5"/>
  <c r="P2058" i="5"/>
  <c r="O2058" i="5"/>
  <c r="M2058" i="5"/>
  <c r="L2058" i="5"/>
  <c r="J2058" i="5"/>
  <c r="H2058" i="5"/>
  <c r="G2058" i="5"/>
  <c r="E2058" i="5"/>
  <c r="D2058" i="5"/>
  <c r="C2058" i="5"/>
  <c r="A2058" i="5"/>
  <c r="Q2057" i="5"/>
  <c r="P2057" i="5"/>
  <c r="N2057" i="5"/>
  <c r="M2057" i="5"/>
  <c r="K2057" i="5"/>
  <c r="J2057" i="5"/>
  <c r="I2057" i="5"/>
  <c r="F2057" i="5"/>
  <c r="E2057" i="5"/>
  <c r="D2057" i="5"/>
  <c r="C2057" i="5"/>
  <c r="A2057" i="5"/>
  <c r="Q2056" i="5"/>
  <c r="P2056" i="5"/>
  <c r="N2056" i="5"/>
  <c r="M2056" i="5"/>
  <c r="K2056" i="5"/>
  <c r="J2056" i="5"/>
  <c r="H2056" i="5"/>
  <c r="D2056" i="5"/>
  <c r="A2056" i="5"/>
  <c r="N2055" i="5"/>
  <c r="B2055" i="5"/>
  <c r="A2055" i="5"/>
  <c r="Q2054" i="5"/>
  <c r="P2054" i="5"/>
  <c r="O2054" i="5"/>
  <c r="M2054" i="5"/>
  <c r="L2054" i="5"/>
  <c r="K2054" i="5"/>
  <c r="I2054" i="5"/>
  <c r="H2054" i="5"/>
  <c r="G2054" i="5"/>
  <c r="F2054" i="5"/>
  <c r="E2054" i="5"/>
  <c r="D2054" i="5"/>
  <c r="C2054" i="5"/>
  <c r="B2054" i="5"/>
  <c r="A2054" i="5"/>
  <c r="J2054" i="5" s="1"/>
  <c r="Q2053" i="5"/>
  <c r="P2053" i="5"/>
  <c r="N2053" i="5"/>
  <c r="M2053" i="5"/>
  <c r="I2053" i="5"/>
  <c r="H2053" i="5"/>
  <c r="G2053" i="5"/>
  <c r="F2053" i="5"/>
  <c r="B2053" i="5"/>
  <c r="A2053" i="5"/>
  <c r="E2052" i="5"/>
  <c r="D2052" i="5"/>
  <c r="C2052" i="5"/>
  <c r="B2052" i="5"/>
  <c r="A2052" i="5"/>
  <c r="Q2051" i="5"/>
  <c r="P2051" i="5"/>
  <c r="O2051" i="5"/>
  <c r="N2051" i="5"/>
  <c r="L2051" i="5"/>
  <c r="K2051" i="5"/>
  <c r="J2051" i="5"/>
  <c r="I2051" i="5"/>
  <c r="H2051" i="5"/>
  <c r="G2051" i="5"/>
  <c r="F2051" i="5"/>
  <c r="E2051" i="5"/>
  <c r="D2051" i="5"/>
  <c r="C2051" i="5"/>
  <c r="B2051" i="5"/>
  <c r="A2051" i="5"/>
  <c r="M2051" i="5" s="1"/>
  <c r="P2050" i="5"/>
  <c r="N2050" i="5"/>
  <c r="M2050" i="5"/>
  <c r="L2050" i="5"/>
  <c r="K2050" i="5"/>
  <c r="J2050" i="5"/>
  <c r="I2050" i="5"/>
  <c r="H2050" i="5"/>
  <c r="G2050" i="5"/>
  <c r="E2050" i="5"/>
  <c r="C2050" i="5"/>
  <c r="A2050" i="5"/>
  <c r="M2049" i="5"/>
  <c r="L2049" i="5"/>
  <c r="J2049" i="5"/>
  <c r="I2049" i="5"/>
  <c r="A2049" i="5"/>
  <c r="Q2048" i="5"/>
  <c r="O2048" i="5"/>
  <c r="N2048" i="5"/>
  <c r="M2048" i="5"/>
  <c r="L2048" i="5"/>
  <c r="K2048" i="5"/>
  <c r="H2048" i="5"/>
  <c r="G2048" i="5"/>
  <c r="B2048" i="5"/>
  <c r="A2048" i="5"/>
  <c r="Q2047" i="5"/>
  <c r="P2047" i="5"/>
  <c r="O2047" i="5"/>
  <c r="M2047" i="5"/>
  <c r="L2047" i="5"/>
  <c r="K2047" i="5"/>
  <c r="J2047" i="5"/>
  <c r="H2047" i="5"/>
  <c r="G2047" i="5"/>
  <c r="F2047" i="5"/>
  <c r="E2047" i="5"/>
  <c r="D2047" i="5"/>
  <c r="C2047" i="5"/>
  <c r="B2047" i="5"/>
  <c r="A2047" i="5"/>
  <c r="I2047" i="5" s="1"/>
  <c r="Q2046" i="5"/>
  <c r="O2046" i="5"/>
  <c r="M2046" i="5"/>
  <c r="L2046" i="5"/>
  <c r="K2046" i="5"/>
  <c r="J2046" i="5"/>
  <c r="I2046" i="5"/>
  <c r="H2046" i="5"/>
  <c r="G2046" i="5"/>
  <c r="F2046" i="5"/>
  <c r="D2046" i="5"/>
  <c r="C2046" i="5"/>
  <c r="A2046" i="5"/>
  <c r="Q2045" i="5"/>
  <c r="A2045" i="5"/>
  <c r="Q2044" i="5"/>
  <c r="N2044" i="5"/>
  <c r="K2044" i="5"/>
  <c r="J2044" i="5"/>
  <c r="I2044" i="5"/>
  <c r="H2044" i="5"/>
  <c r="F2044" i="5"/>
  <c r="E2044" i="5"/>
  <c r="D2044" i="5"/>
  <c r="C2044" i="5"/>
  <c r="B2044" i="5"/>
  <c r="A2044" i="5"/>
  <c r="O2044" i="5" s="1"/>
  <c r="N2043" i="5"/>
  <c r="M2043" i="5"/>
  <c r="L2043" i="5"/>
  <c r="K2043" i="5"/>
  <c r="I2043" i="5"/>
  <c r="H2043" i="5"/>
  <c r="G2043" i="5"/>
  <c r="F2043" i="5"/>
  <c r="D2043" i="5"/>
  <c r="B2043" i="5"/>
  <c r="A2043" i="5"/>
  <c r="O2043" i="5" s="1"/>
  <c r="P2042" i="5"/>
  <c r="O2042" i="5"/>
  <c r="L2042" i="5"/>
  <c r="K2042" i="5"/>
  <c r="I2042" i="5"/>
  <c r="A2042" i="5"/>
  <c r="Q2041" i="5"/>
  <c r="N2041" i="5"/>
  <c r="M2041" i="5"/>
  <c r="L2041" i="5"/>
  <c r="J2041" i="5"/>
  <c r="I2041" i="5"/>
  <c r="H2041" i="5"/>
  <c r="G2041" i="5"/>
  <c r="F2041" i="5"/>
  <c r="E2041" i="5"/>
  <c r="D2041" i="5"/>
  <c r="B2041" i="5"/>
  <c r="A2041" i="5"/>
  <c r="N2040" i="5"/>
  <c r="M2040" i="5"/>
  <c r="L2040" i="5"/>
  <c r="K2040" i="5"/>
  <c r="A2040" i="5"/>
  <c r="Q2039" i="5"/>
  <c r="P2039" i="5"/>
  <c r="O2039" i="5"/>
  <c r="N2039" i="5"/>
  <c r="L2039" i="5"/>
  <c r="K2039" i="5"/>
  <c r="J2039" i="5"/>
  <c r="I2039" i="5"/>
  <c r="H2039" i="5"/>
  <c r="G2039" i="5"/>
  <c r="F2039" i="5"/>
  <c r="E2039" i="5"/>
  <c r="D2039" i="5"/>
  <c r="C2039" i="5"/>
  <c r="B2039" i="5"/>
  <c r="A2039" i="5"/>
  <c r="M2039" i="5" s="1"/>
  <c r="B2038" i="5"/>
  <c r="A2038" i="5"/>
  <c r="L2037" i="5"/>
  <c r="J2037" i="5"/>
  <c r="A2037" i="5"/>
  <c r="M2036" i="5"/>
  <c r="L2036" i="5"/>
  <c r="J2036" i="5"/>
  <c r="A2036" i="5"/>
  <c r="Q2035" i="5"/>
  <c r="O2035" i="5"/>
  <c r="N2035" i="5"/>
  <c r="M2035" i="5"/>
  <c r="L2035" i="5"/>
  <c r="K2035" i="5"/>
  <c r="H2035" i="5"/>
  <c r="G2035" i="5"/>
  <c r="F2035" i="5"/>
  <c r="D2035" i="5"/>
  <c r="C2035" i="5"/>
  <c r="B2035" i="5"/>
  <c r="A2035" i="5"/>
  <c r="L2034" i="5"/>
  <c r="K2034" i="5"/>
  <c r="F2034" i="5"/>
  <c r="E2034" i="5"/>
  <c r="A2034" i="5"/>
  <c r="O2033" i="5"/>
  <c r="N2033" i="5"/>
  <c r="M2033" i="5"/>
  <c r="L2033" i="5"/>
  <c r="J2033" i="5"/>
  <c r="B2033" i="5"/>
  <c r="A2033" i="5"/>
  <c r="Q2032" i="5"/>
  <c r="P2032" i="5"/>
  <c r="O2032" i="5"/>
  <c r="M2032" i="5"/>
  <c r="I2032" i="5"/>
  <c r="A2032" i="5"/>
  <c r="O2031" i="5"/>
  <c r="N2031" i="5"/>
  <c r="M2031" i="5"/>
  <c r="K2031" i="5"/>
  <c r="J2031" i="5"/>
  <c r="I2031" i="5"/>
  <c r="F2031" i="5"/>
  <c r="C2031" i="5"/>
  <c r="A2031" i="5"/>
  <c r="Q2030" i="5"/>
  <c r="O2030" i="5"/>
  <c r="N2030" i="5"/>
  <c r="M2030" i="5"/>
  <c r="L2030" i="5"/>
  <c r="K2030" i="5"/>
  <c r="H2030" i="5"/>
  <c r="G2030" i="5"/>
  <c r="E2030" i="5"/>
  <c r="B2030" i="5"/>
  <c r="A2030" i="5"/>
  <c r="P2029" i="5"/>
  <c r="O2029" i="5"/>
  <c r="N2029" i="5"/>
  <c r="K2029" i="5"/>
  <c r="A2029" i="5"/>
  <c r="Q2028" i="5"/>
  <c r="L2028" i="5"/>
  <c r="K2028" i="5"/>
  <c r="J2028" i="5"/>
  <c r="I2028" i="5"/>
  <c r="H2028" i="5"/>
  <c r="G2028" i="5"/>
  <c r="F2028" i="5"/>
  <c r="E2028" i="5"/>
  <c r="D2028" i="5"/>
  <c r="C2028" i="5"/>
  <c r="A2028" i="5"/>
  <c r="O2028" i="5" s="1"/>
  <c r="O2027" i="5"/>
  <c r="N2027" i="5"/>
  <c r="M2027" i="5"/>
  <c r="L2027" i="5"/>
  <c r="K2027" i="5"/>
  <c r="J2027" i="5"/>
  <c r="I2027" i="5"/>
  <c r="H2027" i="5"/>
  <c r="E2027" i="5"/>
  <c r="A2027" i="5"/>
  <c r="A2026" i="5"/>
  <c r="M2025" i="5"/>
  <c r="K2025" i="5"/>
  <c r="G2025" i="5"/>
  <c r="F2025" i="5"/>
  <c r="A2025" i="5"/>
  <c r="Q2024" i="5"/>
  <c r="O2024" i="5"/>
  <c r="N2024" i="5"/>
  <c r="M2024" i="5"/>
  <c r="I2024" i="5"/>
  <c r="H2024" i="5"/>
  <c r="G2024" i="5"/>
  <c r="F2024" i="5"/>
  <c r="A2024" i="5"/>
  <c r="Q2023" i="5"/>
  <c r="P2023" i="5"/>
  <c r="L2023" i="5"/>
  <c r="K2023" i="5"/>
  <c r="J2023" i="5"/>
  <c r="I2023" i="5"/>
  <c r="H2023" i="5"/>
  <c r="F2023" i="5"/>
  <c r="A2023" i="5"/>
  <c r="O2022" i="5"/>
  <c r="N2022" i="5"/>
  <c r="M2022" i="5"/>
  <c r="L2022" i="5"/>
  <c r="J2022" i="5"/>
  <c r="I2022" i="5"/>
  <c r="G2022" i="5"/>
  <c r="F2022" i="5"/>
  <c r="D2022" i="5"/>
  <c r="A2022" i="5"/>
  <c r="Q2021" i="5"/>
  <c r="P2021" i="5"/>
  <c r="O2021" i="5"/>
  <c r="N2021" i="5"/>
  <c r="L2021" i="5"/>
  <c r="K2021" i="5"/>
  <c r="J2021" i="5"/>
  <c r="I2021" i="5"/>
  <c r="H2021" i="5"/>
  <c r="G2021" i="5"/>
  <c r="F2021" i="5"/>
  <c r="E2021" i="5"/>
  <c r="D2021" i="5"/>
  <c r="C2021" i="5"/>
  <c r="B2021" i="5"/>
  <c r="A2021" i="5"/>
  <c r="M2021" i="5" s="1"/>
  <c r="P2020" i="5"/>
  <c r="O2020" i="5"/>
  <c r="N2020" i="5"/>
  <c r="M2020" i="5"/>
  <c r="E2020" i="5"/>
  <c r="D2020" i="5"/>
  <c r="C2020" i="5"/>
  <c r="B2020" i="5"/>
  <c r="A2020" i="5"/>
  <c r="Q2019" i="5"/>
  <c r="P2019" i="5"/>
  <c r="M2019" i="5"/>
  <c r="L2019" i="5"/>
  <c r="I2019" i="5"/>
  <c r="H2019" i="5"/>
  <c r="G2019" i="5"/>
  <c r="F2019" i="5"/>
  <c r="E2019" i="5"/>
  <c r="D2019" i="5"/>
  <c r="C2019" i="5"/>
  <c r="B2019" i="5"/>
  <c r="A2019" i="5"/>
  <c r="N2019" i="5" s="1"/>
  <c r="Q2018" i="5"/>
  <c r="O2018" i="5"/>
  <c r="M2018" i="5"/>
  <c r="L2018" i="5"/>
  <c r="K2018" i="5"/>
  <c r="J2018" i="5"/>
  <c r="I2018" i="5"/>
  <c r="H2018" i="5"/>
  <c r="G2018" i="5"/>
  <c r="F2018" i="5"/>
  <c r="E2018" i="5"/>
  <c r="C2018" i="5"/>
  <c r="B2018" i="5"/>
  <c r="A2018" i="5"/>
  <c r="Q2017" i="5"/>
  <c r="M2017" i="5"/>
  <c r="L2017" i="5"/>
  <c r="K2017" i="5"/>
  <c r="J2017" i="5"/>
  <c r="H2017" i="5"/>
  <c r="D2017" i="5"/>
  <c r="C2017" i="5"/>
  <c r="B2017" i="5"/>
  <c r="A2017" i="5"/>
  <c r="K2016" i="5"/>
  <c r="G2016" i="5"/>
  <c r="F2016" i="5"/>
  <c r="E2016" i="5"/>
  <c r="C2016" i="5"/>
  <c r="A2016" i="5"/>
  <c r="Q2015" i="5"/>
  <c r="P2015" i="5"/>
  <c r="O2015" i="5"/>
  <c r="N2015" i="5"/>
  <c r="L2015" i="5"/>
  <c r="K2015" i="5"/>
  <c r="J2015" i="5"/>
  <c r="I2015" i="5"/>
  <c r="H2015" i="5"/>
  <c r="G2015" i="5"/>
  <c r="F2015" i="5"/>
  <c r="E2015" i="5"/>
  <c r="D2015" i="5"/>
  <c r="C2015" i="5"/>
  <c r="B2015" i="5"/>
  <c r="A2015" i="5"/>
  <c r="M2015" i="5" s="1"/>
  <c r="K2014" i="5"/>
  <c r="A2014" i="5"/>
  <c r="A2013" i="5"/>
  <c r="Q2012" i="5"/>
  <c r="O2012" i="5"/>
  <c r="F2012" i="5"/>
  <c r="E2012" i="5"/>
  <c r="C2012" i="5"/>
  <c r="B2012" i="5"/>
  <c r="A2012" i="5"/>
  <c r="K2011" i="5"/>
  <c r="D2011" i="5"/>
  <c r="A2011" i="5"/>
  <c r="Q2010" i="5"/>
  <c r="P2010" i="5"/>
  <c r="O2010" i="5"/>
  <c r="M2010" i="5"/>
  <c r="L2010" i="5"/>
  <c r="H2010" i="5"/>
  <c r="E2010" i="5"/>
  <c r="D2010" i="5"/>
  <c r="C2010" i="5"/>
  <c r="A2010" i="5"/>
  <c r="Q2009" i="5"/>
  <c r="P2009" i="5"/>
  <c r="O2009" i="5"/>
  <c r="N2009" i="5"/>
  <c r="I2009" i="5"/>
  <c r="H2009" i="5"/>
  <c r="E2009" i="5"/>
  <c r="D2009" i="5"/>
  <c r="C2009" i="5"/>
  <c r="B2009" i="5"/>
  <c r="A2009" i="5"/>
  <c r="Q2008" i="5"/>
  <c r="P2008" i="5"/>
  <c r="O2008" i="5"/>
  <c r="M2008" i="5"/>
  <c r="K2008" i="5"/>
  <c r="J2008" i="5"/>
  <c r="I2008" i="5"/>
  <c r="H2008" i="5"/>
  <c r="G2008" i="5"/>
  <c r="F2008" i="5"/>
  <c r="E2008" i="5"/>
  <c r="D2008" i="5"/>
  <c r="C2008" i="5"/>
  <c r="B2008" i="5"/>
  <c r="A2008" i="5"/>
  <c r="L2008" i="5" s="1"/>
  <c r="O2007" i="5"/>
  <c r="N2007" i="5"/>
  <c r="M2007" i="5"/>
  <c r="L2007" i="5"/>
  <c r="K2007" i="5"/>
  <c r="J2007" i="5"/>
  <c r="I2007" i="5"/>
  <c r="H2007" i="5"/>
  <c r="G2007" i="5"/>
  <c r="C2007" i="5"/>
  <c r="A2007" i="5"/>
  <c r="Q2006" i="5"/>
  <c r="P2006" i="5"/>
  <c r="O2006" i="5"/>
  <c r="N2006" i="5"/>
  <c r="L2006" i="5"/>
  <c r="K2006" i="5"/>
  <c r="G2006" i="5"/>
  <c r="F2006" i="5"/>
  <c r="E2006" i="5"/>
  <c r="B2006" i="5"/>
  <c r="A2006" i="5"/>
  <c r="Q2005" i="5"/>
  <c r="P2005" i="5"/>
  <c r="N2005" i="5"/>
  <c r="K2005" i="5"/>
  <c r="I2005" i="5"/>
  <c r="H2005" i="5"/>
  <c r="G2005" i="5"/>
  <c r="D2005" i="5"/>
  <c r="B2005" i="5"/>
  <c r="A2005" i="5"/>
  <c r="M2004" i="5"/>
  <c r="L2004" i="5"/>
  <c r="K2004" i="5"/>
  <c r="I2004" i="5"/>
  <c r="B2004" i="5"/>
  <c r="A2004" i="5"/>
  <c r="Q2003" i="5"/>
  <c r="P2003" i="5"/>
  <c r="O2003" i="5"/>
  <c r="N2003" i="5"/>
  <c r="L2003" i="5"/>
  <c r="K2003" i="5"/>
  <c r="J2003" i="5"/>
  <c r="I2003" i="5"/>
  <c r="H2003" i="5"/>
  <c r="G2003" i="5"/>
  <c r="F2003" i="5"/>
  <c r="E2003" i="5"/>
  <c r="D2003" i="5"/>
  <c r="C2003" i="5"/>
  <c r="B2003" i="5"/>
  <c r="A2003" i="5"/>
  <c r="M2003" i="5" s="1"/>
  <c r="P2002" i="5"/>
  <c r="O2002" i="5"/>
  <c r="I2002" i="5"/>
  <c r="H2002" i="5"/>
  <c r="G2002" i="5"/>
  <c r="E2002" i="5"/>
  <c r="D2002" i="5"/>
  <c r="C2002" i="5"/>
  <c r="B2002" i="5"/>
  <c r="A2002" i="5"/>
  <c r="Q2002" i="5" s="1"/>
  <c r="A2001" i="5"/>
  <c r="Q2000" i="5"/>
  <c r="M2000" i="5"/>
  <c r="F2000" i="5"/>
  <c r="E2000" i="5"/>
  <c r="C2000" i="5"/>
  <c r="B2000" i="5"/>
  <c r="A2000" i="5"/>
  <c r="O1999" i="5"/>
  <c r="N1999" i="5"/>
  <c r="M1999" i="5"/>
  <c r="J1999" i="5"/>
  <c r="H1999" i="5"/>
  <c r="G1999" i="5"/>
  <c r="F1999" i="5"/>
  <c r="E1999" i="5"/>
  <c r="D1999" i="5"/>
  <c r="C1999" i="5"/>
  <c r="A1999" i="5"/>
  <c r="Q1998" i="5"/>
  <c r="AB1998" i="7" s="1"/>
  <c r="AF1998" i="7" s="1"/>
  <c r="P1998" i="5"/>
  <c r="M1998" i="5"/>
  <c r="L1998" i="5"/>
  <c r="K1998" i="5"/>
  <c r="J1998" i="5"/>
  <c r="I1998" i="5"/>
  <c r="H1998" i="5"/>
  <c r="G1998" i="5"/>
  <c r="F1998" i="5"/>
  <c r="E1998" i="5"/>
  <c r="D1998" i="5"/>
  <c r="C1998" i="5"/>
  <c r="AC1998" i="7" s="1"/>
  <c r="AG1998" i="7" s="1"/>
  <c r="A1998" i="5"/>
  <c r="Q1997" i="5"/>
  <c r="P1997" i="5"/>
  <c r="O1997" i="5"/>
  <c r="J1997" i="5"/>
  <c r="D1997" i="5"/>
  <c r="C1997" i="5"/>
  <c r="B1997" i="5"/>
  <c r="A1997" i="5"/>
  <c r="Q1996" i="5"/>
  <c r="P1996" i="5"/>
  <c r="B1996" i="5"/>
  <c r="A1996" i="5"/>
  <c r="P1995" i="5"/>
  <c r="O1995" i="5"/>
  <c r="L1995" i="5"/>
  <c r="K1995" i="5"/>
  <c r="J1995" i="5"/>
  <c r="I1995" i="5"/>
  <c r="H1995" i="5"/>
  <c r="G1995" i="5"/>
  <c r="F1995" i="5"/>
  <c r="D1995" i="5"/>
  <c r="C1995" i="5"/>
  <c r="B1995" i="5"/>
  <c r="A1995" i="5"/>
  <c r="M1995" i="5" s="1"/>
  <c r="P1994" i="5"/>
  <c r="O1994" i="5"/>
  <c r="N1994" i="5"/>
  <c r="K1994" i="5"/>
  <c r="C1994" i="5"/>
  <c r="A1994" i="5"/>
  <c r="K1993" i="5"/>
  <c r="J1993" i="5"/>
  <c r="F1993" i="5"/>
  <c r="A1993" i="5"/>
  <c r="Q1992" i="5"/>
  <c r="O1992" i="5"/>
  <c r="N1992" i="5"/>
  <c r="K1992" i="5"/>
  <c r="J1992" i="5"/>
  <c r="I1992" i="5"/>
  <c r="G1992" i="5"/>
  <c r="F1992" i="5"/>
  <c r="E1992" i="5"/>
  <c r="D1992" i="5"/>
  <c r="C1992" i="5"/>
  <c r="B1992" i="5"/>
  <c r="A1992" i="5"/>
  <c r="Q1991" i="5"/>
  <c r="P1991" i="5"/>
  <c r="O1991" i="5"/>
  <c r="N1991" i="5"/>
  <c r="L1991" i="5"/>
  <c r="K1991" i="5"/>
  <c r="J1991" i="5"/>
  <c r="I1991" i="5"/>
  <c r="H1991" i="5"/>
  <c r="G1991" i="5"/>
  <c r="F1991" i="5"/>
  <c r="E1991" i="5"/>
  <c r="D1991" i="5"/>
  <c r="C1991" i="5"/>
  <c r="B1991" i="5"/>
  <c r="A1991" i="5"/>
  <c r="M1991" i="5" s="1"/>
  <c r="G1990" i="5"/>
  <c r="E1990" i="5"/>
  <c r="C1990" i="5"/>
  <c r="A1990" i="5"/>
  <c r="P1989" i="5"/>
  <c r="O1989" i="5"/>
  <c r="N1989" i="5"/>
  <c r="J1989" i="5"/>
  <c r="H1989" i="5"/>
  <c r="G1989" i="5"/>
  <c r="F1989" i="5"/>
  <c r="E1989" i="5"/>
  <c r="D1989" i="5"/>
  <c r="C1989" i="5"/>
  <c r="B1989" i="5"/>
  <c r="A1989" i="5"/>
  <c r="N1988" i="5"/>
  <c r="M1988" i="5"/>
  <c r="L1988" i="5"/>
  <c r="G1988" i="5"/>
  <c r="F1988" i="5"/>
  <c r="A1988" i="5"/>
  <c r="Q1987" i="5"/>
  <c r="O1987" i="5"/>
  <c r="N1987" i="5"/>
  <c r="L1987" i="5"/>
  <c r="K1987" i="5"/>
  <c r="D1987" i="5"/>
  <c r="C1987" i="5"/>
  <c r="B1987" i="5"/>
  <c r="A1987" i="5"/>
  <c r="A1986" i="5"/>
  <c r="Q1985" i="5"/>
  <c r="P1985" i="5"/>
  <c r="O1985" i="5"/>
  <c r="M1985" i="5"/>
  <c r="L1985" i="5"/>
  <c r="K1985" i="5"/>
  <c r="J1985" i="5"/>
  <c r="I1985" i="5"/>
  <c r="H1985" i="5"/>
  <c r="F1985" i="5"/>
  <c r="E1985" i="5"/>
  <c r="D1985" i="5"/>
  <c r="C1985" i="5"/>
  <c r="B1985" i="5"/>
  <c r="A1985" i="5"/>
  <c r="G1985" i="5" s="1"/>
  <c r="I1984" i="5"/>
  <c r="H1984" i="5"/>
  <c r="C1984" i="5"/>
  <c r="A1984" i="5"/>
  <c r="A1983" i="5"/>
  <c r="Q1982" i="5"/>
  <c r="P1982" i="5"/>
  <c r="O1982" i="5"/>
  <c r="L1982" i="5"/>
  <c r="K1982" i="5"/>
  <c r="I1982" i="5"/>
  <c r="H1982" i="5"/>
  <c r="G1982" i="5"/>
  <c r="F1982" i="5"/>
  <c r="E1982" i="5"/>
  <c r="D1982" i="5"/>
  <c r="C1982" i="5"/>
  <c r="B1982" i="5"/>
  <c r="A1982" i="5"/>
  <c r="J1982" i="5" s="1"/>
  <c r="P1981" i="5"/>
  <c r="N1981" i="5"/>
  <c r="I1981" i="5"/>
  <c r="G1981" i="5"/>
  <c r="F1981" i="5"/>
  <c r="A1981" i="5"/>
  <c r="E1980" i="5"/>
  <c r="A1980" i="5"/>
  <c r="Q1979" i="5"/>
  <c r="P1979" i="5"/>
  <c r="O1979" i="5"/>
  <c r="N1979" i="5"/>
  <c r="L1979" i="5"/>
  <c r="K1979" i="5"/>
  <c r="J1979" i="5"/>
  <c r="I1979" i="5"/>
  <c r="H1979" i="5"/>
  <c r="G1979" i="5"/>
  <c r="F1979" i="5"/>
  <c r="E1979" i="5"/>
  <c r="D1979" i="5"/>
  <c r="C1979" i="5"/>
  <c r="B1979" i="5"/>
  <c r="A1979" i="5"/>
  <c r="M1979" i="5" s="1"/>
  <c r="H1978" i="5"/>
  <c r="G1978" i="5"/>
  <c r="E1978" i="5"/>
  <c r="A1978" i="5"/>
  <c r="Q1977" i="5"/>
  <c r="O1977" i="5"/>
  <c r="N1977" i="5"/>
  <c r="M1977" i="5"/>
  <c r="L1977" i="5"/>
  <c r="J1977" i="5"/>
  <c r="I1977" i="5"/>
  <c r="H1977" i="5"/>
  <c r="E1977" i="5"/>
  <c r="D1977" i="5"/>
  <c r="C1977" i="5"/>
  <c r="B1977" i="5"/>
  <c r="A1977" i="5"/>
  <c r="N1976" i="5"/>
  <c r="M1976" i="5"/>
  <c r="L1976" i="5"/>
  <c r="J1976" i="5"/>
  <c r="H1976" i="5"/>
  <c r="G1976" i="5"/>
  <c r="F1976" i="5"/>
  <c r="E1976" i="5"/>
  <c r="C1976" i="5"/>
  <c r="A1976" i="5"/>
  <c r="Q1976" i="5" s="1"/>
  <c r="N1975" i="5"/>
  <c r="M1975" i="5"/>
  <c r="K1975" i="5"/>
  <c r="J1975" i="5"/>
  <c r="H1975" i="5"/>
  <c r="G1975" i="5"/>
  <c r="F1975" i="5"/>
  <c r="E1975" i="5"/>
  <c r="C1975" i="5"/>
  <c r="A1975" i="5"/>
  <c r="Q1975" i="5" s="1"/>
  <c r="M1974" i="5"/>
  <c r="AE1974" i="7" s="1"/>
  <c r="AK1974" i="7" s="1"/>
  <c r="L1974" i="5"/>
  <c r="K1974" i="5"/>
  <c r="J1974" i="5"/>
  <c r="I1974" i="5"/>
  <c r="H1974" i="5"/>
  <c r="G1974" i="5"/>
  <c r="D1974" i="5"/>
  <c r="C1974" i="5"/>
  <c r="A1974" i="5"/>
  <c r="Q1974" i="5" s="1"/>
  <c r="N1973" i="5"/>
  <c r="M1973" i="5"/>
  <c r="L1973" i="5"/>
  <c r="K1973" i="5"/>
  <c r="I1973" i="5"/>
  <c r="H1973" i="5"/>
  <c r="E1973" i="5"/>
  <c r="D1973" i="5"/>
  <c r="AD1973" i="7" s="1"/>
  <c r="AI1973" i="7" s="1"/>
  <c r="B1973" i="5"/>
  <c r="A1973" i="5"/>
  <c r="P1973" i="5" s="1"/>
  <c r="Q1972" i="5"/>
  <c r="P1972" i="5"/>
  <c r="O1972" i="5"/>
  <c r="M1972" i="5"/>
  <c r="K1972" i="5"/>
  <c r="J1972" i="5"/>
  <c r="I1972" i="5"/>
  <c r="H1972" i="5"/>
  <c r="G1972" i="5"/>
  <c r="F1972" i="5"/>
  <c r="E1972" i="5"/>
  <c r="D1972" i="5"/>
  <c r="C1972" i="5"/>
  <c r="B1972" i="5"/>
  <c r="A1972" i="5"/>
  <c r="L1972" i="5" s="1"/>
  <c r="P1971" i="5"/>
  <c r="O1971" i="5"/>
  <c r="M1971" i="5"/>
  <c r="A1971" i="5"/>
  <c r="Q1970" i="5"/>
  <c r="P1970" i="5"/>
  <c r="O1970" i="5"/>
  <c r="L1970" i="5"/>
  <c r="K1970" i="5"/>
  <c r="I1970" i="5"/>
  <c r="G1970" i="5"/>
  <c r="F1970" i="5"/>
  <c r="B1970" i="5"/>
  <c r="A1970" i="5"/>
  <c r="Q1969" i="5"/>
  <c r="N1969" i="5"/>
  <c r="M1969" i="5"/>
  <c r="K1969" i="5"/>
  <c r="J1969" i="5"/>
  <c r="I1969" i="5"/>
  <c r="H1969" i="5"/>
  <c r="G1969" i="5"/>
  <c r="F1969" i="5"/>
  <c r="E1969" i="5"/>
  <c r="D1969" i="5"/>
  <c r="B1969" i="5"/>
  <c r="A1969" i="5"/>
  <c r="O1968" i="5"/>
  <c r="N1968" i="5"/>
  <c r="M1968" i="5"/>
  <c r="L1968" i="5"/>
  <c r="K1968" i="5"/>
  <c r="J1968" i="5"/>
  <c r="I1968" i="5"/>
  <c r="G1968" i="5"/>
  <c r="F1968" i="5"/>
  <c r="E1968" i="5"/>
  <c r="B1968" i="5"/>
  <c r="A1968" i="5"/>
  <c r="Q1967" i="5"/>
  <c r="P1967" i="5"/>
  <c r="O1967" i="5"/>
  <c r="N1967" i="5"/>
  <c r="L1967" i="5"/>
  <c r="K1967" i="5"/>
  <c r="J1967" i="5"/>
  <c r="I1967" i="5"/>
  <c r="H1967" i="5"/>
  <c r="G1967" i="5"/>
  <c r="F1967" i="5"/>
  <c r="E1967" i="5"/>
  <c r="D1967" i="5"/>
  <c r="C1967" i="5"/>
  <c r="B1967" i="5"/>
  <c r="A1967" i="5"/>
  <c r="M1967" i="5" s="1"/>
  <c r="A1966" i="5"/>
  <c r="Q1965" i="5"/>
  <c r="J1965" i="5"/>
  <c r="H1965" i="5"/>
  <c r="G1965" i="5"/>
  <c r="F1965" i="5"/>
  <c r="E1965" i="5"/>
  <c r="D1965" i="5"/>
  <c r="B1965" i="5"/>
  <c r="A1965" i="5"/>
  <c r="A1964" i="5"/>
  <c r="A1963" i="5"/>
  <c r="Q1963" i="5" s="1"/>
  <c r="Q1962" i="5"/>
  <c r="P1962" i="5"/>
  <c r="M1962" i="5"/>
  <c r="L1962" i="5"/>
  <c r="K1962" i="5"/>
  <c r="J1962" i="5"/>
  <c r="I1962" i="5"/>
  <c r="H1962" i="5"/>
  <c r="G1962" i="5"/>
  <c r="F1962" i="5"/>
  <c r="E1962" i="5"/>
  <c r="D1962" i="5"/>
  <c r="C1962" i="5"/>
  <c r="A1962" i="5"/>
  <c r="N1961" i="5"/>
  <c r="M1961" i="5"/>
  <c r="K1961" i="5"/>
  <c r="J1961" i="5"/>
  <c r="I1961" i="5"/>
  <c r="H1961" i="5"/>
  <c r="F1961" i="5"/>
  <c r="D1961" i="5"/>
  <c r="C1961" i="5"/>
  <c r="A1961" i="5"/>
  <c r="P1961" i="5" s="1"/>
  <c r="Q1960" i="5"/>
  <c r="P1960" i="5"/>
  <c r="N1960" i="5"/>
  <c r="M1960" i="5"/>
  <c r="K1960" i="5"/>
  <c r="J1960" i="5"/>
  <c r="H1960" i="5"/>
  <c r="G1960" i="5"/>
  <c r="F1960" i="5"/>
  <c r="E1960" i="5"/>
  <c r="D1960" i="5"/>
  <c r="C1960" i="5"/>
  <c r="B1960" i="5"/>
  <c r="A1960" i="5"/>
  <c r="P1959" i="5"/>
  <c r="O1959" i="5"/>
  <c r="N1959" i="5"/>
  <c r="L1959" i="5"/>
  <c r="K1959" i="5"/>
  <c r="J1959" i="5"/>
  <c r="I1959" i="5"/>
  <c r="H1959" i="5"/>
  <c r="F1959" i="5"/>
  <c r="D1959" i="5"/>
  <c r="B1959" i="5"/>
  <c r="A1959" i="5"/>
  <c r="P1958" i="5"/>
  <c r="O1958" i="5"/>
  <c r="N1958" i="5"/>
  <c r="M1958" i="5"/>
  <c r="L1958" i="5"/>
  <c r="K1958" i="5"/>
  <c r="I1958" i="5"/>
  <c r="G1958" i="5"/>
  <c r="E1958" i="5"/>
  <c r="C1958" i="5"/>
  <c r="B1958" i="5"/>
  <c r="A1958" i="5"/>
  <c r="Q1957" i="5"/>
  <c r="P1957" i="5"/>
  <c r="N1957" i="5"/>
  <c r="M1957" i="5"/>
  <c r="L1957" i="5"/>
  <c r="K1957" i="5"/>
  <c r="G1957" i="5"/>
  <c r="F1957" i="5"/>
  <c r="E1957" i="5"/>
  <c r="D1957" i="5"/>
  <c r="B1957" i="5"/>
  <c r="A1957" i="5"/>
  <c r="Q1956" i="5"/>
  <c r="I1956" i="5"/>
  <c r="G1956" i="5"/>
  <c r="F1956" i="5"/>
  <c r="E1956" i="5"/>
  <c r="A1956" i="5"/>
  <c r="Q1955" i="5"/>
  <c r="P1955" i="5"/>
  <c r="O1955" i="5"/>
  <c r="N1955" i="5"/>
  <c r="L1955" i="5"/>
  <c r="K1955" i="5"/>
  <c r="J1955" i="5"/>
  <c r="I1955" i="5"/>
  <c r="H1955" i="5"/>
  <c r="G1955" i="5"/>
  <c r="F1955" i="5"/>
  <c r="E1955" i="5"/>
  <c r="D1955" i="5"/>
  <c r="C1955" i="5"/>
  <c r="B1955" i="5"/>
  <c r="A1955" i="5"/>
  <c r="M1955" i="5" s="1"/>
  <c r="N1954" i="5"/>
  <c r="J1954" i="5"/>
  <c r="G1954" i="5"/>
  <c r="D1954" i="5"/>
  <c r="B1954" i="5"/>
  <c r="A1954" i="5"/>
  <c r="B1953" i="5"/>
  <c r="A1953" i="5"/>
  <c r="A1952" i="5"/>
  <c r="Q1951" i="5"/>
  <c r="P1951" i="5"/>
  <c r="O1951" i="5"/>
  <c r="J1951" i="5"/>
  <c r="G1951" i="5"/>
  <c r="E1951" i="5"/>
  <c r="D1951" i="5"/>
  <c r="C1951" i="5"/>
  <c r="B1951" i="5"/>
  <c r="A1951" i="5"/>
  <c r="O1950" i="5"/>
  <c r="H1950" i="5"/>
  <c r="G1950" i="5"/>
  <c r="F1950" i="5"/>
  <c r="E1950" i="5"/>
  <c r="D1950" i="5"/>
  <c r="A1950" i="5"/>
  <c r="Q1949" i="5"/>
  <c r="P1949" i="5"/>
  <c r="O1949" i="5"/>
  <c r="M1949" i="5"/>
  <c r="L1949" i="5"/>
  <c r="K1949" i="5"/>
  <c r="J1949" i="5"/>
  <c r="I1949" i="5"/>
  <c r="H1949" i="5"/>
  <c r="F1949" i="5"/>
  <c r="E1949" i="5"/>
  <c r="D1949" i="5"/>
  <c r="C1949" i="5"/>
  <c r="B1949" i="5"/>
  <c r="A1949" i="5"/>
  <c r="G1949" i="5" s="1"/>
  <c r="M1948" i="5"/>
  <c r="K1948" i="5"/>
  <c r="J1948" i="5"/>
  <c r="H1948" i="5"/>
  <c r="G1948" i="5"/>
  <c r="F1948" i="5"/>
  <c r="D1948" i="5"/>
  <c r="C1948" i="5"/>
  <c r="B1948" i="5"/>
  <c r="A1948" i="5"/>
  <c r="P1948" i="5" s="1"/>
  <c r="O1947" i="5"/>
  <c r="N1947" i="5"/>
  <c r="M1947" i="5"/>
  <c r="K1947" i="5"/>
  <c r="J1947" i="5"/>
  <c r="H1947" i="5"/>
  <c r="G1947" i="5"/>
  <c r="F1947" i="5"/>
  <c r="D1947" i="5"/>
  <c r="C1947" i="5"/>
  <c r="B1947" i="5"/>
  <c r="A1947" i="5"/>
  <c r="Q1946" i="5"/>
  <c r="P1946" i="5"/>
  <c r="N1946" i="5"/>
  <c r="L1946" i="5"/>
  <c r="K1946" i="5"/>
  <c r="I1946" i="5"/>
  <c r="H1946" i="5"/>
  <c r="G1946" i="5"/>
  <c r="F1946" i="5"/>
  <c r="E1946" i="5"/>
  <c r="D1946" i="5"/>
  <c r="C1946" i="5"/>
  <c r="B1946" i="5"/>
  <c r="A1946" i="5"/>
  <c r="P1945" i="5"/>
  <c r="N1945" i="5"/>
  <c r="M1945" i="5"/>
  <c r="L1945" i="5"/>
  <c r="K1945" i="5"/>
  <c r="J1945" i="5"/>
  <c r="I1945" i="5"/>
  <c r="H1945" i="5"/>
  <c r="G1945" i="5"/>
  <c r="E1945" i="5"/>
  <c r="A1945" i="5"/>
  <c r="P1944" i="5"/>
  <c r="O1944" i="5"/>
  <c r="N1944" i="5"/>
  <c r="M1944" i="5"/>
  <c r="L1944" i="5"/>
  <c r="K1944" i="5"/>
  <c r="J1944" i="5"/>
  <c r="I1944" i="5"/>
  <c r="D1944" i="5"/>
  <c r="C1944" i="5"/>
  <c r="B1944" i="5"/>
  <c r="A1944" i="5"/>
  <c r="Q1943" i="5"/>
  <c r="P1943" i="5"/>
  <c r="O1943" i="5"/>
  <c r="N1943" i="5"/>
  <c r="L1943" i="5"/>
  <c r="K1943" i="5"/>
  <c r="J1943" i="5"/>
  <c r="I1943" i="5"/>
  <c r="H1943" i="5"/>
  <c r="G1943" i="5"/>
  <c r="F1943" i="5"/>
  <c r="E1943" i="5"/>
  <c r="D1943" i="5"/>
  <c r="C1943" i="5"/>
  <c r="B1943" i="5"/>
  <c r="A1943" i="5"/>
  <c r="M1943" i="5" s="1"/>
  <c r="Q1942" i="5"/>
  <c r="O1942" i="5"/>
  <c r="N1942" i="5"/>
  <c r="K1942" i="5"/>
  <c r="J1942" i="5"/>
  <c r="E1942" i="5"/>
  <c r="D1942" i="5"/>
  <c r="A1942" i="5"/>
  <c r="D1941" i="5"/>
  <c r="C1941" i="5"/>
  <c r="A1941" i="5"/>
  <c r="A1940" i="5"/>
  <c r="P1939" i="5"/>
  <c r="N1939" i="5"/>
  <c r="M1939" i="5"/>
  <c r="L1939" i="5"/>
  <c r="K1939" i="5"/>
  <c r="J1939" i="5"/>
  <c r="H1939" i="5"/>
  <c r="F1939" i="5"/>
  <c r="E1939" i="5"/>
  <c r="D1939" i="5"/>
  <c r="C1939" i="5"/>
  <c r="A1939" i="5"/>
  <c r="Q1938" i="5"/>
  <c r="A1938" i="5"/>
  <c r="Q1937" i="5"/>
  <c r="P1937" i="5"/>
  <c r="O1937" i="5"/>
  <c r="N1937" i="5"/>
  <c r="L1937" i="5"/>
  <c r="F1937" i="5"/>
  <c r="E1937" i="5"/>
  <c r="C1937" i="5"/>
  <c r="B1937" i="5"/>
  <c r="A1937" i="5"/>
  <c r="Q1936" i="5"/>
  <c r="P1936" i="5"/>
  <c r="O1936" i="5"/>
  <c r="M1936" i="5"/>
  <c r="K1936" i="5"/>
  <c r="J1936" i="5"/>
  <c r="I1936" i="5"/>
  <c r="H1936" i="5"/>
  <c r="G1936" i="5"/>
  <c r="F1936" i="5"/>
  <c r="E1936" i="5"/>
  <c r="D1936" i="5"/>
  <c r="C1936" i="5"/>
  <c r="B1936" i="5"/>
  <c r="A1936" i="5"/>
  <c r="L1936" i="5" s="1"/>
  <c r="P1935" i="5"/>
  <c r="L1935" i="5"/>
  <c r="J1935" i="5"/>
  <c r="I1935" i="5"/>
  <c r="H1935" i="5"/>
  <c r="G1935" i="5"/>
  <c r="C1935" i="5"/>
  <c r="B1935" i="5"/>
  <c r="A1935" i="5"/>
  <c r="Q1934" i="5"/>
  <c r="L1934" i="5"/>
  <c r="K1934" i="5"/>
  <c r="I1934" i="5"/>
  <c r="F1934" i="5"/>
  <c r="E1934" i="5"/>
  <c r="D1934" i="5"/>
  <c r="C1934" i="5"/>
  <c r="B1934" i="5"/>
  <c r="A1934" i="5"/>
  <c r="G1933" i="5"/>
  <c r="E1933" i="5"/>
  <c r="D1933" i="5"/>
  <c r="B1933" i="5"/>
  <c r="A1933" i="5"/>
  <c r="A1932" i="5"/>
  <c r="Q1931" i="5"/>
  <c r="P1931" i="5"/>
  <c r="O1931" i="5"/>
  <c r="N1931" i="5"/>
  <c r="L1931" i="5"/>
  <c r="K1931" i="5"/>
  <c r="J1931" i="5"/>
  <c r="I1931" i="5"/>
  <c r="H1931" i="5"/>
  <c r="G1931" i="5"/>
  <c r="F1931" i="5"/>
  <c r="E1931" i="5"/>
  <c r="D1931" i="5"/>
  <c r="C1931" i="5"/>
  <c r="B1931" i="5"/>
  <c r="A1931" i="5"/>
  <c r="M1931" i="5" s="1"/>
  <c r="Q1930" i="5"/>
  <c r="K1930" i="5"/>
  <c r="J1930" i="5"/>
  <c r="I1930" i="5"/>
  <c r="B1930" i="5"/>
  <c r="A1930" i="5"/>
  <c r="Q1929" i="5"/>
  <c r="O1929" i="5"/>
  <c r="N1929" i="5"/>
  <c r="B1929" i="5"/>
  <c r="A1929" i="5"/>
  <c r="Q1928" i="5"/>
  <c r="O1928" i="5"/>
  <c r="N1928" i="5"/>
  <c r="M1928" i="5"/>
  <c r="K1928" i="5"/>
  <c r="I1928" i="5"/>
  <c r="H1928" i="5"/>
  <c r="B1928" i="5"/>
  <c r="A1928" i="5"/>
  <c r="Q1927" i="5"/>
  <c r="P1927" i="5"/>
  <c r="N1927" i="5"/>
  <c r="M1927" i="5"/>
  <c r="L1927" i="5"/>
  <c r="J1927" i="5"/>
  <c r="H1927" i="5"/>
  <c r="G1927" i="5"/>
  <c r="F1927" i="5"/>
  <c r="E1927" i="5"/>
  <c r="D1927" i="5"/>
  <c r="C1927" i="5"/>
  <c r="B1927" i="5"/>
  <c r="A1927" i="5"/>
  <c r="Q1926" i="5"/>
  <c r="P1926" i="5"/>
  <c r="M1926" i="5"/>
  <c r="L1926" i="5"/>
  <c r="K1926" i="5"/>
  <c r="J1926" i="5"/>
  <c r="I1926" i="5"/>
  <c r="H1926" i="5"/>
  <c r="G1926" i="5"/>
  <c r="F1926" i="5"/>
  <c r="E1926" i="5"/>
  <c r="D1926" i="5"/>
  <c r="C1926" i="5"/>
  <c r="A1926" i="5"/>
  <c r="P1925" i="5"/>
  <c r="O1925" i="5"/>
  <c r="N1925" i="5"/>
  <c r="J1925" i="5"/>
  <c r="I1925" i="5"/>
  <c r="D1925" i="5"/>
  <c r="A1925" i="5"/>
  <c r="Q1924" i="5"/>
  <c r="P1924" i="5"/>
  <c r="O1924" i="5"/>
  <c r="H1924" i="5"/>
  <c r="G1924" i="5"/>
  <c r="F1924" i="5"/>
  <c r="E1924" i="5"/>
  <c r="C1924" i="5"/>
  <c r="A1924" i="5"/>
  <c r="G1923" i="5"/>
  <c r="D1923" i="5"/>
  <c r="C1923" i="5"/>
  <c r="B1923" i="5"/>
  <c r="A1923" i="5"/>
  <c r="P1922" i="5"/>
  <c r="N1922" i="5"/>
  <c r="M1922" i="5"/>
  <c r="L1922" i="5"/>
  <c r="K1922" i="5"/>
  <c r="I1922" i="5"/>
  <c r="H1922" i="5"/>
  <c r="G1922" i="5"/>
  <c r="F1922" i="5"/>
  <c r="E1922" i="5"/>
  <c r="C1922" i="5"/>
  <c r="B1922" i="5"/>
  <c r="A1922" i="5"/>
  <c r="G1921" i="5"/>
  <c r="F1921" i="5"/>
  <c r="E1921" i="5"/>
  <c r="A1921" i="5"/>
  <c r="M1920" i="5"/>
  <c r="J1920" i="5"/>
  <c r="C1920" i="5"/>
  <c r="B1920" i="5"/>
  <c r="A1920" i="5"/>
  <c r="Q1919" i="5"/>
  <c r="P1919" i="5"/>
  <c r="O1919" i="5"/>
  <c r="N1919" i="5"/>
  <c r="L1919" i="5"/>
  <c r="K1919" i="5"/>
  <c r="J1919" i="5"/>
  <c r="I1919" i="5"/>
  <c r="H1919" i="5"/>
  <c r="G1919" i="5"/>
  <c r="F1919" i="5"/>
  <c r="E1919" i="5"/>
  <c r="D1919" i="5"/>
  <c r="C1919" i="5"/>
  <c r="B1919" i="5"/>
  <c r="A1919" i="5"/>
  <c r="M1919" i="5" s="1"/>
  <c r="Q1918" i="5"/>
  <c r="P1918" i="5"/>
  <c r="N1918" i="5"/>
  <c r="M1918" i="5"/>
  <c r="L1918" i="5"/>
  <c r="K1918" i="5"/>
  <c r="J1918" i="5"/>
  <c r="I1918" i="5"/>
  <c r="G1918" i="5"/>
  <c r="E1918" i="5"/>
  <c r="D1918" i="5"/>
  <c r="C1918" i="5"/>
  <c r="B1918" i="5"/>
  <c r="A1918" i="5"/>
  <c r="J1917" i="5"/>
  <c r="E1917" i="5"/>
  <c r="A1917" i="5"/>
  <c r="Q1916" i="5"/>
  <c r="E1916" i="5"/>
  <c r="C1916" i="5"/>
  <c r="A1916" i="5"/>
  <c r="N1915" i="5"/>
  <c r="M1915" i="5"/>
  <c r="A1915" i="5"/>
  <c r="Q1914" i="5"/>
  <c r="P1914" i="5"/>
  <c r="O1914" i="5"/>
  <c r="M1914" i="5"/>
  <c r="K1914" i="5"/>
  <c r="E1914" i="5"/>
  <c r="D1914" i="5"/>
  <c r="A1914" i="5"/>
  <c r="Q1913" i="5"/>
  <c r="P1913" i="5"/>
  <c r="O1913" i="5"/>
  <c r="M1913" i="5"/>
  <c r="L1913" i="5"/>
  <c r="K1913" i="5"/>
  <c r="J1913" i="5"/>
  <c r="I1913" i="5"/>
  <c r="H1913" i="5"/>
  <c r="F1913" i="5"/>
  <c r="E1913" i="5"/>
  <c r="D1913" i="5"/>
  <c r="C1913" i="5"/>
  <c r="B1913" i="5"/>
  <c r="A1913" i="5"/>
  <c r="G1913" i="5" s="1"/>
  <c r="Q1912" i="5"/>
  <c r="O1912" i="5"/>
  <c r="N1912" i="5"/>
  <c r="M1912" i="5"/>
  <c r="K1912" i="5"/>
  <c r="J1912" i="5"/>
  <c r="I1912" i="5"/>
  <c r="H1912" i="5"/>
  <c r="G1912" i="5"/>
  <c r="F1912" i="5"/>
  <c r="C1912" i="5"/>
  <c r="B1912" i="5"/>
  <c r="A1912" i="5"/>
  <c r="P1911" i="5"/>
  <c r="L1911" i="5"/>
  <c r="K1911" i="5"/>
  <c r="J1911" i="5"/>
  <c r="H1911" i="5"/>
  <c r="F1911" i="5"/>
  <c r="D1911" i="5"/>
  <c r="C1911" i="5"/>
  <c r="A1911" i="5"/>
  <c r="Q1910" i="5"/>
  <c r="L1910" i="5"/>
  <c r="K1910" i="5"/>
  <c r="H1910" i="5"/>
  <c r="G1910" i="5"/>
  <c r="F1910" i="5"/>
  <c r="E1910" i="5"/>
  <c r="C1910" i="5"/>
  <c r="B1910" i="5"/>
  <c r="A1910" i="5"/>
  <c r="E1909" i="5"/>
  <c r="A1909" i="5"/>
  <c r="Q1908" i="5"/>
  <c r="P1908" i="5"/>
  <c r="N1908" i="5"/>
  <c r="M1908" i="5"/>
  <c r="L1908" i="5"/>
  <c r="K1908" i="5"/>
  <c r="J1908" i="5"/>
  <c r="I1908" i="5"/>
  <c r="F1908" i="5"/>
  <c r="E1908" i="5"/>
  <c r="D1908" i="5"/>
  <c r="C1908" i="5"/>
  <c r="B1908" i="5"/>
  <c r="A1908" i="5"/>
  <c r="Q1907" i="5"/>
  <c r="P1907" i="5"/>
  <c r="O1907" i="5"/>
  <c r="N1907" i="5"/>
  <c r="L1907" i="5"/>
  <c r="K1907" i="5"/>
  <c r="J1907" i="5"/>
  <c r="I1907" i="5"/>
  <c r="H1907" i="5"/>
  <c r="G1907" i="5"/>
  <c r="F1907" i="5"/>
  <c r="E1907" i="5"/>
  <c r="D1907" i="5"/>
  <c r="C1907" i="5"/>
  <c r="B1907" i="5"/>
  <c r="A1907" i="5"/>
  <c r="M1907" i="5" s="1"/>
  <c r="A1906" i="5"/>
  <c r="Q1905" i="5"/>
  <c r="O1905" i="5"/>
  <c r="N1905" i="5"/>
  <c r="M1905" i="5"/>
  <c r="J1905" i="5"/>
  <c r="I1905" i="5"/>
  <c r="H1905" i="5"/>
  <c r="F1905" i="5"/>
  <c r="E1905" i="5"/>
  <c r="D1905" i="5"/>
  <c r="C1905" i="5"/>
  <c r="B1905" i="5"/>
  <c r="A1905" i="5"/>
  <c r="L1904" i="5"/>
  <c r="J1904" i="5"/>
  <c r="A1904" i="5"/>
  <c r="P1903" i="5"/>
  <c r="N1903" i="5"/>
  <c r="E1903" i="5"/>
  <c r="A1903" i="5"/>
  <c r="Q1902" i="5"/>
  <c r="P1902" i="5"/>
  <c r="O1902" i="5"/>
  <c r="M1902" i="5"/>
  <c r="L1902" i="5"/>
  <c r="K1902" i="5"/>
  <c r="J1902" i="5"/>
  <c r="C1902" i="5"/>
  <c r="A1902" i="5"/>
  <c r="Q1901" i="5"/>
  <c r="P1901" i="5"/>
  <c r="O1901" i="5"/>
  <c r="N1901" i="5"/>
  <c r="M1901" i="5"/>
  <c r="L1901" i="5"/>
  <c r="K1901" i="5"/>
  <c r="C1901" i="5"/>
  <c r="B1901" i="5"/>
  <c r="A1901" i="5"/>
  <c r="Q1900" i="5"/>
  <c r="P1900" i="5"/>
  <c r="O1900" i="5"/>
  <c r="M1900" i="5"/>
  <c r="K1900" i="5"/>
  <c r="J1900" i="5"/>
  <c r="I1900" i="5"/>
  <c r="H1900" i="5"/>
  <c r="G1900" i="5"/>
  <c r="F1900" i="5"/>
  <c r="E1900" i="5"/>
  <c r="D1900" i="5"/>
  <c r="C1900" i="5"/>
  <c r="B1900" i="5"/>
  <c r="A1900" i="5"/>
  <c r="L1900" i="5" s="1"/>
  <c r="P1899" i="5"/>
  <c r="O1899" i="5"/>
  <c r="M1899" i="5"/>
  <c r="H1899" i="5"/>
  <c r="G1899" i="5"/>
  <c r="F1899" i="5"/>
  <c r="C1899" i="5"/>
  <c r="B1899" i="5"/>
  <c r="A1899" i="5"/>
  <c r="F1898" i="5"/>
  <c r="E1898" i="5"/>
  <c r="D1898" i="5"/>
  <c r="A1898" i="5"/>
  <c r="Q1897" i="5"/>
  <c r="P1897" i="5"/>
  <c r="D1897" i="5"/>
  <c r="A1897" i="5"/>
  <c r="Q1896" i="5"/>
  <c r="N1896" i="5"/>
  <c r="M1896" i="5"/>
  <c r="G1896" i="5"/>
  <c r="F1896" i="5"/>
  <c r="D1896" i="5"/>
  <c r="A1896" i="5"/>
  <c r="Q1895" i="5"/>
  <c r="P1895" i="5"/>
  <c r="O1895" i="5"/>
  <c r="N1895" i="5"/>
  <c r="L1895" i="5"/>
  <c r="K1895" i="5"/>
  <c r="J1895" i="5"/>
  <c r="I1895" i="5"/>
  <c r="H1895" i="5"/>
  <c r="G1895" i="5"/>
  <c r="F1895" i="5"/>
  <c r="E1895" i="5"/>
  <c r="D1895" i="5"/>
  <c r="C1895" i="5"/>
  <c r="B1895" i="5"/>
  <c r="A1895" i="5"/>
  <c r="M1895" i="5" s="1"/>
  <c r="N1894" i="5"/>
  <c r="M1894" i="5"/>
  <c r="K1894" i="5"/>
  <c r="J1894" i="5"/>
  <c r="I1894" i="5"/>
  <c r="H1894" i="5"/>
  <c r="E1894" i="5"/>
  <c r="D1894" i="5"/>
  <c r="C1894" i="5"/>
  <c r="A1894" i="5"/>
  <c r="Q1894" i="5" s="1"/>
  <c r="N1893" i="5"/>
  <c r="M1893" i="5"/>
  <c r="L1893" i="5"/>
  <c r="J1893" i="5"/>
  <c r="I1893" i="5"/>
  <c r="G1893" i="5"/>
  <c r="F1893" i="5"/>
  <c r="D1893" i="5"/>
  <c r="B1893" i="5"/>
  <c r="A1893" i="5"/>
  <c r="Q1893" i="5" s="1"/>
  <c r="N1892" i="5"/>
  <c r="M1892" i="5"/>
  <c r="L1892" i="5"/>
  <c r="K1892" i="5"/>
  <c r="I1892" i="5"/>
  <c r="F1892" i="5"/>
  <c r="E1892" i="5"/>
  <c r="C1892" i="5"/>
  <c r="B1892" i="5"/>
  <c r="A1892" i="5"/>
  <c r="Q1892" i="5" s="1"/>
  <c r="O1891" i="5"/>
  <c r="N1891" i="5"/>
  <c r="M1891" i="5"/>
  <c r="H1891" i="5"/>
  <c r="G1891" i="5"/>
  <c r="F1891" i="5"/>
  <c r="E1891" i="5"/>
  <c r="D1891" i="5"/>
  <c r="C1891" i="5"/>
  <c r="B1891" i="5"/>
  <c r="A1891" i="5"/>
  <c r="P1891" i="5" s="1"/>
  <c r="Q1890" i="5"/>
  <c r="P1890" i="5"/>
  <c r="M1890" i="5"/>
  <c r="L1890" i="5"/>
  <c r="K1890" i="5"/>
  <c r="J1890" i="5"/>
  <c r="I1890" i="5"/>
  <c r="H1890" i="5"/>
  <c r="G1890" i="5"/>
  <c r="F1890" i="5"/>
  <c r="E1890" i="5"/>
  <c r="D1890" i="5"/>
  <c r="C1890" i="5"/>
  <c r="A1890" i="5"/>
  <c r="N1889" i="5"/>
  <c r="M1889" i="5"/>
  <c r="L1889" i="5"/>
  <c r="K1889" i="5"/>
  <c r="A1889" i="5"/>
  <c r="J1888" i="5"/>
  <c r="H1888" i="5"/>
  <c r="A1888" i="5"/>
  <c r="P1887" i="5"/>
  <c r="O1887" i="5"/>
  <c r="N1887" i="5"/>
  <c r="A1887" i="5"/>
  <c r="P1886" i="5"/>
  <c r="O1886" i="5"/>
  <c r="N1886" i="5"/>
  <c r="M1886" i="5"/>
  <c r="L1886" i="5"/>
  <c r="I1886" i="5"/>
  <c r="H1886" i="5"/>
  <c r="G1886" i="5"/>
  <c r="A1886" i="5"/>
  <c r="P1885" i="5"/>
  <c r="A1885" i="5"/>
  <c r="J1884" i="5"/>
  <c r="I1884" i="5"/>
  <c r="F1884" i="5"/>
  <c r="A1884" i="5"/>
  <c r="Q1883" i="5"/>
  <c r="P1883" i="5"/>
  <c r="O1883" i="5"/>
  <c r="N1883" i="5"/>
  <c r="L1883" i="5"/>
  <c r="K1883" i="5"/>
  <c r="J1883" i="5"/>
  <c r="I1883" i="5"/>
  <c r="H1883" i="5"/>
  <c r="G1883" i="5"/>
  <c r="F1883" i="5"/>
  <c r="E1883" i="5"/>
  <c r="D1883" i="5"/>
  <c r="C1883" i="5"/>
  <c r="B1883" i="5"/>
  <c r="A1883" i="5"/>
  <c r="M1883" i="5" s="1"/>
  <c r="M1882" i="5"/>
  <c r="G1882" i="5"/>
  <c r="E1882" i="5"/>
  <c r="C1882" i="5"/>
  <c r="A1882" i="5"/>
  <c r="P1881" i="5"/>
  <c r="A1881" i="5"/>
  <c r="N1880" i="5"/>
  <c r="M1880" i="5"/>
  <c r="L1880" i="5"/>
  <c r="K1880" i="5"/>
  <c r="J1880" i="5"/>
  <c r="I1880" i="5"/>
  <c r="H1880" i="5"/>
  <c r="G1880" i="5"/>
  <c r="F1880" i="5"/>
  <c r="E1880" i="5"/>
  <c r="C1880" i="5"/>
  <c r="A1880" i="5"/>
  <c r="Q1879" i="5"/>
  <c r="P1879" i="5"/>
  <c r="O1879" i="5"/>
  <c r="B1879" i="5"/>
  <c r="A1879" i="5"/>
  <c r="Q1878" i="5"/>
  <c r="P1878" i="5"/>
  <c r="K1878" i="5"/>
  <c r="I1878" i="5"/>
  <c r="H1878" i="5"/>
  <c r="E1878" i="5"/>
  <c r="D1878" i="5"/>
  <c r="C1878" i="5"/>
  <c r="A1878" i="5"/>
  <c r="Q1877" i="5"/>
  <c r="P1877" i="5"/>
  <c r="O1877" i="5"/>
  <c r="M1877" i="5"/>
  <c r="L1877" i="5"/>
  <c r="K1877" i="5"/>
  <c r="J1877" i="5"/>
  <c r="I1877" i="5"/>
  <c r="H1877" i="5"/>
  <c r="F1877" i="5"/>
  <c r="E1877" i="5"/>
  <c r="D1877" i="5"/>
  <c r="C1877" i="5"/>
  <c r="B1877" i="5"/>
  <c r="A1877" i="5"/>
  <c r="G1877" i="5" s="1"/>
  <c r="O1876" i="5"/>
  <c r="M1876" i="5"/>
  <c r="AE1876" i="7" s="1"/>
  <c r="AK1876" i="7" s="1"/>
  <c r="J1876" i="5"/>
  <c r="I1876" i="5"/>
  <c r="H1876" i="5"/>
  <c r="G1876" i="5"/>
  <c r="F1876" i="5"/>
  <c r="D1876" i="5"/>
  <c r="AD1876" i="7" s="1"/>
  <c r="AI1876" i="7" s="1"/>
  <c r="C1876" i="5"/>
  <c r="B1876" i="5"/>
  <c r="A1876" i="5"/>
  <c r="P1876" i="5" s="1"/>
  <c r="N1875" i="5"/>
  <c r="L1875" i="5"/>
  <c r="K1875" i="5"/>
  <c r="J1875" i="5"/>
  <c r="H1875" i="5"/>
  <c r="G1875" i="5"/>
  <c r="F1875" i="5"/>
  <c r="D1875" i="5"/>
  <c r="C1875" i="5"/>
  <c r="A1875" i="5"/>
  <c r="O1875" i="5" s="1"/>
  <c r="N1874" i="5"/>
  <c r="L1874" i="5"/>
  <c r="K1874" i="5"/>
  <c r="I1874" i="5"/>
  <c r="H1874" i="5"/>
  <c r="G1874" i="5"/>
  <c r="F1874" i="5"/>
  <c r="D1874" i="5"/>
  <c r="C1874" i="5"/>
  <c r="B1874" i="5"/>
  <c r="A1874" i="5"/>
  <c r="P1874" i="5" s="1"/>
  <c r="M1873" i="5"/>
  <c r="L1873" i="5"/>
  <c r="K1873" i="5"/>
  <c r="J1873" i="5"/>
  <c r="I1873" i="5"/>
  <c r="G1873" i="5"/>
  <c r="F1873" i="5"/>
  <c r="E1873" i="5"/>
  <c r="B1873" i="5"/>
  <c r="A1873" i="5"/>
  <c r="N1873" i="5" s="1"/>
  <c r="N1872" i="5"/>
  <c r="M1872" i="5"/>
  <c r="L1872" i="5"/>
  <c r="J1872" i="5"/>
  <c r="I1872" i="5"/>
  <c r="F1872" i="5"/>
  <c r="E1872" i="5"/>
  <c r="D1872" i="5"/>
  <c r="C1872" i="5"/>
  <c r="A1872" i="5"/>
  <c r="P1872" i="5" s="1"/>
  <c r="Q1871" i="5"/>
  <c r="P1871" i="5"/>
  <c r="O1871" i="5"/>
  <c r="N1871" i="5"/>
  <c r="L1871" i="5"/>
  <c r="K1871" i="5"/>
  <c r="J1871" i="5"/>
  <c r="I1871" i="5"/>
  <c r="H1871" i="5"/>
  <c r="G1871" i="5"/>
  <c r="F1871" i="5"/>
  <c r="E1871" i="5"/>
  <c r="D1871" i="5"/>
  <c r="C1871" i="5"/>
  <c r="B1871" i="5"/>
  <c r="A1871" i="5"/>
  <c r="M1871" i="5" s="1"/>
  <c r="N1870" i="5"/>
  <c r="M1870" i="5"/>
  <c r="L1870" i="5"/>
  <c r="K1870" i="5"/>
  <c r="I1870" i="5"/>
  <c r="B1870" i="5"/>
  <c r="A1870" i="5"/>
  <c r="A1869" i="5"/>
  <c r="A1868" i="5"/>
  <c r="Q1867" i="5"/>
  <c r="P1867" i="5"/>
  <c r="M1867" i="5"/>
  <c r="K1867" i="5"/>
  <c r="J1867" i="5"/>
  <c r="H1867" i="5"/>
  <c r="D1867" i="5"/>
  <c r="C1867" i="5"/>
  <c r="A1867" i="5"/>
  <c r="A1866" i="5"/>
  <c r="K1866" i="5" s="1"/>
  <c r="O1865" i="5"/>
  <c r="N1865" i="5"/>
  <c r="M1865" i="5"/>
  <c r="L1865" i="5"/>
  <c r="K1865" i="5"/>
  <c r="I1865" i="5"/>
  <c r="H1865" i="5"/>
  <c r="F1865" i="5"/>
  <c r="E1865" i="5"/>
  <c r="D1865" i="5"/>
  <c r="B1865" i="5"/>
  <c r="A1865" i="5"/>
  <c r="Q1864" i="5"/>
  <c r="P1864" i="5"/>
  <c r="O1864" i="5"/>
  <c r="M1864" i="5"/>
  <c r="K1864" i="5"/>
  <c r="J1864" i="5"/>
  <c r="I1864" i="5"/>
  <c r="H1864" i="5"/>
  <c r="G1864" i="5"/>
  <c r="F1864" i="5"/>
  <c r="E1864" i="5"/>
  <c r="D1864" i="5"/>
  <c r="C1864" i="5"/>
  <c r="B1864" i="5"/>
  <c r="A1864" i="5"/>
  <c r="L1864" i="5" s="1"/>
  <c r="O1863" i="5"/>
  <c r="N1863" i="5"/>
  <c r="I1863" i="5"/>
  <c r="H1863" i="5"/>
  <c r="A1863" i="5"/>
  <c r="A1862" i="5"/>
  <c r="Q1861" i="5"/>
  <c r="P1861" i="5"/>
  <c r="O1861" i="5"/>
  <c r="N1861" i="5"/>
  <c r="L1861" i="5"/>
  <c r="K1861" i="5"/>
  <c r="J1861" i="5"/>
  <c r="I1861" i="5"/>
  <c r="H1861" i="5"/>
  <c r="G1861" i="5"/>
  <c r="F1861" i="5"/>
  <c r="E1861" i="5"/>
  <c r="D1861" i="5"/>
  <c r="C1861" i="5"/>
  <c r="B1861" i="5"/>
  <c r="A1861" i="5"/>
  <c r="M1861" i="5" s="1"/>
  <c r="O1860" i="5"/>
  <c r="N1860" i="5"/>
  <c r="M1860" i="5"/>
  <c r="L1860" i="5"/>
  <c r="K1860" i="5"/>
  <c r="J1860" i="5"/>
  <c r="I1860" i="5"/>
  <c r="G1860" i="5"/>
  <c r="E1860" i="5"/>
  <c r="D1860" i="5"/>
  <c r="C1860" i="5"/>
  <c r="A1860" i="5"/>
  <c r="P1859" i="5"/>
  <c r="O1859" i="5"/>
  <c r="N1859" i="5"/>
  <c r="M1859" i="5"/>
  <c r="J1859" i="5"/>
  <c r="I1859" i="5"/>
  <c r="H1859" i="5"/>
  <c r="G1859" i="5"/>
  <c r="B1859" i="5"/>
  <c r="A1859" i="5"/>
  <c r="Q1859" i="5" s="1"/>
  <c r="C1858" i="5"/>
  <c r="A1858" i="5"/>
  <c r="Q1857" i="5"/>
  <c r="P1857" i="5"/>
  <c r="J1857" i="5"/>
  <c r="D1857" i="5"/>
  <c r="C1857" i="5"/>
  <c r="B1857" i="5"/>
  <c r="A1857" i="5"/>
  <c r="A1856" i="5"/>
  <c r="D1856" i="5" s="1"/>
  <c r="Q1855" i="5"/>
  <c r="P1855" i="5"/>
  <c r="O1855" i="5"/>
  <c r="M1855" i="5"/>
  <c r="L1855" i="5"/>
  <c r="K1855" i="5"/>
  <c r="J1855" i="5"/>
  <c r="I1855" i="5"/>
  <c r="H1855" i="5"/>
  <c r="F1855" i="5"/>
  <c r="E1855" i="5"/>
  <c r="D1855" i="5"/>
  <c r="C1855" i="5"/>
  <c r="B1855" i="5"/>
  <c r="A1855" i="5"/>
  <c r="G1855" i="5" s="1"/>
  <c r="Q1854" i="5"/>
  <c r="M1854" i="5"/>
  <c r="K1854" i="5"/>
  <c r="J1854" i="5"/>
  <c r="I1854" i="5"/>
  <c r="H1854" i="5"/>
  <c r="G1854" i="5"/>
  <c r="D1854" i="5"/>
  <c r="C1854" i="5"/>
  <c r="B1854" i="5"/>
  <c r="A1854" i="5"/>
  <c r="O1854" i="5" s="1"/>
  <c r="N1853" i="5"/>
  <c r="M1853" i="5"/>
  <c r="L1853" i="5"/>
  <c r="K1853" i="5"/>
  <c r="J1853" i="5"/>
  <c r="G1853" i="5"/>
  <c r="F1853" i="5"/>
  <c r="D1853" i="5"/>
  <c r="C1853" i="5"/>
  <c r="B1853" i="5"/>
  <c r="A1853" i="5"/>
  <c r="O1853" i="5" s="1"/>
  <c r="P1852" i="5"/>
  <c r="O1852" i="5"/>
  <c r="N1852" i="5"/>
  <c r="L1852" i="5"/>
  <c r="A1852" i="5"/>
  <c r="P1851" i="5"/>
  <c r="N1851" i="5"/>
  <c r="L1851" i="5"/>
  <c r="K1851" i="5"/>
  <c r="J1851" i="5"/>
  <c r="I1851" i="5"/>
  <c r="H1851" i="5"/>
  <c r="G1851" i="5"/>
  <c r="A1851" i="5"/>
  <c r="Q1850" i="5"/>
  <c r="O1850" i="5"/>
  <c r="N1850" i="5"/>
  <c r="M1850" i="5"/>
  <c r="L1850" i="5"/>
  <c r="K1850" i="5"/>
  <c r="J1850" i="5"/>
  <c r="I1850" i="5"/>
  <c r="C1850" i="5"/>
  <c r="A1850" i="5"/>
  <c r="Q1849" i="5"/>
  <c r="P1849" i="5"/>
  <c r="O1849" i="5"/>
  <c r="N1849" i="5"/>
  <c r="L1849" i="5"/>
  <c r="K1849" i="5"/>
  <c r="J1849" i="5"/>
  <c r="I1849" i="5"/>
  <c r="H1849" i="5"/>
  <c r="G1849" i="5"/>
  <c r="F1849" i="5"/>
  <c r="E1849" i="5"/>
  <c r="D1849" i="5"/>
  <c r="C1849" i="5"/>
  <c r="B1849" i="5"/>
  <c r="A1849" i="5"/>
  <c r="M1849" i="5" s="1"/>
  <c r="Q1848" i="5"/>
  <c r="O1848" i="5"/>
  <c r="N1848" i="5"/>
  <c r="I1848" i="5"/>
  <c r="H1848" i="5"/>
  <c r="G1848" i="5"/>
  <c r="E1848" i="5"/>
  <c r="D1848" i="5"/>
  <c r="B1848" i="5"/>
  <c r="A1848" i="5"/>
  <c r="Q1847" i="5"/>
  <c r="P1847" i="5"/>
  <c r="J1847" i="5"/>
  <c r="I1847" i="5"/>
  <c r="H1847" i="5"/>
  <c r="F1847" i="5"/>
  <c r="E1847" i="5"/>
  <c r="D1847" i="5"/>
  <c r="C1847" i="5"/>
  <c r="A1847" i="5"/>
  <c r="Q1846" i="5"/>
  <c r="N1846" i="5"/>
  <c r="M1846" i="5"/>
  <c r="L1846" i="5"/>
  <c r="J1846" i="5"/>
  <c r="I1846" i="5"/>
  <c r="H1846" i="5"/>
  <c r="G1846" i="5"/>
  <c r="F1846" i="5"/>
  <c r="E1846" i="5"/>
  <c r="C1846" i="5"/>
  <c r="B1846" i="5"/>
  <c r="A1846" i="5"/>
  <c r="N1845" i="5"/>
  <c r="M1845" i="5"/>
  <c r="L1845" i="5"/>
  <c r="K1845" i="5"/>
  <c r="J1845" i="5"/>
  <c r="H1845" i="5"/>
  <c r="G1845" i="5"/>
  <c r="F1845" i="5"/>
  <c r="E1845" i="5"/>
  <c r="C1845" i="5"/>
  <c r="A1845" i="5"/>
  <c r="P1845" i="5" s="1"/>
  <c r="P1844" i="5"/>
  <c r="O1844" i="5"/>
  <c r="M1844" i="5"/>
  <c r="L1844" i="5"/>
  <c r="K1844" i="5"/>
  <c r="J1844" i="5"/>
  <c r="I1844" i="5"/>
  <c r="H1844" i="5"/>
  <c r="E1844" i="5"/>
  <c r="D1844" i="5"/>
  <c r="C1844" i="5"/>
  <c r="A1844" i="5"/>
  <c r="P1843" i="5"/>
  <c r="O1843" i="5"/>
  <c r="N1843" i="5"/>
  <c r="M1843" i="5"/>
  <c r="L1843" i="5"/>
  <c r="K1843" i="5"/>
  <c r="H1843" i="5"/>
  <c r="F1843" i="5"/>
  <c r="B1843" i="5"/>
  <c r="A1843" i="5"/>
  <c r="Q1843" i="5" s="1"/>
  <c r="Q1842" i="5"/>
  <c r="P1842" i="5"/>
  <c r="O1842" i="5"/>
  <c r="M1842" i="5"/>
  <c r="K1842" i="5"/>
  <c r="J1842" i="5"/>
  <c r="I1842" i="5"/>
  <c r="H1842" i="5"/>
  <c r="G1842" i="5"/>
  <c r="F1842" i="5"/>
  <c r="E1842" i="5"/>
  <c r="D1842" i="5"/>
  <c r="C1842" i="5"/>
  <c r="B1842" i="5"/>
  <c r="A1842" i="5"/>
  <c r="L1842" i="5" s="1"/>
  <c r="P1841" i="5"/>
  <c r="N1841" i="5"/>
  <c r="M1841" i="5"/>
  <c r="L1841" i="5"/>
  <c r="K1841" i="5"/>
  <c r="J1841" i="5"/>
  <c r="I1841" i="5"/>
  <c r="H1841" i="5"/>
  <c r="G1841" i="5"/>
  <c r="F1841" i="5"/>
  <c r="C1841" i="5"/>
  <c r="B1841" i="5"/>
  <c r="A1841" i="5"/>
  <c r="Q1840" i="5"/>
  <c r="P1840" i="5"/>
  <c r="O1840" i="5"/>
  <c r="K1840" i="5"/>
  <c r="I1840" i="5"/>
  <c r="G1840" i="5"/>
  <c r="F1840" i="5"/>
  <c r="A1840" i="5"/>
  <c r="Q1839" i="5"/>
  <c r="K1839" i="5"/>
  <c r="J1839" i="5"/>
  <c r="I1839" i="5"/>
  <c r="H1839" i="5"/>
  <c r="F1839" i="5"/>
  <c r="E1839" i="5"/>
  <c r="D1839" i="5"/>
  <c r="A1839" i="5"/>
  <c r="M1838" i="5"/>
  <c r="L1838" i="5"/>
  <c r="K1838" i="5"/>
  <c r="I1838" i="5"/>
  <c r="G1838" i="5"/>
  <c r="F1838" i="5"/>
  <c r="E1838" i="5"/>
  <c r="D1838" i="5"/>
  <c r="B1838" i="5"/>
  <c r="A1838" i="5"/>
  <c r="O1838" i="5" s="1"/>
  <c r="Q1837" i="5"/>
  <c r="P1837" i="5"/>
  <c r="O1837" i="5"/>
  <c r="N1837" i="5"/>
  <c r="L1837" i="5"/>
  <c r="K1837" i="5"/>
  <c r="J1837" i="5"/>
  <c r="I1837" i="5"/>
  <c r="H1837" i="5"/>
  <c r="G1837" i="5"/>
  <c r="F1837" i="5"/>
  <c r="E1837" i="5"/>
  <c r="D1837" i="5"/>
  <c r="C1837" i="5"/>
  <c r="B1837" i="5"/>
  <c r="A1837" i="5"/>
  <c r="M1837" i="5" s="1"/>
  <c r="P1836" i="5"/>
  <c r="O1836" i="5"/>
  <c r="N1836" i="5"/>
  <c r="M1836" i="5"/>
  <c r="K1836" i="5"/>
  <c r="J1836" i="5"/>
  <c r="I1836" i="5"/>
  <c r="D1836" i="5"/>
  <c r="A1836" i="5"/>
  <c r="M1835" i="5"/>
  <c r="L1835" i="5"/>
  <c r="J1835" i="5"/>
  <c r="E1835" i="5"/>
  <c r="D1835" i="5"/>
  <c r="B1835" i="5"/>
  <c r="A1835" i="5"/>
  <c r="A1834" i="5"/>
  <c r="A1833" i="5"/>
  <c r="Q1832" i="5"/>
  <c r="P1832" i="5"/>
  <c r="M1832" i="5"/>
  <c r="L1832" i="5"/>
  <c r="K1832" i="5"/>
  <c r="J1832" i="5"/>
  <c r="I1832" i="5"/>
  <c r="H1832" i="5"/>
  <c r="G1832" i="5"/>
  <c r="F1832" i="5"/>
  <c r="E1832" i="5"/>
  <c r="D1832" i="5"/>
  <c r="C1832" i="5"/>
  <c r="A1832" i="5"/>
  <c r="M1831" i="5"/>
  <c r="L1831" i="5"/>
  <c r="K1831" i="5"/>
  <c r="J1831" i="5"/>
  <c r="I1831" i="5"/>
  <c r="H1831" i="5"/>
  <c r="F1831" i="5"/>
  <c r="D1831" i="5"/>
  <c r="B1831" i="5"/>
  <c r="A1831" i="5"/>
  <c r="O1831" i="5" s="1"/>
  <c r="Q1830" i="5"/>
  <c r="AB1830" i="7" s="1"/>
  <c r="AF1830" i="7" s="1"/>
  <c r="O1830" i="5"/>
  <c r="N1830" i="5"/>
  <c r="M1830" i="5"/>
  <c r="K1830" i="5"/>
  <c r="J1830" i="5"/>
  <c r="H1830" i="5"/>
  <c r="G1830" i="5"/>
  <c r="E1830" i="5"/>
  <c r="D1830" i="5"/>
  <c r="C1830" i="5"/>
  <c r="AC1830" i="7" s="1"/>
  <c r="AG1830" i="7" s="1"/>
  <c r="B1830" i="5"/>
  <c r="A1830" i="5"/>
  <c r="G1829" i="5"/>
  <c r="A1829" i="5"/>
  <c r="P1828" i="5"/>
  <c r="O1828" i="5"/>
  <c r="N1828" i="5"/>
  <c r="M1828" i="5"/>
  <c r="B1828" i="5"/>
  <c r="A1828" i="5"/>
  <c r="Q1827" i="5"/>
  <c r="P1827" i="5"/>
  <c r="M1827" i="5"/>
  <c r="L1827" i="5"/>
  <c r="K1827" i="5"/>
  <c r="J1827" i="5"/>
  <c r="A1827" i="5"/>
  <c r="P1826" i="5"/>
  <c r="O1826" i="5"/>
  <c r="N1826" i="5"/>
  <c r="M1826" i="5"/>
  <c r="K1826" i="5"/>
  <c r="J1826" i="5"/>
  <c r="E1826" i="5"/>
  <c r="D1826" i="5"/>
  <c r="A1826" i="5"/>
  <c r="Q1825" i="5"/>
  <c r="P1825" i="5"/>
  <c r="O1825" i="5"/>
  <c r="N1825" i="5"/>
  <c r="L1825" i="5"/>
  <c r="K1825" i="5"/>
  <c r="J1825" i="5"/>
  <c r="I1825" i="5"/>
  <c r="H1825" i="5"/>
  <c r="G1825" i="5"/>
  <c r="F1825" i="5"/>
  <c r="E1825" i="5"/>
  <c r="D1825" i="5"/>
  <c r="C1825" i="5"/>
  <c r="B1825" i="5"/>
  <c r="A1825" i="5"/>
  <c r="M1825" i="5" s="1"/>
  <c r="Q1824" i="5"/>
  <c r="M1824" i="5"/>
  <c r="K1824" i="5"/>
  <c r="J1824" i="5"/>
  <c r="I1824" i="5"/>
  <c r="G1824" i="5"/>
  <c r="E1824" i="5"/>
  <c r="D1824" i="5"/>
  <c r="C1824" i="5"/>
  <c r="B1824" i="5"/>
  <c r="A1824" i="5"/>
  <c r="O1824" i="5" s="1"/>
  <c r="Q1823" i="5"/>
  <c r="P1823" i="5"/>
  <c r="N1823" i="5"/>
  <c r="M1823" i="5"/>
  <c r="J1823" i="5"/>
  <c r="I1823" i="5"/>
  <c r="H1823" i="5"/>
  <c r="G1823" i="5"/>
  <c r="F1823" i="5"/>
  <c r="E1823" i="5"/>
  <c r="D1823" i="5"/>
  <c r="C1823" i="5"/>
  <c r="B1823" i="5"/>
  <c r="A1823" i="5"/>
  <c r="Q1822" i="5"/>
  <c r="N1822" i="5"/>
  <c r="M1822" i="5"/>
  <c r="L1822" i="5"/>
  <c r="K1822" i="5"/>
  <c r="J1822" i="5"/>
  <c r="I1822" i="5"/>
  <c r="H1822" i="5"/>
  <c r="G1822" i="5"/>
  <c r="A1822" i="5"/>
  <c r="Q1821" i="5"/>
  <c r="P1821" i="5"/>
  <c r="O1821" i="5"/>
  <c r="N1821" i="5"/>
  <c r="M1821" i="5"/>
  <c r="L1821" i="5"/>
  <c r="K1821" i="5"/>
  <c r="A1821" i="5"/>
  <c r="Q1820" i="5"/>
  <c r="P1820" i="5"/>
  <c r="O1820" i="5"/>
  <c r="M1820" i="5"/>
  <c r="L1820" i="5"/>
  <c r="K1820" i="5"/>
  <c r="I1820" i="5"/>
  <c r="D1820" i="5"/>
  <c r="A1820" i="5"/>
  <c r="Q1819" i="5"/>
  <c r="P1819" i="5"/>
  <c r="O1819" i="5"/>
  <c r="M1819" i="5"/>
  <c r="L1819" i="5"/>
  <c r="K1819" i="5"/>
  <c r="J1819" i="5"/>
  <c r="I1819" i="5"/>
  <c r="H1819" i="5"/>
  <c r="F1819" i="5"/>
  <c r="E1819" i="5"/>
  <c r="D1819" i="5"/>
  <c r="C1819" i="5"/>
  <c r="B1819" i="5"/>
  <c r="A1819" i="5"/>
  <c r="G1819" i="5" s="1"/>
  <c r="Q1818" i="5"/>
  <c r="H1818" i="5"/>
  <c r="A1818" i="5"/>
  <c r="Q1817" i="5"/>
  <c r="P1817" i="5"/>
  <c r="N1817" i="5"/>
  <c r="M1817" i="5"/>
  <c r="L1817" i="5"/>
  <c r="J1817" i="5"/>
  <c r="I1817" i="5"/>
  <c r="H1817" i="5"/>
  <c r="G1817" i="5"/>
  <c r="E1817" i="5"/>
  <c r="D1817" i="5"/>
  <c r="C1817" i="5"/>
  <c r="B1817" i="5"/>
  <c r="A1817" i="5"/>
  <c r="M1816" i="5"/>
  <c r="L1816" i="5"/>
  <c r="K1816" i="5"/>
  <c r="A1816" i="5"/>
  <c r="Q1815" i="5"/>
  <c r="P1815" i="5"/>
  <c r="O1815" i="5"/>
  <c r="M1815" i="5"/>
  <c r="L1815" i="5"/>
  <c r="K1815" i="5"/>
  <c r="J1815" i="5"/>
  <c r="H1815" i="5"/>
  <c r="G1815" i="5"/>
  <c r="F1815" i="5"/>
  <c r="E1815" i="5"/>
  <c r="D1815" i="5"/>
  <c r="C1815" i="5"/>
  <c r="B1815" i="5"/>
  <c r="A1815" i="5"/>
  <c r="I1815" i="5" s="1"/>
  <c r="A1814" i="5"/>
  <c r="Q1813" i="5"/>
  <c r="P1813" i="5"/>
  <c r="O1813" i="5"/>
  <c r="A1813" i="5"/>
  <c r="Q1812" i="5"/>
  <c r="N1812" i="5"/>
  <c r="K1812" i="5"/>
  <c r="J1812" i="5"/>
  <c r="I1812" i="5"/>
  <c r="H1812" i="5"/>
  <c r="G1812" i="5"/>
  <c r="F1812" i="5"/>
  <c r="E1812" i="5"/>
  <c r="D1812" i="5"/>
  <c r="C1812" i="5"/>
  <c r="A1812" i="5"/>
  <c r="A1811" i="5"/>
  <c r="M1810" i="5"/>
  <c r="L1810" i="5"/>
  <c r="K1810" i="5"/>
  <c r="A1810" i="5"/>
  <c r="Q1809" i="5"/>
  <c r="P1809" i="5"/>
  <c r="N1809" i="5"/>
  <c r="M1809" i="5"/>
  <c r="L1809" i="5"/>
  <c r="G1809" i="5"/>
  <c r="F1809" i="5"/>
  <c r="E1809" i="5"/>
  <c r="D1809" i="5"/>
  <c r="B1809" i="5"/>
  <c r="A1809" i="5"/>
  <c r="Q1808" i="5"/>
  <c r="P1808" i="5"/>
  <c r="N1808" i="5"/>
  <c r="J1808" i="5"/>
  <c r="I1808" i="5"/>
  <c r="G1808" i="5"/>
  <c r="F1808" i="5"/>
  <c r="E1808" i="5"/>
  <c r="D1808" i="5"/>
  <c r="A1808" i="5"/>
  <c r="Q1807" i="5"/>
  <c r="P1807" i="5"/>
  <c r="O1807" i="5"/>
  <c r="N1807" i="5"/>
  <c r="L1807" i="5"/>
  <c r="K1807" i="5"/>
  <c r="J1807" i="5"/>
  <c r="I1807" i="5"/>
  <c r="H1807" i="5"/>
  <c r="G1807" i="5"/>
  <c r="F1807" i="5"/>
  <c r="E1807" i="5"/>
  <c r="D1807" i="5"/>
  <c r="C1807" i="5"/>
  <c r="B1807" i="5"/>
  <c r="A1807" i="5"/>
  <c r="M1807" i="5" s="1"/>
  <c r="A1806" i="5"/>
  <c r="Q1805" i="5"/>
  <c r="AB1805" i="7" s="1"/>
  <c r="P1805" i="5"/>
  <c r="N1805" i="5"/>
  <c r="M1805" i="5"/>
  <c r="L1805" i="5"/>
  <c r="J1805" i="5"/>
  <c r="C1805" i="5"/>
  <c r="A1805" i="5"/>
  <c r="A1804" i="5"/>
  <c r="I1804" i="5" s="1"/>
  <c r="Q1803" i="5"/>
  <c r="P1803" i="5"/>
  <c r="L1803" i="5"/>
  <c r="K1803" i="5"/>
  <c r="H1803" i="5"/>
  <c r="G1803" i="5"/>
  <c r="F1803" i="5"/>
  <c r="E1803" i="5"/>
  <c r="D1803" i="5"/>
  <c r="C1803" i="5"/>
  <c r="B1803" i="5"/>
  <c r="A1803" i="5"/>
  <c r="N1803" i="5" s="1"/>
  <c r="O1802" i="5"/>
  <c r="L1802" i="5"/>
  <c r="K1802" i="5"/>
  <c r="J1802" i="5"/>
  <c r="I1802" i="5"/>
  <c r="H1802" i="5"/>
  <c r="G1802" i="5"/>
  <c r="F1802" i="5"/>
  <c r="E1802" i="5"/>
  <c r="D1802" i="5"/>
  <c r="A1802" i="5"/>
  <c r="P1801" i="5"/>
  <c r="O1801" i="5"/>
  <c r="N1801" i="5"/>
  <c r="M1801" i="5"/>
  <c r="L1801" i="5"/>
  <c r="K1801" i="5"/>
  <c r="J1801" i="5"/>
  <c r="I1801" i="5"/>
  <c r="H1801" i="5"/>
  <c r="A1801" i="5"/>
  <c r="P1800" i="5"/>
  <c r="O1800" i="5"/>
  <c r="N1800" i="5"/>
  <c r="M1800" i="5"/>
  <c r="K1800" i="5"/>
  <c r="J1800" i="5"/>
  <c r="E1800" i="5"/>
  <c r="D1800" i="5"/>
  <c r="C1800" i="5"/>
  <c r="A1800" i="5"/>
  <c r="Q1800" i="5" s="1"/>
  <c r="O1799" i="5"/>
  <c r="N1799" i="5"/>
  <c r="M1799" i="5"/>
  <c r="H1799" i="5"/>
  <c r="G1799" i="5"/>
  <c r="F1799" i="5"/>
  <c r="D1799" i="5"/>
  <c r="C1799" i="5"/>
  <c r="B1799" i="5"/>
  <c r="A1799" i="5"/>
  <c r="P1799" i="5" s="1"/>
  <c r="K1798" i="5"/>
  <c r="I1798" i="5"/>
  <c r="H1798" i="5"/>
  <c r="G1798" i="5"/>
  <c r="F1798" i="5"/>
  <c r="E1798" i="5"/>
  <c r="D1798" i="5"/>
  <c r="B1798" i="5"/>
  <c r="A1798" i="5"/>
  <c r="Q1797" i="5"/>
  <c r="N1797" i="5"/>
  <c r="M1797" i="5"/>
  <c r="L1797" i="5"/>
  <c r="K1797" i="5"/>
  <c r="J1797" i="5"/>
  <c r="I1797" i="5"/>
  <c r="H1797" i="5"/>
  <c r="F1797" i="5"/>
  <c r="E1797" i="5"/>
  <c r="D1797" i="5"/>
  <c r="B1797" i="5"/>
  <c r="A1797" i="5"/>
  <c r="A1796" i="5"/>
  <c r="Q1795" i="5"/>
  <c r="P1795" i="5"/>
  <c r="O1795" i="5"/>
  <c r="N1795" i="5"/>
  <c r="L1795" i="5"/>
  <c r="K1795" i="5"/>
  <c r="J1795" i="5"/>
  <c r="I1795" i="5"/>
  <c r="H1795" i="5"/>
  <c r="G1795" i="5"/>
  <c r="F1795" i="5"/>
  <c r="E1795" i="5"/>
  <c r="D1795" i="5"/>
  <c r="C1795" i="5"/>
  <c r="B1795" i="5"/>
  <c r="A1795" i="5"/>
  <c r="M1795" i="5" s="1"/>
  <c r="J1794" i="5"/>
  <c r="I1794" i="5"/>
  <c r="H1794" i="5"/>
  <c r="A1794" i="5"/>
  <c r="Q1793" i="5"/>
  <c r="N1793" i="5"/>
  <c r="M1793" i="5"/>
  <c r="L1793" i="5"/>
  <c r="I1793" i="5"/>
  <c r="H1793" i="5"/>
  <c r="G1793" i="5"/>
  <c r="F1793" i="5"/>
  <c r="E1793" i="5"/>
  <c r="D1793" i="5"/>
  <c r="C1793" i="5"/>
  <c r="A1793" i="5"/>
  <c r="Q1792" i="5"/>
  <c r="O1792" i="5"/>
  <c r="M1792" i="5"/>
  <c r="L1792" i="5"/>
  <c r="K1792" i="5"/>
  <c r="J1792" i="5"/>
  <c r="I1792" i="5"/>
  <c r="H1792" i="5"/>
  <c r="G1792" i="5"/>
  <c r="F1792" i="5"/>
  <c r="E1792" i="5"/>
  <c r="C1792" i="5"/>
  <c r="B1792" i="5"/>
  <c r="A1792" i="5"/>
  <c r="B1791" i="5"/>
  <c r="A1791" i="5"/>
  <c r="Q1790" i="5"/>
  <c r="G1790" i="5"/>
  <c r="C1790" i="5"/>
  <c r="A1790" i="5"/>
  <c r="Q1789" i="5"/>
  <c r="P1789" i="5"/>
  <c r="K1789" i="5"/>
  <c r="J1789" i="5"/>
  <c r="I1789" i="5"/>
  <c r="H1789" i="5"/>
  <c r="F1789" i="5"/>
  <c r="E1789" i="5"/>
  <c r="D1789" i="5"/>
  <c r="C1789" i="5"/>
  <c r="B1789" i="5"/>
  <c r="A1789" i="5"/>
  <c r="N1789" i="5" s="1"/>
  <c r="N1788" i="5"/>
  <c r="M1788" i="5"/>
  <c r="K1788" i="5"/>
  <c r="J1788" i="5"/>
  <c r="I1788" i="5"/>
  <c r="H1788" i="5"/>
  <c r="G1788" i="5"/>
  <c r="F1788" i="5"/>
  <c r="E1788" i="5"/>
  <c r="C1788" i="5"/>
  <c r="A1788" i="5"/>
  <c r="P1787" i="5"/>
  <c r="O1787" i="5"/>
  <c r="N1787" i="5"/>
  <c r="M1787" i="5"/>
  <c r="L1787" i="5"/>
  <c r="K1787" i="5"/>
  <c r="J1787" i="5"/>
  <c r="I1787" i="5"/>
  <c r="G1787" i="5"/>
  <c r="B1787" i="5"/>
  <c r="A1787" i="5"/>
  <c r="Q1786" i="5"/>
  <c r="P1786" i="5"/>
  <c r="O1786" i="5"/>
  <c r="N1786" i="5"/>
  <c r="M1786" i="5"/>
  <c r="K1786" i="5"/>
  <c r="I1786" i="5"/>
  <c r="E1786" i="5"/>
  <c r="D1786" i="5"/>
  <c r="C1786" i="5"/>
  <c r="B1786" i="5"/>
  <c r="A1786" i="5"/>
  <c r="Q1785" i="5"/>
  <c r="N1785" i="5"/>
  <c r="M1785" i="5"/>
  <c r="L1785" i="5"/>
  <c r="H1785" i="5"/>
  <c r="G1785" i="5"/>
  <c r="F1785" i="5"/>
  <c r="E1785" i="5"/>
  <c r="D1785" i="5"/>
  <c r="A1785" i="5"/>
  <c r="Q1784" i="5"/>
  <c r="O1784" i="5"/>
  <c r="K1784" i="5"/>
  <c r="J1784" i="5"/>
  <c r="I1784" i="5"/>
  <c r="G1784" i="5"/>
  <c r="E1784" i="5"/>
  <c r="D1784" i="5"/>
  <c r="C1784" i="5"/>
  <c r="B1784" i="5"/>
  <c r="A1784" i="5"/>
  <c r="P1784" i="5" s="1"/>
  <c r="Q1783" i="5"/>
  <c r="P1783" i="5"/>
  <c r="O1783" i="5"/>
  <c r="N1783" i="5"/>
  <c r="L1783" i="5"/>
  <c r="K1783" i="5"/>
  <c r="J1783" i="5"/>
  <c r="I1783" i="5"/>
  <c r="H1783" i="5"/>
  <c r="G1783" i="5"/>
  <c r="F1783" i="5"/>
  <c r="E1783" i="5"/>
  <c r="D1783" i="5"/>
  <c r="C1783" i="5"/>
  <c r="B1783" i="5"/>
  <c r="A1783" i="5"/>
  <c r="M1783" i="5" s="1"/>
  <c r="Q1782" i="5"/>
  <c r="P1782" i="5"/>
  <c r="N1782" i="5"/>
  <c r="M1782" i="5"/>
  <c r="L1782" i="5"/>
  <c r="K1782" i="5"/>
  <c r="A1782" i="5"/>
  <c r="O1781" i="5"/>
  <c r="N1781" i="5"/>
  <c r="M1781" i="5"/>
  <c r="L1781" i="5"/>
  <c r="G1781" i="5"/>
  <c r="A1781" i="5"/>
  <c r="Q1780" i="5"/>
  <c r="O1780" i="5"/>
  <c r="N1780" i="5"/>
  <c r="I1780" i="5"/>
  <c r="H1780" i="5"/>
  <c r="G1780" i="5"/>
  <c r="F1780" i="5"/>
  <c r="E1780" i="5"/>
  <c r="C1780" i="5"/>
  <c r="B1780" i="5"/>
  <c r="A1780" i="5"/>
  <c r="Q1779" i="5"/>
  <c r="P1779" i="5"/>
  <c r="O1779" i="5"/>
  <c r="M1779" i="5"/>
  <c r="L1779" i="5"/>
  <c r="K1779" i="5"/>
  <c r="J1779" i="5"/>
  <c r="H1779" i="5"/>
  <c r="G1779" i="5"/>
  <c r="F1779" i="5"/>
  <c r="E1779" i="5"/>
  <c r="D1779" i="5"/>
  <c r="C1779" i="5"/>
  <c r="B1779" i="5"/>
  <c r="A1779" i="5"/>
  <c r="I1779" i="5" s="1"/>
  <c r="A1778" i="5"/>
  <c r="A1777" i="5"/>
  <c r="Q1776" i="5"/>
  <c r="P1776" i="5"/>
  <c r="O1776" i="5"/>
  <c r="N1776" i="5"/>
  <c r="K1776" i="5"/>
  <c r="G1776" i="5"/>
  <c r="F1776" i="5"/>
  <c r="A1776" i="5"/>
  <c r="O1775" i="5"/>
  <c r="N1775" i="5"/>
  <c r="J1775" i="5"/>
  <c r="I1775" i="5"/>
  <c r="H1775" i="5"/>
  <c r="G1775" i="5"/>
  <c r="F1775" i="5"/>
  <c r="D1775" i="5"/>
  <c r="A1775" i="5"/>
  <c r="Q1774" i="5"/>
  <c r="P1774" i="5"/>
  <c r="N1774" i="5"/>
  <c r="M1774" i="5"/>
  <c r="L1774" i="5"/>
  <c r="K1774" i="5"/>
  <c r="I1774" i="5"/>
  <c r="H1774" i="5"/>
  <c r="F1774" i="5"/>
  <c r="E1774" i="5"/>
  <c r="D1774" i="5"/>
  <c r="C1774" i="5"/>
  <c r="B1774" i="5"/>
  <c r="A1774" i="5"/>
  <c r="P1773" i="5"/>
  <c r="N1773" i="5"/>
  <c r="M1773" i="5"/>
  <c r="L1773" i="5"/>
  <c r="J1773" i="5"/>
  <c r="I1773" i="5"/>
  <c r="H1773" i="5"/>
  <c r="G1773" i="5"/>
  <c r="A1773" i="5"/>
  <c r="P1772" i="5"/>
  <c r="N1772" i="5"/>
  <c r="M1772" i="5"/>
  <c r="L1772" i="5"/>
  <c r="K1772" i="5"/>
  <c r="J1772" i="5"/>
  <c r="I1772" i="5"/>
  <c r="D1772" i="5"/>
  <c r="C1772" i="5"/>
  <c r="A1772" i="5"/>
  <c r="Q1772" i="5" s="1"/>
  <c r="Q1771" i="5"/>
  <c r="P1771" i="5"/>
  <c r="O1771" i="5"/>
  <c r="N1771" i="5"/>
  <c r="L1771" i="5"/>
  <c r="K1771" i="5"/>
  <c r="J1771" i="5"/>
  <c r="I1771" i="5"/>
  <c r="H1771" i="5"/>
  <c r="G1771" i="5"/>
  <c r="F1771" i="5"/>
  <c r="E1771" i="5"/>
  <c r="D1771" i="5"/>
  <c r="C1771" i="5"/>
  <c r="B1771" i="5"/>
  <c r="A1771" i="5"/>
  <c r="M1771" i="5" s="1"/>
  <c r="Q1770" i="5"/>
  <c r="P1770" i="5"/>
  <c r="L1770" i="5"/>
  <c r="J1770" i="5"/>
  <c r="I1770" i="5"/>
  <c r="H1770" i="5"/>
  <c r="G1770" i="5"/>
  <c r="E1770" i="5"/>
  <c r="D1770" i="5"/>
  <c r="AD1770" i="7" s="1"/>
  <c r="AI1770" i="7" s="1"/>
  <c r="C1770" i="5"/>
  <c r="AC1770" i="7" s="1"/>
  <c r="AG1770" i="7" s="1"/>
  <c r="B1770" i="5"/>
  <c r="A1770" i="5"/>
  <c r="N1770" i="5" s="1"/>
  <c r="N1769" i="5"/>
  <c r="M1769" i="5"/>
  <c r="L1769" i="5"/>
  <c r="J1769" i="5"/>
  <c r="I1769" i="5"/>
  <c r="H1769" i="5"/>
  <c r="G1769" i="5"/>
  <c r="F1769" i="5"/>
  <c r="E1769" i="5"/>
  <c r="D1769" i="5"/>
  <c r="A1769" i="5"/>
  <c r="Q1768" i="5"/>
  <c r="O1768" i="5"/>
  <c r="N1768" i="5"/>
  <c r="M1768" i="5"/>
  <c r="AE1768" i="7" s="1"/>
  <c r="AK1768" i="7" s="1"/>
  <c r="L1768" i="5"/>
  <c r="K1768" i="5"/>
  <c r="J1768" i="5"/>
  <c r="I1768" i="5"/>
  <c r="H1768" i="5"/>
  <c r="B1768" i="5"/>
  <c r="A1768" i="5"/>
  <c r="Q1767" i="5"/>
  <c r="P1767" i="5"/>
  <c r="O1767" i="5"/>
  <c r="N1767" i="5"/>
  <c r="M1767" i="5"/>
  <c r="L1767" i="5"/>
  <c r="K1767" i="5"/>
  <c r="E1767" i="5"/>
  <c r="D1767" i="5"/>
  <c r="C1767" i="5"/>
  <c r="B1767" i="5"/>
  <c r="A1767" i="5"/>
  <c r="Q1766" i="5"/>
  <c r="P1766" i="5"/>
  <c r="O1766" i="5"/>
  <c r="L1766" i="5"/>
  <c r="H1766" i="5"/>
  <c r="G1766" i="5"/>
  <c r="F1766" i="5"/>
  <c r="E1766" i="5"/>
  <c r="D1766" i="5"/>
  <c r="A1766" i="5"/>
  <c r="O1765" i="5"/>
  <c r="K1765" i="5"/>
  <c r="J1765" i="5"/>
  <c r="I1765" i="5"/>
  <c r="H1765" i="5"/>
  <c r="F1765" i="5"/>
  <c r="E1765" i="5"/>
  <c r="C1765" i="5"/>
  <c r="B1765" i="5"/>
  <c r="A1765" i="5"/>
  <c r="P1765" i="5" s="1"/>
  <c r="Q1764" i="5"/>
  <c r="N1764" i="5"/>
  <c r="M1764" i="5"/>
  <c r="K1764" i="5"/>
  <c r="J1764" i="5"/>
  <c r="I1764" i="5"/>
  <c r="G1764" i="5"/>
  <c r="F1764" i="5"/>
  <c r="E1764" i="5"/>
  <c r="D1764" i="5"/>
  <c r="C1764" i="5"/>
  <c r="A1764" i="5"/>
  <c r="N1763" i="5"/>
  <c r="M1763" i="5"/>
  <c r="K1763" i="5"/>
  <c r="J1763" i="5"/>
  <c r="I1763" i="5"/>
  <c r="H1763" i="5"/>
  <c r="G1763" i="5"/>
  <c r="B1763" i="5"/>
  <c r="A1763" i="5"/>
  <c r="L1762" i="5"/>
  <c r="K1762" i="5"/>
  <c r="I1762" i="5"/>
  <c r="E1762" i="5"/>
  <c r="D1762" i="5"/>
  <c r="A1762" i="5"/>
  <c r="B1761" i="5"/>
  <c r="A1761" i="5"/>
  <c r="Q1760" i="5"/>
  <c r="P1760" i="5"/>
  <c r="G1760" i="5"/>
  <c r="F1760" i="5"/>
  <c r="E1760" i="5"/>
  <c r="A1760" i="5"/>
  <c r="Q1759" i="5"/>
  <c r="P1759" i="5"/>
  <c r="O1759" i="5"/>
  <c r="N1759" i="5"/>
  <c r="L1759" i="5"/>
  <c r="K1759" i="5"/>
  <c r="J1759" i="5"/>
  <c r="I1759" i="5"/>
  <c r="H1759" i="5"/>
  <c r="G1759" i="5"/>
  <c r="F1759" i="5"/>
  <c r="E1759" i="5"/>
  <c r="D1759" i="5"/>
  <c r="C1759" i="5"/>
  <c r="B1759" i="5"/>
  <c r="A1759" i="5"/>
  <c r="M1759" i="5" s="1"/>
  <c r="P1758" i="5"/>
  <c r="O1758" i="5"/>
  <c r="N1758" i="5"/>
  <c r="M1758" i="5"/>
  <c r="L1758" i="5"/>
  <c r="K1758" i="5"/>
  <c r="J1758" i="5"/>
  <c r="D1758" i="5"/>
  <c r="C1758" i="5"/>
  <c r="A1758" i="5"/>
  <c r="Q1758" i="5" s="1"/>
  <c r="P1757" i="5"/>
  <c r="O1757" i="5"/>
  <c r="N1757" i="5"/>
  <c r="M1757" i="5"/>
  <c r="G1757" i="5"/>
  <c r="F1757" i="5"/>
  <c r="E1757" i="5"/>
  <c r="D1757" i="5"/>
  <c r="C1757" i="5"/>
  <c r="A1757" i="5"/>
  <c r="Q1757" i="5" s="1"/>
  <c r="Q1756" i="5"/>
  <c r="O1756" i="5"/>
  <c r="M1756" i="5"/>
  <c r="L1756" i="5"/>
  <c r="K1756" i="5"/>
  <c r="J1756" i="5"/>
  <c r="I1756" i="5"/>
  <c r="H1756" i="5"/>
  <c r="G1756" i="5"/>
  <c r="F1756" i="5"/>
  <c r="E1756" i="5"/>
  <c r="C1756" i="5"/>
  <c r="B1756" i="5"/>
  <c r="A1756" i="5"/>
  <c r="Q1755" i="5"/>
  <c r="N1755" i="5"/>
  <c r="M1755" i="5"/>
  <c r="L1755" i="5"/>
  <c r="K1755" i="5"/>
  <c r="J1755" i="5"/>
  <c r="H1755" i="5"/>
  <c r="G1755" i="5"/>
  <c r="F1755" i="5"/>
  <c r="D1755" i="5"/>
  <c r="C1755" i="5"/>
  <c r="A1755" i="5"/>
  <c r="Q1754" i="5"/>
  <c r="P1754" i="5"/>
  <c r="O1754" i="5"/>
  <c r="M1754" i="5"/>
  <c r="L1754" i="5"/>
  <c r="K1754" i="5"/>
  <c r="J1754" i="5"/>
  <c r="H1754" i="5"/>
  <c r="G1754" i="5"/>
  <c r="C1754" i="5"/>
  <c r="A1754" i="5"/>
  <c r="Q1753" i="5"/>
  <c r="P1753" i="5"/>
  <c r="O1753" i="5"/>
  <c r="N1753" i="5"/>
  <c r="L1753" i="5"/>
  <c r="K1753" i="5"/>
  <c r="J1753" i="5"/>
  <c r="E1753" i="5"/>
  <c r="D1753" i="5"/>
  <c r="C1753" i="5"/>
  <c r="B1753" i="5"/>
  <c r="A1753" i="5"/>
  <c r="P1752" i="5"/>
  <c r="O1752" i="5"/>
  <c r="N1752" i="5"/>
  <c r="M1752" i="5"/>
  <c r="H1752" i="5"/>
  <c r="G1752" i="5"/>
  <c r="F1752" i="5"/>
  <c r="E1752" i="5"/>
  <c r="C1752" i="5"/>
  <c r="A1752" i="5"/>
  <c r="O1751" i="5"/>
  <c r="K1751" i="5"/>
  <c r="J1751" i="5"/>
  <c r="I1751" i="5"/>
  <c r="G1751" i="5"/>
  <c r="F1751" i="5"/>
  <c r="D1751" i="5"/>
  <c r="C1751" i="5"/>
  <c r="B1751" i="5"/>
  <c r="A1751" i="5"/>
  <c r="P1751" i="5" s="1"/>
  <c r="Q1750" i="5"/>
  <c r="N1750" i="5"/>
  <c r="M1750" i="5"/>
  <c r="K1750" i="5"/>
  <c r="I1750" i="5"/>
  <c r="H1750" i="5"/>
  <c r="G1750" i="5"/>
  <c r="F1750" i="5"/>
  <c r="E1750" i="5"/>
  <c r="D1750" i="5"/>
  <c r="C1750" i="5"/>
  <c r="A1750" i="5"/>
  <c r="J1749" i="5"/>
  <c r="I1749" i="5"/>
  <c r="H1749" i="5"/>
  <c r="A1749" i="5"/>
  <c r="A1748" i="5"/>
  <c r="Q1747" i="5"/>
  <c r="P1747" i="5"/>
  <c r="O1747" i="5"/>
  <c r="N1747" i="5"/>
  <c r="L1747" i="5"/>
  <c r="K1747" i="5"/>
  <c r="J1747" i="5"/>
  <c r="I1747" i="5"/>
  <c r="H1747" i="5"/>
  <c r="G1747" i="5"/>
  <c r="F1747" i="5"/>
  <c r="E1747" i="5"/>
  <c r="D1747" i="5"/>
  <c r="C1747" i="5"/>
  <c r="B1747" i="5"/>
  <c r="A1747" i="5"/>
  <c r="M1747" i="5" s="1"/>
  <c r="Q1746" i="5"/>
  <c r="L1746" i="5"/>
  <c r="K1746" i="5"/>
  <c r="J1746" i="5"/>
  <c r="I1746" i="5"/>
  <c r="H1746" i="5"/>
  <c r="G1746" i="5"/>
  <c r="E1746" i="5"/>
  <c r="D1746" i="5"/>
  <c r="C1746" i="5"/>
  <c r="A1746" i="5"/>
  <c r="N1746" i="5" s="1"/>
  <c r="N1745" i="5"/>
  <c r="M1745" i="5"/>
  <c r="A1745" i="5"/>
  <c r="M1744" i="5"/>
  <c r="L1744" i="5"/>
  <c r="K1744" i="5"/>
  <c r="I1744" i="5"/>
  <c r="H1744" i="5"/>
  <c r="C1744" i="5"/>
  <c r="A1744" i="5"/>
  <c r="Q1743" i="5"/>
  <c r="P1743" i="5"/>
  <c r="O1743" i="5"/>
  <c r="M1743" i="5"/>
  <c r="L1743" i="5"/>
  <c r="K1743" i="5"/>
  <c r="J1743" i="5"/>
  <c r="H1743" i="5"/>
  <c r="G1743" i="5"/>
  <c r="F1743" i="5"/>
  <c r="E1743" i="5"/>
  <c r="D1743" i="5"/>
  <c r="C1743" i="5"/>
  <c r="B1743" i="5"/>
  <c r="A1743" i="5"/>
  <c r="I1743" i="5" s="1"/>
  <c r="P1742" i="5"/>
  <c r="O1742" i="5"/>
  <c r="J1742" i="5"/>
  <c r="I1742" i="5"/>
  <c r="H1742" i="5"/>
  <c r="G1742" i="5"/>
  <c r="F1742" i="5"/>
  <c r="D1742" i="5"/>
  <c r="C1742" i="5"/>
  <c r="A1742" i="5"/>
  <c r="Q1742" i="5" s="1"/>
  <c r="Q1741" i="5"/>
  <c r="P1741" i="5"/>
  <c r="N1741" i="5"/>
  <c r="M1741" i="5"/>
  <c r="L1741" i="5"/>
  <c r="K1741" i="5"/>
  <c r="J1741" i="5"/>
  <c r="H1741" i="5"/>
  <c r="F1741" i="5"/>
  <c r="E1741" i="5"/>
  <c r="D1741" i="5"/>
  <c r="C1741" i="5"/>
  <c r="B1741" i="5"/>
  <c r="A1741" i="5"/>
  <c r="P1740" i="5"/>
  <c r="O1740" i="5"/>
  <c r="N1740" i="5"/>
  <c r="K1740" i="5"/>
  <c r="J1740" i="5"/>
  <c r="I1740" i="5"/>
  <c r="H1740" i="5"/>
  <c r="G1740" i="5"/>
  <c r="F1740" i="5"/>
  <c r="A1740" i="5"/>
  <c r="A1739" i="5"/>
  <c r="C1738" i="5"/>
  <c r="B1738" i="5"/>
  <c r="A1738" i="5"/>
  <c r="I1737" i="5"/>
  <c r="H1737" i="5"/>
  <c r="G1737" i="5"/>
  <c r="A1737" i="5"/>
  <c r="Q1736" i="5"/>
  <c r="L1736" i="5"/>
  <c r="K1736" i="5"/>
  <c r="J1736" i="5"/>
  <c r="I1736" i="5"/>
  <c r="G1736" i="5"/>
  <c r="F1736" i="5"/>
  <c r="E1736" i="5"/>
  <c r="D1736" i="5"/>
  <c r="C1736" i="5"/>
  <c r="A1736" i="5"/>
  <c r="N1736" i="5" s="1"/>
  <c r="Q1735" i="5"/>
  <c r="P1735" i="5"/>
  <c r="O1735" i="5"/>
  <c r="N1735" i="5"/>
  <c r="L1735" i="5"/>
  <c r="K1735" i="5"/>
  <c r="J1735" i="5"/>
  <c r="I1735" i="5"/>
  <c r="H1735" i="5"/>
  <c r="G1735" i="5"/>
  <c r="F1735" i="5"/>
  <c r="E1735" i="5"/>
  <c r="D1735" i="5"/>
  <c r="C1735" i="5"/>
  <c r="B1735" i="5"/>
  <c r="A1735" i="5"/>
  <c r="M1735" i="5" s="1"/>
  <c r="AE1735" i="7" s="1"/>
  <c r="AK1735" i="7" s="1"/>
  <c r="P1734" i="5"/>
  <c r="O1734" i="5"/>
  <c r="N1734" i="5"/>
  <c r="M1734" i="5"/>
  <c r="C1734" i="5"/>
  <c r="A1734" i="5"/>
  <c r="P1733" i="5"/>
  <c r="N1733" i="5"/>
  <c r="M1733" i="5"/>
  <c r="H1733" i="5"/>
  <c r="G1733" i="5"/>
  <c r="F1733" i="5"/>
  <c r="E1733" i="5"/>
  <c r="D1733" i="5"/>
  <c r="C1733" i="5"/>
  <c r="A1733" i="5"/>
  <c r="Q1733" i="5" s="1"/>
  <c r="Q1732" i="5"/>
  <c r="K1732" i="5"/>
  <c r="J1732" i="5"/>
  <c r="I1732" i="5"/>
  <c r="H1732" i="5"/>
  <c r="G1732" i="5"/>
  <c r="E1732" i="5"/>
  <c r="C1732" i="5"/>
  <c r="A1732" i="5"/>
  <c r="Q1731" i="5"/>
  <c r="N1731" i="5"/>
  <c r="M1731" i="5"/>
  <c r="L1731" i="5"/>
  <c r="K1731" i="5"/>
  <c r="H1731" i="5"/>
  <c r="G1731" i="5"/>
  <c r="F1731" i="5"/>
  <c r="E1731" i="5"/>
  <c r="D1731" i="5"/>
  <c r="C1731" i="5"/>
  <c r="A1731" i="5"/>
  <c r="K1730" i="5"/>
  <c r="J1730" i="5"/>
  <c r="I1730" i="5"/>
  <c r="H1730" i="5"/>
  <c r="A1730" i="5"/>
  <c r="E1729" i="5"/>
  <c r="A1729" i="5"/>
  <c r="Q1728" i="5"/>
  <c r="P1728" i="5"/>
  <c r="N1728" i="5"/>
  <c r="G1728" i="5"/>
  <c r="A1728" i="5"/>
  <c r="P1727" i="5"/>
  <c r="O1727" i="5"/>
  <c r="I1727" i="5"/>
  <c r="G1727" i="5"/>
  <c r="F1727" i="5"/>
  <c r="D1727" i="5"/>
  <c r="C1727" i="5"/>
  <c r="B1727" i="5"/>
  <c r="A1727" i="5"/>
  <c r="Q1726" i="5"/>
  <c r="N1726" i="5"/>
  <c r="M1726" i="5"/>
  <c r="L1726" i="5"/>
  <c r="K1726" i="5"/>
  <c r="I1726" i="5"/>
  <c r="H1726" i="5"/>
  <c r="G1726" i="5"/>
  <c r="F1726" i="5"/>
  <c r="E1726" i="5"/>
  <c r="D1726" i="5"/>
  <c r="B1726" i="5"/>
  <c r="A1726" i="5"/>
  <c r="A1725" i="5"/>
  <c r="I1725" i="5" s="1"/>
  <c r="L1724" i="5"/>
  <c r="I1724" i="5"/>
  <c r="D1724" i="5"/>
  <c r="C1724" i="5"/>
  <c r="A1724" i="5"/>
  <c r="Q1723" i="5"/>
  <c r="P1723" i="5"/>
  <c r="O1723" i="5"/>
  <c r="N1723" i="5"/>
  <c r="L1723" i="5"/>
  <c r="K1723" i="5"/>
  <c r="J1723" i="5"/>
  <c r="I1723" i="5"/>
  <c r="H1723" i="5"/>
  <c r="G1723" i="5"/>
  <c r="F1723" i="5"/>
  <c r="E1723" i="5"/>
  <c r="D1723" i="5"/>
  <c r="C1723" i="5"/>
  <c r="B1723" i="5"/>
  <c r="A1723" i="5"/>
  <c r="M1723" i="5" s="1"/>
  <c r="Q1722" i="5"/>
  <c r="P1722" i="5"/>
  <c r="N1722" i="5"/>
  <c r="M1722" i="5"/>
  <c r="L1722" i="5"/>
  <c r="K1722" i="5"/>
  <c r="J1722" i="5"/>
  <c r="I1722" i="5"/>
  <c r="H1722" i="5"/>
  <c r="E1722" i="5"/>
  <c r="D1722" i="5"/>
  <c r="C1722" i="5"/>
  <c r="B1722" i="5"/>
  <c r="A1722" i="5"/>
  <c r="O1721" i="5"/>
  <c r="N1721" i="5"/>
  <c r="M1721" i="5"/>
  <c r="L1721" i="5"/>
  <c r="I1721" i="5"/>
  <c r="H1721" i="5"/>
  <c r="G1721" i="5"/>
  <c r="F1721" i="5"/>
  <c r="B1721" i="5"/>
  <c r="A1721" i="5"/>
  <c r="P1721" i="5" s="1"/>
  <c r="Q1720" i="5"/>
  <c r="O1720" i="5"/>
  <c r="M1720" i="5"/>
  <c r="L1720" i="5"/>
  <c r="K1720" i="5"/>
  <c r="J1720" i="5"/>
  <c r="I1720" i="5"/>
  <c r="H1720" i="5"/>
  <c r="G1720" i="5"/>
  <c r="F1720" i="5"/>
  <c r="E1720" i="5"/>
  <c r="C1720" i="5"/>
  <c r="B1720" i="5"/>
  <c r="A1720" i="5"/>
  <c r="Q1719" i="5"/>
  <c r="P1719" i="5"/>
  <c r="O1719" i="5"/>
  <c r="N1719" i="5"/>
  <c r="M1719" i="5"/>
  <c r="H1719" i="5"/>
  <c r="G1719" i="5"/>
  <c r="F1719" i="5"/>
  <c r="D1719" i="5"/>
  <c r="C1719" i="5"/>
  <c r="B1719" i="5"/>
  <c r="A1719" i="5"/>
  <c r="Q1718" i="5"/>
  <c r="P1718" i="5"/>
  <c r="K1718" i="5"/>
  <c r="J1718" i="5"/>
  <c r="H1718" i="5"/>
  <c r="G1718" i="5"/>
  <c r="F1718" i="5"/>
  <c r="E1718" i="5"/>
  <c r="A1718" i="5"/>
  <c r="Q1717" i="5"/>
  <c r="N1717" i="5"/>
  <c r="L1717" i="5"/>
  <c r="K1717" i="5"/>
  <c r="J1717" i="5"/>
  <c r="I1717" i="5"/>
  <c r="H1717" i="5"/>
  <c r="F1717" i="5"/>
  <c r="E1717" i="5"/>
  <c r="D1717" i="5"/>
  <c r="C1717" i="5"/>
  <c r="A1717" i="5"/>
  <c r="O1716" i="5"/>
  <c r="N1716" i="5"/>
  <c r="M1716" i="5"/>
  <c r="K1716" i="5"/>
  <c r="J1716" i="5"/>
  <c r="I1716" i="5"/>
  <c r="H1716" i="5"/>
  <c r="G1716" i="5"/>
  <c r="B1716" i="5"/>
  <c r="A1716" i="5"/>
  <c r="P1716" i="5" s="1"/>
  <c r="D1715" i="5"/>
  <c r="A1715" i="5"/>
  <c r="P1714" i="5"/>
  <c r="N1714" i="5"/>
  <c r="D1714" i="5"/>
  <c r="A1714" i="5"/>
  <c r="N1713" i="5"/>
  <c r="I1713" i="5"/>
  <c r="H1713" i="5"/>
  <c r="G1713" i="5"/>
  <c r="A1713" i="5"/>
  <c r="Q1712" i="5"/>
  <c r="P1712" i="5"/>
  <c r="N1712" i="5"/>
  <c r="M1712" i="5"/>
  <c r="L1712" i="5"/>
  <c r="K1712" i="5"/>
  <c r="J1712" i="5"/>
  <c r="I1712" i="5"/>
  <c r="G1712" i="5"/>
  <c r="E1712" i="5"/>
  <c r="D1712" i="5"/>
  <c r="C1712" i="5"/>
  <c r="B1712" i="5"/>
  <c r="A1712" i="5"/>
  <c r="Q1711" i="5"/>
  <c r="P1711" i="5"/>
  <c r="O1711" i="5"/>
  <c r="N1711" i="5"/>
  <c r="L1711" i="5"/>
  <c r="K1711" i="5"/>
  <c r="J1711" i="5"/>
  <c r="I1711" i="5"/>
  <c r="H1711" i="5"/>
  <c r="G1711" i="5"/>
  <c r="F1711" i="5"/>
  <c r="E1711" i="5"/>
  <c r="D1711" i="5"/>
  <c r="C1711" i="5"/>
  <c r="B1711" i="5"/>
  <c r="A1711" i="5"/>
  <c r="M1711" i="5" s="1"/>
  <c r="Q1710" i="5"/>
  <c r="P1710" i="5"/>
  <c r="N1710" i="5"/>
  <c r="M1710" i="5"/>
  <c r="L1710" i="5"/>
  <c r="K1710" i="5"/>
  <c r="G1710" i="5"/>
  <c r="E1710" i="5"/>
  <c r="D1710" i="5"/>
  <c r="C1710" i="5"/>
  <c r="A1710" i="5"/>
  <c r="Q1709" i="5"/>
  <c r="P1709" i="5"/>
  <c r="O1709" i="5"/>
  <c r="N1709" i="5"/>
  <c r="I1709" i="5"/>
  <c r="H1709" i="5"/>
  <c r="G1709" i="5"/>
  <c r="E1709" i="5"/>
  <c r="D1709" i="5"/>
  <c r="C1709" i="5"/>
  <c r="B1709" i="5"/>
  <c r="A1709" i="5"/>
  <c r="Q1708" i="5"/>
  <c r="L1708" i="5"/>
  <c r="K1708" i="5"/>
  <c r="I1708" i="5"/>
  <c r="H1708" i="5"/>
  <c r="G1708" i="5"/>
  <c r="F1708" i="5"/>
  <c r="E1708" i="5"/>
  <c r="C1708" i="5"/>
  <c r="B1708" i="5"/>
  <c r="A1708" i="5"/>
  <c r="N1708" i="5" s="1"/>
  <c r="Q1707" i="5"/>
  <c r="P1707" i="5"/>
  <c r="O1707" i="5"/>
  <c r="M1707" i="5"/>
  <c r="L1707" i="5"/>
  <c r="K1707" i="5"/>
  <c r="J1707" i="5"/>
  <c r="H1707" i="5"/>
  <c r="G1707" i="5"/>
  <c r="F1707" i="5"/>
  <c r="E1707" i="5"/>
  <c r="D1707" i="5"/>
  <c r="C1707" i="5"/>
  <c r="B1707" i="5"/>
  <c r="A1707" i="5"/>
  <c r="I1707" i="5" s="1"/>
  <c r="A1706" i="5"/>
  <c r="Q1705" i="5"/>
  <c r="P1705" i="5"/>
  <c r="O1705" i="5"/>
  <c r="N1705" i="5"/>
  <c r="A1705" i="5"/>
  <c r="Q1704" i="5"/>
  <c r="P1704" i="5"/>
  <c r="O1704" i="5"/>
  <c r="I1704" i="5"/>
  <c r="H1704" i="5"/>
  <c r="G1704" i="5"/>
  <c r="A1704" i="5"/>
  <c r="L1703" i="5"/>
  <c r="K1703" i="5"/>
  <c r="J1703" i="5"/>
  <c r="I1703" i="5"/>
  <c r="H1703" i="5"/>
  <c r="G1703" i="5"/>
  <c r="F1703" i="5"/>
  <c r="D1703" i="5"/>
  <c r="B1703" i="5"/>
  <c r="A1703" i="5"/>
  <c r="N1703" i="5" s="1"/>
  <c r="L1702" i="5"/>
  <c r="K1702" i="5"/>
  <c r="I1702" i="5"/>
  <c r="H1702" i="5"/>
  <c r="F1702" i="5"/>
  <c r="A1702" i="5"/>
  <c r="A1701" i="5"/>
  <c r="A1700" i="5"/>
  <c r="Q1699" i="5"/>
  <c r="P1699" i="5"/>
  <c r="O1699" i="5"/>
  <c r="N1699" i="5"/>
  <c r="L1699" i="5"/>
  <c r="K1699" i="5"/>
  <c r="J1699" i="5"/>
  <c r="I1699" i="5"/>
  <c r="H1699" i="5"/>
  <c r="G1699" i="5"/>
  <c r="F1699" i="5"/>
  <c r="E1699" i="5"/>
  <c r="D1699" i="5"/>
  <c r="C1699" i="5"/>
  <c r="B1699" i="5"/>
  <c r="A1699" i="5"/>
  <c r="M1699" i="5" s="1"/>
  <c r="Q1698" i="5"/>
  <c r="N1698" i="5"/>
  <c r="M1698" i="5"/>
  <c r="L1698" i="5"/>
  <c r="J1698" i="5"/>
  <c r="I1698" i="5"/>
  <c r="H1698" i="5"/>
  <c r="G1698" i="5"/>
  <c r="E1698" i="5"/>
  <c r="D1698" i="5"/>
  <c r="C1698" i="5"/>
  <c r="A1698" i="5"/>
  <c r="P1697" i="5"/>
  <c r="N1697" i="5"/>
  <c r="M1697" i="5"/>
  <c r="L1697" i="5"/>
  <c r="J1697" i="5"/>
  <c r="I1697" i="5"/>
  <c r="H1697" i="5"/>
  <c r="G1697" i="5"/>
  <c r="C1697" i="5"/>
  <c r="A1697" i="5"/>
  <c r="Q1697" i="5" s="1"/>
  <c r="K1696" i="5"/>
  <c r="A1696" i="5"/>
  <c r="P1695" i="5"/>
  <c r="N1695" i="5"/>
  <c r="M1695" i="5"/>
  <c r="G1695" i="5"/>
  <c r="F1695" i="5"/>
  <c r="E1695" i="5"/>
  <c r="D1695" i="5"/>
  <c r="C1695" i="5"/>
  <c r="B1695" i="5"/>
  <c r="A1695" i="5"/>
  <c r="I1694" i="5"/>
  <c r="H1694" i="5"/>
  <c r="G1694" i="5"/>
  <c r="F1694" i="5"/>
  <c r="E1694" i="5"/>
  <c r="D1694" i="5"/>
  <c r="A1694" i="5"/>
  <c r="P1693" i="5"/>
  <c r="N1693" i="5"/>
  <c r="M1693" i="5"/>
  <c r="L1693" i="5"/>
  <c r="K1693" i="5"/>
  <c r="J1693" i="5"/>
  <c r="I1693" i="5"/>
  <c r="H1693" i="5"/>
  <c r="F1693" i="5"/>
  <c r="E1693" i="5"/>
  <c r="C1693" i="5"/>
  <c r="B1693" i="5"/>
  <c r="A1693" i="5"/>
  <c r="A1692" i="5"/>
  <c r="P1691" i="5"/>
  <c r="N1691" i="5"/>
  <c r="C1691" i="5"/>
  <c r="A1691" i="5"/>
  <c r="Q1690" i="5"/>
  <c r="O1690" i="5"/>
  <c r="M1690" i="5"/>
  <c r="G1690" i="5"/>
  <c r="F1690" i="5"/>
  <c r="A1690" i="5"/>
  <c r="Q1689" i="5"/>
  <c r="P1689" i="5"/>
  <c r="N1689" i="5"/>
  <c r="I1689" i="5"/>
  <c r="F1689" i="5"/>
  <c r="E1689" i="5"/>
  <c r="D1689" i="5"/>
  <c r="B1689" i="5"/>
  <c r="A1689" i="5"/>
  <c r="Q1688" i="5"/>
  <c r="P1688" i="5"/>
  <c r="N1688" i="5"/>
  <c r="M1688" i="5"/>
  <c r="L1688" i="5"/>
  <c r="J1688" i="5"/>
  <c r="I1688" i="5"/>
  <c r="G1688" i="5"/>
  <c r="F1688" i="5"/>
  <c r="E1688" i="5"/>
  <c r="D1688" i="5"/>
  <c r="C1688" i="5"/>
  <c r="AC1688" i="7" s="1"/>
  <c r="AG1688" i="7" s="1"/>
  <c r="B1688" i="5"/>
  <c r="A1688" i="5"/>
  <c r="Q1687" i="5"/>
  <c r="P1687" i="5"/>
  <c r="O1687" i="5"/>
  <c r="N1687" i="5"/>
  <c r="L1687" i="5"/>
  <c r="K1687" i="5"/>
  <c r="J1687" i="5"/>
  <c r="I1687" i="5"/>
  <c r="H1687" i="5"/>
  <c r="G1687" i="5"/>
  <c r="F1687" i="5"/>
  <c r="E1687" i="5"/>
  <c r="D1687" i="5"/>
  <c r="C1687" i="5"/>
  <c r="B1687" i="5"/>
  <c r="A1687" i="5"/>
  <c r="M1687" i="5" s="1"/>
  <c r="P1686" i="5"/>
  <c r="A1686" i="5"/>
  <c r="P1685" i="5"/>
  <c r="O1685" i="5"/>
  <c r="I1685" i="5"/>
  <c r="H1685" i="5"/>
  <c r="G1685" i="5"/>
  <c r="F1685" i="5"/>
  <c r="E1685" i="5"/>
  <c r="D1685" i="5"/>
  <c r="C1685" i="5"/>
  <c r="A1685" i="5"/>
  <c r="Q1684" i="5"/>
  <c r="O1684" i="5"/>
  <c r="M1684" i="5"/>
  <c r="L1684" i="5"/>
  <c r="K1684" i="5"/>
  <c r="J1684" i="5"/>
  <c r="I1684" i="5"/>
  <c r="H1684" i="5"/>
  <c r="G1684" i="5"/>
  <c r="F1684" i="5"/>
  <c r="E1684" i="5"/>
  <c r="C1684" i="5"/>
  <c r="B1684" i="5"/>
  <c r="A1684" i="5"/>
  <c r="P1683" i="5"/>
  <c r="O1683" i="5"/>
  <c r="N1683" i="5"/>
  <c r="M1683" i="5"/>
  <c r="L1683" i="5"/>
  <c r="K1683" i="5"/>
  <c r="J1683" i="5"/>
  <c r="H1683" i="5"/>
  <c r="G1683" i="5"/>
  <c r="B1683" i="5"/>
  <c r="A1683" i="5"/>
  <c r="Q1682" i="5"/>
  <c r="P1682" i="5"/>
  <c r="O1682" i="5"/>
  <c r="M1682" i="5"/>
  <c r="L1682" i="5"/>
  <c r="K1682" i="5"/>
  <c r="J1682" i="5"/>
  <c r="E1682" i="5"/>
  <c r="A1682" i="5"/>
  <c r="O1681" i="5"/>
  <c r="N1681" i="5"/>
  <c r="L1681" i="5"/>
  <c r="H1681" i="5"/>
  <c r="F1681" i="5"/>
  <c r="E1681" i="5"/>
  <c r="D1681" i="5"/>
  <c r="C1681" i="5"/>
  <c r="B1681" i="5"/>
  <c r="A1681" i="5"/>
  <c r="P1681" i="5" s="1"/>
  <c r="C1680" i="5"/>
  <c r="A1680" i="5"/>
  <c r="P1679" i="5"/>
  <c r="N1679" i="5"/>
  <c r="M1679" i="5"/>
  <c r="L1679" i="5"/>
  <c r="K1679" i="5"/>
  <c r="J1679" i="5"/>
  <c r="I1679" i="5"/>
  <c r="G1679" i="5"/>
  <c r="F1679" i="5"/>
  <c r="D1679" i="5"/>
  <c r="C1679" i="5"/>
  <c r="B1679" i="5"/>
  <c r="A1679" i="5"/>
  <c r="K1678" i="5"/>
  <c r="I1678" i="5"/>
  <c r="H1678" i="5"/>
  <c r="G1678" i="5"/>
  <c r="A1678" i="5"/>
  <c r="D1677" i="5"/>
  <c r="A1677" i="5"/>
  <c r="Q1676" i="5"/>
  <c r="P1676" i="5"/>
  <c r="A1676" i="5"/>
  <c r="Q1675" i="5"/>
  <c r="P1675" i="5"/>
  <c r="O1675" i="5"/>
  <c r="N1675" i="5"/>
  <c r="L1675" i="5"/>
  <c r="K1675" i="5"/>
  <c r="J1675" i="5"/>
  <c r="I1675" i="5"/>
  <c r="H1675" i="5"/>
  <c r="G1675" i="5"/>
  <c r="F1675" i="5"/>
  <c r="E1675" i="5"/>
  <c r="D1675" i="5"/>
  <c r="C1675" i="5"/>
  <c r="B1675" i="5"/>
  <c r="A1675" i="5"/>
  <c r="M1675" i="5" s="1"/>
  <c r="N1674" i="5"/>
  <c r="M1674" i="5"/>
  <c r="L1674" i="5"/>
  <c r="K1674" i="5"/>
  <c r="J1674" i="5"/>
  <c r="I1674" i="5"/>
  <c r="H1674" i="5"/>
  <c r="G1674" i="5"/>
  <c r="E1674" i="5"/>
  <c r="D1674" i="5"/>
  <c r="A1674" i="5"/>
  <c r="P1673" i="5"/>
  <c r="O1673" i="5"/>
  <c r="N1673" i="5"/>
  <c r="I1673" i="5"/>
  <c r="H1673" i="5"/>
  <c r="C1673" i="5"/>
  <c r="B1673" i="5"/>
  <c r="A1673" i="5"/>
  <c r="C1672" i="5"/>
  <c r="A1672" i="5"/>
  <c r="Q1671" i="5"/>
  <c r="P1671" i="5"/>
  <c r="O1671" i="5"/>
  <c r="M1671" i="5"/>
  <c r="L1671" i="5"/>
  <c r="K1671" i="5"/>
  <c r="J1671" i="5"/>
  <c r="H1671" i="5"/>
  <c r="G1671" i="5"/>
  <c r="F1671" i="5"/>
  <c r="E1671" i="5"/>
  <c r="D1671" i="5"/>
  <c r="C1671" i="5"/>
  <c r="B1671" i="5"/>
  <c r="A1671" i="5"/>
  <c r="I1671" i="5" s="1"/>
  <c r="Q1670" i="5"/>
  <c r="L1670" i="5"/>
  <c r="K1670" i="5"/>
  <c r="J1670" i="5"/>
  <c r="I1670" i="5"/>
  <c r="H1670" i="5"/>
  <c r="G1670" i="5"/>
  <c r="F1670" i="5"/>
  <c r="D1670" i="5"/>
  <c r="C1670" i="5"/>
  <c r="A1670" i="5"/>
  <c r="O1670" i="5" s="1"/>
  <c r="L1669" i="5"/>
  <c r="F1669" i="5"/>
  <c r="A1669" i="5"/>
  <c r="Q1668" i="5"/>
  <c r="O1668" i="5"/>
  <c r="N1668" i="5"/>
  <c r="K1668" i="5"/>
  <c r="J1668" i="5"/>
  <c r="I1668" i="5"/>
  <c r="B1668" i="5"/>
  <c r="A1668" i="5"/>
  <c r="O1667" i="5"/>
  <c r="M1667" i="5"/>
  <c r="L1667" i="5"/>
  <c r="K1667" i="5"/>
  <c r="G1667" i="5"/>
  <c r="F1667" i="5"/>
  <c r="D1667" i="5"/>
  <c r="A1667" i="5"/>
  <c r="P1666" i="5"/>
  <c r="O1666" i="5"/>
  <c r="I1666" i="5"/>
  <c r="H1666" i="5"/>
  <c r="F1666" i="5"/>
  <c r="E1666" i="5"/>
  <c r="D1666" i="5"/>
  <c r="C1666" i="5"/>
  <c r="B1666" i="5"/>
  <c r="A1666" i="5"/>
  <c r="Q1666" i="5" s="1"/>
  <c r="Q1665" i="5"/>
  <c r="L1665" i="5"/>
  <c r="J1665" i="5"/>
  <c r="I1665" i="5"/>
  <c r="H1665" i="5"/>
  <c r="G1665" i="5"/>
  <c r="F1665" i="5"/>
  <c r="E1665" i="5"/>
  <c r="D1665" i="5"/>
  <c r="B1665" i="5"/>
  <c r="A1665" i="5"/>
  <c r="N1665" i="5" s="1"/>
  <c r="N1664" i="5"/>
  <c r="M1664" i="5"/>
  <c r="L1664" i="5"/>
  <c r="K1664" i="5"/>
  <c r="J1664" i="5"/>
  <c r="I1664" i="5"/>
  <c r="G1664" i="5"/>
  <c r="F1664" i="5"/>
  <c r="E1664" i="5"/>
  <c r="D1664" i="5"/>
  <c r="A1664" i="5"/>
  <c r="Q1663" i="5"/>
  <c r="P1663" i="5"/>
  <c r="O1663" i="5"/>
  <c r="N1663" i="5"/>
  <c r="L1663" i="5"/>
  <c r="K1663" i="5"/>
  <c r="J1663" i="5"/>
  <c r="I1663" i="5"/>
  <c r="H1663" i="5"/>
  <c r="G1663" i="5"/>
  <c r="F1663" i="5"/>
  <c r="E1663" i="5"/>
  <c r="D1663" i="5"/>
  <c r="C1663" i="5"/>
  <c r="B1663" i="5"/>
  <c r="A1663" i="5"/>
  <c r="M1663" i="5" s="1"/>
  <c r="Q1662" i="5"/>
  <c r="O1662" i="5"/>
  <c r="N1662" i="5"/>
  <c r="M1662" i="5"/>
  <c r="H1662" i="5"/>
  <c r="G1662" i="5"/>
  <c r="E1662" i="5"/>
  <c r="D1662" i="5"/>
  <c r="C1662" i="5"/>
  <c r="A1662" i="5"/>
  <c r="I1661" i="5"/>
  <c r="D1661" i="5"/>
  <c r="AD1661" i="7" s="1"/>
  <c r="AI1661" i="7" s="1"/>
  <c r="C1661" i="5"/>
  <c r="A1661" i="5"/>
  <c r="Q1660" i="5"/>
  <c r="N1660" i="5"/>
  <c r="M1660" i="5"/>
  <c r="L1660" i="5"/>
  <c r="K1660" i="5"/>
  <c r="J1660" i="5"/>
  <c r="I1660" i="5"/>
  <c r="H1660" i="5"/>
  <c r="G1660" i="5"/>
  <c r="E1660" i="5"/>
  <c r="C1660" i="5"/>
  <c r="B1660" i="5"/>
  <c r="A1660" i="5"/>
  <c r="M1659" i="5"/>
  <c r="L1659" i="5"/>
  <c r="K1659" i="5"/>
  <c r="H1659" i="5"/>
  <c r="G1659" i="5"/>
  <c r="F1659" i="5"/>
  <c r="B1659" i="5"/>
  <c r="A1659" i="5"/>
  <c r="Q1658" i="5"/>
  <c r="J1658" i="5"/>
  <c r="I1658" i="5"/>
  <c r="E1658" i="5"/>
  <c r="D1658" i="5"/>
  <c r="C1658" i="5"/>
  <c r="A1658" i="5"/>
  <c r="P1657" i="5"/>
  <c r="B1657" i="5"/>
  <c r="A1657" i="5"/>
  <c r="Q1656" i="5"/>
  <c r="P1656" i="5"/>
  <c r="O1656" i="5"/>
  <c r="J1656" i="5"/>
  <c r="G1656" i="5"/>
  <c r="C1656" i="5"/>
  <c r="A1656" i="5"/>
  <c r="P1655" i="5"/>
  <c r="N1655" i="5"/>
  <c r="M1655" i="5"/>
  <c r="K1655" i="5"/>
  <c r="J1655" i="5"/>
  <c r="I1655" i="5"/>
  <c r="H1655" i="5"/>
  <c r="G1655" i="5"/>
  <c r="F1655" i="5"/>
  <c r="D1655" i="5"/>
  <c r="C1655" i="5"/>
  <c r="B1655" i="5"/>
  <c r="A1655" i="5"/>
  <c r="A1654" i="5"/>
  <c r="Q1653" i="5"/>
  <c r="P1653" i="5"/>
  <c r="N1653" i="5"/>
  <c r="M1653" i="5"/>
  <c r="L1653" i="5"/>
  <c r="J1653" i="5"/>
  <c r="I1653" i="5"/>
  <c r="D1653" i="5"/>
  <c r="A1653" i="5"/>
  <c r="P1652" i="5"/>
  <c r="O1652" i="5"/>
  <c r="N1652" i="5"/>
  <c r="M1652" i="5"/>
  <c r="L1652" i="5"/>
  <c r="E1652" i="5"/>
  <c r="D1652" i="5"/>
  <c r="C1652" i="5"/>
  <c r="B1652" i="5"/>
  <c r="A1652" i="5"/>
  <c r="Q1652" i="5" s="1"/>
  <c r="Q1651" i="5"/>
  <c r="P1651" i="5"/>
  <c r="O1651" i="5"/>
  <c r="N1651" i="5"/>
  <c r="L1651" i="5"/>
  <c r="K1651" i="5"/>
  <c r="J1651" i="5"/>
  <c r="I1651" i="5"/>
  <c r="H1651" i="5"/>
  <c r="G1651" i="5"/>
  <c r="F1651" i="5"/>
  <c r="E1651" i="5"/>
  <c r="D1651" i="5"/>
  <c r="C1651" i="5"/>
  <c r="B1651" i="5"/>
  <c r="A1651" i="5"/>
  <c r="M1651" i="5" s="1"/>
  <c r="O1650" i="5"/>
  <c r="N1650" i="5"/>
  <c r="L1650" i="5"/>
  <c r="K1650" i="5"/>
  <c r="J1650" i="5"/>
  <c r="I1650" i="5"/>
  <c r="H1650" i="5"/>
  <c r="A1650" i="5"/>
  <c r="P1649" i="5"/>
  <c r="O1649" i="5"/>
  <c r="N1649" i="5"/>
  <c r="L1649" i="5"/>
  <c r="I1649" i="5"/>
  <c r="H1649" i="5"/>
  <c r="D1649" i="5"/>
  <c r="C1649" i="5"/>
  <c r="B1649" i="5"/>
  <c r="A1649" i="5"/>
  <c r="Q1649" i="5" s="1"/>
  <c r="Q1648" i="5"/>
  <c r="O1648" i="5"/>
  <c r="M1648" i="5"/>
  <c r="L1648" i="5"/>
  <c r="K1648" i="5"/>
  <c r="J1648" i="5"/>
  <c r="I1648" i="5"/>
  <c r="H1648" i="5"/>
  <c r="G1648" i="5"/>
  <c r="F1648" i="5"/>
  <c r="E1648" i="5"/>
  <c r="C1648" i="5"/>
  <c r="B1648" i="5"/>
  <c r="A1648" i="5"/>
  <c r="Q1647" i="5"/>
  <c r="P1647" i="5"/>
  <c r="K1647" i="5"/>
  <c r="J1647" i="5"/>
  <c r="H1647" i="5"/>
  <c r="G1647" i="5"/>
  <c r="F1647" i="5"/>
  <c r="D1647" i="5"/>
  <c r="C1647" i="5"/>
  <c r="A1647" i="5"/>
  <c r="Q1646" i="5"/>
  <c r="O1646" i="5"/>
  <c r="M1646" i="5"/>
  <c r="L1646" i="5"/>
  <c r="K1646" i="5"/>
  <c r="J1646" i="5"/>
  <c r="H1646" i="5"/>
  <c r="G1646" i="5"/>
  <c r="F1646" i="5"/>
  <c r="E1646" i="5"/>
  <c r="D1646" i="5"/>
  <c r="C1646" i="5"/>
  <c r="A1646" i="5"/>
  <c r="P1645" i="5"/>
  <c r="N1645" i="5"/>
  <c r="L1645" i="5"/>
  <c r="K1645" i="5"/>
  <c r="J1645" i="5"/>
  <c r="I1645" i="5"/>
  <c r="H1645" i="5"/>
  <c r="F1645" i="5"/>
  <c r="B1645" i="5"/>
  <c r="A1645" i="5"/>
  <c r="I1644" i="5"/>
  <c r="E1644" i="5"/>
  <c r="C1644" i="5"/>
  <c r="A1644" i="5"/>
  <c r="P1643" i="5"/>
  <c r="G1643" i="5"/>
  <c r="F1643" i="5"/>
  <c r="D1643" i="5"/>
  <c r="C1643" i="5"/>
  <c r="B1643" i="5"/>
  <c r="A1643" i="5"/>
  <c r="Q1642" i="5"/>
  <c r="P1642" i="5"/>
  <c r="O1642" i="5"/>
  <c r="A1642" i="5"/>
  <c r="L1641" i="5"/>
  <c r="K1641" i="5"/>
  <c r="J1641" i="5"/>
  <c r="I1641" i="5"/>
  <c r="H1641" i="5"/>
  <c r="G1641" i="5"/>
  <c r="F1641" i="5"/>
  <c r="E1641" i="5"/>
  <c r="D1641" i="5"/>
  <c r="A1641" i="5"/>
  <c r="N1641" i="5" s="1"/>
  <c r="O1640" i="5"/>
  <c r="N1640" i="5"/>
  <c r="M1640" i="5"/>
  <c r="L1640" i="5"/>
  <c r="K1640" i="5"/>
  <c r="J1640" i="5"/>
  <c r="G1640" i="5"/>
  <c r="E1640" i="5"/>
  <c r="A1640" i="5"/>
  <c r="Q1639" i="5"/>
  <c r="P1639" i="5"/>
  <c r="O1639" i="5"/>
  <c r="N1639" i="5"/>
  <c r="L1639" i="5"/>
  <c r="K1639" i="5"/>
  <c r="J1639" i="5"/>
  <c r="I1639" i="5"/>
  <c r="H1639" i="5"/>
  <c r="G1639" i="5"/>
  <c r="F1639" i="5"/>
  <c r="E1639" i="5"/>
  <c r="D1639" i="5"/>
  <c r="C1639" i="5"/>
  <c r="B1639" i="5"/>
  <c r="A1639" i="5"/>
  <c r="M1639" i="5" s="1"/>
  <c r="C1638" i="5"/>
  <c r="A1638" i="5"/>
  <c r="Q1637" i="5"/>
  <c r="P1637" i="5"/>
  <c r="L1637" i="5"/>
  <c r="J1637" i="5"/>
  <c r="I1637" i="5"/>
  <c r="H1637" i="5"/>
  <c r="G1637" i="5"/>
  <c r="E1637" i="5"/>
  <c r="D1637" i="5"/>
  <c r="C1637" i="5"/>
  <c r="B1637" i="5"/>
  <c r="A1637" i="5"/>
  <c r="N1637" i="5" s="1"/>
  <c r="N1636" i="5"/>
  <c r="M1636" i="5"/>
  <c r="L1636" i="5"/>
  <c r="K1636" i="5"/>
  <c r="I1636" i="5"/>
  <c r="H1636" i="5"/>
  <c r="G1636" i="5"/>
  <c r="F1636" i="5"/>
  <c r="E1636" i="5"/>
  <c r="C1636" i="5"/>
  <c r="A1636" i="5"/>
  <c r="Q1635" i="5"/>
  <c r="P1635" i="5"/>
  <c r="O1635" i="5"/>
  <c r="M1635" i="5"/>
  <c r="L1635" i="5"/>
  <c r="K1635" i="5"/>
  <c r="J1635" i="5"/>
  <c r="H1635" i="5"/>
  <c r="G1635" i="5"/>
  <c r="F1635" i="5"/>
  <c r="E1635" i="5"/>
  <c r="D1635" i="5"/>
  <c r="C1635" i="5"/>
  <c r="B1635" i="5"/>
  <c r="A1635" i="5"/>
  <c r="I1635" i="5" s="1"/>
  <c r="Q1634" i="5"/>
  <c r="P1634" i="5"/>
  <c r="O1634" i="5"/>
  <c r="L1634" i="5"/>
  <c r="A1634" i="5"/>
  <c r="H1633" i="5"/>
  <c r="F1633" i="5"/>
  <c r="E1633" i="5"/>
  <c r="A1633" i="5"/>
  <c r="Q1632" i="5"/>
  <c r="P1632" i="5"/>
  <c r="N1632" i="5"/>
  <c r="K1632" i="5"/>
  <c r="J1632" i="5"/>
  <c r="I1632" i="5"/>
  <c r="H1632" i="5"/>
  <c r="G1632" i="5"/>
  <c r="F1632" i="5"/>
  <c r="E1632" i="5"/>
  <c r="D1632" i="5"/>
  <c r="C1632" i="5"/>
  <c r="B1632" i="5"/>
  <c r="A1632" i="5"/>
  <c r="N1631" i="5"/>
  <c r="M1631" i="5"/>
  <c r="L1631" i="5"/>
  <c r="K1631" i="5"/>
  <c r="J1631" i="5"/>
  <c r="I1631" i="5"/>
  <c r="H1631" i="5"/>
  <c r="G1631" i="5"/>
  <c r="F1631" i="5"/>
  <c r="D1631" i="5"/>
  <c r="A1631" i="5"/>
  <c r="L1630" i="5"/>
  <c r="K1630" i="5"/>
  <c r="A1630" i="5"/>
  <c r="Q1629" i="5"/>
  <c r="P1629" i="5"/>
  <c r="N1629" i="5"/>
  <c r="L1629" i="5"/>
  <c r="J1629" i="5"/>
  <c r="F1629" i="5"/>
  <c r="E1629" i="5"/>
  <c r="D1629" i="5"/>
  <c r="A1629" i="5"/>
  <c r="P1628" i="5"/>
  <c r="N1628" i="5"/>
  <c r="M1628" i="5"/>
  <c r="G1628" i="5"/>
  <c r="F1628" i="5"/>
  <c r="E1628" i="5"/>
  <c r="D1628" i="5"/>
  <c r="A1628" i="5"/>
  <c r="Q1627" i="5"/>
  <c r="P1627" i="5"/>
  <c r="O1627" i="5"/>
  <c r="N1627" i="5"/>
  <c r="L1627" i="5"/>
  <c r="K1627" i="5"/>
  <c r="J1627" i="5"/>
  <c r="I1627" i="5"/>
  <c r="H1627" i="5"/>
  <c r="G1627" i="5"/>
  <c r="F1627" i="5"/>
  <c r="E1627" i="5"/>
  <c r="D1627" i="5"/>
  <c r="C1627" i="5"/>
  <c r="B1627" i="5"/>
  <c r="A1627" i="5"/>
  <c r="M1627" i="5" s="1"/>
  <c r="P1626" i="5"/>
  <c r="N1626" i="5"/>
  <c r="M1626" i="5"/>
  <c r="L1626" i="5"/>
  <c r="J1626" i="5"/>
  <c r="I1626" i="5"/>
  <c r="H1626" i="5"/>
  <c r="G1626" i="5"/>
  <c r="A1626" i="5"/>
  <c r="M1625" i="5"/>
  <c r="L1625" i="5"/>
  <c r="J1625" i="5"/>
  <c r="I1625" i="5"/>
  <c r="E1625" i="5"/>
  <c r="D1625" i="5"/>
  <c r="C1625" i="5"/>
  <c r="A1625" i="5"/>
  <c r="A1624" i="5"/>
  <c r="Q1623" i="5"/>
  <c r="P1623" i="5"/>
  <c r="F1623" i="5"/>
  <c r="E1623" i="5"/>
  <c r="D1623" i="5"/>
  <c r="A1623" i="5"/>
  <c r="Q1622" i="5"/>
  <c r="O1622" i="5"/>
  <c r="L1622" i="5"/>
  <c r="K1622" i="5"/>
  <c r="J1622" i="5"/>
  <c r="I1622" i="5"/>
  <c r="H1622" i="5"/>
  <c r="G1622" i="5"/>
  <c r="F1622" i="5"/>
  <c r="E1622" i="5"/>
  <c r="D1622" i="5"/>
  <c r="C1622" i="5"/>
  <c r="A1622" i="5"/>
  <c r="A1621" i="5"/>
  <c r="B1620" i="5"/>
  <c r="A1620" i="5"/>
  <c r="P1619" i="5"/>
  <c r="O1619" i="5"/>
  <c r="N1619" i="5"/>
  <c r="M1619" i="5"/>
  <c r="K1619" i="5"/>
  <c r="F1619" i="5"/>
  <c r="A1619" i="5"/>
  <c r="Q1618" i="5"/>
  <c r="O1618" i="5"/>
  <c r="N1618" i="5"/>
  <c r="I1618" i="5"/>
  <c r="H1618" i="5"/>
  <c r="G1618" i="5"/>
  <c r="E1618" i="5"/>
  <c r="D1618" i="5"/>
  <c r="A1618" i="5"/>
  <c r="Q1617" i="5"/>
  <c r="L1617" i="5"/>
  <c r="K1617" i="5"/>
  <c r="J1617" i="5"/>
  <c r="I1617" i="5"/>
  <c r="H1617" i="5"/>
  <c r="F1617" i="5"/>
  <c r="E1617" i="5"/>
  <c r="D1617" i="5"/>
  <c r="B1617" i="5"/>
  <c r="A1617" i="5"/>
  <c r="N1617" i="5" s="1"/>
  <c r="M1616" i="5"/>
  <c r="L1616" i="5"/>
  <c r="J1616" i="5"/>
  <c r="I1616" i="5"/>
  <c r="G1616" i="5"/>
  <c r="F1616" i="5"/>
  <c r="A1616" i="5"/>
  <c r="Q1615" i="5"/>
  <c r="P1615" i="5"/>
  <c r="O1615" i="5"/>
  <c r="N1615" i="5"/>
  <c r="L1615" i="5"/>
  <c r="K1615" i="5"/>
  <c r="J1615" i="5"/>
  <c r="I1615" i="5"/>
  <c r="H1615" i="5"/>
  <c r="G1615" i="5"/>
  <c r="F1615" i="5"/>
  <c r="E1615" i="5"/>
  <c r="D1615" i="5"/>
  <c r="C1615" i="5"/>
  <c r="B1615" i="5"/>
  <c r="A1615" i="5"/>
  <c r="M1615" i="5" s="1"/>
  <c r="P1614" i="5"/>
  <c r="O1614" i="5"/>
  <c r="N1614" i="5"/>
  <c r="J1614" i="5"/>
  <c r="I1614" i="5"/>
  <c r="E1614" i="5"/>
  <c r="D1614" i="5"/>
  <c r="C1614" i="5"/>
  <c r="B1614" i="5"/>
  <c r="A1614" i="5"/>
  <c r="Q1614" i="5" s="1"/>
  <c r="Q1613" i="5"/>
  <c r="P1613" i="5"/>
  <c r="N1613" i="5"/>
  <c r="M1613" i="5"/>
  <c r="AE1613" i="7" s="1"/>
  <c r="AK1613" i="7" s="1"/>
  <c r="L1613" i="5"/>
  <c r="I1613" i="5"/>
  <c r="H1613" i="5"/>
  <c r="G1613" i="5"/>
  <c r="F1613" i="5"/>
  <c r="E1613" i="5"/>
  <c r="D1613" i="5"/>
  <c r="C1613" i="5"/>
  <c r="B1613" i="5"/>
  <c r="A1613" i="5"/>
  <c r="Q1612" i="5"/>
  <c r="O1612" i="5"/>
  <c r="M1612" i="5"/>
  <c r="L1612" i="5"/>
  <c r="K1612" i="5"/>
  <c r="J1612" i="5"/>
  <c r="I1612" i="5"/>
  <c r="H1612" i="5"/>
  <c r="G1612" i="5"/>
  <c r="F1612" i="5"/>
  <c r="E1612" i="5"/>
  <c r="C1612" i="5"/>
  <c r="B1612" i="5"/>
  <c r="A1612" i="5"/>
  <c r="A1611" i="5"/>
  <c r="P1611" i="5" s="1"/>
  <c r="Q1610" i="5"/>
  <c r="P1610" i="5"/>
  <c r="M1610" i="5"/>
  <c r="L1610" i="5"/>
  <c r="G1610" i="5"/>
  <c r="F1610" i="5"/>
  <c r="E1610" i="5"/>
  <c r="D1610" i="5"/>
  <c r="A1610" i="5"/>
  <c r="P1609" i="5"/>
  <c r="O1609" i="5"/>
  <c r="I1609" i="5"/>
  <c r="H1609" i="5"/>
  <c r="F1609" i="5"/>
  <c r="E1609" i="5"/>
  <c r="D1609" i="5"/>
  <c r="C1609" i="5"/>
  <c r="B1609" i="5"/>
  <c r="A1609" i="5"/>
  <c r="Q1609" i="5" s="1"/>
  <c r="P1608" i="5"/>
  <c r="N1608" i="5"/>
  <c r="M1608" i="5"/>
  <c r="K1608" i="5"/>
  <c r="J1608" i="5"/>
  <c r="I1608" i="5"/>
  <c r="H1608" i="5"/>
  <c r="G1608" i="5"/>
  <c r="F1608" i="5"/>
  <c r="E1608" i="5"/>
  <c r="C1608" i="5"/>
  <c r="B1608" i="5"/>
  <c r="A1608" i="5"/>
  <c r="A1607" i="5"/>
  <c r="J1607" i="5" s="1"/>
  <c r="Q1606" i="5"/>
  <c r="K1606" i="5"/>
  <c r="A1606" i="5"/>
  <c r="E1605" i="5"/>
  <c r="D1605" i="5"/>
  <c r="A1605" i="5"/>
  <c r="A1604" i="5"/>
  <c r="C1604" i="5" s="1"/>
  <c r="Q1603" i="5"/>
  <c r="P1603" i="5"/>
  <c r="O1603" i="5"/>
  <c r="N1603" i="5"/>
  <c r="L1603" i="5"/>
  <c r="K1603" i="5"/>
  <c r="J1603" i="5"/>
  <c r="I1603" i="5"/>
  <c r="H1603" i="5"/>
  <c r="G1603" i="5"/>
  <c r="F1603" i="5"/>
  <c r="E1603" i="5"/>
  <c r="D1603" i="5"/>
  <c r="C1603" i="5"/>
  <c r="B1603" i="5"/>
  <c r="A1603" i="5"/>
  <c r="M1603" i="5" s="1"/>
  <c r="A1602" i="5"/>
  <c r="C1602" i="5" s="1"/>
  <c r="Q1601" i="5"/>
  <c r="P1601" i="5"/>
  <c r="O1601" i="5"/>
  <c r="M1601" i="5"/>
  <c r="D1601" i="5"/>
  <c r="A1601" i="5"/>
  <c r="A1600" i="5"/>
  <c r="Q1599" i="5"/>
  <c r="P1599" i="5"/>
  <c r="O1599" i="5"/>
  <c r="M1599" i="5"/>
  <c r="L1599" i="5"/>
  <c r="K1599" i="5"/>
  <c r="J1599" i="5"/>
  <c r="H1599" i="5"/>
  <c r="G1599" i="5"/>
  <c r="F1599" i="5"/>
  <c r="E1599" i="5"/>
  <c r="D1599" i="5"/>
  <c r="C1599" i="5"/>
  <c r="B1599" i="5"/>
  <c r="A1599" i="5"/>
  <c r="I1599" i="5" s="1"/>
  <c r="O1598" i="5"/>
  <c r="M1598" i="5"/>
  <c r="L1598" i="5"/>
  <c r="K1598" i="5"/>
  <c r="J1598" i="5"/>
  <c r="I1598" i="5"/>
  <c r="H1598" i="5"/>
  <c r="G1598" i="5"/>
  <c r="F1598" i="5"/>
  <c r="D1598" i="5"/>
  <c r="A1598" i="5"/>
  <c r="L1597" i="5"/>
  <c r="C1597" i="5"/>
  <c r="B1597" i="5"/>
  <c r="A1597" i="5"/>
  <c r="Q1596" i="5"/>
  <c r="P1596" i="5"/>
  <c r="N1596" i="5"/>
  <c r="K1596" i="5"/>
  <c r="J1596" i="5"/>
  <c r="F1596" i="5"/>
  <c r="B1596" i="5"/>
  <c r="A1596" i="5"/>
  <c r="O1595" i="5"/>
  <c r="N1595" i="5"/>
  <c r="I1595" i="5"/>
  <c r="H1595" i="5"/>
  <c r="G1595" i="5"/>
  <c r="F1595" i="5"/>
  <c r="D1595" i="5"/>
  <c r="A1595" i="5"/>
  <c r="Q1594" i="5"/>
  <c r="P1594" i="5"/>
  <c r="L1594" i="5"/>
  <c r="K1594" i="5"/>
  <c r="I1594" i="5"/>
  <c r="H1594" i="5"/>
  <c r="F1594" i="5"/>
  <c r="E1594" i="5"/>
  <c r="D1594" i="5"/>
  <c r="C1594" i="5"/>
  <c r="B1594" i="5"/>
  <c r="A1594" i="5"/>
  <c r="N1594" i="5" s="1"/>
  <c r="N1593" i="5"/>
  <c r="M1593" i="5"/>
  <c r="L1593" i="5"/>
  <c r="J1593" i="5"/>
  <c r="I1593" i="5"/>
  <c r="H1593" i="5"/>
  <c r="G1593" i="5"/>
  <c r="F1593" i="5"/>
  <c r="E1593" i="5"/>
  <c r="D1593" i="5"/>
  <c r="A1593" i="5"/>
  <c r="A1592" i="5"/>
  <c r="Q1591" i="5"/>
  <c r="P1591" i="5"/>
  <c r="O1591" i="5"/>
  <c r="N1591" i="5"/>
  <c r="L1591" i="5"/>
  <c r="K1591" i="5"/>
  <c r="J1591" i="5"/>
  <c r="I1591" i="5"/>
  <c r="H1591" i="5"/>
  <c r="G1591" i="5"/>
  <c r="F1591" i="5"/>
  <c r="E1591" i="5"/>
  <c r="D1591" i="5"/>
  <c r="C1591" i="5"/>
  <c r="B1591" i="5"/>
  <c r="A1591" i="5"/>
  <c r="M1591" i="5" s="1"/>
  <c r="Q1590" i="5"/>
  <c r="P1590" i="5"/>
  <c r="J1590" i="5"/>
  <c r="I1590" i="5"/>
  <c r="H1590" i="5"/>
  <c r="G1590" i="5"/>
  <c r="E1590" i="5"/>
  <c r="D1590" i="5"/>
  <c r="C1590" i="5"/>
  <c r="A1590" i="5"/>
  <c r="Q1589" i="5"/>
  <c r="N1589" i="5"/>
  <c r="M1589" i="5"/>
  <c r="L1589" i="5"/>
  <c r="J1589" i="5"/>
  <c r="I1589" i="5"/>
  <c r="H1589" i="5"/>
  <c r="G1589" i="5"/>
  <c r="F1589" i="5"/>
  <c r="E1589" i="5"/>
  <c r="D1589" i="5"/>
  <c r="C1589" i="5"/>
  <c r="A1589" i="5"/>
  <c r="O1588" i="5"/>
  <c r="M1588" i="5"/>
  <c r="H1588" i="5"/>
  <c r="G1588" i="5"/>
  <c r="A1588" i="5"/>
  <c r="M1587" i="5"/>
  <c r="L1587" i="5"/>
  <c r="K1587" i="5"/>
  <c r="H1587" i="5"/>
  <c r="D1587" i="5"/>
  <c r="A1587" i="5"/>
  <c r="G1586" i="5"/>
  <c r="F1586" i="5"/>
  <c r="E1586" i="5"/>
  <c r="D1586" i="5"/>
  <c r="C1586" i="5"/>
  <c r="A1586" i="5"/>
  <c r="A1585" i="5"/>
  <c r="O1585" i="5" s="1"/>
  <c r="Q1584" i="5"/>
  <c r="P1584" i="5"/>
  <c r="N1584" i="5"/>
  <c r="M1584" i="5"/>
  <c r="K1584" i="5"/>
  <c r="J1584" i="5"/>
  <c r="I1584" i="5"/>
  <c r="G1584" i="5"/>
  <c r="F1584" i="5"/>
  <c r="E1584" i="5"/>
  <c r="D1584" i="5"/>
  <c r="C1584" i="5"/>
  <c r="B1584" i="5"/>
  <c r="A1584" i="5"/>
  <c r="O1583" i="5"/>
  <c r="N1583" i="5"/>
  <c r="M1583" i="5"/>
  <c r="G1583" i="5"/>
  <c r="F1583" i="5"/>
  <c r="A1583" i="5"/>
  <c r="A1582" i="5"/>
  <c r="Q1581" i="5"/>
  <c r="P1581" i="5"/>
  <c r="N1581" i="5"/>
  <c r="M1581" i="5"/>
  <c r="L1581" i="5"/>
  <c r="K1581" i="5"/>
  <c r="E1581" i="5"/>
  <c r="D1581" i="5"/>
  <c r="A1581" i="5"/>
  <c r="P1580" i="5"/>
  <c r="O1580" i="5"/>
  <c r="N1580" i="5"/>
  <c r="I1580" i="5"/>
  <c r="G1580" i="5"/>
  <c r="F1580" i="5"/>
  <c r="D1580" i="5"/>
  <c r="C1580" i="5"/>
  <c r="B1580" i="5"/>
  <c r="A1580" i="5"/>
  <c r="Q1580" i="5" s="1"/>
  <c r="Q1579" i="5"/>
  <c r="P1579" i="5"/>
  <c r="O1579" i="5"/>
  <c r="N1579" i="5"/>
  <c r="L1579" i="5"/>
  <c r="K1579" i="5"/>
  <c r="J1579" i="5"/>
  <c r="I1579" i="5"/>
  <c r="H1579" i="5"/>
  <c r="G1579" i="5"/>
  <c r="F1579" i="5"/>
  <c r="E1579" i="5"/>
  <c r="D1579" i="5"/>
  <c r="C1579" i="5"/>
  <c r="B1579" i="5"/>
  <c r="A1579" i="5"/>
  <c r="M1579" i="5" s="1"/>
  <c r="Q1578" i="5"/>
  <c r="P1578" i="5"/>
  <c r="O1578" i="5"/>
  <c r="M1578" i="5"/>
  <c r="L1578" i="5"/>
  <c r="A1578" i="5"/>
  <c r="Q1577" i="5"/>
  <c r="P1577" i="5"/>
  <c r="O1577" i="5"/>
  <c r="M1577" i="5"/>
  <c r="L1577" i="5"/>
  <c r="F1577" i="5"/>
  <c r="E1577" i="5"/>
  <c r="D1577" i="5"/>
  <c r="C1577" i="5"/>
  <c r="B1577" i="5"/>
  <c r="A1577" i="5"/>
  <c r="Q1576" i="5"/>
  <c r="O1576" i="5"/>
  <c r="M1576" i="5"/>
  <c r="L1576" i="5"/>
  <c r="K1576" i="5"/>
  <c r="J1576" i="5"/>
  <c r="I1576" i="5"/>
  <c r="H1576" i="5"/>
  <c r="G1576" i="5"/>
  <c r="F1576" i="5"/>
  <c r="E1576" i="5"/>
  <c r="C1576" i="5"/>
  <c r="B1576" i="5"/>
  <c r="A1576" i="5"/>
  <c r="Q1575" i="5"/>
  <c r="P1575" i="5"/>
  <c r="N1575" i="5"/>
  <c r="M1575" i="5"/>
  <c r="L1575" i="5"/>
  <c r="K1575" i="5"/>
  <c r="J1575" i="5"/>
  <c r="H1575" i="5"/>
  <c r="G1575" i="5"/>
  <c r="F1575" i="5"/>
  <c r="D1575" i="5"/>
  <c r="C1575" i="5"/>
  <c r="B1575" i="5"/>
  <c r="A1575" i="5"/>
  <c r="P1574" i="5"/>
  <c r="O1574" i="5"/>
  <c r="M1574" i="5"/>
  <c r="L1574" i="5"/>
  <c r="K1574" i="5"/>
  <c r="F1574" i="5"/>
  <c r="A1574" i="5"/>
  <c r="L1573" i="5"/>
  <c r="K1573" i="5"/>
  <c r="A1573" i="5"/>
  <c r="P1572" i="5"/>
  <c r="N1572" i="5"/>
  <c r="M1572" i="5"/>
  <c r="K1572" i="5"/>
  <c r="G1572" i="5"/>
  <c r="F1572" i="5"/>
  <c r="E1572" i="5"/>
  <c r="C1572" i="5"/>
  <c r="A1572" i="5"/>
  <c r="O1571" i="5"/>
  <c r="J1571" i="5"/>
  <c r="I1571" i="5"/>
  <c r="G1571" i="5"/>
  <c r="F1571" i="5"/>
  <c r="D1571" i="5"/>
  <c r="A1571" i="5"/>
  <c r="Q1570" i="5"/>
  <c r="P1570" i="5"/>
  <c r="N1570" i="5"/>
  <c r="M1570" i="5"/>
  <c r="K1570" i="5"/>
  <c r="I1570" i="5"/>
  <c r="H1570" i="5"/>
  <c r="G1570" i="5"/>
  <c r="F1570" i="5"/>
  <c r="E1570" i="5"/>
  <c r="D1570" i="5"/>
  <c r="C1570" i="5"/>
  <c r="B1570" i="5"/>
  <c r="A1570" i="5"/>
  <c r="N1569" i="5"/>
  <c r="M1569" i="5"/>
  <c r="L1569" i="5"/>
  <c r="K1569" i="5"/>
  <c r="J1569" i="5"/>
  <c r="I1569" i="5"/>
  <c r="H1569" i="5"/>
  <c r="G1569" i="5"/>
  <c r="F1569" i="5"/>
  <c r="E1569" i="5"/>
  <c r="A1569" i="5"/>
  <c r="N1568" i="5"/>
  <c r="M1568" i="5"/>
  <c r="L1568" i="5"/>
  <c r="K1568" i="5"/>
  <c r="J1568" i="5"/>
  <c r="I1568" i="5"/>
  <c r="C1568" i="5"/>
  <c r="B1568" i="5"/>
  <c r="A1568" i="5"/>
  <c r="Q1567" i="5"/>
  <c r="P1567" i="5"/>
  <c r="O1567" i="5"/>
  <c r="N1567" i="5"/>
  <c r="L1567" i="5"/>
  <c r="K1567" i="5"/>
  <c r="J1567" i="5"/>
  <c r="I1567" i="5"/>
  <c r="H1567" i="5"/>
  <c r="G1567" i="5"/>
  <c r="F1567" i="5"/>
  <c r="E1567" i="5"/>
  <c r="D1567" i="5"/>
  <c r="C1567" i="5"/>
  <c r="B1567" i="5"/>
  <c r="A1567" i="5"/>
  <c r="M1567" i="5" s="1"/>
  <c r="Q1566" i="5"/>
  <c r="P1566" i="5"/>
  <c r="K1566" i="5"/>
  <c r="J1566" i="5"/>
  <c r="I1566" i="5"/>
  <c r="H1566" i="5"/>
  <c r="G1566" i="5"/>
  <c r="E1566" i="5"/>
  <c r="D1566" i="5"/>
  <c r="C1566" i="5"/>
  <c r="A1566" i="5"/>
  <c r="Q1565" i="5"/>
  <c r="N1565" i="5"/>
  <c r="M1565" i="5"/>
  <c r="L1565" i="5"/>
  <c r="J1565" i="5"/>
  <c r="I1565" i="5"/>
  <c r="H1565" i="5"/>
  <c r="G1565" i="5"/>
  <c r="E1565" i="5"/>
  <c r="D1565" i="5"/>
  <c r="C1565" i="5"/>
  <c r="A1565" i="5"/>
  <c r="Q1564" i="5"/>
  <c r="O1564" i="5"/>
  <c r="N1564" i="5"/>
  <c r="M1564" i="5"/>
  <c r="L1564" i="5"/>
  <c r="K1564" i="5"/>
  <c r="I1564" i="5"/>
  <c r="H1564" i="5"/>
  <c r="G1564" i="5"/>
  <c r="A1564" i="5"/>
  <c r="Q1563" i="5"/>
  <c r="P1563" i="5"/>
  <c r="O1563" i="5"/>
  <c r="M1563" i="5"/>
  <c r="L1563" i="5"/>
  <c r="K1563" i="5"/>
  <c r="J1563" i="5"/>
  <c r="H1563" i="5"/>
  <c r="G1563" i="5"/>
  <c r="F1563" i="5"/>
  <c r="E1563" i="5"/>
  <c r="D1563" i="5"/>
  <c r="C1563" i="5"/>
  <c r="B1563" i="5"/>
  <c r="A1563" i="5"/>
  <c r="I1563" i="5" s="1"/>
  <c r="Q1562" i="5"/>
  <c r="P1562" i="5"/>
  <c r="O1562" i="5"/>
  <c r="M1562" i="5"/>
  <c r="I1562" i="5"/>
  <c r="H1562" i="5"/>
  <c r="G1562" i="5"/>
  <c r="F1562" i="5"/>
  <c r="D1562" i="5"/>
  <c r="A1562" i="5"/>
  <c r="Q1561" i="5"/>
  <c r="P1561" i="5"/>
  <c r="L1561" i="5"/>
  <c r="K1561" i="5"/>
  <c r="J1561" i="5"/>
  <c r="H1561" i="5"/>
  <c r="F1561" i="5"/>
  <c r="E1561" i="5"/>
  <c r="D1561" i="5"/>
  <c r="C1561" i="5"/>
  <c r="B1561" i="5"/>
  <c r="A1561" i="5"/>
  <c r="N1561" i="5" s="1"/>
  <c r="O1560" i="5"/>
  <c r="N1560" i="5"/>
  <c r="K1560" i="5"/>
  <c r="J1560" i="5"/>
  <c r="I1560" i="5"/>
  <c r="H1560" i="5"/>
  <c r="G1560" i="5"/>
  <c r="F1560" i="5"/>
  <c r="E1560" i="5"/>
  <c r="A1560" i="5"/>
  <c r="I1559" i="5"/>
  <c r="H1559" i="5"/>
  <c r="A1559" i="5"/>
  <c r="Q1558" i="5"/>
  <c r="P1558" i="5"/>
  <c r="K1558" i="5"/>
  <c r="E1558" i="5"/>
  <c r="D1558" i="5"/>
  <c r="C1558" i="5"/>
  <c r="B1558" i="5"/>
  <c r="A1558" i="5"/>
  <c r="Q1557" i="5"/>
  <c r="A1557" i="5"/>
  <c r="E1557" i="5" s="1"/>
  <c r="A1556" i="5"/>
  <c r="Q1555" i="5"/>
  <c r="P1555" i="5"/>
  <c r="O1555" i="5"/>
  <c r="N1555" i="5"/>
  <c r="L1555" i="5"/>
  <c r="K1555" i="5"/>
  <c r="J1555" i="5"/>
  <c r="I1555" i="5"/>
  <c r="H1555" i="5"/>
  <c r="G1555" i="5"/>
  <c r="F1555" i="5"/>
  <c r="E1555" i="5"/>
  <c r="D1555" i="5"/>
  <c r="C1555" i="5"/>
  <c r="B1555" i="5"/>
  <c r="A1555" i="5"/>
  <c r="M1555" i="5" s="1"/>
  <c r="P1554" i="5"/>
  <c r="O1554" i="5"/>
  <c r="A1554" i="5"/>
  <c r="P1553" i="5"/>
  <c r="N1553" i="5"/>
  <c r="M1553" i="5"/>
  <c r="L1553" i="5"/>
  <c r="D1553" i="5"/>
  <c r="C1553" i="5"/>
  <c r="A1553" i="5"/>
  <c r="I1552" i="5"/>
  <c r="H1552" i="5"/>
  <c r="G1552" i="5"/>
  <c r="A1552" i="5"/>
  <c r="Q1551" i="5"/>
  <c r="P1551" i="5"/>
  <c r="N1551" i="5"/>
  <c r="M1551" i="5"/>
  <c r="L1551" i="5"/>
  <c r="K1551" i="5"/>
  <c r="H1551" i="5"/>
  <c r="G1551" i="5"/>
  <c r="F1551" i="5"/>
  <c r="E1551" i="5"/>
  <c r="D1551" i="5"/>
  <c r="C1551" i="5"/>
  <c r="B1551" i="5"/>
  <c r="A1551" i="5"/>
  <c r="O1550" i="5"/>
  <c r="L1550" i="5"/>
  <c r="K1550" i="5"/>
  <c r="J1550" i="5"/>
  <c r="I1550" i="5"/>
  <c r="H1550" i="5"/>
  <c r="G1550" i="5"/>
  <c r="F1550" i="5"/>
  <c r="A1550" i="5"/>
  <c r="P1549" i="5"/>
  <c r="O1549" i="5"/>
  <c r="M1549" i="5"/>
  <c r="L1549" i="5"/>
  <c r="K1549" i="5"/>
  <c r="J1549" i="5"/>
  <c r="I1549" i="5"/>
  <c r="C1549" i="5"/>
  <c r="B1549" i="5"/>
  <c r="A1549" i="5"/>
  <c r="O1548" i="5"/>
  <c r="M1548" i="5"/>
  <c r="K1548" i="5"/>
  <c r="F1548" i="5"/>
  <c r="E1548" i="5"/>
  <c r="D1548" i="5"/>
  <c r="C1548" i="5"/>
  <c r="A1548" i="5"/>
  <c r="A1547" i="5"/>
  <c r="B1547" i="5" s="1"/>
  <c r="Q1546" i="5"/>
  <c r="L1546" i="5"/>
  <c r="K1546" i="5"/>
  <c r="I1546" i="5"/>
  <c r="H1546" i="5"/>
  <c r="G1546" i="5"/>
  <c r="F1546" i="5"/>
  <c r="E1546" i="5"/>
  <c r="D1546" i="5"/>
  <c r="B1546" i="5"/>
  <c r="A1546" i="5"/>
  <c r="N1546" i="5" s="1"/>
  <c r="N1545" i="5"/>
  <c r="M1545" i="5"/>
  <c r="L1545" i="5"/>
  <c r="K1545" i="5"/>
  <c r="J1545" i="5"/>
  <c r="I1545" i="5"/>
  <c r="H1545" i="5"/>
  <c r="F1545" i="5"/>
  <c r="E1545" i="5"/>
  <c r="D1545" i="5"/>
  <c r="A1545" i="5"/>
  <c r="Q1544" i="5"/>
  <c r="P1544" i="5"/>
  <c r="O1544" i="5"/>
  <c r="N1544" i="5"/>
  <c r="G1544" i="5"/>
  <c r="A1544" i="5"/>
  <c r="Q1543" i="5"/>
  <c r="P1543" i="5"/>
  <c r="O1543" i="5"/>
  <c r="N1543" i="5"/>
  <c r="L1543" i="5"/>
  <c r="K1543" i="5"/>
  <c r="J1543" i="5"/>
  <c r="I1543" i="5"/>
  <c r="H1543" i="5"/>
  <c r="G1543" i="5"/>
  <c r="F1543" i="5"/>
  <c r="E1543" i="5"/>
  <c r="D1543" i="5"/>
  <c r="C1543" i="5"/>
  <c r="B1543" i="5"/>
  <c r="A1543" i="5"/>
  <c r="M1543" i="5" s="1"/>
  <c r="Q1542" i="5"/>
  <c r="P1542" i="5"/>
  <c r="L1542" i="5"/>
  <c r="K1542" i="5"/>
  <c r="J1542" i="5"/>
  <c r="I1542" i="5"/>
  <c r="H1542" i="5"/>
  <c r="E1542" i="5"/>
  <c r="D1542" i="5"/>
  <c r="AD1542" i="7" s="1"/>
  <c r="AI1542" i="7" s="1"/>
  <c r="C1542" i="5"/>
  <c r="B1542" i="5"/>
  <c r="A1542" i="5"/>
  <c r="N1542" i="5" s="1"/>
  <c r="O1541" i="5"/>
  <c r="H1541" i="5"/>
  <c r="G1541" i="5"/>
  <c r="F1541" i="5"/>
  <c r="E1541" i="5"/>
  <c r="A1541" i="5"/>
  <c r="Q1540" i="5"/>
  <c r="O1540" i="5"/>
  <c r="M1540" i="5"/>
  <c r="L1540" i="5"/>
  <c r="K1540" i="5"/>
  <c r="J1540" i="5"/>
  <c r="I1540" i="5"/>
  <c r="H1540" i="5"/>
  <c r="G1540" i="5"/>
  <c r="F1540" i="5"/>
  <c r="E1540" i="5"/>
  <c r="C1540" i="5"/>
  <c r="B1540" i="5"/>
  <c r="A1540" i="5"/>
  <c r="A1539" i="5"/>
  <c r="A1538" i="5"/>
  <c r="Q1537" i="5"/>
  <c r="P1537" i="5"/>
  <c r="N1537" i="5"/>
  <c r="L1537" i="5"/>
  <c r="K1537" i="5"/>
  <c r="J1537" i="5"/>
  <c r="I1537" i="5"/>
  <c r="H1537" i="5"/>
  <c r="F1537" i="5"/>
  <c r="E1537" i="5"/>
  <c r="D1537" i="5"/>
  <c r="C1537" i="5"/>
  <c r="B1537" i="5"/>
  <c r="A1537" i="5"/>
  <c r="O1536" i="5"/>
  <c r="M1536" i="5"/>
  <c r="K1536" i="5"/>
  <c r="G1536" i="5"/>
  <c r="A1536" i="5"/>
  <c r="A1535" i="5"/>
  <c r="N1535" i="5" s="1"/>
  <c r="Q1534" i="5"/>
  <c r="P1534" i="5"/>
  <c r="O1534" i="5"/>
  <c r="N1534" i="5"/>
  <c r="K1534" i="5"/>
  <c r="F1534" i="5"/>
  <c r="E1534" i="5"/>
  <c r="D1534" i="5"/>
  <c r="C1534" i="5"/>
  <c r="B1534" i="5"/>
  <c r="A1534" i="5"/>
  <c r="Q1533" i="5"/>
  <c r="N1533" i="5"/>
  <c r="M1533" i="5"/>
  <c r="A1533" i="5"/>
  <c r="Q1532" i="5"/>
  <c r="P1532" i="5"/>
  <c r="L1532" i="5"/>
  <c r="K1532" i="5"/>
  <c r="J1532" i="5"/>
  <c r="I1532" i="5"/>
  <c r="G1532" i="5"/>
  <c r="E1532" i="5"/>
  <c r="D1532" i="5"/>
  <c r="C1532" i="5"/>
  <c r="B1532" i="5"/>
  <c r="A1532" i="5"/>
  <c r="N1532" i="5" s="1"/>
  <c r="Q1531" i="5"/>
  <c r="P1531" i="5"/>
  <c r="O1531" i="5"/>
  <c r="N1531" i="5"/>
  <c r="L1531" i="5"/>
  <c r="K1531" i="5"/>
  <c r="J1531" i="5"/>
  <c r="I1531" i="5"/>
  <c r="H1531" i="5"/>
  <c r="G1531" i="5"/>
  <c r="F1531" i="5"/>
  <c r="E1531" i="5"/>
  <c r="D1531" i="5"/>
  <c r="C1531" i="5"/>
  <c r="B1531" i="5"/>
  <c r="A1531" i="5"/>
  <c r="M1531" i="5" s="1"/>
  <c r="Q1530" i="5"/>
  <c r="P1530" i="5"/>
  <c r="M1530" i="5"/>
  <c r="L1530" i="5"/>
  <c r="K1530" i="5"/>
  <c r="J1530" i="5"/>
  <c r="E1530" i="5"/>
  <c r="D1530" i="5"/>
  <c r="AD1530" i="7" s="1"/>
  <c r="AI1530" i="7" s="1"/>
  <c r="A1530" i="5"/>
  <c r="P1529" i="5"/>
  <c r="O1529" i="5"/>
  <c r="M1529" i="5"/>
  <c r="L1529" i="5"/>
  <c r="H1529" i="5"/>
  <c r="G1529" i="5"/>
  <c r="E1529" i="5"/>
  <c r="D1529" i="5"/>
  <c r="C1529" i="5"/>
  <c r="A1529" i="5"/>
  <c r="Q1529" i="5" s="1"/>
  <c r="O1528" i="5"/>
  <c r="K1528" i="5"/>
  <c r="I1528" i="5"/>
  <c r="H1528" i="5"/>
  <c r="G1528" i="5"/>
  <c r="F1528" i="5"/>
  <c r="E1528" i="5"/>
  <c r="C1528" i="5"/>
  <c r="B1528" i="5"/>
  <c r="A1528" i="5"/>
  <c r="Q1528" i="5" s="1"/>
  <c r="Q1527" i="5"/>
  <c r="P1527" i="5"/>
  <c r="O1527" i="5"/>
  <c r="M1527" i="5"/>
  <c r="L1527" i="5"/>
  <c r="K1527" i="5"/>
  <c r="J1527" i="5"/>
  <c r="H1527" i="5"/>
  <c r="G1527" i="5"/>
  <c r="F1527" i="5"/>
  <c r="E1527" i="5"/>
  <c r="D1527" i="5"/>
  <c r="C1527" i="5"/>
  <c r="B1527" i="5"/>
  <c r="A1527" i="5"/>
  <c r="I1527" i="5" s="1"/>
  <c r="Q1526" i="5"/>
  <c r="P1526" i="5"/>
  <c r="O1526" i="5"/>
  <c r="M1526" i="5"/>
  <c r="L1526" i="5"/>
  <c r="K1526" i="5"/>
  <c r="J1526" i="5"/>
  <c r="I1526" i="5"/>
  <c r="H1526" i="5"/>
  <c r="G1526" i="5"/>
  <c r="C1526" i="5"/>
  <c r="A1526" i="5"/>
  <c r="Q1525" i="5"/>
  <c r="P1525" i="5"/>
  <c r="O1525" i="5"/>
  <c r="N1525" i="5"/>
  <c r="M1525" i="5"/>
  <c r="L1525" i="5"/>
  <c r="K1525" i="5"/>
  <c r="A1525" i="5"/>
  <c r="O1524" i="5"/>
  <c r="N1524" i="5"/>
  <c r="A1524" i="5"/>
  <c r="O1523" i="5"/>
  <c r="N1523" i="5"/>
  <c r="K1523" i="5"/>
  <c r="J1523" i="5"/>
  <c r="I1523" i="5"/>
  <c r="H1523" i="5"/>
  <c r="G1523" i="5"/>
  <c r="F1523" i="5"/>
  <c r="A1523" i="5"/>
  <c r="Q1522" i="5"/>
  <c r="N1522" i="5"/>
  <c r="M1522" i="5"/>
  <c r="L1522" i="5"/>
  <c r="K1522" i="5"/>
  <c r="I1522" i="5"/>
  <c r="H1522" i="5"/>
  <c r="F1522" i="5"/>
  <c r="E1522" i="5"/>
  <c r="D1522" i="5"/>
  <c r="C1522" i="5"/>
  <c r="A1522" i="5"/>
  <c r="P1521" i="5"/>
  <c r="N1521" i="5"/>
  <c r="M1521" i="5"/>
  <c r="L1521" i="5"/>
  <c r="J1521" i="5"/>
  <c r="I1521" i="5"/>
  <c r="H1521" i="5"/>
  <c r="G1521" i="5"/>
  <c r="F1521" i="5"/>
  <c r="A1521" i="5"/>
  <c r="Q1521" i="5" s="1"/>
  <c r="N1520" i="5"/>
  <c r="M1520" i="5"/>
  <c r="L1520" i="5"/>
  <c r="K1520" i="5"/>
  <c r="J1520" i="5"/>
  <c r="I1520" i="5"/>
  <c r="A1520" i="5"/>
  <c r="Q1519" i="5"/>
  <c r="P1519" i="5"/>
  <c r="O1519" i="5"/>
  <c r="N1519" i="5"/>
  <c r="L1519" i="5"/>
  <c r="K1519" i="5"/>
  <c r="J1519" i="5"/>
  <c r="I1519" i="5"/>
  <c r="H1519" i="5"/>
  <c r="G1519" i="5"/>
  <c r="F1519" i="5"/>
  <c r="E1519" i="5"/>
  <c r="D1519" i="5"/>
  <c r="C1519" i="5"/>
  <c r="B1519" i="5"/>
  <c r="A1519" i="5"/>
  <c r="M1519" i="5" s="1"/>
  <c r="Q1518" i="5"/>
  <c r="P1518" i="5"/>
  <c r="N1518" i="5"/>
  <c r="M1518" i="5"/>
  <c r="L1518" i="5"/>
  <c r="J1518" i="5"/>
  <c r="I1518" i="5"/>
  <c r="H1518" i="5"/>
  <c r="G1518" i="5"/>
  <c r="E1518" i="5"/>
  <c r="D1518" i="5"/>
  <c r="C1518" i="5"/>
  <c r="B1518" i="5"/>
  <c r="A1518" i="5"/>
  <c r="P1517" i="5"/>
  <c r="N1517" i="5"/>
  <c r="M1517" i="5"/>
  <c r="I1517" i="5"/>
  <c r="H1517" i="5"/>
  <c r="A1517" i="5"/>
  <c r="Q1516" i="5"/>
  <c r="O1516" i="5"/>
  <c r="N1516" i="5"/>
  <c r="M1516" i="5"/>
  <c r="L1516" i="5"/>
  <c r="J1516" i="5"/>
  <c r="I1516" i="5"/>
  <c r="H1516" i="5"/>
  <c r="C1516" i="5"/>
  <c r="B1516" i="5"/>
  <c r="A1516" i="5"/>
  <c r="Q1515" i="5"/>
  <c r="P1515" i="5"/>
  <c r="O1515" i="5"/>
  <c r="N1515" i="5"/>
  <c r="M1515" i="5"/>
  <c r="K1515" i="5"/>
  <c r="F1515" i="5"/>
  <c r="E1515" i="5"/>
  <c r="D1515" i="5"/>
  <c r="C1515" i="5"/>
  <c r="B1515" i="5"/>
  <c r="A1515" i="5"/>
  <c r="Q1514" i="5"/>
  <c r="P1514" i="5"/>
  <c r="O1514" i="5"/>
  <c r="L1514" i="5"/>
  <c r="H1514" i="5"/>
  <c r="G1514" i="5"/>
  <c r="F1514" i="5"/>
  <c r="E1514" i="5"/>
  <c r="D1514" i="5"/>
  <c r="A1514" i="5"/>
  <c r="O1513" i="5"/>
  <c r="L1513" i="5"/>
  <c r="K1513" i="5"/>
  <c r="I1513" i="5"/>
  <c r="H1513" i="5"/>
  <c r="F1513" i="5"/>
  <c r="E1513" i="5"/>
  <c r="C1513" i="5"/>
  <c r="B1513" i="5"/>
  <c r="A1513" i="5"/>
  <c r="P1513" i="5" s="1"/>
  <c r="A1512" i="5"/>
  <c r="P1511" i="5"/>
  <c r="K1511" i="5"/>
  <c r="I1511" i="5"/>
  <c r="H1511" i="5"/>
  <c r="G1511" i="5"/>
  <c r="A1511" i="5"/>
  <c r="A1510" i="5"/>
  <c r="A1509" i="5"/>
  <c r="Q1509" i="5" s="1"/>
  <c r="Q1508" i="5"/>
  <c r="P1508" i="5"/>
  <c r="O1508" i="5"/>
  <c r="L1508" i="5"/>
  <c r="E1508" i="5"/>
  <c r="C1508" i="5"/>
  <c r="B1508" i="5"/>
  <c r="A1508" i="5"/>
  <c r="Q1507" i="5"/>
  <c r="P1507" i="5"/>
  <c r="O1507" i="5"/>
  <c r="N1507" i="5"/>
  <c r="L1507" i="5"/>
  <c r="K1507" i="5"/>
  <c r="J1507" i="5"/>
  <c r="I1507" i="5"/>
  <c r="H1507" i="5"/>
  <c r="G1507" i="5"/>
  <c r="F1507" i="5"/>
  <c r="E1507" i="5"/>
  <c r="D1507" i="5"/>
  <c r="C1507" i="5"/>
  <c r="B1507" i="5"/>
  <c r="A1507" i="5"/>
  <c r="M1507" i="5" s="1"/>
  <c r="P1506" i="5"/>
  <c r="O1506" i="5"/>
  <c r="N1506" i="5"/>
  <c r="M1506" i="5"/>
  <c r="L1506" i="5"/>
  <c r="K1506" i="5"/>
  <c r="J1506" i="5"/>
  <c r="E1506" i="5"/>
  <c r="D1506" i="5"/>
  <c r="C1506" i="5"/>
  <c r="B1506" i="5"/>
  <c r="A1506" i="5"/>
  <c r="N1505" i="5"/>
  <c r="M1505" i="5"/>
  <c r="H1505" i="5"/>
  <c r="G1505" i="5"/>
  <c r="A1505" i="5"/>
  <c r="J1504" i="5"/>
  <c r="I1504" i="5"/>
  <c r="H1504" i="5"/>
  <c r="G1504" i="5"/>
  <c r="F1504" i="5"/>
  <c r="E1504" i="5"/>
  <c r="D1504" i="5"/>
  <c r="A1504" i="5"/>
  <c r="A1503" i="5"/>
  <c r="Q1502" i="5"/>
  <c r="P1502" i="5"/>
  <c r="K1502" i="5"/>
  <c r="C1502" i="5"/>
  <c r="A1502" i="5"/>
  <c r="P1501" i="5"/>
  <c r="J1501" i="5"/>
  <c r="I1501" i="5"/>
  <c r="H1501" i="5"/>
  <c r="G1501" i="5"/>
  <c r="C1501" i="5"/>
  <c r="B1501" i="5"/>
  <c r="A1501" i="5"/>
  <c r="Q1500" i="5"/>
  <c r="K1500" i="5"/>
  <c r="I1500" i="5"/>
  <c r="H1500" i="5"/>
  <c r="F1500" i="5"/>
  <c r="A1500" i="5"/>
  <c r="D1499" i="5"/>
  <c r="B1499" i="5"/>
  <c r="A1499" i="5"/>
  <c r="Q1498" i="5"/>
  <c r="P1498" i="5"/>
  <c r="L1498" i="5"/>
  <c r="C1498" i="5"/>
  <c r="A1498" i="5"/>
  <c r="Q1497" i="5"/>
  <c r="P1497" i="5"/>
  <c r="O1497" i="5"/>
  <c r="N1497" i="5"/>
  <c r="L1497" i="5"/>
  <c r="K1497" i="5"/>
  <c r="J1497" i="5"/>
  <c r="I1497" i="5"/>
  <c r="H1497" i="5"/>
  <c r="G1497" i="5"/>
  <c r="F1497" i="5"/>
  <c r="E1497" i="5"/>
  <c r="D1497" i="5"/>
  <c r="C1497" i="5"/>
  <c r="B1497" i="5"/>
  <c r="A1497" i="5"/>
  <c r="M1497" i="5" s="1"/>
  <c r="P1496" i="5"/>
  <c r="O1496" i="5"/>
  <c r="N1496" i="5"/>
  <c r="M1496" i="5"/>
  <c r="L1496" i="5"/>
  <c r="K1496" i="5"/>
  <c r="J1496" i="5"/>
  <c r="I1496" i="5"/>
  <c r="H1496" i="5"/>
  <c r="D1496" i="5"/>
  <c r="C1496" i="5"/>
  <c r="A1496" i="5"/>
  <c r="A1495" i="5"/>
  <c r="Q1494" i="5"/>
  <c r="O1494" i="5"/>
  <c r="M1494" i="5"/>
  <c r="L1494" i="5"/>
  <c r="K1494" i="5"/>
  <c r="J1494" i="5"/>
  <c r="I1494" i="5"/>
  <c r="H1494" i="5"/>
  <c r="G1494" i="5"/>
  <c r="F1494" i="5"/>
  <c r="E1494" i="5"/>
  <c r="C1494" i="5"/>
  <c r="B1494" i="5"/>
  <c r="A1494" i="5"/>
  <c r="A1493" i="5"/>
  <c r="O1492" i="5"/>
  <c r="M1492" i="5"/>
  <c r="A1492" i="5"/>
  <c r="Q1491" i="5"/>
  <c r="P1491" i="5"/>
  <c r="O1491" i="5"/>
  <c r="N1491" i="5"/>
  <c r="J1491" i="5"/>
  <c r="I1491" i="5"/>
  <c r="D1491" i="5"/>
  <c r="A1491" i="5"/>
  <c r="N1490" i="5"/>
  <c r="K1490" i="5"/>
  <c r="J1490" i="5"/>
  <c r="I1490" i="5"/>
  <c r="A1490" i="5"/>
  <c r="B1489" i="5"/>
  <c r="A1489" i="5"/>
  <c r="Q1488" i="5"/>
  <c r="O1488" i="5"/>
  <c r="N1488" i="5"/>
  <c r="M1488" i="5"/>
  <c r="I1488" i="5"/>
  <c r="H1488" i="5"/>
  <c r="G1488" i="5"/>
  <c r="F1488" i="5"/>
  <c r="E1488" i="5"/>
  <c r="D1488" i="5"/>
  <c r="C1488" i="5"/>
  <c r="B1488" i="5"/>
  <c r="A1488" i="5"/>
  <c r="Q1487" i="5"/>
  <c r="M1487" i="5"/>
  <c r="L1487" i="5"/>
  <c r="K1487" i="5"/>
  <c r="J1487" i="5"/>
  <c r="I1487" i="5"/>
  <c r="H1487" i="5"/>
  <c r="G1487" i="5"/>
  <c r="F1487" i="5"/>
  <c r="E1487" i="5"/>
  <c r="D1487" i="5"/>
  <c r="A1487" i="5"/>
  <c r="Q1486" i="5"/>
  <c r="P1486" i="5"/>
  <c r="O1486" i="5"/>
  <c r="A1486" i="5"/>
  <c r="Q1485" i="5"/>
  <c r="P1485" i="5"/>
  <c r="O1485" i="5"/>
  <c r="N1485" i="5"/>
  <c r="L1485" i="5"/>
  <c r="K1485" i="5"/>
  <c r="J1485" i="5"/>
  <c r="I1485" i="5"/>
  <c r="H1485" i="5"/>
  <c r="G1485" i="5"/>
  <c r="F1485" i="5"/>
  <c r="E1485" i="5"/>
  <c r="D1485" i="5"/>
  <c r="C1485" i="5"/>
  <c r="B1485" i="5"/>
  <c r="A1485" i="5"/>
  <c r="M1485" i="5" s="1"/>
  <c r="Q1484" i="5"/>
  <c r="P1484" i="5"/>
  <c r="M1484" i="5"/>
  <c r="L1484" i="5"/>
  <c r="K1484" i="5"/>
  <c r="J1484" i="5"/>
  <c r="I1484" i="5"/>
  <c r="H1484" i="5"/>
  <c r="G1484" i="5"/>
  <c r="E1484" i="5"/>
  <c r="D1484" i="5"/>
  <c r="C1484" i="5"/>
  <c r="A1484" i="5"/>
  <c r="F1484" i="5" s="1"/>
  <c r="O1483" i="5"/>
  <c r="N1483" i="5"/>
  <c r="L1483" i="5"/>
  <c r="J1483" i="5"/>
  <c r="I1483" i="5"/>
  <c r="H1483" i="5"/>
  <c r="G1483" i="5"/>
  <c r="D1483" i="5"/>
  <c r="C1483" i="5"/>
  <c r="A1483" i="5"/>
  <c r="P1483" i="5" s="1"/>
  <c r="O1482" i="5"/>
  <c r="M1482" i="5"/>
  <c r="L1482" i="5"/>
  <c r="K1482" i="5"/>
  <c r="H1482" i="5"/>
  <c r="G1482" i="5"/>
  <c r="F1482" i="5"/>
  <c r="E1482" i="5"/>
  <c r="C1482" i="5"/>
  <c r="A1482" i="5"/>
  <c r="Q1482" i="5" s="1"/>
  <c r="Q1481" i="5"/>
  <c r="P1481" i="5"/>
  <c r="O1481" i="5"/>
  <c r="M1481" i="5"/>
  <c r="L1481" i="5"/>
  <c r="K1481" i="5"/>
  <c r="J1481" i="5"/>
  <c r="H1481" i="5"/>
  <c r="G1481" i="5"/>
  <c r="F1481" i="5"/>
  <c r="E1481" i="5"/>
  <c r="D1481" i="5"/>
  <c r="C1481" i="5"/>
  <c r="B1481" i="5"/>
  <c r="A1481" i="5"/>
  <c r="I1481" i="5" s="1"/>
  <c r="P1480" i="5"/>
  <c r="J1480" i="5"/>
  <c r="I1480" i="5"/>
  <c r="A1480" i="5"/>
  <c r="Q1479" i="5"/>
  <c r="A1479" i="5"/>
  <c r="Q1478" i="5"/>
  <c r="P1478" i="5"/>
  <c r="O1478" i="5"/>
  <c r="N1478" i="5"/>
  <c r="J1478" i="5"/>
  <c r="I1478" i="5"/>
  <c r="H1478" i="5"/>
  <c r="A1478" i="5"/>
  <c r="I1477" i="5"/>
  <c r="A1477" i="5"/>
  <c r="Q1476" i="5"/>
  <c r="P1476" i="5"/>
  <c r="K1476" i="5"/>
  <c r="H1476" i="5"/>
  <c r="B1476" i="5"/>
  <c r="A1476" i="5"/>
  <c r="A1475" i="5"/>
  <c r="Q1474" i="5"/>
  <c r="P1474" i="5"/>
  <c r="M1474" i="5"/>
  <c r="L1474" i="5"/>
  <c r="K1474" i="5"/>
  <c r="J1474" i="5"/>
  <c r="I1474" i="5"/>
  <c r="G1474" i="5"/>
  <c r="F1474" i="5"/>
  <c r="E1474" i="5"/>
  <c r="D1474" i="5"/>
  <c r="C1474" i="5"/>
  <c r="A1474" i="5"/>
  <c r="H1474" i="5" s="1"/>
  <c r="Q1473" i="5"/>
  <c r="P1473" i="5"/>
  <c r="O1473" i="5"/>
  <c r="N1473" i="5"/>
  <c r="L1473" i="5"/>
  <c r="K1473" i="5"/>
  <c r="J1473" i="5"/>
  <c r="I1473" i="5"/>
  <c r="H1473" i="5"/>
  <c r="G1473" i="5"/>
  <c r="F1473" i="5"/>
  <c r="E1473" i="5"/>
  <c r="D1473" i="5"/>
  <c r="C1473" i="5"/>
  <c r="B1473" i="5"/>
  <c r="A1473" i="5"/>
  <c r="M1473" i="5" s="1"/>
  <c r="Q1472" i="5"/>
  <c r="A1472" i="5"/>
  <c r="Q1471" i="5"/>
  <c r="P1471" i="5"/>
  <c r="M1471" i="5"/>
  <c r="L1471" i="5"/>
  <c r="J1471" i="5"/>
  <c r="I1471" i="5"/>
  <c r="H1471" i="5"/>
  <c r="G1471" i="5"/>
  <c r="F1471" i="5"/>
  <c r="E1471" i="5"/>
  <c r="D1471" i="5"/>
  <c r="C1471" i="5"/>
  <c r="A1471" i="5"/>
  <c r="K1471" i="5" s="1"/>
  <c r="A1470" i="5"/>
  <c r="P1469" i="5"/>
  <c r="N1469" i="5"/>
  <c r="M1469" i="5"/>
  <c r="L1469" i="5"/>
  <c r="K1469" i="5"/>
  <c r="F1469" i="5"/>
  <c r="E1469" i="5"/>
  <c r="D1469" i="5"/>
  <c r="C1469" i="5"/>
  <c r="B1469" i="5"/>
  <c r="A1469" i="5"/>
  <c r="O1469" i="5" s="1"/>
  <c r="Q1468" i="5"/>
  <c r="O1468" i="5"/>
  <c r="K1468" i="5"/>
  <c r="J1468" i="5"/>
  <c r="H1468" i="5"/>
  <c r="G1468" i="5"/>
  <c r="F1468" i="5"/>
  <c r="E1468" i="5"/>
  <c r="D1468" i="5"/>
  <c r="C1468" i="5"/>
  <c r="A1468" i="5"/>
  <c r="P1468" i="5" s="1"/>
  <c r="M1467" i="5"/>
  <c r="L1467" i="5"/>
  <c r="J1467" i="5"/>
  <c r="I1467" i="5"/>
  <c r="H1467" i="5"/>
  <c r="F1467" i="5"/>
  <c r="E1467" i="5"/>
  <c r="B1467" i="5"/>
  <c r="A1467" i="5"/>
  <c r="P1466" i="5"/>
  <c r="N1466" i="5"/>
  <c r="K1466" i="5"/>
  <c r="J1466" i="5"/>
  <c r="I1466" i="5"/>
  <c r="F1466" i="5"/>
  <c r="E1466" i="5"/>
  <c r="D1466" i="5"/>
  <c r="C1466" i="5"/>
  <c r="B1466" i="5"/>
  <c r="A1466" i="5"/>
  <c r="O1466" i="5" s="1"/>
  <c r="P1465" i="5"/>
  <c r="M1465" i="5"/>
  <c r="J1465" i="5"/>
  <c r="I1465" i="5"/>
  <c r="H1465" i="5"/>
  <c r="G1465" i="5"/>
  <c r="F1465" i="5"/>
  <c r="D1465" i="5"/>
  <c r="C1465" i="5"/>
  <c r="B1465" i="5"/>
  <c r="A1465" i="5"/>
  <c r="O1465" i="5" s="1"/>
  <c r="A1464" i="5"/>
  <c r="F1464" i="5" s="1"/>
  <c r="L1463" i="5"/>
  <c r="K1463" i="5"/>
  <c r="J1463" i="5"/>
  <c r="A1463" i="5"/>
  <c r="M1462" i="5"/>
  <c r="L1462" i="5"/>
  <c r="I1462" i="5"/>
  <c r="G1462" i="5"/>
  <c r="F1462" i="5"/>
  <c r="E1462" i="5"/>
  <c r="D1462" i="5"/>
  <c r="A1462" i="5"/>
  <c r="Q1461" i="5"/>
  <c r="P1461" i="5"/>
  <c r="O1461" i="5"/>
  <c r="N1461" i="5"/>
  <c r="L1461" i="5"/>
  <c r="K1461" i="5"/>
  <c r="J1461" i="5"/>
  <c r="I1461" i="5"/>
  <c r="H1461" i="5"/>
  <c r="G1461" i="5"/>
  <c r="F1461" i="5"/>
  <c r="E1461" i="5"/>
  <c r="D1461" i="5"/>
  <c r="C1461" i="5"/>
  <c r="B1461" i="5"/>
  <c r="A1461" i="5"/>
  <c r="M1461" i="5" s="1"/>
  <c r="Q1460" i="5"/>
  <c r="P1460" i="5"/>
  <c r="O1460" i="5"/>
  <c r="N1460" i="5"/>
  <c r="M1460" i="5"/>
  <c r="L1460" i="5"/>
  <c r="I1460" i="5"/>
  <c r="B1460" i="5"/>
  <c r="A1460" i="5"/>
  <c r="Q1459" i="5"/>
  <c r="P1459" i="5"/>
  <c r="O1459" i="5"/>
  <c r="N1459" i="5"/>
  <c r="L1459" i="5"/>
  <c r="H1459" i="5"/>
  <c r="G1459" i="5"/>
  <c r="C1459" i="5"/>
  <c r="A1459" i="5"/>
  <c r="Q1458" i="5"/>
  <c r="O1458" i="5"/>
  <c r="L1458" i="5"/>
  <c r="K1458" i="5"/>
  <c r="J1458" i="5"/>
  <c r="I1458" i="5"/>
  <c r="H1458" i="5"/>
  <c r="G1458" i="5"/>
  <c r="F1458" i="5"/>
  <c r="E1458" i="5"/>
  <c r="C1458" i="5"/>
  <c r="B1458" i="5"/>
  <c r="A1458" i="5"/>
  <c r="M1458" i="5" s="1"/>
  <c r="N1457" i="5"/>
  <c r="M1457" i="5"/>
  <c r="L1457" i="5"/>
  <c r="A1457" i="5"/>
  <c r="P1456" i="5"/>
  <c r="O1456" i="5"/>
  <c r="M1456" i="5"/>
  <c r="L1456" i="5"/>
  <c r="K1456" i="5"/>
  <c r="J1456" i="5"/>
  <c r="G1456" i="5"/>
  <c r="F1456" i="5"/>
  <c r="E1456" i="5"/>
  <c r="D1456" i="5"/>
  <c r="C1456" i="5"/>
  <c r="A1456" i="5"/>
  <c r="K1455" i="5"/>
  <c r="F1455" i="5"/>
  <c r="E1455" i="5"/>
  <c r="D1455" i="5"/>
  <c r="A1455" i="5"/>
  <c r="O1454" i="5"/>
  <c r="A1454" i="5"/>
  <c r="P1453" i="5"/>
  <c r="O1453" i="5"/>
  <c r="N1453" i="5"/>
  <c r="M1453" i="5"/>
  <c r="L1453" i="5"/>
  <c r="F1453" i="5"/>
  <c r="A1453" i="5"/>
  <c r="Q1452" i="5"/>
  <c r="P1452" i="5"/>
  <c r="O1452" i="5"/>
  <c r="N1452" i="5"/>
  <c r="M1452" i="5"/>
  <c r="E1452" i="5"/>
  <c r="D1452" i="5"/>
  <c r="C1452" i="5"/>
  <c r="B1452" i="5"/>
  <c r="A1452" i="5"/>
  <c r="Q1451" i="5"/>
  <c r="P1451" i="5"/>
  <c r="M1451" i="5"/>
  <c r="L1451" i="5"/>
  <c r="K1451" i="5"/>
  <c r="J1451" i="5"/>
  <c r="I1451" i="5"/>
  <c r="H1451" i="5"/>
  <c r="G1451" i="5"/>
  <c r="F1451" i="5"/>
  <c r="E1451" i="5"/>
  <c r="D1451" i="5"/>
  <c r="B1451" i="5"/>
  <c r="A1451" i="5"/>
  <c r="P1450" i="5"/>
  <c r="K1450" i="5"/>
  <c r="J1450" i="5"/>
  <c r="I1450" i="5"/>
  <c r="G1450" i="5"/>
  <c r="F1450" i="5"/>
  <c r="D1450" i="5"/>
  <c r="C1450" i="5"/>
  <c r="A1450" i="5"/>
  <c r="Q1450" i="5" s="1"/>
  <c r="Q1449" i="5"/>
  <c r="P1449" i="5"/>
  <c r="O1449" i="5"/>
  <c r="N1449" i="5"/>
  <c r="L1449" i="5"/>
  <c r="K1449" i="5"/>
  <c r="J1449" i="5"/>
  <c r="I1449" i="5"/>
  <c r="H1449" i="5"/>
  <c r="G1449" i="5"/>
  <c r="F1449" i="5"/>
  <c r="E1449" i="5"/>
  <c r="D1449" i="5"/>
  <c r="C1449" i="5"/>
  <c r="B1449" i="5"/>
  <c r="A1449" i="5"/>
  <c r="M1449" i="5" s="1"/>
  <c r="Q1448" i="5"/>
  <c r="P1448" i="5"/>
  <c r="O1448" i="5"/>
  <c r="M1448" i="5"/>
  <c r="AE1448" i="7" s="1"/>
  <c r="AK1448" i="7" s="1"/>
  <c r="L1448" i="5"/>
  <c r="K1448" i="5"/>
  <c r="J1448" i="5"/>
  <c r="I1448" i="5"/>
  <c r="H1448" i="5"/>
  <c r="G1448" i="5"/>
  <c r="E1448" i="5"/>
  <c r="D1448" i="5"/>
  <c r="C1448" i="5"/>
  <c r="B1448" i="5"/>
  <c r="A1448" i="5"/>
  <c r="F1448" i="5" s="1"/>
  <c r="C1447" i="5"/>
  <c r="B1447" i="5"/>
  <c r="A1447" i="5"/>
  <c r="Q1446" i="5"/>
  <c r="O1446" i="5"/>
  <c r="N1446" i="5"/>
  <c r="B1446" i="5"/>
  <c r="A1446" i="5"/>
  <c r="Q1445" i="5"/>
  <c r="O1445" i="5"/>
  <c r="J1445" i="5"/>
  <c r="H1445" i="5"/>
  <c r="G1445" i="5"/>
  <c r="F1445" i="5"/>
  <c r="D1445" i="5"/>
  <c r="C1445" i="5"/>
  <c r="A1445" i="5"/>
  <c r="P1444" i="5"/>
  <c r="K1444" i="5"/>
  <c r="J1444" i="5"/>
  <c r="I1444" i="5"/>
  <c r="H1444" i="5"/>
  <c r="G1444" i="5"/>
  <c r="F1444" i="5"/>
  <c r="C1444" i="5"/>
  <c r="A1444" i="5"/>
  <c r="Q1443" i="5"/>
  <c r="O1443" i="5"/>
  <c r="M1443" i="5"/>
  <c r="L1443" i="5"/>
  <c r="K1443" i="5"/>
  <c r="J1443" i="5"/>
  <c r="I1443" i="5"/>
  <c r="E1443" i="5"/>
  <c r="D1443" i="5"/>
  <c r="C1443" i="5"/>
  <c r="B1443" i="5"/>
  <c r="A1443" i="5"/>
  <c r="N1443" i="5" s="1"/>
  <c r="Q1442" i="5"/>
  <c r="O1442" i="5"/>
  <c r="N1442" i="5"/>
  <c r="M1442" i="5"/>
  <c r="J1442" i="5"/>
  <c r="H1442" i="5"/>
  <c r="G1442" i="5"/>
  <c r="F1442" i="5"/>
  <c r="E1442" i="5"/>
  <c r="D1442" i="5"/>
  <c r="C1442" i="5"/>
  <c r="B1442" i="5"/>
  <c r="A1442" i="5"/>
  <c r="P1441" i="5"/>
  <c r="N1441" i="5"/>
  <c r="M1441" i="5"/>
  <c r="K1441" i="5"/>
  <c r="J1441" i="5"/>
  <c r="I1441" i="5"/>
  <c r="H1441" i="5"/>
  <c r="G1441" i="5"/>
  <c r="F1441" i="5"/>
  <c r="D1441" i="5"/>
  <c r="C1441" i="5"/>
  <c r="A1441" i="5"/>
  <c r="Q1440" i="5"/>
  <c r="P1440" i="5"/>
  <c r="N1440" i="5"/>
  <c r="M1440" i="5"/>
  <c r="L1440" i="5"/>
  <c r="K1440" i="5"/>
  <c r="I1440" i="5"/>
  <c r="H1440" i="5"/>
  <c r="G1440" i="5"/>
  <c r="E1440" i="5"/>
  <c r="D1440" i="5"/>
  <c r="C1440" i="5"/>
  <c r="B1440" i="5"/>
  <c r="A1440" i="5"/>
  <c r="Q1439" i="5"/>
  <c r="P1439" i="5"/>
  <c r="N1439" i="5"/>
  <c r="M1439" i="5"/>
  <c r="L1439" i="5"/>
  <c r="K1439" i="5"/>
  <c r="I1439" i="5"/>
  <c r="E1439" i="5"/>
  <c r="A1439" i="5"/>
  <c r="Q1438" i="5"/>
  <c r="P1438" i="5"/>
  <c r="O1438" i="5"/>
  <c r="M1438" i="5"/>
  <c r="L1438" i="5"/>
  <c r="K1438" i="5"/>
  <c r="J1438" i="5"/>
  <c r="I1438" i="5"/>
  <c r="G1438" i="5"/>
  <c r="F1438" i="5"/>
  <c r="E1438" i="5"/>
  <c r="D1438" i="5"/>
  <c r="C1438" i="5"/>
  <c r="B1438" i="5"/>
  <c r="A1438" i="5"/>
  <c r="H1438" i="5" s="1"/>
  <c r="Q1437" i="5"/>
  <c r="P1437" i="5"/>
  <c r="O1437" i="5"/>
  <c r="N1437" i="5"/>
  <c r="L1437" i="5"/>
  <c r="K1437" i="5"/>
  <c r="J1437" i="5"/>
  <c r="I1437" i="5"/>
  <c r="H1437" i="5"/>
  <c r="G1437" i="5"/>
  <c r="F1437" i="5"/>
  <c r="E1437" i="5"/>
  <c r="D1437" i="5"/>
  <c r="C1437" i="5"/>
  <c r="B1437" i="5"/>
  <c r="A1437" i="5"/>
  <c r="M1437" i="5" s="1"/>
  <c r="Q1436" i="5"/>
  <c r="P1436" i="5"/>
  <c r="N1436" i="5"/>
  <c r="M1436" i="5"/>
  <c r="L1436" i="5"/>
  <c r="K1436" i="5"/>
  <c r="I1436" i="5"/>
  <c r="H1436" i="5"/>
  <c r="G1436" i="5"/>
  <c r="E1436" i="5"/>
  <c r="D1436" i="5"/>
  <c r="C1436" i="5"/>
  <c r="B1436" i="5"/>
  <c r="A1436" i="5"/>
  <c r="Q1435" i="5"/>
  <c r="P1435" i="5"/>
  <c r="O1435" i="5"/>
  <c r="M1435" i="5"/>
  <c r="L1435" i="5"/>
  <c r="J1435" i="5"/>
  <c r="I1435" i="5"/>
  <c r="H1435" i="5"/>
  <c r="G1435" i="5"/>
  <c r="F1435" i="5"/>
  <c r="E1435" i="5"/>
  <c r="D1435" i="5"/>
  <c r="C1435" i="5"/>
  <c r="B1435" i="5"/>
  <c r="A1435" i="5"/>
  <c r="K1435" i="5" s="1"/>
  <c r="N1434" i="5"/>
  <c r="M1434" i="5"/>
  <c r="L1434" i="5"/>
  <c r="A1434" i="5"/>
  <c r="M1433" i="5"/>
  <c r="A1433" i="5"/>
  <c r="D1433" i="5" s="1"/>
  <c r="A1432" i="5"/>
  <c r="Q1431" i="5"/>
  <c r="N1431" i="5"/>
  <c r="M1431" i="5"/>
  <c r="L1431" i="5"/>
  <c r="K1431" i="5"/>
  <c r="J1431" i="5"/>
  <c r="I1431" i="5"/>
  <c r="H1431" i="5"/>
  <c r="F1431" i="5"/>
  <c r="E1431" i="5"/>
  <c r="D1431" i="5"/>
  <c r="B1431" i="5"/>
  <c r="A1431" i="5"/>
  <c r="Q1430" i="5"/>
  <c r="O1430" i="5"/>
  <c r="M1430" i="5"/>
  <c r="K1430" i="5"/>
  <c r="J1430" i="5"/>
  <c r="I1430" i="5"/>
  <c r="H1430" i="5"/>
  <c r="F1430" i="5"/>
  <c r="E1430" i="5"/>
  <c r="C1430" i="5"/>
  <c r="B1430" i="5"/>
  <c r="A1430" i="5"/>
  <c r="N1430" i="5" s="1"/>
  <c r="N1429" i="5"/>
  <c r="M1429" i="5"/>
  <c r="L1429" i="5"/>
  <c r="J1429" i="5"/>
  <c r="I1429" i="5"/>
  <c r="H1429" i="5"/>
  <c r="F1429" i="5"/>
  <c r="D1429" i="5"/>
  <c r="C1429" i="5"/>
  <c r="A1429" i="5"/>
  <c r="O1429" i="5" s="1"/>
  <c r="P1428" i="5"/>
  <c r="N1428" i="5"/>
  <c r="M1428" i="5"/>
  <c r="L1428" i="5"/>
  <c r="K1428" i="5"/>
  <c r="H1428" i="5"/>
  <c r="G1428" i="5"/>
  <c r="F1428" i="5"/>
  <c r="E1428" i="5"/>
  <c r="D1428" i="5"/>
  <c r="C1428" i="5"/>
  <c r="A1428" i="5"/>
  <c r="G1427" i="5"/>
  <c r="A1427" i="5"/>
  <c r="Q1426" i="5"/>
  <c r="P1426" i="5"/>
  <c r="N1426" i="5"/>
  <c r="M1426" i="5"/>
  <c r="L1426" i="5"/>
  <c r="K1426" i="5"/>
  <c r="I1426" i="5"/>
  <c r="G1426" i="5"/>
  <c r="F1426" i="5"/>
  <c r="E1426" i="5"/>
  <c r="D1426" i="5"/>
  <c r="C1426" i="5"/>
  <c r="B1426" i="5"/>
  <c r="A1426" i="5"/>
  <c r="Q1425" i="5"/>
  <c r="P1425" i="5"/>
  <c r="O1425" i="5"/>
  <c r="N1425" i="5"/>
  <c r="L1425" i="5"/>
  <c r="K1425" i="5"/>
  <c r="J1425" i="5"/>
  <c r="I1425" i="5"/>
  <c r="H1425" i="5"/>
  <c r="G1425" i="5"/>
  <c r="F1425" i="5"/>
  <c r="E1425" i="5"/>
  <c r="D1425" i="5"/>
  <c r="C1425" i="5"/>
  <c r="B1425" i="5"/>
  <c r="A1425" i="5"/>
  <c r="M1425" i="5" s="1"/>
  <c r="I1424" i="5"/>
  <c r="H1424" i="5"/>
  <c r="G1424" i="5"/>
  <c r="D1424" i="5"/>
  <c r="C1424" i="5"/>
  <c r="B1424" i="5"/>
  <c r="A1424" i="5"/>
  <c r="N1423" i="5"/>
  <c r="L1423" i="5"/>
  <c r="J1423" i="5"/>
  <c r="H1423" i="5"/>
  <c r="G1423" i="5"/>
  <c r="F1423" i="5"/>
  <c r="E1423" i="5"/>
  <c r="D1423" i="5"/>
  <c r="C1423" i="5"/>
  <c r="A1423" i="5"/>
  <c r="O1423" i="5" s="1"/>
  <c r="Q1422" i="5"/>
  <c r="N1422" i="5"/>
  <c r="L1422" i="5"/>
  <c r="K1422" i="5"/>
  <c r="J1422" i="5"/>
  <c r="I1422" i="5"/>
  <c r="H1422" i="5"/>
  <c r="G1422" i="5"/>
  <c r="F1422" i="5"/>
  <c r="E1422" i="5"/>
  <c r="C1422" i="5"/>
  <c r="B1422" i="5"/>
  <c r="A1422" i="5"/>
  <c r="P1421" i="5"/>
  <c r="A1421" i="5"/>
  <c r="M1420" i="5"/>
  <c r="C1420" i="5"/>
  <c r="A1420" i="5"/>
  <c r="A1419" i="5"/>
  <c r="Q1418" i="5"/>
  <c r="O1418" i="5"/>
  <c r="N1418" i="5"/>
  <c r="M1418" i="5"/>
  <c r="J1418" i="5"/>
  <c r="F1418" i="5"/>
  <c r="E1418" i="5"/>
  <c r="A1418" i="5"/>
  <c r="P1417" i="5"/>
  <c r="O1417" i="5"/>
  <c r="M1417" i="5"/>
  <c r="L1417" i="5"/>
  <c r="H1417" i="5"/>
  <c r="F1417" i="5"/>
  <c r="D1417" i="5"/>
  <c r="C1417" i="5"/>
  <c r="B1417" i="5"/>
  <c r="A1417" i="5"/>
  <c r="A1416" i="5"/>
  <c r="Q1415" i="5"/>
  <c r="P1415" i="5"/>
  <c r="M1415" i="5"/>
  <c r="L1415" i="5"/>
  <c r="K1415" i="5"/>
  <c r="J1415" i="5"/>
  <c r="I1415" i="5"/>
  <c r="H1415" i="5"/>
  <c r="G1415" i="5"/>
  <c r="F1415" i="5"/>
  <c r="E1415" i="5"/>
  <c r="D1415" i="5"/>
  <c r="B1415" i="5"/>
  <c r="A1415" i="5"/>
  <c r="N1414" i="5"/>
  <c r="M1414" i="5"/>
  <c r="L1414" i="5"/>
  <c r="K1414" i="5"/>
  <c r="I1414" i="5"/>
  <c r="G1414" i="5"/>
  <c r="F1414" i="5"/>
  <c r="D1414" i="5"/>
  <c r="C1414" i="5"/>
  <c r="A1414" i="5"/>
  <c r="O1414" i="5" s="1"/>
  <c r="Q1413" i="5"/>
  <c r="P1413" i="5"/>
  <c r="O1413" i="5"/>
  <c r="N1413" i="5"/>
  <c r="L1413" i="5"/>
  <c r="K1413" i="5"/>
  <c r="J1413" i="5"/>
  <c r="I1413" i="5"/>
  <c r="H1413" i="5"/>
  <c r="G1413" i="5"/>
  <c r="F1413" i="5"/>
  <c r="E1413" i="5"/>
  <c r="D1413" i="5"/>
  <c r="C1413" i="5"/>
  <c r="B1413" i="5"/>
  <c r="A1413" i="5"/>
  <c r="M1413" i="5" s="1"/>
  <c r="Q1412" i="5"/>
  <c r="P1412" i="5"/>
  <c r="O1412" i="5"/>
  <c r="M1412" i="5"/>
  <c r="L1412" i="5"/>
  <c r="K1412" i="5"/>
  <c r="J1412" i="5"/>
  <c r="I1412" i="5"/>
  <c r="H1412" i="5"/>
  <c r="G1412" i="5"/>
  <c r="E1412" i="5"/>
  <c r="D1412" i="5"/>
  <c r="C1412" i="5"/>
  <c r="B1412" i="5"/>
  <c r="A1412" i="5"/>
  <c r="F1412" i="5" s="1"/>
  <c r="A1411" i="5"/>
  <c r="I1411" i="5" s="1"/>
  <c r="Q1410" i="5"/>
  <c r="L1410" i="5"/>
  <c r="K1410" i="5"/>
  <c r="H1410" i="5"/>
  <c r="G1410" i="5"/>
  <c r="F1410" i="5"/>
  <c r="E1410" i="5"/>
  <c r="B1410" i="5"/>
  <c r="A1410" i="5"/>
  <c r="N1409" i="5"/>
  <c r="K1409" i="5"/>
  <c r="J1409" i="5"/>
  <c r="H1409" i="5"/>
  <c r="G1409" i="5"/>
  <c r="F1409" i="5"/>
  <c r="E1409" i="5"/>
  <c r="D1409" i="5"/>
  <c r="C1409" i="5"/>
  <c r="A1409" i="5"/>
  <c r="O1409" i="5" s="1"/>
  <c r="M1408" i="5"/>
  <c r="L1408" i="5"/>
  <c r="K1408" i="5"/>
  <c r="J1408" i="5"/>
  <c r="I1408" i="5"/>
  <c r="H1408" i="5"/>
  <c r="G1408" i="5"/>
  <c r="F1408" i="5"/>
  <c r="E1408" i="5"/>
  <c r="A1408" i="5"/>
  <c r="P1408" i="5" s="1"/>
  <c r="O1407" i="5"/>
  <c r="N1407" i="5"/>
  <c r="M1407" i="5"/>
  <c r="L1407" i="5"/>
  <c r="K1407" i="5"/>
  <c r="J1407" i="5"/>
  <c r="I1407" i="5"/>
  <c r="F1407" i="5"/>
  <c r="E1407" i="5"/>
  <c r="D1407" i="5"/>
  <c r="B1407" i="5"/>
  <c r="A1407" i="5"/>
  <c r="H1406" i="5"/>
  <c r="G1406" i="5"/>
  <c r="B1406" i="5"/>
  <c r="A1406" i="5"/>
  <c r="P1405" i="5"/>
  <c r="N1405" i="5"/>
  <c r="H1405" i="5"/>
  <c r="A1405" i="5"/>
  <c r="A1404" i="5"/>
  <c r="B1404" i="5" s="1"/>
  <c r="Q1403" i="5"/>
  <c r="P1403" i="5"/>
  <c r="M1403" i="5"/>
  <c r="L1403" i="5"/>
  <c r="K1403" i="5"/>
  <c r="F1403" i="5"/>
  <c r="D1403" i="5"/>
  <c r="B1403" i="5"/>
  <c r="A1403" i="5"/>
  <c r="Q1402" i="5"/>
  <c r="P1402" i="5"/>
  <c r="O1402" i="5"/>
  <c r="M1402" i="5"/>
  <c r="L1402" i="5"/>
  <c r="K1402" i="5"/>
  <c r="J1402" i="5"/>
  <c r="I1402" i="5"/>
  <c r="G1402" i="5"/>
  <c r="F1402" i="5"/>
  <c r="E1402" i="5"/>
  <c r="D1402" i="5"/>
  <c r="C1402" i="5"/>
  <c r="B1402" i="5"/>
  <c r="A1402" i="5"/>
  <c r="H1402" i="5" s="1"/>
  <c r="Q1401" i="5"/>
  <c r="P1401" i="5"/>
  <c r="O1401" i="5"/>
  <c r="N1401" i="5"/>
  <c r="L1401" i="5"/>
  <c r="K1401" i="5"/>
  <c r="J1401" i="5"/>
  <c r="I1401" i="5"/>
  <c r="H1401" i="5"/>
  <c r="G1401" i="5"/>
  <c r="F1401" i="5"/>
  <c r="E1401" i="5"/>
  <c r="D1401" i="5"/>
  <c r="C1401" i="5"/>
  <c r="B1401" i="5"/>
  <c r="A1401" i="5"/>
  <c r="M1401" i="5" s="1"/>
  <c r="A1400" i="5"/>
  <c r="H1400" i="5" s="1"/>
  <c r="A1399" i="5"/>
  <c r="J1399" i="5" s="1"/>
  <c r="K1398" i="5"/>
  <c r="I1398" i="5"/>
  <c r="H1398" i="5"/>
  <c r="F1398" i="5"/>
  <c r="E1398" i="5"/>
  <c r="C1398" i="5"/>
  <c r="A1398" i="5"/>
  <c r="Q1397" i="5"/>
  <c r="P1397" i="5"/>
  <c r="N1397" i="5"/>
  <c r="L1397" i="5"/>
  <c r="J1397" i="5"/>
  <c r="H1397" i="5"/>
  <c r="G1397" i="5"/>
  <c r="F1397" i="5"/>
  <c r="E1397" i="5"/>
  <c r="D1397" i="5"/>
  <c r="C1397" i="5"/>
  <c r="B1397" i="5"/>
  <c r="A1397" i="5"/>
  <c r="M1397" i="5" s="1"/>
  <c r="Q1396" i="5"/>
  <c r="P1396" i="5"/>
  <c r="M1396" i="5"/>
  <c r="L1396" i="5"/>
  <c r="K1396" i="5"/>
  <c r="J1396" i="5"/>
  <c r="I1396" i="5"/>
  <c r="H1396" i="5"/>
  <c r="G1396" i="5"/>
  <c r="F1396" i="5"/>
  <c r="E1396" i="5"/>
  <c r="D1396" i="5"/>
  <c r="C1396" i="5"/>
  <c r="A1396" i="5"/>
  <c r="P1395" i="5"/>
  <c r="O1395" i="5"/>
  <c r="N1395" i="5"/>
  <c r="M1395" i="5"/>
  <c r="L1395" i="5"/>
  <c r="K1395" i="5"/>
  <c r="J1395" i="5"/>
  <c r="I1395" i="5"/>
  <c r="C1395" i="5"/>
  <c r="B1395" i="5"/>
  <c r="A1395" i="5"/>
  <c r="Q1394" i="5"/>
  <c r="P1394" i="5"/>
  <c r="O1394" i="5"/>
  <c r="N1394" i="5"/>
  <c r="M1394" i="5"/>
  <c r="K1394" i="5"/>
  <c r="H1394" i="5"/>
  <c r="F1394" i="5"/>
  <c r="A1394" i="5"/>
  <c r="H1393" i="5"/>
  <c r="G1393" i="5"/>
  <c r="A1393" i="5"/>
  <c r="P1392" i="5"/>
  <c r="N1392" i="5"/>
  <c r="L1392" i="5"/>
  <c r="K1392" i="5"/>
  <c r="I1392" i="5"/>
  <c r="H1392" i="5"/>
  <c r="G1392" i="5"/>
  <c r="F1392" i="5"/>
  <c r="E1392" i="5"/>
  <c r="C1392" i="5"/>
  <c r="B1392" i="5"/>
  <c r="A1392" i="5"/>
  <c r="M1392" i="5" s="1"/>
  <c r="Q1391" i="5"/>
  <c r="N1391" i="5"/>
  <c r="M1391" i="5"/>
  <c r="L1391" i="5"/>
  <c r="K1391" i="5"/>
  <c r="J1391" i="5"/>
  <c r="I1391" i="5"/>
  <c r="G1391" i="5"/>
  <c r="F1391" i="5"/>
  <c r="E1391" i="5"/>
  <c r="D1391" i="5"/>
  <c r="B1391" i="5"/>
  <c r="A1391" i="5"/>
  <c r="Q1390" i="5"/>
  <c r="P1390" i="5"/>
  <c r="B1390" i="5"/>
  <c r="A1390" i="5"/>
  <c r="Q1389" i="5"/>
  <c r="P1389" i="5"/>
  <c r="O1389" i="5"/>
  <c r="N1389" i="5"/>
  <c r="L1389" i="5"/>
  <c r="K1389" i="5"/>
  <c r="J1389" i="5"/>
  <c r="I1389" i="5"/>
  <c r="H1389" i="5"/>
  <c r="G1389" i="5"/>
  <c r="F1389" i="5"/>
  <c r="E1389" i="5"/>
  <c r="D1389" i="5"/>
  <c r="C1389" i="5"/>
  <c r="B1389" i="5"/>
  <c r="A1389" i="5"/>
  <c r="M1389" i="5" s="1"/>
  <c r="Q1388" i="5"/>
  <c r="P1388" i="5"/>
  <c r="N1388" i="5"/>
  <c r="L1388" i="5"/>
  <c r="K1388" i="5"/>
  <c r="J1388" i="5"/>
  <c r="I1388" i="5"/>
  <c r="G1388" i="5"/>
  <c r="E1388" i="5"/>
  <c r="D1388" i="5"/>
  <c r="C1388" i="5"/>
  <c r="B1388" i="5"/>
  <c r="A1388" i="5"/>
  <c r="M1388" i="5" s="1"/>
  <c r="A1387" i="5"/>
  <c r="K1386" i="5"/>
  <c r="J1386" i="5"/>
  <c r="I1386" i="5"/>
  <c r="H1386" i="5"/>
  <c r="C1386" i="5"/>
  <c r="A1386" i="5"/>
  <c r="A1385" i="5"/>
  <c r="D1384" i="5"/>
  <c r="C1384" i="5"/>
  <c r="A1384" i="5"/>
  <c r="Q1383" i="5"/>
  <c r="P1383" i="5"/>
  <c r="O1383" i="5"/>
  <c r="M1383" i="5"/>
  <c r="L1383" i="5"/>
  <c r="K1383" i="5"/>
  <c r="J1383" i="5"/>
  <c r="I1383" i="5"/>
  <c r="H1383" i="5"/>
  <c r="F1383" i="5"/>
  <c r="E1383" i="5"/>
  <c r="D1383" i="5"/>
  <c r="C1383" i="5"/>
  <c r="B1383" i="5"/>
  <c r="A1383" i="5"/>
  <c r="G1383" i="5" s="1"/>
  <c r="O1382" i="5"/>
  <c r="N1382" i="5"/>
  <c r="M1382" i="5"/>
  <c r="K1382" i="5"/>
  <c r="J1382" i="5"/>
  <c r="I1382" i="5"/>
  <c r="H1382" i="5"/>
  <c r="G1382" i="5"/>
  <c r="C1382" i="5"/>
  <c r="A1382" i="5"/>
  <c r="Q1382" i="5" s="1"/>
  <c r="O1381" i="5"/>
  <c r="N1381" i="5"/>
  <c r="M1381" i="5"/>
  <c r="L1381" i="5"/>
  <c r="K1381" i="5"/>
  <c r="J1381" i="5"/>
  <c r="H1381" i="5"/>
  <c r="F1381" i="5"/>
  <c r="B1381" i="5"/>
  <c r="A1381" i="5"/>
  <c r="P1381" i="5" s="1"/>
  <c r="P1380" i="5"/>
  <c r="O1380" i="5"/>
  <c r="N1380" i="5"/>
  <c r="L1380" i="5"/>
  <c r="K1380" i="5"/>
  <c r="H1380" i="5"/>
  <c r="F1380" i="5"/>
  <c r="E1380" i="5"/>
  <c r="C1380" i="5"/>
  <c r="B1380" i="5"/>
  <c r="A1380" i="5"/>
  <c r="P1379" i="5"/>
  <c r="N1379" i="5"/>
  <c r="M1379" i="5"/>
  <c r="K1379" i="5"/>
  <c r="I1379" i="5"/>
  <c r="H1379" i="5"/>
  <c r="G1379" i="5"/>
  <c r="F1379" i="5"/>
  <c r="B1379" i="5"/>
  <c r="A1379" i="5"/>
  <c r="Q1378" i="5"/>
  <c r="P1378" i="5"/>
  <c r="N1378" i="5"/>
  <c r="L1378" i="5"/>
  <c r="K1378" i="5"/>
  <c r="J1378" i="5"/>
  <c r="I1378" i="5"/>
  <c r="F1378" i="5"/>
  <c r="E1378" i="5"/>
  <c r="D1378" i="5"/>
  <c r="C1378" i="5"/>
  <c r="B1378" i="5"/>
  <c r="A1378" i="5"/>
  <c r="M1378" i="5" s="1"/>
  <c r="Q1377" i="5"/>
  <c r="P1377" i="5"/>
  <c r="O1377" i="5"/>
  <c r="N1377" i="5"/>
  <c r="L1377" i="5"/>
  <c r="K1377" i="5"/>
  <c r="J1377" i="5"/>
  <c r="I1377" i="5"/>
  <c r="H1377" i="5"/>
  <c r="G1377" i="5"/>
  <c r="F1377" i="5"/>
  <c r="E1377" i="5"/>
  <c r="D1377" i="5"/>
  <c r="C1377" i="5"/>
  <c r="B1377" i="5"/>
  <c r="A1377" i="5"/>
  <c r="M1377" i="5" s="1"/>
  <c r="Q1376" i="5"/>
  <c r="O1376" i="5"/>
  <c r="N1376" i="5"/>
  <c r="A1376" i="5"/>
  <c r="Q1375" i="5"/>
  <c r="P1375" i="5"/>
  <c r="O1375" i="5"/>
  <c r="N1375" i="5"/>
  <c r="E1375" i="5"/>
  <c r="D1375" i="5"/>
  <c r="C1375" i="5"/>
  <c r="A1375" i="5"/>
  <c r="A1374" i="5"/>
  <c r="F1374" i="5" s="1"/>
  <c r="P1373" i="5"/>
  <c r="M1373" i="5"/>
  <c r="A1373" i="5"/>
  <c r="P1372" i="5"/>
  <c r="O1372" i="5"/>
  <c r="A1372" i="5"/>
  <c r="G1372" i="5" s="1"/>
  <c r="A1371" i="5"/>
  <c r="Q1370" i="5"/>
  <c r="P1370" i="5"/>
  <c r="O1370" i="5"/>
  <c r="M1370" i="5"/>
  <c r="K1370" i="5"/>
  <c r="J1370" i="5"/>
  <c r="I1370" i="5"/>
  <c r="H1370" i="5"/>
  <c r="G1370" i="5"/>
  <c r="F1370" i="5"/>
  <c r="E1370" i="5"/>
  <c r="D1370" i="5"/>
  <c r="C1370" i="5"/>
  <c r="B1370" i="5"/>
  <c r="A1370" i="5"/>
  <c r="L1370" i="5" s="1"/>
  <c r="C1369" i="5"/>
  <c r="A1369" i="5"/>
  <c r="Q1368" i="5"/>
  <c r="P1368" i="5"/>
  <c r="N1368" i="5"/>
  <c r="M1368" i="5"/>
  <c r="L1368" i="5"/>
  <c r="K1368" i="5"/>
  <c r="I1368" i="5"/>
  <c r="G1368" i="5"/>
  <c r="F1368" i="5"/>
  <c r="E1368" i="5"/>
  <c r="D1368" i="5"/>
  <c r="C1368" i="5"/>
  <c r="B1368" i="5"/>
  <c r="A1368" i="5"/>
  <c r="Q1367" i="5"/>
  <c r="P1367" i="5"/>
  <c r="N1367" i="5"/>
  <c r="M1367" i="5"/>
  <c r="K1367" i="5"/>
  <c r="J1367" i="5"/>
  <c r="I1367" i="5"/>
  <c r="H1367" i="5"/>
  <c r="G1367" i="5"/>
  <c r="E1367" i="5"/>
  <c r="B1367" i="5"/>
  <c r="A1367" i="5"/>
  <c r="Q1366" i="5"/>
  <c r="O1366" i="5"/>
  <c r="N1366" i="5"/>
  <c r="M1366" i="5"/>
  <c r="L1366" i="5"/>
  <c r="K1366" i="5"/>
  <c r="J1366" i="5"/>
  <c r="G1366" i="5"/>
  <c r="E1366" i="5"/>
  <c r="D1366" i="5"/>
  <c r="B1366" i="5"/>
  <c r="A1366" i="5"/>
  <c r="Q1365" i="5"/>
  <c r="P1365" i="5"/>
  <c r="O1365" i="5"/>
  <c r="N1365" i="5"/>
  <c r="L1365" i="5"/>
  <c r="K1365" i="5"/>
  <c r="J1365" i="5"/>
  <c r="I1365" i="5"/>
  <c r="H1365" i="5"/>
  <c r="G1365" i="5"/>
  <c r="F1365" i="5"/>
  <c r="E1365" i="5"/>
  <c r="D1365" i="5"/>
  <c r="C1365" i="5"/>
  <c r="B1365" i="5"/>
  <c r="A1365" i="5"/>
  <c r="M1365" i="5" s="1"/>
  <c r="K1364" i="5"/>
  <c r="J1364" i="5"/>
  <c r="I1364" i="5"/>
  <c r="H1364" i="5"/>
  <c r="A1364" i="5"/>
  <c r="O1363" i="5"/>
  <c r="N1363" i="5"/>
  <c r="M1363" i="5"/>
  <c r="L1363" i="5"/>
  <c r="J1363" i="5"/>
  <c r="I1363" i="5"/>
  <c r="H1363" i="5"/>
  <c r="F1363" i="5"/>
  <c r="D1363" i="5"/>
  <c r="A1363" i="5"/>
  <c r="Q1362" i="5"/>
  <c r="O1362" i="5"/>
  <c r="N1362" i="5"/>
  <c r="M1362" i="5"/>
  <c r="L1362" i="5"/>
  <c r="K1362" i="5"/>
  <c r="J1362" i="5"/>
  <c r="I1362" i="5"/>
  <c r="C1362" i="5"/>
  <c r="B1362" i="5"/>
  <c r="A1362" i="5"/>
  <c r="Q1361" i="5"/>
  <c r="P1361" i="5"/>
  <c r="O1361" i="5"/>
  <c r="N1361" i="5"/>
  <c r="M1361" i="5"/>
  <c r="L1361" i="5"/>
  <c r="H1361" i="5"/>
  <c r="F1361" i="5"/>
  <c r="A1361" i="5"/>
  <c r="Q1360" i="5"/>
  <c r="P1360" i="5"/>
  <c r="M1360" i="5"/>
  <c r="L1360" i="5"/>
  <c r="K1360" i="5"/>
  <c r="J1360" i="5"/>
  <c r="I1360" i="5"/>
  <c r="H1360" i="5"/>
  <c r="G1360" i="5"/>
  <c r="F1360" i="5"/>
  <c r="E1360" i="5"/>
  <c r="D1360" i="5"/>
  <c r="C1360" i="5"/>
  <c r="A1360" i="5"/>
  <c r="Q1359" i="5"/>
  <c r="O1359" i="5"/>
  <c r="M1359" i="5"/>
  <c r="L1359" i="5"/>
  <c r="K1359" i="5"/>
  <c r="D1359" i="5"/>
  <c r="A1359" i="5"/>
  <c r="B1358" i="5"/>
  <c r="A1358" i="5"/>
  <c r="P1357" i="5"/>
  <c r="O1357" i="5"/>
  <c r="A1357" i="5"/>
  <c r="P1356" i="5"/>
  <c r="O1356" i="5"/>
  <c r="N1356" i="5"/>
  <c r="M1356" i="5"/>
  <c r="L1356" i="5"/>
  <c r="C1356" i="5"/>
  <c r="A1356" i="5"/>
  <c r="L1355" i="5"/>
  <c r="J1355" i="5"/>
  <c r="D1355" i="5"/>
  <c r="B1355" i="5"/>
  <c r="A1355" i="5"/>
  <c r="A1354" i="5"/>
  <c r="Q1353" i="5"/>
  <c r="P1353" i="5"/>
  <c r="O1353" i="5"/>
  <c r="N1353" i="5"/>
  <c r="L1353" i="5"/>
  <c r="K1353" i="5"/>
  <c r="J1353" i="5"/>
  <c r="I1353" i="5"/>
  <c r="H1353" i="5"/>
  <c r="G1353" i="5"/>
  <c r="F1353" i="5"/>
  <c r="E1353" i="5"/>
  <c r="D1353" i="5"/>
  <c r="C1353" i="5"/>
  <c r="B1353" i="5"/>
  <c r="A1353" i="5"/>
  <c r="M1353" i="5" s="1"/>
  <c r="Q1352" i="5"/>
  <c r="L1352" i="5"/>
  <c r="B1352" i="5"/>
  <c r="A1352" i="5"/>
  <c r="P1351" i="5"/>
  <c r="O1351" i="5"/>
  <c r="M1351" i="5"/>
  <c r="I1351" i="5"/>
  <c r="H1351" i="5"/>
  <c r="G1351" i="5"/>
  <c r="F1351" i="5"/>
  <c r="E1351" i="5"/>
  <c r="D1351" i="5"/>
  <c r="C1351" i="5"/>
  <c r="B1351" i="5"/>
  <c r="A1351" i="5"/>
  <c r="N1350" i="5"/>
  <c r="L1350" i="5"/>
  <c r="K1350" i="5"/>
  <c r="J1350" i="5"/>
  <c r="I1350" i="5"/>
  <c r="H1350" i="5"/>
  <c r="G1350" i="5"/>
  <c r="F1350" i="5"/>
  <c r="E1350" i="5"/>
  <c r="C1350" i="5"/>
  <c r="A1350" i="5"/>
  <c r="M1350" i="5" s="1"/>
  <c r="L1349" i="5"/>
  <c r="K1349" i="5"/>
  <c r="J1349" i="5"/>
  <c r="H1349" i="5"/>
  <c r="G1349" i="5"/>
  <c r="E1349" i="5"/>
  <c r="A1349" i="5"/>
  <c r="A1348" i="5"/>
  <c r="Q1347" i="5"/>
  <c r="P1347" i="5"/>
  <c r="O1347" i="5"/>
  <c r="M1347" i="5"/>
  <c r="L1347" i="5"/>
  <c r="K1347" i="5"/>
  <c r="J1347" i="5"/>
  <c r="I1347" i="5"/>
  <c r="H1347" i="5"/>
  <c r="F1347" i="5"/>
  <c r="E1347" i="5"/>
  <c r="D1347" i="5"/>
  <c r="C1347" i="5"/>
  <c r="B1347" i="5"/>
  <c r="A1347" i="5"/>
  <c r="G1347" i="5" s="1"/>
  <c r="P1346" i="5"/>
  <c r="O1346" i="5"/>
  <c r="M1346" i="5"/>
  <c r="J1346" i="5"/>
  <c r="I1346" i="5"/>
  <c r="H1346" i="5"/>
  <c r="G1346" i="5"/>
  <c r="F1346" i="5"/>
  <c r="C1346" i="5"/>
  <c r="B1346" i="5"/>
  <c r="A1346" i="5"/>
  <c r="O1345" i="5"/>
  <c r="M1345" i="5"/>
  <c r="L1345" i="5"/>
  <c r="K1345" i="5"/>
  <c r="J1345" i="5"/>
  <c r="H1345" i="5"/>
  <c r="G1345" i="5"/>
  <c r="F1345" i="5"/>
  <c r="C1345" i="5"/>
  <c r="A1345" i="5"/>
  <c r="O1344" i="5"/>
  <c r="N1344" i="5"/>
  <c r="L1344" i="5"/>
  <c r="K1344" i="5"/>
  <c r="I1344" i="5"/>
  <c r="H1344" i="5"/>
  <c r="G1344" i="5"/>
  <c r="F1344" i="5"/>
  <c r="B1344" i="5"/>
  <c r="A1344" i="5"/>
  <c r="P1344" i="5" s="1"/>
  <c r="N1343" i="5"/>
  <c r="M1343" i="5"/>
  <c r="L1343" i="5"/>
  <c r="K1343" i="5"/>
  <c r="J1343" i="5"/>
  <c r="I1343" i="5"/>
  <c r="G1343" i="5"/>
  <c r="E1343" i="5"/>
  <c r="A1343" i="5"/>
  <c r="P1343" i="5" s="1"/>
  <c r="O1342" i="5"/>
  <c r="N1342" i="5"/>
  <c r="M1342" i="5"/>
  <c r="L1342" i="5"/>
  <c r="J1342" i="5"/>
  <c r="F1342" i="5"/>
  <c r="E1342" i="5"/>
  <c r="D1342" i="5"/>
  <c r="B1342" i="5"/>
  <c r="A1342" i="5"/>
  <c r="P1342" i="5" s="1"/>
  <c r="Q1341" i="5"/>
  <c r="P1341" i="5"/>
  <c r="O1341" i="5"/>
  <c r="N1341" i="5"/>
  <c r="L1341" i="5"/>
  <c r="K1341" i="5"/>
  <c r="J1341" i="5"/>
  <c r="I1341" i="5"/>
  <c r="H1341" i="5"/>
  <c r="G1341" i="5"/>
  <c r="F1341" i="5"/>
  <c r="E1341" i="5"/>
  <c r="D1341" i="5"/>
  <c r="C1341" i="5"/>
  <c r="B1341" i="5"/>
  <c r="A1341" i="5"/>
  <c r="M1341" i="5" s="1"/>
  <c r="Q1340" i="5"/>
  <c r="N1340" i="5"/>
  <c r="M1340" i="5"/>
  <c r="L1340" i="5"/>
  <c r="K1340" i="5"/>
  <c r="J1340" i="5"/>
  <c r="I1340" i="5"/>
  <c r="H1340" i="5"/>
  <c r="G1340" i="5"/>
  <c r="E1340" i="5"/>
  <c r="D1340" i="5"/>
  <c r="B1340" i="5"/>
  <c r="A1340" i="5"/>
  <c r="Q1339" i="5"/>
  <c r="P1339" i="5"/>
  <c r="O1339" i="5"/>
  <c r="N1339" i="5"/>
  <c r="A1339" i="5"/>
  <c r="Q1338" i="5"/>
  <c r="O1338" i="5"/>
  <c r="N1338" i="5"/>
  <c r="F1338" i="5"/>
  <c r="E1338" i="5"/>
  <c r="C1338" i="5"/>
  <c r="B1338" i="5"/>
  <c r="A1338" i="5"/>
  <c r="E1337" i="5"/>
  <c r="D1337" i="5"/>
  <c r="C1337" i="5"/>
  <c r="A1337" i="5"/>
  <c r="Q1336" i="5"/>
  <c r="P1336" i="5"/>
  <c r="M1336" i="5"/>
  <c r="A1336" i="5"/>
  <c r="Q1335" i="5"/>
  <c r="P1335" i="5"/>
  <c r="N1335" i="5"/>
  <c r="M1335" i="5"/>
  <c r="L1335" i="5"/>
  <c r="K1335" i="5"/>
  <c r="I1335" i="5"/>
  <c r="H1335" i="5"/>
  <c r="F1335" i="5"/>
  <c r="E1335" i="5"/>
  <c r="D1335" i="5"/>
  <c r="C1335" i="5"/>
  <c r="B1335" i="5"/>
  <c r="A1335" i="5"/>
  <c r="Q1334" i="5"/>
  <c r="P1334" i="5"/>
  <c r="O1334" i="5"/>
  <c r="M1334" i="5"/>
  <c r="K1334" i="5"/>
  <c r="J1334" i="5"/>
  <c r="I1334" i="5"/>
  <c r="H1334" i="5"/>
  <c r="G1334" i="5"/>
  <c r="F1334" i="5"/>
  <c r="E1334" i="5"/>
  <c r="D1334" i="5"/>
  <c r="C1334" i="5"/>
  <c r="B1334" i="5"/>
  <c r="A1334" i="5"/>
  <c r="L1334" i="5" s="1"/>
  <c r="N1333" i="5"/>
  <c r="M1333" i="5"/>
  <c r="L1333" i="5"/>
  <c r="K1333" i="5"/>
  <c r="I1333" i="5"/>
  <c r="G1333" i="5"/>
  <c r="F1333" i="5"/>
  <c r="C1333" i="5"/>
  <c r="A1333" i="5"/>
  <c r="P1333" i="5" s="1"/>
  <c r="O1332" i="5"/>
  <c r="N1332" i="5"/>
  <c r="L1332" i="5"/>
  <c r="I1332" i="5"/>
  <c r="G1332" i="5"/>
  <c r="F1332" i="5"/>
  <c r="E1332" i="5"/>
  <c r="D1332" i="5"/>
  <c r="B1332" i="5"/>
  <c r="A1332" i="5"/>
  <c r="P1332" i="5" s="1"/>
  <c r="Q1331" i="5"/>
  <c r="N1331" i="5"/>
  <c r="K1331" i="5"/>
  <c r="J1331" i="5"/>
  <c r="I1331" i="5"/>
  <c r="H1331" i="5"/>
  <c r="G1331" i="5"/>
  <c r="F1331" i="5"/>
  <c r="E1331" i="5"/>
  <c r="D1331" i="5"/>
  <c r="B1331" i="5"/>
  <c r="A1331" i="5"/>
  <c r="M1331" i="5" s="1"/>
  <c r="Q1330" i="5"/>
  <c r="N1330" i="5"/>
  <c r="M1330" i="5"/>
  <c r="L1330" i="5"/>
  <c r="K1330" i="5"/>
  <c r="J1330" i="5"/>
  <c r="I1330" i="5"/>
  <c r="G1330" i="5"/>
  <c r="F1330" i="5"/>
  <c r="E1330" i="5"/>
  <c r="D1330" i="5"/>
  <c r="B1330" i="5"/>
  <c r="A1330" i="5"/>
  <c r="Q1329" i="5"/>
  <c r="P1329" i="5"/>
  <c r="O1329" i="5"/>
  <c r="N1329" i="5"/>
  <c r="L1329" i="5"/>
  <c r="K1329" i="5"/>
  <c r="J1329" i="5"/>
  <c r="I1329" i="5"/>
  <c r="H1329" i="5"/>
  <c r="G1329" i="5"/>
  <c r="F1329" i="5"/>
  <c r="E1329" i="5"/>
  <c r="D1329" i="5"/>
  <c r="C1329" i="5"/>
  <c r="B1329" i="5"/>
  <c r="A1329" i="5"/>
  <c r="M1329" i="5" s="1"/>
  <c r="Q1328" i="5"/>
  <c r="P1328" i="5"/>
  <c r="A1328" i="5"/>
  <c r="Q1327" i="5"/>
  <c r="O1327" i="5"/>
  <c r="M1327" i="5"/>
  <c r="F1327" i="5"/>
  <c r="E1327" i="5"/>
  <c r="B1327" i="5"/>
  <c r="A1327" i="5"/>
  <c r="L1326" i="5"/>
  <c r="F1326" i="5"/>
  <c r="E1326" i="5"/>
  <c r="A1326" i="5"/>
  <c r="A1325" i="5"/>
  <c r="O1325" i="5" s="1"/>
  <c r="Q1324" i="5"/>
  <c r="P1324" i="5"/>
  <c r="M1324" i="5"/>
  <c r="L1324" i="5"/>
  <c r="K1324" i="5"/>
  <c r="J1324" i="5"/>
  <c r="I1324" i="5"/>
  <c r="H1324" i="5"/>
  <c r="G1324" i="5"/>
  <c r="F1324" i="5"/>
  <c r="E1324" i="5"/>
  <c r="D1324" i="5"/>
  <c r="C1324" i="5"/>
  <c r="A1324" i="5"/>
  <c r="Q1323" i="5"/>
  <c r="P1323" i="5"/>
  <c r="I1323" i="5"/>
  <c r="H1323" i="5"/>
  <c r="A1323" i="5"/>
  <c r="Q1322" i="5"/>
  <c r="P1322" i="5"/>
  <c r="N1322" i="5"/>
  <c r="K1322" i="5"/>
  <c r="J1322" i="5"/>
  <c r="H1322" i="5"/>
  <c r="G1322" i="5"/>
  <c r="F1322" i="5"/>
  <c r="E1322" i="5"/>
  <c r="D1322" i="5"/>
  <c r="C1322" i="5"/>
  <c r="B1322" i="5"/>
  <c r="A1322" i="5"/>
  <c r="M1322" i="5" s="1"/>
  <c r="P1321" i="5"/>
  <c r="N1321" i="5"/>
  <c r="L1321" i="5"/>
  <c r="K1321" i="5"/>
  <c r="J1321" i="5"/>
  <c r="I1321" i="5"/>
  <c r="H1321" i="5"/>
  <c r="G1321" i="5"/>
  <c r="F1321" i="5"/>
  <c r="D1321" i="5"/>
  <c r="C1321" i="5"/>
  <c r="B1321" i="5"/>
  <c r="A1321" i="5"/>
  <c r="P1320" i="5"/>
  <c r="O1320" i="5"/>
  <c r="N1320" i="5"/>
  <c r="M1320" i="5"/>
  <c r="L1320" i="5"/>
  <c r="K1320" i="5"/>
  <c r="I1320" i="5"/>
  <c r="H1320" i="5"/>
  <c r="G1320" i="5"/>
  <c r="E1320" i="5"/>
  <c r="B1320" i="5"/>
  <c r="A1320" i="5"/>
  <c r="Q1319" i="5"/>
  <c r="P1319" i="5"/>
  <c r="N1319" i="5"/>
  <c r="M1319" i="5"/>
  <c r="L1319" i="5"/>
  <c r="K1319" i="5"/>
  <c r="J1319" i="5"/>
  <c r="G1319" i="5"/>
  <c r="E1319" i="5"/>
  <c r="D1319" i="5"/>
  <c r="B1319" i="5"/>
  <c r="A1319" i="5"/>
  <c r="N1318" i="5"/>
  <c r="M1318" i="5"/>
  <c r="J1318" i="5"/>
  <c r="G1318" i="5"/>
  <c r="F1318" i="5"/>
  <c r="E1318" i="5"/>
  <c r="D1318" i="5"/>
  <c r="C1318" i="5"/>
  <c r="A1318" i="5"/>
  <c r="P1318" i="5" s="1"/>
  <c r="Q1317" i="5"/>
  <c r="P1317" i="5"/>
  <c r="O1317" i="5"/>
  <c r="N1317" i="5"/>
  <c r="L1317" i="5"/>
  <c r="K1317" i="5"/>
  <c r="J1317" i="5"/>
  <c r="I1317" i="5"/>
  <c r="H1317" i="5"/>
  <c r="G1317" i="5"/>
  <c r="F1317" i="5"/>
  <c r="E1317" i="5"/>
  <c r="D1317" i="5"/>
  <c r="C1317" i="5"/>
  <c r="B1317" i="5"/>
  <c r="A1317" i="5"/>
  <c r="M1317" i="5" s="1"/>
  <c r="P1316" i="5"/>
  <c r="O1316" i="5"/>
  <c r="N1316" i="5"/>
  <c r="M1316" i="5"/>
  <c r="L1316" i="5"/>
  <c r="K1316" i="5"/>
  <c r="B1316" i="5"/>
  <c r="A1316" i="5"/>
  <c r="Q1315" i="5"/>
  <c r="P1315" i="5"/>
  <c r="O1315" i="5"/>
  <c r="N1315" i="5"/>
  <c r="M1315" i="5"/>
  <c r="J1315" i="5"/>
  <c r="C1315" i="5"/>
  <c r="B1315" i="5"/>
  <c r="A1315" i="5"/>
  <c r="J1314" i="5"/>
  <c r="A1314" i="5"/>
  <c r="Q1313" i="5"/>
  <c r="P1313" i="5"/>
  <c r="O1313" i="5"/>
  <c r="M1313" i="5"/>
  <c r="A1313" i="5"/>
  <c r="A1312" i="5"/>
  <c r="Q1311" i="5"/>
  <c r="P1311" i="5"/>
  <c r="O1311" i="5"/>
  <c r="M1311" i="5"/>
  <c r="L1311" i="5"/>
  <c r="K1311" i="5"/>
  <c r="J1311" i="5"/>
  <c r="I1311" i="5"/>
  <c r="H1311" i="5"/>
  <c r="F1311" i="5"/>
  <c r="E1311" i="5"/>
  <c r="D1311" i="5"/>
  <c r="C1311" i="5"/>
  <c r="B1311" i="5"/>
  <c r="A1311" i="5"/>
  <c r="G1311" i="5" s="1"/>
  <c r="B1310" i="5"/>
  <c r="A1310" i="5"/>
  <c r="C1309" i="5"/>
  <c r="B1309" i="5"/>
  <c r="A1309" i="5"/>
  <c r="Q1308" i="5"/>
  <c r="P1308" i="5"/>
  <c r="N1308" i="5"/>
  <c r="K1308" i="5"/>
  <c r="I1308" i="5"/>
  <c r="H1308" i="5"/>
  <c r="G1308" i="5"/>
  <c r="F1308" i="5"/>
  <c r="E1308" i="5"/>
  <c r="D1308" i="5"/>
  <c r="C1308" i="5"/>
  <c r="B1308" i="5"/>
  <c r="A1308" i="5"/>
  <c r="L1308" i="5" s="1"/>
  <c r="P1307" i="5"/>
  <c r="I1307" i="5"/>
  <c r="H1307" i="5"/>
  <c r="G1307" i="5"/>
  <c r="F1307" i="5"/>
  <c r="E1307" i="5"/>
  <c r="A1307" i="5"/>
  <c r="O1306" i="5"/>
  <c r="J1306" i="5"/>
  <c r="I1306" i="5"/>
  <c r="A1306" i="5"/>
  <c r="Q1305" i="5"/>
  <c r="P1305" i="5"/>
  <c r="O1305" i="5"/>
  <c r="N1305" i="5"/>
  <c r="L1305" i="5"/>
  <c r="K1305" i="5"/>
  <c r="J1305" i="5"/>
  <c r="I1305" i="5"/>
  <c r="H1305" i="5"/>
  <c r="G1305" i="5"/>
  <c r="F1305" i="5"/>
  <c r="E1305" i="5"/>
  <c r="D1305" i="5"/>
  <c r="C1305" i="5"/>
  <c r="B1305" i="5"/>
  <c r="A1305" i="5"/>
  <c r="M1305" i="5" s="1"/>
  <c r="N1304" i="5"/>
  <c r="L1304" i="5"/>
  <c r="J1304" i="5"/>
  <c r="I1304" i="5"/>
  <c r="H1304" i="5"/>
  <c r="G1304" i="5"/>
  <c r="E1304" i="5"/>
  <c r="D1304" i="5"/>
  <c r="A1304" i="5"/>
  <c r="Q1304" i="5" s="1"/>
  <c r="M1303" i="5"/>
  <c r="L1303" i="5"/>
  <c r="J1303" i="5"/>
  <c r="I1303" i="5"/>
  <c r="H1303" i="5"/>
  <c r="F1303" i="5"/>
  <c r="E1303" i="5"/>
  <c r="D1303" i="5"/>
  <c r="A1303" i="5"/>
  <c r="Q1303" i="5" s="1"/>
  <c r="O1302" i="5"/>
  <c r="N1302" i="5"/>
  <c r="M1302" i="5"/>
  <c r="L1302" i="5"/>
  <c r="J1302" i="5"/>
  <c r="I1302" i="5"/>
  <c r="H1302" i="5"/>
  <c r="G1302" i="5"/>
  <c r="F1302" i="5"/>
  <c r="C1302" i="5"/>
  <c r="A1302" i="5"/>
  <c r="Q1301" i="5"/>
  <c r="P1301" i="5"/>
  <c r="N1301" i="5"/>
  <c r="M1301" i="5"/>
  <c r="L1301" i="5"/>
  <c r="K1301" i="5"/>
  <c r="J1301" i="5"/>
  <c r="H1301" i="5"/>
  <c r="F1301" i="5"/>
  <c r="D1301" i="5"/>
  <c r="C1301" i="5"/>
  <c r="A1301" i="5"/>
  <c r="Q1300" i="5"/>
  <c r="P1300" i="5"/>
  <c r="O1300" i="5"/>
  <c r="M1300" i="5"/>
  <c r="L1300" i="5"/>
  <c r="K1300" i="5"/>
  <c r="I1300" i="5"/>
  <c r="G1300" i="5"/>
  <c r="E1300" i="5"/>
  <c r="D1300" i="5"/>
  <c r="C1300" i="5"/>
  <c r="A1300" i="5"/>
  <c r="N1299" i="5"/>
  <c r="L1299" i="5"/>
  <c r="I1299" i="5"/>
  <c r="H1299" i="5"/>
  <c r="F1299" i="5"/>
  <c r="E1299" i="5"/>
  <c r="D1299" i="5"/>
  <c r="C1299" i="5"/>
  <c r="A1299" i="5"/>
  <c r="P1299" i="5" s="1"/>
  <c r="Q1298" i="5"/>
  <c r="P1298" i="5"/>
  <c r="O1298" i="5"/>
  <c r="M1298" i="5"/>
  <c r="K1298" i="5"/>
  <c r="J1298" i="5"/>
  <c r="I1298" i="5"/>
  <c r="H1298" i="5"/>
  <c r="G1298" i="5"/>
  <c r="F1298" i="5"/>
  <c r="E1298" i="5"/>
  <c r="D1298" i="5"/>
  <c r="C1298" i="5"/>
  <c r="B1298" i="5"/>
  <c r="A1298" i="5"/>
  <c r="L1298" i="5" s="1"/>
  <c r="O1297" i="5"/>
  <c r="N1297" i="5"/>
  <c r="M1297" i="5"/>
  <c r="L1297" i="5"/>
  <c r="K1297" i="5"/>
  <c r="J1297" i="5"/>
  <c r="I1297" i="5"/>
  <c r="G1297" i="5"/>
  <c r="C1297" i="5"/>
  <c r="A1297" i="5"/>
  <c r="Q1296" i="5"/>
  <c r="P1296" i="5"/>
  <c r="O1296" i="5"/>
  <c r="N1296" i="5"/>
  <c r="M1296" i="5"/>
  <c r="L1296" i="5"/>
  <c r="K1296" i="5"/>
  <c r="I1296" i="5"/>
  <c r="A1296" i="5"/>
  <c r="P1295" i="5"/>
  <c r="N1295" i="5"/>
  <c r="M1295" i="5"/>
  <c r="K1295" i="5"/>
  <c r="I1295" i="5"/>
  <c r="A1295" i="5"/>
  <c r="A1294" i="5"/>
  <c r="I1294" i="5" s="1"/>
  <c r="Q1293" i="5"/>
  <c r="P1293" i="5"/>
  <c r="O1293" i="5"/>
  <c r="N1293" i="5"/>
  <c r="L1293" i="5"/>
  <c r="K1293" i="5"/>
  <c r="J1293" i="5"/>
  <c r="I1293" i="5"/>
  <c r="H1293" i="5"/>
  <c r="G1293" i="5"/>
  <c r="F1293" i="5"/>
  <c r="E1293" i="5"/>
  <c r="D1293" i="5"/>
  <c r="C1293" i="5"/>
  <c r="B1293" i="5"/>
  <c r="A1293" i="5"/>
  <c r="M1293" i="5" s="1"/>
  <c r="E1292" i="5"/>
  <c r="C1292" i="5"/>
  <c r="B1292" i="5"/>
  <c r="A1292" i="5"/>
  <c r="Q1291" i="5"/>
  <c r="O1291" i="5"/>
  <c r="H1291" i="5"/>
  <c r="A1291" i="5"/>
  <c r="Q1290" i="5"/>
  <c r="O1290" i="5"/>
  <c r="H1290" i="5"/>
  <c r="F1290" i="5"/>
  <c r="E1290" i="5"/>
  <c r="C1290" i="5"/>
  <c r="B1290" i="5"/>
  <c r="A1290" i="5"/>
  <c r="Q1289" i="5"/>
  <c r="P1289" i="5"/>
  <c r="N1289" i="5"/>
  <c r="L1289" i="5"/>
  <c r="J1289" i="5"/>
  <c r="H1289" i="5"/>
  <c r="G1289" i="5"/>
  <c r="F1289" i="5"/>
  <c r="E1289" i="5"/>
  <c r="D1289" i="5"/>
  <c r="C1289" i="5"/>
  <c r="B1289" i="5"/>
  <c r="A1289" i="5"/>
  <c r="M1289" i="5" s="1"/>
  <c r="Q1288" i="5"/>
  <c r="P1288" i="5"/>
  <c r="M1288" i="5"/>
  <c r="L1288" i="5"/>
  <c r="K1288" i="5"/>
  <c r="J1288" i="5"/>
  <c r="I1288" i="5"/>
  <c r="H1288" i="5"/>
  <c r="G1288" i="5"/>
  <c r="F1288" i="5"/>
  <c r="E1288" i="5"/>
  <c r="D1288" i="5"/>
  <c r="C1288" i="5"/>
  <c r="A1288" i="5"/>
  <c r="N1287" i="5"/>
  <c r="M1287" i="5"/>
  <c r="L1287" i="5"/>
  <c r="K1287" i="5"/>
  <c r="J1287" i="5"/>
  <c r="I1287" i="5"/>
  <c r="F1287" i="5"/>
  <c r="C1287" i="5"/>
  <c r="A1287" i="5"/>
  <c r="P1287" i="5" s="1"/>
  <c r="O1286" i="5"/>
  <c r="N1286" i="5"/>
  <c r="M1286" i="5"/>
  <c r="K1286" i="5"/>
  <c r="H1286" i="5"/>
  <c r="F1286" i="5"/>
  <c r="E1286" i="5"/>
  <c r="D1286" i="5"/>
  <c r="B1286" i="5"/>
  <c r="A1286" i="5"/>
  <c r="P1286" i="5" s="1"/>
  <c r="O1285" i="5"/>
  <c r="N1285" i="5"/>
  <c r="K1285" i="5"/>
  <c r="I1285" i="5"/>
  <c r="H1285" i="5"/>
  <c r="G1285" i="5"/>
  <c r="F1285" i="5"/>
  <c r="D1285" i="5"/>
  <c r="B1285" i="5"/>
  <c r="A1285" i="5"/>
  <c r="P1285" i="5" s="1"/>
  <c r="P1284" i="5"/>
  <c r="N1284" i="5"/>
  <c r="L1284" i="5"/>
  <c r="K1284" i="5"/>
  <c r="I1284" i="5"/>
  <c r="H1284" i="5"/>
  <c r="G1284" i="5"/>
  <c r="F1284" i="5"/>
  <c r="E1284" i="5"/>
  <c r="C1284" i="5"/>
  <c r="B1284" i="5"/>
  <c r="A1284" i="5"/>
  <c r="M1284" i="5" s="1"/>
  <c r="Q1283" i="5"/>
  <c r="N1283" i="5"/>
  <c r="M1283" i="5"/>
  <c r="L1283" i="5"/>
  <c r="K1283" i="5"/>
  <c r="J1283" i="5"/>
  <c r="I1283" i="5"/>
  <c r="G1283" i="5"/>
  <c r="F1283" i="5"/>
  <c r="E1283" i="5"/>
  <c r="D1283" i="5"/>
  <c r="B1283" i="5"/>
  <c r="A1283" i="5"/>
  <c r="Q1282" i="5"/>
  <c r="P1282" i="5"/>
  <c r="A1282" i="5"/>
  <c r="Q1281" i="5"/>
  <c r="P1281" i="5"/>
  <c r="O1281" i="5"/>
  <c r="N1281" i="5"/>
  <c r="L1281" i="5"/>
  <c r="K1281" i="5"/>
  <c r="J1281" i="5"/>
  <c r="I1281" i="5"/>
  <c r="H1281" i="5"/>
  <c r="G1281" i="5"/>
  <c r="F1281" i="5"/>
  <c r="E1281" i="5"/>
  <c r="D1281" i="5"/>
  <c r="C1281" i="5"/>
  <c r="B1281" i="5"/>
  <c r="A1281" i="5"/>
  <c r="M1281" i="5" s="1"/>
  <c r="Q1280" i="5"/>
  <c r="P1280" i="5"/>
  <c r="N1280" i="5"/>
  <c r="L1280" i="5"/>
  <c r="K1280" i="5"/>
  <c r="J1280" i="5"/>
  <c r="I1280" i="5"/>
  <c r="G1280" i="5"/>
  <c r="E1280" i="5"/>
  <c r="D1280" i="5"/>
  <c r="C1280" i="5"/>
  <c r="B1280" i="5"/>
  <c r="A1280" i="5"/>
  <c r="M1280" i="5" s="1"/>
  <c r="A1279" i="5"/>
  <c r="E1279" i="5" s="1"/>
  <c r="Q1278" i="5"/>
  <c r="N1278" i="5"/>
  <c r="I1278" i="5"/>
  <c r="H1278" i="5"/>
  <c r="C1278" i="5"/>
  <c r="A1278" i="5"/>
  <c r="D1277" i="5"/>
  <c r="C1277" i="5"/>
  <c r="AC1277" i="7" s="1"/>
  <c r="AG1277" i="7" s="1"/>
  <c r="B1277" i="5"/>
  <c r="A1277" i="5"/>
  <c r="D1276" i="5"/>
  <c r="A1276" i="5"/>
  <c r="Q1275" i="5"/>
  <c r="P1275" i="5"/>
  <c r="O1275" i="5"/>
  <c r="M1275" i="5"/>
  <c r="L1275" i="5"/>
  <c r="K1275" i="5"/>
  <c r="J1275" i="5"/>
  <c r="I1275" i="5"/>
  <c r="H1275" i="5"/>
  <c r="F1275" i="5"/>
  <c r="E1275" i="5"/>
  <c r="D1275" i="5"/>
  <c r="C1275" i="5"/>
  <c r="B1275" i="5"/>
  <c r="A1275" i="5"/>
  <c r="G1275" i="5" s="1"/>
  <c r="Q1274" i="5"/>
  <c r="O1274" i="5"/>
  <c r="N1274" i="5"/>
  <c r="M1274" i="5"/>
  <c r="K1274" i="5"/>
  <c r="J1274" i="5"/>
  <c r="I1274" i="5"/>
  <c r="H1274" i="5"/>
  <c r="G1274" i="5"/>
  <c r="F1274" i="5"/>
  <c r="C1274" i="5"/>
  <c r="A1274" i="5"/>
  <c r="P1273" i="5"/>
  <c r="O1273" i="5"/>
  <c r="N1273" i="5"/>
  <c r="M1273" i="5"/>
  <c r="L1273" i="5"/>
  <c r="K1273" i="5"/>
  <c r="J1273" i="5"/>
  <c r="H1273" i="5"/>
  <c r="F1273" i="5"/>
  <c r="C1273" i="5"/>
  <c r="B1273" i="5"/>
  <c r="A1273" i="5"/>
  <c r="N1272" i="5"/>
  <c r="L1272" i="5"/>
  <c r="K1272" i="5"/>
  <c r="H1272" i="5"/>
  <c r="F1272" i="5"/>
  <c r="E1272" i="5"/>
  <c r="D1272" i="5"/>
  <c r="C1272" i="5"/>
  <c r="A1272" i="5"/>
  <c r="P1272" i="5" s="1"/>
  <c r="P1271" i="5"/>
  <c r="N1271" i="5"/>
  <c r="M1271" i="5"/>
  <c r="K1271" i="5"/>
  <c r="I1271" i="5"/>
  <c r="H1271" i="5"/>
  <c r="G1271" i="5"/>
  <c r="F1271" i="5"/>
  <c r="E1271" i="5"/>
  <c r="B1271" i="5"/>
  <c r="A1271" i="5"/>
  <c r="Q1270" i="5"/>
  <c r="P1270" i="5"/>
  <c r="N1270" i="5"/>
  <c r="L1270" i="5"/>
  <c r="K1270" i="5"/>
  <c r="J1270" i="5"/>
  <c r="I1270" i="5"/>
  <c r="F1270" i="5"/>
  <c r="E1270" i="5"/>
  <c r="D1270" i="5"/>
  <c r="C1270" i="5"/>
  <c r="B1270" i="5"/>
  <c r="A1270" i="5"/>
  <c r="M1270" i="5" s="1"/>
  <c r="Q1269" i="5"/>
  <c r="P1269" i="5"/>
  <c r="O1269" i="5"/>
  <c r="N1269" i="5"/>
  <c r="L1269" i="5"/>
  <c r="K1269" i="5"/>
  <c r="J1269" i="5"/>
  <c r="I1269" i="5"/>
  <c r="H1269" i="5"/>
  <c r="G1269" i="5"/>
  <c r="F1269" i="5"/>
  <c r="E1269" i="5"/>
  <c r="D1269" i="5"/>
  <c r="C1269" i="5"/>
  <c r="B1269" i="5"/>
  <c r="A1269" i="5"/>
  <c r="M1269" i="5" s="1"/>
  <c r="A1268" i="5"/>
  <c r="Q1267" i="5"/>
  <c r="A1267" i="5"/>
  <c r="Q1266" i="5"/>
  <c r="O1266" i="5"/>
  <c r="M1266" i="5"/>
  <c r="J1266" i="5"/>
  <c r="I1266" i="5"/>
  <c r="G1266" i="5"/>
  <c r="C1266" i="5"/>
  <c r="B1266" i="5"/>
  <c r="A1266" i="5"/>
  <c r="D1265" i="5"/>
  <c r="A1265" i="5"/>
  <c r="A1264" i="5"/>
  <c r="H1264" i="5" s="1"/>
  <c r="Q1263" i="5"/>
  <c r="A1263" i="5"/>
  <c r="Q1262" i="5"/>
  <c r="P1262" i="5"/>
  <c r="O1262" i="5"/>
  <c r="M1262" i="5"/>
  <c r="K1262" i="5"/>
  <c r="J1262" i="5"/>
  <c r="I1262" i="5"/>
  <c r="H1262" i="5"/>
  <c r="G1262" i="5"/>
  <c r="F1262" i="5"/>
  <c r="E1262" i="5"/>
  <c r="D1262" i="5"/>
  <c r="C1262" i="5"/>
  <c r="B1262" i="5"/>
  <c r="A1262" i="5"/>
  <c r="L1262" i="5" s="1"/>
  <c r="A1261" i="5"/>
  <c r="Q1260" i="5"/>
  <c r="P1260" i="5"/>
  <c r="N1260" i="5"/>
  <c r="M1260" i="5"/>
  <c r="L1260" i="5"/>
  <c r="K1260" i="5"/>
  <c r="I1260" i="5"/>
  <c r="G1260" i="5"/>
  <c r="F1260" i="5"/>
  <c r="E1260" i="5"/>
  <c r="D1260" i="5"/>
  <c r="C1260" i="5"/>
  <c r="B1260" i="5"/>
  <c r="A1260" i="5"/>
  <c r="Q1259" i="5"/>
  <c r="N1259" i="5"/>
  <c r="J1259" i="5"/>
  <c r="I1259" i="5"/>
  <c r="A1259" i="5"/>
  <c r="Q1258" i="5"/>
  <c r="N1258" i="5"/>
  <c r="K1258" i="5"/>
  <c r="J1258" i="5"/>
  <c r="G1258" i="5"/>
  <c r="E1258" i="5"/>
  <c r="D1258" i="5"/>
  <c r="A1258" i="5"/>
  <c r="Q1257" i="5"/>
  <c r="P1257" i="5"/>
  <c r="O1257" i="5"/>
  <c r="N1257" i="5"/>
  <c r="L1257" i="5"/>
  <c r="K1257" i="5"/>
  <c r="J1257" i="5"/>
  <c r="I1257" i="5"/>
  <c r="H1257" i="5"/>
  <c r="G1257" i="5"/>
  <c r="F1257" i="5"/>
  <c r="E1257" i="5"/>
  <c r="D1257" i="5"/>
  <c r="C1257" i="5"/>
  <c r="B1257" i="5"/>
  <c r="A1257" i="5"/>
  <c r="M1257" i="5" s="1"/>
  <c r="O1256" i="5"/>
  <c r="M1256" i="5"/>
  <c r="K1256" i="5"/>
  <c r="J1256" i="5"/>
  <c r="I1256" i="5"/>
  <c r="H1256" i="5"/>
  <c r="G1256" i="5"/>
  <c r="E1256" i="5"/>
  <c r="C1256" i="5"/>
  <c r="A1256" i="5"/>
  <c r="Q1256" i="5" s="1"/>
  <c r="N1255" i="5"/>
  <c r="M1255" i="5"/>
  <c r="L1255" i="5"/>
  <c r="J1255" i="5"/>
  <c r="I1255" i="5"/>
  <c r="H1255" i="5"/>
  <c r="G1255" i="5"/>
  <c r="F1255" i="5"/>
  <c r="A1255" i="5"/>
  <c r="A1254" i="5"/>
  <c r="I1254" i="5" s="1"/>
  <c r="O1253" i="5"/>
  <c r="N1253" i="5"/>
  <c r="M1253" i="5"/>
  <c r="L1253" i="5"/>
  <c r="H1253" i="5"/>
  <c r="F1253" i="5"/>
  <c r="E1253" i="5"/>
  <c r="D1253" i="5"/>
  <c r="B1253" i="5"/>
  <c r="A1253" i="5"/>
  <c r="P1253" i="5" s="1"/>
  <c r="Q1252" i="5"/>
  <c r="P1252" i="5"/>
  <c r="M1252" i="5"/>
  <c r="L1252" i="5"/>
  <c r="K1252" i="5"/>
  <c r="J1252" i="5"/>
  <c r="I1252" i="5"/>
  <c r="H1252" i="5"/>
  <c r="G1252" i="5"/>
  <c r="F1252" i="5"/>
  <c r="E1252" i="5"/>
  <c r="D1252" i="5"/>
  <c r="C1252" i="5"/>
  <c r="A1252" i="5"/>
  <c r="A1251" i="5"/>
  <c r="P1250" i="5"/>
  <c r="O1250" i="5"/>
  <c r="N1250" i="5"/>
  <c r="M1250" i="5"/>
  <c r="K1250" i="5"/>
  <c r="J1250" i="5"/>
  <c r="H1250" i="5"/>
  <c r="F1250" i="5"/>
  <c r="A1250" i="5"/>
  <c r="P1249" i="5"/>
  <c r="O1249" i="5"/>
  <c r="N1249" i="5"/>
  <c r="L1249" i="5"/>
  <c r="K1249" i="5"/>
  <c r="J1249" i="5"/>
  <c r="I1249" i="5"/>
  <c r="D1249" i="5"/>
  <c r="A1249" i="5"/>
  <c r="A1248" i="5"/>
  <c r="Q1247" i="5"/>
  <c r="P1247" i="5"/>
  <c r="E1247" i="5"/>
  <c r="A1247" i="5"/>
  <c r="Q1246" i="5"/>
  <c r="O1246" i="5"/>
  <c r="M1246" i="5"/>
  <c r="K1246" i="5"/>
  <c r="J1246" i="5"/>
  <c r="I1246" i="5"/>
  <c r="G1246" i="5"/>
  <c r="E1246" i="5"/>
  <c r="A1246" i="5"/>
  <c r="Q1245" i="5"/>
  <c r="P1245" i="5"/>
  <c r="O1245" i="5"/>
  <c r="N1245" i="5"/>
  <c r="L1245" i="5"/>
  <c r="K1245" i="5"/>
  <c r="J1245" i="5"/>
  <c r="I1245" i="5"/>
  <c r="H1245" i="5"/>
  <c r="G1245" i="5"/>
  <c r="F1245" i="5"/>
  <c r="E1245" i="5"/>
  <c r="D1245" i="5"/>
  <c r="C1245" i="5"/>
  <c r="B1245" i="5"/>
  <c r="A1245" i="5"/>
  <c r="M1245" i="5" s="1"/>
  <c r="A1244" i="5"/>
  <c r="Q1244" i="5" s="1"/>
  <c r="Q1243" i="5"/>
  <c r="P1243" i="5"/>
  <c r="M1243" i="5"/>
  <c r="G1243" i="5"/>
  <c r="F1243" i="5"/>
  <c r="E1243" i="5"/>
  <c r="D1243" i="5"/>
  <c r="C1243" i="5"/>
  <c r="B1243" i="5"/>
  <c r="A1243" i="5"/>
  <c r="N1242" i="5"/>
  <c r="L1242" i="5"/>
  <c r="K1242" i="5"/>
  <c r="J1242" i="5"/>
  <c r="I1242" i="5"/>
  <c r="H1242" i="5"/>
  <c r="G1242" i="5"/>
  <c r="F1242" i="5"/>
  <c r="E1242" i="5"/>
  <c r="C1242" i="5"/>
  <c r="A1242" i="5"/>
  <c r="M1242" i="5" s="1"/>
  <c r="AE1242" i="7" s="1"/>
  <c r="AK1242" i="7" s="1"/>
  <c r="A1241" i="5"/>
  <c r="F1240" i="5"/>
  <c r="D1240" i="5"/>
  <c r="A1240" i="5"/>
  <c r="Q1239" i="5"/>
  <c r="P1239" i="5"/>
  <c r="O1239" i="5"/>
  <c r="M1239" i="5"/>
  <c r="L1239" i="5"/>
  <c r="K1239" i="5"/>
  <c r="J1239" i="5"/>
  <c r="I1239" i="5"/>
  <c r="H1239" i="5"/>
  <c r="F1239" i="5"/>
  <c r="E1239" i="5"/>
  <c r="D1239" i="5"/>
  <c r="C1239" i="5"/>
  <c r="B1239" i="5"/>
  <c r="A1239" i="5"/>
  <c r="G1239" i="5" s="1"/>
  <c r="D1238" i="5"/>
  <c r="C1238" i="5"/>
  <c r="A1238" i="5"/>
  <c r="O1237" i="5"/>
  <c r="M1237" i="5"/>
  <c r="L1237" i="5"/>
  <c r="K1237" i="5"/>
  <c r="J1237" i="5"/>
  <c r="H1237" i="5"/>
  <c r="G1237" i="5"/>
  <c r="F1237" i="5"/>
  <c r="D1237" i="5"/>
  <c r="C1237" i="5"/>
  <c r="A1237" i="5"/>
  <c r="P1236" i="5"/>
  <c r="O1236" i="5"/>
  <c r="N1236" i="5"/>
  <c r="L1236" i="5"/>
  <c r="K1236" i="5"/>
  <c r="I1236" i="5"/>
  <c r="H1236" i="5"/>
  <c r="G1236" i="5"/>
  <c r="F1236" i="5"/>
  <c r="D1236" i="5"/>
  <c r="B1236" i="5"/>
  <c r="A1236" i="5"/>
  <c r="P1235" i="5"/>
  <c r="L1235" i="5"/>
  <c r="K1235" i="5"/>
  <c r="A1235" i="5"/>
  <c r="P1234" i="5"/>
  <c r="O1234" i="5"/>
  <c r="N1234" i="5"/>
  <c r="M1234" i="5"/>
  <c r="L1234" i="5"/>
  <c r="J1234" i="5"/>
  <c r="F1234" i="5"/>
  <c r="E1234" i="5"/>
  <c r="D1234" i="5"/>
  <c r="C1234" i="5"/>
  <c r="B1234" i="5"/>
  <c r="A1234" i="5"/>
  <c r="Q1233" i="5"/>
  <c r="P1233" i="5"/>
  <c r="O1233" i="5"/>
  <c r="N1233" i="5"/>
  <c r="L1233" i="5"/>
  <c r="K1233" i="5"/>
  <c r="J1233" i="5"/>
  <c r="I1233" i="5"/>
  <c r="H1233" i="5"/>
  <c r="G1233" i="5"/>
  <c r="F1233" i="5"/>
  <c r="E1233" i="5"/>
  <c r="D1233" i="5"/>
  <c r="C1233" i="5"/>
  <c r="B1233" i="5"/>
  <c r="A1233" i="5"/>
  <c r="M1233" i="5" s="1"/>
  <c r="Q1232" i="5"/>
  <c r="N1232" i="5"/>
  <c r="M1232" i="5"/>
  <c r="L1232" i="5"/>
  <c r="K1232" i="5"/>
  <c r="J1232" i="5"/>
  <c r="I1232" i="5"/>
  <c r="H1232" i="5"/>
  <c r="G1232" i="5"/>
  <c r="E1232" i="5"/>
  <c r="D1232" i="5"/>
  <c r="B1232" i="5"/>
  <c r="A1232" i="5"/>
  <c r="I1231" i="5"/>
  <c r="C1231" i="5"/>
  <c r="B1231" i="5"/>
  <c r="A1231" i="5"/>
  <c r="A1230" i="5"/>
  <c r="Q1229" i="5"/>
  <c r="P1229" i="5"/>
  <c r="N1229" i="5"/>
  <c r="M1229" i="5"/>
  <c r="K1229" i="5"/>
  <c r="G1229" i="5"/>
  <c r="C1229" i="5"/>
  <c r="A1229" i="5"/>
  <c r="A1228" i="5"/>
  <c r="J1228" i="5" s="1"/>
  <c r="Q1227" i="5"/>
  <c r="P1227" i="5"/>
  <c r="N1227" i="5"/>
  <c r="M1227" i="5"/>
  <c r="L1227" i="5"/>
  <c r="K1227" i="5"/>
  <c r="I1227" i="5"/>
  <c r="H1227" i="5"/>
  <c r="F1227" i="5"/>
  <c r="E1227" i="5"/>
  <c r="D1227" i="5"/>
  <c r="C1227" i="5"/>
  <c r="B1227" i="5"/>
  <c r="A1227" i="5"/>
  <c r="Q1226" i="5"/>
  <c r="P1226" i="5"/>
  <c r="O1226" i="5"/>
  <c r="M1226" i="5"/>
  <c r="K1226" i="5"/>
  <c r="J1226" i="5"/>
  <c r="I1226" i="5"/>
  <c r="H1226" i="5"/>
  <c r="G1226" i="5"/>
  <c r="F1226" i="5"/>
  <c r="E1226" i="5"/>
  <c r="D1226" i="5"/>
  <c r="C1226" i="5"/>
  <c r="B1226" i="5"/>
  <c r="A1226" i="5"/>
  <c r="L1226" i="5" s="1"/>
  <c r="O1225" i="5"/>
  <c r="L1225" i="5"/>
  <c r="K1225" i="5"/>
  <c r="I1225" i="5"/>
  <c r="G1225" i="5"/>
  <c r="F1225" i="5"/>
  <c r="C1225" i="5"/>
  <c r="A1225" i="5"/>
  <c r="P1224" i="5"/>
  <c r="O1224" i="5"/>
  <c r="N1224" i="5"/>
  <c r="L1224" i="5"/>
  <c r="I1224" i="5"/>
  <c r="G1224" i="5"/>
  <c r="F1224" i="5"/>
  <c r="E1224" i="5"/>
  <c r="D1224" i="5"/>
  <c r="C1224" i="5"/>
  <c r="B1224" i="5"/>
  <c r="A1224" i="5"/>
  <c r="Q1223" i="5"/>
  <c r="N1223" i="5"/>
  <c r="K1223" i="5"/>
  <c r="J1223" i="5"/>
  <c r="I1223" i="5"/>
  <c r="H1223" i="5"/>
  <c r="G1223" i="5"/>
  <c r="F1223" i="5"/>
  <c r="E1223" i="5"/>
  <c r="D1223" i="5"/>
  <c r="B1223" i="5"/>
  <c r="A1223" i="5"/>
  <c r="M1223" i="5" s="1"/>
  <c r="Q1222" i="5"/>
  <c r="N1222" i="5"/>
  <c r="M1222" i="5"/>
  <c r="L1222" i="5"/>
  <c r="K1222" i="5"/>
  <c r="J1222" i="5"/>
  <c r="I1222" i="5"/>
  <c r="G1222" i="5"/>
  <c r="F1222" i="5"/>
  <c r="E1222" i="5"/>
  <c r="D1222" i="5"/>
  <c r="B1222" i="5"/>
  <c r="A1222" i="5"/>
  <c r="Q1221" i="5"/>
  <c r="P1221" i="5"/>
  <c r="O1221" i="5"/>
  <c r="N1221" i="5"/>
  <c r="L1221" i="5"/>
  <c r="K1221" i="5"/>
  <c r="J1221" i="5"/>
  <c r="I1221" i="5"/>
  <c r="H1221" i="5"/>
  <c r="G1221" i="5"/>
  <c r="F1221" i="5"/>
  <c r="E1221" i="5"/>
  <c r="D1221" i="5"/>
  <c r="C1221" i="5"/>
  <c r="B1221" i="5"/>
  <c r="A1221" i="5"/>
  <c r="M1221" i="5" s="1"/>
  <c r="Q1220" i="5"/>
  <c r="P1220" i="5"/>
  <c r="O1220" i="5"/>
  <c r="N1220" i="5"/>
  <c r="M1220" i="5"/>
  <c r="A1220" i="5"/>
  <c r="Q1219" i="5"/>
  <c r="O1219" i="5"/>
  <c r="M1219" i="5"/>
  <c r="J1219" i="5"/>
  <c r="I1219" i="5"/>
  <c r="G1219" i="5"/>
  <c r="D1219" i="5"/>
  <c r="A1219" i="5"/>
  <c r="C1218" i="5"/>
  <c r="A1218" i="5"/>
  <c r="P1217" i="5"/>
  <c r="O1217" i="5"/>
  <c r="B1217" i="5"/>
  <c r="A1217" i="5"/>
  <c r="Q1216" i="5"/>
  <c r="P1216" i="5"/>
  <c r="M1216" i="5"/>
  <c r="L1216" i="5"/>
  <c r="K1216" i="5"/>
  <c r="J1216" i="5"/>
  <c r="I1216" i="5"/>
  <c r="H1216" i="5"/>
  <c r="G1216" i="5"/>
  <c r="F1216" i="5"/>
  <c r="E1216" i="5"/>
  <c r="D1216" i="5"/>
  <c r="C1216" i="5"/>
  <c r="A1216" i="5"/>
  <c r="A1215" i="5"/>
  <c r="Q1215" i="5" s="1"/>
  <c r="Q1214" i="5"/>
  <c r="P1214" i="5"/>
  <c r="N1214" i="5"/>
  <c r="K1214" i="5"/>
  <c r="J1214" i="5"/>
  <c r="H1214" i="5"/>
  <c r="G1214" i="5"/>
  <c r="F1214" i="5"/>
  <c r="E1214" i="5"/>
  <c r="D1214" i="5"/>
  <c r="C1214" i="5"/>
  <c r="B1214" i="5"/>
  <c r="A1214" i="5"/>
  <c r="M1214" i="5" s="1"/>
  <c r="P1213" i="5"/>
  <c r="N1213" i="5"/>
  <c r="L1213" i="5"/>
  <c r="K1213" i="5"/>
  <c r="J1213" i="5"/>
  <c r="I1213" i="5"/>
  <c r="H1213" i="5"/>
  <c r="G1213" i="5"/>
  <c r="F1213" i="5"/>
  <c r="D1213" i="5"/>
  <c r="C1213" i="5"/>
  <c r="B1213" i="5"/>
  <c r="A1213" i="5"/>
  <c r="P1212" i="5"/>
  <c r="N1212" i="5"/>
  <c r="K1212" i="5"/>
  <c r="A1212" i="5"/>
  <c r="Q1211" i="5"/>
  <c r="N1211" i="5"/>
  <c r="K1211" i="5"/>
  <c r="J1211" i="5"/>
  <c r="G1211" i="5"/>
  <c r="E1211" i="5"/>
  <c r="B1211" i="5"/>
  <c r="A1211" i="5"/>
  <c r="O1210" i="5"/>
  <c r="J1210" i="5"/>
  <c r="G1210" i="5"/>
  <c r="F1210" i="5"/>
  <c r="E1210" i="5"/>
  <c r="D1210" i="5"/>
  <c r="C1210" i="5"/>
  <c r="B1210" i="5"/>
  <c r="A1210" i="5"/>
  <c r="Q1210" i="5" s="1"/>
  <c r="Q1209" i="5"/>
  <c r="P1209" i="5"/>
  <c r="O1209" i="5"/>
  <c r="N1209" i="5"/>
  <c r="L1209" i="5"/>
  <c r="K1209" i="5"/>
  <c r="J1209" i="5"/>
  <c r="I1209" i="5"/>
  <c r="H1209" i="5"/>
  <c r="G1209" i="5"/>
  <c r="F1209" i="5"/>
  <c r="E1209" i="5"/>
  <c r="D1209" i="5"/>
  <c r="C1209" i="5"/>
  <c r="B1209" i="5"/>
  <c r="A1209" i="5"/>
  <c r="M1209" i="5" s="1"/>
  <c r="P1208" i="5"/>
  <c r="O1208" i="5"/>
  <c r="N1208" i="5"/>
  <c r="M1208" i="5"/>
  <c r="L1208" i="5"/>
  <c r="K1208" i="5"/>
  <c r="J1208" i="5"/>
  <c r="I1208" i="5"/>
  <c r="D1208" i="5"/>
  <c r="B1208" i="5"/>
  <c r="A1208" i="5"/>
  <c r="Q1207" i="5"/>
  <c r="P1207" i="5"/>
  <c r="O1207" i="5"/>
  <c r="N1207" i="5"/>
  <c r="M1207" i="5"/>
  <c r="J1207" i="5"/>
  <c r="I1207" i="5"/>
  <c r="G1207" i="5"/>
  <c r="A1207" i="5"/>
  <c r="Q1206" i="5"/>
  <c r="N1206" i="5"/>
  <c r="M1206" i="5"/>
  <c r="L1206" i="5"/>
  <c r="J1206" i="5"/>
  <c r="H1206" i="5"/>
  <c r="G1206" i="5"/>
  <c r="E1206" i="5"/>
  <c r="C1206" i="5"/>
  <c r="A1206" i="5"/>
  <c r="A1205" i="5"/>
  <c r="P1204" i="5"/>
  <c r="M1204" i="5"/>
  <c r="L1204" i="5"/>
  <c r="K1204" i="5"/>
  <c r="I1204" i="5"/>
  <c r="H1204" i="5"/>
  <c r="G1204" i="5"/>
  <c r="E1204" i="5"/>
  <c r="D1204" i="5"/>
  <c r="A1204" i="5"/>
  <c r="Q1203" i="5"/>
  <c r="P1203" i="5"/>
  <c r="O1203" i="5"/>
  <c r="M1203" i="5"/>
  <c r="L1203" i="5"/>
  <c r="K1203" i="5"/>
  <c r="J1203" i="5"/>
  <c r="I1203" i="5"/>
  <c r="H1203" i="5"/>
  <c r="F1203" i="5"/>
  <c r="E1203" i="5"/>
  <c r="D1203" i="5"/>
  <c r="C1203" i="5"/>
  <c r="B1203" i="5"/>
  <c r="A1203" i="5"/>
  <c r="G1203" i="5" s="1"/>
  <c r="Q1202" i="5"/>
  <c r="D1202" i="5"/>
  <c r="C1202" i="5"/>
  <c r="A1202" i="5"/>
  <c r="A1201" i="5"/>
  <c r="N1201" i="5" s="1"/>
  <c r="Q1200" i="5"/>
  <c r="P1200" i="5"/>
  <c r="N1200" i="5"/>
  <c r="K1200" i="5"/>
  <c r="I1200" i="5"/>
  <c r="H1200" i="5"/>
  <c r="G1200" i="5"/>
  <c r="F1200" i="5"/>
  <c r="E1200" i="5"/>
  <c r="D1200" i="5"/>
  <c r="C1200" i="5"/>
  <c r="B1200" i="5"/>
  <c r="A1200" i="5"/>
  <c r="L1200" i="5" s="1"/>
  <c r="P1199" i="5"/>
  <c r="M1199" i="5"/>
  <c r="L1199" i="5"/>
  <c r="J1199" i="5"/>
  <c r="G1199" i="5"/>
  <c r="E1199" i="5"/>
  <c r="A1199" i="5"/>
  <c r="B1198" i="5"/>
  <c r="A1198" i="5"/>
  <c r="Q1197" i="5"/>
  <c r="P1197" i="5"/>
  <c r="O1197" i="5"/>
  <c r="N1197" i="5"/>
  <c r="L1197" i="5"/>
  <c r="K1197" i="5"/>
  <c r="J1197" i="5"/>
  <c r="I1197" i="5"/>
  <c r="H1197" i="5"/>
  <c r="G1197" i="5"/>
  <c r="F1197" i="5"/>
  <c r="E1197" i="5"/>
  <c r="D1197" i="5"/>
  <c r="C1197" i="5"/>
  <c r="B1197" i="5"/>
  <c r="A1197" i="5"/>
  <c r="M1197" i="5" s="1"/>
  <c r="O1196" i="5"/>
  <c r="J1196" i="5"/>
  <c r="I1196" i="5"/>
  <c r="H1196" i="5"/>
  <c r="G1196" i="5"/>
  <c r="E1196" i="5"/>
  <c r="D1196" i="5"/>
  <c r="B1196" i="5"/>
  <c r="A1196" i="5"/>
  <c r="F1195" i="5"/>
  <c r="A1195" i="5"/>
  <c r="A1194" i="5"/>
  <c r="N1194" i="5" s="1"/>
  <c r="Q1193" i="5"/>
  <c r="N1193" i="5"/>
  <c r="K1193" i="5"/>
  <c r="J1193" i="5"/>
  <c r="H1193" i="5"/>
  <c r="F1193" i="5"/>
  <c r="C1193" i="5"/>
  <c r="A1193" i="5"/>
  <c r="C1192" i="5"/>
  <c r="A1192" i="5"/>
  <c r="E1191" i="5"/>
  <c r="D1191" i="5"/>
  <c r="C1191" i="5"/>
  <c r="A1191" i="5"/>
  <c r="Q1190" i="5"/>
  <c r="P1190" i="5"/>
  <c r="O1190" i="5"/>
  <c r="M1190" i="5"/>
  <c r="K1190" i="5"/>
  <c r="J1190" i="5"/>
  <c r="I1190" i="5"/>
  <c r="H1190" i="5"/>
  <c r="G1190" i="5"/>
  <c r="F1190" i="5"/>
  <c r="E1190" i="5"/>
  <c r="D1190" i="5"/>
  <c r="C1190" i="5"/>
  <c r="B1190" i="5"/>
  <c r="A1190" i="5"/>
  <c r="L1190" i="5" s="1"/>
  <c r="H1189" i="5"/>
  <c r="G1189" i="5"/>
  <c r="A1189" i="5"/>
  <c r="O1188" i="5"/>
  <c r="N1188" i="5"/>
  <c r="M1188" i="5"/>
  <c r="L1188" i="5"/>
  <c r="K1188" i="5"/>
  <c r="I1188" i="5"/>
  <c r="F1188" i="5"/>
  <c r="D1188" i="5"/>
  <c r="B1188" i="5"/>
  <c r="A1188" i="5"/>
  <c r="P1188" i="5" s="1"/>
  <c r="P1187" i="5"/>
  <c r="N1187" i="5"/>
  <c r="M1187" i="5"/>
  <c r="K1187" i="5"/>
  <c r="I1187" i="5"/>
  <c r="G1187" i="5"/>
  <c r="F1187" i="5"/>
  <c r="E1187" i="5"/>
  <c r="B1187" i="5"/>
  <c r="A1187" i="5"/>
  <c r="Q1187" i="5" s="1"/>
  <c r="O1186" i="5"/>
  <c r="N1186" i="5"/>
  <c r="L1186" i="5"/>
  <c r="J1186" i="5"/>
  <c r="I1186" i="5"/>
  <c r="G1186" i="5"/>
  <c r="F1186" i="5"/>
  <c r="E1186" i="5"/>
  <c r="B1186" i="5"/>
  <c r="A1186" i="5"/>
  <c r="Q1186" i="5" s="1"/>
  <c r="Q1185" i="5"/>
  <c r="P1185" i="5"/>
  <c r="O1185" i="5"/>
  <c r="N1185" i="5"/>
  <c r="L1185" i="5"/>
  <c r="K1185" i="5"/>
  <c r="J1185" i="5"/>
  <c r="I1185" i="5"/>
  <c r="H1185" i="5"/>
  <c r="G1185" i="5"/>
  <c r="F1185" i="5"/>
  <c r="E1185" i="5"/>
  <c r="D1185" i="5"/>
  <c r="C1185" i="5"/>
  <c r="B1185" i="5"/>
  <c r="A1185" i="5"/>
  <c r="M1185" i="5" s="1"/>
  <c r="Q1184" i="5"/>
  <c r="P1184" i="5"/>
  <c r="O1184" i="5"/>
  <c r="N1184" i="5"/>
  <c r="A1184" i="5"/>
  <c r="Q1183" i="5"/>
  <c r="O1183" i="5"/>
  <c r="N1183" i="5"/>
  <c r="M1183" i="5"/>
  <c r="J1183" i="5"/>
  <c r="E1183" i="5"/>
  <c r="B1183" i="5"/>
  <c r="A1183" i="5"/>
  <c r="N1182" i="5"/>
  <c r="M1182" i="5"/>
  <c r="A1182" i="5"/>
  <c r="B1182" i="5" s="1"/>
  <c r="Q1181" i="5"/>
  <c r="AB1181" i="7" s="1"/>
  <c r="P1181" i="5"/>
  <c r="N1181" i="5"/>
  <c r="L1181" i="5"/>
  <c r="J1181" i="5"/>
  <c r="H1181" i="5"/>
  <c r="G1181" i="5"/>
  <c r="F1181" i="5"/>
  <c r="E1181" i="5"/>
  <c r="D1181" i="5"/>
  <c r="C1181" i="5"/>
  <c r="AC1181" i="7" s="1"/>
  <c r="AG1181" i="7" s="1"/>
  <c r="B1181" i="5"/>
  <c r="A1181" i="5"/>
  <c r="M1181" i="5" s="1"/>
  <c r="AE1181" i="7" s="1"/>
  <c r="AK1181" i="7" s="1"/>
  <c r="Q1180" i="5"/>
  <c r="P1180" i="5"/>
  <c r="M1180" i="5"/>
  <c r="L1180" i="5"/>
  <c r="K1180" i="5"/>
  <c r="J1180" i="5"/>
  <c r="I1180" i="5"/>
  <c r="H1180" i="5"/>
  <c r="G1180" i="5"/>
  <c r="F1180" i="5"/>
  <c r="E1180" i="5"/>
  <c r="D1180" i="5"/>
  <c r="C1180" i="5"/>
  <c r="A1180" i="5"/>
  <c r="O1179" i="5"/>
  <c r="L1179" i="5"/>
  <c r="K1179" i="5"/>
  <c r="J1179" i="5"/>
  <c r="I1179" i="5"/>
  <c r="F1179" i="5"/>
  <c r="C1179" i="5"/>
  <c r="B1179" i="5"/>
  <c r="A1179" i="5"/>
  <c r="Q1179" i="5" s="1"/>
  <c r="P1178" i="5"/>
  <c r="O1178" i="5"/>
  <c r="N1178" i="5"/>
  <c r="M1178" i="5"/>
  <c r="K1178" i="5"/>
  <c r="H1178" i="5"/>
  <c r="F1178" i="5"/>
  <c r="E1178" i="5"/>
  <c r="D1178" i="5"/>
  <c r="C1178" i="5"/>
  <c r="B1178" i="5"/>
  <c r="A1178" i="5"/>
  <c r="P1177" i="5"/>
  <c r="O1177" i="5"/>
  <c r="N1177" i="5"/>
  <c r="K1177" i="5"/>
  <c r="I1177" i="5"/>
  <c r="H1177" i="5"/>
  <c r="G1177" i="5"/>
  <c r="F1177" i="5"/>
  <c r="D1177" i="5"/>
  <c r="C1177" i="5"/>
  <c r="B1177" i="5"/>
  <c r="A1177" i="5"/>
  <c r="P1176" i="5"/>
  <c r="N1176" i="5"/>
  <c r="L1176" i="5"/>
  <c r="K1176" i="5"/>
  <c r="I1176" i="5"/>
  <c r="H1176" i="5"/>
  <c r="G1176" i="5"/>
  <c r="F1176" i="5"/>
  <c r="E1176" i="5"/>
  <c r="C1176" i="5"/>
  <c r="B1176" i="5"/>
  <c r="A1176" i="5"/>
  <c r="M1176" i="5" s="1"/>
  <c r="Q1175" i="5"/>
  <c r="N1175" i="5"/>
  <c r="M1175" i="5"/>
  <c r="L1175" i="5"/>
  <c r="K1175" i="5"/>
  <c r="J1175" i="5"/>
  <c r="I1175" i="5"/>
  <c r="G1175" i="5"/>
  <c r="F1175" i="5"/>
  <c r="E1175" i="5"/>
  <c r="D1175" i="5"/>
  <c r="B1175" i="5"/>
  <c r="A1175" i="5"/>
  <c r="O1174" i="5"/>
  <c r="N1174" i="5"/>
  <c r="M1174" i="5"/>
  <c r="K1174" i="5"/>
  <c r="J1174" i="5"/>
  <c r="I1174" i="5"/>
  <c r="G1174" i="5"/>
  <c r="E1174" i="5"/>
  <c r="B1174" i="5"/>
  <c r="A1174" i="5"/>
  <c r="P1174" i="5" s="1"/>
  <c r="Q1173" i="5"/>
  <c r="P1173" i="5"/>
  <c r="O1173" i="5"/>
  <c r="N1173" i="5"/>
  <c r="L1173" i="5"/>
  <c r="K1173" i="5"/>
  <c r="J1173" i="5"/>
  <c r="I1173" i="5"/>
  <c r="H1173" i="5"/>
  <c r="G1173" i="5"/>
  <c r="F1173" i="5"/>
  <c r="E1173" i="5"/>
  <c r="D1173" i="5"/>
  <c r="C1173" i="5"/>
  <c r="B1173" i="5"/>
  <c r="A1173" i="5"/>
  <c r="M1173" i="5" s="1"/>
  <c r="Q1172" i="5"/>
  <c r="P1172" i="5"/>
  <c r="N1172" i="5"/>
  <c r="L1172" i="5"/>
  <c r="K1172" i="5"/>
  <c r="J1172" i="5"/>
  <c r="I1172" i="5"/>
  <c r="G1172" i="5"/>
  <c r="E1172" i="5"/>
  <c r="D1172" i="5"/>
  <c r="C1172" i="5"/>
  <c r="B1172" i="5"/>
  <c r="A1172" i="5"/>
  <c r="M1172" i="5" s="1"/>
  <c r="Q1171" i="5"/>
  <c r="O1171" i="5"/>
  <c r="N1171" i="5"/>
  <c r="M1171" i="5"/>
  <c r="I1171" i="5"/>
  <c r="F1171" i="5"/>
  <c r="E1171" i="5"/>
  <c r="A1171" i="5"/>
  <c r="A1170" i="5"/>
  <c r="Q1169" i="5"/>
  <c r="P1169" i="5"/>
  <c r="C1169" i="5"/>
  <c r="AC1169" i="7" s="1"/>
  <c r="AG1169" i="7" s="1"/>
  <c r="A1169" i="5"/>
  <c r="Q1168" i="5"/>
  <c r="P1168" i="5"/>
  <c r="O1168" i="5"/>
  <c r="M1168" i="5"/>
  <c r="A1168" i="5"/>
  <c r="Q1167" i="5"/>
  <c r="P1167" i="5"/>
  <c r="O1167" i="5"/>
  <c r="M1167" i="5"/>
  <c r="L1167" i="5"/>
  <c r="K1167" i="5"/>
  <c r="J1167" i="5"/>
  <c r="I1167" i="5"/>
  <c r="H1167" i="5"/>
  <c r="F1167" i="5"/>
  <c r="E1167" i="5"/>
  <c r="D1167" i="5"/>
  <c r="C1167" i="5"/>
  <c r="B1167" i="5"/>
  <c r="A1167" i="5"/>
  <c r="G1167" i="5" s="1"/>
  <c r="Q1166" i="5"/>
  <c r="N1166" i="5"/>
  <c r="J1166" i="5"/>
  <c r="I1166" i="5"/>
  <c r="A1166" i="5"/>
  <c r="P1165" i="5"/>
  <c r="N1165" i="5"/>
  <c r="K1165" i="5"/>
  <c r="J1165" i="5"/>
  <c r="H1165" i="5"/>
  <c r="F1165" i="5"/>
  <c r="C1165" i="5"/>
  <c r="A1165" i="5"/>
  <c r="A1164" i="5"/>
  <c r="E1164" i="5" s="1"/>
  <c r="A1163" i="5"/>
  <c r="B1163" i="5" s="1"/>
  <c r="Q1162" i="5"/>
  <c r="P1162" i="5"/>
  <c r="N1162" i="5"/>
  <c r="L1162" i="5"/>
  <c r="K1162" i="5"/>
  <c r="J1162" i="5"/>
  <c r="I1162" i="5"/>
  <c r="F1162" i="5"/>
  <c r="E1162" i="5"/>
  <c r="D1162" i="5"/>
  <c r="C1162" i="5"/>
  <c r="B1162" i="5"/>
  <c r="A1162" i="5"/>
  <c r="M1162" i="5" s="1"/>
  <c r="Q1161" i="5"/>
  <c r="P1161" i="5"/>
  <c r="O1161" i="5"/>
  <c r="N1161" i="5"/>
  <c r="L1161" i="5"/>
  <c r="K1161" i="5"/>
  <c r="J1161" i="5"/>
  <c r="I1161" i="5"/>
  <c r="H1161" i="5"/>
  <c r="G1161" i="5"/>
  <c r="F1161" i="5"/>
  <c r="E1161" i="5"/>
  <c r="D1161" i="5"/>
  <c r="C1161" i="5"/>
  <c r="B1161" i="5"/>
  <c r="A1161" i="5"/>
  <c r="M1161" i="5" s="1"/>
  <c r="Q1160" i="5"/>
  <c r="O1160" i="5"/>
  <c r="N1160" i="5"/>
  <c r="M1160" i="5"/>
  <c r="L1160" i="5"/>
  <c r="K1160" i="5"/>
  <c r="J1160" i="5"/>
  <c r="H1160" i="5"/>
  <c r="D1160" i="5"/>
  <c r="B1160" i="5"/>
  <c r="A1160" i="5"/>
  <c r="A1159" i="5"/>
  <c r="J1159" i="5" s="1"/>
  <c r="A1158" i="5"/>
  <c r="P1157" i="5"/>
  <c r="M1157" i="5"/>
  <c r="L1157" i="5"/>
  <c r="K1157" i="5"/>
  <c r="J1157" i="5"/>
  <c r="H1157" i="5"/>
  <c r="G1157" i="5"/>
  <c r="E1157" i="5"/>
  <c r="D1157" i="5"/>
  <c r="A1157" i="5"/>
  <c r="P1156" i="5"/>
  <c r="O1156" i="5"/>
  <c r="M1156" i="5"/>
  <c r="L1156" i="5"/>
  <c r="K1156" i="5"/>
  <c r="J1156" i="5"/>
  <c r="I1156" i="5"/>
  <c r="H1156" i="5"/>
  <c r="D1156" i="5"/>
  <c r="A1156" i="5"/>
  <c r="P1155" i="5"/>
  <c r="O1155" i="5"/>
  <c r="N1155" i="5"/>
  <c r="M1155" i="5"/>
  <c r="L1155" i="5"/>
  <c r="K1155" i="5"/>
  <c r="I1155" i="5"/>
  <c r="F1155" i="5"/>
  <c r="C1155" i="5"/>
  <c r="B1155" i="5"/>
  <c r="A1155" i="5"/>
  <c r="Q1154" i="5"/>
  <c r="P1154" i="5"/>
  <c r="O1154" i="5"/>
  <c r="M1154" i="5"/>
  <c r="K1154" i="5"/>
  <c r="J1154" i="5"/>
  <c r="I1154" i="5"/>
  <c r="H1154" i="5"/>
  <c r="G1154" i="5"/>
  <c r="F1154" i="5"/>
  <c r="E1154" i="5"/>
  <c r="D1154" i="5"/>
  <c r="C1154" i="5"/>
  <c r="B1154" i="5"/>
  <c r="A1154" i="5"/>
  <c r="L1154" i="5" s="1"/>
  <c r="P1153" i="5"/>
  <c r="O1153" i="5"/>
  <c r="M1153" i="5"/>
  <c r="K1153" i="5"/>
  <c r="J1153" i="5"/>
  <c r="H1153" i="5"/>
  <c r="C1153" i="5"/>
  <c r="A1153" i="5"/>
  <c r="Q1152" i="5"/>
  <c r="P1152" i="5"/>
  <c r="N1152" i="5"/>
  <c r="M1152" i="5"/>
  <c r="L1152" i="5"/>
  <c r="K1152" i="5"/>
  <c r="I1152" i="5"/>
  <c r="G1152" i="5"/>
  <c r="F1152" i="5"/>
  <c r="E1152" i="5"/>
  <c r="D1152" i="5"/>
  <c r="C1152" i="5"/>
  <c r="B1152" i="5"/>
  <c r="A1152" i="5"/>
  <c r="Q1151" i="5"/>
  <c r="P1151" i="5"/>
  <c r="N1151" i="5"/>
  <c r="K1151" i="5"/>
  <c r="H1151" i="5"/>
  <c r="G1151" i="5"/>
  <c r="E1151" i="5"/>
  <c r="B1151" i="5"/>
  <c r="A1151" i="5"/>
  <c r="A1150" i="5"/>
  <c r="Q1149" i="5"/>
  <c r="P1149" i="5"/>
  <c r="O1149" i="5"/>
  <c r="N1149" i="5"/>
  <c r="L1149" i="5"/>
  <c r="K1149" i="5"/>
  <c r="J1149" i="5"/>
  <c r="I1149" i="5"/>
  <c r="H1149" i="5"/>
  <c r="G1149" i="5"/>
  <c r="F1149" i="5"/>
  <c r="E1149" i="5"/>
  <c r="D1149" i="5"/>
  <c r="C1149" i="5"/>
  <c r="B1149" i="5"/>
  <c r="A1149" i="5"/>
  <c r="M1149" i="5" s="1"/>
  <c r="Q1148" i="5"/>
  <c r="O1148" i="5"/>
  <c r="M1148" i="5"/>
  <c r="K1148" i="5"/>
  <c r="J1148" i="5"/>
  <c r="I1148" i="5"/>
  <c r="H1148" i="5"/>
  <c r="G1148" i="5"/>
  <c r="E1148" i="5"/>
  <c r="D1148" i="5"/>
  <c r="C1148" i="5"/>
  <c r="A1148" i="5"/>
  <c r="A1147" i="5"/>
  <c r="H1147" i="5" s="1"/>
  <c r="A1146" i="5"/>
  <c r="P1145" i="5"/>
  <c r="O1145" i="5"/>
  <c r="N1145" i="5"/>
  <c r="M1145" i="5"/>
  <c r="L1145" i="5"/>
  <c r="H1145" i="5"/>
  <c r="F1145" i="5"/>
  <c r="E1145" i="5"/>
  <c r="D1145" i="5"/>
  <c r="C1145" i="5"/>
  <c r="B1145" i="5"/>
  <c r="A1145" i="5"/>
  <c r="Q1144" i="5"/>
  <c r="P1144" i="5"/>
  <c r="M1144" i="5"/>
  <c r="L1144" i="5"/>
  <c r="K1144" i="5"/>
  <c r="J1144" i="5"/>
  <c r="I1144" i="5"/>
  <c r="H1144" i="5"/>
  <c r="G1144" i="5"/>
  <c r="F1144" i="5"/>
  <c r="E1144" i="5"/>
  <c r="D1144" i="5"/>
  <c r="C1144" i="5"/>
  <c r="A1144" i="5"/>
  <c r="O1143" i="5"/>
  <c r="M1143" i="5"/>
  <c r="L1143" i="5"/>
  <c r="K1143" i="5"/>
  <c r="J1143" i="5"/>
  <c r="I1143" i="5"/>
  <c r="H1143" i="5"/>
  <c r="F1143" i="5"/>
  <c r="C1143" i="5"/>
  <c r="A1143" i="5"/>
  <c r="Q1143" i="5" s="1"/>
  <c r="O1142" i="5"/>
  <c r="N1142" i="5"/>
  <c r="M1142" i="5"/>
  <c r="K1142" i="5"/>
  <c r="J1142" i="5"/>
  <c r="H1142" i="5"/>
  <c r="G1142" i="5"/>
  <c r="F1142" i="5"/>
  <c r="B1142" i="5"/>
  <c r="A1142" i="5"/>
  <c r="P1142" i="5" s="1"/>
  <c r="O1141" i="5"/>
  <c r="N1141" i="5"/>
  <c r="L1141" i="5"/>
  <c r="K1141" i="5"/>
  <c r="J1141" i="5"/>
  <c r="I1141" i="5"/>
  <c r="G1141" i="5"/>
  <c r="D1141" i="5"/>
  <c r="B1141" i="5"/>
  <c r="A1141" i="5"/>
  <c r="P1141" i="5" s="1"/>
  <c r="O1140" i="5"/>
  <c r="N1140" i="5"/>
  <c r="M1140" i="5"/>
  <c r="L1140" i="5"/>
  <c r="I1140" i="5"/>
  <c r="G1140" i="5"/>
  <c r="F1140" i="5"/>
  <c r="E1140" i="5"/>
  <c r="B1140" i="5"/>
  <c r="A1140" i="5"/>
  <c r="P1140" i="5" s="1"/>
  <c r="P1139" i="5"/>
  <c r="N1139" i="5"/>
  <c r="L1139" i="5"/>
  <c r="J1139" i="5"/>
  <c r="I1139" i="5"/>
  <c r="G1139" i="5"/>
  <c r="F1139" i="5"/>
  <c r="E1139" i="5"/>
  <c r="B1139" i="5"/>
  <c r="A1139" i="5"/>
  <c r="Q1139" i="5" s="1"/>
  <c r="O1138" i="5"/>
  <c r="M1138" i="5"/>
  <c r="K1138" i="5"/>
  <c r="J1138" i="5"/>
  <c r="I1138" i="5"/>
  <c r="G1138" i="5"/>
  <c r="F1138" i="5"/>
  <c r="E1138" i="5"/>
  <c r="C1138" i="5"/>
  <c r="A1138" i="5"/>
  <c r="Q1138" i="5" s="1"/>
  <c r="Q1137" i="5"/>
  <c r="P1137" i="5"/>
  <c r="O1137" i="5"/>
  <c r="N1137" i="5"/>
  <c r="L1137" i="5"/>
  <c r="K1137" i="5"/>
  <c r="J1137" i="5"/>
  <c r="I1137" i="5"/>
  <c r="H1137" i="5"/>
  <c r="G1137" i="5"/>
  <c r="F1137" i="5"/>
  <c r="E1137" i="5"/>
  <c r="D1137" i="5"/>
  <c r="C1137" i="5"/>
  <c r="B1137" i="5"/>
  <c r="A1137" i="5"/>
  <c r="M1137" i="5" s="1"/>
  <c r="A1136" i="5"/>
  <c r="A1135" i="5"/>
  <c r="B1135" i="5" s="1"/>
  <c r="N1134" i="5"/>
  <c r="L1134" i="5"/>
  <c r="K1134" i="5"/>
  <c r="J1134" i="5"/>
  <c r="I1134" i="5"/>
  <c r="H1134" i="5"/>
  <c r="G1134" i="5"/>
  <c r="F1134" i="5"/>
  <c r="E1134" i="5"/>
  <c r="C1134" i="5"/>
  <c r="A1134" i="5"/>
  <c r="M1134" i="5" s="1"/>
  <c r="N1133" i="5"/>
  <c r="A1133" i="5"/>
  <c r="Q1132" i="5"/>
  <c r="P1132" i="5"/>
  <c r="O1132" i="5"/>
  <c r="M1132" i="5"/>
  <c r="K1132" i="5"/>
  <c r="F1132" i="5"/>
  <c r="C1132" i="5"/>
  <c r="A1132" i="5"/>
  <c r="Q1131" i="5"/>
  <c r="P1131" i="5"/>
  <c r="O1131" i="5"/>
  <c r="M1131" i="5"/>
  <c r="L1131" i="5"/>
  <c r="K1131" i="5"/>
  <c r="J1131" i="5"/>
  <c r="I1131" i="5"/>
  <c r="H1131" i="5"/>
  <c r="F1131" i="5"/>
  <c r="E1131" i="5"/>
  <c r="D1131" i="5"/>
  <c r="C1131" i="5"/>
  <c r="B1131" i="5"/>
  <c r="A1131" i="5"/>
  <c r="G1131" i="5" s="1"/>
  <c r="Q1130" i="5"/>
  <c r="O1130" i="5"/>
  <c r="M1130" i="5"/>
  <c r="I1130" i="5"/>
  <c r="H1130" i="5"/>
  <c r="G1130" i="5"/>
  <c r="A1130" i="5"/>
  <c r="M1129" i="5"/>
  <c r="L1129" i="5"/>
  <c r="J1129" i="5"/>
  <c r="H1129" i="5"/>
  <c r="G1129" i="5"/>
  <c r="F1129" i="5"/>
  <c r="D1129" i="5"/>
  <c r="A1129" i="5"/>
  <c r="I1128" i="5"/>
  <c r="H1128" i="5"/>
  <c r="A1128" i="5"/>
  <c r="B1128" i="5" s="1"/>
  <c r="A1127" i="5"/>
  <c r="Q1126" i="5"/>
  <c r="P1126" i="5"/>
  <c r="N1126" i="5"/>
  <c r="C1126" i="5"/>
  <c r="A1126" i="5"/>
  <c r="Q1125" i="5"/>
  <c r="P1125" i="5"/>
  <c r="O1125" i="5"/>
  <c r="N1125" i="5"/>
  <c r="L1125" i="5"/>
  <c r="K1125" i="5"/>
  <c r="J1125" i="5"/>
  <c r="I1125" i="5"/>
  <c r="H1125" i="5"/>
  <c r="G1125" i="5"/>
  <c r="F1125" i="5"/>
  <c r="E1125" i="5"/>
  <c r="D1125" i="5"/>
  <c r="C1125" i="5"/>
  <c r="B1125" i="5"/>
  <c r="A1125" i="5"/>
  <c r="M1125" i="5" s="1"/>
  <c r="Q1124" i="5"/>
  <c r="N1124" i="5"/>
  <c r="M1124" i="5"/>
  <c r="L1124" i="5"/>
  <c r="K1124" i="5"/>
  <c r="J1124" i="5"/>
  <c r="I1124" i="5"/>
  <c r="H1124" i="5"/>
  <c r="G1124" i="5"/>
  <c r="E1124" i="5"/>
  <c r="D1124" i="5"/>
  <c r="B1124" i="5"/>
  <c r="A1124" i="5"/>
  <c r="M1123" i="5"/>
  <c r="L1123" i="5"/>
  <c r="J1123" i="5"/>
  <c r="I1123" i="5"/>
  <c r="E1123" i="5"/>
  <c r="A1123" i="5"/>
  <c r="C1122" i="5"/>
  <c r="A1122" i="5"/>
  <c r="Q1121" i="5"/>
  <c r="P1121" i="5"/>
  <c r="E1121" i="5"/>
  <c r="D1121" i="5"/>
  <c r="A1121" i="5"/>
  <c r="A1120" i="5"/>
  <c r="P1120" i="5" s="1"/>
  <c r="Q1119" i="5"/>
  <c r="P1119" i="5"/>
  <c r="N1119" i="5"/>
  <c r="M1119" i="5"/>
  <c r="L1119" i="5"/>
  <c r="K1119" i="5"/>
  <c r="I1119" i="5"/>
  <c r="H1119" i="5"/>
  <c r="F1119" i="5"/>
  <c r="E1119" i="5"/>
  <c r="D1119" i="5"/>
  <c r="C1119" i="5"/>
  <c r="B1119" i="5"/>
  <c r="A1119" i="5"/>
  <c r="Q1118" i="5"/>
  <c r="P1118" i="5"/>
  <c r="O1118" i="5"/>
  <c r="M1118" i="5"/>
  <c r="K1118" i="5"/>
  <c r="J1118" i="5"/>
  <c r="I1118" i="5"/>
  <c r="H1118" i="5"/>
  <c r="G1118" i="5"/>
  <c r="F1118" i="5"/>
  <c r="E1118" i="5"/>
  <c r="D1118" i="5"/>
  <c r="C1118" i="5"/>
  <c r="B1118" i="5"/>
  <c r="A1118" i="5"/>
  <c r="L1118" i="5" s="1"/>
  <c r="P1117" i="5"/>
  <c r="F1117" i="5"/>
  <c r="A1117" i="5"/>
  <c r="A1116" i="5"/>
  <c r="Q1115" i="5"/>
  <c r="N1115" i="5"/>
  <c r="K1115" i="5"/>
  <c r="J1115" i="5"/>
  <c r="I1115" i="5"/>
  <c r="H1115" i="5"/>
  <c r="G1115" i="5"/>
  <c r="F1115" i="5"/>
  <c r="E1115" i="5"/>
  <c r="D1115" i="5"/>
  <c r="B1115" i="5"/>
  <c r="A1115" i="5"/>
  <c r="M1115" i="5" s="1"/>
  <c r="Q1114" i="5"/>
  <c r="N1114" i="5"/>
  <c r="M1114" i="5"/>
  <c r="L1114" i="5"/>
  <c r="K1114" i="5"/>
  <c r="J1114" i="5"/>
  <c r="I1114" i="5"/>
  <c r="G1114" i="5"/>
  <c r="F1114" i="5"/>
  <c r="E1114" i="5"/>
  <c r="D1114" i="5"/>
  <c r="B1114" i="5"/>
  <c r="A1114" i="5"/>
  <c r="Q1113" i="5"/>
  <c r="P1113" i="5"/>
  <c r="O1113" i="5"/>
  <c r="N1113" i="5"/>
  <c r="L1113" i="5"/>
  <c r="K1113" i="5"/>
  <c r="J1113" i="5"/>
  <c r="I1113" i="5"/>
  <c r="H1113" i="5"/>
  <c r="G1113" i="5"/>
  <c r="F1113" i="5"/>
  <c r="E1113" i="5"/>
  <c r="D1113" i="5"/>
  <c r="C1113" i="5"/>
  <c r="B1113" i="5"/>
  <c r="A1113" i="5"/>
  <c r="M1113" i="5" s="1"/>
  <c r="A1112" i="5"/>
  <c r="H1111" i="5"/>
  <c r="G1111" i="5"/>
  <c r="E1111" i="5"/>
  <c r="A1111" i="5"/>
  <c r="O1110" i="5"/>
  <c r="M1110" i="5"/>
  <c r="L1110" i="5"/>
  <c r="K1110" i="5"/>
  <c r="J1110" i="5"/>
  <c r="I1110" i="5"/>
  <c r="H1110" i="5"/>
  <c r="E1110" i="5"/>
  <c r="C1110" i="5"/>
  <c r="A1110" i="5"/>
  <c r="P1109" i="5"/>
  <c r="O1109" i="5"/>
  <c r="N1109" i="5"/>
  <c r="M1109" i="5"/>
  <c r="L1109" i="5"/>
  <c r="J1109" i="5"/>
  <c r="H1109" i="5"/>
  <c r="G1109" i="5"/>
  <c r="D1109" i="5"/>
  <c r="B1109" i="5"/>
  <c r="A1109" i="5"/>
  <c r="Q1108" i="5"/>
  <c r="P1108" i="5"/>
  <c r="M1108" i="5"/>
  <c r="L1108" i="5"/>
  <c r="K1108" i="5"/>
  <c r="J1108" i="5"/>
  <c r="I1108" i="5"/>
  <c r="G1108" i="5"/>
  <c r="D1108" i="5"/>
  <c r="C1108" i="5"/>
  <c r="A1108" i="5"/>
  <c r="Q1107" i="5"/>
  <c r="A1107" i="5"/>
  <c r="N1107" i="5" s="1"/>
  <c r="Q1106" i="5"/>
  <c r="P1106" i="5"/>
  <c r="O1106" i="5"/>
  <c r="M1106" i="5"/>
  <c r="K1106" i="5"/>
  <c r="J1106" i="5"/>
  <c r="I1106" i="5"/>
  <c r="H1106" i="5"/>
  <c r="G1106" i="5"/>
  <c r="F1106" i="5"/>
  <c r="E1106" i="5"/>
  <c r="D1106" i="5"/>
  <c r="C1106" i="5"/>
  <c r="B1106" i="5"/>
  <c r="A1106" i="5"/>
  <c r="L1106" i="5" s="1"/>
  <c r="P1105" i="5"/>
  <c r="O1105" i="5"/>
  <c r="N1105" i="5"/>
  <c r="C1105" i="5"/>
  <c r="A1105" i="5"/>
  <c r="A1104" i="5"/>
  <c r="Q1103" i="5"/>
  <c r="P1103" i="5"/>
  <c r="M1103" i="5"/>
  <c r="K1103" i="5"/>
  <c r="J1103" i="5"/>
  <c r="I1103" i="5"/>
  <c r="H1103" i="5"/>
  <c r="G1103" i="5"/>
  <c r="F1103" i="5"/>
  <c r="E1103" i="5"/>
  <c r="D1103" i="5"/>
  <c r="B1103" i="5"/>
  <c r="A1103" i="5"/>
  <c r="L1103" i="5" s="1"/>
  <c r="Q1102" i="5"/>
  <c r="A1102" i="5"/>
  <c r="D1102" i="5" s="1"/>
  <c r="Q1101" i="5"/>
  <c r="P1101" i="5"/>
  <c r="O1101" i="5"/>
  <c r="N1101" i="5"/>
  <c r="L1101" i="5"/>
  <c r="K1101" i="5"/>
  <c r="J1101" i="5"/>
  <c r="I1101" i="5"/>
  <c r="H1101" i="5"/>
  <c r="G1101" i="5"/>
  <c r="F1101" i="5"/>
  <c r="E1101" i="5"/>
  <c r="D1101" i="5"/>
  <c r="C1101" i="5"/>
  <c r="B1101" i="5"/>
  <c r="A1101" i="5"/>
  <c r="M1101" i="5" s="1"/>
  <c r="Q1100" i="5"/>
  <c r="P1100" i="5"/>
  <c r="O1100" i="5"/>
  <c r="M1100" i="5"/>
  <c r="K1100" i="5"/>
  <c r="J1100" i="5"/>
  <c r="I1100" i="5"/>
  <c r="H1100" i="5"/>
  <c r="G1100" i="5"/>
  <c r="E1100" i="5"/>
  <c r="D1100" i="5"/>
  <c r="C1100" i="5"/>
  <c r="B1100" i="5"/>
  <c r="A1100" i="5"/>
  <c r="F1100" i="5" s="1"/>
  <c r="Q1099" i="5"/>
  <c r="N1099" i="5"/>
  <c r="M1099" i="5"/>
  <c r="J1099" i="5"/>
  <c r="I1099" i="5"/>
  <c r="G1099" i="5"/>
  <c r="F1099" i="5"/>
  <c r="D1099" i="5"/>
  <c r="B1099" i="5"/>
  <c r="A1099" i="5"/>
  <c r="O1099" i="5" s="1"/>
  <c r="K1098" i="5"/>
  <c r="H1098" i="5"/>
  <c r="F1098" i="5"/>
  <c r="E1098" i="5"/>
  <c r="A1098" i="5"/>
  <c r="A1097" i="5"/>
  <c r="B1097" i="5" s="1"/>
  <c r="Q1096" i="5"/>
  <c r="P1096" i="5"/>
  <c r="M1096" i="5"/>
  <c r="L1096" i="5"/>
  <c r="K1096" i="5"/>
  <c r="J1096" i="5"/>
  <c r="I1096" i="5"/>
  <c r="H1096" i="5"/>
  <c r="G1096" i="5"/>
  <c r="F1096" i="5"/>
  <c r="E1096" i="5"/>
  <c r="D1096" i="5"/>
  <c r="C1096" i="5"/>
  <c r="A1096" i="5"/>
  <c r="Q1095" i="5"/>
  <c r="O1095" i="5"/>
  <c r="N1095" i="5"/>
  <c r="M1095" i="5"/>
  <c r="L1095" i="5"/>
  <c r="K1095" i="5"/>
  <c r="J1095" i="5"/>
  <c r="I1095" i="5"/>
  <c r="F1095" i="5"/>
  <c r="C1095" i="5"/>
  <c r="B1095" i="5"/>
  <c r="A1095" i="5"/>
  <c r="O1094" i="5"/>
  <c r="N1094" i="5"/>
  <c r="M1094" i="5"/>
  <c r="J1094" i="5"/>
  <c r="H1094" i="5"/>
  <c r="G1094" i="5"/>
  <c r="E1094" i="5"/>
  <c r="D1094" i="5"/>
  <c r="A1094" i="5"/>
  <c r="Q1094" i="5" s="1"/>
  <c r="K1093" i="5"/>
  <c r="J1093" i="5"/>
  <c r="A1093" i="5"/>
  <c r="F1093" i="5" s="1"/>
  <c r="C1092" i="5"/>
  <c r="A1092" i="5"/>
  <c r="Q1091" i="5"/>
  <c r="A1091" i="5"/>
  <c r="D1091" i="5" s="1"/>
  <c r="Q1090" i="5"/>
  <c r="P1090" i="5"/>
  <c r="O1090" i="5"/>
  <c r="M1090" i="5"/>
  <c r="K1090" i="5"/>
  <c r="J1090" i="5"/>
  <c r="I1090" i="5"/>
  <c r="G1090" i="5"/>
  <c r="F1090" i="5"/>
  <c r="E1090" i="5"/>
  <c r="D1090" i="5"/>
  <c r="C1090" i="5"/>
  <c r="B1090" i="5"/>
  <c r="A1090" i="5"/>
  <c r="H1090" i="5" s="1"/>
  <c r="Q1089" i="5"/>
  <c r="P1089" i="5"/>
  <c r="O1089" i="5"/>
  <c r="N1089" i="5"/>
  <c r="L1089" i="5"/>
  <c r="K1089" i="5"/>
  <c r="J1089" i="5"/>
  <c r="I1089" i="5"/>
  <c r="H1089" i="5"/>
  <c r="G1089" i="5"/>
  <c r="F1089" i="5"/>
  <c r="E1089" i="5"/>
  <c r="D1089" i="5"/>
  <c r="C1089" i="5"/>
  <c r="B1089" i="5"/>
  <c r="A1089" i="5"/>
  <c r="M1089" i="5" s="1"/>
  <c r="Q1088" i="5"/>
  <c r="O1088" i="5"/>
  <c r="N1088" i="5"/>
  <c r="M1088" i="5"/>
  <c r="L1088" i="5"/>
  <c r="K1088" i="5"/>
  <c r="I1088" i="5"/>
  <c r="G1088" i="5"/>
  <c r="E1088" i="5"/>
  <c r="C1088" i="5"/>
  <c r="B1088" i="5"/>
  <c r="A1088" i="5"/>
  <c r="Q1087" i="5"/>
  <c r="P1087" i="5"/>
  <c r="O1087" i="5"/>
  <c r="M1087" i="5"/>
  <c r="J1087" i="5"/>
  <c r="I1087" i="5"/>
  <c r="H1087" i="5"/>
  <c r="G1087" i="5"/>
  <c r="F1087" i="5"/>
  <c r="E1087" i="5"/>
  <c r="D1087" i="5"/>
  <c r="C1087" i="5"/>
  <c r="B1087" i="5"/>
  <c r="A1087" i="5"/>
  <c r="K1087" i="5" s="1"/>
  <c r="Q1086" i="5"/>
  <c r="N1086" i="5"/>
  <c r="M1086" i="5"/>
  <c r="L1086" i="5"/>
  <c r="K1086" i="5"/>
  <c r="J1086" i="5"/>
  <c r="H1086" i="5"/>
  <c r="G1086" i="5"/>
  <c r="C1086" i="5"/>
  <c r="A1086" i="5"/>
  <c r="Q1085" i="5"/>
  <c r="P1085" i="5"/>
  <c r="O1085" i="5"/>
  <c r="N1085" i="5"/>
  <c r="M1085" i="5"/>
  <c r="L1085" i="5"/>
  <c r="J1085" i="5"/>
  <c r="G1085" i="5"/>
  <c r="D1085" i="5"/>
  <c r="C1085" i="5"/>
  <c r="B1085" i="5"/>
  <c r="A1085" i="5"/>
  <c r="Q1084" i="5"/>
  <c r="P1084" i="5"/>
  <c r="O1084" i="5"/>
  <c r="M1084" i="5"/>
  <c r="I1084" i="5"/>
  <c r="H1084" i="5"/>
  <c r="F1084" i="5"/>
  <c r="E1084" i="5"/>
  <c r="C1084" i="5"/>
  <c r="A1084" i="5"/>
  <c r="Q1083" i="5"/>
  <c r="P1083" i="5"/>
  <c r="O1083" i="5"/>
  <c r="M1083" i="5"/>
  <c r="L1083" i="5"/>
  <c r="K1083" i="5"/>
  <c r="J1083" i="5"/>
  <c r="I1083" i="5"/>
  <c r="H1083" i="5"/>
  <c r="F1083" i="5"/>
  <c r="E1083" i="5"/>
  <c r="D1083" i="5"/>
  <c r="C1083" i="5"/>
  <c r="B1083" i="5"/>
  <c r="A1083" i="5"/>
  <c r="G1083" i="5" s="1"/>
  <c r="P1082" i="5"/>
  <c r="O1082" i="5"/>
  <c r="M1082" i="5"/>
  <c r="K1082" i="5"/>
  <c r="J1082" i="5"/>
  <c r="I1082" i="5"/>
  <c r="A1082" i="5"/>
  <c r="P1081" i="5"/>
  <c r="N1081" i="5"/>
  <c r="M1081" i="5"/>
  <c r="L1081" i="5"/>
  <c r="J1081" i="5"/>
  <c r="H1081" i="5"/>
  <c r="G1081" i="5"/>
  <c r="F1081" i="5"/>
  <c r="D1081" i="5"/>
  <c r="B1081" i="5"/>
  <c r="A1081" i="5"/>
  <c r="P1080" i="5"/>
  <c r="N1080" i="5"/>
  <c r="L1080" i="5"/>
  <c r="K1080" i="5"/>
  <c r="I1080" i="5"/>
  <c r="H1080" i="5"/>
  <c r="G1080" i="5"/>
  <c r="F1080" i="5"/>
  <c r="D1080" i="5"/>
  <c r="C1080" i="5"/>
  <c r="A1080" i="5"/>
  <c r="P1079" i="5"/>
  <c r="N1079" i="5"/>
  <c r="M1079" i="5"/>
  <c r="L1079" i="5"/>
  <c r="K1079" i="5"/>
  <c r="J1079" i="5"/>
  <c r="I1079" i="5"/>
  <c r="H1079" i="5"/>
  <c r="E1079" i="5"/>
  <c r="B1079" i="5"/>
  <c r="A1079" i="5"/>
  <c r="O1078" i="5"/>
  <c r="N1078" i="5"/>
  <c r="M1078" i="5"/>
  <c r="L1078" i="5"/>
  <c r="K1078" i="5"/>
  <c r="I1078" i="5"/>
  <c r="E1078" i="5"/>
  <c r="D1078" i="5"/>
  <c r="A1078" i="5"/>
  <c r="Q1078" i="5" s="1"/>
  <c r="Q1077" i="5"/>
  <c r="P1077" i="5"/>
  <c r="O1077" i="5"/>
  <c r="N1077" i="5"/>
  <c r="L1077" i="5"/>
  <c r="K1077" i="5"/>
  <c r="J1077" i="5"/>
  <c r="I1077" i="5"/>
  <c r="H1077" i="5"/>
  <c r="G1077" i="5"/>
  <c r="F1077" i="5"/>
  <c r="E1077" i="5"/>
  <c r="D1077" i="5"/>
  <c r="C1077" i="5"/>
  <c r="B1077" i="5"/>
  <c r="A1077" i="5"/>
  <c r="M1077" i="5" s="1"/>
  <c r="Q1076" i="5"/>
  <c r="O1076" i="5"/>
  <c r="M1076" i="5"/>
  <c r="L1076" i="5"/>
  <c r="J1076" i="5"/>
  <c r="I1076" i="5"/>
  <c r="A1076" i="5"/>
  <c r="Q1075" i="5"/>
  <c r="O1075" i="5"/>
  <c r="N1075" i="5"/>
  <c r="M1075" i="5"/>
  <c r="L1075" i="5"/>
  <c r="J1075" i="5"/>
  <c r="H1075" i="5"/>
  <c r="F1075" i="5"/>
  <c r="E1075" i="5"/>
  <c r="D1075" i="5"/>
  <c r="C1075" i="5"/>
  <c r="B1075" i="5"/>
  <c r="A1075" i="5"/>
  <c r="Q1074" i="5"/>
  <c r="O1074" i="5"/>
  <c r="L1074" i="5"/>
  <c r="J1074" i="5"/>
  <c r="I1074" i="5"/>
  <c r="H1074" i="5"/>
  <c r="A1074" i="5"/>
  <c r="P1073" i="5"/>
  <c r="M1073" i="5"/>
  <c r="L1073" i="5"/>
  <c r="K1073" i="5"/>
  <c r="J1073" i="5"/>
  <c r="H1073" i="5"/>
  <c r="G1073" i="5"/>
  <c r="E1073" i="5"/>
  <c r="A1073" i="5"/>
  <c r="O1072" i="5"/>
  <c r="M1072" i="5"/>
  <c r="L1072" i="5"/>
  <c r="K1072" i="5"/>
  <c r="J1072" i="5"/>
  <c r="I1072" i="5"/>
  <c r="G1072" i="5"/>
  <c r="E1072" i="5"/>
  <c r="A1072" i="5"/>
  <c r="Q1072" i="5" s="1"/>
  <c r="P1071" i="5"/>
  <c r="N1071" i="5"/>
  <c r="M1071" i="5"/>
  <c r="K1071" i="5"/>
  <c r="I1071" i="5"/>
  <c r="H1071" i="5"/>
  <c r="F1071" i="5"/>
  <c r="D1071" i="5"/>
  <c r="C1071" i="5"/>
  <c r="A1071" i="5"/>
  <c r="O1071" i="5" s="1"/>
  <c r="Q1070" i="5"/>
  <c r="P1070" i="5"/>
  <c r="O1070" i="5"/>
  <c r="M1070" i="5"/>
  <c r="K1070" i="5"/>
  <c r="J1070" i="5"/>
  <c r="I1070" i="5"/>
  <c r="H1070" i="5"/>
  <c r="G1070" i="5"/>
  <c r="F1070" i="5"/>
  <c r="E1070" i="5"/>
  <c r="D1070" i="5"/>
  <c r="C1070" i="5"/>
  <c r="B1070" i="5"/>
  <c r="A1070" i="5"/>
  <c r="L1070" i="5" s="1"/>
  <c r="P1069" i="5"/>
  <c r="O1069" i="5"/>
  <c r="N1069" i="5"/>
  <c r="M1069" i="5"/>
  <c r="K1069" i="5"/>
  <c r="J1069" i="5"/>
  <c r="H1069" i="5"/>
  <c r="F1069" i="5"/>
  <c r="B1069" i="5"/>
  <c r="A1069" i="5"/>
  <c r="P1068" i="5"/>
  <c r="O1068" i="5"/>
  <c r="M1068" i="5"/>
  <c r="L1068" i="5"/>
  <c r="G1068" i="5"/>
  <c r="F1068" i="5"/>
  <c r="E1068" i="5"/>
  <c r="D1068" i="5"/>
  <c r="B1068" i="5"/>
  <c r="A1068" i="5"/>
  <c r="Q1068" i="5" s="1"/>
  <c r="Q1067" i="5"/>
  <c r="P1067" i="5"/>
  <c r="M1067" i="5"/>
  <c r="K1067" i="5"/>
  <c r="J1067" i="5"/>
  <c r="I1067" i="5"/>
  <c r="H1067" i="5"/>
  <c r="G1067" i="5"/>
  <c r="F1067" i="5"/>
  <c r="E1067" i="5"/>
  <c r="D1067" i="5"/>
  <c r="B1067" i="5"/>
  <c r="A1067" i="5"/>
  <c r="L1067" i="5" s="1"/>
  <c r="O1066" i="5"/>
  <c r="N1066" i="5"/>
  <c r="M1066" i="5"/>
  <c r="L1066" i="5"/>
  <c r="K1066" i="5"/>
  <c r="J1066" i="5"/>
  <c r="I1066" i="5"/>
  <c r="G1066" i="5"/>
  <c r="F1066" i="5"/>
  <c r="D1066" i="5"/>
  <c r="B1066" i="5"/>
  <c r="A1066" i="5"/>
  <c r="Q1065" i="5"/>
  <c r="P1065" i="5"/>
  <c r="O1065" i="5"/>
  <c r="N1065" i="5"/>
  <c r="L1065" i="5"/>
  <c r="K1065" i="5"/>
  <c r="J1065" i="5"/>
  <c r="I1065" i="5"/>
  <c r="H1065" i="5"/>
  <c r="G1065" i="5"/>
  <c r="F1065" i="5"/>
  <c r="E1065" i="5"/>
  <c r="D1065" i="5"/>
  <c r="C1065" i="5"/>
  <c r="B1065" i="5"/>
  <c r="A1065" i="5"/>
  <c r="M1065" i="5" s="1"/>
  <c r="Q1064" i="5"/>
  <c r="P1064" i="5"/>
  <c r="O1064" i="5"/>
  <c r="M1064" i="5"/>
  <c r="K1064" i="5"/>
  <c r="J1064" i="5"/>
  <c r="I1064" i="5"/>
  <c r="H1064" i="5"/>
  <c r="G1064" i="5"/>
  <c r="E1064" i="5"/>
  <c r="D1064" i="5"/>
  <c r="C1064" i="5"/>
  <c r="B1064" i="5"/>
  <c r="A1064" i="5"/>
  <c r="F1064" i="5" s="1"/>
  <c r="A1063" i="5"/>
  <c r="B1063" i="5" s="1"/>
  <c r="A1062" i="5"/>
  <c r="C1062" i="5" s="1"/>
  <c r="Q1061" i="5"/>
  <c r="P1061" i="5"/>
  <c r="O1061" i="5"/>
  <c r="L1061" i="5"/>
  <c r="C1061" i="5"/>
  <c r="B1061" i="5"/>
  <c r="A1061" i="5"/>
  <c r="Q1060" i="5"/>
  <c r="P1060" i="5"/>
  <c r="M1060" i="5"/>
  <c r="L1060" i="5"/>
  <c r="K1060" i="5"/>
  <c r="J1060" i="5"/>
  <c r="I1060" i="5"/>
  <c r="H1060" i="5"/>
  <c r="G1060" i="5"/>
  <c r="F1060" i="5"/>
  <c r="E1060" i="5"/>
  <c r="D1060" i="5"/>
  <c r="C1060" i="5"/>
  <c r="A1060" i="5"/>
  <c r="A1059" i="5"/>
  <c r="B1059" i="5" s="1"/>
  <c r="P1058" i="5"/>
  <c r="O1058" i="5"/>
  <c r="F1058" i="5"/>
  <c r="A1058" i="5"/>
  <c r="A1057" i="5"/>
  <c r="P1056" i="5"/>
  <c r="O1056" i="5"/>
  <c r="N1056" i="5"/>
  <c r="M1056" i="5"/>
  <c r="A1056" i="5"/>
  <c r="Q1055" i="5"/>
  <c r="P1055" i="5"/>
  <c r="N1055" i="5"/>
  <c r="M1055" i="5"/>
  <c r="L1055" i="5"/>
  <c r="K1055" i="5"/>
  <c r="A1055" i="5"/>
  <c r="Q1054" i="5"/>
  <c r="P1054" i="5"/>
  <c r="O1054" i="5"/>
  <c r="M1054" i="5"/>
  <c r="K1054" i="5"/>
  <c r="J1054" i="5"/>
  <c r="I1054" i="5"/>
  <c r="G1054" i="5"/>
  <c r="F1054" i="5"/>
  <c r="E1054" i="5"/>
  <c r="D1054" i="5"/>
  <c r="C1054" i="5"/>
  <c r="B1054" i="5"/>
  <c r="A1054" i="5"/>
  <c r="H1054" i="5" s="1"/>
  <c r="Q1053" i="5"/>
  <c r="P1053" i="5"/>
  <c r="O1053" i="5"/>
  <c r="N1053" i="5"/>
  <c r="L1053" i="5"/>
  <c r="K1053" i="5"/>
  <c r="J1053" i="5"/>
  <c r="I1053" i="5"/>
  <c r="H1053" i="5"/>
  <c r="G1053" i="5"/>
  <c r="F1053" i="5"/>
  <c r="E1053" i="5"/>
  <c r="D1053" i="5"/>
  <c r="C1053" i="5"/>
  <c r="B1053" i="5"/>
  <c r="A1053" i="5"/>
  <c r="M1053" i="5" s="1"/>
  <c r="A1052" i="5"/>
  <c r="Q1051" i="5"/>
  <c r="P1051" i="5"/>
  <c r="O1051" i="5"/>
  <c r="M1051" i="5"/>
  <c r="J1051" i="5"/>
  <c r="I1051" i="5"/>
  <c r="H1051" i="5"/>
  <c r="G1051" i="5"/>
  <c r="F1051" i="5"/>
  <c r="E1051" i="5"/>
  <c r="D1051" i="5"/>
  <c r="C1051" i="5"/>
  <c r="B1051" i="5"/>
  <c r="A1051" i="5"/>
  <c r="K1051" i="5" s="1"/>
  <c r="A1050" i="5"/>
  <c r="J1050" i="5" s="1"/>
  <c r="Q1049" i="5"/>
  <c r="K1049" i="5"/>
  <c r="G1049" i="5"/>
  <c r="E1049" i="5"/>
  <c r="C1049" i="5"/>
  <c r="B1049" i="5"/>
  <c r="A1049" i="5"/>
  <c r="A1048" i="5"/>
  <c r="Q1047" i="5"/>
  <c r="P1047" i="5"/>
  <c r="O1047" i="5"/>
  <c r="M1047" i="5"/>
  <c r="L1047" i="5"/>
  <c r="K1047" i="5"/>
  <c r="J1047" i="5"/>
  <c r="I1047" i="5"/>
  <c r="H1047" i="5"/>
  <c r="F1047" i="5"/>
  <c r="E1047" i="5"/>
  <c r="D1047" i="5"/>
  <c r="C1047" i="5"/>
  <c r="B1047" i="5"/>
  <c r="A1047" i="5"/>
  <c r="G1047" i="5" s="1"/>
  <c r="Q1046" i="5"/>
  <c r="O1046" i="5"/>
  <c r="N1046" i="5"/>
  <c r="M1046" i="5"/>
  <c r="K1046" i="5"/>
  <c r="J1046" i="5"/>
  <c r="I1046" i="5"/>
  <c r="H1046" i="5"/>
  <c r="F1046" i="5"/>
  <c r="D1046" i="5"/>
  <c r="C1046" i="5"/>
  <c r="B1046" i="5"/>
  <c r="A1046" i="5"/>
  <c r="P1045" i="5"/>
  <c r="M1045" i="5"/>
  <c r="L1045" i="5"/>
  <c r="J1045" i="5"/>
  <c r="H1045" i="5"/>
  <c r="G1045" i="5"/>
  <c r="F1045" i="5"/>
  <c r="D1045" i="5"/>
  <c r="C1045" i="5"/>
  <c r="A1045" i="5"/>
  <c r="O1045" i="5" s="1"/>
  <c r="K1044" i="5"/>
  <c r="A1044" i="5"/>
  <c r="G1044" i="5" s="1"/>
  <c r="J1043" i="5"/>
  <c r="I1043" i="5"/>
  <c r="H1043" i="5"/>
  <c r="G1043" i="5"/>
  <c r="B1043" i="5"/>
  <c r="A1043" i="5"/>
  <c r="C1042" i="5"/>
  <c r="A1042" i="5"/>
  <c r="Q1041" i="5"/>
  <c r="P1041" i="5"/>
  <c r="O1041" i="5"/>
  <c r="N1041" i="5"/>
  <c r="L1041" i="5"/>
  <c r="K1041" i="5"/>
  <c r="J1041" i="5"/>
  <c r="I1041" i="5"/>
  <c r="H1041" i="5"/>
  <c r="G1041" i="5"/>
  <c r="F1041" i="5"/>
  <c r="E1041" i="5"/>
  <c r="D1041" i="5"/>
  <c r="C1041" i="5"/>
  <c r="B1041" i="5"/>
  <c r="A1041" i="5"/>
  <c r="M1041" i="5" s="1"/>
  <c r="B1040" i="5"/>
  <c r="A1040" i="5"/>
  <c r="J1039" i="5"/>
  <c r="H1039" i="5"/>
  <c r="F1039" i="5"/>
  <c r="E1039" i="5"/>
  <c r="D1039" i="5"/>
  <c r="A1039" i="5"/>
  <c r="O1038" i="5"/>
  <c r="N1038" i="5"/>
  <c r="L1038" i="5"/>
  <c r="J1038" i="5"/>
  <c r="I1038" i="5"/>
  <c r="H1038" i="5"/>
  <c r="G1038" i="5"/>
  <c r="F1038" i="5"/>
  <c r="E1038" i="5"/>
  <c r="C1038" i="5"/>
  <c r="B1038" i="5"/>
  <c r="A1038" i="5"/>
  <c r="P1037" i="5"/>
  <c r="N1037" i="5"/>
  <c r="M1037" i="5"/>
  <c r="L1037" i="5"/>
  <c r="K1037" i="5"/>
  <c r="J1037" i="5"/>
  <c r="H1037" i="5"/>
  <c r="G1037" i="5"/>
  <c r="F1037" i="5"/>
  <c r="E1037" i="5"/>
  <c r="C1037" i="5"/>
  <c r="A1037" i="5"/>
  <c r="E1036" i="5"/>
  <c r="D1036" i="5"/>
  <c r="A1036" i="5"/>
  <c r="Q1035" i="5"/>
  <c r="O1035" i="5"/>
  <c r="N1035" i="5"/>
  <c r="M1035" i="5"/>
  <c r="K1035" i="5"/>
  <c r="I1035" i="5"/>
  <c r="H1035" i="5"/>
  <c r="F1035" i="5"/>
  <c r="E1035" i="5"/>
  <c r="C1035" i="5"/>
  <c r="B1035" i="5"/>
  <c r="A1035" i="5"/>
  <c r="Q1034" i="5"/>
  <c r="P1034" i="5"/>
  <c r="O1034" i="5"/>
  <c r="M1034" i="5"/>
  <c r="K1034" i="5"/>
  <c r="J1034" i="5"/>
  <c r="I1034" i="5"/>
  <c r="H1034" i="5"/>
  <c r="G1034" i="5"/>
  <c r="F1034" i="5"/>
  <c r="E1034" i="5"/>
  <c r="D1034" i="5"/>
  <c r="C1034" i="5"/>
  <c r="B1034" i="5"/>
  <c r="A1034" i="5"/>
  <c r="L1034" i="5" s="1"/>
  <c r="P1033" i="5"/>
  <c r="N1033" i="5"/>
  <c r="M1033" i="5"/>
  <c r="L1033" i="5"/>
  <c r="J1033" i="5"/>
  <c r="I1033" i="5"/>
  <c r="F1033" i="5"/>
  <c r="C1033" i="5"/>
  <c r="B1033" i="5"/>
  <c r="A1033" i="5"/>
  <c r="O1033" i="5" s="1"/>
  <c r="Q1032" i="5"/>
  <c r="P1032" i="5"/>
  <c r="N1032" i="5"/>
  <c r="L1032" i="5"/>
  <c r="I1032" i="5"/>
  <c r="F1032" i="5"/>
  <c r="E1032" i="5"/>
  <c r="D1032" i="5"/>
  <c r="C1032" i="5"/>
  <c r="B1032" i="5"/>
  <c r="A1032" i="5"/>
  <c r="O1032" i="5" s="1"/>
  <c r="Q1031" i="5"/>
  <c r="P1031" i="5"/>
  <c r="M1031" i="5"/>
  <c r="K1031" i="5"/>
  <c r="J1031" i="5"/>
  <c r="I1031" i="5"/>
  <c r="H1031" i="5"/>
  <c r="G1031" i="5"/>
  <c r="F1031" i="5"/>
  <c r="E1031" i="5"/>
  <c r="D1031" i="5"/>
  <c r="B1031" i="5"/>
  <c r="A1031" i="5"/>
  <c r="L1031" i="5" s="1"/>
  <c r="Q1030" i="5"/>
  <c r="M1030" i="5"/>
  <c r="K1030" i="5"/>
  <c r="J1030" i="5"/>
  <c r="I1030" i="5"/>
  <c r="G1030" i="5"/>
  <c r="F1030" i="5"/>
  <c r="D1030" i="5"/>
  <c r="B1030" i="5"/>
  <c r="A1030" i="5"/>
  <c r="N1030" i="5" s="1"/>
  <c r="Q1029" i="5"/>
  <c r="P1029" i="5"/>
  <c r="O1029" i="5"/>
  <c r="N1029" i="5"/>
  <c r="L1029" i="5"/>
  <c r="K1029" i="5"/>
  <c r="J1029" i="5"/>
  <c r="I1029" i="5"/>
  <c r="H1029" i="5"/>
  <c r="G1029" i="5"/>
  <c r="F1029" i="5"/>
  <c r="E1029" i="5"/>
  <c r="D1029" i="5"/>
  <c r="C1029" i="5"/>
  <c r="B1029" i="5"/>
  <c r="A1029" i="5"/>
  <c r="M1029" i="5" s="1"/>
  <c r="Q1028" i="5"/>
  <c r="P1028" i="5"/>
  <c r="O1028" i="5"/>
  <c r="M1028" i="5"/>
  <c r="K1028" i="5"/>
  <c r="J1028" i="5"/>
  <c r="I1028" i="5"/>
  <c r="H1028" i="5"/>
  <c r="G1028" i="5"/>
  <c r="E1028" i="5"/>
  <c r="D1028" i="5"/>
  <c r="C1028" i="5"/>
  <c r="B1028" i="5"/>
  <c r="A1028" i="5"/>
  <c r="F1028" i="5" s="1"/>
  <c r="A1027" i="5"/>
  <c r="B1027" i="5" s="1"/>
  <c r="Q1026" i="5"/>
  <c r="A1026" i="5"/>
  <c r="M1026" i="5" s="1"/>
  <c r="Q1025" i="5"/>
  <c r="P1025" i="5"/>
  <c r="O1025" i="5"/>
  <c r="N1025" i="5"/>
  <c r="J1025" i="5"/>
  <c r="H1025" i="5"/>
  <c r="F1025" i="5"/>
  <c r="A1025" i="5"/>
  <c r="Q1024" i="5"/>
  <c r="P1024" i="5"/>
  <c r="M1024" i="5"/>
  <c r="L1024" i="5"/>
  <c r="K1024" i="5"/>
  <c r="J1024" i="5"/>
  <c r="I1024" i="5"/>
  <c r="H1024" i="5"/>
  <c r="G1024" i="5"/>
  <c r="F1024" i="5"/>
  <c r="E1024" i="5"/>
  <c r="D1024" i="5"/>
  <c r="C1024" i="5"/>
  <c r="A1024" i="5"/>
  <c r="A1023" i="5"/>
  <c r="Q1022" i="5"/>
  <c r="O1022" i="5"/>
  <c r="N1022" i="5"/>
  <c r="M1022" i="5"/>
  <c r="J1022" i="5"/>
  <c r="H1022" i="5"/>
  <c r="G1022" i="5"/>
  <c r="F1022" i="5"/>
  <c r="E1022" i="5"/>
  <c r="C1022" i="5"/>
  <c r="B1022" i="5"/>
  <c r="A1022" i="5"/>
  <c r="P1021" i="5"/>
  <c r="N1021" i="5"/>
  <c r="L1021" i="5"/>
  <c r="K1021" i="5"/>
  <c r="J1021" i="5"/>
  <c r="I1021" i="5"/>
  <c r="H1021" i="5"/>
  <c r="G1021" i="5"/>
  <c r="D1021" i="5"/>
  <c r="C1021" i="5"/>
  <c r="A1021" i="5"/>
  <c r="P1020" i="5"/>
  <c r="O1020" i="5"/>
  <c r="N1020" i="5"/>
  <c r="M1020" i="5"/>
  <c r="L1020" i="5"/>
  <c r="K1020" i="5"/>
  <c r="I1020" i="5"/>
  <c r="H1020" i="5"/>
  <c r="E1020" i="5"/>
  <c r="C1020" i="5"/>
  <c r="A1020" i="5"/>
  <c r="Q1019" i="5"/>
  <c r="P1019" i="5"/>
  <c r="N1019" i="5"/>
  <c r="M1019" i="5"/>
  <c r="L1019" i="5"/>
  <c r="K1019" i="5"/>
  <c r="I1019" i="5"/>
  <c r="F1019" i="5"/>
  <c r="B1019" i="5"/>
  <c r="A1019" i="5"/>
  <c r="Q1018" i="5"/>
  <c r="P1018" i="5"/>
  <c r="O1018" i="5"/>
  <c r="M1018" i="5"/>
  <c r="K1018" i="5"/>
  <c r="J1018" i="5"/>
  <c r="I1018" i="5"/>
  <c r="G1018" i="5"/>
  <c r="F1018" i="5"/>
  <c r="E1018" i="5"/>
  <c r="D1018" i="5"/>
  <c r="C1018" i="5"/>
  <c r="B1018" i="5"/>
  <c r="A1018" i="5"/>
  <c r="H1018" i="5" s="1"/>
  <c r="Q1017" i="5"/>
  <c r="P1017" i="5"/>
  <c r="O1017" i="5"/>
  <c r="N1017" i="5"/>
  <c r="L1017" i="5"/>
  <c r="K1017" i="5"/>
  <c r="J1017" i="5"/>
  <c r="I1017" i="5"/>
  <c r="H1017" i="5"/>
  <c r="G1017" i="5"/>
  <c r="F1017" i="5"/>
  <c r="E1017" i="5"/>
  <c r="D1017" i="5"/>
  <c r="C1017" i="5"/>
  <c r="B1017" i="5"/>
  <c r="A1017" i="5"/>
  <c r="M1017" i="5" s="1"/>
  <c r="C1016" i="5"/>
  <c r="A1016" i="5"/>
  <c r="Q1015" i="5"/>
  <c r="P1015" i="5"/>
  <c r="O1015" i="5"/>
  <c r="M1015" i="5"/>
  <c r="J1015" i="5"/>
  <c r="I1015" i="5"/>
  <c r="H1015" i="5"/>
  <c r="G1015" i="5"/>
  <c r="F1015" i="5"/>
  <c r="E1015" i="5"/>
  <c r="D1015" i="5"/>
  <c r="C1015" i="5"/>
  <c r="B1015" i="5"/>
  <c r="A1015" i="5"/>
  <c r="K1015" i="5" s="1"/>
  <c r="Q1014" i="5"/>
  <c r="N1014" i="5"/>
  <c r="M1014" i="5"/>
  <c r="L1014" i="5"/>
  <c r="K1014" i="5"/>
  <c r="J1014" i="5"/>
  <c r="I1014" i="5"/>
  <c r="H1014" i="5"/>
  <c r="F1014" i="5"/>
  <c r="C1014" i="5"/>
  <c r="A1014" i="5"/>
  <c r="Q1013" i="5"/>
  <c r="P1013" i="5"/>
  <c r="O1013" i="5"/>
  <c r="A1013" i="5"/>
  <c r="D1013" i="5" s="1"/>
  <c r="F1012" i="5"/>
  <c r="D1012" i="5"/>
  <c r="C1012" i="5"/>
  <c r="A1012" i="5"/>
  <c r="Q1011" i="5"/>
  <c r="P1011" i="5"/>
  <c r="O1011" i="5"/>
  <c r="M1011" i="5"/>
  <c r="AE1011" i="7" s="1"/>
  <c r="AK1011" i="7" s="1"/>
  <c r="L1011" i="5"/>
  <c r="K1011" i="5"/>
  <c r="J1011" i="5"/>
  <c r="I1011" i="5"/>
  <c r="H1011" i="5"/>
  <c r="F1011" i="5"/>
  <c r="E1011" i="5"/>
  <c r="D1011" i="5"/>
  <c r="C1011" i="5"/>
  <c r="B1011" i="5"/>
  <c r="A1011" i="5"/>
  <c r="G1011" i="5" s="1"/>
  <c r="A1010" i="5"/>
  <c r="O1009" i="5"/>
  <c r="N1009" i="5"/>
  <c r="M1009" i="5"/>
  <c r="L1009" i="5"/>
  <c r="J1009" i="5"/>
  <c r="H1009" i="5"/>
  <c r="G1009" i="5"/>
  <c r="F1009" i="5"/>
  <c r="D1009" i="5"/>
  <c r="C1009" i="5"/>
  <c r="B1009" i="5"/>
  <c r="A1009" i="5"/>
  <c r="Q1008" i="5"/>
  <c r="A1008" i="5"/>
  <c r="F1008" i="5" s="1"/>
  <c r="H1007" i="5"/>
  <c r="G1007" i="5"/>
  <c r="E1007" i="5"/>
  <c r="A1007" i="5"/>
  <c r="Q1006" i="5"/>
  <c r="O1006" i="5"/>
  <c r="N1006" i="5"/>
  <c r="M1006" i="5"/>
  <c r="L1006" i="5"/>
  <c r="K1006" i="5"/>
  <c r="I1006" i="5"/>
  <c r="F1006" i="5"/>
  <c r="E1006" i="5"/>
  <c r="C1006" i="5"/>
  <c r="B1006" i="5"/>
  <c r="A1006" i="5"/>
  <c r="Q1005" i="5"/>
  <c r="P1005" i="5"/>
  <c r="O1005" i="5"/>
  <c r="N1005" i="5"/>
  <c r="L1005" i="5"/>
  <c r="K1005" i="5"/>
  <c r="J1005" i="5"/>
  <c r="I1005" i="5"/>
  <c r="H1005" i="5"/>
  <c r="G1005" i="5"/>
  <c r="F1005" i="5"/>
  <c r="E1005" i="5"/>
  <c r="D1005" i="5"/>
  <c r="C1005" i="5"/>
  <c r="B1005" i="5"/>
  <c r="A1005" i="5"/>
  <c r="M1005" i="5" s="1"/>
  <c r="D1004" i="5"/>
  <c r="B1004" i="5"/>
  <c r="A1004" i="5"/>
  <c r="Q1003" i="5"/>
  <c r="A1003" i="5"/>
  <c r="E1003" i="5" s="1"/>
  <c r="Q1002" i="5"/>
  <c r="G1002" i="5"/>
  <c r="F1002" i="5"/>
  <c r="E1002" i="5"/>
  <c r="C1002" i="5"/>
  <c r="B1002" i="5"/>
  <c r="A1002" i="5"/>
  <c r="C1001" i="5"/>
  <c r="A1001" i="5"/>
  <c r="P1000" i="5"/>
  <c r="O1000" i="5"/>
  <c r="M1000" i="5"/>
  <c r="L1000" i="5"/>
  <c r="K1000" i="5"/>
  <c r="J1000" i="5"/>
  <c r="I1000" i="5"/>
  <c r="G1000" i="5"/>
  <c r="E1000" i="5"/>
  <c r="D1000" i="5"/>
  <c r="C1000" i="5"/>
  <c r="A1000" i="5"/>
  <c r="Q999" i="5"/>
  <c r="P999" i="5"/>
  <c r="N999" i="5"/>
  <c r="M999" i="5"/>
  <c r="E999" i="5"/>
  <c r="A999" i="5"/>
  <c r="Q998" i="5"/>
  <c r="P998" i="5"/>
  <c r="O998" i="5"/>
  <c r="M998" i="5"/>
  <c r="K998" i="5"/>
  <c r="J998" i="5"/>
  <c r="I998" i="5"/>
  <c r="H998" i="5"/>
  <c r="G998" i="5"/>
  <c r="F998" i="5"/>
  <c r="E998" i="5"/>
  <c r="D998" i="5"/>
  <c r="C998" i="5"/>
  <c r="B998" i="5"/>
  <c r="A998" i="5"/>
  <c r="L998" i="5" s="1"/>
  <c r="P997" i="5"/>
  <c r="K997" i="5"/>
  <c r="I997" i="5"/>
  <c r="H997" i="5"/>
  <c r="C997" i="5"/>
  <c r="B997" i="5"/>
  <c r="A997" i="5"/>
  <c r="B996" i="5"/>
  <c r="A996" i="5"/>
  <c r="Q995" i="5"/>
  <c r="P995" i="5"/>
  <c r="M995" i="5"/>
  <c r="K995" i="5"/>
  <c r="J995" i="5"/>
  <c r="I995" i="5"/>
  <c r="H995" i="5"/>
  <c r="G995" i="5"/>
  <c r="F995" i="5"/>
  <c r="E995" i="5"/>
  <c r="D995" i="5"/>
  <c r="B995" i="5"/>
  <c r="A995" i="5"/>
  <c r="L995" i="5" s="1"/>
  <c r="Q994" i="5"/>
  <c r="A994" i="5"/>
  <c r="D994" i="5" s="1"/>
  <c r="Q993" i="5"/>
  <c r="P993" i="5"/>
  <c r="O993" i="5"/>
  <c r="N993" i="5"/>
  <c r="L993" i="5"/>
  <c r="K993" i="5"/>
  <c r="J993" i="5"/>
  <c r="I993" i="5"/>
  <c r="H993" i="5"/>
  <c r="G993" i="5"/>
  <c r="F993" i="5"/>
  <c r="E993" i="5"/>
  <c r="D993" i="5"/>
  <c r="C993" i="5"/>
  <c r="B993" i="5"/>
  <c r="A993" i="5"/>
  <c r="M993" i="5" s="1"/>
  <c r="Q992" i="5"/>
  <c r="P992" i="5"/>
  <c r="O992" i="5"/>
  <c r="M992" i="5"/>
  <c r="K992" i="5"/>
  <c r="J992" i="5"/>
  <c r="I992" i="5"/>
  <c r="H992" i="5"/>
  <c r="G992" i="5"/>
  <c r="E992" i="5"/>
  <c r="D992" i="5"/>
  <c r="C992" i="5"/>
  <c r="B992" i="5"/>
  <c r="A992" i="5"/>
  <c r="F992" i="5" s="1"/>
  <c r="Q991" i="5"/>
  <c r="O991" i="5"/>
  <c r="N991" i="5"/>
  <c r="M991" i="5"/>
  <c r="L991" i="5"/>
  <c r="J991" i="5"/>
  <c r="I991" i="5"/>
  <c r="G991" i="5"/>
  <c r="B991" i="5"/>
  <c r="A991" i="5"/>
  <c r="O990" i="5"/>
  <c r="N990" i="5"/>
  <c r="M990" i="5"/>
  <c r="L990" i="5"/>
  <c r="K990" i="5"/>
  <c r="H990" i="5"/>
  <c r="F990" i="5"/>
  <c r="C990" i="5"/>
  <c r="A990" i="5"/>
  <c r="Q990" i="5" s="1"/>
  <c r="O989" i="5"/>
  <c r="N989" i="5"/>
  <c r="L989" i="5"/>
  <c r="H989" i="5"/>
  <c r="G989" i="5"/>
  <c r="E989" i="5"/>
  <c r="D989" i="5"/>
  <c r="C989" i="5"/>
  <c r="A989" i="5"/>
  <c r="Q989" i="5" s="1"/>
  <c r="Q988" i="5"/>
  <c r="P988" i="5"/>
  <c r="M988" i="5"/>
  <c r="L988" i="5"/>
  <c r="K988" i="5"/>
  <c r="J988" i="5"/>
  <c r="I988" i="5"/>
  <c r="H988" i="5"/>
  <c r="G988" i="5"/>
  <c r="F988" i="5"/>
  <c r="E988" i="5"/>
  <c r="D988" i="5"/>
  <c r="C988" i="5"/>
  <c r="A988" i="5"/>
  <c r="Q987" i="5"/>
  <c r="O987" i="5"/>
  <c r="N987" i="5"/>
  <c r="M987" i="5"/>
  <c r="L987" i="5"/>
  <c r="K987" i="5"/>
  <c r="J987" i="5"/>
  <c r="I987" i="5"/>
  <c r="F987" i="5"/>
  <c r="D987" i="5"/>
  <c r="C987" i="5"/>
  <c r="B987" i="5"/>
  <c r="A987" i="5"/>
  <c r="Q986" i="5"/>
  <c r="P986" i="5"/>
  <c r="N986" i="5"/>
  <c r="M986" i="5"/>
  <c r="J986" i="5"/>
  <c r="H986" i="5"/>
  <c r="A986" i="5"/>
  <c r="N985" i="5"/>
  <c r="L985" i="5"/>
  <c r="K985" i="5"/>
  <c r="J985" i="5"/>
  <c r="I985" i="5"/>
  <c r="H985" i="5"/>
  <c r="G985" i="5"/>
  <c r="C985" i="5"/>
  <c r="A985" i="5"/>
  <c r="O984" i="5"/>
  <c r="N984" i="5"/>
  <c r="M984" i="5"/>
  <c r="L984" i="5"/>
  <c r="K984" i="5"/>
  <c r="I984" i="5"/>
  <c r="H984" i="5"/>
  <c r="G984" i="5"/>
  <c r="C984" i="5"/>
  <c r="B984" i="5"/>
  <c r="A984" i="5"/>
  <c r="Q983" i="5"/>
  <c r="N983" i="5"/>
  <c r="M983" i="5"/>
  <c r="L983" i="5"/>
  <c r="K983" i="5"/>
  <c r="I983" i="5"/>
  <c r="G983" i="5"/>
  <c r="E983" i="5"/>
  <c r="D983" i="5"/>
  <c r="A983" i="5"/>
  <c r="P983" i="5" s="1"/>
  <c r="Q982" i="5"/>
  <c r="P982" i="5"/>
  <c r="O982" i="5"/>
  <c r="M982" i="5"/>
  <c r="K982" i="5"/>
  <c r="J982" i="5"/>
  <c r="I982" i="5"/>
  <c r="G982" i="5"/>
  <c r="F982" i="5"/>
  <c r="E982" i="5"/>
  <c r="D982" i="5"/>
  <c r="C982" i="5"/>
  <c r="B982" i="5"/>
  <c r="A982" i="5"/>
  <c r="H982" i="5" s="1"/>
  <c r="Q981" i="5"/>
  <c r="P981" i="5"/>
  <c r="O981" i="5"/>
  <c r="N981" i="5"/>
  <c r="L981" i="5"/>
  <c r="K981" i="5"/>
  <c r="J981" i="5"/>
  <c r="I981" i="5"/>
  <c r="H981" i="5"/>
  <c r="G981" i="5"/>
  <c r="F981" i="5"/>
  <c r="E981" i="5"/>
  <c r="D981" i="5"/>
  <c r="C981" i="5"/>
  <c r="B981" i="5"/>
  <c r="A981" i="5"/>
  <c r="M981" i="5" s="1"/>
  <c r="Q980" i="5"/>
  <c r="O980" i="5"/>
  <c r="N980" i="5"/>
  <c r="M980" i="5"/>
  <c r="L980" i="5"/>
  <c r="K980" i="5"/>
  <c r="I980" i="5"/>
  <c r="G980" i="5"/>
  <c r="E980" i="5"/>
  <c r="D980" i="5"/>
  <c r="C980" i="5"/>
  <c r="B980" i="5"/>
  <c r="A980" i="5"/>
  <c r="Q979" i="5"/>
  <c r="P979" i="5"/>
  <c r="O979" i="5"/>
  <c r="M979" i="5"/>
  <c r="J979" i="5"/>
  <c r="I979" i="5"/>
  <c r="H979" i="5"/>
  <c r="G979" i="5"/>
  <c r="F979" i="5"/>
  <c r="E979" i="5"/>
  <c r="D979" i="5"/>
  <c r="C979" i="5"/>
  <c r="B979" i="5"/>
  <c r="A979" i="5"/>
  <c r="K979" i="5" s="1"/>
  <c r="A978" i="5"/>
  <c r="A977" i="5"/>
  <c r="N977" i="5" s="1"/>
  <c r="Q976" i="5"/>
  <c r="P976" i="5"/>
  <c r="O976" i="5"/>
  <c r="M976" i="5"/>
  <c r="K976" i="5"/>
  <c r="C976" i="5"/>
  <c r="A976" i="5"/>
  <c r="Q975" i="5"/>
  <c r="P975" i="5"/>
  <c r="O975" i="5"/>
  <c r="M975" i="5"/>
  <c r="L975" i="5"/>
  <c r="K975" i="5"/>
  <c r="J975" i="5"/>
  <c r="I975" i="5"/>
  <c r="H975" i="5"/>
  <c r="F975" i="5"/>
  <c r="E975" i="5"/>
  <c r="D975" i="5"/>
  <c r="C975" i="5"/>
  <c r="B975" i="5"/>
  <c r="A975" i="5"/>
  <c r="G975" i="5" s="1"/>
  <c r="Q974" i="5"/>
  <c r="P974" i="5"/>
  <c r="O974" i="5"/>
  <c r="F974" i="5"/>
  <c r="D974" i="5"/>
  <c r="C974" i="5"/>
  <c r="B974" i="5"/>
  <c r="A974" i="5"/>
  <c r="B973" i="5"/>
  <c r="A973" i="5"/>
  <c r="P972" i="5"/>
  <c r="N972" i="5"/>
  <c r="L972" i="5"/>
  <c r="K972" i="5"/>
  <c r="I972" i="5"/>
  <c r="H972" i="5"/>
  <c r="G972" i="5"/>
  <c r="F972" i="5"/>
  <c r="E972" i="5"/>
  <c r="D972" i="5"/>
  <c r="C972" i="5"/>
  <c r="A972" i="5"/>
  <c r="P971" i="5"/>
  <c r="N971" i="5"/>
  <c r="M971" i="5"/>
  <c r="L971" i="5"/>
  <c r="K971" i="5"/>
  <c r="J971" i="5"/>
  <c r="I971" i="5"/>
  <c r="H971" i="5"/>
  <c r="G971" i="5"/>
  <c r="E971" i="5"/>
  <c r="B971" i="5"/>
  <c r="A971" i="5"/>
  <c r="Q970" i="5"/>
  <c r="P970" i="5"/>
  <c r="N970" i="5"/>
  <c r="M970" i="5"/>
  <c r="E970" i="5"/>
  <c r="A970" i="5"/>
  <c r="Q969" i="5"/>
  <c r="P969" i="5"/>
  <c r="O969" i="5"/>
  <c r="N969" i="5"/>
  <c r="L969" i="5"/>
  <c r="K969" i="5"/>
  <c r="J969" i="5"/>
  <c r="I969" i="5"/>
  <c r="H969" i="5"/>
  <c r="G969" i="5"/>
  <c r="F969" i="5"/>
  <c r="E969" i="5"/>
  <c r="D969" i="5"/>
  <c r="C969" i="5"/>
  <c r="B969" i="5"/>
  <c r="A969" i="5"/>
  <c r="M969" i="5" s="1"/>
  <c r="L968" i="5"/>
  <c r="J968" i="5"/>
  <c r="I968" i="5"/>
  <c r="G968" i="5"/>
  <c r="D968" i="5"/>
  <c r="A968" i="5"/>
  <c r="A967" i="5"/>
  <c r="Q966" i="5"/>
  <c r="A966" i="5"/>
  <c r="C966" i="5" s="1"/>
  <c r="A965" i="5"/>
  <c r="A964" i="5"/>
  <c r="M964" i="5" s="1"/>
  <c r="P963" i="5"/>
  <c r="O963" i="5"/>
  <c r="M963" i="5"/>
  <c r="K963" i="5"/>
  <c r="I963" i="5"/>
  <c r="C963" i="5"/>
  <c r="A963" i="5"/>
  <c r="Q962" i="5"/>
  <c r="P962" i="5"/>
  <c r="O962" i="5"/>
  <c r="M962" i="5"/>
  <c r="K962" i="5"/>
  <c r="J962" i="5"/>
  <c r="I962" i="5"/>
  <c r="H962" i="5"/>
  <c r="G962" i="5"/>
  <c r="F962" i="5"/>
  <c r="E962" i="5"/>
  <c r="D962" i="5"/>
  <c r="C962" i="5"/>
  <c r="B962" i="5"/>
  <c r="A962" i="5"/>
  <c r="L962" i="5" s="1"/>
  <c r="F961" i="5"/>
  <c r="B961" i="5"/>
  <c r="A961" i="5"/>
  <c r="B960" i="5"/>
  <c r="A960" i="5"/>
  <c r="Q959" i="5"/>
  <c r="P959" i="5"/>
  <c r="M959" i="5"/>
  <c r="K959" i="5"/>
  <c r="J959" i="5"/>
  <c r="I959" i="5"/>
  <c r="H959" i="5"/>
  <c r="G959" i="5"/>
  <c r="F959" i="5"/>
  <c r="E959" i="5"/>
  <c r="D959" i="5"/>
  <c r="B959" i="5"/>
  <c r="A959" i="5"/>
  <c r="L959" i="5" s="1"/>
  <c r="Q958" i="5"/>
  <c r="O958" i="5"/>
  <c r="N958" i="5"/>
  <c r="F958" i="5"/>
  <c r="A958" i="5"/>
  <c r="Q957" i="5"/>
  <c r="P957" i="5"/>
  <c r="O957" i="5"/>
  <c r="N957" i="5"/>
  <c r="L957" i="5"/>
  <c r="K957" i="5"/>
  <c r="J957" i="5"/>
  <c r="I957" i="5"/>
  <c r="H957" i="5"/>
  <c r="G957" i="5"/>
  <c r="F957" i="5"/>
  <c r="E957" i="5"/>
  <c r="D957" i="5"/>
  <c r="C957" i="5"/>
  <c r="B957" i="5"/>
  <c r="A957" i="5"/>
  <c r="M957" i="5" s="1"/>
  <c r="Q956" i="5"/>
  <c r="P956" i="5"/>
  <c r="O956" i="5"/>
  <c r="M956" i="5"/>
  <c r="K956" i="5"/>
  <c r="J956" i="5"/>
  <c r="I956" i="5"/>
  <c r="H956" i="5"/>
  <c r="G956" i="5"/>
  <c r="E956" i="5"/>
  <c r="D956" i="5"/>
  <c r="C956" i="5"/>
  <c r="B956" i="5"/>
  <c r="A956" i="5"/>
  <c r="F956" i="5" s="1"/>
  <c r="Q955" i="5"/>
  <c r="N955" i="5"/>
  <c r="M955" i="5"/>
  <c r="L955" i="5"/>
  <c r="J955" i="5"/>
  <c r="I955" i="5"/>
  <c r="H955" i="5"/>
  <c r="F955" i="5"/>
  <c r="D955" i="5"/>
  <c r="A955" i="5"/>
  <c r="O955" i="5" s="1"/>
  <c r="M954" i="5"/>
  <c r="L954" i="5"/>
  <c r="K954" i="5"/>
  <c r="J954" i="5"/>
  <c r="F954" i="5"/>
  <c r="A954" i="5"/>
  <c r="A953" i="5"/>
  <c r="Q952" i="5"/>
  <c r="P952" i="5"/>
  <c r="M952" i="5"/>
  <c r="L952" i="5"/>
  <c r="K952" i="5"/>
  <c r="J952" i="5"/>
  <c r="I952" i="5"/>
  <c r="H952" i="5"/>
  <c r="G952" i="5"/>
  <c r="F952" i="5"/>
  <c r="E952" i="5"/>
  <c r="D952" i="5"/>
  <c r="C952" i="5"/>
  <c r="A952" i="5"/>
  <c r="N951" i="5"/>
  <c r="M951" i="5"/>
  <c r="K951" i="5"/>
  <c r="J951" i="5"/>
  <c r="I951" i="5"/>
  <c r="F951" i="5"/>
  <c r="D951" i="5"/>
  <c r="C951" i="5"/>
  <c r="A951" i="5"/>
  <c r="Q951" i="5" s="1"/>
  <c r="P950" i="5"/>
  <c r="M950" i="5"/>
  <c r="J950" i="5"/>
  <c r="H950" i="5"/>
  <c r="G950" i="5"/>
  <c r="F950" i="5"/>
  <c r="E950" i="5"/>
  <c r="D950" i="5"/>
  <c r="C950" i="5"/>
  <c r="A950" i="5"/>
  <c r="O950" i="5" s="1"/>
  <c r="J949" i="5"/>
  <c r="I949" i="5"/>
  <c r="H949" i="5"/>
  <c r="G949" i="5"/>
  <c r="A949" i="5"/>
  <c r="A948" i="5"/>
  <c r="P947" i="5"/>
  <c r="N947" i="5"/>
  <c r="M947" i="5"/>
  <c r="L947" i="5"/>
  <c r="K947" i="5"/>
  <c r="I947" i="5"/>
  <c r="G947" i="5"/>
  <c r="F947" i="5"/>
  <c r="D947" i="5"/>
  <c r="B947" i="5"/>
  <c r="A947" i="5"/>
  <c r="Q946" i="5"/>
  <c r="P946" i="5"/>
  <c r="O946" i="5"/>
  <c r="M946" i="5"/>
  <c r="K946" i="5"/>
  <c r="J946" i="5"/>
  <c r="I946" i="5"/>
  <c r="G946" i="5"/>
  <c r="F946" i="5"/>
  <c r="E946" i="5"/>
  <c r="D946" i="5"/>
  <c r="C946" i="5"/>
  <c r="B946" i="5"/>
  <c r="A946" i="5"/>
  <c r="H946" i="5" s="1"/>
  <c r="Q945" i="5"/>
  <c r="P945" i="5"/>
  <c r="O945" i="5"/>
  <c r="N945" i="5"/>
  <c r="L945" i="5"/>
  <c r="K945" i="5"/>
  <c r="J945" i="5"/>
  <c r="I945" i="5"/>
  <c r="H945" i="5"/>
  <c r="G945" i="5"/>
  <c r="F945" i="5"/>
  <c r="E945" i="5"/>
  <c r="D945" i="5"/>
  <c r="C945" i="5"/>
  <c r="B945" i="5"/>
  <c r="A945" i="5"/>
  <c r="M945" i="5" s="1"/>
  <c r="P944" i="5"/>
  <c r="N944" i="5"/>
  <c r="M944" i="5"/>
  <c r="K944" i="5"/>
  <c r="I944" i="5"/>
  <c r="G944" i="5"/>
  <c r="E944" i="5"/>
  <c r="D944" i="5"/>
  <c r="B944" i="5"/>
  <c r="A944" i="5"/>
  <c r="Q944" i="5" s="1"/>
  <c r="Q943" i="5"/>
  <c r="P943" i="5"/>
  <c r="O943" i="5"/>
  <c r="M943" i="5"/>
  <c r="J943" i="5"/>
  <c r="I943" i="5"/>
  <c r="H943" i="5"/>
  <c r="G943" i="5"/>
  <c r="F943" i="5"/>
  <c r="E943" i="5"/>
  <c r="D943" i="5"/>
  <c r="C943" i="5"/>
  <c r="B943" i="5"/>
  <c r="A943" i="5"/>
  <c r="K943" i="5" s="1"/>
  <c r="Q942" i="5"/>
  <c r="M942" i="5"/>
  <c r="L942" i="5"/>
  <c r="K942" i="5"/>
  <c r="J942" i="5"/>
  <c r="I942" i="5"/>
  <c r="H942" i="5"/>
  <c r="F942" i="5"/>
  <c r="A942" i="5"/>
  <c r="Q941" i="5"/>
  <c r="O941" i="5"/>
  <c r="N941" i="5"/>
  <c r="M941" i="5"/>
  <c r="L941" i="5"/>
  <c r="K941" i="5"/>
  <c r="J941" i="5"/>
  <c r="G941" i="5"/>
  <c r="E941" i="5"/>
  <c r="C941" i="5"/>
  <c r="B941" i="5"/>
  <c r="A941" i="5"/>
  <c r="P940" i="5"/>
  <c r="O940" i="5"/>
  <c r="M940" i="5"/>
  <c r="K940" i="5"/>
  <c r="I940" i="5"/>
  <c r="H940" i="5"/>
  <c r="G940" i="5"/>
  <c r="E940" i="5"/>
  <c r="A940" i="5"/>
  <c r="Q940" i="5" s="1"/>
  <c r="Q939" i="5"/>
  <c r="P939" i="5"/>
  <c r="O939" i="5"/>
  <c r="M939" i="5"/>
  <c r="L939" i="5"/>
  <c r="K939" i="5"/>
  <c r="J939" i="5"/>
  <c r="I939" i="5"/>
  <c r="H939" i="5"/>
  <c r="F939" i="5"/>
  <c r="E939" i="5"/>
  <c r="D939" i="5"/>
  <c r="C939" i="5"/>
  <c r="B939" i="5"/>
  <c r="A939" i="5"/>
  <c r="G939" i="5" s="1"/>
  <c r="A938" i="5"/>
  <c r="P937" i="5"/>
  <c r="O937" i="5"/>
  <c r="M937" i="5"/>
  <c r="L937" i="5"/>
  <c r="H937" i="5"/>
  <c r="G937" i="5"/>
  <c r="F937" i="5"/>
  <c r="D937" i="5"/>
  <c r="C937" i="5"/>
  <c r="B937" i="5"/>
  <c r="A937" i="5"/>
  <c r="Q936" i="5"/>
  <c r="N936" i="5"/>
  <c r="L936" i="5"/>
  <c r="I936" i="5"/>
  <c r="H936" i="5"/>
  <c r="G936" i="5"/>
  <c r="F936" i="5"/>
  <c r="E936" i="5"/>
  <c r="C936" i="5"/>
  <c r="A936" i="5"/>
  <c r="M935" i="5"/>
  <c r="K935" i="5"/>
  <c r="J935" i="5"/>
  <c r="I935" i="5"/>
  <c r="H935" i="5"/>
  <c r="G935" i="5"/>
  <c r="E935" i="5"/>
  <c r="B935" i="5"/>
  <c r="A935" i="5"/>
  <c r="N935" i="5" s="1"/>
  <c r="A934" i="5"/>
  <c r="Q933" i="5"/>
  <c r="P933" i="5"/>
  <c r="O933" i="5"/>
  <c r="N933" i="5"/>
  <c r="L933" i="5"/>
  <c r="K933" i="5"/>
  <c r="J933" i="5"/>
  <c r="I933" i="5"/>
  <c r="H933" i="5"/>
  <c r="G933" i="5"/>
  <c r="F933" i="5"/>
  <c r="E933" i="5"/>
  <c r="D933" i="5"/>
  <c r="C933" i="5"/>
  <c r="B933" i="5"/>
  <c r="A933" i="5"/>
  <c r="M933" i="5" s="1"/>
  <c r="Q932" i="5"/>
  <c r="O932" i="5"/>
  <c r="N932" i="5"/>
  <c r="M932" i="5"/>
  <c r="L932" i="5"/>
  <c r="K932" i="5"/>
  <c r="I932" i="5"/>
  <c r="H932" i="5"/>
  <c r="B932" i="5"/>
  <c r="A932" i="5"/>
  <c r="P931" i="5"/>
  <c r="O931" i="5"/>
  <c r="N931" i="5"/>
  <c r="M931" i="5"/>
  <c r="J931" i="5"/>
  <c r="H931" i="5"/>
  <c r="E931" i="5"/>
  <c r="D931" i="5"/>
  <c r="B931" i="5"/>
  <c r="A931" i="5"/>
  <c r="Q931" i="5" s="1"/>
  <c r="O930" i="5"/>
  <c r="N930" i="5"/>
  <c r="J930" i="5"/>
  <c r="I930" i="5"/>
  <c r="G930" i="5"/>
  <c r="F930" i="5"/>
  <c r="E930" i="5"/>
  <c r="C930" i="5"/>
  <c r="A930" i="5"/>
  <c r="Q930" i="5" s="1"/>
  <c r="L929" i="5"/>
  <c r="K929" i="5"/>
  <c r="H929" i="5"/>
  <c r="G929" i="5"/>
  <c r="F929" i="5"/>
  <c r="A929" i="5"/>
  <c r="A928" i="5"/>
  <c r="Q927" i="5"/>
  <c r="O927" i="5"/>
  <c r="N927" i="5"/>
  <c r="M927" i="5"/>
  <c r="K927" i="5"/>
  <c r="I927" i="5"/>
  <c r="H927" i="5"/>
  <c r="F927" i="5"/>
  <c r="E927" i="5"/>
  <c r="D927" i="5"/>
  <c r="C927" i="5"/>
  <c r="B927" i="5"/>
  <c r="A927" i="5"/>
  <c r="Q926" i="5"/>
  <c r="P926" i="5"/>
  <c r="O926" i="5"/>
  <c r="M926" i="5"/>
  <c r="K926" i="5"/>
  <c r="J926" i="5"/>
  <c r="I926" i="5"/>
  <c r="H926" i="5"/>
  <c r="G926" i="5"/>
  <c r="F926" i="5"/>
  <c r="E926" i="5"/>
  <c r="D926" i="5"/>
  <c r="C926" i="5"/>
  <c r="B926" i="5"/>
  <c r="A926" i="5"/>
  <c r="L926" i="5" s="1"/>
  <c r="O925" i="5"/>
  <c r="N925" i="5"/>
  <c r="M925" i="5"/>
  <c r="L925" i="5"/>
  <c r="K925" i="5"/>
  <c r="J925" i="5"/>
  <c r="I925" i="5"/>
  <c r="F925" i="5"/>
  <c r="A925" i="5"/>
  <c r="P925" i="5" s="1"/>
  <c r="O924" i="5"/>
  <c r="N924" i="5"/>
  <c r="M924" i="5"/>
  <c r="L924" i="5"/>
  <c r="I924" i="5"/>
  <c r="F924" i="5"/>
  <c r="E924" i="5"/>
  <c r="C924" i="5"/>
  <c r="A924" i="5"/>
  <c r="Q924" i="5" s="1"/>
  <c r="Q923" i="5"/>
  <c r="P923" i="5"/>
  <c r="M923" i="5"/>
  <c r="K923" i="5"/>
  <c r="J923" i="5"/>
  <c r="I923" i="5"/>
  <c r="H923" i="5"/>
  <c r="G923" i="5"/>
  <c r="F923" i="5"/>
  <c r="E923" i="5"/>
  <c r="D923" i="5"/>
  <c r="B923" i="5"/>
  <c r="A923" i="5"/>
  <c r="L923" i="5" s="1"/>
  <c r="O922" i="5"/>
  <c r="N922" i="5"/>
  <c r="A922" i="5"/>
  <c r="J922" i="5" s="1"/>
  <c r="Q921" i="5"/>
  <c r="P921" i="5"/>
  <c r="O921" i="5"/>
  <c r="N921" i="5"/>
  <c r="L921" i="5"/>
  <c r="K921" i="5"/>
  <c r="J921" i="5"/>
  <c r="I921" i="5"/>
  <c r="H921" i="5"/>
  <c r="G921" i="5"/>
  <c r="F921" i="5"/>
  <c r="E921" i="5"/>
  <c r="D921" i="5"/>
  <c r="C921" i="5"/>
  <c r="B921" i="5"/>
  <c r="A921" i="5"/>
  <c r="M921" i="5" s="1"/>
  <c r="Q920" i="5"/>
  <c r="P920" i="5"/>
  <c r="O920" i="5"/>
  <c r="M920" i="5"/>
  <c r="K920" i="5"/>
  <c r="J920" i="5"/>
  <c r="I920" i="5"/>
  <c r="H920" i="5"/>
  <c r="G920" i="5"/>
  <c r="E920" i="5"/>
  <c r="D920" i="5"/>
  <c r="C920" i="5"/>
  <c r="B920" i="5"/>
  <c r="A920" i="5"/>
  <c r="F920" i="5" s="1"/>
  <c r="O919" i="5"/>
  <c r="N919" i="5"/>
  <c r="M919" i="5"/>
  <c r="L919" i="5"/>
  <c r="J919" i="5"/>
  <c r="I919" i="5"/>
  <c r="H919" i="5"/>
  <c r="G919" i="5"/>
  <c r="D919" i="5"/>
  <c r="B919" i="5"/>
  <c r="A919" i="5"/>
  <c r="C918" i="5"/>
  <c r="A918" i="5"/>
  <c r="Q917" i="5"/>
  <c r="P917" i="5"/>
  <c r="O917" i="5"/>
  <c r="N917" i="5"/>
  <c r="A917" i="5"/>
  <c r="B917" i="5" s="1"/>
  <c r="Q916" i="5"/>
  <c r="P916" i="5"/>
  <c r="M916" i="5"/>
  <c r="L916" i="5"/>
  <c r="K916" i="5"/>
  <c r="J916" i="5"/>
  <c r="I916" i="5"/>
  <c r="H916" i="5"/>
  <c r="G916" i="5"/>
  <c r="F916" i="5"/>
  <c r="E916" i="5"/>
  <c r="D916" i="5"/>
  <c r="C916" i="5"/>
  <c r="A916" i="5"/>
  <c r="Q915" i="5"/>
  <c r="P915" i="5"/>
  <c r="O915" i="5"/>
  <c r="M915" i="5"/>
  <c r="J915" i="5"/>
  <c r="D915" i="5"/>
  <c r="A915" i="5"/>
  <c r="Q914" i="5"/>
  <c r="O914" i="5"/>
  <c r="N914" i="5"/>
  <c r="M914" i="5"/>
  <c r="J914" i="5"/>
  <c r="H914" i="5"/>
  <c r="G914" i="5"/>
  <c r="F914" i="5"/>
  <c r="E914" i="5"/>
  <c r="D914" i="5"/>
  <c r="C914" i="5"/>
  <c r="B914" i="5"/>
  <c r="A914" i="5"/>
  <c r="P913" i="5"/>
  <c r="N913" i="5"/>
  <c r="L913" i="5"/>
  <c r="K913" i="5"/>
  <c r="J913" i="5"/>
  <c r="I913" i="5"/>
  <c r="H913" i="5"/>
  <c r="G913" i="5"/>
  <c r="F913" i="5"/>
  <c r="D913" i="5"/>
  <c r="C913" i="5"/>
  <c r="A913" i="5"/>
  <c r="P912" i="5"/>
  <c r="O912" i="5"/>
  <c r="M912" i="5"/>
  <c r="K912" i="5"/>
  <c r="G912" i="5"/>
  <c r="E912" i="5"/>
  <c r="C912" i="5"/>
  <c r="A912" i="5"/>
  <c r="A911" i="5"/>
  <c r="Q910" i="5"/>
  <c r="P910" i="5"/>
  <c r="O910" i="5"/>
  <c r="M910" i="5"/>
  <c r="K910" i="5"/>
  <c r="J910" i="5"/>
  <c r="I910" i="5"/>
  <c r="G910" i="5"/>
  <c r="F910" i="5"/>
  <c r="E910" i="5"/>
  <c r="D910" i="5"/>
  <c r="C910" i="5"/>
  <c r="B910" i="5"/>
  <c r="A910" i="5"/>
  <c r="H910" i="5" s="1"/>
  <c r="Q909" i="5"/>
  <c r="P909" i="5"/>
  <c r="O909" i="5"/>
  <c r="N909" i="5"/>
  <c r="L909" i="5"/>
  <c r="K909" i="5"/>
  <c r="J909" i="5"/>
  <c r="I909" i="5"/>
  <c r="H909" i="5"/>
  <c r="G909" i="5"/>
  <c r="F909" i="5"/>
  <c r="E909" i="5"/>
  <c r="D909" i="5"/>
  <c r="C909" i="5"/>
  <c r="B909" i="5"/>
  <c r="A909" i="5"/>
  <c r="M909" i="5" s="1"/>
  <c r="Q908" i="5"/>
  <c r="P908" i="5"/>
  <c r="M908" i="5"/>
  <c r="L908" i="5"/>
  <c r="I908" i="5"/>
  <c r="G908" i="5"/>
  <c r="E908" i="5"/>
  <c r="D908" i="5"/>
  <c r="C908" i="5"/>
  <c r="B908" i="5"/>
  <c r="A908" i="5"/>
  <c r="O908" i="5" s="1"/>
  <c r="Q907" i="5"/>
  <c r="P907" i="5"/>
  <c r="O907" i="5"/>
  <c r="M907" i="5"/>
  <c r="J907" i="5"/>
  <c r="I907" i="5"/>
  <c r="H907" i="5"/>
  <c r="G907" i="5"/>
  <c r="F907" i="5"/>
  <c r="E907" i="5"/>
  <c r="D907" i="5"/>
  <c r="C907" i="5"/>
  <c r="B907" i="5"/>
  <c r="A907" i="5"/>
  <c r="K907" i="5" s="1"/>
  <c r="Q906" i="5"/>
  <c r="N906" i="5"/>
  <c r="M906" i="5"/>
  <c r="L906" i="5"/>
  <c r="K906" i="5"/>
  <c r="J906" i="5"/>
  <c r="I906" i="5"/>
  <c r="H906" i="5"/>
  <c r="G906" i="5"/>
  <c r="F906" i="5"/>
  <c r="C906" i="5"/>
  <c r="A906" i="5"/>
  <c r="P905" i="5"/>
  <c r="N905" i="5"/>
  <c r="M905" i="5"/>
  <c r="L905" i="5"/>
  <c r="K905" i="5"/>
  <c r="J905" i="5"/>
  <c r="G905" i="5"/>
  <c r="E905" i="5"/>
  <c r="B905" i="5"/>
  <c r="A905" i="5"/>
  <c r="Q905" i="5" s="1"/>
  <c r="P904" i="5"/>
  <c r="O904" i="5"/>
  <c r="M904" i="5"/>
  <c r="K904" i="5"/>
  <c r="I904" i="5"/>
  <c r="H904" i="5"/>
  <c r="G904" i="5"/>
  <c r="F904" i="5"/>
  <c r="D904" i="5"/>
  <c r="C904" i="5"/>
  <c r="A904" i="5"/>
  <c r="Q903" i="5"/>
  <c r="P903" i="5"/>
  <c r="O903" i="5"/>
  <c r="M903" i="5"/>
  <c r="L903" i="5"/>
  <c r="K903" i="5"/>
  <c r="J903" i="5"/>
  <c r="I903" i="5"/>
  <c r="H903" i="5"/>
  <c r="F903" i="5"/>
  <c r="E903" i="5"/>
  <c r="D903" i="5"/>
  <c r="C903" i="5"/>
  <c r="B903" i="5"/>
  <c r="A903" i="5"/>
  <c r="G903" i="5" s="1"/>
  <c r="Q902" i="5"/>
  <c r="P902" i="5"/>
  <c r="O902" i="5"/>
  <c r="N902" i="5"/>
  <c r="M902" i="5"/>
  <c r="J902" i="5"/>
  <c r="I902" i="5"/>
  <c r="D902" i="5"/>
  <c r="A902" i="5"/>
  <c r="D901" i="5"/>
  <c r="A901" i="5"/>
  <c r="Q900" i="5"/>
  <c r="M900" i="5"/>
  <c r="L900" i="5"/>
  <c r="J900" i="5"/>
  <c r="I900" i="5"/>
  <c r="H900" i="5"/>
  <c r="G900" i="5"/>
  <c r="F900" i="5"/>
  <c r="E900" i="5"/>
  <c r="C900" i="5"/>
  <c r="A900" i="5"/>
  <c r="P899" i="5"/>
  <c r="O899" i="5"/>
  <c r="M899" i="5"/>
  <c r="L899" i="5"/>
  <c r="K899" i="5"/>
  <c r="J899" i="5"/>
  <c r="H899" i="5"/>
  <c r="F899" i="5"/>
  <c r="E899" i="5"/>
  <c r="D899" i="5"/>
  <c r="B899" i="5"/>
  <c r="A899" i="5"/>
  <c r="P898" i="5"/>
  <c r="O898" i="5"/>
  <c r="M898" i="5"/>
  <c r="K898" i="5"/>
  <c r="J898" i="5"/>
  <c r="I898" i="5"/>
  <c r="H898" i="5"/>
  <c r="G898" i="5"/>
  <c r="D898" i="5"/>
  <c r="A898" i="5"/>
  <c r="O897" i="5"/>
  <c r="N897" i="5"/>
  <c r="M897" i="5"/>
  <c r="L897" i="5"/>
  <c r="K897" i="5"/>
  <c r="J897" i="5"/>
  <c r="H897" i="5"/>
  <c r="F897" i="5"/>
  <c r="B897" i="5"/>
  <c r="A897" i="5"/>
  <c r="P897" i="5" s="1"/>
  <c r="P896" i="5"/>
  <c r="O896" i="5"/>
  <c r="N896" i="5"/>
  <c r="M896" i="5"/>
  <c r="I896" i="5"/>
  <c r="H896" i="5"/>
  <c r="F896" i="5"/>
  <c r="E896" i="5"/>
  <c r="D896" i="5"/>
  <c r="C896" i="5"/>
  <c r="B896" i="5"/>
  <c r="A896" i="5"/>
  <c r="P895" i="5"/>
  <c r="N895" i="5"/>
  <c r="L895" i="5"/>
  <c r="K895" i="5"/>
  <c r="I895" i="5"/>
  <c r="H895" i="5"/>
  <c r="G895" i="5"/>
  <c r="F895" i="5"/>
  <c r="B895" i="5"/>
  <c r="A895" i="5"/>
  <c r="O894" i="5"/>
  <c r="N894" i="5"/>
  <c r="L894" i="5"/>
  <c r="K894" i="5"/>
  <c r="I894" i="5"/>
  <c r="G894" i="5"/>
  <c r="F894" i="5"/>
  <c r="E894" i="5"/>
  <c r="C894" i="5"/>
  <c r="A894" i="5"/>
  <c r="Q894" i="5" s="1"/>
  <c r="Q893" i="5"/>
  <c r="AB893" i="7" s="1"/>
  <c r="P893" i="5"/>
  <c r="O893" i="5"/>
  <c r="N893" i="5"/>
  <c r="L893" i="5"/>
  <c r="K893" i="5"/>
  <c r="J893" i="5"/>
  <c r="I893" i="5"/>
  <c r="H893" i="5"/>
  <c r="G893" i="5"/>
  <c r="F893" i="5"/>
  <c r="E893" i="5"/>
  <c r="D893" i="5"/>
  <c r="AD893" i="7" s="1"/>
  <c r="AI893" i="7" s="1"/>
  <c r="C893" i="5"/>
  <c r="AC893" i="7" s="1"/>
  <c r="AG893" i="7" s="1"/>
  <c r="B893" i="5"/>
  <c r="A893" i="5"/>
  <c r="M893" i="5" s="1"/>
  <c r="Q892" i="5"/>
  <c r="P892" i="5"/>
  <c r="O892" i="5"/>
  <c r="N892" i="5"/>
  <c r="M892" i="5"/>
  <c r="J892" i="5"/>
  <c r="D892" i="5"/>
  <c r="C892" i="5"/>
  <c r="B892" i="5"/>
  <c r="A892" i="5"/>
  <c r="Q891" i="5"/>
  <c r="P891" i="5"/>
  <c r="O891" i="5"/>
  <c r="N891" i="5"/>
  <c r="L891" i="5"/>
  <c r="J891" i="5"/>
  <c r="I891" i="5"/>
  <c r="H891" i="5"/>
  <c r="G891" i="5"/>
  <c r="F891" i="5"/>
  <c r="E891" i="5"/>
  <c r="D891" i="5"/>
  <c r="C891" i="5"/>
  <c r="B891" i="5"/>
  <c r="A891" i="5"/>
  <c r="M891" i="5" s="1"/>
  <c r="O890" i="5"/>
  <c r="L890" i="5"/>
  <c r="I890" i="5"/>
  <c r="H890" i="5"/>
  <c r="G890" i="5"/>
  <c r="E890" i="5"/>
  <c r="C890" i="5"/>
  <c r="A890" i="5"/>
  <c r="C889" i="5"/>
  <c r="A889" i="5"/>
  <c r="Q888" i="5"/>
  <c r="A888" i="5"/>
  <c r="I888" i="5" s="1"/>
  <c r="Q887" i="5"/>
  <c r="P887" i="5"/>
  <c r="O887" i="5"/>
  <c r="M887" i="5"/>
  <c r="H887" i="5"/>
  <c r="A887" i="5"/>
  <c r="C887" i="5" s="1"/>
  <c r="Q886" i="5"/>
  <c r="P886" i="5"/>
  <c r="K886" i="5"/>
  <c r="G886" i="5"/>
  <c r="F886" i="5"/>
  <c r="E886" i="5"/>
  <c r="D886" i="5"/>
  <c r="C886" i="5"/>
  <c r="A886" i="5"/>
  <c r="A885" i="5"/>
  <c r="D885" i="5" s="1"/>
  <c r="Q884" i="5"/>
  <c r="A884" i="5"/>
  <c r="Q883" i="5"/>
  <c r="N883" i="5"/>
  <c r="K883" i="5"/>
  <c r="A883" i="5"/>
  <c r="F883" i="5" s="1"/>
  <c r="Q882" i="5"/>
  <c r="P882" i="5"/>
  <c r="O882" i="5"/>
  <c r="M882" i="5"/>
  <c r="L882" i="5"/>
  <c r="K882" i="5"/>
  <c r="J882" i="5"/>
  <c r="I882" i="5"/>
  <c r="G882" i="5"/>
  <c r="F882" i="5"/>
  <c r="E882" i="5"/>
  <c r="D882" i="5"/>
  <c r="C882" i="5"/>
  <c r="B882" i="5"/>
  <c r="A882" i="5"/>
  <c r="H882" i="5" s="1"/>
  <c r="Q881" i="5"/>
  <c r="P881" i="5"/>
  <c r="O881" i="5"/>
  <c r="N881" i="5"/>
  <c r="L881" i="5"/>
  <c r="K881" i="5"/>
  <c r="J881" i="5"/>
  <c r="I881" i="5"/>
  <c r="H881" i="5"/>
  <c r="G881" i="5"/>
  <c r="F881" i="5"/>
  <c r="E881" i="5"/>
  <c r="D881" i="5"/>
  <c r="C881" i="5"/>
  <c r="B881" i="5"/>
  <c r="A881" i="5"/>
  <c r="M881" i="5" s="1"/>
  <c r="O880" i="5"/>
  <c r="N880" i="5"/>
  <c r="M880" i="5"/>
  <c r="K880" i="5"/>
  <c r="E880" i="5"/>
  <c r="D880" i="5"/>
  <c r="C880" i="5"/>
  <c r="B880" i="5"/>
  <c r="A880" i="5"/>
  <c r="Q880" i="5" s="1"/>
  <c r="Q879" i="5"/>
  <c r="P879" i="5"/>
  <c r="O879" i="5"/>
  <c r="M879" i="5"/>
  <c r="L879" i="5"/>
  <c r="J879" i="5"/>
  <c r="I879" i="5"/>
  <c r="H879" i="5"/>
  <c r="G879" i="5"/>
  <c r="F879" i="5"/>
  <c r="E879" i="5"/>
  <c r="D879" i="5"/>
  <c r="C879" i="5"/>
  <c r="B879" i="5"/>
  <c r="A879" i="5"/>
  <c r="K879" i="5" s="1"/>
  <c r="Q878" i="5"/>
  <c r="O878" i="5"/>
  <c r="M878" i="5"/>
  <c r="L878" i="5"/>
  <c r="K878" i="5"/>
  <c r="J878" i="5"/>
  <c r="I878" i="5"/>
  <c r="H878" i="5"/>
  <c r="G878" i="5"/>
  <c r="F878" i="5"/>
  <c r="C878" i="5"/>
  <c r="B878" i="5"/>
  <c r="A878" i="5"/>
  <c r="Q877" i="5"/>
  <c r="N877" i="5"/>
  <c r="M877" i="5"/>
  <c r="L877" i="5"/>
  <c r="K877" i="5"/>
  <c r="J877" i="5"/>
  <c r="G877" i="5"/>
  <c r="F877" i="5"/>
  <c r="D877" i="5"/>
  <c r="B877" i="5"/>
  <c r="A877" i="5"/>
  <c r="O877" i="5" s="1"/>
  <c r="P876" i="5"/>
  <c r="O876" i="5"/>
  <c r="M876" i="5"/>
  <c r="K876" i="5"/>
  <c r="J876" i="5"/>
  <c r="H876" i="5"/>
  <c r="G876" i="5"/>
  <c r="F876" i="5"/>
  <c r="E876" i="5"/>
  <c r="D876" i="5"/>
  <c r="C876" i="5"/>
  <c r="A876" i="5"/>
  <c r="Q875" i="5"/>
  <c r="O875" i="5"/>
  <c r="N875" i="5"/>
  <c r="L875" i="5"/>
  <c r="K875" i="5"/>
  <c r="J875" i="5"/>
  <c r="I875" i="5"/>
  <c r="H875" i="5"/>
  <c r="E875" i="5"/>
  <c r="A875" i="5"/>
  <c r="I874" i="5"/>
  <c r="F874" i="5"/>
  <c r="A874" i="5"/>
  <c r="B873" i="5"/>
  <c r="A873" i="5"/>
  <c r="Q872" i="5"/>
  <c r="P872" i="5"/>
  <c r="A872" i="5"/>
  <c r="Q871" i="5"/>
  <c r="N871" i="5"/>
  <c r="M871" i="5"/>
  <c r="L871" i="5"/>
  <c r="A871" i="5"/>
  <c r="E871" i="5" s="1"/>
  <c r="Q870" i="5"/>
  <c r="P870" i="5"/>
  <c r="O870" i="5"/>
  <c r="N870" i="5"/>
  <c r="L870" i="5"/>
  <c r="G870" i="5"/>
  <c r="E870" i="5"/>
  <c r="D870" i="5"/>
  <c r="A870" i="5"/>
  <c r="Q869" i="5"/>
  <c r="P869" i="5"/>
  <c r="O869" i="5"/>
  <c r="N869" i="5"/>
  <c r="L869" i="5"/>
  <c r="K869" i="5"/>
  <c r="J869" i="5"/>
  <c r="I869" i="5"/>
  <c r="H869" i="5"/>
  <c r="G869" i="5"/>
  <c r="F869" i="5"/>
  <c r="E869" i="5"/>
  <c r="D869" i="5"/>
  <c r="C869" i="5"/>
  <c r="B869" i="5"/>
  <c r="A869" i="5"/>
  <c r="M869" i="5" s="1"/>
  <c r="N868" i="5"/>
  <c r="M868" i="5"/>
  <c r="L868" i="5"/>
  <c r="K868" i="5"/>
  <c r="J868" i="5"/>
  <c r="I868" i="5"/>
  <c r="H868" i="5"/>
  <c r="G868" i="5"/>
  <c r="C868" i="5"/>
  <c r="A868" i="5"/>
  <c r="P868" i="5" s="1"/>
  <c r="P867" i="5"/>
  <c r="O867" i="5"/>
  <c r="N867" i="5"/>
  <c r="M867" i="5"/>
  <c r="L867" i="5"/>
  <c r="J867" i="5"/>
  <c r="H867" i="5"/>
  <c r="A867" i="5"/>
  <c r="Q866" i="5"/>
  <c r="O866" i="5"/>
  <c r="N866" i="5"/>
  <c r="L866" i="5"/>
  <c r="K866" i="5"/>
  <c r="I866" i="5"/>
  <c r="H866" i="5"/>
  <c r="F866" i="5"/>
  <c r="B866" i="5"/>
  <c r="A866" i="5"/>
  <c r="P865" i="5"/>
  <c r="O865" i="5"/>
  <c r="M865" i="5"/>
  <c r="L865" i="5"/>
  <c r="K865" i="5"/>
  <c r="J865" i="5"/>
  <c r="H865" i="5"/>
  <c r="G865" i="5"/>
  <c r="F865" i="5"/>
  <c r="E865" i="5"/>
  <c r="C865" i="5"/>
  <c r="B865" i="5"/>
  <c r="A865" i="5"/>
  <c r="I865" i="5" s="1"/>
  <c r="P864" i="5"/>
  <c r="O864" i="5"/>
  <c r="M864" i="5"/>
  <c r="L864" i="5"/>
  <c r="J864" i="5"/>
  <c r="F864" i="5"/>
  <c r="D864" i="5"/>
  <c r="C864" i="5"/>
  <c r="A864" i="5"/>
  <c r="Q864" i="5" s="1"/>
  <c r="A863" i="5"/>
  <c r="A862" i="5"/>
  <c r="B862" i="5" s="1"/>
  <c r="O861" i="5"/>
  <c r="M861" i="5"/>
  <c r="A861" i="5"/>
  <c r="H861" i="5" s="1"/>
  <c r="Q860" i="5"/>
  <c r="O860" i="5"/>
  <c r="N860" i="5"/>
  <c r="L860" i="5"/>
  <c r="I860" i="5"/>
  <c r="H860" i="5"/>
  <c r="F860" i="5"/>
  <c r="E860" i="5"/>
  <c r="D860" i="5"/>
  <c r="C860" i="5"/>
  <c r="B860" i="5"/>
  <c r="A860" i="5"/>
  <c r="M860" i="5" s="1"/>
  <c r="Q859" i="5"/>
  <c r="P859" i="5"/>
  <c r="M859" i="5"/>
  <c r="AE859" i="7" s="1"/>
  <c r="AK859" i="7" s="1"/>
  <c r="L859" i="5"/>
  <c r="K859" i="5"/>
  <c r="J859" i="5"/>
  <c r="I859" i="5"/>
  <c r="H859" i="5"/>
  <c r="G859" i="5"/>
  <c r="F859" i="5"/>
  <c r="E859" i="5"/>
  <c r="D859" i="5"/>
  <c r="B859" i="5"/>
  <c r="A859" i="5"/>
  <c r="P858" i="5"/>
  <c r="N858" i="5"/>
  <c r="M858" i="5"/>
  <c r="L858" i="5"/>
  <c r="K858" i="5"/>
  <c r="J858" i="5"/>
  <c r="I858" i="5"/>
  <c r="G858" i="5"/>
  <c r="F858" i="5"/>
  <c r="D858" i="5"/>
  <c r="C858" i="5"/>
  <c r="A858" i="5"/>
  <c r="Q857" i="5"/>
  <c r="P857" i="5"/>
  <c r="O857" i="5"/>
  <c r="N857" i="5"/>
  <c r="L857" i="5"/>
  <c r="K857" i="5"/>
  <c r="J857" i="5"/>
  <c r="I857" i="5"/>
  <c r="H857" i="5"/>
  <c r="G857" i="5"/>
  <c r="F857" i="5"/>
  <c r="E857" i="5"/>
  <c r="D857" i="5"/>
  <c r="C857" i="5"/>
  <c r="B857" i="5"/>
  <c r="A857" i="5"/>
  <c r="M857" i="5" s="1"/>
  <c r="Q856" i="5"/>
  <c r="P856" i="5"/>
  <c r="O856" i="5"/>
  <c r="M856" i="5"/>
  <c r="L856" i="5"/>
  <c r="K856" i="5"/>
  <c r="J856" i="5"/>
  <c r="I856" i="5"/>
  <c r="H856" i="5"/>
  <c r="G856" i="5"/>
  <c r="E856" i="5"/>
  <c r="D856" i="5"/>
  <c r="C856" i="5"/>
  <c r="B856" i="5"/>
  <c r="A856" i="5"/>
  <c r="F856" i="5" s="1"/>
  <c r="Q855" i="5"/>
  <c r="N855" i="5"/>
  <c r="J855" i="5"/>
  <c r="I855" i="5"/>
  <c r="H855" i="5"/>
  <c r="G855" i="5"/>
  <c r="F855" i="5"/>
  <c r="D855" i="5"/>
  <c r="C855" i="5"/>
  <c r="A855" i="5"/>
  <c r="O854" i="5"/>
  <c r="N854" i="5"/>
  <c r="L854" i="5"/>
  <c r="K854" i="5"/>
  <c r="J854" i="5"/>
  <c r="H854" i="5"/>
  <c r="G854" i="5"/>
  <c r="E854" i="5"/>
  <c r="C854" i="5"/>
  <c r="B854" i="5"/>
  <c r="A854" i="5"/>
  <c r="M854" i="5" s="1"/>
  <c r="Q853" i="5"/>
  <c r="N853" i="5"/>
  <c r="L853" i="5"/>
  <c r="K853" i="5"/>
  <c r="H853" i="5"/>
  <c r="G853" i="5"/>
  <c r="F853" i="5"/>
  <c r="E853" i="5"/>
  <c r="D853" i="5"/>
  <c r="B853" i="5"/>
  <c r="A853" i="5"/>
  <c r="O853" i="5" s="1"/>
  <c r="O852" i="5"/>
  <c r="L852" i="5"/>
  <c r="K852" i="5"/>
  <c r="J852" i="5"/>
  <c r="I852" i="5"/>
  <c r="H852" i="5"/>
  <c r="G852" i="5"/>
  <c r="F852" i="5"/>
  <c r="C852" i="5"/>
  <c r="A852" i="5"/>
  <c r="P852" i="5" s="1"/>
  <c r="O851" i="5"/>
  <c r="N851" i="5"/>
  <c r="M851" i="5"/>
  <c r="L851" i="5"/>
  <c r="K851" i="5"/>
  <c r="J851" i="5"/>
  <c r="I851" i="5"/>
  <c r="F851" i="5"/>
  <c r="E851" i="5"/>
  <c r="C851" i="5"/>
  <c r="B851" i="5"/>
  <c r="A851" i="5"/>
  <c r="A850" i="5"/>
  <c r="P849" i="5"/>
  <c r="N849" i="5"/>
  <c r="M849" i="5"/>
  <c r="A849" i="5"/>
  <c r="I849" i="5" s="1"/>
  <c r="Q848" i="5"/>
  <c r="O848" i="5"/>
  <c r="N848" i="5"/>
  <c r="M848" i="5"/>
  <c r="L848" i="5"/>
  <c r="K848" i="5"/>
  <c r="H848" i="5"/>
  <c r="A848" i="5"/>
  <c r="Q847" i="5"/>
  <c r="P847" i="5"/>
  <c r="N847" i="5"/>
  <c r="M847" i="5"/>
  <c r="L847" i="5"/>
  <c r="I847" i="5"/>
  <c r="E847" i="5"/>
  <c r="D847" i="5"/>
  <c r="B847" i="5"/>
  <c r="A847" i="5"/>
  <c r="Q846" i="5"/>
  <c r="P846" i="5"/>
  <c r="O846" i="5"/>
  <c r="M846" i="5"/>
  <c r="L846" i="5"/>
  <c r="K846" i="5"/>
  <c r="J846" i="5"/>
  <c r="I846" i="5"/>
  <c r="G846" i="5"/>
  <c r="F846" i="5"/>
  <c r="E846" i="5"/>
  <c r="D846" i="5"/>
  <c r="C846" i="5"/>
  <c r="B846" i="5"/>
  <c r="A846" i="5"/>
  <c r="H846" i="5" s="1"/>
  <c r="Q845" i="5"/>
  <c r="P845" i="5"/>
  <c r="O845" i="5"/>
  <c r="N845" i="5"/>
  <c r="L845" i="5"/>
  <c r="K845" i="5"/>
  <c r="J845" i="5"/>
  <c r="I845" i="5"/>
  <c r="H845" i="5"/>
  <c r="G845" i="5"/>
  <c r="F845" i="5"/>
  <c r="E845" i="5"/>
  <c r="D845" i="5"/>
  <c r="C845" i="5"/>
  <c r="B845" i="5"/>
  <c r="A845" i="5"/>
  <c r="M845" i="5" s="1"/>
  <c r="P844" i="5"/>
  <c r="O844" i="5"/>
  <c r="N844" i="5"/>
  <c r="A844" i="5"/>
  <c r="K844" i="5" s="1"/>
  <c r="Q843" i="5"/>
  <c r="P843" i="5"/>
  <c r="O843" i="5"/>
  <c r="M843" i="5"/>
  <c r="L843" i="5"/>
  <c r="J843" i="5"/>
  <c r="I843" i="5"/>
  <c r="H843" i="5"/>
  <c r="G843" i="5"/>
  <c r="F843" i="5"/>
  <c r="E843" i="5"/>
  <c r="D843" i="5"/>
  <c r="C843" i="5"/>
  <c r="B843" i="5"/>
  <c r="A843" i="5"/>
  <c r="K843" i="5" s="1"/>
  <c r="Q842" i="5"/>
  <c r="O842" i="5"/>
  <c r="M842" i="5"/>
  <c r="L842" i="5"/>
  <c r="K842" i="5"/>
  <c r="J842" i="5"/>
  <c r="I842" i="5"/>
  <c r="H842" i="5"/>
  <c r="G842" i="5"/>
  <c r="F842" i="5"/>
  <c r="C842" i="5"/>
  <c r="B842" i="5"/>
  <c r="A842" i="5"/>
  <c r="A841" i="5"/>
  <c r="Q841" i="5" s="1"/>
  <c r="Q840" i="5"/>
  <c r="A840" i="5"/>
  <c r="O839" i="5"/>
  <c r="N839" i="5"/>
  <c r="K839" i="5"/>
  <c r="J839" i="5"/>
  <c r="I839" i="5"/>
  <c r="H839" i="5"/>
  <c r="F839" i="5"/>
  <c r="E839" i="5"/>
  <c r="D839" i="5"/>
  <c r="B839" i="5"/>
  <c r="A839" i="5"/>
  <c r="L839" i="5" s="1"/>
  <c r="P838" i="5"/>
  <c r="M838" i="5"/>
  <c r="K838" i="5"/>
  <c r="J838" i="5"/>
  <c r="I838" i="5"/>
  <c r="A838" i="5"/>
  <c r="E838" i="5" s="1"/>
  <c r="N837" i="5"/>
  <c r="M837" i="5"/>
  <c r="L837" i="5"/>
  <c r="J837" i="5"/>
  <c r="I837" i="5"/>
  <c r="G837" i="5"/>
  <c r="F837" i="5"/>
  <c r="D837" i="5"/>
  <c r="B837" i="5"/>
  <c r="A837" i="5"/>
  <c r="O837" i="5" s="1"/>
  <c r="P836" i="5"/>
  <c r="N836" i="5"/>
  <c r="M836" i="5"/>
  <c r="K836" i="5"/>
  <c r="I836" i="5"/>
  <c r="H836" i="5"/>
  <c r="G836" i="5"/>
  <c r="F836" i="5"/>
  <c r="E836" i="5"/>
  <c r="D836" i="5"/>
  <c r="C836" i="5"/>
  <c r="A836" i="5"/>
  <c r="Q835" i="5"/>
  <c r="N835" i="5"/>
  <c r="M835" i="5"/>
  <c r="L835" i="5"/>
  <c r="K835" i="5"/>
  <c r="J835" i="5"/>
  <c r="I835" i="5"/>
  <c r="H835" i="5"/>
  <c r="G835" i="5"/>
  <c r="E835" i="5"/>
  <c r="D835" i="5"/>
  <c r="A835" i="5"/>
  <c r="Q834" i="5"/>
  <c r="P834" i="5"/>
  <c r="O834" i="5"/>
  <c r="N834" i="5"/>
  <c r="M834" i="5"/>
  <c r="L834" i="5"/>
  <c r="K834" i="5"/>
  <c r="I834" i="5"/>
  <c r="E834" i="5"/>
  <c r="B834" i="5"/>
  <c r="A834" i="5"/>
  <c r="Q833" i="5"/>
  <c r="P833" i="5"/>
  <c r="O833" i="5"/>
  <c r="N833" i="5"/>
  <c r="L833" i="5"/>
  <c r="K833" i="5"/>
  <c r="J833" i="5"/>
  <c r="I833" i="5"/>
  <c r="H833" i="5"/>
  <c r="G833" i="5"/>
  <c r="F833" i="5"/>
  <c r="E833" i="5"/>
  <c r="D833" i="5"/>
  <c r="C833" i="5"/>
  <c r="B833" i="5"/>
  <c r="A833" i="5"/>
  <c r="M833" i="5" s="1"/>
  <c r="Q832" i="5"/>
  <c r="P832" i="5"/>
  <c r="M832" i="5"/>
  <c r="J832" i="5"/>
  <c r="I832" i="5"/>
  <c r="H832" i="5"/>
  <c r="G832" i="5"/>
  <c r="A832" i="5"/>
  <c r="Q831" i="5"/>
  <c r="O831" i="5"/>
  <c r="N831" i="5"/>
  <c r="L831" i="5"/>
  <c r="J831" i="5"/>
  <c r="H831" i="5"/>
  <c r="G831" i="5"/>
  <c r="E831" i="5"/>
  <c r="D831" i="5"/>
  <c r="C831" i="5"/>
  <c r="B831" i="5"/>
  <c r="A831" i="5"/>
  <c r="M831" i="5" s="1"/>
  <c r="Q830" i="5"/>
  <c r="L830" i="5"/>
  <c r="K830" i="5"/>
  <c r="I830" i="5"/>
  <c r="H830" i="5"/>
  <c r="G830" i="5"/>
  <c r="F830" i="5"/>
  <c r="E830" i="5"/>
  <c r="C830" i="5"/>
  <c r="A830" i="5"/>
  <c r="P829" i="5"/>
  <c r="O829" i="5"/>
  <c r="M829" i="5"/>
  <c r="L829" i="5"/>
  <c r="K829" i="5"/>
  <c r="J829" i="5"/>
  <c r="H829" i="5"/>
  <c r="G829" i="5"/>
  <c r="F829" i="5"/>
  <c r="E829" i="5"/>
  <c r="C829" i="5"/>
  <c r="B829" i="5"/>
  <c r="A829" i="5"/>
  <c r="I829" i="5" s="1"/>
  <c r="P828" i="5"/>
  <c r="O828" i="5"/>
  <c r="M828" i="5"/>
  <c r="L828" i="5"/>
  <c r="K828" i="5"/>
  <c r="J828" i="5"/>
  <c r="I828" i="5"/>
  <c r="G828" i="5"/>
  <c r="F828" i="5"/>
  <c r="D828" i="5"/>
  <c r="C828" i="5"/>
  <c r="A828" i="5"/>
  <c r="Q827" i="5"/>
  <c r="P827" i="5"/>
  <c r="O827" i="5"/>
  <c r="N827" i="5"/>
  <c r="M827" i="5"/>
  <c r="K827" i="5"/>
  <c r="J827" i="5"/>
  <c r="H827" i="5"/>
  <c r="E827" i="5"/>
  <c r="B827" i="5"/>
  <c r="A827" i="5"/>
  <c r="A826" i="5"/>
  <c r="A825" i="5"/>
  <c r="B825" i="5" s="1"/>
  <c r="Q824" i="5"/>
  <c r="P824" i="5"/>
  <c r="O824" i="5"/>
  <c r="A824" i="5"/>
  <c r="Q823" i="5"/>
  <c r="P823" i="5"/>
  <c r="M823" i="5"/>
  <c r="L823" i="5"/>
  <c r="K823" i="5"/>
  <c r="J823" i="5"/>
  <c r="I823" i="5"/>
  <c r="H823" i="5"/>
  <c r="G823" i="5"/>
  <c r="F823" i="5"/>
  <c r="E823" i="5"/>
  <c r="D823" i="5"/>
  <c r="B823" i="5"/>
  <c r="A823" i="5"/>
  <c r="A822" i="5"/>
  <c r="Q821" i="5"/>
  <c r="P821" i="5"/>
  <c r="O821" i="5"/>
  <c r="N821" i="5"/>
  <c r="L821" i="5"/>
  <c r="K821" i="5"/>
  <c r="J821" i="5"/>
  <c r="I821" i="5"/>
  <c r="H821" i="5"/>
  <c r="G821" i="5"/>
  <c r="F821" i="5"/>
  <c r="E821" i="5"/>
  <c r="D821" i="5"/>
  <c r="C821" i="5"/>
  <c r="B821" i="5"/>
  <c r="A821" i="5"/>
  <c r="M821" i="5" s="1"/>
  <c r="Q820" i="5"/>
  <c r="P820" i="5"/>
  <c r="O820" i="5"/>
  <c r="M820" i="5"/>
  <c r="L820" i="5"/>
  <c r="K820" i="5"/>
  <c r="J820" i="5"/>
  <c r="I820" i="5"/>
  <c r="H820" i="5"/>
  <c r="G820" i="5"/>
  <c r="E820" i="5"/>
  <c r="D820" i="5"/>
  <c r="C820" i="5"/>
  <c r="B820" i="5"/>
  <c r="A820" i="5"/>
  <c r="F820" i="5" s="1"/>
  <c r="Q819" i="5"/>
  <c r="P819" i="5"/>
  <c r="N819" i="5"/>
  <c r="M819" i="5"/>
  <c r="L819" i="5"/>
  <c r="I819" i="5"/>
  <c r="H819" i="5"/>
  <c r="F819" i="5"/>
  <c r="D819" i="5"/>
  <c r="C819" i="5"/>
  <c r="A819" i="5"/>
  <c r="N818" i="5"/>
  <c r="M818" i="5"/>
  <c r="K818" i="5"/>
  <c r="J818" i="5"/>
  <c r="G818" i="5"/>
  <c r="E818" i="5"/>
  <c r="C818" i="5"/>
  <c r="B818" i="5"/>
  <c r="A818" i="5"/>
  <c r="Q818" i="5" s="1"/>
  <c r="L817" i="5"/>
  <c r="K817" i="5"/>
  <c r="G817" i="5"/>
  <c r="F817" i="5"/>
  <c r="E817" i="5"/>
  <c r="D817" i="5"/>
  <c r="C817" i="5"/>
  <c r="B817" i="5"/>
  <c r="A817" i="5"/>
  <c r="Q817" i="5" s="1"/>
  <c r="A816" i="5"/>
  <c r="E816" i="5" s="1"/>
  <c r="P815" i="5"/>
  <c r="C815" i="5"/>
  <c r="A815" i="5"/>
  <c r="A814" i="5"/>
  <c r="P813" i="5"/>
  <c r="M813" i="5"/>
  <c r="K813" i="5"/>
  <c r="A813" i="5"/>
  <c r="H813" i="5" s="1"/>
  <c r="Q812" i="5"/>
  <c r="N812" i="5"/>
  <c r="M812" i="5"/>
  <c r="L812" i="5"/>
  <c r="K812" i="5"/>
  <c r="A812" i="5"/>
  <c r="E812" i="5" s="1"/>
  <c r="P811" i="5"/>
  <c r="N811" i="5"/>
  <c r="M811" i="5"/>
  <c r="L811" i="5"/>
  <c r="K811" i="5"/>
  <c r="I811" i="5"/>
  <c r="H811" i="5"/>
  <c r="F811" i="5"/>
  <c r="E811" i="5"/>
  <c r="D811" i="5"/>
  <c r="B811" i="5"/>
  <c r="A811" i="5"/>
  <c r="Q810" i="5"/>
  <c r="P810" i="5"/>
  <c r="O810" i="5"/>
  <c r="M810" i="5"/>
  <c r="L810" i="5"/>
  <c r="K810" i="5"/>
  <c r="J810" i="5"/>
  <c r="I810" i="5"/>
  <c r="G810" i="5"/>
  <c r="F810" i="5"/>
  <c r="E810" i="5"/>
  <c r="D810" i="5"/>
  <c r="C810" i="5"/>
  <c r="B810" i="5"/>
  <c r="A810" i="5"/>
  <c r="H810" i="5" s="1"/>
  <c r="Q809" i="5"/>
  <c r="P809" i="5"/>
  <c r="O809" i="5"/>
  <c r="N809" i="5"/>
  <c r="L809" i="5"/>
  <c r="K809" i="5"/>
  <c r="J809" i="5"/>
  <c r="I809" i="5"/>
  <c r="H809" i="5"/>
  <c r="G809" i="5"/>
  <c r="F809" i="5"/>
  <c r="E809" i="5"/>
  <c r="D809" i="5"/>
  <c r="C809" i="5"/>
  <c r="B809" i="5"/>
  <c r="A809" i="5"/>
  <c r="M809" i="5" s="1"/>
  <c r="Q808" i="5"/>
  <c r="O808" i="5"/>
  <c r="N808" i="5"/>
  <c r="L808" i="5"/>
  <c r="K808" i="5"/>
  <c r="I808" i="5"/>
  <c r="H808" i="5"/>
  <c r="E808" i="5"/>
  <c r="D808" i="5"/>
  <c r="C808" i="5"/>
  <c r="B808" i="5"/>
  <c r="A808" i="5"/>
  <c r="M808" i="5" s="1"/>
  <c r="Q807" i="5"/>
  <c r="P807" i="5"/>
  <c r="O807" i="5"/>
  <c r="M807" i="5"/>
  <c r="L807" i="5"/>
  <c r="J807" i="5"/>
  <c r="I807" i="5"/>
  <c r="H807" i="5"/>
  <c r="G807" i="5"/>
  <c r="F807" i="5"/>
  <c r="E807" i="5"/>
  <c r="D807" i="5"/>
  <c r="C807" i="5"/>
  <c r="B807" i="5"/>
  <c r="A807" i="5"/>
  <c r="K807" i="5" s="1"/>
  <c r="Q806" i="5"/>
  <c r="O806" i="5"/>
  <c r="M806" i="5"/>
  <c r="L806" i="5"/>
  <c r="K806" i="5"/>
  <c r="J806" i="5"/>
  <c r="I806" i="5"/>
  <c r="H806" i="5"/>
  <c r="G806" i="5"/>
  <c r="F806" i="5"/>
  <c r="C806" i="5"/>
  <c r="B806" i="5"/>
  <c r="A806" i="5"/>
  <c r="Q805" i="5"/>
  <c r="P805" i="5"/>
  <c r="O805" i="5"/>
  <c r="N805" i="5"/>
  <c r="M805" i="5"/>
  <c r="L805" i="5"/>
  <c r="K805" i="5"/>
  <c r="A805" i="5"/>
  <c r="C805" i="5" s="1"/>
  <c r="Q804" i="5"/>
  <c r="P804" i="5"/>
  <c r="O804" i="5"/>
  <c r="M804" i="5"/>
  <c r="K804" i="5"/>
  <c r="H804" i="5"/>
  <c r="G804" i="5"/>
  <c r="E804" i="5"/>
  <c r="A804" i="5"/>
  <c r="Q803" i="5"/>
  <c r="O803" i="5"/>
  <c r="N803" i="5"/>
  <c r="L803" i="5"/>
  <c r="J803" i="5"/>
  <c r="I803" i="5"/>
  <c r="F803" i="5"/>
  <c r="E803" i="5"/>
  <c r="D803" i="5"/>
  <c r="B803" i="5"/>
  <c r="A803" i="5"/>
  <c r="P802" i="5"/>
  <c r="O802" i="5"/>
  <c r="N802" i="5"/>
  <c r="K802" i="5"/>
  <c r="J802" i="5"/>
  <c r="H802" i="5"/>
  <c r="F802" i="5"/>
  <c r="E802" i="5"/>
  <c r="C802" i="5"/>
  <c r="B802" i="5"/>
  <c r="A802" i="5"/>
  <c r="M801" i="5"/>
  <c r="L801" i="5"/>
  <c r="I801" i="5"/>
  <c r="G801" i="5"/>
  <c r="F801" i="5"/>
  <c r="D801" i="5"/>
  <c r="C801" i="5"/>
  <c r="B801" i="5"/>
  <c r="A801" i="5"/>
  <c r="P801" i="5" s="1"/>
  <c r="D800" i="5"/>
  <c r="C800" i="5"/>
  <c r="A800" i="5"/>
  <c r="A799" i="5"/>
  <c r="P798" i="5"/>
  <c r="C798" i="5"/>
  <c r="A798" i="5"/>
  <c r="Q797" i="5"/>
  <c r="P797" i="5"/>
  <c r="O797" i="5"/>
  <c r="N797" i="5"/>
  <c r="L797" i="5"/>
  <c r="K797" i="5"/>
  <c r="J797" i="5"/>
  <c r="I797" i="5"/>
  <c r="H797" i="5"/>
  <c r="G797" i="5"/>
  <c r="F797" i="5"/>
  <c r="E797" i="5"/>
  <c r="D797" i="5"/>
  <c r="C797" i="5"/>
  <c r="B797" i="5"/>
  <c r="A797" i="5"/>
  <c r="M797" i="5" s="1"/>
  <c r="A796" i="5"/>
  <c r="I796" i="5" s="1"/>
  <c r="A795" i="5"/>
  <c r="A794" i="5"/>
  <c r="E794" i="5" s="1"/>
  <c r="P793" i="5"/>
  <c r="O793" i="5"/>
  <c r="M793" i="5"/>
  <c r="L793" i="5"/>
  <c r="K793" i="5"/>
  <c r="J793" i="5"/>
  <c r="H793" i="5"/>
  <c r="G793" i="5"/>
  <c r="F793" i="5"/>
  <c r="E793" i="5"/>
  <c r="C793" i="5"/>
  <c r="B793" i="5"/>
  <c r="A793" i="5"/>
  <c r="I793" i="5" s="1"/>
  <c r="F792" i="5"/>
  <c r="D792" i="5"/>
  <c r="A792" i="5"/>
  <c r="A791" i="5"/>
  <c r="A790" i="5"/>
  <c r="N790" i="5" s="1"/>
  <c r="N789" i="5"/>
  <c r="M789" i="5"/>
  <c r="L789" i="5"/>
  <c r="A789" i="5"/>
  <c r="I789" i="5" s="1"/>
  <c r="P788" i="5"/>
  <c r="O788" i="5"/>
  <c r="N788" i="5"/>
  <c r="M788" i="5"/>
  <c r="L788" i="5"/>
  <c r="A788" i="5"/>
  <c r="F788" i="5" s="1"/>
  <c r="Q787" i="5"/>
  <c r="P787" i="5"/>
  <c r="M787" i="5"/>
  <c r="L787" i="5"/>
  <c r="K787" i="5"/>
  <c r="J787" i="5"/>
  <c r="I787" i="5"/>
  <c r="H787" i="5"/>
  <c r="G787" i="5"/>
  <c r="F787" i="5"/>
  <c r="E787" i="5"/>
  <c r="D787" i="5"/>
  <c r="B787" i="5"/>
  <c r="A787" i="5"/>
  <c r="Q786" i="5"/>
  <c r="P786" i="5"/>
  <c r="N786" i="5"/>
  <c r="M786" i="5"/>
  <c r="A786" i="5"/>
  <c r="Q785" i="5"/>
  <c r="P785" i="5"/>
  <c r="O785" i="5"/>
  <c r="N785" i="5"/>
  <c r="L785" i="5"/>
  <c r="K785" i="5"/>
  <c r="J785" i="5"/>
  <c r="I785" i="5"/>
  <c r="H785" i="5"/>
  <c r="G785" i="5"/>
  <c r="F785" i="5"/>
  <c r="E785" i="5"/>
  <c r="D785" i="5"/>
  <c r="C785" i="5"/>
  <c r="B785" i="5"/>
  <c r="A785" i="5"/>
  <c r="M785" i="5" s="1"/>
  <c r="Q784" i="5"/>
  <c r="P784" i="5"/>
  <c r="O784" i="5"/>
  <c r="M784" i="5"/>
  <c r="L784" i="5"/>
  <c r="K784" i="5"/>
  <c r="J784" i="5"/>
  <c r="I784" i="5"/>
  <c r="H784" i="5"/>
  <c r="G784" i="5"/>
  <c r="E784" i="5"/>
  <c r="D784" i="5"/>
  <c r="C784" i="5"/>
  <c r="B784" i="5"/>
  <c r="A784" i="5"/>
  <c r="F784" i="5" s="1"/>
  <c r="P783" i="5"/>
  <c r="N783" i="5"/>
  <c r="M783" i="5"/>
  <c r="L783" i="5"/>
  <c r="J783" i="5"/>
  <c r="I783" i="5"/>
  <c r="H783" i="5"/>
  <c r="G783" i="5"/>
  <c r="F783" i="5"/>
  <c r="D783" i="5"/>
  <c r="C783" i="5"/>
  <c r="A783" i="5"/>
  <c r="N782" i="5"/>
  <c r="M782" i="5"/>
  <c r="L782" i="5"/>
  <c r="K782" i="5"/>
  <c r="J782" i="5"/>
  <c r="H782" i="5"/>
  <c r="E782" i="5"/>
  <c r="C782" i="5"/>
  <c r="A782" i="5"/>
  <c r="Q782" i="5" s="1"/>
  <c r="N781" i="5"/>
  <c r="L781" i="5"/>
  <c r="K781" i="5"/>
  <c r="H781" i="5"/>
  <c r="F781" i="5"/>
  <c r="E781" i="5"/>
  <c r="C781" i="5"/>
  <c r="B781" i="5"/>
  <c r="A781" i="5"/>
  <c r="Q781" i="5" s="1"/>
  <c r="E780" i="5"/>
  <c r="C780" i="5"/>
  <c r="A780" i="5"/>
  <c r="A779" i="5"/>
  <c r="B779" i="5" s="1"/>
  <c r="P778" i="5"/>
  <c r="A778" i="5"/>
  <c r="P777" i="5"/>
  <c r="N777" i="5"/>
  <c r="A777" i="5"/>
  <c r="Q776" i="5"/>
  <c r="O776" i="5"/>
  <c r="M776" i="5"/>
  <c r="L776" i="5"/>
  <c r="A776" i="5"/>
  <c r="G776" i="5" s="1"/>
  <c r="Q775" i="5"/>
  <c r="N775" i="5"/>
  <c r="M775" i="5"/>
  <c r="K775" i="5"/>
  <c r="I775" i="5"/>
  <c r="A775" i="5"/>
  <c r="D775" i="5" s="1"/>
  <c r="Q774" i="5"/>
  <c r="P774" i="5"/>
  <c r="O774" i="5"/>
  <c r="M774" i="5"/>
  <c r="L774" i="5"/>
  <c r="K774" i="5"/>
  <c r="J774" i="5"/>
  <c r="I774" i="5"/>
  <c r="G774" i="5"/>
  <c r="F774" i="5"/>
  <c r="E774" i="5"/>
  <c r="D774" i="5"/>
  <c r="C774" i="5"/>
  <c r="B774" i="5"/>
  <c r="A774" i="5"/>
  <c r="H774" i="5" s="1"/>
  <c r="Q773" i="5"/>
  <c r="P773" i="5"/>
  <c r="O773" i="5"/>
  <c r="N773" i="5"/>
  <c r="L773" i="5"/>
  <c r="K773" i="5"/>
  <c r="J773" i="5"/>
  <c r="I773" i="5"/>
  <c r="H773" i="5"/>
  <c r="G773" i="5"/>
  <c r="F773" i="5"/>
  <c r="E773" i="5"/>
  <c r="D773" i="5"/>
  <c r="C773" i="5"/>
  <c r="B773" i="5"/>
  <c r="A773" i="5"/>
  <c r="M773" i="5" s="1"/>
  <c r="N772" i="5"/>
  <c r="M772" i="5"/>
  <c r="K772" i="5"/>
  <c r="I772" i="5"/>
  <c r="E772" i="5"/>
  <c r="D772" i="5"/>
  <c r="C772" i="5"/>
  <c r="B772" i="5"/>
  <c r="A772" i="5"/>
  <c r="Q772" i="5" s="1"/>
  <c r="Q771" i="5"/>
  <c r="P771" i="5"/>
  <c r="O771" i="5"/>
  <c r="M771" i="5"/>
  <c r="L771" i="5"/>
  <c r="J771" i="5"/>
  <c r="I771" i="5"/>
  <c r="H771" i="5"/>
  <c r="G771" i="5"/>
  <c r="F771" i="5"/>
  <c r="E771" i="5"/>
  <c r="D771" i="5"/>
  <c r="C771" i="5"/>
  <c r="B771" i="5"/>
  <c r="A771" i="5"/>
  <c r="K771" i="5" s="1"/>
  <c r="Q770" i="5"/>
  <c r="O770" i="5"/>
  <c r="M770" i="5"/>
  <c r="L770" i="5"/>
  <c r="K770" i="5"/>
  <c r="J770" i="5"/>
  <c r="I770" i="5"/>
  <c r="H770" i="5"/>
  <c r="G770" i="5"/>
  <c r="F770" i="5"/>
  <c r="C770" i="5"/>
  <c r="B770" i="5"/>
  <c r="A770" i="5"/>
  <c r="Q769" i="5"/>
  <c r="P769" i="5"/>
  <c r="N769" i="5"/>
  <c r="M769" i="5"/>
  <c r="L769" i="5"/>
  <c r="K769" i="5"/>
  <c r="J769" i="5"/>
  <c r="A769" i="5"/>
  <c r="D769" i="5" s="1"/>
  <c r="P768" i="5"/>
  <c r="O768" i="5"/>
  <c r="M768" i="5"/>
  <c r="K768" i="5"/>
  <c r="J768" i="5"/>
  <c r="H768" i="5"/>
  <c r="G768" i="5"/>
  <c r="F768" i="5"/>
  <c r="E768" i="5"/>
  <c r="D768" i="5"/>
  <c r="C768" i="5"/>
  <c r="A768" i="5"/>
  <c r="Q767" i="5"/>
  <c r="O767" i="5"/>
  <c r="N767" i="5"/>
  <c r="L767" i="5"/>
  <c r="K767" i="5"/>
  <c r="J767" i="5"/>
  <c r="I767" i="5"/>
  <c r="H767" i="5"/>
  <c r="A767" i="5"/>
  <c r="P766" i="5"/>
  <c r="O766" i="5"/>
  <c r="N766" i="5"/>
  <c r="M766" i="5"/>
  <c r="K766" i="5"/>
  <c r="J766" i="5"/>
  <c r="I766" i="5"/>
  <c r="F766" i="5"/>
  <c r="E766" i="5"/>
  <c r="B766" i="5"/>
  <c r="A766" i="5"/>
  <c r="P765" i="5"/>
  <c r="O765" i="5"/>
  <c r="N765" i="5"/>
  <c r="M765" i="5"/>
  <c r="L765" i="5"/>
  <c r="J765" i="5"/>
  <c r="G765" i="5"/>
  <c r="F765" i="5"/>
  <c r="C765" i="5"/>
  <c r="B765" i="5"/>
  <c r="A765" i="5"/>
  <c r="N764" i="5"/>
  <c r="M764" i="5"/>
  <c r="AE764" i="7" s="1"/>
  <c r="AK764" i="7" s="1"/>
  <c r="K764" i="5"/>
  <c r="H764" i="5"/>
  <c r="G764" i="5"/>
  <c r="E764" i="5"/>
  <c r="D764" i="5"/>
  <c r="C764" i="5"/>
  <c r="AC764" i="7" s="1"/>
  <c r="AG764" i="7" s="1"/>
  <c r="A764" i="5"/>
  <c r="Q764" i="5" s="1"/>
  <c r="A763" i="5"/>
  <c r="A762" i="5"/>
  <c r="Q762" i="5" s="1"/>
  <c r="Q761" i="5"/>
  <c r="P761" i="5"/>
  <c r="O761" i="5"/>
  <c r="N761" i="5"/>
  <c r="L761" i="5"/>
  <c r="K761" i="5"/>
  <c r="J761" i="5"/>
  <c r="I761" i="5"/>
  <c r="H761" i="5"/>
  <c r="G761" i="5"/>
  <c r="F761" i="5"/>
  <c r="E761" i="5"/>
  <c r="D761" i="5"/>
  <c r="C761" i="5"/>
  <c r="B761" i="5"/>
  <c r="A761" i="5"/>
  <c r="M761" i="5" s="1"/>
  <c r="Q760" i="5"/>
  <c r="N760" i="5"/>
  <c r="M760" i="5"/>
  <c r="L760" i="5"/>
  <c r="K760" i="5"/>
  <c r="J760" i="5"/>
  <c r="I760" i="5"/>
  <c r="H760" i="5"/>
  <c r="G760" i="5"/>
  <c r="C760" i="5"/>
  <c r="A760" i="5"/>
  <c r="N759" i="5"/>
  <c r="M759" i="5"/>
  <c r="L759" i="5"/>
  <c r="J759" i="5"/>
  <c r="H759" i="5"/>
  <c r="G759" i="5"/>
  <c r="D759" i="5"/>
  <c r="C759" i="5"/>
  <c r="A759" i="5"/>
  <c r="P759" i="5" s="1"/>
  <c r="A758" i="5"/>
  <c r="P757" i="5"/>
  <c r="O757" i="5"/>
  <c r="M757" i="5"/>
  <c r="L757" i="5"/>
  <c r="K757" i="5"/>
  <c r="J757" i="5"/>
  <c r="H757" i="5"/>
  <c r="G757" i="5"/>
  <c r="F757" i="5"/>
  <c r="E757" i="5"/>
  <c r="C757" i="5"/>
  <c r="B757" i="5"/>
  <c r="A757" i="5"/>
  <c r="I757" i="5" s="1"/>
  <c r="A756" i="5"/>
  <c r="I756" i="5" s="1"/>
  <c r="E755" i="5"/>
  <c r="D755" i="5"/>
  <c r="C755" i="5"/>
  <c r="B755" i="5"/>
  <c r="A755" i="5"/>
  <c r="D754" i="5"/>
  <c r="B754" i="5"/>
  <c r="A754" i="5"/>
  <c r="A753" i="5"/>
  <c r="Q752" i="5"/>
  <c r="O752" i="5"/>
  <c r="N752" i="5"/>
  <c r="L752" i="5"/>
  <c r="I752" i="5"/>
  <c r="H752" i="5"/>
  <c r="F752" i="5"/>
  <c r="E752" i="5"/>
  <c r="D752" i="5"/>
  <c r="C752" i="5"/>
  <c r="B752" i="5"/>
  <c r="A752" i="5"/>
  <c r="M752" i="5" s="1"/>
  <c r="Q751" i="5"/>
  <c r="P751" i="5"/>
  <c r="M751" i="5"/>
  <c r="L751" i="5"/>
  <c r="K751" i="5"/>
  <c r="J751" i="5"/>
  <c r="I751" i="5"/>
  <c r="H751" i="5"/>
  <c r="G751" i="5"/>
  <c r="F751" i="5"/>
  <c r="E751" i="5"/>
  <c r="D751" i="5"/>
  <c r="B751" i="5"/>
  <c r="A751" i="5"/>
  <c r="P750" i="5"/>
  <c r="N750" i="5"/>
  <c r="M750" i="5"/>
  <c r="L750" i="5"/>
  <c r="K750" i="5"/>
  <c r="J750" i="5"/>
  <c r="I750" i="5"/>
  <c r="G750" i="5"/>
  <c r="F750" i="5"/>
  <c r="D750" i="5"/>
  <c r="C750" i="5"/>
  <c r="A750" i="5"/>
  <c r="Q749" i="5"/>
  <c r="P749" i="5"/>
  <c r="O749" i="5"/>
  <c r="N749" i="5"/>
  <c r="L749" i="5"/>
  <c r="K749" i="5"/>
  <c r="J749" i="5"/>
  <c r="I749" i="5"/>
  <c r="H749" i="5"/>
  <c r="G749" i="5"/>
  <c r="F749" i="5"/>
  <c r="E749" i="5"/>
  <c r="D749" i="5"/>
  <c r="C749" i="5"/>
  <c r="B749" i="5"/>
  <c r="A749" i="5"/>
  <c r="M749" i="5" s="1"/>
  <c r="Q748" i="5"/>
  <c r="P748" i="5"/>
  <c r="O748" i="5"/>
  <c r="M748" i="5"/>
  <c r="L748" i="5"/>
  <c r="K748" i="5"/>
  <c r="J748" i="5"/>
  <c r="I748" i="5"/>
  <c r="H748" i="5"/>
  <c r="G748" i="5"/>
  <c r="E748" i="5"/>
  <c r="D748" i="5"/>
  <c r="C748" i="5"/>
  <c r="B748" i="5"/>
  <c r="A748" i="5"/>
  <c r="F748" i="5" s="1"/>
  <c r="Q747" i="5"/>
  <c r="N747" i="5"/>
  <c r="M747" i="5"/>
  <c r="J747" i="5"/>
  <c r="I747" i="5"/>
  <c r="H747" i="5"/>
  <c r="A747" i="5"/>
  <c r="D747" i="5" s="1"/>
  <c r="O746" i="5"/>
  <c r="N746" i="5"/>
  <c r="L746" i="5"/>
  <c r="K746" i="5"/>
  <c r="J746" i="5"/>
  <c r="H746" i="5"/>
  <c r="G746" i="5"/>
  <c r="E746" i="5"/>
  <c r="C746" i="5"/>
  <c r="B746" i="5"/>
  <c r="A746" i="5"/>
  <c r="M746" i="5" s="1"/>
  <c r="Q745" i="5"/>
  <c r="P745" i="5"/>
  <c r="N745" i="5"/>
  <c r="L745" i="5"/>
  <c r="K745" i="5"/>
  <c r="H745" i="5"/>
  <c r="G745" i="5"/>
  <c r="F745" i="5"/>
  <c r="E745" i="5"/>
  <c r="A745" i="5"/>
  <c r="O744" i="5"/>
  <c r="L744" i="5"/>
  <c r="K744" i="5"/>
  <c r="J744" i="5"/>
  <c r="I744" i="5"/>
  <c r="H744" i="5"/>
  <c r="G744" i="5"/>
  <c r="F744" i="5"/>
  <c r="C744" i="5"/>
  <c r="A744" i="5"/>
  <c r="O743" i="5"/>
  <c r="N743" i="5"/>
  <c r="M743" i="5"/>
  <c r="L743" i="5"/>
  <c r="K743" i="5"/>
  <c r="J743" i="5"/>
  <c r="I743" i="5"/>
  <c r="F743" i="5"/>
  <c r="E743" i="5"/>
  <c r="C743" i="5"/>
  <c r="B743" i="5"/>
  <c r="A743" i="5"/>
  <c r="P742" i="5"/>
  <c r="O742" i="5"/>
  <c r="N742" i="5"/>
  <c r="M742" i="5"/>
  <c r="J742" i="5"/>
  <c r="I742" i="5"/>
  <c r="G742" i="5"/>
  <c r="E742" i="5"/>
  <c r="D742" i="5"/>
  <c r="B742" i="5"/>
  <c r="A742" i="5"/>
  <c r="Q742" i="5" s="1"/>
  <c r="I741" i="5"/>
  <c r="G741" i="5"/>
  <c r="F741" i="5"/>
  <c r="A741" i="5"/>
  <c r="A740" i="5"/>
  <c r="A739" i="5"/>
  <c r="D739" i="5" s="1"/>
  <c r="Q738" i="5"/>
  <c r="P738" i="5"/>
  <c r="O738" i="5"/>
  <c r="M738" i="5"/>
  <c r="L738" i="5"/>
  <c r="K738" i="5"/>
  <c r="J738" i="5"/>
  <c r="I738" i="5"/>
  <c r="G738" i="5"/>
  <c r="F738" i="5"/>
  <c r="E738" i="5"/>
  <c r="D738" i="5"/>
  <c r="C738" i="5"/>
  <c r="B738" i="5"/>
  <c r="A738" i="5"/>
  <c r="H738" i="5" s="1"/>
  <c r="Q737" i="5"/>
  <c r="P737" i="5"/>
  <c r="O737" i="5"/>
  <c r="N737" i="5"/>
  <c r="L737" i="5"/>
  <c r="K737" i="5"/>
  <c r="J737" i="5"/>
  <c r="I737" i="5"/>
  <c r="H737" i="5"/>
  <c r="G737" i="5"/>
  <c r="F737" i="5"/>
  <c r="E737" i="5"/>
  <c r="D737" i="5"/>
  <c r="C737" i="5"/>
  <c r="B737" i="5"/>
  <c r="A737" i="5"/>
  <c r="M737" i="5" s="1"/>
  <c r="P736" i="5"/>
  <c r="O736" i="5"/>
  <c r="N736" i="5"/>
  <c r="M736" i="5"/>
  <c r="L736" i="5"/>
  <c r="K736" i="5"/>
  <c r="I736" i="5"/>
  <c r="H736" i="5"/>
  <c r="A736" i="5"/>
  <c r="Q735" i="5"/>
  <c r="P735" i="5"/>
  <c r="O735" i="5"/>
  <c r="M735" i="5"/>
  <c r="L735" i="5"/>
  <c r="J735" i="5"/>
  <c r="I735" i="5"/>
  <c r="H735" i="5"/>
  <c r="G735" i="5"/>
  <c r="F735" i="5"/>
  <c r="E735" i="5"/>
  <c r="D735" i="5"/>
  <c r="C735" i="5"/>
  <c r="B735" i="5"/>
  <c r="A735" i="5"/>
  <c r="K735" i="5" s="1"/>
  <c r="Q734" i="5"/>
  <c r="O734" i="5"/>
  <c r="M734" i="5"/>
  <c r="L734" i="5"/>
  <c r="K734" i="5"/>
  <c r="J734" i="5"/>
  <c r="I734" i="5"/>
  <c r="H734" i="5"/>
  <c r="G734" i="5"/>
  <c r="F734" i="5"/>
  <c r="C734" i="5"/>
  <c r="B734" i="5"/>
  <c r="A734" i="5"/>
  <c r="A733" i="5"/>
  <c r="P733" i="5" s="1"/>
  <c r="Q732" i="5"/>
  <c r="O732" i="5"/>
  <c r="M732" i="5"/>
  <c r="J732" i="5"/>
  <c r="A732" i="5"/>
  <c r="F732" i="5" s="1"/>
  <c r="O731" i="5"/>
  <c r="N731" i="5"/>
  <c r="K731" i="5"/>
  <c r="J731" i="5"/>
  <c r="I731" i="5"/>
  <c r="H731" i="5"/>
  <c r="F731" i="5"/>
  <c r="E731" i="5"/>
  <c r="D731" i="5"/>
  <c r="B731" i="5"/>
  <c r="A731" i="5"/>
  <c r="L731" i="5" s="1"/>
  <c r="P730" i="5"/>
  <c r="O730" i="5"/>
  <c r="M730" i="5"/>
  <c r="K730" i="5"/>
  <c r="J730" i="5"/>
  <c r="I730" i="5"/>
  <c r="A730" i="5"/>
  <c r="C730" i="5" s="1"/>
  <c r="P729" i="5"/>
  <c r="N729" i="5"/>
  <c r="M729" i="5"/>
  <c r="L729" i="5"/>
  <c r="J729" i="5"/>
  <c r="I729" i="5"/>
  <c r="G729" i="5"/>
  <c r="F729" i="5"/>
  <c r="A729" i="5"/>
  <c r="P728" i="5"/>
  <c r="N728" i="5"/>
  <c r="M728" i="5"/>
  <c r="K728" i="5"/>
  <c r="I728" i="5"/>
  <c r="H728" i="5"/>
  <c r="G728" i="5"/>
  <c r="F728" i="5"/>
  <c r="E728" i="5"/>
  <c r="D728" i="5"/>
  <c r="C728" i="5"/>
  <c r="A728" i="5"/>
  <c r="Q727" i="5"/>
  <c r="N727" i="5"/>
  <c r="M727" i="5"/>
  <c r="L727" i="5"/>
  <c r="K727" i="5"/>
  <c r="J727" i="5"/>
  <c r="I727" i="5"/>
  <c r="H727" i="5"/>
  <c r="G727" i="5"/>
  <c r="E727" i="5"/>
  <c r="D727" i="5"/>
  <c r="A727" i="5"/>
  <c r="Q726" i="5"/>
  <c r="P726" i="5"/>
  <c r="O726" i="5"/>
  <c r="N726" i="5"/>
  <c r="M726" i="5"/>
  <c r="L726" i="5"/>
  <c r="K726" i="5"/>
  <c r="I726" i="5"/>
  <c r="E726" i="5"/>
  <c r="A726" i="5"/>
  <c r="Q725" i="5"/>
  <c r="P725" i="5"/>
  <c r="O725" i="5"/>
  <c r="N725" i="5"/>
  <c r="L725" i="5"/>
  <c r="K725" i="5"/>
  <c r="J725" i="5"/>
  <c r="I725" i="5"/>
  <c r="H725" i="5"/>
  <c r="G725" i="5"/>
  <c r="F725" i="5"/>
  <c r="E725" i="5"/>
  <c r="D725" i="5"/>
  <c r="C725" i="5"/>
  <c r="B725" i="5"/>
  <c r="A725" i="5"/>
  <c r="M725" i="5" s="1"/>
  <c r="Q724" i="5"/>
  <c r="P724" i="5"/>
  <c r="M724" i="5"/>
  <c r="L724" i="5"/>
  <c r="A724" i="5"/>
  <c r="I724" i="5" s="1"/>
  <c r="Q723" i="5"/>
  <c r="O723" i="5"/>
  <c r="N723" i="5"/>
  <c r="L723" i="5"/>
  <c r="J723" i="5"/>
  <c r="H723" i="5"/>
  <c r="G723" i="5"/>
  <c r="E723" i="5"/>
  <c r="D723" i="5"/>
  <c r="C723" i="5"/>
  <c r="B723" i="5"/>
  <c r="A723" i="5"/>
  <c r="M723" i="5" s="1"/>
  <c r="Q722" i="5"/>
  <c r="O722" i="5"/>
  <c r="L722" i="5"/>
  <c r="K722" i="5"/>
  <c r="I722" i="5"/>
  <c r="A722" i="5"/>
  <c r="P721" i="5"/>
  <c r="O721" i="5"/>
  <c r="M721" i="5"/>
  <c r="L721" i="5"/>
  <c r="K721" i="5"/>
  <c r="J721" i="5"/>
  <c r="H721" i="5"/>
  <c r="G721" i="5"/>
  <c r="F721" i="5"/>
  <c r="E721" i="5"/>
  <c r="C721" i="5"/>
  <c r="B721" i="5"/>
  <c r="A721" i="5"/>
  <c r="I721" i="5" s="1"/>
  <c r="P720" i="5"/>
  <c r="O720" i="5"/>
  <c r="M720" i="5"/>
  <c r="L720" i="5"/>
  <c r="K720" i="5"/>
  <c r="J720" i="5"/>
  <c r="I720" i="5"/>
  <c r="G720" i="5"/>
  <c r="F720" i="5"/>
  <c r="D720" i="5"/>
  <c r="C720" i="5"/>
  <c r="A720" i="5"/>
  <c r="Q719" i="5"/>
  <c r="P719" i="5"/>
  <c r="O719" i="5"/>
  <c r="N719" i="5"/>
  <c r="M719" i="5"/>
  <c r="A719" i="5"/>
  <c r="H719" i="5" s="1"/>
  <c r="Q718" i="5"/>
  <c r="O718" i="5"/>
  <c r="N718" i="5"/>
  <c r="K718" i="5"/>
  <c r="J718" i="5"/>
  <c r="A718" i="5"/>
  <c r="F718" i="5" s="1"/>
  <c r="O717" i="5"/>
  <c r="N717" i="5"/>
  <c r="M717" i="5"/>
  <c r="L717" i="5"/>
  <c r="K717" i="5"/>
  <c r="I717" i="5"/>
  <c r="H717" i="5"/>
  <c r="A717" i="5"/>
  <c r="Q716" i="5"/>
  <c r="P716" i="5"/>
  <c r="O716" i="5"/>
  <c r="N716" i="5"/>
  <c r="M716" i="5"/>
  <c r="I716" i="5"/>
  <c r="H716" i="5"/>
  <c r="E716" i="5"/>
  <c r="D716" i="5"/>
  <c r="A716" i="5"/>
  <c r="Q715" i="5"/>
  <c r="P715" i="5"/>
  <c r="M715" i="5"/>
  <c r="L715" i="5"/>
  <c r="K715" i="5"/>
  <c r="J715" i="5"/>
  <c r="I715" i="5"/>
  <c r="H715" i="5"/>
  <c r="G715" i="5"/>
  <c r="F715" i="5"/>
  <c r="E715" i="5"/>
  <c r="D715" i="5"/>
  <c r="B715" i="5"/>
  <c r="A715" i="5"/>
  <c r="Q714" i="5"/>
  <c r="N714" i="5"/>
  <c r="M714" i="5"/>
  <c r="K714" i="5"/>
  <c r="J714" i="5"/>
  <c r="I714" i="5"/>
  <c r="A714" i="5"/>
  <c r="D714" i="5" s="1"/>
  <c r="Q713" i="5"/>
  <c r="P713" i="5"/>
  <c r="O713" i="5"/>
  <c r="N713" i="5"/>
  <c r="L713" i="5"/>
  <c r="K713" i="5"/>
  <c r="J713" i="5"/>
  <c r="I713" i="5"/>
  <c r="H713" i="5"/>
  <c r="G713" i="5"/>
  <c r="F713" i="5"/>
  <c r="E713" i="5"/>
  <c r="D713" i="5"/>
  <c r="C713" i="5"/>
  <c r="AC713" i="7" s="1"/>
  <c r="AG713" i="7" s="1"/>
  <c r="B713" i="5"/>
  <c r="A713" i="5"/>
  <c r="M713" i="5" s="1"/>
  <c r="Q712" i="5"/>
  <c r="P712" i="5"/>
  <c r="O712" i="5"/>
  <c r="M712" i="5"/>
  <c r="L712" i="5"/>
  <c r="K712" i="5"/>
  <c r="J712" i="5"/>
  <c r="I712" i="5"/>
  <c r="H712" i="5"/>
  <c r="G712" i="5"/>
  <c r="E712" i="5"/>
  <c r="D712" i="5"/>
  <c r="C712" i="5"/>
  <c r="B712" i="5"/>
  <c r="A712" i="5"/>
  <c r="F712" i="5" s="1"/>
  <c r="A711" i="5"/>
  <c r="F711" i="5" s="1"/>
  <c r="Q710" i="5"/>
  <c r="B710" i="5"/>
  <c r="A710" i="5"/>
  <c r="C709" i="5"/>
  <c r="B709" i="5"/>
  <c r="A709" i="5"/>
  <c r="A708" i="5"/>
  <c r="P707" i="5"/>
  <c r="N707" i="5"/>
  <c r="M707" i="5"/>
  <c r="K707" i="5"/>
  <c r="A707" i="5"/>
  <c r="F707" i="5" s="1"/>
  <c r="P706" i="5"/>
  <c r="O706" i="5"/>
  <c r="M706" i="5"/>
  <c r="J706" i="5"/>
  <c r="I706" i="5"/>
  <c r="A706" i="5"/>
  <c r="E706" i="5" s="1"/>
  <c r="P705" i="5"/>
  <c r="M705" i="5"/>
  <c r="K705" i="5"/>
  <c r="J705" i="5"/>
  <c r="I705" i="5"/>
  <c r="H705" i="5"/>
  <c r="G705" i="5"/>
  <c r="A705" i="5"/>
  <c r="Q704" i="5"/>
  <c r="N704" i="5"/>
  <c r="M704" i="5"/>
  <c r="L704" i="5"/>
  <c r="K704" i="5"/>
  <c r="I704" i="5"/>
  <c r="H704" i="5"/>
  <c r="G704" i="5"/>
  <c r="E704" i="5"/>
  <c r="B704" i="5"/>
  <c r="A704" i="5"/>
  <c r="P703" i="5"/>
  <c r="N703" i="5"/>
  <c r="M703" i="5"/>
  <c r="L703" i="5"/>
  <c r="K703" i="5"/>
  <c r="I703" i="5"/>
  <c r="H703" i="5"/>
  <c r="F703" i="5"/>
  <c r="E703" i="5"/>
  <c r="D703" i="5"/>
  <c r="B703" i="5"/>
  <c r="A703" i="5"/>
  <c r="Q702" i="5"/>
  <c r="P702" i="5"/>
  <c r="O702" i="5"/>
  <c r="M702" i="5"/>
  <c r="L702" i="5"/>
  <c r="K702" i="5"/>
  <c r="J702" i="5"/>
  <c r="I702" i="5"/>
  <c r="G702" i="5"/>
  <c r="F702" i="5"/>
  <c r="E702" i="5"/>
  <c r="D702" i="5"/>
  <c r="C702" i="5"/>
  <c r="B702" i="5"/>
  <c r="A702" i="5"/>
  <c r="H702" i="5" s="1"/>
  <c r="Q701" i="5"/>
  <c r="P701" i="5"/>
  <c r="O701" i="5"/>
  <c r="N701" i="5"/>
  <c r="L701" i="5"/>
  <c r="K701" i="5"/>
  <c r="J701" i="5"/>
  <c r="I701" i="5"/>
  <c r="H701" i="5"/>
  <c r="G701" i="5"/>
  <c r="F701" i="5"/>
  <c r="E701" i="5"/>
  <c r="D701" i="5"/>
  <c r="C701" i="5"/>
  <c r="B701" i="5"/>
  <c r="A701" i="5"/>
  <c r="M701" i="5" s="1"/>
  <c r="Q700" i="5"/>
  <c r="O700" i="5"/>
  <c r="N700" i="5"/>
  <c r="L700" i="5"/>
  <c r="K700" i="5"/>
  <c r="I700" i="5"/>
  <c r="H700" i="5"/>
  <c r="E700" i="5"/>
  <c r="D700" i="5"/>
  <c r="C700" i="5"/>
  <c r="B700" i="5"/>
  <c r="A700" i="5"/>
  <c r="M700" i="5" s="1"/>
  <c r="Q699" i="5"/>
  <c r="P699" i="5"/>
  <c r="O699" i="5"/>
  <c r="M699" i="5"/>
  <c r="L699" i="5"/>
  <c r="J699" i="5"/>
  <c r="I699" i="5"/>
  <c r="H699" i="5"/>
  <c r="G699" i="5"/>
  <c r="F699" i="5"/>
  <c r="E699" i="5"/>
  <c r="D699" i="5"/>
  <c r="C699" i="5"/>
  <c r="B699" i="5"/>
  <c r="A699" i="5"/>
  <c r="K699" i="5" s="1"/>
  <c r="Q698" i="5"/>
  <c r="O698" i="5"/>
  <c r="M698" i="5"/>
  <c r="L698" i="5"/>
  <c r="K698" i="5"/>
  <c r="J698" i="5"/>
  <c r="I698" i="5"/>
  <c r="H698" i="5"/>
  <c r="G698" i="5"/>
  <c r="F698" i="5"/>
  <c r="C698" i="5"/>
  <c r="B698" i="5"/>
  <c r="A698" i="5"/>
  <c r="P697" i="5"/>
  <c r="O697" i="5"/>
  <c r="N697" i="5"/>
  <c r="M697" i="5"/>
  <c r="L697" i="5"/>
  <c r="K697" i="5"/>
  <c r="G697" i="5"/>
  <c r="F697" i="5"/>
  <c r="C697" i="5"/>
  <c r="B697" i="5"/>
  <c r="A697" i="5"/>
  <c r="Q697" i="5" s="1"/>
  <c r="O696" i="5"/>
  <c r="M696" i="5"/>
  <c r="K696" i="5"/>
  <c r="H696" i="5"/>
  <c r="G696" i="5"/>
  <c r="E696" i="5"/>
  <c r="D696" i="5"/>
  <c r="C696" i="5"/>
  <c r="A696" i="5"/>
  <c r="Q696" i="5" s="1"/>
  <c r="E695" i="5"/>
  <c r="A695" i="5"/>
  <c r="A694" i="5"/>
  <c r="B694" i="5" s="1"/>
  <c r="P693" i="5"/>
  <c r="C693" i="5"/>
  <c r="B693" i="5"/>
  <c r="A693" i="5"/>
  <c r="Q692" i="5"/>
  <c r="A692" i="5"/>
  <c r="N691" i="5"/>
  <c r="M691" i="5"/>
  <c r="K691" i="5"/>
  <c r="A691" i="5"/>
  <c r="H691" i="5" s="1"/>
  <c r="P690" i="5"/>
  <c r="O690" i="5"/>
  <c r="M690" i="5"/>
  <c r="L690" i="5"/>
  <c r="K690" i="5"/>
  <c r="A690" i="5"/>
  <c r="E690" i="5" s="1"/>
  <c r="Q689" i="5"/>
  <c r="P689" i="5"/>
  <c r="O689" i="5"/>
  <c r="N689" i="5"/>
  <c r="L689" i="5"/>
  <c r="K689" i="5"/>
  <c r="J689" i="5"/>
  <c r="I689" i="5"/>
  <c r="H689" i="5"/>
  <c r="G689" i="5"/>
  <c r="F689" i="5"/>
  <c r="E689" i="5"/>
  <c r="D689" i="5"/>
  <c r="C689" i="5"/>
  <c r="B689" i="5"/>
  <c r="A689" i="5"/>
  <c r="M689" i="5" s="1"/>
  <c r="A688" i="5"/>
  <c r="Q688" i="5" s="1"/>
  <c r="Q687" i="5"/>
  <c r="O687" i="5"/>
  <c r="A687" i="5"/>
  <c r="A686" i="5"/>
  <c r="P685" i="5"/>
  <c r="O685" i="5"/>
  <c r="M685" i="5"/>
  <c r="L685" i="5"/>
  <c r="K685" i="5"/>
  <c r="J685" i="5"/>
  <c r="H685" i="5"/>
  <c r="G685" i="5"/>
  <c r="F685" i="5"/>
  <c r="E685" i="5"/>
  <c r="C685" i="5"/>
  <c r="B685" i="5"/>
  <c r="A685" i="5"/>
  <c r="I685" i="5" s="1"/>
  <c r="Q684" i="5"/>
  <c r="O684" i="5"/>
  <c r="A684" i="5"/>
  <c r="P683" i="5"/>
  <c r="O683" i="5"/>
  <c r="M683" i="5"/>
  <c r="K683" i="5"/>
  <c r="A683" i="5"/>
  <c r="F683" i="5" s="1"/>
  <c r="Q682" i="5"/>
  <c r="N682" i="5"/>
  <c r="K682" i="5"/>
  <c r="J682" i="5"/>
  <c r="I682" i="5"/>
  <c r="A682" i="5"/>
  <c r="F682" i="5" s="1"/>
  <c r="N681" i="5"/>
  <c r="M681" i="5"/>
  <c r="L681" i="5"/>
  <c r="K681" i="5"/>
  <c r="J681" i="5"/>
  <c r="I681" i="5"/>
  <c r="H681" i="5"/>
  <c r="A681" i="5"/>
  <c r="P680" i="5"/>
  <c r="O680" i="5"/>
  <c r="N680" i="5"/>
  <c r="M680" i="5"/>
  <c r="L680" i="5"/>
  <c r="I680" i="5"/>
  <c r="H680" i="5"/>
  <c r="F680" i="5"/>
  <c r="D680" i="5"/>
  <c r="C680" i="5"/>
  <c r="A680" i="5"/>
  <c r="Q679" i="5"/>
  <c r="P679" i="5"/>
  <c r="M679" i="5"/>
  <c r="L679" i="5"/>
  <c r="K679" i="5"/>
  <c r="J679" i="5"/>
  <c r="I679" i="5"/>
  <c r="H679" i="5"/>
  <c r="G679" i="5"/>
  <c r="F679" i="5"/>
  <c r="E679" i="5"/>
  <c r="D679" i="5"/>
  <c r="B679" i="5"/>
  <c r="A679" i="5"/>
  <c r="Q678" i="5"/>
  <c r="P678" i="5"/>
  <c r="N678" i="5"/>
  <c r="M678" i="5"/>
  <c r="L678" i="5"/>
  <c r="J678" i="5"/>
  <c r="I678" i="5"/>
  <c r="F678" i="5"/>
  <c r="A678" i="5"/>
  <c r="Q677" i="5"/>
  <c r="P677" i="5"/>
  <c r="O677" i="5"/>
  <c r="N677" i="5"/>
  <c r="L677" i="5"/>
  <c r="K677" i="5"/>
  <c r="J677" i="5"/>
  <c r="I677" i="5"/>
  <c r="H677" i="5"/>
  <c r="G677" i="5"/>
  <c r="F677" i="5"/>
  <c r="E677" i="5"/>
  <c r="D677" i="5"/>
  <c r="C677" i="5"/>
  <c r="B677" i="5"/>
  <c r="A677" i="5"/>
  <c r="M677" i="5" s="1"/>
  <c r="Q676" i="5"/>
  <c r="P676" i="5"/>
  <c r="O676" i="5"/>
  <c r="M676" i="5"/>
  <c r="L676" i="5"/>
  <c r="K676" i="5"/>
  <c r="J676" i="5"/>
  <c r="I676" i="5"/>
  <c r="H676" i="5"/>
  <c r="G676" i="5"/>
  <c r="E676" i="5"/>
  <c r="D676" i="5"/>
  <c r="C676" i="5"/>
  <c r="B676" i="5"/>
  <c r="A676" i="5"/>
  <c r="F676" i="5" s="1"/>
  <c r="P675" i="5"/>
  <c r="N675" i="5"/>
  <c r="M675" i="5"/>
  <c r="L675" i="5"/>
  <c r="J675" i="5"/>
  <c r="I675" i="5"/>
  <c r="H675" i="5"/>
  <c r="G675" i="5"/>
  <c r="F675" i="5"/>
  <c r="D675" i="5"/>
  <c r="C675" i="5"/>
  <c r="A675" i="5"/>
  <c r="A674" i="5"/>
  <c r="Q673" i="5"/>
  <c r="P673" i="5"/>
  <c r="E673" i="5"/>
  <c r="C673" i="5"/>
  <c r="B673" i="5"/>
  <c r="A673" i="5"/>
  <c r="P672" i="5"/>
  <c r="A672" i="5"/>
  <c r="A671" i="5"/>
  <c r="N671" i="5" s="1"/>
  <c r="Q670" i="5"/>
  <c r="P670" i="5"/>
  <c r="O670" i="5"/>
  <c r="N670" i="5"/>
  <c r="J670" i="5"/>
  <c r="A670" i="5"/>
  <c r="P669" i="5"/>
  <c r="N669" i="5"/>
  <c r="K669" i="5"/>
  <c r="J669" i="5"/>
  <c r="H669" i="5"/>
  <c r="A669" i="5"/>
  <c r="D669" i="5" s="1"/>
  <c r="Q668" i="5"/>
  <c r="O668" i="5"/>
  <c r="M668" i="5"/>
  <c r="AE668" i="7" s="1"/>
  <c r="AK668" i="7" s="1"/>
  <c r="L668" i="5"/>
  <c r="I668" i="5"/>
  <c r="H668" i="5"/>
  <c r="G668" i="5"/>
  <c r="E668" i="5"/>
  <c r="A668" i="5"/>
  <c r="Q667" i="5"/>
  <c r="N667" i="5"/>
  <c r="M667" i="5"/>
  <c r="K667" i="5"/>
  <c r="I667" i="5"/>
  <c r="H667" i="5"/>
  <c r="F667" i="5"/>
  <c r="E667" i="5"/>
  <c r="D667" i="5"/>
  <c r="AD667" i="7" s="1"/>
  <c r="AI667" i="7" s="1"/>
  <c r="B667" i="5"/>
  <c r="A667" i="5"/>
  <c r="Q666" i="5"/>
  <c r="P666" i="5"/>
  <c r="O666" i="5"/>
  <c r="M666" i="5"/>
  <c r="L666" i="5"/>
  <c r="K666" i="5"/>
  <c r="J666" i="5"/>
  <c r="I666" i="5"/>
  <c r="G666" i="5"/>
  <c r="F666" i="5"/>
  <c r="E666" i="5"/>
  <c r="D666" i="5"/>
  <c r="C666" i="5"/>
  <c r="B666" i="5"/>
  <c r="A666" i="5"/>
  <c r="H666" i="5" s="1"/>
  <c r="Q665" i="5"/>
  <c r="P665" i="5"/>
  <c r="O665" i="5"/>
  <c r="N665" i="5"/>
  <c r="L665" i="5"/>
  <c r="K665" i="5"/>
  <c r="J665" i="5"/>
  <c r="I665" i="5"/>
  <c r="H665" i="5"/>
  <c r="G665" i="5"/>
  <c r="F665" i="5"/>
  <c r="E665" i="5"/>
  <c r="D665" i="5"/>
  <c r="C665" i="5"/>
  <c r="B665" i="5"/>
  <c r="A665" i="5"/>
  <c r="M665" i="5" s="1"/>
  <c r="A664" i="5"/>
  <c r="Q663" i="5"/>
  <c r="P663" i="5"/>
  <c r="O663" i="5"/>
  <c r="M663" i="5"/>
  <c r="AE663" i="7" s="1"/>
  <c r="AK663" i="7" s="1"/>
  <c r="L663" i="5"/>
  <c r="J663" i="5"/>
  <c r="I663" i="5"/>
  <c r="H663" i="5"/>
  <c r="G663" i="5"/>
  <c r="F663" i="5"/>
  <c r="E663" i="5"/>
  <c r="D663" i="5"/>
  <c r="AD663" i="7" s="1"/>
  <c r="AI663" i="7" s="1"/>
  <c r="C663" i="5"/>
  <c r="B663" i="5"/>
  <c r="A663" i="5"/>
  <c r="K663" i="5" s="1"/>
  <c r="Q662" i="5"/>
  <c r="O662" i="5"/>
  <c r="M662" i="5"/>
  <c r="L662" i="5"/>
  <c r="K662" i="5"/>
  <c r="J662" i="5"/>
  <c r="I662" i="5"/>
  <c r="H662" i="5"/>
  <c r="G662" i="5"/>
  <c r="F662" i="5"/>
  <c r="C662" i="5"/>
  <c r="B662" i="5"/>
  <c r="A662" i="5"/>
  <c r="P661" i="5"/>
  <c r="N661" i="5"/>
  <c r="M661" i="5"/>
  <c r="L661" i="5"/>
  <c r="K661" i="5"/>
  <c r="J661" i="5"/>
  <c r="G661" i="5"/>
  <c r="F661" i="5"/>
  <c r="D661" i="5"/>
  <c r="B661" i="5"/>
  <c r="A661" i="5"/>
  <c r="Q661" i="5" s="1"/>
  <c r="P660" i="5"/>
  <c r="O660" i="5"/>
  <c r="M660" i="5"/>
  <c r="K660" i="5"/>
  <c r="J660" i="5"/>
  <c r="H660" i="5"/>
  <c r="G660" i="5"/>
  <c r="F660" i="5"/>
  <c r="E660" i="5"/>
  <c r="D660" i="5"/>
  <c r="C660" i="5"/>
  <c r="A660" i="5"/>
  <c r="N659" i="5"/>
  <c r="L659" i="5"/>
  <c r="K659" i="5"/>
  <c r="J659" i="5"/>
  <c r="I659" i="5"/>
  <c r="H659" i="5"/>
  <c r="E659" i="5"/>
  <c r="D659" i="5"/>
  <c r="A659" i="5"/>
  <c r="Q659" i="5" s="1"/>
  <c r="J658" i="5"/>
  <c r="I658" i="5"/>
  <c r="F658" i="5"/>
  <c r="E658" i="5"/>
  <c r="B658" i="5"/>
  <c r="A658" i="5"/>
  <c r="A657" i="5"/>
  <c r="A656" i="5"/>
  <c r="E656" i="5" s="1"/>
  <c r="Q655" i="5"/>
  <c r="N655" i="5"/>
  <c r="D655" i="5"/>
  <c r="B655" i="5"/>
  <c r="A655" i="5"/>
  <c r="A654" i="5"/>
  <c r="D654" i="5" s="1"/>
  <c r="Q653" i="5"/>
  <c r="P653" i="5"/>
  <c r="O653" i="5"/>
  <c r="N653" i="5"/>
  <c r="L653" i="5"/>
  <c r="K653" i="5"/>
  <c r="J653" i="5"/>
  <c r="I653" i="5"/>
  <c r="H653" i="5"/>
  <c r="G653" i="5"/>
  <c r="F653" i="5"/>
  <c r="E653" i="5"/>
  <c r="D653" i="5"/>
  <c r="C653" i="5"/>
  <c r="B653" i="5"/>
  <c r="A653" i="5"/>
  <c r="M653" i="5" s="1"/>
  <c r="P652" i="5"/>
  <c r="O652" i="5"/>
  <c r="N652" i="5"/>
  <c r="M652" i="5"/>
  <c r="L652" i="5"/>
  <c r="K652" i="5"/>
  <c r="J652" i="5"/>
  <c r="H652" i="5"/>
  <c r="G652" i="5"/>
  <c r="C652" i="5"/>
  <c r="B652" i="5"/>
  <c r="A652" i="5"/>
  <c r="P651" i="5"/>
  <c r="O651" i="5"/>
  <c r="N651" i="5"/>
  <c r="M651" i="5"/>
  <c r="J651" i="5"/>
  <c r="H651" i="5"/>
  <c r="F651" i="5"/>
  <c r="E651" i="5"/>
  <c r="D651" i="5"/>
  <c r="A651" i="5"/>
  <c r="Q650" i="5"/>
  <c r="O650" i="5"/>
  <c r="L650" i="5"/>
  <c r="K650" i="5"/>
  <c r="I650" i="5"/>
  <c r="H650" i="5"/>
  <c r="G650" i="5"/>
  <c r="F650" i="5"/>
  <c r="E650" i="5"/>
  <c r="A650" i="5"/>
  <c r="O649" i="5"/>
  <c r="N649" i="5"/>
  <c r="L649" i="5"/>
  <c r="K649" i="5"/>
  <c r="J649" i="5"/>
  <c r="H649" i="5"/>
  <c r="G649" i="5"/>
  <c r="F649" i="5"/>
  <c r="E649" i="5"/>
  <c r="C649" i="5"/>
  <c r="A649" i="5"/>
  <c r="Q648" i="5"/>
  <c r="O648" i="5"/>
  <c r="M648" i="5"/>
  <c r="L648" i="5"/>
  <c r="K648" i="5"/>
  <c r="J648" i="5"/>
  <c r="I648" i="5"/>
  <c r="G648" i="5"/>
  <c r="F648" i="5"/>
  <c r="E648" i="5"/>
  <c r="D648" i="5"/>
  <c r="C648" i="5"/>
  <c r="A648" i="5"/>
  <c r="P647" i="5"/>
  <c r="O647" i="5"/>
  <c r="N647" i="5"/>
  <c r="M647" i="5"/>
  <c r="K647" i="5"/>
  <c r="J647" i="5"/>
  <c r="I647" i="5"/>
  <c r="A647" i="5"/>
  <c r="C647" i="5" s="1"/>
  <c r="Q646" i="5"/>
  <c r="O646" i="5"/>
  <c r="N646" i="5"/>
  <c r="M646" i="5"/>
  <c r="K646" i="5"/>
  <c r="I646" i="5"/>
  <c r="H646" i="5"/>
  <c r="A646" i="5"/>
  <c r="B646" i="5" s="1"/>
  <c r="P645" i="5"/>
  <c r="O645" i="5"/>
  <c r="N645" i="5"/>
  <c r="L645" i="5"/>
  <c r="K645" i="5"/>
  <c r="I645" i="5"/>
  <c r="H645" i="5"/>
  <c r="A645" i="5"/>
  <c r="C645" i="5" s="1"/>
  <c r="Q644" i="5"/>
  <c r="O644" i="5"/>
  <c r="N644" i="5"/>
  <c r="L644" i="5"/>
  <c r="I644" i="5"/>
  <c r="H644" i="5"/>
  <c r="G644" i="5"/>
  <c r="A644" i="5"/>
  <c r="D644" i="5" s="1"/>
  <c r="Q643" i="5"/>
  <c r="P643" i="5"/>
  <c r="M643" i="5"/>
  <c r="L643" i="5"/>
  <c r="K643" i="5"/>
  <c r="J643" i="5"/>
  <c r="I643" i="5"/>
  <c r="H643" i="5"/>
  <c r="G643" i="5"/>
  <c r="F643" i="5"/>
  <c r="E643" i="5"/>
  <c r="D643" i="5"/>
  <c r="B643" i="5"/>
  <c r="A643" i="5"/>
  <c r="Q642" i="5"/>
  <c r="P642" i="5"/>
  <c r="O642" i="5"/>
  <c r="N642" i="5"/>
  <c r="M642" i="5"/>
  <c r="B642" i="5"/>
  <c r="A642" i="5"/>
  <c r="Q641" i="5"/>
  <c r="P641" i="5"/>
  <c r="O641" i="5"/>
  <c r="N641" i="5"/>
  <c r="L641" i="5"/>
  <c r="K641" i="5"/>
  <c r="J641" i="5"/>
  <c r="I641" i="5"/>
  <c r="H641" i="5"/>
  <c r="G641" i="5"/>
  <c r="F641" i="5"/>
  <c r="E641" i="5"/>
  <c r="D641" i="5"/>
  <c r="C641" i="5"/>
  <c r="B641" i="5"/>
  <c r="A641" i="5"/>
  <c r="M641" i="5" s="1"/>
  <c r="Q640" i="5"/>
  <c r="P640" i="5"/>
  <c r="O640" i="5"/>
  <c r="M640" i="5"/>
  <c r="L640" i="5"/>
  <c r="K640" i="5"/>
  <c r="J640" i="5"/>
  <c r="I640" i="5"/>
  <c r="H640" i="5"/>
  <c r="G640" i="5"/>
  <c r="E640" i="5"/>
  <c r="D640" i="5"/>
  <c r="C640" i="5"/>
  <c r="B640" i="5"/>
  <c r="A640" i="5"/>
  <c r="F640" i="5" s="1"/>
  <c r="Q639" i="5"/>
  <c r="O639" i="5"/>
  <c r="N639" i="5"/>
  <c r="M639" i="5"/>
  <c r="L639" i="5"/>
  <c r="J639" i="5"/>
  <c r="I639" i="5"/>
  <c r="H639" i="5"/>
  <c r="G639" i="5"/>
  <c r="D639" i="5"/>
  <c r="C639" i="5"/>
  <c r="A639" i="5"/>
  <c r="Q638" i="5"/>
  <c r="O638" i="5"/>
  <c r="N638" i="5"/>
  <c r="M638" i="5"/>
  <c r="L638" i="5"/>
  <c r="K638" i="5"/>
  <c r="J638" i="5"/>
  <c r="G638" i="5"/>
  <c r="F638" i="5"/>
  <c r="C638" i="5"/>
  <c r="B638" i="5"/>
  <c r="A638" i="5"/>
  <c r="P637" i="5"/>
  <c r="O637" i="5"/>
  <c r="N637" i="5"/>
  <c r="L637" i="5"/>
  <c r="J637" i="5"/>
  <c r="H637" i="5"/>
  <c r="F637" i="5"/>
  <c r="E637" i="5"/>
  <c r="D637" i="5"/>
  <c r="A637" i="5"/>
  <c r="P636" i="5"/>
  <c r="O636" i="5"/>
  <c r="L636" i="5"/>
  <c r="K636" i="5"/>
  <c r="I636" i="5"/>
  <c r="H636" i="5"/>
  <c r="G636" i="5"/>
  <c r="F636" i="5"/>
  <c r="E636" i="5"/>
  <c r="C636" i="5"/>
  <c r="A636" i="5"/>
  <c r="Q635" i="5"/>
  <c r="O635" i="5"/>
  <c r="N635" i="5"/>
  <c r="L635" i="5"/>
  <c r="K635" i="5"/>
  <c r="J635" i="5"/>
  <c r="I635" i="5"/>
  <c r="F635" i="5"/>
  <c r="E635" i="5"/>
  <c r="D635" i="5"/>
  <c r="C635" i="5"/>
  <c r="A635" i="5"/>
  <c r="Q634" i="5"/>
  <c r="O634" i="5"/>
  <c r="N634" i="5"/>
  <c r="M634" i="5"/>
  <c r="J634" i="5"/>
  <c r="I634" i="5"/>
  <c r="H634" i="5"/>
  <c r="G634" i="5"/>
  <c r="F634" i="5"/>
  <c r="D634" i="5"/>
  <c r="C634" i="5"/>
  <c r="A634" i="5"/>
  <c r="P633" i="5"/>
  <c r="N633" i="5"/>
  <c r="M633" i="5"/>
  <c r="L633" i="5"/>
  <c r="K633" i="5"/>
  <c r="J633" i="5"/>
  <c r="I633" i="5"/>
  <c r="G633" i="5"/>
  <c r="F633" i="5"/>
  <c r="C633" i="5"/>
  <c r="A633" i="5"/>
  <c r="P632" i="5"/>
  <c r="O632" i="5"/>
  <c r="N632" i="5"/>
  <c r="M632" i="5"/>
  <c r="AE632" i="7" s="1"/>
  <c r="AK632" i="7" s="1"/>
  <c r="L632" i="5"/>
  <c r="I632" i="5"/>
  <c r="H632" i="5"/>
  <c r="E632" i="5"/>
  <c r="D632" i="5"/>
  <c r="AD632" i="7" s="1"/>
  <c r="AI632" i="7" s="1"/>
  <c r="C632" i="5"/>
  <c r="AC632" i="7" s="1"/>
  <c r="AG632" i="7" s="1"/>
  <c r="B632" i="5"/>
  <c r="A632" i="5"/>
  <c r="Q631" i="5"/>
  <c r="P631" i="5"/>
  <c r="N631" i="5"/>
  <c r="L631" i="5"/>
  <c r="K631" i="5"/>
  <c r="H631" i="5"/>
  <c r="G631" i="5"/>
  <c r="F631" i="5"/>
  <c r="E631" i="5"/>
  <c r="D631" i="5"/>
  <c r="B631" i="5"/>
  <c r="A631" i="5"/>
  <c r="Q630" i="5"/>
  <c r="P630" i="5"/>
  <c r="O630" i="5"/>
  <c r="M630" i="5"/>
  <c r="L630" i="5"/>
  <c r="K630" i="5"/>
  <c r="J630" i="5"/>
  <c r="I630" i="5"/>
  <c r="G630" i="5"/>
  <c r="F630" i="5"/>
  <c r="E630" i="5"/>
  <c r="D630" i="5"/>
  <c r="C630" i="5"/>
  <c r="B630" i="5"/>
  <c r="A630" i="5"/>
  <c r="H630" i="5" s="1"/>
  <c r="Q629" i="5"/>
  <c r="P629" i="5"/>
  <c r="O629" i="5"/>
  <c r="N629" i="5"/>
  <c r="L629" i="5"/>
  <c r="K629" i="5"/>
  <c r="J629" i="5"/>
  <c r="I629" i="5"/>
  <c r="H629" i="5"/>
  <c r="G629" i="5"/>
  <c r="F629" i="5"/>
  <c r="E629" i="5"/>
  <c r="D629" i="5"/>
  <c r="C629" i="5"/>
  <c r="B629" i="5"/>
  <c r="A629" i="5"/>
  <c r="M629" i="5" s="1"/>
  <c r="A628" i="5"/>
  <c r="B628" i="5" s="1"/>
  <c r="Q627" i="5"/>
  <c r="P627" i="5"/>
  <c r="O627" i="5"/>
  <c r="M627" i="5"/>
  <c r="L627" i="5"/>
  <c r="J627" i="5"/>
  <c r="I627" i="5"/>
  <c r="H627" i="5"/>
  <c r="G627" i="5"/>
  <c r="F627" i="5"/>
  <c r="E627" i="5"/>
  <c r="D627" i="5"/>
  <c r="C627" i="5"/>
  <c r="B627" i="5"/>
  <c r="A627" i="5"/>
  <c r="K627" i="5" s="1"/>
  <c r="L626" i="5"/>
  <c r="K626" i="5"/>
  <c r="J626" i="5"/>
  <c r="I626" i="5"/>
  <c r="H626" i="5"/>
  <c r="G626" i="5"/>
  <c r="F626" i="5"/>
  <c r="C626" i="5"/>
  <c r="A626" i="5"/>
  <c r="O626" i="5" s="1"/>
  <c r="M625" i="5"/>
  <c r="L625" i="5"/>
  <c r="K625" i="5"/>
  <c r="J625" i="5"/>
  <c r="G625" i="5"/>
  <c r="F625" i="5"/>
  <c r="D625" i="5"/>
  <c r="C625" i="5"/>
  <c r="A625" i="5"/>
  <c r="Q625" i="5" s="1"/>
  <c r="M624" i="5"/>
  <c r="K624" i="5"/>
  <c r="J624" i="5"/>
  <c r="I624" i="5"/>
  <c r="G624" i="5"/>
  <c r="F624" i="5"/>
  <c r="D624" i="5"/>
  <c r="C624" i="5"/>
  <c r="A624" i="5"/>
  <c r="Q624" i="5" s="1"/>
  <c r="M623" i="5"/>
  <c r="L623" i="5"/>
  <c r="J623" i="5"/>
  <c r="I623" i="5"/>
  <c r="F623" i="5"/>
  <c r="E623" i="5"/>
  <c r="D623" i="5"/>
  <c r="B623" i="5"/>
  <c r="A623" i="5"/>
  <c r="Q623" i="5" s="1"/>
  <c r="O622" i="5"/>
  <c r="M622" i="5"/>
  <c r="K622" i="5"/>
  <c r="I622" i="5"/>
  <c r="H622" i="5"/>
  <c r="F622" i="5"/>
  <c r="E622" i="5"/>
  <c r="D622" i="5"/>
  <c r="C622" i="5"/>
  <c r="B622" i="5"/>
  <c r="A622" i="5"/>
  <c r="P622" i="5" s="1"/>
  <c r="L621" i="5"/>
  <c r="J621" i="5"/>
  <c r="I621" i="5"/>
  <c r="H621" i="5"/>
  <c r="G621" i="5"/>
  <c r="F621" i="5"/>
  <c r="D621" i="5"/>
  <c r="C621" i="5"/>
  <c r="A621" i="5"/>
  <c r="O621" i="5" s="1"/>
  <c r="Q620" i="5"/>
  <c r="N620" i="5"/>
  <c r="M620" i="5"/>
  <c r="L620" i="5"/>
  <c r="K620" i="5"/>
  <c r="I620" i="5"/>
  <c r="H620" i="5"/>
  <c r="G620" i="5"/>
  <c r="F620" i="5"/>
  <c r="E620" i="5"/>
  <c r="D620" i="5"/>
  <c r="C620" i="5"/>
  <c r="A620" i="5"/>
  <c r="P619" i="5"/>
  <c r="N619" i="5"/>
  <c r="M619" i="5"/>
  <c r="L619" i="5"/>
  <c r="K619" i="5"/>
  <c r="J619" i="5"/>
  <c r="I619" i="5"/>
  <c r="G619" i="5"/>
  <c r="E619" i="5"/>
  <c r="B619" i="5"/>
  <c r="A619" i="5"/>
  <c r="Q619" i="5" s="1"/>
  <c r="P618" i="5"/>
  <c r="O618" i="5"/>
  <c r="N618" i="5"/>
  <c r="M618" i="5"/>
  <c r="L618" i="5"/>
  <c r="I618" i="5"/>
  <c r="G618" i="5"/>
  <c r="E618" i="5"/>
  <c r="D618" i="5"/>
  <c r="C618" i="5"/>
  <c r="B618" i="5"/>
  <c r="A618" i="5"/>
  <c r="Q617" i="5"/>
  <c r="P617" i="5"/>
  <c r="O617" i="5"/>
  <c r="N617" i="5"/>
  <c r="L617" i="5"/>
  <c r="K617" i="5"/>
  <c r="J617" i="5"/>
  <c r="I617" i="5"/>
  <c r="H617" i="5"/>
  <c r="G617" i="5"/>
  <c r="F617" i="5"/>
  <c r="E617" i="5"/>
  <c r="D617" i="5"/>
  <c r="C617" i="5"/>
  <c r="B617" i="5"/>
  <c r="A617" i="5"/>
  <c r="M617" i="5" s="1"/>
  <c r="Q616" i="5"/>
  <c r="P616" i="5"/>
  <c r="N616" i="5"/>
  <c r="M616" i="5"/>
  <c r="L616" i="5"/>
  <c r="K616" i="5"/>
  <c r="J616" i="5"/>
  <c r="I616" i="5"/>
  <c r="H616" i="5"/>
  <c r="G616" i="5"/>
  <c r="D616" i="5"/>
  <c r="C616" i="5"/>
  <c r="B616" i="5"/>
  <c r="A616" i="5"/>
  <c r="A615" i="5"/>
  <c r="Q615" i="5" s="1"/>
  <c r="AB615" i="7" s="1"/>
  <c r="AF615" i="7" s="1"/>
  <c r="Q614" i="5"/>
  <c r="O614" i="5"/>
  <c r="E614" i="5"/>
  <c r="B614" i="5"/>
  <c r="A614" i="5"/>
  <c r="A613" i="5"/>
  <c r="B613" i="5" s="1"/>
  <c r="Q612" i="5"/>
  <c r="O612" i="5"/>
  <c r="M612" i="5"/>
  <c r="K612" i="5"/>
  <c r="J612" i="5"/>
  <c r="I612" i="5"/>
  <c r="G612" i="5"/>
  <c r="F612" i="5"/>
  <c r="E612" i="5"/>
  <c r="D612" i="5"/>
  <c r="C612" i="5"/>
  <c r="A612" i="5"/>
  <c r="L612" i="5" s="1"/>
  <c r="Q611" i="5"/>
  <c r="P611" i="5"/>
  <c r="N611" i="5"/>
  <c r="M611" i="5"/>
  <c r="K611" i="5"/>
  <c r="J611" i="5"/>
  <c r="I611" i="5"/>
  <c r="H611" i="5"/>
  <c r="F611" i="5"/>
  <c r="E611" i="5"/>
  <c r="D611" i="5"/>
  <c r="C611" i="5"/>
  <c r="B611" i="5"/>
  <c r="A611" i="5"/>
  <c r="I610" i="5"/>
  <c r="F610" i="5"/>
  <c r="A610" i="5"/>
  <c r="A609" i="5"/>
  <c r="D609" i="5" s="1"/>
  <c r="L608" i="5"/>
  <c r="I608" i="5"/>
  <c r="G608" i="5"/>
  <c r="F608" i="5"/>
  <c r="E608" i="5"/>
  <c r="D608" i="5"/>
  <c r="C608" i="5"/>
  <c r="B608" i="5"/>
  <c r="A608" i="5"/>
  <c r="P608" i="5" s="1"/>
  <c r="Q607" i="5"/>
  <c r="P607" i="5"/>
  <c r="M607" i="5"/>
  <c r="AE607" i="7" s="1"/>
  <c r="AK607" i="7" s="1"/>
  <c r="L607" i="5"/>
  <c r="K607" i="5"/>
  <c r="J607" i="5"/>
  <c r="I607" i="5"/>
  <c r="H607" i="5"/>
  <c r="G607" i="5"/>
  <c r="F607" i="5"/>
  <c r="E607" i="5"/>
  <c r="D607" i="5"/>
  <c r="B607" i="5"/>
  <c r="A607" i="5"/>
  <c r="Q606" i="5"/>
  <c r="P606" i="5"/>
  <c r="N606" i="5"/>
  <c r="M606" i="5"/>
  <c r="L606" i="5"/>
  <c r="K606" i="5"/>
  <c r="J606" i="5"/>
  <c r="I606" i="5"/>
  <c r="G606" i="5"/>
  <c r="F606" i="5"/>
  <c r="D606" i="5"/>
  <c r="C606" i="5"/>
  <c r="B606" i="5"/>
  <c r="A606" i="5"/>
  <c r="Q605" i="5"/>
  <c r="P605" i="5"/>
  <c r="O605" i="5"/>
  <c r="N605" i="5"/>
  <c r="L605" i="5"/>
  <c r="K605" i="5"/>
  <c r="J605" i="5"/>
  <c r="I605" i="5"/>
  <c r="H605" i="5"/>
  <c r="G605" i="5"/>
  <c r="F605" i="5"/>
  <c r="E605" i="5"/>
  <c r="D605" i="5"/>
  <c r="C605" i="5"/>
  <c r="B605" i="5"/>
  <c r="A605" i="5"/>
  <c r="M605" i="5" s="1"/>
  <c r="Q604" i="5"/>
  <c r="P604" i="5"/>
  <c r="O604" i="5"/>
  <c r="M604" i="5"/>
  <c r="L604" i="5"/>
  <c r="K604" i="5"/>
  <c r="J604" i="5"/>
  <c r="I604" i="5"/>
  <c r="H604" i="5"/>
  <c r="G604" i="5"/>
  <c r="E604" i="5"/>
  <c r="D604" i="5"/>
  <c r="C604" i="5"/>
  <c r="B604" i="5"/>
  <c r="A604" i="5"/>
  <c r="F604" i="5" s="1"/>
  <c r="H603" i="5"/>
  <c r="G603" i="5"/>
  <c r="F603" i="5"/>
  <c r="D603" i="5"/>
  <c r="C603" i="5"/>
  <c r="A603" i="5"/>
  <c r="Q602" i="5"/>
  <c r="N602" i="5"/>
  <c r="M602" i="5"/>
  <c r="L602" i="5"/>
  <c r="K602" i="5"/>
  <c r="J602" i="5"/>
  <c r="H602" i="5"/>
  <c r="G602" i="5"/>
  <c r="F602" i="5"/>
  <c r="E602" i="5"/>
  <c r="C602" i="5"/>
  <c r="B602" i="5"/>
  <c r="A602" i="5"/>
  <c r="O601" i="5"/>
  <c r="N601" i="5"/>
  <c r="L601" i="5"/>
  <c r="K601" i="5"/>
  <c r="J601" i="5"/>
  <c r="H601" i="5"/>
  <c r="F601" i="5"/>
  <c r="E601" i="5"/>
  <c r="C601" i="5"/>
  <c r="B601" i="5"/>
  <c r="A601" i="5"/>
  <c r="P601" i="5" s="1"/>
  <c r="M600" i="5"/>
  <c r="L600" i="5"/>
  <c r="K600" i="5"/>
  <c r="I600" i="5"/>
  <c r="H600" i="5"/>
  <c r="F600" i="5"/>
  <c r="E600" i="5"/>
  <c r="C600" i="5"/>
  <c r="A600" i="5"/>
  <c r="P600" i="5" s="1"/>
  <c r="O599" i="5"/>
  <c r="N599" i="5"/>
  <c r="L599" i="5"/>
  <c r="K599" i="5"/>
  <c r="I599" i="5"/>
  <c r="F599" i="5"/>
  <c r="E599" i="5"/>
  <c r="D599" i="5"/>
  <c r="C599" i="5"/>
  <c r="B599" i="5"/>
  <c r="A599" i="5"/>
  <c r="P599" i="5" s="1"/>
  <c r="O598" i="5"/>
  <c r="N598" i="5"/>
  <c r="J598" i="5"/>
  <c r="I598" i="5"/>
  <c r="H598" i="5"/>
  <c r="G598" i="5"/>
  <c r="F598" i="5"/>
  <c r="E598" i="5"/>
  <c r="D598" i="5"/>
  <c r="C598" i="5"/>
  <c r="A598" i="5"/>
  <c r="Q598" i="5" s="1"/>
  <c r="L597" i="5"/>
  <c r="K597" i="5"/>
  <c r="J597" i="5"/>
  <c r="I597" i="5"/>
  <c r="H597" i="5"/>
  <c r="G597" i="5"/>
  <c r="F597" i="5"/>
  <c r="C597" i="5"/>
  <c r="A597" i="5"/>
  <c r="P597" i="5" s="1"/>
  <c r="M596" i="5"/>
  <c r="L596" i="5"/>
  <c r="K596" i="5"/>
  <c r="I596" i="5"/>
  <c r="H596" i="5"/>
  <c r="E596" i="5"/>
  <c r="D596" i="5"/>
  <c r="B596" i="5"/>
  <c r="A596" i="5"/>
  <c r="P596" i="5" s="1"/>
  <c r="M595" i="5"/>
  <c r="L595" i="5"/>
  <c r="K595" i="5"/>
  <c r="H595" i="5"/>
  <c r="G595" i="5"/>
  <c r="E595" i="5"/>
  <c r="D595" i="5"/>
  <c r="B595" i="5"/>
  <c r="A595" i="5"/>
  <c r="Q595" i="5" s="1"/>
  <c r="Q594" i="5"/>
  <c r="P594" i="5"/>
  <c r="O594" i="5"/>
  <c r="M594" i="5"/>
  <c r="L594" i="5"/>
  <c r="K594" i="5"/>
  <c r="J594" i="5"/>
  <c r="I594" i="5"/>
  <c r="G594" i="5"/>
  <c r="F594" i="5"/>
  <c r="E594" i="5"/>
  <c r="D594" i="5"/>
  <c r="C594" i="5"/>
  <c r="B594" i="5"/>
  <c r="A594" i="5"/>
  <c r="H594" i="5" s="1"/>
  <c r="Q593" i="5"/>
  <c r="P593" i="5"/>
  <c r="O593" i="5"/>
  <c r="N593" i="5"/>
  <c r="L593" i="5"/>
  <c r="K593" i="5"/>
  <c r="J593" i="5"/>
  <c r="I593" i="5"/>
  <c r="H593" i="5"/>
  <c r="G593" i="5"/>
  <c r="F593" i="5"/>
  <c r="E593" i="5"/>
  <c r="D593" i="5"/>
  <c r="C593" i="5"/>
  <c r="B593" i="5"/>
  <c r="A593" i="5"/>
  <c r="M593" i="5" s="1"/>
  <c r="A592" i="5"/>
  <c r="O592" i="5" s="1"/>
  <c r="Q591" i="5"/>
  <c r="P591" i="5"/>
  <c r="O591" i="5"/>
  <c r="M591" i="5"/>
  <c r="L591" i="5"/>
  <c r="J591" i="5"/>
  <c r="I591" i="5"/>
  <c r="H591" i="5"/>
  <c r="G591" i="5"/>
  <c r="F591" i="5"/>
  <c r="E591" i="5"/>
  <c r="D591" i="5"/>
  <c r="C591" i="5"/>
  <c r="B591" i="5"/>
  <c r="A591" i="5"/>
  <c r="K591" i="5" s="1"/>
  <c r="A590" i="5"/>
  <c r="B590" i="5" s="1"/>
  <c r="Q589" i="5"/>
  <c r="F589" i="5"/>
  <c r="E589" i="5"/>
  <c r="C589" i="5"/>
  <c r="A589" i="5"/>
  <c r="Q588" i="5"/>
  <c r="O588" i="5"/>
  <c r="M588" i="5"/>
  <c r="K588" i="5"/>
  <c r="J588" i="5"/>
  <c r="I588" i="5"/>
  <c r="H588" i="5"/>
  <c r="G588" i="5"/>
  <c r="F588" i="5"/>
  <c r="E588" i="5"/>
  <c r="D588" i="5"/>
  <c r="C588" i="5"/>
  <c r="A588" i="5"/>
  <c r="A587" i="5"/>
  <c r="E587" i="5" s="1"/>
  <c r="M586" i="5"/>
  <c r="K586" i="5"/>
  <c r="I586" i="5"/>
  <c r="H586" i="5"/>
  <c r="E586" i="5"/>
  <c r="D586" i="5"/>
  <c r="C586" i="5"/>
  <c r="B586" i="5"/>
  <c r="A586" i="5"/>
  <c r="P586" i="5" s="1"/>
  <c r="L585" i="5"/>
  <c r="J585" i="5"/>
  <c r="H585" i="5"/>
  <c r="G585" i="5"/>
  <c r="F585" i="5"/>
  <c r="D585" i="5"/>
  <c r="C585" i="5"/>
  <c r="B585" i="5"/>
  <c r="A585" i="5"/>
  <c r="P585" i="5" s="1"/>
  <c r="Q584" i="5"/>
  <c r="N584" i="5"/>
  <c r="M584" i="5"/>
  <c r="K584" i="5"/>
  <c r="I584" i="5"/>
  <c r="H584" i="5"/>
  <c r="G584" i="5"/>
  <c r="F584" i="5"/>
  <c r="E584" i="5"/>
  <c r="D584" i="5"/>
  <c r="C584" i="5"/>
  <c r="A584" i="5"/>
  <c r="L584" i="5" s="1"/>
  <c r="L583" i="5"/>
  <c r="K583" i="5"/>
  <c r="J583" i="5"/>
  <c r="I583" i="5"/>
  <c r="H583" i="5"/>
  <c r="G583" i="5"/>
  <c r="E583" i="5"/>
  <c r="B583" i="5"/>
  <c r="A583" i="5"/>
  <c r="Q583" i="5" s="1"/>
  <c r="M582" i="5"/>
  <c r="L582" i="5"/>
  <c r="K582" i="5"/>
  <c r="I582" i="5"/>
  <c r="G582" i="5"/>
  <c r="E582" i="5"/>
  <c r="D582" i="5"/>
  <c r="B582" i="5"/>
  <c r="A582" i="5"/>
  <c r="P582" i="5" s="1"/>
  <c r="Q581" i="5"/>
  <c r="P581" i="5"/>
  <c r="O581" i="5"/>
  <c r="N581" i="5"/>
  <c r="L581" i="5"/>
  <c r="K581" i="5"/>
  <c r="J581" i="5"/>
  <c r="I581" i="5"/>
  <c r="H581" i="5"/>
  <c r="G581" i="5"/>
  <c r="F581" i="5"/>
  <c r="E581" i="5"/>
  <c r="D581" i="5"/>
  <c r="C581" i="5"/>
  <c r="B581" i="5"/>
  <c r="A581" i="5"/>
  <c r="M581" i="5" s="1"/>
  <c r="Q580" i="5"/>
  <c r="P580" i="5"/>
  <c r="N580" i="5"/>
  <c r="M580" i="5"/>
  <c r="K580" i="5"/>
  <c r="J580" i="5"/>
  <c r="I580" i="5"/>
  <c r="H580" i="5"/>
  <c r="G580" i="5"/>
  <c r="D580" i="5"/>
  <c r="C580" i="5"/>
  <c r="B580" i="5"/>
  <c r="A580" i="5"/>
  <c r="L580" i="5" s="1"/>
  <c r="Q579" i="5"/>
  <c r="P579" i="5"/>
  <c r="N579" i="5"/>
  <c r="M579" i="5"/>
  <c r="L579" i="5"/>
  <c r="J579" i="5"/>
  <c r="H579" i="5"/>
  <c r="G579" i="5"/>
  <c r="F579" i="5"/>
  <c r="E579" i="5"/>
  <c r="D579" i="5"/>
  <c r="C579" i="5"/>
  <c r="B579" i="5"/>
  <c r="A579" i="5"/>
  <c r="A578" i="5"/>
  <c r="N578" i="5" s="1"/>
  <c r="P577" i="5"/>
  <c r="N577" i="5"/>
  <c r="A577" i="5"/>
  <c r="A576" i="5"/>
  <c r="Q576" i="5" s="1"/>
  <c r="Q575" i="5"/>
  <c r="P575" i="5"/>
  <c r="N575" i="5"/>
  <c r="M575" i="5"/>
  <c r="J575" i="5"/>
  <c r="I575" i="5"/>
  <c r="H575" i="5"/>
  <c r="F575" i="5"/>
  <c r="E575" i="5"/>
  <c r="D575" i="5"/>
  <c r="C575" i="5"/>
  <c r="B575" i="5"/>
  <c r="A575" i="5"/>
  <c r="K575" i="5" s="1"/>
  <c r="A574" i="5"/>
  <c r="A573" i="5"/>
  <c r="C573" i="5" s="1"/>
  <c r="Q572" i="5"/>
  <c r="A572" i="5"/>
  <c r="Q571" i="5"/>
  <c r="P571" i="5"/>
  <c r="M571" i="5"/>
  <c r="L571" i="5"/>
  <c r="K571" i="5"/>
  <c r="J571" i="5"/>
  <c r="I571" i="5"/>
  <c r="H571" i="5"/>
  <c r="G571" i="5"/>
  <c r="F571" i="5"/>
  <c r="E571" i="5"/>
  <c r="D571" i="5"/>
  <c r="B571" i="5"/>
  <c r="A571" i="5"/>
  <c r="Q570" i="5"/>
  <c r="P570" i="5"/>
  <c r="N570" i="5"/>
  <c r="M570" i="5"/>
  <c r="K570" i="5"/>
  <c r="J570" i="5"/>
  <c r="I570" i="5"/>
  <c r="G570" i="5"/>
  <c r="F570" i="5"/>
  <c r="D570" i="5"/>
  <c r="C570" i="5"/>
  <c r="B570" i="5"/>
  <c r="A570" i="5"/>
  <c r="L570" i="5" s="1"/>
  <c r="Q569" i="5"/>
  <c r="P569" i="5"/>
  <c r="O569" i="5"/>
  <c r="N569" i="5"/>
  <c r="L569" i="5"/>
  <c r="K569" i="5"/>
  <c r="J569" i="5"/>
  <c r="I569" i="5"/>
  <c r="H569" i="5"/>
  <c r="G569" i="5"/>
  <c r="F569" i="5"/>
  <c r="E569" i="5"/>
  <c r="D569" i="5"/>
  <c r="C569" i="5"/>
  <c r="B569" i="5"/>
  <c r="A569" i="5"/>
  <c r="M569" i="5" s="1"/>
  <c r="Q568" i="5"/>
  <c r="P568" i="5"/>
  <c r="O568" i="5"/>
  <c r="M568" i="5"/>
  <c r="L568" i="5"/>
  <c r="K568" i="5"/>
  <c r="J568" i="5"/>
  <c r="I568" i="5"/>
  <c r="H568" i="5"/>
  <c r="G568" i="5"/>
  <c r="E568" i="5"/>
  <c r="D568" i="5"/>
  <c r="C568" i="5"/>
  <c r="B568" i="5"/>
  <c r="A568" i="5"/>
  <c r="F568" i="5" s="1"/>
  <c r="A567" i="5"/>
  <c r="N567" i="5" s="1"/>
  <c r="Q566" i="5"/>
  <c r="N566" i="5"/>
  <c r="M566" i="5"/>
  <c r="K566" i="5"/>
  <c r="J566" i="5"/>
  <c r="H566" i="5"/>
  <c r="G566" i="5"/>
  <c r="F566" i="5"/>
  <c r="E566" i="5"/>
  <c r="C566" i="5"/>
  <c r="B566" i="5"/>
  <c r="A566" i="5"/>
  <c r="L566" i="5" s="1"/>
  <c r="Q565" i="5"/>
  <c r="P565" i="5"/>
  <c r="N565" i="5"/>
  <c r="L565" i="5"/>
  <c r="K565" i="5"/>
  <c r="J565" i="5"/>
  <c r="H565" i="5"/>
  <c r="G565" i="5"/>
  <c r="F565" i="5"/>
  <c r="E565" i="5"/>
  <c r="D565" i="5"/>
  <c r="C565" i="5"/>
  <c r="B565" i="5"/>
  <c r="A565" i="5"/>
  <c r="A564" i="5"/>
  <c r="Q563" i="5"/>
  <c r="P563" i="5"/>
  <c r="O563" i="5"/>
  <c r="D563" i="5"/>
  <c r="C563" i="5"/>
  <c r="B563" i="5"/>
  <c r="A563" i="5"/>
  <c r="B562" i="5"/>
  <c r="A562" i="5"/>
  <c r="P561" i="5"/>
  <c r="F561" i="5"/>
  <c r="D561" i="5"/>
  <c r="C561" i="5"/>
  <c r="A561" i="5"/>
  <c r="A560" i="5"/>
  <c r="A559" i="5"/>
  <c r="P559" i="5" s="1"/>
  <c r="Q558" i="5"/>
  <c r="P558" i="5"/>
  <c r="O558" i="5"/>
  <c r="M558" i="5"/>
  <c r="L558" i="5"/>
  <c r="K558" i="5"/>
  <c r="J558" i="5"/>
  <c r="I558" i="5"/>
  <c r="G558" i="5"/>
  <c r="F558" i="5"/>
  <c r="E558" i="5"/>
  <c r="D558" i="5"/>
  <c r="C558" i="5"/>
  <c r="B558" i="5"/>
  <c r="A558" i="5"/>
  <c r="H558" i="5" s="1"/>
  <c r="Q557" i="5"/>
  <c r="P557" i="5"/>
  <c r="O557" i="5"/>
  <c r="N557" i="5"/>
  <c r="L557" i="5"/>
  <c r="K557" i="5"/>
  <c r="J557" i="5"/>
  <c r="I557" i="5"/>
  <c r="H557" i="5"/>
  <c r="G557" i="5"/>
  <c r="F557" i="5"/>
  <c r="E557" i="5"/>
  <c r="D557" i="5"/>
  <c r="C557" i="5"/>
  <c r="B557" i="5"/>
  <c r="A557" i="5"/>
  <c r="M557" i="5" s="1"/>
  <c r="P556" i="5"/>
  <c r="O556" i="5"/>
  <c r="M556" i="5"/>
  <c r="L556" i="5"/>
  <c r="K556" i="5"/>
  <c r="I556" i="5"/>
  <c r="H556" i="5"/>
  <c r="G556" i="5"/>
  <c r="E556" i="5"/>
  <c r="A556" i="5"/>
  <c r="Q555" i="5"/>
  <c r="P555" i="5"/>
  <c r="O555" i="5"/>
  <c r="M555" i="5"/>
  <c r="L555" i="5"/>
  <c r="J555" i="5"/>
  <c r="I555" i="5"/>
  <c r="H555" i="5"/>
  <c r="G555" i="5"/>
  <c r="F555" i="5"/>
  <c r="E555" i="5"/>
  <c r="D555" i="5"/>
  <c r="C555" i="5"/>
  <c r="B555" i="5"/>
  <c r="A555" i="5"/>
  <c r="K555" i="5" s="1"/>
  <c r="Q554" i="5"/>
  <c r="O554" i="5"/>
  <c r="N554" i="5"/>
  <c r="M554" i="5"/>
  <c r="A554" i="5"/>
  <c r="A553" i="5"/>
  <c r="Q553" i="5" s="1"/>
  <c r="Q552" i="5"/>
  <c r="O552" i="5"/>
  <c r="M552" i="5"/>
  <c r="J552" i="5"/>
  <c r="I552" i="5"/>
  <c r="H552" i="5"/>
  <c r="G552" i="5"/>
  <c r="F552" i="5"/>
  <c r="E552" i="5"/>
  <c r="D552" i="5"/>
  <c r="C552" i="5"/>
  <c r="A552" i="5"/>
  <c r="K552" i="5" s="1"/>
  <c r="Q551" i="5"/>
  <c r="O551" i="5"/>
  <c r="M551" i="5"/>
  <c r="B551" i="5"/>
  <c r="A551" i="5"/>
  <c r="A550" i="5"/>
  <c r="P549" i="5"/>
  <c r="O549" i="5"/>
  <c r="N549" i="5"/>
  <c r="B549" i="5"/>
  <c r="A549" i="5"/>
  <c r="A548" i="5"/>
  <c r="Q548" i="5" s="1"/>
  <c r="Q547" i="5"/>
  <c r="P547" i="5"/>
  <c r="M547" i="5"/>
  <c r="B547" i="5"/>
  <c r="A547" i="5"/>
  <c r="A546" i="5"/>
  <c r="P546" i="5" s="1"/>
  <c r="Q545" i="5"/>
  <c r="P545" i="5"/>
  <c r="O545" i="5"/>
  <c r="N545" i="5"/>
  <c r="L545" i="5"/>
  <c r="K545" i="5"/>
  <c r="J545" i="5"/>
  <c r="I545" i="5"/>
  <c r="H545" i="5"/>
  <c r="G545" i="5"/>
  <c r="F545" i="5"/>
  <c r="E545" i="5"/>
  <c r="D545" i="5"/>
  <c r="C545" i="5"/>
  <c r="B545" i="5"/>
  <c r="A545" i="5"/>
  <c r="M545" i="5" s="1"/>
  <c r="M544" i="5"/>
  <c r="K544" i="5"/>
  <c r="J544" i="5"/>
  <c r="H544" i="5"/>
  <c r="G544" i="5"/>
  <c r="D544" i="5"/>
  <c r="C544" i="5"/>
  <c r="B544" i="5"/>
  <c r="A544" i="5"/>
  <c r="P544" i="5" s="1"/>
  <c r="Q543" i="5"/>
  <c r="P543" i="5"/>
  <c r="N543" i="5"/>
  <c r="M543" i="5"/>
  <c r="J543" i="5"/>
  <c r="H543" i="5"/>
  <c r="G543" i="5"/>
  <c r="F543" i="5"/>
  <c r="E543" i="5"/>
  <c r="D543" i="5"/>
  <c r="C543" i="5"/>
  <c r="B543" i="5"/>
  <c r="A543" i="5"/>
  <c r="L543" i="5" s="1"/>
  <c r="O542" i="5"/>
  <c r="L542" i="5"/>
  <c r="K542" i="5"/>
  <c r="J542" i="5"/>
  <c r="I542" i="5"/>
  <c r="H542" i="5"/>
  <c r="G542" i="5"/>
  <c r="F542" i="5"/>
  <c r="E542" i="5"/>
  <c r="B542" i="5"/>
  <c r="A542" i="5"/>
  <c r="Q542" i="5" s="1"/>
  <c r="M541" i="5"/>
  <c r="L541" i="5"/>
  <c r="K541" i="5"/>
  <c r="J541" i="5"/>
  <c r="H541" i="5"/>
  <c r="G541" i="5"/>
  <c r="E541" i="5"/>
  <c r="C541" i="5"/>
  <c r="A541" i="5"/>
  <c r="O541" i="5" s="1"/>
  <c r="M540" i="5"/>
  <c r="L540" i="5"/>
  <c r="K540" i="5"/>
  <c r="J540" i="5"/>
  <c r="G540" i="5"/>
  <c r="F540" i="5"/>
  <c r="D540" i="5"/>
  <c r="C540" i="5"/>
  <c r="A540" i="5"/>
  <c r="Q540" i="5" s="1"/>
  <c r="O539" i="5"/>
  <c r="N539" i="5"/>
  <c r="M539" i="5"/>
  <c r="J539" i="5"/>
  <c r="I539" i="5"/>
  <c r="F539" i="5"/>
  <c r="E539" i="5"/>
  <c r="D539" i="5"/>
  <c r="C539" i="5"/>
  <c r="B539" i="5"/>
  <c r="A539" i="5"/>
  <c r="P539" i="5" s="1"/>
  <c r="O538" i="5"/>
  <c r="M538" i="5"/>
  <c r="K538" i="5"/>
  <c r="I538" i="5"/>
  <c r="H538" i="5"/>
  <c r="G538" i="5"/>
  <c r="F538" i="5"/>
  <c r="E538" i="5"/>
  <c r="D538" i="5"/>
  <c r="B538" i="5"/>
  <c r="A538" i="5"/>
  <c r="Q538" i="5" s="1"/>
  <c r="L537" i="5"/>
  <c r="K537" i="5"/>
  <c r="J537" i="5"/>
  <c r="I537" i="5"/>
  <c r="H537" i="5"/>
  <c r="F537" i="5"/>
  <c r="D537" i="5"/>
  <c r="C537" i="5"/>
  <c r="A537" i="5"/>
  <c r="O537" i="5" s="1"/>
  <c r="M536" i="5"/>
  <c r="AE536" i="7" s="1"/>
  <c r="AK536" i="7" s="1"/>
  <c r="L536" i="5"/>
  <c r="I536" i="5"/>
  <c r="H536" i="5"/>
  <c r="G536" i="5"/>
  <c r="F536" i="5"/>
  <c r="D536" i="5"/>
  <c r="AD536" i="7" s="1"/>
  <c r="AI536" i="7" s="1"/>
  <c r="C536" i="5"/>
  <c r="A536" i="5"/>
  <c r="Q536" i="5" s="1"/>
  <c r="Q535" i="5"/>
  <c r="P535" i="5"/>
  <c r="M535" i="5"/>
  <c r="L535" i="5"/>
  <c r="K535" i="5"/>
  <c r="J535" i="5"/>
  <c r="I535" i="5"/>
  <c r="H535" i="5"/>
  <c r="G535" i="5"/>
  <c r="F535" i="5"/>
  <c r="E535" i="5"/>
  <c r="D535" i="5"/>
  <c r="B535" i="5"/>
  <c r="A535" i="5"/>
  <c r="P534" i="5"/>
  <c r="O534" i="5"/>
  <c r="N534" i="5"/>
  <c r="M534" i="5"/>
  <c r="K534" i="5"/>
  <c r="J534" i="5"/>
  <c r="G534" i="5"/>
  <c r="F534" i="5"/>
  <c r="D534" i="5"/>
  <c r="A534" i="5"/>
  <c r="Q533" i="5"/>
  <c r="P533" i="5"/>
  <c r="O533" i="5"/>
  <c r="N533" i="5"/>
  <c r="L533" i="5"/>
  <c r="K533" i="5"/>
  <c r="J533" i="5"/>
  <c r="I533" i="5"/>
  <c r="H533" i="5"/>
  <c r="G533" i="5"/>
  <c r="F533" i="5"/>
  <c r="E533" i="5"/>
  <c r="D533" i="5"/>
  <c r="C533" i="5"/>
  <c r="B533" i="5"/>
  <c r="A533" i="5"/>
  <c r="M533" i="5" s="1"/>
  <c r="Q532" i="5"/>
  <c r="P532" i="5"/>
  <c r="O532" i="5"/>
  <c r="M532" i="5"/>
  <c r="L532" i="5"/>
  <c r="K532" i="5"/>
  <c r="J532" i="5"/>
  <c r="I532" i="5"/>
  <c r="H532" i="5"/>
  <c r="G532" i="5"/>
  <c r="E532" i="5"/>
  <c r="D532" i="5"/>
  <c r="C532" i="5"/>
  <c r="B532" i="5"/>
  <c r="A532" i="5"/>
  <c r="F532" i="5" s="1"/>
  <c r="A531" i="5"/>
  <c r="C531" i="5" s="1"/>
  <c r="G530" i="5"/>
  <c r="F530" i="5"/>
  <c r="E530" i="5"/>
  <c r="C530" i="5"/>
  <c r="B530" i="5"/>
  <c r="A530" i="5"/>
  <c r="Q529" i="5"/>
  <c r="P529" i="5"/>
  <c r="N529" i="5"/>
  <c r="L529" i="5"/>
  <c r="J529" i="5"/>
  <c r="H529" i="5"/>
  <c r="G529" i="5"/>
  <c r="F529" i="5"/>
  <c r="E529" i="5"/>
  <c r="D529" i="5"/>
  <c r="C529" i="5"/>
  <c r="B529" i="5"/>
  <c r="A529" i="5"/>
  <c r="K529" i="5" s="1"/>
  <c r="A528" i="5"/>
  <c r="G528" i="5" s="1"/>
  <c r="J527" i="5"/>
  <c r="F527" i="5"/>
  <c r="A527" i="5"/>
  <c r="M526" i="5"/>
  <c r="J526" i="5"/>
  <c r="I526" i="5"/>
  <c r="G526" i="5"/>
  <c r="F526" i="5"/>
  <c r="D526" i="5"/>
  <c r="C526" i="5"/>
  <c r="B526" i="5"/>
  <c r="A526" i="5"/>
  <c r="P526" i="5" s="1"/>
  <c r="C525" i="5"/>
  <c r="A525" i="5"/>
  <c r="L524" i="5"/>
  <c r="I524" i="5"/>
  <c r="H524" i="5"/>
  <c r="G524" i="5"/>
  <c r="E524" i="5"/>
  <c r="D524" i="5"/>
  <c r="C524" i="5"/>
  <c r="B524" i="5"/>
  <c r="A524" i="5"/>
  <c r="P524" i="5" s="1"/>
  <c r="A523" i="5"/>
  <c r="F523" i="5" s="1"/>
  <c r="Q522" i="5"/>
  <c r="P522" i="5"/>
  <c r="O522" i="5"/>
  <c r="M522" i="5"/>
  <c r="L522" i="5"/>
  <c r="K522" i="5"/>
  <c r="J522" i="5"/>
  <c r="I522" i="5"/>
  <c r="G522" i="5"/>
  <c r="F522" i="5"/>
  <c r="E522" i="5"/>
  <c r="D522" i="5"/>
  <c r="C522" i="5"/>
  <c r="B522" i="5"/>
  <c r="A522" i="5"/>
  <c r="H522" i="5" s="1"/>
  <c r="Q521" i="5"/>
  <c r="P521" i="5"/>
  <c r="O521" i="5"/>
  <c r="N521" i="5"/>
  <c r="L521" i="5"/>
  <c r="K521" i="5"/>
  <c r="J521" i="5"/>
  <c r="I521" i="5"/>
  <c r="H521" i="5"/>
  <c r="G521" i="5"/>
  <c r="F521" i="5"/>
  <c r="E521" i="5"/>
  <c r="D521" i="5"/>
  <c r="C521" i="5"/>
  <c r="B521" i="5"/>
  <c r="A521" i="5"/>
  <c r="M521" i="5" s="1"/>
  <c r="Q520" i="5"/>
  <c r="P520" i="5"/>
  <c r="O520" i="5"/>
  <c r="M520" i="5"/>
  <c r="L520" i="5"/>
  <c r="B520" i="5"/>
  <c r="A520" i="5"/>
  <c r="Q519" i="5"/>
  <c r="P519" i="5"/>
  <c r="O519" i="5"/>
  <c r="M519" i="5"/>
  <c r="L519" i="5"/>
  <c r="J519" i="5"/>
  <c r="I519" i="5"/>
  <c r="H519" i="5"/>
  <c r="G519" i="5"/>
  <c r="F519" i="5"/>
  <c r="E519" i="5"/>
  <c r="D519" i="5"/>
  <c r="C519" i="5"/>
  <c r="B519" i="5"/>
  <c r="A519" i="5"/>
  <c r="K519" i="5" s="1"/>
  <c r="A518" i="5"/>
  <c r="C518" i="5" s="1"/>
  <c r="Q517" i="5"/>
  <c r="P517" i="5"/>
  <c r="F517" i="5"/>
  <c r="D517" i="5"/>
  <c r="C517" i="5"/>
  <c r="B517" i="5"/>
  <c r="A517" i="5"/>
  <c r="A516" i="5"/>
  <c r="D516" i="5" s="1"/>
  <c r="Q515" i="5"/>
  <c r="F515" i="5"/>
  <c r="E515" i="5"/>
  <c r="D515" i="5"/>
  <c r="B515" i="5"/>
  <c r="A515" i="5"/>
  <c r="A514" i="5"/>
  <c r="P514" i="5" s="1"/>
  <c r="O513" i="5"/>
  <c r="G513" i="5"/>
  <c r="C513" i="5"/>
  <c r="A513" i="5"/>
  <c r="A512" i="5"/>
  <c r="C512" i="5" s="1"/>
  <c r="Q511" i="5"/>
  <c r="P511" i="5"/>
  <c r="E511" i="5"/>
  <c r="B511" i="5"/>
  <c r="A511" i="5"/>
  <c r="A510" i="5"/>
  <c r="Q510" i="5" s="1"/>
  <c r="Q509" i="5"/>
  <c r="P509" i="5"/>
  <c r="O509" i="5"/>
  <c r="N509" i="5"/>
  <c r="L509" i="5"/>
  <c r="K509" i="5"/>
  <c r="J509" i="5"/>
  <c r="I509" i="5"/>
  <c r="H509" i="5"/>
  <c r="G509" i="5"/>
  <c r="F509" i="5"/>
  <c r="E509" i="5"/>
  <c r="D509" i="5"/>
  <c r="C509" i="5"/>
  <c r="B509" i="5"/>
  <c r="A509" i="5"/>
  <c r="M509" i="5" s="1"/>
  <c r="P508" i="5"/>
  <c r="O508" i="5"/>
  <c r="N508" i="5"/>
  <c r="M508" i="5"/>
  <c r="L508" i="5"/>
  <c r="K508" i="5"/>
  <c r="J508" i="5"/>
  <c r="H508" i="5"/>
  <c r="G508" i="5"/>
  <c r="A508" i="5"/>
  <c r="P507" i="5"/>
  <c r="O507" i="5"/>
  <c r="N507" i="5"/>
  <c r="M507" i="5"/>
  <c r="J507" i="5"/>
  <c r="H507" i="5"/>
  <c r="F507" i="5"/>
  <c r="A507" i="5"/>
  <c r="C507" i="5" s="1"/>
  <c r="Q506" i="5"/>
  <c r="O506" i="5"/>
  <c r="L506" i="5"/>
  <c r="K506" i="5"/>
  <c r="I506" i="5"/>
  <c r="H506" i="5"/>
  <c r="G506" i="5"/>
  <c r="A506" i="5"/>
  <c r="C506" i="5" s="1"/>
  <c r="O505" i="5"/>
  <c r="N505" i="5"/>
  <c r="L505" i="5"/>
  <c r="K505" i="5"/>
  <c r="J505" i="5"/>
  <c r="H505" i="5"/>
  <c r="G505" i="5"/>
  <c r="F505" i="5"/>
  <c r="A505" i="5"/>
  <c r="Q504" i="5"/>
  <c r="O504" i="5"/>
  <c r="M504" i="5"/>
  <c r="L504" i="5"/>
  <c r="K504" i="5"/>
  <c r="J504" i="5"/>
  <c r="I504" i="5"/>
  <c r="G504" i="5"/>
  <c r="F504" i="5"/>
  <c r="E504" i="5"/>
  <c r="D504" i="5"/>
  <c r="C504" i="5"/>
  <c r="A504" i="5"/>
  <c r="Q503" i="5"/>
  <c r="P503" i="5"/>
  <c r="O503" i="5"/>
  <c r="N503" i="5"/>
  <c r="M503" i="5"/>
  <c r="K503" i="5"/>
  <c r="J503" i="5"/>
  <c r="A503" i="5"/>
  <c r="E503" i="5" s="1"/>
  <c r="Q502" i="5"/>
  <c r="O502" i="5"/>
  <c r="N502" i="5"/>
  <c r="M502" i="5"/>
  <c r="K502" i="5"/>
  <c r="I502" i="5"/>
  <c r="A502" i="5"/>
  <c r="E502" i="5" s="1"/>
  <c r="P501" i="5"/>
  <c r="O501" i="5"/>
  <c r="N501" i="5"/>
  <c r="L501" i="5"/>
  <c r="K501" i="5"/>
  <c r="I501" i="5"/>
  <c r="A501" i="5"/>
  <c r="D501" i="5" s="1"/>
  <c r="Q500" i="5"/>
  <c r="O500" i="5"/>
  <c r="N500" i="5"/>
  <c r="L500" i="5"/>
  <c r="I500" i="5"/>
  <c r="H500" i="5"/>
  <c r="A500" i="5"/>
  <c r="Q499" i="5"/>
  <c r="P499" i="5"/>
  <c r="M499" i="5"/>
  <c r="L499" i="5"/>
  <c r="K499" i="5"/>
  <c r="J499" i="5"/>
  <c r="I499" i="5"/>
  <c r="H499" i="5"/>
  <c r="G499" i="5"/>
  <c r="F499" i="5"/>
  <c r="E499" i="5"/>
  <c r="D499" i="5"/>
  <c r="B499" i="5"/>
  <c r="A499" i="5"/>
  <c r="Q498" i="5"/>
  <c r="P498" i="5"/>
  <c r="O498" i="5"/>
  <c r="N498" i="5"/>
  <c r="C498" i="5"/>
  <c r="B498" i="5"/>
  <c r="A498" i="5"/>
  <c r="Q497" i="5"/>
  <c r="P497" i="5"/>
  <c r="O497" i="5"/>
  <c r="N497" i="5"/>
  <c r="L497" i="5"/>
  <c r="K497" i="5"/>
  <c r="J497" i="5"/>
  <c r="I497" i="5"/>
  <c r="H497" i="5"/>
  <c r="G497" i="5"/>
  <c r="F497" i="5"/>
  <c r="E497" i="5"/>
  <c r="D497" i="5"/>
  <c r="C497" i="5"/>
  <c r="B497" i="5"/>
  <c r="A497" i="5"/>
  <c r="M497" i="5" s="1"/>
  <c r="Q496" i="5"/>
  <c r="P496" i="5"/>
  <c r="O496" i="5"/>
  <c r="M496" i="5"/>
  <c r="L496" i="5"/>
  <c r="K496" i="5"/>
  <c r="J496" i="5"/>
  <c r="I496" i="5"/>
  <c r="H496" i="5"/>
  <c r="G496" i="5"/>
  <c r="E496" i="5"/>
  <c r="D496" i="5"/>
  <c r="C496" i="5"/>
  <c r="B496" i="5"/>
  <c r="A496" i="5"/>
  <c r="F496" i="5" s="1"/>
  <c r="Q495" i="5"/>
  <c r="O495" i="5"/>
  <c r="N495" i="5"/>
  <c r="M495" i="5"/>
  <c r="L495" i="5"/>
  <c r="J495" i="5"/>
  <c r="I495" i="5"/>
  <c r="H495" i="5"/>
  <c r="G495" i="5"/>
  <c r="A495" i="5"/>
  <c r="Q494" i="5"/>
  <c r="O494" i="5"/>
  <c r="N494" i="5"/>
  <c r="M494" i="5"/>
  <c r="L494" i="5"/>
  <c r="K494" i="5"/>
  <c r="J494" i="5"/>
  <c r="G494" i="5"/>
  <c r="F494" i="5"/>
  <c r="A494" i="5"/>
  <c r="Q493" i="5"/>
  <c r="P493" i="5"/>
  <c r="O493" i="5"/>
  <c r="N493" i="5"/>
  <c r="L493" i="5"/>
  <c r="J493" i="5"/>
  <c r="H493" i="5"/>
  <c r="F493" i="5"/>
  <c r="A493" i="5"/>
  <c r="B493" i="5" s="1"/>
  <c r="P492" i="5"/>
  <c r="O492" i="5"/>
  <c r="L492" i="5"/>
  <c r="K492" i="5"/>
  <c r="I492" i="5"/>
  <c r="H492" i="5"/>
  <c r="G492" i="5"/>
  <c r="F492" i="5"/>
  <c r="A492" i="5"/>
  <c r="Q491" i="5"/>
  <c r="O491" i="5"/>
  <c r="N491" i="5"/>
  <c r="L491" i="5"/>
  <c r="K491" i="5"/>
  <c r="J491" i="5"/>
  <c r="I491" i="5"/>
  <c r="F491" i="5"/>
  <c r="E491" i="5"/>
  <c r="A491" i="5"/>
  <c r="Q490" i="5"/>
  <c r="O490" i="5"/>
  <c r="N490" i="5"/>
  <c r="M490" i="5"/>
  <c r="J490" i="5"/>
  <c r="I490" i="5"/>
  <c r="H490" i="5"/>
  <c r="G490" i="5"/>
  <c r="F490" i="5"/>
  <c r="A490" i="5"/>
  <c r="P489" i="5"/>
  <c r="N489" i="5"/>
  <c r="M489" i="5"/>
  <c r="L489" i="5"/>
  <c r="K489" i="5"/>
  <c r="J489" i="5"/>
  <c r="I489" i="5"/>
  <c r="G489" i="5"/>
  <c r="F489" i="5"/>
  <c r="C489" i="5"/>
  <c r="A489" i="5"/>
  <c r="P488" i="5"/>
  <c r="O488" i="5"/>
  <c r="N488" i="5"/>
  <c r="M488" i="5"/>
  <c r="L488" i="5"/>
  <c r="I488" i="5"/>
  <c r="H488" i="5"/>
  <c r="E488" i="5"/>
  <c r="D488" i="5"/>
  <c r="A488" i="5"/>
  <c r="Q487" i="5"/>
  <c r="P487" i="5"/>
  <c r="N487" i="5"/>
  <c r="L487" i="5"/>
  <c r="K487" i="5"/>
  <c r="H487" i="5"/>
  <c r="G487" i="5"/>
  <c r="F487" i="5"/>
  <c r="E487" i="5"/>
  <c r="A487" i="5"/>
  <c r="Q486" i="5"/>
  <c r="P486" i="5"/>
  <c r="O486" i="5"/>
  <c r="M486" i="5"/>
  <c r="L486" i="5"/>
  <c r="K486" i="5"/>
  <c r="J486" i="5"/>
  <c r="I486" i="5"/>
  <c r="G486" i="5"/>
  <c r="F486" i="5"/>
  <c r="E486" i="5"/>
  <c r="D486" i="5"/>
  <c r="C486" i="5"/>
  <c r="B486" i="5"/>
  <c r="A486" i="5"/>
  <c r="H486" i="5" s="1"/>
  <c r="Q485" i="5"/>
  <c r="P485" i="5"/>
  <c r="O485" i="5"/>
  <c r="N485" i="5"/>
  <c r="L485" i="5"/>
  <c r="K485" i="5"/>
  <c r="J485" i="5"/>
  <c r="I485" i="5"/>
  <c r="H485" i="5"/>
  <c r="G485" i="5"/>
  <c r="F485" i="5"/>
  <c r="E485" i="5"/>
  <c r="D485" i="5"/>
  <c r="C485" i="5"/>
  <c r="B485" i="5"/>
  <c r="A485" i="5"/>
  <c r="M485" i="5" s="1"/>
  <c r="Q484" i="5"/>
  <c r="L484" i="5"/>
  <c r="I484" i="5"/>
  <c r="H484" i="5"/>
  <c r="F484" i="5"/>
  <c r="E484" i="5"/>
  <c r="D484" i="5"/>
  <c r="C484" i="5"/>
  <c r="B484" i="5"/>
  <c r="A484" i="5"/>
  <c r="O484" i="5" s="1"/>
  <c r="Q483" i="5"/>
  <c r="P483" i="5"/>
  <c r="M483" i="5"/>
  <c r="L483" i="5"/>
  <c r="J483" i="5"/>
  <c r="I483" i="5"/>
  <c r="H483" i="5"/>
  <c r="G483" i="5"/>
  <c r="F483" i="5"/>
  <c r="E483" i="5"/>
  <c r="D483" i="5"/>
  <c r="B483" i="5"/>
  <c r="A483" i="5"/>
  <c r="K483" i="5" s="1"/>
  <c r="P482" i="5"/>
  <c r="N482" i="5"/>
  <c r="M482" i="5"/>
  <c r="L482" i="5"/>
  <c r="K482" i="5"/>
  <c r="J482" i="5"/>
  <c r="I482" i="5"/>
  <c r="G482" i="5"/>
  <c r="F482" i="5"/>
  <c r="D482" i="5"/>
  <c r="C482" i="5"/>
  <c r="A482" i="5"/>
  <c r="Q481" i="5"/>
  <c r="P481" i="5"/>
  <c r="O481" i="5"/>
  <c r="N481" i="5"/>
  <c r="L481" i="5"/>
  <c r="K481" i="5"/>
  <c r="J481" i="5"/>
  <c r="I481" i="5"/>
  <c r="H481" i="5"/>
  <c r="G481" i="5"/>
  <c r="F481" i="5"/>
  <c r="E481" i="5"/>
  <c r="D481" i="5"/>
  <c r="C481" i="5"/>
  <c r="B481" i="5"/>
  <c r="A481" i="5"/>
  <c r="M481" i="5" s="1"/>
  <c r="Q480" i="5"/>
  <c r="P480" i="5"/>
  <c r="O480" i="5"/>
  <c r="M480" i="5"/>
  <c r="L480" i="5"/>
  <c r="J480" i="5"/>
  <c r="I480" i="5"/>
  <c r="H480" i="5"/>
  <c r="G480" i="5"/>
  <c r="E480" i="5"/>
  <c r="D480" i="5"/>
  <c r="C480" i="5"/>
  <c r="B480" i="5"/>
  <c r="A480" i="5"/>
  <c r="F480" i="5" s="1"/>
  <c r="A479" i="5"/>
  <c r="Q479" i="5" s="1"/>
  <c r="Q478" i="5"/>
  <c r="A478" i="5"/>
  <c r="Q477" i="5"/>
  <c r="K477" i="5"/>
  <c r="H477" i="5"/>
  <c r="G477" i="5"/>
  <c r="F477" i="5"/>
  <c r="E477" i="5"/>
  <c r="D477" i="5"/>
  <c r="C477" i="5"/>
  <c r="B477" i="5"/>
  <c r="A477" i="5"/>
  <c r="O477" i="5" s="1"/>
  <c r="K476" i="5"/>
  <c r="J476" i="5"/>
  <c r="I476" i="5"/>
  <c r="H476" i="5"/>
  <c r="G476" i="5"/>
  <c r="F476" i="5"/>
  <c r="E476" i="5"/>
  <c r="C476" i="5"/>
  <c r="A476" i="5"/>
  <c r="P476" i="5" s="1"/>
  <c r="N475" i="5"/>
  <c r="M475" i="5"/>
  <c r="L475" i="5"/>
  <c r="K475" i="5"/>
  <c r="J475" i="5"/>
  <c r="I475" i="5"/>
  <c r="F475" i="5"/>
  <c r="E475" i="5"/>
  <c r="C475" i="5"/>
  <c r="B475" i="5"/>
  <c r="A475" i="5"/>
  <c r="O475" i="5" s="1"/>
  <c r="O474" i="5"/>
  <c r="N474" i="5"/>
  <c r="M474" i="5"/>
  <c r="J474" i="5"/>
  <c r="I474" i="5"/>
  <c r="G474" i="5"/>
  <c r="F474" i="5"/>
  <c r="E474" i="5"/>
  <c r="D474" i="5"/>
  <c r="A474" i="5"/>
  <c r="P473" i="5"/>
  <c r="N473" i="5"/>
  <c r="M473" i="5"/>
  <c r="K473" i="5"/>
  <c r="J473" i="5"/>
  <c r="I473" i="5"/>
  <c r="H473" i="5"/>
  <c r="G473" i="5"/>
  <c r="F473" i="5"/>
  <c r="A473" i="5"/>
  <c r="O472" i="5"/>
  <c r="N472" i="5"/>
  <c r="M472" i="5"/>
  <c r="L472" i="5"/>
  <c r="K472" i="5"/>
  <c r="I472" i="5"/>
  <c r="H472" i="5"/>
  <c r="A472" i="5"/>
  <c r="B472" i="5" s="1"/>
  <c r="P471" i="5"/>
  <c r="N471" i="5"/>
  <c r="M471" i="5"/>
  <c r="L471" i="5"/>
  <c r="K471" i="5"/>
  <c r="I471" i="5"/>
  <c r="A471" i="5"/>
  <c r="E471" i="5" s="1"/>
  <c r="Q470" i="5"/>
  <c r="P470" i="5"/>
  <c r="O470" i="5"/>
  <c r="M470" i="5"/>
  <c r="L470" i="5"/>
  <c r="J470" i="5"/>
  <c r="I470" i="5"/>
  <c r="G470" i="5"/>
  <c r="F470" i="5"/>
  <c r="E470" i="5"/>
  <c r="D470" i="5"/>
  <c r="C470" i="5"/>
  <c r="B470" i="5"/>
  <c r="A470" i="5"/>
  <c r="H470" i="5" s="1"/>
  <c r="Q469" i="5"/>
  <c r="P469" i="5"/>
  <c r="O469" i="5"/>
  <c r="N469" i="5"/>
  <c r="L469" i="5"/>
  <c r="K469" i="5"/>
  <c r="J469" i="5"/>
  <c r="I469" i="5"/>
  <c r="H469" i="5"/>
  <c r="G469" i="5"/>
  <c r="F469" i="5"/>
  <c r="E469" i="5"/>
  <c r="D469" i="5"/>
  <c r="C469" i="5"/>
  <c r="B469" i="5"/>
  <c r="A469" i="5"/>
  <c r="M469" i="5" s="1"/>
  <c r="Q468" i="5"/>
  <c r="N468" i="5"/>
  <c r="M468" i="5"/>
  <c r="L468" i="5"/>
  <c r="K468" i="5"/>
  <c r="I468" i="5"/>
  <c r="H468" i="5"/>
  <c r="E468" i="5"/>
  <c r="D468" i="5"/>
  <c r="C468" i="5"/>
  <c r="B468" i="5"/>
  <c r="A468" i="5"/>
  <c r="O468" i="5" s="1"/>
  <c r="Q467" i="5"/>
  <c r="P467" i="5"/>
  <c r="O467" i="5"/>
  <c r="M467" i="5"/>
  <c r="L467" i="5"/>
  <c r="I467" i="5"/>
  <c r="H467" i="5"/>
  <c r="G467" i="5"/>
  <c r="F467" i="5"/>
  <c r="E467" i="5"/>
  <c r="D467" i="5"/>
  <c r="C467" i="5"/>
  <c r="B467" i="5"/>
  <c r="A467" i="5"/>
  <c r="K467" i="5" s="1"/>
  <c r="Q466" i="5"/>
  <c r="O466" i="5"/>
  <c r="M466" i="5"/>
  <c r="L466" i="5"/>
  <c r="K466" i="5"/>
  <c r="J466" i="5"/>
  <c r="I466" i="5"/>
  <c r="H466" i="5"/>
  <c r="G466" i="5"/>
  <c r="F466" i="5"/>
  <c r="E466" i="5"/>
  <c r="C466" i="5"/>
  <c r="B466" i="5"/>
  <c r="A466" i="5"/>
  <c r="Q465" i="5"/>
  <c r="P465" i="5"/>
  <c r="O465" i="5"/>
  <c r="M465" i="5"/>
  <c r="L465" i="5"/>
  <c r="A465" i="5"/>
  <c r="A464" i="5"/>
  <c r="Q464" i="5" s="1"/>
  <c r="A463" i="5"/>
  <c r="N463" i="5" s="1"/>
  <c r="P462" i="5"/>
  <c r="O462" i="5"/>
  <c r="F462" i="5"/>
  <c r="E462" i="5"/>
  <c r="C462" i="5"/>
  <c r="A462" i="5"/>
  <c r="A461" i="5"/>
  <c r="B461" i="5" s="1"/>
  <c r="K460" i="5"/>
  <c r="I460" i="5"/>
  <c r="H460" i="5"/>
  <c r="G460" i="5"/>
  <c r="F460" i="5"/>
  <c r="E460" i="5"/>
  <c r="D460" i="5"/>
  <c r="C460" i="5"/>
  <c r="A460" i="5"/>
  <c r="P460" i="5" s="1"/>
  <c r="L459" i="5"/>
  <c r="K459" i="5"/>
  <c r="J459" i="5"/>
  <c r="I459" i="5"/>
  <c r="H459" i="5"/>
  <c r="G459" i="5"/>
  <c r="E459" i="5"/>
  <c r="D459" i="5"/>
  <c r="A459" i="5"/>
  <c r="Q459" i="5" s="1"/>
  <c r="Q458" i="5"/>
  <c r="O458" i="5"/>
  <c r="N458" i="5"/>
  <c r="M458" i="5"/>
  <c r="L458" i="5"/>
  <c r="K458" i="5"/>
  <c r="I458" i="5"/>
  <c r="G458" i="5"/>
  <c r="E458" i="5"/>
  <c r="D458" i="5"/>
  <c r="C458" i="5"/>
  <c r="B458" i="5"/>
  <c r="A458" i="5"/>
  <c r="Q457" i="5"/>
  <c r="P457" i="5"/>
  <c r="O457" i="5"/>
  <c r="N457" i="5"/>
  <c r="L457" i="5"/>
  <c r="K457" i="5"/>
  <c r="J457" i="5"/>
  <c r="I457" i="5"/>
  <c r="H457" i="5"/>
  <c r="G457" i="5"/>
  <c r="F457" i="5"/>
  <c r="E457" i="5"/>
  <c r="D457" i="5"/>
  <c r="C457" i="5"/>
  <c r="B457" i="5"/>
  <c r="A457" i="5"/>
  <c r="M457" i="5" s="1"/>
  <c r="Q456" i="5"/>
  <c r="P456" i="5"/>
  <c r="N456" i="5"/>
  <c r="M456" i="5"/>
  <c r="A456" i="5"/>
  <c r="A455" i="5"/>
  <c r="B455" i="5" s="1"/>
  <c r="Q454" i="5"/>
  <c r="A454" i="5"/>
  <c r="Q453" i="5"/>
  <c r="P453" i="5"/>
  <c r="O453" i="5"/>
  <c r="M453" i="5"/>
  <c r="L453" i="5"/>
  <c r="K453" i="5"/>
  <c r="J453" i="5"/>
  <c r="H453" i="5"/>
  <c r="G453" i="5"/>
  <c r="F453" i="5"/>
  <c r="E453" i="5"/>
  <c r="D453" i="5"/>
  <c r="C453" i="5"/>
  <c r="B453" i="5"/>
  <c r="A453" i="5"/>
  <c r="I453" i="5" s="1"/>
  <c r="P452" i="5"/>
  <c r="O452" i="5"/>
  <c r="M452" i="5"/>
  <c r="L452" i="5"/>
  <c r="K452" i="5"/>
  <c r="J452" i="5"/>
  <c r="I452" i="5"/>
  <c r="G452" i="5"/>
  <c r="F452" i="5"/>
  <c r="D452" i="5"/>
  <c r="C452" i="5"/>
  <c r="A452" i="5"/>
  <c r="O451" i="5"/>
  <c r="N451" i="5"/>
  <c r="M451" i="5"/>
  <c r="K451" i="5"/>
  <c r="J451" i="5"/>
  <c r="H451" i="5"/>
  <c r="F451" i="5"/>
  <c r="A451" i="5"/>
  <c r="C451" i="5" s="1"/>
  <c r="O450" i="5"/>
  <c r="N450" i="5"/>
  <c r="K450" i="5"/>
  <c r="J450" i="5"/>
  <c r="I450" i="5"/>
  <c r="H450" i="5"/>
  <c r="A450" i="5"/>
  <c r="E450" i="5" s="1"/>
  <c r="O449" i="5"/>
  <c r="N449" i="5"/>
  <c r="M449" i="5"/>
  <c r="L449" i="5"/>
  <c r="K449" i="5"/>
  <c r="J449" i="5"/>
  <c r="A449" i="5"/>
  <c r="F449" i="5" s="1"/>
  <c r="Q448" i="5"/>
  <c r="P448" i="5"/>
  <c r="O448" i="5"/>
  <c r="N448" i="5"/>
  <c r="M448" i="5"/>
  <c r="A448" i="5"/>
  <c r="Q447" i="5"/>
  <c r="P447" i="5"/>
  <c r="M447" i="5"/>
  <c r="L447" i="5"/>
  <c r="J447" i="5"/>
  <c r="I447" i="5"/>
  <c r="H447" i="5"/>
  <c r="G447" i="5"/>
  <c r="F447" i="5"/>
  <c r="E447" i="5"/>
  <c r="D447" i="5"/>
  <c r="B447" i="5"/>
  <c r="A447" i="5"/>
  <c r="K447" i="5" s="1"/>
  <c r="A446" i="5"/>
  <c r="Q445" i="5"/>
  <c r="P445" i="5"/>
  <c r="O445" i="5"/>
  <c r="N445" i="5"/>
  <c r="L445" i="5"/>
  <c r="K445" i="5"/>
  <c r="J445" i="5"/>
  <c r="I445" i="5"/>
  <c r="H445" i="5"/>
  <c r="G445" i="5"/>
  <c r="F445" i="5"/>
  <c r="E445" i="5"/>
  <c r="D445" i="5"/>
  <c r="C445" i="5"/>
  <c r="B445" i="5"/>
  <c r="A445" i="5"/>
  <c r="M445" i="5" s="1"/>
  <c r="Q444" i="5"/>
  <c r="P444" i="5"/>
  <c r="O444" i="5"/>
  <c r="M444" i="5"/>
  <c r="L444" i="5"/>
  <c r="J444" i="5"/>
  <c r="I444" i="5"/>
  <c r="H444" i="5"/>
  <c r="G444" i="5"/>
  <c r="E444" i="5"/>
  <c r="D444" i="5"/>
  <c r="C444" i="5"/>
  <c r="B444" i="5"/>
  <c r="A444" i="5"/>
  <c r="F444" i="5" s="1"/>
  <c r="Q443" i="5"/>
  <c r="P443" i="5"/>
  <c r="N443" i="5"/>
  <c r="M443" i="5"/>
  <c r="L443" i="5"/>
  <c r="J443" i="5"/>
  <c r="I443" i="5"/>
  <c r="H443" i="5"/>
  <c r="A443" i="5"/>
  <c r="D443" i="5" s="1"/>
  <c r="Q442" i="5"/>
  <c r="O442" i="5"/>
  <c r="N442" i="5"/>
  <c r="M442" i="5"/>
  <c r="L442" i="5"/>
  <c r="K442" i="5"/>
  <c r="J442" i="5"/>
  <c r="A442" i="5"/>
  <c r="E442" i="5" s="1"/>
  <c r="Q441" i="5"/>
  <c r="P441" i="5"/>
  <c r="A441" i="5"/>
  <c r="A440" i="5"/>
  <c r="L440" i="5" s="1"/>
  <c r="A439" i="5"/>
  <c r="N439" i="5" s="1"/>
  <c r="Q438" i="5"/>
  <c r="P438" i="5"/>
  <c r="O438" i="5"/>
  <c r="E438" i="5"/>
  <c r="D438" i="5"/>
  <c r="A438" i="5"/>
  <c r="A437" i="5"/>
  <c r="P437" i="5" s="1"/>
  <c r="Q436" i="5"/>
  <c r="H436" i="5"/>
  <c r="G436" i="5"/>
  <c r="E436" i="5"/>
  <c r="D436" i="5"/>
  <c r="B436" i="5"/>
  <c r="A436" i="5"/>
  <c r="L435" i="5"/>
  <c r="K435" i="5"/>
  <c r="I435" i="5"/>
  <c r="H435" i="5"/>
  <c r="F435" i="5"/>
  <c r="E435" i="5"/>
  <c r="D435" i="5"/>
  <c r="B435" i="5"/>
  <c r="A435" i="5"/>
  <c r="P435" i="5" s="1"/>
  <c r="Q434" i="5"/>
  <c r="P434" i="5"/>
  <c r="O434" i="5"/>
  <c r="M434" i="5"/>
  <c r="L434" i="5"/>
  <c r="J434" i="5"/>
  <c r="I434" i="5"/>
  <c r="G434" i="5"/>
  <c r="F434" i="5"/>
  <c r="E434" i="5"/>
  <c r="D434" i="5"/>
  <c r="C434" i="5"/>
  <c r="B434" i="5"/>
  <c r="A434" i="5"/>
  <c r="H434" i="5" s="1"/>
  <c r="Q433" i="5"/>
  <c r="P433" i="5"/>
  <c r="O433" i="5"/>
  <c r="N433" i="5"/>
  <c r="L433" i="5"/>
  <c r="K433" i="5"/>
  <c r="J433" i="5"/>
  <c r="I433" i="5"/>
  <c r="H433" i="5"/>
  <c r="G433" i="5"/>
  <c r="F433" i="5"/>
  <c r="E433" i="5"/>
  <c r="D433" i="5"/>
  <c r="C433" i="5"/>
  <c r="B433" i="5"/>
  <c r="A433" i="5"/>
  <c r="M433" i="5" s="1"/>
  <c r="Q432" i="5"/>
  <c r="P432" i="5"/>
  <c r="O432" i="5"/>
  <c r="N432" i="5"/>
  <c r="M432" i="5"/>
  <c r="A432" i="5"/>
  <c r="Q431" i="5"/>
  <c r="P431" i="5"/>
  <c r="O431" i="5"/>
  <c r="M431" i="5"/>
  <c r="L431" i="5"/>
  <c r="I431" i="5"/>
  <c r="H431" i="5"/>
  <c r="G431" i="5"/>
  <c r="F431" i="5"/>
  <c r="E431" i="5"/>
  <c r="D431" i="5"/>
  <c r="C431" i="5"/>
  <c r="B431" i="5"/>
  <c r="A431" i="5"/>
  <c r="K431" i="5" s="1"/>
  <c r="Q430" i="5"/>
  <c r="O430" i="5"/>
  <c r="M430" i="5"/>
  <c r="L430" i="5"/>
  <c r="K430" i="5"/>
  <c r="J430" i="5"/>
  <c r="I430" i="5"/>
  <c r="H430" i="5"/>
  <c r="G430" i="5"/>
  <c r="F430" i="5"/>
  <c r="E430" i="5"/>
  <c r="C430" i="5"/>
  <c r="B430" i="5"/>
  <c r="A430" i="5"/>
  <c r="Q429" i="5"/>
  <c r="O429" i="5"/>
  <c r="N429" i="5"/>
  <c r="M429" i="5"/>
  <c r="L429" i="5"/>
  <c r="K429" i="5"/>
  <c r="J429" i="5"/>
  <c r="G429" i="5"/>
  <c r="F429" i="5"/>
  <c r="D429" i="5"/>
  <c r="C429" i="5"/>
  <c r="B429" i="5"/>
  <c r="A429" i="5"/>
  <c r="P428" i="5"/>
  <c r="O428" i="5"/>
  <c r="M428" i="5"/>
  <c r="K428" i="5"/>
  <c r="J428" i="5"/>
  <c r="H428" i="5"/>
  <c r="G428" i="5"/>
  <c r="F428" i="5"/>
  <c r="E428" i="5"/>
  <c r="A428" i="5"/>
  <c r="Q427" i="5"/>
  <c r="O427" i="5"/>
  <c r="N427" i="5"/>
  <c r="L427" i="5"/>
  <c r="K427" i="5"/>
  <c r="J427" i="5"/>
  <c r="I427" i="5"/>
  <c r="H427" i="5"/>
  <c r="A427" i="5"/>
  <c r="D427" i="5" s="1"/>
  <c r="O426" i="5"/>
  <c r="N426" i="5"/>
  <c r="M426" i="5"/>
  <c r="K426" i="5"/>
  <c r="J426" i="5"/>
  <c r="I426" i="5"/>
  <c r="A426" i="5"/>
  <c r="E426" i="5" s="1"/>
  <c r="P425" i="5"/>
  <c r="O425" i="5"/>
  <c r="M425" i="5"/>
  <c r="L425" i="5"/>
  <c r="A425" i="5"/>
  <c r="A424" i="5"/>
  <c r="N424" i="5" s="1"/>
  <c r="A423" i="5"/>
  <c r="Q422" i="5"/>
  <c r="P422" i="5"/>
  <c r="O422" i="5"/>
  <c r="N422" i="5"/>
  <c r="D422" i="5"/>
  <c r="C422" i="5"/>
  <c r="A422" i="5"/>
  <c r="Q421" i="5"/>
  <c r="P421" i="5"/>
  <c r="O421" i="5"/>
  <c r="N421" i="5"/>
  <c r="L421" i="5"/>
  <c r="K421" i="5"/>
  <c r="J421" i="5"/>
  <c r="I421" i="5"/>
  <c r="H421" i="5"/>
  <c r="G421" i="5"/>
  <c r="F421" i="5"/>
  <c r="E421" i="5"/>
  <c r="D421" i="5"/>
  <c r="C421" i="5"/>
  <c r="B421" i="5"/>
  <c r="A421" i="5"/>
  <c r="M421" i="5" s="1"/>
  <c r="P420" i="5"/>
  <c r="N420" i="5"/>
  <c r="M420" i="5"/>
  <c r="L420" i="5"/>
  <c r="K420" i="5"/>
  <c r="J420" i="5"/>
  <c r="I420" i="5"/>
  <c r="H420" i="5"/>
  <c r="G420" i="5"/>
  <c r="D420" i="5"/>
  <c r="C420" i="5"/>
  <c r="A420" i="5"/>
  <c r="O419" i="5"/>
  <c r="N419" i="5"/>
  <c r="M419" i="5"/>
  <c r="L419" i="5"/>
  <c r="J419" i="5"/>
  <c r="H419" i="5"/>
  <c r="G419" i="5"/>
  <c r="A419" i="5"/>
  <c r="C419" i="5" s="1"/>
  <c r="O418" i="5"/>
  <c r="N418" i="5"/>
  <c r="L418" i="5"/>
  <c r="K418" i="5"/>
  <c r="I418" i="5"/>
  <c r="H418" i="5"/>
  <c r="A418" i="5"/>
  <c r="E418" i="5" s="1"/>
  <c r="Q417" i="5"/>
  <c r="P417" i="5"/>
  <c r="O417" i="5"/>
  <c r="M417" i="5"/>
  <c r="L417" i="5"/>
  <c r="K417" i="5"/>
  <c r="J417" i="5"/>
  <c r="H417" i="5"/>
  <c r="G417" i="5"/>
  <c r="F417" i="5"/>
  <c r="E417" i="5"/>
  <c r="D417" i="5"/>
  <c r="C417" i="5"/>
  <c r="B417" i="5"/>
  <c r="A417" i="5"/>
  <c r="I417" i="5" s="1"/>
  <c r="A416" i="5"/>
  <c r="O416" i="5" s="1"/>
  <c r="Q415" i="5"/>
  <c r="P415" i="5"/>
  <c r="F415" i="5"/>
  <c r="E415" i="5"/>
  <c r="D415" i="5"/>
  <c r="A415" i="5"/>
  <c r="J414" i="5"/>
  <c r="I414" i="5"/>
  <c r="H414" i="5"/>
  <c r="G414" i="5"/>
  <c r="F414" i="5"/>
  <c r="E414" i="5"/>
  <c r="D414" i="5"/>
  <c r="B414" i="5"/>
  <c r="A414" i="5"/>
  <c r="O414" i="5" s="1"/>
  <c r="L413" i="5"/>
  <c r="K413" i="5"/>
  <c r="J413" i="5"/>
  <c r="I413" i="5"/>
  <c r="H413" i="5"/>
  <c r="F413" i="5"/>
  <c r="D413" i="5"/>
  <c r="B413" i="5"/>
  <c r="A413" i="5"/>
  <c r="O413" i="5" s="1"/>
  <c r="Q412" i="5"/>
  <c r="O412" i="5"/>
  <c r="N412" i="5"/>
  <c r="M412" i="5"/>
  <c r="L412" i="5"/>
  <c r="I412" i="5"/>
  <c r="H412" i="5"/>
  <c r="F412" i="5"/>
  <c r="E412" i="5"/>
  <c r="D412" i="5"/>
  <c r="C412" i="5"/>
  <c r="B412" i="5"/>
  <c r="A412" i="5"/>
  <c r="Q411" i="5"/>
  <c r="P411" i="5"/>
  <c r="M411" i="5"/>
  <c r="L411" i="5"/>
  <c r="J411" i="5"/>
  <c r="I411" i="5"/>
  <c r="H411" i="5"/>
  <c r="G411" i="5"/>
  <c r="F411" i="5"/>
  <c r="E411" i="5"/>
  <c r="D411" i="5"/>
  <c r="B411" i="5"/>
  <c r="A411" i="5"/>
  <c r="K411" i="5" s="1"/>
  <c r="P410" i="5"/>
  <c r="N410" i="5"/>
  <c r="M410" i="5"/>
  <c r="L410" i="5"/>
  <c r="K410" i="5"/>
  <c r="J410" i="5"/>
  <c r="I410" i="5"/>
  <c r="A410" i="5"/>
  <c r="C410" i="5" s="1"/>
  <c r="Q409" i="5"/>
  <c r="P409" i="5"/>
  <c r="O409" i="5"/>
  <c r="N409" i="5"/>
  <c r="L409" i="5"/>
  <c r="K409" i="5"/>
  <c r="J409" i="5"/>
  <c r="I409" i="5"/>
  <c r="H409" i="5"/>
  <c r="G409" i="5"/>
  <c r="F409" i="5"/>
  <c r="E409" i="5"/>
  <c r="D409" i="5"/>
  <c r="C409" i="5"/>
  <c r="B409" i="5"/>
  <c r="A409" i="5"/>
  <c r="M409" i="5" s="1"/>
  <c r="Q408" i="5"/>
  <c r="P408" i="5"/>
  <c r="O408" i="5"/>
  <c r="M408" i="5"/>
  <c r="L408" i="5"/>
  <c r="J408" i="5"/>
  <c r="I408" i="5"/>
  <c r="H408" i="5"/>
  <c r="G408" i="5"/>
  <c r="E408" i="5"/>
  <c r="D408" i="5"/>
  <c r="C408" i="5"/>
  <c r="B408" i="5"/>
  <c r="A408" i="5"/>
  <c r="F408" i="5" s="1"/>
  <c r="A407" i="5"/>
  <c r="L406" i="5"/>
  <c r="K406" i="5"/>
  <c r="J406" i="5"/>
  <c r="H406" i="5"/>
  <c r="G406" i="5"/>
  <c r="E406" i="5"/>
  <c r="C406" i="5"/>
  <c r="B406" i="5"/>
  <c r="A406" i="5"/>
  <c r="O406" i="5" s="1"/>
  <c r="Q405" i="5"/>
  <c r="O405" i="5"/>
  <c r="N405" i="5"/>
  <c r="L405" i="5"/>
  <c r="K405" i="5"/>
  <c r="H405" i="5"/>
  <c r="G405" i="5"/>
  <c r="F405" i="5"/>
  <c r="E405" i="5"/>
  <c r="D405" i="5"/>
  <c r="C405" i="5"/>
  <c r="B405" i="5"/>
  <c r="A405" i="5"/>
  <c r="P404" i="5"/>
  <c r="O404" i="5"/>
  <c r="L404" i="5"/>
  <c r="K404" i="5"/>
  <c r="J404" i="5"/>
  <c r="I404" i="5"/>
  <c r="H404" i="5"/>
  <c r="G404" i="5"/>
  <c r="F404" i="5"/>
  <c r="E404" i="5"/>
  <c r="C404" i="5"/>
  <c r="A404" i="5"/>
  <c r="O403" i="5"/>
  <c r="N403" i="5"/>
  <c r="M403" i="5"/>
  <c r="L403" i="5"/>
  <c r="K403" i="5"/>
  <c r="J403" i="5"/>
  <c r="I403" i="5"/>
  <c r="F403" i="5"/>
  <c r="E403" i="5"/>
  <c r="A403" i="5"/>
  <c r="P402" i="5"/>
  <c r="O402" i="5"/>
  <c r="N402" i="5"/>
  <c r="M402" i="5"/>
  <c r="J402" i="5"/>
  <c r="I402" i="5"/>
  <c r="G402" i="5"/>
  <c r="A402" i="5"/>
  <c r="D402" i="5" s="1"/>
  <c r="P401" i="5"/>
  <c r="N401" i="5"/>
  <c r="M401" i="5"/>
  <c r="K401" i="5"/>
  <c r="J401" i="5"/>
  <c r="I401" i="5"/>
  <c r="A401" i="5"/>
  <c r="F401" i="5" s="1"/>
  <c r="Q400" i="5"/>
  <c r="O400" i="5"/>
  <c r="N400" i="5"/>
  <c r="M400" i="5"/>
  <c r="L400" i="5"/>
  <c r="A400" i="5"/>
  <c r="A399" i="5"/>
  <c r="Q399" i="5" s="1"/>
  <c r="Q398" i="5"/>
  <c r="P398" i="5"/>
  <c r="O398" i="5"/>
  <c r="M398" i="5"/>
  <c r="L398" i="5"/>
  <c r="J398" i="5"/>
  <c r="I398" i="5"/>
  <c r="G398" i="5"/>
  <c r="F398" i="5"/>
  <c r="E398" i="5"/>
  <c r="D398" i="5"/>
  <c r="C398" i="5"/>
  <c r="B398" i="5"/>
  <c r="A398" i="5"/>
  <c r="H398" i="5" s="1"/>
  <c r="Q397" i="5"/>
  <c r="P397" i="5"/>
  <c r="O397" i="5"/>
  <c r="N397" i="5"/>
  <c r="L397" i="5"/>
  <c r="K397" i="5"/>
  <c r="J397" i="5"/>
  <c r="I397" i="5"/>
  <c r="H397" i="5"/>
  <c r="G397" i="5"/>
  <c r="F397" i="5"/>
  <c r="E397" i="5"/>
  <c r="D397" i="5"/>
  <c r="C397" i="5"/>
  <c r="B397" i="5"/>
  <c r="A397" i="5"/>
  <c r="M397" i="5" s="1"/>
  <c r="O396" i="5"/>
  <c r="N396" i="5"/>
  <c r="M396" i="5"/>
  <c r="L396" i="5"/>
  <c r="K396" i="5"/>
  <c r="I396" i="5"/>
  <c r="H396" i="5"/>
  <c r="E396" i="5"/>
  <c r="D396" i="5"/>
  <c r="A396" i="5"/>
  <c r="Q395" i="5"/>
  <c r="P395" i="5"/>
  <c r="O395" i="5"/>
  <c r="M395" i="5"/>
  <c r="L395" i="5"/>
  <c r="I395" i="5"/>
  <c r="H395" i="5"/>
  <c r="G395" i="5"/>
  <c r="F395" i="5"/>
  <c r="E395" i="5"/>
  <c r="D395" i="5"/>
  <c r="C395" i="5"/>
  <c r="B395" i="5"/>
  <c r="A395" i="5"/>
  <c r="K395" i="5" s="1"/>
  <c r="Q394" i="5"/>
  <c r="O394" i="5"/>
  <c r="M394" i="5"/>
  <c r="L394" i="5"/>
  <c r="K394" i="5"/>
  <c r="J394" i="5"/>
  <c r="I394" i="5"/>
  <c r="H394" i="5"/>
  <c r="G394" i="5"/>
  <c r="F394" i="5"/>
  <c r="E394" i="5"/>
  <c r="C394" i="5"/>
  <c r="B394" i="5"/>
  <c r="A394" i="5"/>
  <c r="Q393" i="5"/>
  <c r="P393" i="5"/>
  <c r="O393" i="5"/>
  <c r="N393" i="5"/>
  <c r="D393" i="5"/>
  <c r="C393" i="5"/>
  <c r="B393" i="5"/>
  <c r="A393" i="5"/>
  <c r="A392" i="5"/>
  <c r="Q391" i="5"/>
  <c r="H391" i="5"/>
  <c r="F391" i="5"/>
  <c r="E391" i="5"/>
  <c r="A391" i="5"/>
  <c r="K390" i="5"/>
  <c r="J390" i="5"/>
  <c r="I390" i="5"/>
  <c r="H390" i="5"/>
  <c r="F390" i="5"/>
  <c r="E390" i="5"/>
  <c r="C390" i="5"/>
  <c r="B390" i="5"/>
  <c r="A390" i="5"/>
  <c r="O390" i="5" s="1"/>
  <c r="N389" i="5"/>
  <c r="M389" i="5"/>
  <c r="L389" i="5"/>
  <c r="J389" i="5"/>
  <c r="I389" i="5"/>
  <c r="G389" i="5"/>
  <c r="F389" i="5"/>
  <c r="D389" i="5"/>
  <c r="C389" i="5"/>
  <c r="B389" i="5"/>
  <c r="A389" i="5"/>
  <c r="O389" i="5" s="1"/>
  <c r="P388" i="5"/>
  <c r="N388" i="5"/>
  <c r="M388" i="5"/>
  <c r="K388" i="5"/>
  <c r="I388" i="5"/>
  <c r="H388" i="5"/>
  <c r="G388" i="5"/>
  <c r="F388" i="5"/>
  <c r="E388" i="5"/>
  <c r="D388" i="5"/>
  <c r="C388" i="5"/>
  <c r="A388" i="5"/>
  <c r="Q387" i="5"/>
  <c r="N387" i="5"/>
  <c r="M387" i="5"/>
  <c r="L387" i="5"/>
  <c r="K387" i="5"/>
  <c r="J387" i="5"/>
  <c r="I387" i="5"/>
  <c r="H387" i="5"/>
  <c r="G387" i="5"/>
  <c r="E387" i="5"/>
  <c r="D387" i="5"/>
  <c r="A387" i="5"/>
  <c r="O386" i="5"/>
  <c r="N386" i="5"/>
  <c r="M386" i="5"/>
  <c r="L386" i="5"/>
  <c r="K386" i="5"/>
  <c r="I386" i="5"/>
  <c r="G386" i="5"/>
  <c r="A386" i="5"/>
  <c r="Q386" i="5" s="1"/>
  <c r="Q385" i="5"/>
  <c r="P385" i="5"/>
  <c r="O385" i="5"/>
  <c r="N385" i="5"/>
  <c r="L385" i="5"/>
  <c r="K385" i="5"/>
  <c r="J385" i="5"/>
  <c r="I385" i="5"/>
  <c r="H385" i="5"/>
  <c r="G385" i="5"/>
  <c r="F385" i="5"/>
  <c r="E385" i="5"/>
  <c r="D385" i="5"/>
  <c r="C385" i="5"/>
  <c r="B385" i="5"/>
  <c r="A385" i="5"/>
  <c r="M385" i="5" s="1"/>
  <c r="Q384" i="5"/>
  <c r="A384" i="5"/>
  <c r="Q383" i="5"/>
  <c r="P383" i="5"/>
  <c r="G383" i="5"/>
  <c r="E383" i="5"/>
  <c r="D383" i="5"/>
  <c r="C383" i="5"/>
  <c r="A383" i="5"/>
  <c r="K382" i="5"/>
  <c r="I382" i="5"/>
  <c r="H382" i="5"/>
  <c r="G382" i="5"/>
  <c r="F382" i="5"/>
  <c r="E382" i="5"/>
  <c r="C382" i="5"/>
  <c r="B382" i="5"/>
  <c r="A382" i="5"/>
  <c r="O382" i="5" s="1"/>
  <c r="Q381" i="5"/>
  <c r="P381" i="5"/>
  <c r="O381" i="5"/>
  <c r="M381" i="5"/>
  <c r="L381" i="5"/>
  <c r="K381" i="5"/>
  <c r="J381" i="5"/>
  <c r="H381" i="5"/>
  <c r="G381" i="5"/>
  <c r="F381" i="5"/>
  <c r="E381" i="5"/>
  <c r="D381" i="5"/>
  <c r="C381" i="5"/>
  <c r="B381" i="5"/>
  <c r="A381" i="5"/>
  <c r="I381" i="5" s="1"/>
  <c r="Q380" i="5"/>
  <c r="P380" i="5"/>
  <c r="O380" i="5"/>
  <c r="M380" i="5"/>
  <c r="L380" i="5"/>
  <c r="K380" i="5"/>
  <c r="J380" i="5"/>
  <c r="I380" i="5"/>
  <c r="A380" i="5"/>
  <c r="D380" i="5" s="1"/>
  <c r="P379" i="5"/>
  <c r="A379" i="5"/>
  <c r="Q378" i="5"/>
  <c r="O378" i="5"/>
  <c r="N378" i="5"/>
  <c r="K378" i="5"/>
  <c r="J378" i="5"/>
  <c r="B378" i="5"/>
  <c r="A378" i="5"/>
  <c r="A377" i="5"/>
  <c r="M377" i="5" s="1"/>
  <c r="Q376" i="5"/>
  <c r="P376" i="5"/>
  <c r="O376" i="5"/>
  <c r="N376" i="5"/>
  <c r="D376" i="5"/>
  <c r="A376" i="5"/>
  <c r="Q375" i="5"/>
  <c r="P375" i="5"/>
  <c r="M375" i="5"/>
  <c r="L375" i="5"/>
  <c r="J375" i="5"/>
  <c r="I375" i="5"/>
  <c r="H375" i="5"/>
  <c r="G375" i="5"/>
  <c r="F375" i="5"/>
  <c r="E375" i="5"/>
  <c r="D375" i="5"/>
  <c r="B375" i="5"/>
  <c r="A375" i="5"/>
  <c r="K375" i="5" s="1"/>
  <c r="A374" i="5"/>
  <c r="Q374" i="5" s="1"/>
  <c r="Q373" i="5"/>
  <c r="P373" i="5"/>
  <c r="O373" i="5"/>
  <c r="N373" i="5"/>
  <c r="L373" i="5"/>
  <c r="K373" i="5"/>
  <c r="J373" i="5"/>
  <c r="I373" i="5"/>
  <c r="H373" i="5"/>
  <c r="G373" i="5"/>
  <c r="F373" i="5"/>
  <c r="E373" i="5"/>
  <c r="D373" i="5"/>
  <c r="C373" i="5"/>
  <c r="B373" i="5"/>
  <c r="A373" i="5"/>
  <c r="M373" i="5" s="1"/>
  <c r="Q372" i="5"/>
  <c r="P372" i="5"/>
  <c r="O372" i="5"/>
  <c r="M372" i="5"/>
  <c r="L372" i="5"/>
  <c r="J372" i="5"/>
  <c r="I372" i="5"/>
  <c r="H372" i="5"/>
  <c r="G372" i="5"/>
  <c r="E372" i="5"/>
  <c r="D372" i="5"/>
  <c r="C372" i="5"/>
  <c r="B372" i="5"/>
  <c r="A372" i="5"/>
  <c r="F372" i="5" s="1"/>
  <c r="A371" i="5"/>
  <c r="N371" i="5" s="1"/>
  <c r="A370" i="5"/>
  <c r="N370" i="5" s="1"/>
  <c r="Q369" i="5"/>
  <c r="P369" i="5"/>
  <c r="O369" i="5"/>
  <c r="N369" i="5"/>
  <c r="D369" i="5"/>
  <c r="A369" i="5"/>
  <c r="A368" i="5"/>
  <c r="P368" i="5" s="1"/>
  <c r="P367" i="5"/>
  <c r="O367" i="5"/>
  <c r="F367" i="5"/>
  <c r="E367" i="5"/>
  <c r="C367" i="5"/>
  <c r="B367" i="5"/>
  <c r="A367" i="5"/>
  <c r="Q366" i="5"/>
  <c r="J366" i="5"/>
  <c r="I366" i="5"/>
  <c r="G366" i="5"/>
  <c r="F366" i="5"/>
  <c r="E366" i="5"/>
  <c r="D366" i="5"/>
  <c r="C366" i="5"/>
  <c r="B366" i="5"/>
  <c r="A366" i="5"/>
  <c r="O366" i="5" s="1"/>
  <c r="K365" i="5"/>
  <c r="J365" i="5"/>
  <c r="I365" i="5"/>
  <c r="H365" i="5"/>
  <c r="G365" i="5"/>
  <c r="F365" i="5"/>
  <c r="D365" i="5"/>
  <c r="C365" i="5"/>
  <c r="A365" i="5"/>
  <c r="P365" i="5" s="1"/>
  <c r="N364" i="5"/>
  <c r="M364" i="5"/>
  <c r="L364" i="5"/>
  <c r="K364" i="5"/>
  <c r="I364" i="5"/>
  <c r="H364" i="5"/>
  <c r="G364" i="5"/>
  <c r="E364" i="5"/>
  <c r="D364" i="5"/>
  <c r="B364" i="5"/>
  <c r="A364" i="5"/>
  <c r="O364" i="5" s="1"/>
  <c r="P363" i="5"/>
  <c r="N363" i="5"/>
  <c r="M363" i="5"/>
  <c r="L363" i="5"/>
  <c r="K363" i="5"/>
  <c r="I363" i="5"/>
  <c r="H363" i="5"/>
  <c r="F363" i="5"/>
  <c r="E363" i="5"/>
  <c r="D363" i="5"/>
  <c r="B363" i="5"/>
  <c r="A363" i="5"/>
  <c r="Q362" i="5"/>
  <c r="P362" i="5"/>
  <c r="O362" i="5"/>
  <c r="M362" i="5"/>
  <c r="L362" i="5"/>
  <c r="J362" i="5"/>
  <c r="I362" i="5"/>
  <c r="G362" i="5"/>
  <c r="F362" i="5"/>
  <c r="E362" i="5"/>
  <c r="D362" i="5"/>
  <c r="C362" i="5"/>
  <c r="B362" i="5"/>
  <c r="A362" i="5"/>
  <c r="H362" i="5" s="1"/>
  <c r="Q361" i="5"/>
  <c r="P361" i="5"/>
  <c r="O361" i="5"/>
  <c r="N361" i="5"/>
  <c r="L361" i="5"/>
  <c r="K361" i="5"/>
  <c r="J361" i="5"/>
  <c r="I361" i="5"/>
  <c r="H361" i="5"/>
  <c r="G361" i="5"/>
  <c r="F361" i="5"/>
  <c r="E361" i="5"/>
  <c r="D361" i="5"/>
  <c r="C361" i="5"/>
  <c r="B361" i="5"/>
  <c r="A361" i="5"/>
  <c r="M361" i="5" s="1"/>
  <c r="A360" i="5"/>
  <c r="E360" i="5" s="1"/>
  <c r="Q359" i="5"/>
  <c r="P359" i="5"/>
  <c r="O359" i="5"/>
  <c r="M359" i="5"/>
  <c r="L359" i="5"/>
  <c r="I359" i="5"/>
  <c r="H359" i="5"/>
  <c r="G359" i="5"/>
  <c r="F359" i="5"/>
  <c r="E359" i="5"/>
  <c r="D359" i="5"/>
  <c r="C359" i="5"/>
  <c r="B359" i="5"/>
  <c r="A359" i="5"/>
  <c r="K359" i="5" s="1"/>
  <c r="Q358" i="5"/>
  <c r="O358" i="5"/>
  <c r="M358" i="5"/>
  <c r="L358" i="5"/>
  <c r="K358" i="5"/>
  <c r="J358" i="5"/>
  <c r="I358" i="5"/>
  <c r="H358" i="5"/>
  <c r="G358" i="5"/>
  <c r="F358" i="5"/>
  <c r="E358" i="5"/>
  <c r="C358" i="5"/>
  <c r="B358" i="5"/>
  <c r="A358" i="5"/>
  <c r="P357" i="5"/>
  <c r="O357" i="5"/>
  <c r="N357" i="5"/>
  <c r="M357" i="5"/>
  <c r="L357" i="5"/>
  <c r="K357" i="5"/>
  <c r="J357" i="5"/>
  <c r="G357" i="5"/>
  <c r="A357" i="5"/>
  <c r="C357" i="5" s="1"/>
  <c r="Q356" i="5"/>
  <c r="P356" i="5"/>
  <c r="O356" i="5"/>
  <c r="M356" i="5"/>
  <c r="K356" i="5"/>
  <c r="J356" i="5"/>
  <c r="H356" i="5"/>
  <c r="A356" i="5"/>
  <c r="E356" i="5" s="1"/>
  <c r="Q355" i="5"/>
  <c r="O355" i="5"/>
  <c r="N355" i="5"/>
  <c r="L355" i="5"/>
  <c r="K355" i="5"/>
  <c r="J355" i="5"/>
  <c r="A355" i="5"/>
  <c r="A354" i="5"/>
  <c r="B354" i="5" s="1"/>
  <c r="P353" i="5"/>
  <c r="A353" i="5"/>
  <c r="Q352" i="5"/>
  <c r="P352" i="5"/>
  <c r="N352" i="5"/>
  <c r="E352" i="5"/>
  <c r="D352" i="5"/>
  <c r="C352" i="5"/>
  <c r="A352" i="5"/>
  <c r="A351" i="5"/>
  <c r="Q350" i="5"/>
  <c r="P350" i="5"/>
  <c r="G350" i="5"/>
  <c r="E350" i="5"/>
  <c r="D350" i="5"/>
  <c r="A350" i="5"/>
  <c r="Q349" i="5"/>
  <c r="P349" i="5"/>
  <c r="O349" i="5"/>
  <c r="N349" i="5"/>
  <c r="L349" i="5"/>
  <c r="K349" i="5"/>
  <c r="J349" i="5"/>
  <c r="I349" i="5"/>
  <c r="H349" i="5"/>
  <c r="G349" i="5"/>
  <c r="F349" i="5"/>
  <c r="E349" i="5"/>
  <c r="D349" i="5"/>
  <c r="C349" i="5"/>
  <c r="B349" i="5"/>
  <c r="A349" i="5"/>
  <c r="M349" i="5" s="1"/>
  <c r="P348" i="5"/>
  <c r="N348" i="5"/>
  <c r="M348" i="5"/>
  <c r="L348" i="5"/>
  <c r="K348" i="5"/>
  <c r="J348" i="5"/>
  <c r="I348" i="5"/>
  <c r="A348" i="5"/>
  <c r="D348" i="5" s="1"/>
  <c r="A347" i="5"/>
  <c r="L347" i="5" s="1"/>
  <c r="Q346" i="5"/>
  <c r="O346" i="5"/>
  <c r="L346" i="5"/>
  <c r="K346" i="5"/>
  <c r="A346" i="5"/>
  <c r="Q345" i="5"/>
  <c r="P345" i="5"/>
  <c r="O345" i="5"/>
  <c r="M345" i="5"/>
  <c r="L345" i="5"/>
  <c r="K345" i="5"/>
  <c r="J345" i="5"/>
  <c r="H345" i="5"/>
  <c r="G345" i="5"/>
  <c r="F345" i="5"/>
  <c r="E345" i="5"/>
  <c r="D345" i="5"/>
  <c r="C345" i="5"/>
  <c r="B345" i="5"/>
  <c r="A345" i="5"/>
  <c r="I345" i="5" s="1"/>
  <c r="Q344" i="5"/>
  <c r="I344" i="5"/>
  <c r="G344" i="5"/>
  <c r="F344" i="5"/>
  <c r="A344" i="5"/>
  <c r="Q343" i="5"/>
  <c r="N343" i="5"/>
  <c r="M343" i="5"/>
  <c r="K343" i="5"/>
  <c r="J343" i="5"/>
  <c r="H343" i="5"/>
  <c r="F343" i="5"/>
  <c r="E343" i="5"/>
  <c r="D343" i="5"/>
  <c r="C343" i="5"/>
  <c r="B343" i="5"/>
  <c r="A343" i="5"/>
  <c r="O343" i="5" s="1"/>
  <c r="O342" i="5"/>
  <c r="N342" i="5"/>
  <c r="K342" i="5"/>
  <c r="J342" i="5"/>
  <c r="I342" i="5"/>
  <c r="H342" i="5"/>
  <c r="G342" i="5"/>
  <c r="F342" i="5"/>
  <c r="E342" i="5"/>
  <c r="D342" i="5"/>
  <c r="B342" i="5"/>
  <c r="A342" i="5"/>
  <c r="O341" i="5"/>
  <c r="N341" i="5"/>
  <c r="M341" i="5"/>
  <c r="L341" i="5"/>
  <c r="K341" i="5"/>
  <c r="J341" i="5"/>
  <c r="I341" i="5"/>
  <c r="H341" i="5"/>
  <c r="F341" i="5"/>
  <c r="D341" i="5"/>
  <c r="B341" i="5"/>
  <c r="A341" i="5"/>
  <c r="P340" i="5"/>
  <c r="O340" i="5"/>
  <c r="N340" i="5"/>
  <c r="M340" i="5"/>
  <c r="L340" i="5"/>
  <c r="I340" i="5"/>
  <c r="H340" i="5"/>
  <c r="F340" i="5"/>
  <c r="A340" i="5"/>
  <c r="C340" i="5" s="1"/>
  <c r="Q339" i="5"/>
  <c r="P339" i="5"/>
  <c r="M339" i="5"/>
  <c r="L339" i="5"/>
  <c r="J339" i="5"/>
  <c r="I339" i="5"/>
  <c r="H339" i="5"/>
  <c r="G339" i="5"/>
  <c r="F339" i="5"/>
  <c r="E339" i="5"/>
  <c r="D339" i="5"/>
  <c r="B339" i="5"/>
  <c r="A339" i="5"/>
  <c r="K339" i="5" s="1"/>
  <c r="A338" i="5"/>
  <c r="Q337" i="5"/>
  <c r="P337" i="5"/>
  <c r="O337" i="5"/>
  <c r="N337" i="5"/>
  <c r="L337" i="5"/>
  <c r="K337" i="5"/>
  <c r="J337" i="5"/>
  <c r="I337" i="5"/>
  <c r="H337" i="5"/>
  <c r="G337" i="5"/>
  <c r="F337" i="5"/>
  <c r="E337" i="5"/>
  <c r="D337" i="5"/>
  <c r="C337" i="5"/>
  <c r="B337" i="5"/>
  <c r="A337" i="5"/>
  <c r="M337" i="5" s="1"/>
  <c r="Q336" i="5"/>
  <c r="P336" i="5"/>
  <c r="O336" i="5"/>
  <c r="M336" i="5"/>
  <c r="L336" i="5"/>
  <c r="J336" i="5"/>
  <c r="I336" i="5"/>
  <c r="H336" i="5"/>
  <c r="G336" i="5"/>
  <c r="E336" i="5"/>
  <c r="D336" i="5"/>
  <c r="C336" i="5"/>
  <c r="B336" i="5"/>
  <c r="A336" i="5"/>
  <c r="F336" i="5" s="1"/>
  <c r="N335" i="5"/>
  <c r="M335" i="5"/>
  <c r="L335" i="5"/>
  <c r="J335" i="5"/>
  <c r="I335" i="5"/>
  <c r="H335" i="5"/>
  <c r="G335" i="5"/>
  <c r="F335" i="5"/>
  <c r="D335" i="5"/>
  <c r="C335" i="5"/>
  <c r="A335" i="5"/>
  <c r="P335" i="5" s="1"/>
  <c r="O334" i="5"/>
  <c r="N334" i="5"/>
  <c r="M334" i="5"/>
  <c r="L334" i="5"/>
  <c r="K334" i="5"/>
  <c r="J334" i="5"/>
  <c r="H334" i="5"/>
  <c r="G334" i="5"/>
  <c r="E334" i="5"/>
  <c r="C334" i="5"/>
  <c r="B334" i="5"/>
  <c r="A334" i="5"/>
  <c r="P333" i="5"/>
  <c r="O333" i="5"/>
  <c r="N333" i="5"/>
  <c r="L333" i="5"/>
  <c r="K333" i="5"/>
  <c r="H333" i="5"/>
  <c r="G333" i="5"/>
  <c r="F333" i="5"/>
  <c r="A333" i="5"/>
  <c r="C333" i="5" s="1"/>
  <c r="P332" i="5"/>
  <c r="O332" i="5"/>
  <c r="L332" i="5"/>
  <c r="K332" i="5"/>
  <c r="J332" i="5"/>
  <c r="I332" i="5"/>
  <c r="H332" i="5"/>
  <c r="A332" i="5"/>
  <c r="E332" i="5" s="1"/>
  <c r="O331" i="5"/>
  <c r="N331" i="5"/>
  <c r="M331" i="5"/>
  <c r="L331" i="5"/>
  <c r="K331" i="5"/>
  <c r="J331" i="5"/>
  <c r="A331" i="5"/>
  <c r="E331" i="5" s="1"/>
  <c r="A330" i="5"/>
  <c r="P330" i="5" s="1"/>
  <c r="P329" i="5"/>
  <c r="N329" i="5"/>
  <c r="M329" i="5"/>
  <c r="A329" i="5"/>
  <c r="A328" i="5"/>
  <c r="D328" i="5" s="1"/>
  <c r="Q327" i="5"/>
  <c r="P327" i="5"/>
  <c r="E327" i="5"/>
  <c r="D327" i="5"/>
  <c r="A327" i="5"/>
  <c r="Q326" i="5"/>
  <c r="P326" i="5"/>
  <c r="O326" i="5"/>
  <c r="M326" i="5"/>
  <c r="L326" i="5"/>
  <c r="J326" i="5"/>
  <c r="I326" i="5"/>
  <c r="G326" i="5"/>
  <c r="F326" i="5"/>
  <c r="E326" i="5"/>
  <c r="D326" i="5"/>
  <c r="C326" i="5"/>
  <c r="B326" i="5"/>
  <c r="A326" i="5"/>
  <c r="H326" i="5" s="1"/>
  <c r="Q325" i="5"/>
  <c r="P325" i="5"/>
  <c r="O325" i="5"/>
  <c r="N325" i="5"/>
  <c r="L325" i="5"/>
  <c r="K325" i="5"/>
  <c r="J325" i="5"/>
  <c r="I325" i="5"/>
  <c r="H325" i="5"/>
  <c r="G325" i="5"/>
  <c r="F325" i="5"/>
  <c r="E325" i="5"/>
  <c r="D325" i="5"/>
  <c r="C325" i="5"/>
  <c r="B325" i="5"/>
  <c r="A325" i="5"/>
  <c r="M325" i="5" s="1"/>
  <c r="O324" i="5"/>
  <c r="N324" i="5"/>
  <c r="M324" i="5"/>
  <c r="L324" i="5"/>
  <c r="K324" i="5"/>
  <c r="I324" i="5"/>
  <c r="A324" i="5"/>
  <c r="Q323" i="5"/>
  <c r="P323" i="5"/>
  <c r="O323" i="5"/>
  <c r="M323" i="5"/>
  <c r="L323" i="5"/>
  <c r="I323" i="5"/>
  <c r="H323" i="5"/>
  <c r="G323" i="5"/>
  <c r="F323" i="5"/>
  <c r="E323" i="5"/>
  <c r="D323" i="5"/>
  <c r="C323" i="5"/>
  <c r="B323" i="5"/>
  <c r="A323" i="5"/>
  <c r="K323" i="5" s="1"/>
  <c r="Q322" i="5"/>
  <c r="O322" i="5"/>
  <c r="M322" i="5"/>
  <c r="L322" i="5"/>
  <c r="K322" i="5"/>
  <c r="J322" i="5"/>
  <c r="I322" i="5"/>
  <c r="H322" i="5"/>
  <c r="G322" i="5"/>
  <c r="F322" i="5"/>
  <c r="E322" i="5"/>
  <c r="C322" i="5"/>
  <c r="B322" i="5"/>
  <c r="A322" i="5"/>
  <c r="Q321" i="5"/>
  <c r="P321" i="5"/>
  <c r="A321" i="5"/>
  <c r="K320" i="5"/>
  <c r="J320" i="5"/>
  <c r="H320" i="5"/>
  <c r="G320" i="5"/>
  <c r="F320" i="5"/>
  <c r="E320" i="5"/>
  <c r="D320" i="5"/>
  <c r="C320" i="5"/>
  <c r="A320" i="5"/>
  <c r="P320" i="5" s="1"/>
  <c r="N319" i="5"/>
  <c r="L319" i="5"/>
  <c r="K319" i="5"/>
  <c r="J319" i="5"/>
  <c r="I319" i="5"/>
  <c r="H319" i="5"/>
  <c r="F319" i="5"/>
  <c r="E319" i="5"/>
  <c r="D319" i="5"/>
  <c r="B319" i="5"/>
  <c r="A319" i="5"/>
  <c r="O319" i="5" s="1"/>
  <c r="O318" i="5"/>
  <c r="N318" i="5"/>
  <c r="M318" i="5"/>
  <c r="K318" i="5"/>
  <c r="J318" i="5"/>
  <c r="I318" i="5"/>
  <c r="H318" i="5"/>
  <c r="F318" i="5"/>
  <c r="E318" i="5"/>
  <c r="C318" i="5"/>
  <c r="B318" i="5"/>
  <c r="A318" i="5"/>
  <c r="O317" i="5"/>
  <c r="N317" i="5"/>
  <c r="M317" i="5"/>
  <c r="L317" i="5"/>
  <c r="J317" i="5"/>
  <c r="I317" i="5"/>
  <c r="G317" i="5"/>
  <c r="F317" i="5"/>
  <c r="D317" i="5"/>
  <c r="A317" i="5"/>
  <c r="P317" i="5" s="1"/>
  <c r="P316" i="5"/>
  <c r="N316" i="5"/>
  <c r="M316" i="5"/>
  <c r="K316" i="5"/>
  <c r="I316" i="5"/>
  <c r="H316" i="5"/>
  <c r="G316" i="5"/>
  <c r="A316" i="5"/>
  <c r="Q315" i="5"/>
  <c r="N315" i="5"/>
  <c r="M315" i="5"/>
  <c r="L315" i="5"/>
  <c r="K315" i="5"/>
  <c r="J315" i="5"/>
  <c r="I315" i="5"/>
  <c r="A315" i="5"/>
  <c r="D315" i="5" s="1"/>
  <c r="A314" i="5"/>
  <c r="K314" i="5" s="1"/>
  <c r="Q313" i="5"/>
  <c r="P313" i="5"/>
  <c r="O313" i="5"/>
  <c r="N313" i="5"/>
  <c r="L313" i="5"/>
  <c r="K313" i="5"/>
  <c r="J313" i="5"/>
  <c r="I313" i="5"/>
  <c r="H313" i="5"/>
  <c r="G313" i="5"/>
  <c r="F313" i="5"/>
  <c r="E313" i="5"/>
  <c r="D313" i="5"/>
  <c r="C313" i="5"/>
  <c r="B313" i="5"/>
  <c r="A313" i="5"/>
  <c r="M313" i="5" s="1"/>
  <c r="A312" i="5"/>
  <c r="D312" i="5" s="1"/>
  <c r="Q311" i="5"/>
  <c r="N311" i="5"/>
  <c r="M311" i="5"/>
  <c r="L311" i="5"/>
  <c r="J311" i="5"/>
  <c r="H311" i="5"/>
  <c r="G311" i="5"/>
  <c r="E311" i="5"/>
  <c r="D311" i="5"/>
  <c r="C311" i="5"/>
  <c r="B311" i="5"/>
  <c r="A311" i="5"/>
  <c r="O311" i="5" s="1"/>
  <c r="O310" i="5"/>
  <c r="N310" i="5"/>
  <c r="L310" i="5"/>
  <c r="K310" i="5"/>
  <c r="I310" i="5"/>
  <c r="H310" i="5"/>
  <c r="G310" i="5"/>
  <c r="F310" i="5"/>
  <c r="E310" i="5"/>
  <c r="C310" i="5"/>
  <c r="B310" i="5"/>
  <c r="A310" i="5"/>
  <c r="Q309" i="5"/>
  <c r="P309" i="5"/>
  <c r="O309" i="5"/>
  <c r="M309" i="5"/>
  <c r="L309" i="5"/>
  <c r="K309" i="5"/>
  <c r="J309" i="5"/>
  <c r="H309" i="5"/>
  <c r="G309" i="5"/>
  <c r="F309" i="5"/>
  <c r="E309" i="5"/>
  <c r="D309" i="5"/>
  <c r="C309" i="5"/>
  <c r="B309" i="5"/>
  <c r="A309" i="5"/>
  <c r="I309" i="5" s="1"/>
  <c r="A308" i="5"/>
  <c r="Q307" i="5"/>
  <c r="P307" i="5"/>
  <c r="O307" i="5"/>
  <c r="N307" i="5"/>
  <c r="M307" i="5"/>
  <c r="C307" i="5"/>
  <c r="B307" i="5"/>
  <c r="A307" i="5"/>
  <c r="A306" i="5"/>
  <c r="D306" i="5" s="1"/>
  <c r="O305" i="5"/>
  <c r="F305" i="5"/>
  <c r="D305" i="5"/>
  <c r="A305" i="5"/>
  <c r="Q304" i="5"/>
  <c r="P304" i="5"/>
  <c r="F304" i="5"/>
  <c r="E304" i="5"/>
  <c r="D304" i="5"/>
  <c r="C304" i="5"/>
  <c r="B304" i="5"/>
  <c r="A304" i="5"/>
  <c r="Q303" i="5"/>
  <c r="P303" i="5"/>
  <c r="M303" i="5"/>
  <c r="L303" i="5"/>
  <c r="J303" i="5"/>
  <c r="I303" i="5"/>
  <c r="H303" i="5"/>
  <c r="G303" i="5"/>
  <c r="F303" i="5"/>
  <c r="E303" i="5"/>
  <c r="D303" i="5"/>
  <c r="B303" i="5"/>
  <c r="A303" i="5"/>
  <c r="K303" i="5" s="1"/>
  <c r="N302" i="5"/>
  <c r="M302" i="5"/>
  <c r="L302" i="5"/>
  <c r="K302" i="5"/>
  <c r="J302" i="5"/>
  <c r="I302" i="5"/>
  <c r="G302" i="5"/>
  <c r="F302" i="5"/>
  <c r="D302" i="5"/>
  <c r="C302" i="5"/>
  <c r="A302" i="5"/>
  <c r="P302" i="5" s="1"/>
  <c r="Q301" i="5"/>
  <c r="P301" i="5"/>
  <c r="O301" i="5"/>
  <c r="N301" i="5"/>
  <c r="L301" i="5"/>
  <c r="K301" i="5"/>
  <c r="J301" i="5"/>
  <c r="I301" i="5"/>
  <c r="H301" i="5"/>
  <c r="G301" i="5"/>
  <c r="F301" i="5"/>
  <c r="E301" i="5"/>
  <c r="D301" i="5"/>
  <c r="C301" i="5"/>
  <c r="B301" i="5"/>
  <c r="A301" i="5"/>
  <c r="M301" i="5" s="1"/>
  <c r="Q300" i="5"/>
  <c r="P300" i="5"/>
  <c r="O300" i="5"/>
  <c r="M300" i="5"/>
  <c r="L300" i="5"/>
  <c r="J300" i="5"/>
  <c r="I300" i="5"/>
  <c r="H300" i="5"/>
  <c r="G300" i="5"/>
  <c r="E300" i="5"/>
  <c r="D300" i="5"/>
  <c r="C300" i="5"/>
  <c r="B300" i="5"/>
  <c r="A300" i="5"/>
  <c r="F300" i="5" s="1"/>
  <c r="Q299" i="5"/>
  <c r="P299" i="5"/>
  <c r="N299" i="5"/>
  <c r="M299" i="5"/>
  <c r="D299" i="5"/>
  <c r="A299" i="5"/>
  <c r="A298" i="5"/>
  <c r="Q297" i="5"/>
  <c r="P297" i="5"/>
  <c r="F297" i="5"/>
  <c r="D297" i="5"/>
  <c r="C297" i="5"/>
  <c r="A297" i="5"/>
  <c r="A296" i="5"/>
  <c r="H296" i="5" s="1"/>
  <c r="L295" i="5"/>
  <c r="K295" i="5"/>
  <c r="J295" i="5"/>
  <c r="I295" i="5"/>
  <c r="F295" i="5"/>
  <c r="E295" i="5"/>
  <c r="C295" i="5"/>
  <c r="B295" i="5"/>
  <c r="A295" i="5"/>
  <c r="O295" i="5" s="1"/>
  <c r="Q294" i="5"/>
  <c r="O294" i="5"/>
  <c r="N294" i="5"/>
  <c r="M294" i="5"/>
  <c r="J294" i="5"/>
  <c r="I294" i="5"/>
  <c r="G294" i="5"/>
  <c r="F294" i="5"/>
  <c r="E294" i="5"/>
  <c r="D294" i="5"/>
  <c r="C294" i="5"/>
  <c r="B294" i="5"/>
  <c r="A294" i="5"/>
  <c r="P293" i="5"/>
  <c r="N293" i="5"/>
  <c r="M293" i="5"/>
  <c r="K293" i="5"/>
  <c r="J293" i="5"/>
  <c r="I293" i="5"/>
  <c r="H293" i="5"/>
  <c r="G293" i="5"/>
  <c r="F293" i="5"/>
  <c r="D293" i="5"/>
  <c r="C293" i="5"/>
  <c r="A293" i="5"/>
  <c r="O292" i="5"/>
  <c r="N292" i="5"/>
  <c r="M292" i="5"/>
  <c r="L292" i="5"/>
  <c r="K292" i="5"/>
  <c r="I292" i="5"/>
  <c r="H292" i="5"/>
  <c r="G292" i="5"/>
  <c r="E292" i="5"/>
  <c r="A292" i="5"/>
  <c r="P291" i="5"/>
  <c r="N291" i="5"/>
  <c r="M291" i="5"/>
  <c r="L291" i="5"/>
  <c r="K291" i="5"/>
  <c r="I291" i="5"/>
  <c r="H291" i="5"/>
  <c r="A291" i="5"/>
  <c r="D291" i="5" s="1"/>
  <c r="Q290" i="5"/>
  <c r="P290" i="5"/>
  <c r="O290" i="5"/>
  <c r="M290" i="5"/>
  <c r="L290" i="5"/>
  <c r="J290" i="5"/>
  <c r="I290" i="5"/>
  <c r="G290" i="5"/>
  <c r="F290" i="5"/>
  <c r="E290" i="5"/>
  <c r="D290" i="5"/>
  <c r="C290" i="5"/>
  <c r="B290" i="5"/>
  <c r="A290" i="5"/>
  <c r="H290" i="5" s="1"/>
  <c r="Q289" i="5"/>
  <c r="P289" i="5"/>
  <c r="O289" i="5"/>
  <c r="N289" i="5"/>
  <c r="L289" i="5"/>
  <c r="K289" i="5"/>
  <c r="J289" i="5"/>
  <c r="I289" i="5"/>
  <c r="H289" i="5"/>
  <c r="G289" i="5"/>
  <c r="F289" i="5"/>
  <c r="E289" i="5"/>
  <c r="D289" i="5"/>
  <c r="C289" i="5"/>
  <c r="B289" i="5"/>
  <c r="A289" i="5"/>
  <c r="M289" i="5" s="1"/>
  <c r="Q288" i="5"/>
  <c r="L288" i="5"/>
  <c r="K288" i="5"/>
  <c r="I288" i="5"/>
  <c r="H288" i="5"/>
  <c r="E288" i="5"/>
  <c r="D288" i="5"/>
  <c r="C288" i="5"/>
  <c r="B288" i="5"/>
  <c r="A288" i="5"/>
  <c r="O288" i="5" s="1"/>
  <c r="Q287" i="5"/>
  <c r="P287" i="5"/>
  <c r="O287" i="5"/>
  <c r="M287" i="5"/>
  <c r="L287" i="5"/>
  <c r="I287" i="5"/>
  <c r="H287" i="5"/>
  <c r="G287" i="5"/>
  <c r="F287" i="5"/>
  <c r="E287" i="5"/>
  <c r="D287" i="5"/>
  <c r="C287" i="5"/>
  <c r="B287" i="5"/>
  <c r="A287" i="5"/>
  <c r="K287" i="5" s="1"/>
  <c r="Q286" i="5"/>
  <c r="O286" i="5"/>
  <c r="M286" i="5"/>
  <c r="L286" i="5"/>
  <c r="K286" i="5"/>
  <c r="J286" i="5"/>
  <c r="I286" i="5"/>
  <c r="H286" i="5"/>
  <c r="G286" i="5"/>
  <c r="F286" i="5"/>
  <c r="E286" i="5"/>
  <c r="C286" i="5"/>
  <c r="B286" i="5"/>
  <c r="A286" i="5"/>
  <c r="P285" i="5"/>
  <c r="A285" i="5"/>
  <c r="Q284" i="5"/>
  <c r="P284" i="5"/>
  <c r="O284" i="5"/>
  <c r="M284" i="5"/>
  <c r="K284" i="5"/>
  <c r="C284" i="5"/>
  <c r="A284" i="5"/>
  <c r="A283" i="5"/>
  <c r="P282" i="5"/>
  <c r="O282" i="5"/>
  <c r="N282" i="5"/>
  <c r="E282" i="5"/>
  <c r="A282" i="5"/>
  <c r="A281" i="5"/>
  <c r="Q280" i="5"/>
  <c r="G280" i="5"/>
  <c r="E280" i="5"/>
  <c r="D280" i="5"/>
  <c r="A280" i="5"/>
  <c r="A279" i="5"/>
  <c r="I279" i="5" s="1"/>
  <c r="Q278" i="5"/>
  <c r="N278" i="5"/>
  <c r="M278" i="5"/>
  <c r="L278" i="5"/>
  <c r="K278" i="5"/>
  <c r="I278" i="5"/>
  <c r="G278" i="5"/>
  <c r="E278" i="5"/>
  <c r="D278" i="5"/>
  <c r="C278" i="5"/>
  <c r="B278" i="5"/>
  <c r="A278" i="5"/>
  <c r="O278" i="5" s="1"/>
  <c r="Q277" i="5"/>
  <c r="P277" i="5"/>
  <c r="O277" i="5"/>
  <c r="N277" i="5"/>
  <c r="L277" i="5"/>
  <c r="K277" i="5"/>
  <c r="J277" i="5"/>
  <c r="I277" i="5"/>
  <c r="H277" i="5"/>
  <c r="G277" i="5"/>
  <c r="F277" i="5"/>
  <c r="E277" i="5"/>
  <c r="D277" i="5"/>
  <c r="C277" i="5"/>
  <c r="B277" i="5"/>
  <c r="A277" i="5"/>
  <c r="M277" i="5" s="1"/>
  <c r="A276" i="5"/>
  <c r="Q275" i="5"/>
  <c r="P275" i="5"/>
  <c r="A275" i="5"/>
  <c r="Q274" i="5"/>
  <c r="O274" i="5"/>
  <c r="N274" i="5"/>
  <c r="E274" i="5"/>
  <c r="C274" i="5"/>
  <c r="B274" i="5"/>
  <c r="A274" i="5"/>
  <c r="Q273" i="5"/>
  <c r="P273" i="5"/>
  <c r="O273" i="5"/>
  <c r="M273" i="5"/>
  <c r="L273" i="5"/>
  <c r="K273" i="5"/>
  <c r="J273" i="5"/>
  <c r="H273" i="5"/>
  <c r="G273" i="5"/>
  <c r="F273" i="5"/>
  <c r="E273" i="5"/>
  <c r="D273" i="5"/>
  <c r="C273" i="5"/>
  <c r="B273" i="5"/>
  <c r="A273" i="5"/>
  <c r="I273" i="5" s="1"/>
  <c r="O272" i="5"/>
  <c r="M272" i="5"/>
  <c r="L272" i="5"/>
  <c r="K272" i="5"/>
  <c r="J272" i="5"/>
  <c r="I272" i="5"/>
  <c r="G272" i="5"/>
  <c r="F272" i="5"/>
  <c r="D272" i="5"/>
  <c r="C272" i="5"/>
  <c r="A272" i="5"/>
  <c r="P272" i="5" s="1"/>
  <c r="O271" i="5"/>
  <c r="N271" i="5"/>
  <c r="M271" i="5"/>
  <c r="K271" i="5"/>
  <c r="J271" i="5"/>
  <c r="H271" i="5"/>
  <c r="F271" i="5"/>
  <c r="E271" i="5"/>
  <c r="D271" i="5"/>
  <c r="A271" i="5"/>
  <c r="O270" i="5"/>
  <c r="N270" i="5"/>
  <c r="K270" i="5"/>
  <c r="J270" i="5"/>
  <c r="I270" i="5"/>
  <c r="H270" i="5"/>
  <c r="G270" i="5"/>
  <c r="A270" i="5"/>
  <c r="O269" i="5"/>
  <c r="N269" i="5"/>
  <c r="M269" i="5"/>
  <c r="L269" i="5"/>
  <c r="K269" i="5"/>
  <c r="J269" i="5"/>
  <c r="I269" i="5"/>
  <c r="A269" i="5"/>
  <c r="A268" i="5"/>
  <c r="M268" i="5" s="1"/>
  <c r="Q267" i="5"/>
  <c r="P267" i="5"/>
  <c r="M267" i="5"/>
  <c r="L267" i="5"/>
  <c r="J267" i="5"/>
  <c r="I267" i="5"/>
  <c r="H267" i="5"/>
  <c r="G267" i="5"/>
  <c r="F267" i="5"/>
  <c r="E267" i="5"/>
  <c r="D267" i="5"/>
  <c r="B267" i="5"/>
  <c r="A267" i="5"/>
  <c r="K267" i="5" s="1"/>
  <c r="A266" i="5"/>
  <c r="Q265" i="5"/>
  <c r="P265" i="5"/>
  <c r="O265" i="5"/>
  <c r="N265" i="5"/>
  <c r="L265" i="5"/>
  <c r="K265" i="5"/>
  <c r="J265" i="5"/>
  <c r="I265" i="5"/>
  <c r="H265" i="5"/>
  <c r="G265" i="5"/>
  <c r="F265" i="5"/>
  <c r="E265" i="5"/>
  <c r="D265" i="5"/>
  <c r="C265" i="5"/>
  <c r="B265" i="5"/>
  <c r="A265" i="5"/>
  <c r="M265" i="5" s="1"/>
  <c r="Q264" i="5"/>
  <c r="P264" i="5"/>
  <c r="O264" i="5"/>
  <c r="M264" i="5"/>
  <c r="L264" i="5"/>
  <c r="J264" i="5"/>
  <c r="I264" i="5"/>
  <c r="H264" i="5"/>
  <c r="G264" i="5"/>
  <c r="E264" i="5"/>
  <c r="D264" i="5"/>
  <c r="C264" i="5"/>
  <c r="B264" i="5"/>
  <c r="A264" i="5"/>
  <c r="F264" i="5" s="1"/>
  <c r="P263" i="5"/>
  <c r="N263" i="5"/>
  <c r="M263" i="5"/>
  <c r="L263" i="5"/>
  <c r="J263" i="5"/>
  <c r="I263" i="5"/>
  <c r="H263" i="5"/>
  <c r="G263" i="5"/>
  <c r="F263" i="5"/>
  <c r="A263" i="5"/>
  <c r="O262" i="5"/>
  <c r="N262" i="5"/>
  <c r="M262" i="5"/>
  <c r="L262" i="5"/>
  <c r="K262" i="5"/>
  <c r="J262" i="5"/>
  <c r="H262" i="5"/>
  <c r="A262" i="5"/>
  <c r="P261" i="5"/>
  <c r="O261" i="5"/>
  <c r="N261" i="5"/>
  <c r="L261" i="5"/>
  <c r="A261" i="5"/>
  <c r="A260" i="5"/>
  <c r="P260" i="5" s="1"/>
  <c r="P259" i="5"/>
  <c r="O259" i="5"/>
  <c r="N259" i="5"/>
  <c r="M259" i="5"/>
  <c r="L259" i="5"/>
  <c r="B259" i="5"/>
  <c r="A259" i="5"/>
  <c r="A258" i="5"/>
  <c r="Q258" i="5" s="1"/>
  <c r="A257" i="5"/>
  <c r="Q256" i="5"/>
  <c r="O256" i="5"/>
  <c r="G256" i="5"/>
  <c r="E256" i="5"/>
  <c r="D256" i="5"/>
  <c r="B256" i="5"/>
  <c r="A256" i="5"/>
  <c r="A255" i="5"/>
  <c r="Q254" i="5"/>
  <c r="P254" i="5"/>
  <c r="O254" i="5"/>
  <c r="M254" i="5"/>
  <c r="L254" i="5"/>
  <c r="J254" i="5"/>
  <c r="I254" i="5"/>
  <c r="G254" i="5"/>
  <c r="F254" i="5"/>
  <c r="E254" i="5"/>
  <c r="D254" i="5"/>
  <c r="C254" i="5"/>
  <c r="B254" i="5"/>
  <c r="A254" i="5"/>
  <c r="H254" i="5" s="1"/>
  <c r="P253" i="5"/>
  <c r="N253" i="5"/>
  <c r="L253" i="5"/>
  <c r="K253" i="5"/>
  <c r="J253" i="5"/>
  <c r="I253" i="5"/>
  <c r="H253" i="5"/>
  <c r="G253" i="5"/>
  <c r="F253" i="5"/>
  <c r="D253" i="5"/>
  <c r="C253" i="5"/>
  <c r="A253" i="5"/>
  <c r="N252" i="5"/>
  <c r="M252" i="5"/>
  <c r="L252" i="5"/>
  <c r="K252" i="5"/>
  <c r="I252" i="5"/>
  <c r="H252" i="5"/>
  <c r="A252" i="5"/>
  <c r="E252" i="5" s="1"/>
  <c r="Q251" i="5"/>
  <c r="P251" i="5"/>
  <c r="N251" i="5"/>
  <c r="M251" i="5"/>
  <c r="K251" i="5"/>
  <c r="J251" i="5"/>
  <c r="B251" i="5"/>
  <c r="A251" i="5"/>
  <c r="A250" i="5"/>
  <c r="Q249" i="5"/>
  <c r="P249" i="5"/>
  <c r="O249" i="5"/>
  <c r="N249" i="5"/>
  <c r="L249" i="5"/>
  <c r="K249" i="5"/>
  <c r="I249" i="5"/>
  <c r="H249" i="5"/>
  <c r="G249" i="5"/>
  <c r="F249" i="5"/>
  <c r="E249" i="5"/>
  <c r="D249" i="5"/>
  <c r="C249" i="5"/>
  <c r="B249" i="5"/>
  <c r="A249" i="5"/>
  <c r="M249" i="5" s="1"/>
  <c r="Q248" i="5"/>
  <c r="N248" i="5"/>
  <c r="M248" i="5"/>
  <c r="L248" i="5"/>
  <c r="K248" i="5"/>
  <c r="J248" i="5"/>
  <c r="I248" i="5"/>
  <c r="H248" i="5"/>
  <c r="G248" i="5"/>
  <c r="E248" i="5"/>
  <c r="D248" i="5"/>
  <c r="B248" i="5"/>
  <c r="A248" i="5"/>
  <c r="N247" i="5"/>
  <c r="M247" i="5"/>
  <c r="L247" i="5"/>
  <c r="J247" i="5"/>
  <c r="I247" i="5"/>
  <c r="G247" i="5"/>
  <c r="A247" i="5"/>
  <c r="D247" i="5" s="1"/>
  <c r="Q246" i="5"/>
  <c r="P246" i="5"/>
  <c r="O246" i="5"/>
  <c r="N246" i="5"/>
  <c r="L246" i="5"/>
  <c r="K246" i="5"/>
  <c r="J246" i="5"/>
  <c r="I246" i="5"/>
  <c r="H246" i="5"/>
  <c r="G246" i="5"/>
  <c r="F246" i="5"/>
  <c r="E246" i="5"/>
  <c r="D246" i="5"/>
  <c r="C246" i="5"/>
  <c r="B246" i="5"/>
  <c r="A246" i="5"/>
  <c r="M246" i="5" s="1"/>
  <c r="Q245" i="5"/>
  <c r="P245" i="5"/>
  <c r="K245" i="5"/>
  <c r="J245" i="5"/>
  <c r="H245" i="5"/>
  <c r="G245" i="5"/>
  <c r="E245" i="5"/>
  <c r="D245" i="5"/>
  <c r="C245" i="5"/>
  <c r="B245" i="5"/>
  <c r="A245" i="5"/>
  <c r="N245" i="5" s="1"/>
  <c r="Q244" i="5"/>
  <c r="O244" i="5"/>
  <c r="M244" i="5"/>
  <c r="L244" i="5"/>
  <c r="J244" i="5"/>
  <c r="I244" i="5"/>
  <c r="H244" i="5"/>
  <c r="G244" i="5"/>
  <c r="F244" i="5"/>
  <c r="E244" i="5"/>
  <c r="D244" i="5"/>
  <c r="C244" i="5"/>
  <c r="A244" i="5"/>
  <c r="N243" i="5"/>
  <c r="M243" i="5"/>
  <c r="L243" i="5"/>
  <c r="K243" i="5"/>
  <c r="J243" i="5"/>
  <c r="I243" i="5"/>
  <c r="H243" i="5"/>
  <c r="A243" i="5"/>
  <c r="C243" i="5" s="1"/>
  <c r="P242" i="5"/>
  <c r="O242" i="5"/>
  <c r="N242" i="5"/>
  <c r="M242" i="5"/>
  <c r="K242" i="5"/>
  <c r="J242" i="5"/>
  <c r="B242" i="5"/>
  <c r="A242" i="5"/>
  <c r="A241" i="5"/>
  <c r="Q240" i="5"/>
  <c r="A240" i="5"/>
  <c r="Q239" i="5"/>
  <c r="M239" i="5"/>
  <c r="K239" i="5"/>
  <c r="J239" i="5"/>
  <c r="I239" i="5"/>
  <c r="H239" i="5"/>
  <c r="G239" i="5"/>
  <c r="F239" i="5"/>
  <c r="E239" i="5"/>
  <c r="D239" i="5"/>
  <c r="B239" i="5"/>
  <c r="A239" i="5"/>
  <c r="N239" i="5" s="1"/>
  <c r="N238" i="5"/>
  <c r="M238" i="5"/>
  <c r="L238" i="5"/>
  <c r="K238" i="5"/>
  <c r="J238" i="5"/>
  <c r="I238" i="5"/>
  <c r="G238" i="5"/>
  <c r="F238" i="5"/>
  <c r="D238" i="5"/>
  <c r="A238" i="5"/>
  <c r="Q237" i="5"/>
  <c r="P237" i="5"/>
  <c r="O237" i="5"/>
  <c r="N237" i="5"/>
  <c r="L237" i="5"/>
  <c r="K237" i="5"/>
  <c r="I237" i="5"/>
  <c r="H237" i="5"/>
  <c r="G237" i="5"/>
  <c r="F237" i="5"/>
  <c r="E237" i="5"/>
  <c r="D237" i="5"/>
  <c r="C237" i="5"/>
  <c r="B237" i="5"/>
  <c r="A237" i="5"/>
  <c r="M237" i="5" s="1"/>
  <c r="Q236" i="5"/>
  <c r="P236" i="5"/>
  <c r="N236" i="5"/>
  <c r="L236" i="5"/>
  <c r="D236" i="5"/>
  <c r="A236" i="5"/>
  <c r="Q235" i="5"/>
  <c r="P235" i="5"/>
  <c r="O235" i="5"/>
  <c r="F235" i="5"/>
  <c r="E235" i="5"/>
  <c r="D235" i="5"/>
  <c r="C235" i="5"/>
  <c r="A235" i="5"/>
  <c r="Q234" i="5"/>
  <c r="P234" i="5"/>
  <c r="O234" i="5"/>
  <c r="N234" i="5"/>
  <c r="L234" i="5"/>
  <c r="K234" i="5"/>
  <c r="J234" i="5"/>
  <c r="I234" i="5"/>
  <c r="H234" i="5"/>
  <c r="G234" i="5"/>
  <c r="F234" i="5"/>
  <c r="E234" i="5"/>
  <c r="D234" i="5"/>
  <c r="AD234" i="7" s="1"/>
  <c r="AI234" i="7" s="1"/>
  <c r="C234" i="5"/>
  <c r="AC234" i="7" s="1"/>
  <c r="AG234" i="7" s="1"/>
  <c r="B234" i="5"/>
  <c r="A234" i="5"/>
  <c r="M234" i="5" s="1"/>
  <c r="O233" i="5"/>
  <c r="N233" i="5"/>
  <c r="M233" i="5"/>
  <c r="L233" i="5"/>
  <c r="K233" i="5"/>
  <c r="J233" i="5"/>
  <c r="A233" i="5"/>
  <c r="A232" i="5"/>
  <c r="C232" i="5" s="1"/>
  <c r="Q231" i="5"/>
  <c r="O231" i="5"/>
  <c r="N231" i="5"/>
  <c r="E231" i="5"/>
  <c r="C231" i="5"/>
  <c r="A231" i="5"/>
  <c r="Q230" i="5"/>
  <c r="P230" i="5"/>
  <c r="M230" i="5"/>
  <c r="K230" i="5"/>
  <c r="J230" i="5"/>
  <c r="H230" i="5"/>
  <c r="G230" i="5"/>
  <c r="F230" i="5"/>
  <c r="E230" i="5"/>
  <c r="D230" i="5"/>
  <c r="C230" i="5"/>
  <c r="B230" i="5"/>
  <c r="A230" i="5"/>
  <c r="N230" i="5" s="1"/>
  <c r="O229" i="5"/>
  <c r="M229" i="5"/>
  <c r="L229" i="5"/>
  <c r="K229" i="5"/>
  <c r="J229" i="5"/>
  <c r="I229" i="5"/>
  <c r="H229" i="5"/>
  <c r="G229" i="5"/>
  <c r="F229" i="5"/>
  <c r="D229" i="5"/>
  <c r="C229" i="5"/>
  <c r="A229" i="5"/>
  <c r="N228" i="5"/>
  <c r="M228" i="5"/>
  <c r="L228" i="5"/>
  <c r="K228" i="5"/>
  <c r="I228" i="5"/>
  <c r="H228" i="5"/>
  <c r="A228" i="5"/>
  <c r="D228" i="5" s="1"/>
  <c r="A227" i="5"/>
  <c r="P226" i="5"/>
  <c r="O226" i="5"/>
  <c r="N226" i="5"/>
  <c r="D226" i="5"/>
  <c r="C226" i="5"/>
  <c r="A226" i="5"/>
  <c r="Q225" i="5"/>
  <c r="P225" i="5"/>
  <c r="O225" i="5"/>
  <c r="N225" i="5"/>
  <c r="L225" i="5"/>
  <c r="K225" i="5"/>
  <c r="I225" i="5"/>
  <c r="H225" i="5"/>
  <c r="G225" i="5"/>
  <c r="F225" i="5"/>
  <c r="E225" i="5"/>
  <c r="D225" i="5"/>
  <c r="C225" i="5"/>
  <c r="B225" i="5"/>
  <c r="A225" i="5"/>
  <c r="M225" i="5" s="1"/>
  <c r="Q224" i="5"/>
  <c r="N224" i="5"/>
  <c r="M224" i="5"/>
  <c r="L224" i="5"/>
  <c r="K224" i="5"/>
  <c r="J224" i="5"/>
  <c r="I224" i="5"/>
  <c r="H224" i="5"/>
  <c r="G224" i="5"/>
  <c r="E224" i="5"/>
  <c r="D224" i="5"/>
  <c r="B224" i="5"/>
  <c r="A224" i="5"/>
  <c r="N223" i="5"/>
  <c r="M223" i="5"/>
  <c r="L223" i="5"/>
  <c r="J223" i="5"/>
  <c r="I223" i="5"/>
  <c r="G223" i="5"/>
  <c r="A223" i="5"/>
  <c r="Q222" i="5"/>
  <c r="P222" i="5"/>
  <c r="O222" i="5"/>
  <c r="N222" i="5"/>
  <c r="L222" i="5"/>
  <c r="K222" i="5"/>
  <c r="J222" i="5"/>
  <c r="I222" i="5"/>
  <c r="H222" i="5"/>
  <c r="G222" i="5"/>
  <c r="F222" i="5"/>
  <c r="E222" i="5"/>
  <c r="D222" i="5"/>
  <c r="C222" i="5"/>
  <c r="B222" i="5"/>
  <c r="A222" i="5"/>
  <c r="M222" i="5" s="1"/>
  <c r="Q221" i="5"/>
  <c r="P221" i="5"/>
  <c r="K221" i="5"/>
  <c r="J221" i="5"/>
  <c r="H221" i="5"/>
  <c r="G221" i="5"/>
  <c r="E221" i="5"/>
  <c r="D221" i="5"/>
  <c r="C221" i="5"/>
  <c r="B221" i="5"/>
  <c r="A221" i="5"/>
  <c r="N221" i="5" s="1"/>
  <c r="Q220" i="5"/>
  <c r="O220" i="5"/>
  <c r="M220" i="5"/>
  <c r="L220" i="5"/>
  <c r="J220" i="5"/>
  <c r="I220" i="5"/>
  <c r="H220" i="5"/>
  <c r="G220" i="5"/>
  <c r="F220" i="5"/>
  <c r="E220" i="5"/>
  <c r="D220" i="5"/>
  <c r="C220" i="5"/>
  <c r="A220" i="5"/>
  <c r="N219" i="5"/>
  <c r="M219" i="5"/>
  <c r="L219" i="5"/>
  <c r="K219" i="5"/>
  <c r="J219" i="5"/>
  <c r="I219" i="5"/>
  <c r="H219" i="5"/>
  <c r="A219" i="5"/>
  <c r="C219" i="5" s="1"/>
  <c r="A218" i="5"/>
  <c r="A217" i="5"/>
  <c r="M217" i="5" s="1"/>
  <c r="Q216" i="5"/>
  <c r="P216" i="5"/>
  <c r="O216" i="5"/>
  <c r="F216" i="5"/>
  <c r="E216" i="5"/>
  <c r="D216" i="5"/>
  <c r="C216" i="5"/>
  <c r="B216" i="5"/>
  <c r="A216" i="5"/>
  <c r="Q215" i="5"/>
  <c r="M215" i="5"/>
  <c r="K215" i="5"/>
  <c r="J215" i="5"/>
  <c r="I215" i="5"/>
  <c r="H215" i="5"/>
  <c r="G215" i="5"/>
  <c r="F215" i="5"/>
  <c r="E215" i="5"/>
  <c r="D215" i="5"/>
  <c r="B215" i="5"/>
  <c r="A215" i="5"/>
  <c r="N215" i="5" s="1"/>
  <c r="N214" i="5"/>
  <c r="M214" i="5"/>
  <c r="L214" i="5"/>
  <c r="K214" i="5"/>
  <c r="J214" i="5"/>
  <c r="I214" i="5"/>
  <c r="G214" i="5"/>
  <c r="F214" i="5"/>
  <c r="D214" i="5"/>
  <c r="A214" i="5"/>
  <c r="Q213" i="5"/>
  <c r="P213" i="5"/>
  <c r="O213" i="5"/>
  <c r="N213" i="5"/>
  <c r="L213" i="5"/>
  <c r="K213" i="5"/>
  <c r="I213" i="5"/>
  <c r="H213" i="5"/>
  <c r="G213" i="5"/>
  <c r="F213" i="5"/>
  <c r="E213" i="5"/>
  <c r="D213" i="5"/>
  <c r="C213" i="5"/>
  <c r="B213" i="5"/>
  <c r="A213" i="5"/>
  <c r="M213" i="5" s="1"/>
  <c r="Q212" i="5"/>
  <c r="P212" i="5"/>
  <c r="N212" i="5"/>
  <c r="M212" i="5"/>
  <c r="L212" i="5"/>
  <c r="D212" i="5"/>
  <c r="B212" i="5"/>
  <c r="A212" i="5"/>
  <c r="A211" i="5"/>
  <c r="P211" i="5" s="1"/>
  <c r="Q210" i="5"/>
  <c r="P210" i="5"/>
  <c r="O210" i="5"/>
  <c r="N210" i="5"/>
  <c r="L210" i="5"/>
  <c r="K210" i="5"/>
  <c r="J210" i="5"/>
  <c r="I210" i="5"/>
  <c r="H210" i="5"/>
  <c r="G210" i="5"/>
  <c r="F210" i="5"/>
  <c r="E210" i="5"/>
  <c r="D210" i="5"/>
  <c r="C210" i="5"/>
  <c r="B210" i="5"/>
  <c r="A210" i="5"/>
  <c r="M210" i="5" s="1"/>
  <c r="A209" i="5"/>
  <c r="Q208" i="5"/>
  <c r="P208" i="5"/>
  <c r="O208" i="5"/>
  <c r="L208" i="5"/>
  <c r="D208" i="5"/>
  <c r="A208" i="5"/>
  <c r="Q207" i="5"/>
  <c r="O207" i="5"/>
  <c r="N207" i="5"/>
  <c r="F207" i="5"/>
  <c r="E207" i="5"/>
  <c r="C207" i="5"/>
  <c r="B207" i="5"/>
  <c r="A207" i="5"/>
  <c r="Q206" i="5"/>
  <c r="AB206" i="7" s="1"/>
  <c r="P206" i="5"/>
  <c r="M206" i="5"/>
  <c r="K206" i="5"/>
  <c r="J206" i="5"/>
  <c r="H206" i="5"/>
  <c r="G206" i="5"/>
  <c r="F206" i="5"/>
  <c r="E206" i="5"/>
  <c r="D206" i="5"/>
  <c r="C206" i="5"/>
  <c r="B206" i="5"/>
  <c r="A206" i="5"/>
  <c r="N206" i="5" s="1"/>
  <c r="O205" i="5"/>
  <c r="M205" i="5"/>
  <c r="L205" i="5"/>
  <c r="K205" i="5"/>
  <c r="J205" i="5"/>
  <c r="I205" i="5"/>
  <c r="H205" i="5"/>
  <c r="G205" i="5"/>
  <c r="F205" i="5"/>
  <c r="D205" i="5"/>
  <c r="C205" i="5"/>
  <c r="A205" i="5"/>
  <c r="N204" i="5"/>
  <c r="M204" i="5"/>
  <c r="L204" i="5"/>
  <c r="K204" i="5"/>
  <c r="I204" i="5"/>
  <c r="H204" i="5"/>
  <c r="A204" i="5"/>
  <c r="Q203" i="5"/>
  <c r="P203" i="5"/>
  <c r="N203" i="5"/>
  <c r="K203" i="5"/>
  <c r="J203" i="5"/>
  <c r="A203" i="5"/>
  <c r="P202" i="5"/>
  <c r="O202" i="5"/>
  <c r="N202" i="5"/>
  <c r="M202" i="5"/>
  <c r="D202" i="5"/>
  <c r="C202" i="5"/>
  <c r="B202" i="5"/>
  <c r="A202" i="5"/>
  <c r="Q201" i="5"/>
  <c r="P201" i="5"/>
  <c r="O201" i="5"/>
  <c r="N201" i="5"/>
  <c r="L201" i="5"/>
  <c r="K201" i="5"/>
  <c r="I201" i="5"/>
  <c r="H201" i="5"/>
  <c r="G201" i="5"/>
  <c r="F201" i="5"/>
  <c r="E201" i="5"/>
  <c r="D201" i="5"/>
  <c r="C201" i="5"/>
  <c r="B201" i="5"/>
  <c r="A201" i="5"/>
  <c r="M201" i="5" s="1"/>
  <c r="Q200" i="5"/>
  <c r="N200" i="5"/>
  <c r="M200" i="5"/>
  <c r="L200" i="5"/>
  <c r="K200" i="5"/>
  <c r="J200" i="5"/>
  <c r="I200" i="5"/>
  <c r="H200" i="5"/>
  <c r="G200" i="5"/>
  <c r="E200" i="5"/>
  <c r="D200" i="5"/>
  <c r="B200" i="5"/>
  <c r="A200" i="5"/>
  <c r="N199" i="5"/>
  <c r="M199" i="5"/>
  <c r="L199" i="5"/>
  <c r="J199" i="5"/>
  <c r="I199" i="5"/>
  <c r="G199" i="5"/>
  <c r="A199" i="5"/>
  <c r="D199" i="5" s="1"/>
  <c r="Q198" i="5"/>
  <c r="P198" i="5"/>
  <c r="O198" i="5"/>
  <c r="N198" i="5"/>
  <c r="L198" i="5"/>
  <c r="K198" i="5"/>
  <c r="J198" i="5"/>
  <c r="I198" i="5"/>
  <c r="H198" i="5"/>
  <c r="G198" i="5"/>
  <c r="F198" i="5"/>
  <c r="E198" i="5"/>
  <c r="D198" i="5"/>
  <c r="C198" i="5"/>
  <c r="B198" i="5"/>
  <c r="A198" i="5"/>
  <c r="M198" i="5" s="1"/>
  <c r="Q197" i="5"/>
  <c r="P197" i="5"/>
  <c r="K197" i="5"/>
  <c r="J197" i="5"/>
  <c r="H197" i="5"/>
  <c r="G197" i="5"/>
  <c r="E197" i="5"/>
  <c r="D197" i="5"/>
  <c r="C197" i="5"/>
  <c r="B197" i="5"/>
  <c r="A197" i="5"/>
  <c r="N197" i="5" s="1"/>
  <c r="Q196" i="5"/>
  <c r="O196" i="5"/>
  <c r="M196" i="5"/>
  <c r="L196" i="5"/>
  <c r="J196" i="5"/>
  <c r="I196" i="5"/>
  <c r="H196" i="5"/>
  <c r="G196" i="5"/>
  <c r="F196" i="5"/>
  <c r="E196" i="5"/>
  <c r="D196" i="5"/>
  <c r="C196" i="5"/>
  <c r="A196" i="5"/>
  <c r="N195" i="5"/>
  <c r="M195" i="5"/>
  <c r="L195" i="5"/>
  <c r="K195" i="5"/>
  <c r="J195" i="5"/>
  <c r="I195" i="5"/>
  <c r="H195" i="5"/>
  <c r="A195" i="5"/>
  <c r="C195" i="5" s="1"/>
  <c r="A194" i="5"/>
  <c r="P193" i="5"/>
  <c r="O193" i="5"/>
  <c r="M193" i="5"/>
  <c r="L193" i="5"/>
  <c r="A193" i="5"/>
  <c r="A192" i="5"/>
  <c r="Q191" i="5"/>
  <c r="M191" i="5"/>
  <c r="K191" i="5"/>
  <c r="J191" i="5"/>
  <c r="I191" i="5"/>
  <c r="H191" i="5"/>
  <c r="G191" i="5"/>
  <c r="F191" i="5"/>
  <c r="E191" i="5"/>
  <c r="D191" i="5"/>
  <c r="B191" i="5"/>
  <c r="A191" i="5"/>
  <c r="N191" i="5" s="1"/>
  <c r="O190" i="5"/>
  <c r="N190" i="5"/>
  <c r="M190" i="5"/>
  <c r="L190" i="5"/>
  <c r="K190" i="5"/>
  <c r="J190" i="5"/>
  <c r="I190" i="5"/>
  <c r="G190" i="5"/>
  <c r="F190" i="5"/>
  <c r="D190" i="5"/>
  <c r="A190" i="5"/>
  <c r="Q189" i="5"/>
  <c r="P189" i="5"/>
  <c r="O189" i="5"/>
  <c r="N189" i="5"/>
  <c r="L189" i="5"/>
  <c r="K189" i="5"/>
  <c r="I189" i="5"/>
  <c r="H189" i="5"/>
  <c r="G189" i="5"/>
  <c r="F189" i="5"/>
  <c r="E189" i="5"/>
  <c r="D189" i="5"/>
  <c r="C189" i="5"/>
  <c r="B189" i="5"/>
  <c r="A189" i="5"/>
  <c r="M189" i="5" s="1"/>
  <c r="A188" i="5"/>
  <c r="Q188" i="5" s="1"/>
  <c r="Q187" i="5"/>
  <c r="P187" i="5"/>
  <c r="A187" i="5"/>
  <c r="E187" i="5" s="1"/>
  <c r="Q186" i="5"/>
  <c r="P186" i="5"/>
  <c r="O186" i="5"/>
  <c r="N186" i="5"/>
  <c r="L186" i="5"/>
  <c r="K186" i="5"/>
  <c r="J186" i="5"/>
  <c r="I186" i="5"/>
  <c r="H186" i="5"/>
  <c r="G186" i="5"/>
  <c r="F186" i="5"/>
  <c r="E186" i="5"/>
  <c r="D186" i="5"/>
  <c r="C186" i="5"/>
  <c r="AC186" i="7" s="1"/>
  <c r="AG186" i="7" s="1"/>
  <c r="B186" i="5"/>
  <c r="A186" i="5"/>
  <c r="M186" i="5" s="1"/>
  <c r="O185" i="5"/>
  <c r="A185" i="5"/>
  <c r="L185" i="5" s="1"/>
  <c r="Q184" i="5"/>
  <c r="P184" i="5"/>
  <c r="O184" i="5"/>
  <c r="M184" i="5"/>
  <c r="L184" i="5"/>
  <c r="D184" i="5"/>
  <c r="A184" i="5"/>
  <c r="A183" i="5"/>
  <c r="Q183" i="5" s="1"/>
  <c r="Q182" i="5"/>
  <c r="P182" i="5"/>
  <c r="M182" i="5"/>
  <c r="K182" i="5"/>
  <c r="J182" i="5"/>
  <c r="H182" i="5"/>
  <c r="G182" i="5"/>
  <c r="F182" i="5"/>
  <c r="E182" i="5"/>
  <c r="D182" i="5"/>
  <c r="C182" i="5"/>
  <c r="B182" i="5"/>
  <c r="A182" i="5"/>
  <c r="N182" i="5" s="1"/>
  <c r="O181" i="5"/>
  <c r="M181" i="5"/>
  <c r="L181" i="5"/>
  <c r="K181" i="5"/>
  <c r="J181" i="5"/>
  <c r="I181" i="5"/>
  <c r="H181" i="5"/>
  <c r="G181" i="5"/>
  <c r="F181" i="5"/>
  <c r="D181" i="5"/>
  <c r="C181" i="5"/>
  <c r="A181" i="5"/>
  <c r="O180" i="5"/>
  <c r="N180" i="5"/>
  <c r="M180" i="5"/>
  <c r="L180" i="5"/>
  <c r="K180" i="5"/>
  <c r="I180" i="5"/>
  <c r="H180" i="5"/>
  <c r="A180" i="5"/>
  <c r="D180" i="5" s="1"/>
  <c r="Q179" i="5"/>
  <c r="P179" i="5"/>
  <c r="N179" i="5"/>
  <c r="M179" i="5"/>
  <c r="K179" i="5"/>
  <c r="A179" i="5"/>
  <c r="B179" i="5" s="1"/>
  <c r="A178" i="5"/>
  <c r="P178" i="5" s="1"/>
  <c r="Q177" i="5"/>
  <c r="P177" i="5"/>
  <c r="O177" i="5"/>
  <c r="N177" i="5"/>
  <c r="L177" i="5"/>
  <c r="K177" i="5"/>
  <c r="I177" i="5"/>
  <c r="H177" i="5"/>
  <c r="G177" i="5"/>
  <c r="F177" i="5"/>
  <c r="E177" i="5"/>
  <c r="D177" i="5"/>
  <c r="C177" i="5"/>
  <c r="B177" i="5"/>
  <c r="A177" i="5"/>
  <c r="M177" i="5" s="1"/>
  <c r="Q176" i="5"/>
  <c r="N176" i="5"/>
  <c r="M176" i="5"/>
  <c r="L176" i="5"/>
  <c r="K176" i="5"/>
  <c r="J176" i="5"/>
  <c r="I176" i="5"/>
  <c r="H176" i="5"/>
  <c r="G176" i="5"/>
  <c r="E176" i="5"/>
  <c r="D176" i="5"/>
  <c r="B176" i="5"/>
  <c r="A176" i="5"/>
  <c r="N175" i="5"/>
  <c r="M175" i="5"/>
  <c r="L175" i="5"/>
  <c r="J175" i="5"/>
  <c r="I175" i="5"/>
  <c r="G175" i="5"/>
  <c r="A175" i="5"/>
  <c r="D175" i="5" s="1"/>
  <c r="AD175" i="7" s="1"/>
  <c r="AI175" i="7" s="1"/>
  <c r="Q174" i="5"/>
  <c r="P174" i="5"/>
  <c r="O174" i="5"/>
  <c r="N174" i="5"/>
  <c r="L174" i="5"/>
  <c r="K174" i="5"/>
  <c r="J174" i="5"/>
  <c r="I174" i="5"/>
  <c r="H174" i="5"/>
  <c r="G174" i="5"/>
  <c r="F174" i="5"/>
  <c r="E174" i="5"/>
  <c r="D174" i="5"/>
  <c r="C174" i="5"/>
  <c r="B174" i="5"/>
  <c r="A174" i="5"/>
  <c r="M174" i="5" s="1"/>
  <c r="Q173" i="5"/>
  <c r="P173" i="5"/>
  <c r="K173" i="5"/>
  <c r="J173" i="5"/>
  <c r="H173" i="5"/>
  <c r="G173" i="5"/>
  <c r="E173" i="5"/>
  <c r="D173" i="5"/>
  <c r="C173" i="5"/>
  <c r="B173" i="5"/>
  <c r="A173" i="5"/>
  <c r="N173" i="5" s="1"/>
  <c r="Q172" i="5"/>
  <c r="O172" i="5"/>
  <c r="M172" i="5"/>
  <c r="L172" i="5"/>
  <c r="J172" i="5"/>
  <c r="I172" i="5"/>
  <c r="H172" i="5"/>
  <c r="G172" i="5"/>
  <c r="F172" i="5"/>
  <c r="E172" i="5"/>
  <c r="D172" i="5"/>
  <c r="C172" i="5"/>
  <c r="A172" i="5"/>
  <c r="N171" i="5"/>
  <c r="M171" i="5"/>
  <c r="L171" i="5"/>
  <c r="K171" i="5"/>
  <c r="J171" i="5"/>
  <c r="I171" i="5"/>
  <c r="H171" i="5"/>
  <c r="A171" i="5"/>
  <c r="P170" i="5"/>
  <c r="O170" i="5"/>
  <c r="A170" i="5"/>
  <c r="P169" i="5"/>
  <c r="O169" i="5"/>
  <c r="M169" i="5"/>
  <c r="L169" i="5"/>
  <c r="D169" i="5"/>
  <c r="C169" i="5"/>
  <c r="A169" i="5"/>
  <c r="A168" i="5"/>
  <c r="Q167" i="5"/>
  <c r="M167" i="5"/>
  <c r="K167" i="5"/>
  <c r="J167" i="5"/>
  <c r="I167" i="5"/>
  <c r="H167" i="5"/>
  <c r="G167" i="5"/>
  <c r="F167" i="5"/>
  <c r="E167" i="5"/>
  <c r="D167" i="5"/>
  <c r="B167" i="5"/>
  <c r="A167" i="5"/>
  <c r="N167" i="5" s="1"/>
  <c r="O166" i="5"/>
  <c r="N166" i="5"/>
  <c r="M166" i="5"/>
  <c r="AE166" i="7" s="1"/>
  <c r="AK166" i="7" s="1"/>
  <c r="L166" i="5"/>
  <c r="K166" i="5"/>
  <c r="J166" i="5"/>
  <c r="I166" i="5"/>
  <c r="G166" i="5"/>
  <c r="F166" i="5"/>
  <c r="D166" i="5"/>
  <c r="A166" i="5"/>
  <c r="Q165" i="5"/>
  <c r="P165" i="5"/>
  <c r="O165" i="5"/>
  <c r="N165" i="5"/>
  <c r="L165" i="5"/>
  <c r="K165" i="5"/>
  <c r="I165" i="5"/>
  <c r="H165" i="5"/>
  <c r="G165" i="5"/>
  <c r="F165" i="5"/>
  <c r="E165" i="5"/>
  <c r="D165" i="5"/>
  <c r="C165" i="5"/>
  <c r="B165" i="5"/>
  <c r="A165" i="5"/>
  <c r="M165" i="5" s="1"/>
  <c r="A164" i="5"/>
  <c r="Q163" i="5"/>
  <c r="P163" i="5"/>
  <c r="O163" i="5"/>
  <c r="F163" i="5"/>
  <c r="D163" i="5"/>
  <c r="C163" i="5"/>
  <c r="A163" i="5"/>
  <c r="Q162" i="5"/>
  <c r="P162" i="5"/>
  <c r="O162" i="5"/>
  <c r="N162" i="5"/>
  <c r="L162" i="5"/>
  <c r="K162" i="5"/>
  <c r="J162" i="5"/>
  <c r="I162" i="5"/>
  <c r="H162" i="5"/>
  <c r="G162" i="5"/>
  <c r="F162" i="5"/>
  <c r="E162" i="5"/>
  <c r="D162" i="5"/>
  <c r="C162" i="5"/>
  <c r="B162" i="5"/>
  <c r="A162" i="5"/>
  <c r="M162" i="5" s="1"/>
  <c r="O161" i="5"/>
  <c r="N161" i="5"/>
  <c r="M161" i="5"/>
  <c r="L161" i="5"/>
  <c r="K161" i="5"/>
  <c r="J161" i="5"/>
  <c r="A161" i="5"/>
  <c r="A160" i="5"/>
  <c r="A159" i="5"/>
  <c r="Q158" i="5"/>
  <c r="P158" i="5"/>
  <c r="M158" i="5"/>
  <c r="K158" i="5"/>
  <c r="J158" i="5"/>
  <c r="H158" i="5"/>
  <c r="G158" i="5"/>
  <c r="F158" i="5"/>
  <c r="E158" i="5"/>
  <c r="D158" i="5"/>
  <c r="C158" i="5"/>
  <c r="B158" i="5"/>
  <c r="A158" i="5"/>
  <c r="N158" i="5" s="1"/>
  <c r="O157" i="5"/>
  <c r="M157" i="5"/>
  <c r="L157" i="5"/>
  <c r="K157" i="5"/>
  <c r="J157" i="5"/>
  <c r="I157" i="5"/>
  <c r="H157" i="5"/>
  <c r="G157" i="5"/>
  <c r="F157" i="5"/>
  <c r="D157" i="5"/>
  <c r="C157" i="5"/>
  <c r="A157" i="5"/>
  <c r="N156" i="5"/>
  <c r="M156" i="5"/>
  <c r="L156" i="5"/>
  <c r="K156" i="5"/>
  <c r="I156" i="5"/>
  <c r="H156" i="5"/>
  <c r="A156" i="5"/>
  <c r="D156" i="5" s="1"/>
  <c r="A155" i="5"/>
  <c r="J155" i="5" s="1"/>
  <c r="A154" i="5"/>
  <c r="Q153" i="5"/>
  <c r="P153" i="5"/>
  <c r="O153" i="5"/>
  <c r="N153" i="5"/>
  <c r="L153" i="5"/>
  <c r="K153" i="5"/>
  <c r="I153" i="5"/>
  <c r="H153" i="5"/>
  <c r="G153" i="5"/>
  <c r="F153" i="5"/>
  <c r="E153" i="5"/>
  <c r="D153" i="5"/>
  <c r="C153" i="5"/>
  <c r="B153" i="5"/>
  <c r="A153" i="5"/>
  <c r="M153" i="5" s="1"/>
  <c r="Q152" i="5"/>
  <c r="N152" i="5"/>
  <c r="M152" i="5"/>
  <c r="L152" i="5"/>
  <c r="K152" i="5"/>
  <c r="J152" i="5"/>
  <c r="I152" i="5"/>
  <c r="H152" i="5"/>
  <c r="G152" i="5"/>
  <c r="E152" i="5"/>
  <c r="D152" i="5"/>
  <c r="B152" i="5"/>
  <c r="A152" i="5"/>
  <c r="N151" i="5"/>
  <c r="M151" i="5"/>
  <c r="L151" i="5"/>
  <c r="J151" i="5"/>
  <c r="I151" i="5"/>
  <c r="G151" i="5"/>
  <c r="A151" i="5"/>
  <c r="E151" i="5" s="1"/>
  <c r="Q150" i="5"/>
  <c r="P150" i="5"/>
  <c r="O150" i="5"/>
  <c r="N150" i="5"/>
  <c r="L150" i="5"/>
  <c r="K150" i="5"/>
  <c r="J150" i="5"/>
  <c r="I150" i="5"/>
  <c r="H150" i="5"/>
  <c r="G150" i="5"/>
  <c r="F150" i="5"/>
  <c r="E150" i="5"/>
  <c r="D150" i="5"/>
  <c r="C150" i="5"/>
  <c r="B150" i="5"/>
  <c r="A150" i="5"/>
  <c r="M150" i="5" s="1"/>
  <c r="Q149" i="5"/>
  <c r="P149" i="5"/>
  <c r="K149" i="5"/>
  <c r="J149" i="5"/>
  <c r="H149" i="5"/>
  <c r="G149" i="5"/>
  <c r="E149" i="5"/>
  <c r="D149" i="5"/>
  <c r="C149" i="5"/>
  <c r="B149" i="5"/>
  <c r="A149" i="5"/>
  <c r="N149" i="5" s="1"/>
  <c r="Q148" i="5"/>
  <c r="AB148" i="7" s="1"/>
  <c r="O148" i="5"/>
  <c r="M148" i="5"/>
  <c r="L148" i="5"/>
  <c r="J148" i="5"/>
  <c r="I148" i="5"/>
  <c r="H148" i="5"/>
  <c r="G148" i="5"/>
  <c r="F148" i="5"/>
  <c r="E148" i="5"/>
  <c r="D148" i="5"/>
  <c r="AD148" i="7" s="1"/>
  <c r="AI148" i="7" s="1"/>
  <c r="C148" i="5"/>
  <c r="AC148" i="7" s="1"/>
  <c r="AG148" i="7" s="1"/>
  <c r="A148" i="5"/>
  <c r="N147" i="5"/>
  <c r="M147" i="5"/>
  <c r="L147" i="5"/>
  <c r="K147" i="5"/>
  <c r="J147" i="5"/>
  <c r="I147" i="5"/>
  <c r="H147" i="5"/>
  <c r="A147" i="5"/>
  <c r="P146" i="5"/>
  <c r="O146" i="5"/>
  <c r="N146" i="5"/>
  <c r="M146" i="5"/>
  <c r="K146" i="5"/>
  <c r="A146" i="5"/>
  <c r="B146" i="5" s="1"/>
  <c r="A145" i="5"/>
  <c r="Q144" i="5"/>
  <c r="P144" i="5"/>
  <c r="A144" i="5"/>
  <c r="D144" i="5" s="1"/>
  <c r="Q143" i="5"/>
  <c r="M143" i="5"/>
  <c r="K143" i="5"/>
  <c r="J143" i="5"/>
  <c r="I143" i="5"/>
  <c r="H143" i="5"/>
  <c r="G143" i="5"/>
  <c r="F143" i="5"/>
  <c r="E143" i="5"/>
  <c r="D143" i="5"/>
  <c r="B143" i="5"/>
  <c r="A143" i="5"/>
  <c r="N143" i="5" s="1"/>
  <c r="N142" i="5"/>
  <c r="M142" i="5"/>
  <c r="L142" i="5"/>
  <c r="K142" i="5"/>
  <c r="J142" i="5"/>
  <c r="I142" i="5"/>
  <c r="G142" i="5"/>
  <c r="F142" i="5"/>
  <c r="D142" i="5"/>
  <c r="A142" i="5"/>
  <c r="P142" i="5" s="1"/>
  <c r="Q141" i="5"/>
  <c r="P141" i="5"/>
  <c r="O141" i="5"/>
  <c r="N141" i="5"/>
  <c r="L141" i="5"/>
  <c r="K141" i="5"/>
  <c r="I141" i="5"/>
  <c r="H141" i="5"/>
  <c r="G141" i="5"/>
  <c r="F141" i="5"/>
  <c r="E141" i="5"/>
  <c r="D141" i="5"/>
  <c r="C141" i="5"/>
  <c r="B141" i="5"/>
  <c r="A141" i="5"/>
  <c r="M141" i="5" s="1"/>
  <c r="Q140" i="5"/>
  <c r="P140" i="5"/>
  <c r="N140" i="5"/>
  <c r="M140" i="5"/>
  <c r="L140" i="5"/>
  <c r="D140" i="5"/>
  <c r="B140" i="5"/>
  <c r="A140" i="5"/>
  <c r="Q139" i="5"/>
  <c r="P139" i="5"/>
  <c r="O139" i="5"/>
  <c r="F139" i="5"/>
  <c r="E139" i="5"/>
  <c r="D139" i="5"/>
  <c r="C139" i="5"/>
  <c r="B139" i="5"/>
  <c r="A139" i="5"/>
  <c r="Q138" i="5"/>
  <c r="P138" i="5"/>
  <c r="O138" i="5"/>
  <c r="N138" i="5"/>
  <c r="L138" i="5"/>
  <c r="K138" i="5"/>
  <c r="J138" i="5"/>
  <c r="I138" i="5"/>
  <c r="H138" i="5"/>
  <c r="G138" i="5"/>
  <c r="F138" i="5"/>
  <c r="E138" i="5"/>
  <c r="D138" i="5"/>
  <c r="C138" i="5"/>
  <c r="B138" i="5"/>
  <c r="A138" i="5"/>
  <c r="M138" i="5" s="1"/>
  <c r="A137" i="5"/>
  <c r="A136" i="5"/>
  <c r="Q135" i="5"/>
  <c r="O135" i="5"/>
  <c r="N135" i="5"/>
  <c r="F135" i="5"/>
  <c r="E135" i="5"/>
  <c r="C135" i="5"/>
  <c r="B135" i="5"/>
  <c r="A135" i="5"/>
  <c r="Q134" i="5"/>
  <c r="P134" i="5"/>
  <c r="M134" i="5"/>
  <c r="K134" i="5"/>
  <c r="J134" i="5"/>
  <c r="H134" i="5"/>
  <c r="G134" i="5"/>
  <c r="F134" i="5"/>
  <c r="E134" i="5"/>
  <c r="D134" i="5"/>
  <c r="C134" i="5"/>
  <c r="B134" i="5"/>
  <c r="A134" i="5"/>
  <c r="N134" i="5" s="1"/>
  <c r="O133" i="5"/>
  <c r="M133" i="5"/>
  <c r="L133" i="5"/>
  <c r="K133" i="5"/>
  <c r="J133" i="5"/>
  <c r="I133" i="5"/>
  <c r="H133" i="5"/>
  <c r="G133" i="5"/>
  <c r="F133" i="5"/>
  <c r="D133" i="5"/>
  <c r="C133" i="5"/>
  <c r="A133" i="5"/>
  <c r="N132" i="5"/>
  <c r="M132" i="5"/>
  <c r="L132" i="5"/>
  <c r="K132" i="5"/>
  <c r="I132" i="5"/>
  <c r="H132" i="5"/>
  <c r="A132" i="5"/>
  <c r="D132" i="5" s="1"/>
  <c r="A131" i="5"/>
  <c r="P130" i="5"/>
  <c r="O130" i="5"/>
  <c r="N130" i="5"/>
  <c r="M130" i="5"/>
  <c r="D130" i="5"/>
  <c r="C130" i="5"/>
  <c r="B130" i="5"/>
  <c r="A130" i="5"/>
  <c r="Q129" i="5"/>
  <c r="P129" i="5"/>
  <c r="O129" i="5"/>
  <c r="N129" i="5"/>
  <c r="L129" i="5"/>
  <c r="K129" i="5"/>
  <c r="I129" i="5"/>
  <c r="H129" i="5"/>
  <c r="G129" i="5"/>
  <c r="F129" i="5"/>
  <c r="E129" i="5"/>
  <c r="D129" i="5"/>
  <c r="C129" i="5"/>
  <c r="B129" i="5"/>
  <c r="A129" i="5"/>
  <c r="M129" i="5" s="1"/>
  <c r="Q128" i="5"/>
  <c r="N128" i="5"/>
  <c r="M128" i="5"/>
  <c r="L128" i="5"/>
  <c r="K128" i="5"/>
  <c r="J128" i="5"/>
  <c r="I128" i="5"/>
  <c r="H128" i="5"/>
  <c r="G128" i="5"/>
  <c r="E128" i="5"/>
  <c r="D128" i="5"/>
  <c r="B128" i="5"/>
  <c r="A128" i="5"/>
  <c r="O127" i="5"/>
  <c r="N127" i="5"/>
  <c r="M127" i="5"/>
  <c r="L127" i="5"/>
  <c r="J127" i="5"/>
  <c r="I127" i="5"/>
  <c r="G127" i="5"/>
  <c r="A127" i="5"/>
  <c r="D127" i="5" s="1"/>
  <c r="Q126" i="5"/>
  <c r="P126" i="5"/>
  <c r="O126" i="5"/>
  <c r="N126" i="5"/>
  <c r="L126" i="5"/>
  <c r="K126" i="5"/>
  <c r="J126" i="5"/>
  <c r="I126" i="5"/>
  <c r="H126" i="5"/>
  <c r="G126" i="5"/>
  <c r="F126" i="5"/>
  <c r="E126" i="5"/>
  <c r="D126" i="5"/>
  <c r="C126" i="5"/>
  <c r="B126" i="5"/>
  <c r="A126" i="5"/>
  <c r="M126" i="5" s="1"/>
  <c r="Q125" i="5"/>
  <c r="AB125" i="7" s="1"/>
  <c r="P125" i="5"/>
  <c r="K125" i="5"/>
  <c r="J125" i="5"/>
  <c r="H125" i="5"/>
  <c r="G125" i="5"/>
  <c r="E125" i="5"/>
  <c r="D125" i="5"/>
  <c r="C125" i="5"/>
  <c r="B125" i="5"/>
  <c r="A125" i="5"/>
  <c r="N125" i="5" s="1"/>
  <c r="Q124" i="5"/>
  <c r="O124" i="5"/>
  <c r="M124" i="5"/>
  <c r="L124" i="5"/>
  <c r="J124" i="5"/>
  <c r="I124" i="5"/>
  <c r="H124" i="5"/>
  <c r="G124" i="5"/>
  <c r="F124" i="5"/>
  <c r="E124" i="5"/>
  <c r="D124" i="5"/>
  <c r="C124" i="5"/>
  <c r="A124" i="5"/>
  <c r="N123" i="5"/>
  <c r="M123" i="5"/>
  <c r="L123" i="5"/>
  <c r="K123" i="5"/>
  <c r="J123" i="5"/>
  <c r="I123" i="5"/>
  <c r="H123" i="5"/>
  <c r="A123" i="5"/>
  <c r="C123" i="5" s="1"/>
  <c r="A122" i="5"/>
  <c r="P122" i="5" s="1"/>
  <c r="A121" i="5"/>
  <c r="Q120" i="5"/>
  <c r="P120" i="5"/>
  <c r="O120" i="5"/>
  <c r="F120" i="5"/>
  <c r="E120" i="5"/>
  <c r="D120" i="5"/>
  <c r="C120" i="5"/>
  <c r="B120" i="5"/>
  <c r="A120" i="5"/>
  <c r="Q119" i="5"/>
  <c r="M119" i="5"/>
  <c r="K119" i="5"/>
  <c r="J119" i="5"/>
  <c r="I119" i="5"/>
  <c r="H119" i="5"/>
  <c r="G119" i="5"/>
  <c r="F119" i="5"/>
  <c r="E119" i="5"/>
  <c r="D119" i="5"/>
  <c r="B119" i="5"/>
  <c r="A119" i="5"/>
  <c r="N119" i="5" s="1"/>
  <c r="N118" i="5"/>
  <c r="M118" i="5"/>
  <c r="L118" i="5"/>
  <c r="K118" i="5"/>
  <c r="J118" i="5"/>
  <c r="I118" i="5"/>
  <c r="G118" i="5"/>
  <c r="F118" i="5"/>
  <c r="D118" i="5"/>
  <c r="A118" i="5"/>
  <c r="Q117" i="5"/>
  <c r="P117" i="5"/>
  <c r="O117" i="5"/>
  <c r="N117" i="5"/>
  <c r="L117" i="5"/>
  <c r="K117" i="5"/>
  <c r="I117" i="5"/>
  <c r="H117" i="5"/>
  <c r="G117" i="5"/>
  <c r="F117" i="5"/>
  <c r="E117" i="5"/>
  <c r="D117" i="5"/>
  <c r="C117" i="5"/>
  <c r="B117" i="5"/>
  <c r="A117" i="5"/>
  <c r="M117" i="5" s="1"/>
  <c r="Q116" i="5"/>
  <c r="P116" i="5"/>
  <c r="N116" i="5"/>
  <c r="M116" i="5"/>
  <c r="L116" i="5"/>
  <c r="D116" i="5"/>
  <c r="B116" i="5"/>
  <c r="A116" i="5"/>
  <c r="A115" i="5"/>
  <c r="Q114" i="5"/>
  <c r="P114" i="5"/>
  <c r="O114" i="5"/>
  <c r="N114" i="5"/>
  <c r="L114" i="5"/>
  <c r="K114" i="5"/>
  <c r="J114" i="5"/>
  <c r="I114" i="5"/>
  <c r="H114" i="5"/>
  <c r="G114" i="5"/>
  <c r="F114" i="5"/>
  <c r="E114" i="5"/>
  <c r="D114" i="5"/>
  <c r="C114" i="5"/>
  <c r="B114" i="5"/>
  <c r="A114" i="5"/>
  <c r="M114" i="5" s="1"/>
  <c r="A113" i="5"/>
  <c r="Q112" i="5"/>
  <c r="P112" i="5"/>
  <c r="O112" i="5"/>
  <c r="L112" i="5"/>
  <c r="D112" i="5"/>
  <c r="A112" i="5"/>
  <c r="Q111" i="5"/>
  <c r="O111" i="5"/>
  <c r="N111" i="5"/>
  <c r="F111" i="5"/>
  <c r="E111" i="5"/>
  <c r="C111" i="5"/>
  <c r="B111" i="5"/>
  <c r="A111" i="5"/>
  <c r="Q110" i="5"/>
  <c r="P110" i="5"/>
  <c r="M110" i="5"/>
  <c r="K110" i="5"/>
  <c r="J110" i="5"/>
  <c r="H110" i="5"/>
  <c r="G110" i="5"/>
  <c r="F110" i="5"/>
  <c r="E110" i="5"/>
  <c r="D110" i="5"/>
  <c r="C110" i="5"/>
  <c r="B110" i="5"/>
  <c r="A110" i="5"/>
  <c r="N110" i="5" s="1"/>
  <c r="O109" i="5"/>
  <c r="M109" i="5"/>
  <c r="L109" i="5"/>
  <c r="K109" i="5"/>
  <c r="J109" i="5"/>
  <c r="I109" i="5"/>
  <c r="H109" i="5"/>
  <c r="G109" i="5"/>
  <c r="F109" i="5"/>
  <c r="D109" i="5"/>
  <c r="C109" i="5"/>
  <c r="A109" i="5"/>
  <c r="N108" i="5"/>
  <c r="M108" i="5"/>
  <c r="L108" i="5"/>
  <c r="K108" i="5"/>
  <c r="I108" i="5"/>
  <c r="H108" i="5"/>
  <c r="A108" i="5"/>
  <c r="D108" i="5" s="1"/>
  <c r="Q107" i="5"/>
  <c r="P107" i="5"/>
  <c r="N107" i="5"/>
  <c r="K107" i="5"/>
  <c r="J107" i="5"/>
  <c r="A107" i="5"/>
  <c r="P106" i="5"/>
  <c r="O106" i="5"/>
  <c r="N106" i="5"/>
  <c r="M106" i="5"/>
  <c r="D106" i="5"/>
  <c r="C106" i="5"/>
  <c r="B106" i="5"/>
  <c r="A106" i="5"/>
  <c r="Q105" i="5"/>
  <c r="P105" i="5"/>
  <c r="O105" i="5"/>
  <c r="N105" i="5"/>
  <c r="L105" i="5"/>
  <c r="K105" i="5"/>
  <c r="I105" i="5"/>
  <c r="H105" i="5"/>
  <c r="G105" i="5"/>
  <c r="F105" i="5"/>
  <c r="E105" i="5"/>
  <c r="D105" i="5"/>
  <c r="C105" i="5"/>
  <c r="B105" i="5"/>
  <c r="A105" i="5"/>
  <c r="M105" i="5" s="1"/>
  <c r="Q104" i="5"/>
  <c r="N104" i="5"/>
  <c r="M104" i="5"/>
  <c r="L104" i="5"/>
  <c r="K104" i="5"/>
  <c r="J104" i="5"/>
  <c r="I104" i="5"/>
  <c r="H104" i="5"/>
  <c r="G104" i="5"/>
  <c r="E104" i="5"/>
  <c r="D104" i="5"/>
  <c r="B104" i="5"/>
  <c r="A104" i="5"/>
  <c r="N103" i="5"/>
  <c r="M103" i="5"/>
  <c r="L103" i="5"/>
  <c r="J103" i="5"/>
  <c r="I103" i="5"/>
  <c r="G103" i="5"/>
  <c r="A103" i="5"/>
  <c r="D103" i="5" s="1"/>
  <c r="Q102" i="5"/>
  <c r="P102" i="5"/>
  <c r="O102" i="5"/>
  <c r="N102" i="5"/>
  <c r="L102" i="5"/>
  <c r="K102" i="5"/>
  <c r="J102" i="5"/>
  <c r="I102" i="5"/>
  <c r="H102" i="5"/>
  <c r="G102" i="5"/>
  <c r="F102" i="5"/>
  <c r="E102" i="5"/>
  <c r="D102" i="5"/>
  <c r="C102" i="5"/>
  <c r="B102" i="5"/>
  <c r="A102" i="5"/>
  <c r="M102" i="5" s="1"/>
  <c r="Q101" i="5"/>
  <c r="P101" i="5"/>
  <c r="K101" i="5"/>
  <c r="J101" i="5"/>
  <c r="H101" i="5"/>
  <c r="G101" i="5"/>
  <c r="E101" i="5"/>
  <c r="D101" i="5"/>
  <c r="C101" i="5"/>
  <c r="B101" i="5"/>
  <c r="A101" i="5"/>
  <c r="N101" i="5" s="1"/>
  <c r="Q100" i="5"/>
  <c r="O100" i="5"/>
  <c r="M100" i="5"/>
  <c r="L100" i="5"/>
  <c r="J100" i="5"/>
  <c r="I100" i="5"/>
  <c r="H100" i="5"/>
  <c r="G100" i="5"/>
  <c r="F100" i="5"/>
  <c r="E100" i="5"/>
  <c r="D100" i="5"/>
  <c r="C100" i="5"/>
  <c r="A100" i="5"/>
  <c r="N99" i="5"/>
  <c r="M99" i="5"/>
  <c r="L99" i="5"/>
  <c r="K99" i="5"/>
  <c r="J99" i="5"/>
  <c r="I99" i="5"/>
  <c r="H99" i="5"/>
  <c r="A99" i="5"/>
  <c r="C99" i="5" s="1"/>
  <c r="A98" i="5"/>
  <c r="P97" i="5"/>
  <c r="O97" i="5"/>
  <c r="M97" i="5"/>
  <c r="L97" i="5"/>
  <c r="A97" i="5"/>
  <c r="A96" i="5"/>
  <c r="C96" i="5" s="1"/>
  <c r="AC96" i="7" s="1"/>
  <c r="AG96" i="7" s="1"/>
  <c r="Q95" i="5"/>
  <c r="M95" i="5"/>
  <c r="K95" i="5"/>
  <c r="J95" i="5"/>
  <c r="I95" i="5"/>
  <c r="H95" i="5"/>
  <c r="G95" i="5"/>
  <c r="F95" i="5"/>
  <c r="E95" i="5"/>
  <c r="D95" i="5"/>
  <c r="B95" i="5"/>
  <c r="A95" i="5"/>
  <c r="N95" i="5" s="1"/>
  <c r="N94" i="5"/>
  <c r="M94" i="5"/>
  <c r="L94" i="5"/>
  <c r="K94" i="5"/>
  <c r="J94" i="5"/>
  <c r="I94" i="5"/>
  <c r="G94" i="5"/>
  <c r="F94" i="5"/>
  <c r="D94" i="5"/>
  <c r="A94" i="5"/>
  <c r="Q93" i="5"/>
  <c r="P93" i="5"/>
  <c r="O93" i="5"/>
  <c r="N93" i="5"/>
  <c r="L93" i="5"/>
  <c r="K93" i="5"/>
  <c r="I93" i="5"/>
  <c r="H93" i="5"/>
  <c r="G93" i="5"/>
  <c r="F93" i="5"/>
  <c r="E93" i="5"/>
  <c r="D93" i="5"/>
  <c r="C93" i="5"/>
  <c r="B93" i="5"/>
  <c r="A93" i="5"/>
  <c r="M93" i="5" s="1"/>
  <c r="A92" i="5"/>
  <c r="Q92" i="5" s="1"/>
  <c r="Q91" i="5"/>
  <c r="P91" i="5"/>
  <c r="O91" i="5"/>
  <c r="A91" i="5"/>
  <c r="Q90" i="5"/>
  <c r="P90" i="5"/>
  <c r="O90" i="5"/>
  <c r="N90" i="5"/>
  <c r="L90" i="5"/>
  <c r="K90" i="5"/>
  <c r="J90" i="5"/>
  <c r="I90" i="5"/>
  <c r="H90" i="5"/>
  <c r="G90" i="5"/>
  <c r="F90" i="5"/>
  <c r="E90" i="5"/>
  <c r="D90" i="5"/>
  <c r="C90" i="5"/>
  <c r="B90" i="5"/>
  <c r="A90" i="5"/>
  <c r="M90" i="5" s="1"/>
  <c r="O89" i="5"/>
  <c r="N89" i="5"/>
  <c r="L89" i="5"/>
  <c r="K89" i="5"/>
  <c r="A89" i="5"/>
  <c r="Q88" i="5"/>
  <c r="P88" i="5"/>
  <c r="O88" i="5"/>
  <c r="M88" i="5"/>
  <c r="L88" i="5"/>
  <c r="D88" i="5"/>
  <c r="C88" i="5"/>
  <c r="A88" i="5"/>
  <c r="A87" i="5"/>
  <c r="N87" i="5" s="1"/>
  <c r="Q86" i="5"/>
  <c r="P86" i="5"/>
  <c r="M86" i="5"/>
  <c r="K86" i="5"/>
  <c r="J86" i="5"/>
  <c r="H86" i="5"/>
  <c r="G86" i="5"/>
  <c r="F86" i="5"/>
  <c r="E86" i="5"/>
  <c r="D86" i="5"/>
  <c r="C86" i="5"/>
  <c r="B86" i="5"/>
  <c r="A86" i="5"/>
  <c r="N86" i="5" s="1"/>
  <c r="O85" i="5"/>
  <c r="M85" i="5"/>
  <c r="L85" i="5"/>
  <c r="K85" i="5"/>
  <c r="J85" i="5"/>
  <c r="I85" i="5"/>
  <c r="H85" i="5"/>
  <c r="G85" i="5"/>
  <c r="F85" i="5"/>
  <c r="D85" i="5"/>
  <c r="C85" i="5"/>
  <c r="A85" i="5"/>
  <c r="N84" i="5"/>
  <c r="M84" i="5"/>
  <c r="L84" i="5"/>
  <c r="K84" i="5"/>
  <c r="I84" i="5"/>
  <c r="H84" i="5"/>
  <c r="A84" i="5"/>
  <c r="D84" i="5" s="1"/>
  <c r="Q83" i="5"/>
  <c r="P83" i="5"/>
  <c r="N83" i="5"/>
  <c r="M83" i="5"/>
  <c r="K83" i="5"/>
  <c r="J83" i="5"/>
  <c r="B83" i="5"/>
  <c r="A83" i="5"/>
  <c r="A82" i="5"/>
  <c r="O82" i="5" s="1"/>
  <c r="Q81" i="5"/>
  <c r="P81" i="5"/>
  <c r="O81" i="5"/>
  <c r="N81" i="5"/>
  <c r="L81" i="5"/>
  <c r="K81" i="5"/>
  <c r="I81" i="5"/>
  <c r="H81" i="5"/>
  <c r="G81" i="5"/>
  <c r="F81" i="5"/>
  <c r="E81" i="5"/>
  <c r="D81" i="5"/>
  <c r="C81" i="5"/>
  <c r="B81" i="5"/>
  <c r="A81" i="5"/>
  <c r="M81" i="5" s="1"/>
  <c r="N80" i="5"/>
  <c r="M80" i="5"/>
  <c r="AE80" i="7" s="1"/>
  <c r="AK80" i="7" s="1"/>
  <c r="L80" i="5"/>
  <c r="K80" i="5"/>
  <c r="J80" i="5"/>
  <c r="I80" i="5"/>
  <c r="H80" i="5"/>
  <c r="G80" i="5"/>
  <c r="E80" i="5"/>
  <c r="D80" i="5"/>
  <c r="AD80" i="7" s="1"/>
  <c r="AI80" i="7" s="1"/>
  <c r="A80" i="5"/>
  <c r="N79" i="5"/>
  <c r="M79" i="5"/>
  <c r="L79" i="5"/>
  <c r="J79" i="5"/>
  <c r="I79" i="5"/>
  <c r="G79" i="5"/>
  <c r="A79" i="5"/>
  <c r="E79" i="5" s="1"/>
  <c r="Q78" i="5"/>
  <c r="P78" i="5"/>
  <c r="O78" i="5"/>
  <c r="N78" i="5"/>
  <c r="L78" i="5"/>
  <c r="K78" i="5"/>
  <c r="J78" i="5"/>
  <c r="I78" i="5"/>
  <c r="H78" i="5"/>
  <c r="G78" i="5"/>
  <c r="F78" i="5"/>
  <c r="E78" i="5"/>
  <c r="D78" i="5"/>
  <c r="C78" i="5"/>
  <c r="B78" i="5"/>
  <c r="A78" i="5"/>
  <c r="M78" i="5" s="1"/>
  <c r="Q77" i="5"/>
  <c r="P77" i="5"/>
  <c r="K77" i="5"/>
  <c r="J77" i="5"/>
  <c r="H77" i="5"/>
  <c r="G77" i="5"/>
  <c r="E77" i="5"/>
  <c r="D77" i="5"/>
  <c r="C77" i="5"/>
  <c r="B77" i="5"/>
  <c r="A77" i="5"/>
  <c r="N77" i="5" s="1"/>
  <c r="O76" i="5"/>
  <c r="M76" i="5"/>
  <c r="L76" i="5"/>
  <c r="J76" i="5"/>
  <c r="I76" i="5"/>
  <c r="H76" i="5"/>
  <c r="G76" i="5"/>
  <c r="F76" i="5"/>
  <c r="E76" i="5"/>
  <c r="D76" i="5"/>
  <c r="A76" i="5"/>
  <c r="N75" i="5"/>
  <c r="M75" i="5"/>
  <c r="L75" i="5"/>
  <c r="K75" i="5"/>
  <c r="J75" i="5"/>
  <c r="I75" i="5"/>
  <c r="H75" i="5"/>
  <c r="A75" i="5"/>
  <c r="C75" i="5" s="1"/>
  <c r="A74" i="5"/>
  <c r="A73" i="5"/>
  <c r="Q72" i="5"/>
  <c r="P72" i="5"/>
  <c r="O72" i="5"/>
  <c r="F72" i="5"/>
  <c r="E72" i="5"/>
  <c r="D72" i="5"/>
  <c r="C72" i="5"/>
  <c r="B72" i="5"/>
  <c r="A72" i="5"/>
  <c r="Q71" i="5"/>
  <c r="N71" i="5"/>
  <c r="M71" i="5"/>
  <c r="K71" i="5"/>
  <c r="J71" i="5"/>
  <c r="I71" i="5"/>
  <c r="H71" i="5"/>
  <c r="G71" i="5"/>
  <c r="F71" i="5"/>
  <c r="E71" i="5"/>
  <c r="D71" i="5"/>
  <c r="B71" i="5"/>
  <c r="A71" i="5"/>
  <c r="N70" i="5"/>
  <c r="M70" i="5"/>
  <c r="L70" i="5"/>
  <c r="K70" i="5"/>
  <c r="J70" i="5"/>
  <c r="I70" i="5"/>
  <c r="G70" i="5"/>
  <c r="F70" i="5"/>
  <c r="D70" i="5"/>
  <c r="A70" i="5"/>
  <c r="P70" i="5" s="1"/>
  <c r="Q69" i="5"/>
  <c r="P69" i="5"/>
  <c r="O69" i="5"/>
  <c r="N69" i="5"/>
  <c r="L69" i="5"/>
  <c r="K69" i="5"/>
  <c r="I69" i="5"/>
  <c r="H69" i="5"/>
  <c r="G69" i="5"/>
  <c r="F69" i="5"/>
  <c r="E69" i="5"/>
  <c r="D69" i="5"/>
  <c r="C69" i="5"/>
  <c r="B69" i="5"/>
  <c r="A69" i="5"/>
  <c r="M69" i="5" s="1"/>
  <c r="Q68" i="5"/>
  <c r="P68" i="5"/>
  <c r="N68" i="5"/>
  <c r="M68" i="5"/>
  <c r="L68" i="5"/>
  <c r="D68" i="5"/>
  <c r="A68" i="5"/>
  <c r="A67" i="5"/>
  <c r="Q66" i="5"/>
  <c r="P66" i="5"/>
  <c r="O66" i="5"/>
  <c r="N66" i="5"/>
  <c r="L66" i="5"/>
  <c r="K66" i="5"/>
  <c r="J66" i="5"/>
  <c r="I66" i="5"/>
  <c r="H66" i="5"/>
  <c r="G66" i="5"/>
  <c r="F66" i="5"/>
  <c r="E66" i="5"/>
  <c r="D66" i="5"/>
  <c r="C66" i="5"/>
  <c r="B66" i="5"/>
  <c r="A66" i="5"/>
  <c r="M66" i="5" s="1"/>
  <c r="A65" i="5"/>
  <c r="O65" i="5" s="1"/>
  <c r="Q64" i="5"/>
  <c r="P64" i="5"/>
  <c r="A64" i="5"/>
  <c r="Q63" i="5"/>
  <c r="O63" i="5"/>
  <c r="N63" i="5"/>
  <c r="F63" i="5"/>
  <c r="E63" i="5"/>
  <c r="C63" i="5"/>
  <c r="A63" i="5"/>
  <c r="Q62" i="5"/>
  <c r="P62" i="5"/>
  <c r="N62" i="5"/>
  <c r="M62" i="5"/>
  <c r="K62" i="5"/>
  <c r="J62" i="5"/>
  <c r="H62" i="5"/>
  <c r="G62" i="5"/>
  <c r="F62" i="5"/>
  <c r="E62" i="5"/>
  <c r="D62" i="5"/>
  <c r="C62" i="5"/>
  <c r="B62" i="5"/>
  <c r="A62" i="5"/>
  <c r="O61" i="5"/>
  <c r="M61" i="5"/>
  <c r="L61" i="5"/>
  <c r="K61" i="5"/>
  <c r="J61" i="5"/>
  <c r="I61" i="5"/>
  <c r="H61" i="5"/>
  <c r="G61" i="5"/>
  <c r="F61" i="5"/>
  <c r="D61" i="5"/>
  <c r="A61" i="5"/>
  <c r="N60" i="5"/>
  <c r="M60" i="5"/>
  <c r="L60" i="5"/>
  <c r="K60" i="5"/>
  <c r="I60" i="5"/>
  <c r="H60" i="5"/>
  <c r="A60" i="5"/>
  <c r="D60" i="5" s="1"/>
  <c r="Q59" i="5"/>
  <c r="P59" i="5"/>
  <c r="A59" i="5"/>
  <c r="J59" i="5" s="1"/>
  <c r="P58" i="5"/>
  <c r="O58" i="5"/>
  <c r="N58" i="5"/>
  <c r="M58" i="5"/>
  <c r="D58" i="5"/>
  <c r="C58" i="5"/>
  <c r="A58" i="5"/>
  <c r="Q57" i="5"/>
  <c r="P57" i="5"/>
  <c r="O57" i="5"/>
  <c r="N57" i="5"/>
  <c r="L57" i="5"/>
  <c r="K57" i="5"/>
  <c r="I57" i="5"/>
  <c r="H57" i="5"/>
  <c r="G57" i="5"/>
  <c r="F57" i="5"/>
  <c r="E57" i="5"/>
  <c r="D57" i="5"/>
  <c r="C57" i="5"/>
  <c r="B57" i="5"/>
  <c r="A57" i="5"/>
  <c r="M57" i="5" s="1"/>
  <c r="N56" i="5"/>
  <c r="M56" i="5"/>
  <c r="AE56" i="7" s="1"/>
  <c r="AK56" i="7" s="1"/>
  <c r="L56" i="5"/>
  <c r="K56" i="5"/>
  <c r="J56" i="5"/>
  <c r="I56" i="5"/>
  <c r="H56" i="5"/>
  <c r="G56" i="5"/>
  <c r="E56" i="5"/>
  <c r="D56" i="5"/>
  <c r="A56" i="5"/>
  <c r="N55" i="5"/>
  <c r="M55" i="5"/>
  <c r="L55" i="5"/>
  <c r="J55" i="5"/>
  <c r="I55" i="5"/>
  <c r="G55" i="5"/>
  <c r="A55" i="5"/>
  <c r="D55" i="5" s="1"/>
  <c r="Q54" i="5"/>
  <c r="P54" i="5"/>
  <c r="O54" i="5"/>
  <c r="N54" i="5"/>
  <c r="L54" i="5"/>
  <c r="K54" i="5"/>
  <c r="J54" i="5"/>
  <c r="I54" i="5"/>
  <c r="H54" i="5"/>
  <c r="G54" i="5"/>
  <c r="F54" i="5"/>
  <c r="E54" i="5"/>
  <c r="D54" i="5"/>
  <c r="C54" i="5"/>
  <c r="B54" i="5"/>
  <c r="A54" i="5"/>
  <c r="M54" i="5" s="1"/>
  <c r="Q53" i="5"/>
  <c r="P53" i="5"/>
  <c r="K53" i="5"/>
  <c r="J53" i="5"/>
  <c r="H53" i="5"/>
  <c r="G53" i="5"/>
  <c r="E53" i="5"/>
  <c r="D53" i="5"/>
  <c r="C53" i="5"/>
  <c r="B53" i="5"/>
  <c r="A53" i="5"/>
  <c r="N53" i="5" s="1"/>
  <c r="O52" i="5"/>
  <c r="M52" i="5"/>
  <c r="L52" i="5"/>
  <c r="J52" i="5"/>
  <c r="I52" i="5"/>
  <c r="H52" i="5"/>
  <c r="G52" i="5"/>
  <c r="F52" i="5"/>
  <c r="E52" i="5"/>
  <c r="D52" i="5"/>
  <c r="A52" i="5"/>
  <c r="N51" i="5"/>
  <c r="M51" i="5"/>
  <c r="L51" i="5"/>
  <c r="K51" i="5"/>
  <c r="J51" i="5"/>
  <c r="I51" i="5"/>
  <c r="H51" i="5"/>
  <c r="A51" i="5"/>
  <c r="P50" i="5"/>
  <c r="O50" i="5"/>
  <c r="N50" i="5"/>
  <c r="K50" i="5"/>
  <c r="J50" i="5"/>
  <c r="A50" i="5"/>
  <c r="A49" i="5"/>
  <c r="P49" i="5" s="1"/>
  <c r="A48" i="5"/>
  <c r="F48" i="5" s="1"/>
  <c r="Q47" i="5"/>
  <c r="N47" i="5"/>
  <c r="M47" i="5"/>
  <c r="K47" i="5"/>
  <c r="J47" i="5"/>
  <c r="I47" i="5"/>
  <c r="H47" i="5"/>
  <c r="G47" i="5"/>
  <c r="F47" i="5"/>
  <c r="E47" i="5"/>
  <c r="D47" i="5"/>
  <c r="B47" i="5"/>
  <c r="A47" i="5"/>
  <c r="N46" i="5"/>
  <c r="M46" i="5"/>
  <c r="L46" i="5"/>
  <c r="K46" i="5"/>
  <c r="J46" i="5"/>
  <c r="I46" i="5"/>
  <c r="G46" i="5"/>
  <c r="F46" i="5"/>
  <c r="D46" i="5"/>
  <c r="A46" i="5"/>
  <c r="Q45" i="5"/>
  <c r="P45" i="5"/>
  <c r="O45" i="5"/>
  <c r="N45" i="5"/>
  <c r="L45" i="5"/>
  <c r="K45" i="5"/>
  <c r="I45" i="5"/>
  <c r="H45" i="5"/>
  <c r="G45" i="5"/>
  <c r="F45" i="5"/>
  <c r="E45" i="5"/>
  <c r="D45" i="5"/>
  <c r="C45" i="5"/>
  <c r="B45" i="5"/>
  <c r="A45" i="5"/>
  <c r="M45" i="5" s="1"/>
  <c r="Q44" i="5"/>
  <c r="A44" i="5"/>
  <c r="L44" i="5" s="1"/>
  <c r="Q43" i="5"/>
  <c r="P43" i="5"/>
  <c r="O43" i="5"/>
  <c r="F43" i="5"/>
  <c r="E43" i="5"/>
  <c r="D43" i="5"/>
  <c r="C43" i="5"/>
  <c r="B43" i="5"/>
  <c r="A43" i="5"/>
  <c r="Q42" i="5"/>
  <c r="P42" i="5"/>
  <c r="O42" i="5"/>
  <c r="N42" i="5"/>
  <c r="L42" i="5"/>
  <c r="K42" i="5"/>
  <c r="J42" i="5"/>
  <c r="I42" i="5"/>
  <c r="H42" i="5"/>
  <c r="G42" i="5"/>
  <c r="F42" i="5"/>
  <c r="E42" i="5"/>
  <c r="D42" i="5"/>
  <c r="C42" i="5"/>
  <c r="B42" i="5"/>
  <c r="A42" i="5"/>
  <c r="M42" i="5" s="1"/>
  <c r="O41" i="5"/>
  <c r="N41" i="5"/>
  <c r="M41" i="5"/>
  <c r="L41" i="5"/>
  <c r="A41" i="5"/>
  <c r="A40" i="5"/>
  <c r="Q40" i="5" s="1"/>
  <c r="Q39" i="5"/>
  <c r="A39" i="5"/>
  <c r="E39" i="5" s="1"/>
  <c r="Q38" i="5"/>
  <c r="P38" i="5"/>
  <c r="N38" i="5"/>
  <c r="M38" i="5"/>
  <c r="K38" i="5"/>
  <c r="J38" i="5"/>
  <c r="H38" i="5"/>
  <c r="G38" i="5"/>
  <c r="F38" i="5"/>
  <c r="E38" i="5"/>
  <c r="D38" i="5"/>
  <c r="C38" i="5"/>
  <c r="B38" i="5"/>
  <c r="A38" i="5"/>
  <c r="O37" i="5"/>
  <c r="M37" i="5"/>
  <c r="L37" i="5"/>
  <c r="K37" i="5"/>
  <c r="J37" i="5"/>
  <c r="I37" i="5"/>
  <c r="H37" i="5"/>
  <c r="G37" i="5"/>
  <c r="F37" i="5"/>
  <c r="D37" i="5"/>
  <c r="A37" i="5"/>
  <c r="N36" i="5"/>
  <c r="M36" i="5"/>
  <c r="L36" i="5"/>
  <c r="K36" i="5"/>
  <c r="I36" i="5"/>
  <c r="H36" i="5"/>
  <c r="A36" i="5"/>
  <c r="O36" i="5" s="1"/>
  <c r="A35" i="5"/>
  <c r="Q35" i="5" s="1"/>
  <c r="P34" i="5"/>
  <c r="A34" i="5"/>
  <c r="Q33" i="5"/>
  <c r="P33" i="5"/>
  <c r="O33" i="5"/>
  <c r="N33" i="5"/>
  <c r="L33" i="5"/>
  <c r="K33" i="5"/>
  <c r="I33" i="5"/>
  <c r="H33" i="5"/>
  <c r="G33" i="5"/>
  <c r="F33" i="5"/>
  <c r="E33" i="5"/>
  <c r="D33" i="5"/>
  <c r="C33" i="5"/>
  <c r="B33" i="5"/>
  <c r="A33" i="5"/>
  <c r="M33" i="5" s="1"/>
  <c r="N32" i="5"/>
  <c r="M32" i="5"/>
  <c r="L32" i="5"/>
  <c r="K32" i="5"/>
  <c r="J32" i="5"/>
  <c r="I32" i="5"/>
  <c r="H32" i="5"/>
  <c r="G32" i="5"/>
  <c r="E32" i="5"/>
  <c r="D32" i="5"/>
  <c r="A32" i="5"/>
  <c r="N31" i="5"/>
  <c r="M31" i="5"/>
  <c r="L31" i="5"/>
  <c r="J31" i="5"/>
  <c r="I31" i="5"/>
  <c r="G31" i="5"/>
  <c r="A31" i="5"/>
  <c r="D31" i="5" s="1"/>
  <c r="Q30" i="5"/>
  <c r="P30" i="5"/>
  <c r="O30" i="5"/>
  <c r="N30" i="5"/>
  <c r="L30" i="5"/>
  <c r="K30" i="5"/>
  <c r="J30" i="5"/>
  <c r="I30" i="5"/>
  <c r="H30" i="5"/>
  <c r="G30" i="5"/>
  <c r="F30" i="5"/>
  <c r="E30" i="5"/>
  <c r="D30" i="5"/>
  <c r="C30" i="5"/>
  <c r="B30" i="5"/>
  <c r="A30" i="5"/>
  <c r="M30" i="5" s="1"/>
  <c r="Q29" i="5"/>
  <c r="P29" i="5"/>
  <c r="K29" i="5"/>
  <c r="J29" i="5"/>
  <c r="H29" i="5"/>
  <c r="G29" i="5"/>
  <c r="E29" i="5"/>
  <c r="D29" i="5"/>
  <c r="C29" i="5"/>
  <c r="B29" i="5"/>
  <c r="A29" i="5"/>
  <c r="N29" i="5" s="1"/>
  <c r="O28" i="5"/>
  <c r="M28" i="5"/>
  <c r="L28" i="5"/>
  <c r="J28" i="5"/>
  <c r="I28" i="5"/>
  <c r="H28" i="5"/>
  <c r="G28" i="5"/>
  <c r="F28" i="5"/>
  <c r="E28" i="5"/>
  <c r="D28" i="5"/>
  <c r="A28" i="5"/>
  <c r="N27" i="5"/>
  <c r="M27" i="5"/>
  <c r="L27" i="5"/>
  <c r="K27" i="5"/>
  <c r="J27" i="5"/>
  <c r="I27" i="5"/>
  <c r="H27" i="5"/>
  <c r="A27" i="5"/>
  <c r="C27" i="5" s="1"/>
  <c r="A26" i="5"/>
  <c r="O26" i="5" s="1"/>
  <c r="P25" i="5"/>
  <c r="O25" i="5"/>
  <c r="L25" i="5"/>
  <c r="D25" i="5"/>
  <c r="A25" i="5"/>
  <c r="Q24" i="5"/>
  <c r="AB24" i="7" s="1"/>
  <c r="P24" i="5"/>
  <c r="O24" i="5"/>
  <c r="F24" i="5"/>
  <c r="E24" i="5"/>
  <c r="D24" i="5"/>
  <c r="C24" i="5"/>
  <c r="A24" i="5"/>
  <c r="Q23" i="5"/>
  <c r="N23" i="5"/>
  <c r="M23" i="5"/>
  <c r="K23" i="5"/>
  <c r="J23" i="5"/>
  <c r="I23" i="5"/>
  <c r="H23" i="5"/>
  <c r="G23" i="5"/>
  <c r="F23" i="5"/>
  <c r="E23" i="5"/>
  <c r="D23" i="5"/>
  <c r="B23" i="5"/>
  <c r="A23" i="5"/>
  <c r="N22" i="5"/>
  <c r="M22" i="5"/>
  <c r="L22" i="5"/>
  <c r="K22" i="5"/>
  <c r="J22" i="5"/>
  <c r="I22" i="5"/>
  <c r="G22" i="5"/>
  <c r="F22" i="5"/>
  <c r="D22" i="5"/>
  <c r="A22" i="5"/>
  <c r="Q21" i="5"/>
  <c r="P21" i="5"/>
  <c r="O21" i="5"/>
  <c r="N21" i="5"/>
  <c r="L21" i="5"/>
  <c r="K21" i="5"/>
  <c r="I21" i="5"/>
  <c r="H21" i="5"/>
  <c r="G21" i="5"/>
  <c r="F21" i="5"/>
  <c r="E21" i="5"/>
  <c r="D21" i="5"/>
  <c r="C21" i="5"/>
  <c r="B21" i="5"/>
  <c r="A21" i="5"/>
  <c r="M21" i="5" s="1"/>
  <c r="A20" i="5"/>
  <c r="A19" i="5"/>
  <c r="F19" i="5" s="1"/>
  <c r="Q18" i="5"/>
  <c r="P18" i="5"/>
  <c r="O18" i="5"/>
  <c r="N18" i="5"/>
  <c r="L18" i="5"/>
  <c r="K18" i="5"/>
  <c r="J18" i="5"/>
  <c r="I18" i="5"/>
  <c r="H18" i="5"/>
  <c r="G18" i="5"/>
  <c r="F18" i="5"/>
  <c r="E18" i="5"/>
  <c r="D18" i="5"/>
  <c r="C18" i="5"/>
  <c r="B18" i="5"/>
  <c r="A18" i="5"/>
  <c r="M18" i="5" s="1"/>
  <c r="A17" i="5"/>
  <c r="M17" i="5" s="1"/>
  <c r="Q16" i="5"/>
  <c r="P16" i="5"/>
  <c r="O16" i="5"/>
  <c r="M16" i="5"/>
  <c r="L16" i="5"/>
  <c r="D16" i="5"/>
  <c r="C16" i="5"/>
  <c r="A16" i="5"/>
  <c r="A15" i="5"/>
  <c r="Q15" i="5" s="1"/>
  <c r="Q14" i="5"/>
  <c r="P14" i="5"/>
  <c r="N14" i="5"/>
  <c r="M14" i="5"/>
  <c r="K14" i="5"/>
  <c r="J14" i="5"/>
  <c r="H14" i="5"/>
  <c r="G14" i="5"/>
  <c r="F14" i="5"/>
  <c r="E14" i="5"/>
  <c r="D14" i="5"/>
  <c r="C14" i="5"/>
  <c r="B14" i="5"/>
  <c r="A14" i="5"/>
  <c r="O13" i="5"/>
  <c r="M13" i="5"/>
  <c r="L13" i="5"/>
  <c r="K13" i="5"/>
  <c r="J13" i="5"/>
  <c r="I13" i="5"/>
  <c r="H13" i="5"/>
  <c r="G13" i="5"/>
  <c r="F13" i="5"/>
  <c r="D13" i="5"/>
  <c r="A13" i="5"/>
  <c r="N12" i="5"/>
  <c r="M12" i="5"/>
  <c r="L12" i="5"/>
  <c r="K12" i="5"/>
  <c r="I12" i="5"/>
  <c r="H12" i="5"/>
  <c r="A12" i="5"/>
  <c r="Q11" i="5"/>
  <c r="P11" i="5"/>
  <c r="N11" i="5"/>
  <c r="M11" i="5"/>
  <c r="K11" i="5"/>
  <c r="J11" i="5"/>
  <c r="B11" i="5"/>
  <c r="A11" i="5"/>
  <c r="A10" i="5"/>
  <c r="Q9" i="5"/>
  <c r="P9" i="5"/>
  <c r="O9" i="5"/>
  <c r="N9" i="5"/>
  <c r="L9" i="5"/>
  <c r="K9" i="5"/>
  <c r="I9" i="5"/>
  <c r="H9" i="5"/>
  <c r="G9" i="5"/>
  <c r="F9" i="5"/>
  <c r="E9" i="5"/>
  <c r="D9" i="5"/>
  <c r="C9" i="5"/>
  <c r="B9" i="5"/>
  <c r="A9" i="5"/>
  <c r="M9" i="5" s="1"/>
  <c r="Q8" i="5"/>
  <c r="N8" i="5"/>
  <c r="M8" i="5"/>
  <c r="L8" i="5"/>
  <c r="K8" i="5"/>
  <c r="J8" i="5"/>
  <c r="I8" i="5"/>
  <c r="H8" i="5"/>
  <c r="G8" i="5"/>
  <c r="E8" i="5"/>
  <c r="D8" i="5"/>
  <c r="B8" i="5"/>
  <c r="A8" i="5"/>
  <c r="N7" i="5"/>
  <c r="M7" i="5"/>
  <c r="L7" i="5"/>
  <c r="J7" i="5"/>
  <c r="I7" i="5"/>
  <c r="G7" i="5"/>
  <c r="A7" i="5"/>
  <c r="D7" i="5" s="1"/>
  <c r="Q6" i="5"/>
  <c r="P6" i="5"/>
  <c r="O6" i="5"/>
  <c r="N6" i="5"/>
  <c r="L6" i="5"/>
  <c r="K6" i="5"/>
  <c r="J6" i="5"/>
  <c r="I6" i="5"/>
  <c r="H6" i="5"/>
  <c r="G6" i="5"/>
  <c r="F6" i="5"/>
  <c r="E6" i="5"/>
  <c r="D6" i="5"/>
  <c r="C6" i="5"/>
  <c r="B6" i="5"/>
  <c r="A6" i="5"/>
  <c r="M6" i="5" s="1"/>
  <c r="Q5" i="5"/>
  <c r="P5" i="5"/>
  <c r="K5" i="5"/>
  <c r="J5" i="5"/>
  <c r="H5" i="5"/>
  <c r="G5" i="5"/>
  <c r="E5" i="5"/>
  <c r="D5" i="5"/>
  <c r="C5" i="5"/>
  <c r="B5" i="5"/>
  <c r="A5" i="5"/>
  <c r="N5" i="5" s="1"/>
  <c r="Q4" i="5"/>
  <c r="O4" i="5"/>
  <c r="M4" i="5"/>
  <c r="L4" i="5"/>
  <c r="J4" i="5"/>
  <c r="I4" i="5"/>
  <c r="H4" i="5"/>
  <c r="G4" i="5"/>
  <c r="F4" i="5"/>
  <c r="E4" i="5"/>
  <c r="D4" i="5"/>
  <c r="C4" i="5"/>
  <c r="A4" i="5"/>
  <c r="N3" i="5"/>
  <c r="M3" i="5"/>
  <c r="L3" i="5"/>
  <c r="K3" i="5"/>
  <c r="J3" i="5"/>
  <c r="I3" i="5"/>
  <c r="H3" i="5"/>
  <c r="A3" i="5"/>
  <c r="C3" i="5" s="1"/>
  <c r="Q2" i="5"/>
  <c r="P2" i="5"/>
  <c r="O2" i="5"/>
  <c r="N2" i="5"/>
  <c r="M2" i="5"/>
  <c r="L2" i="5"/>
  <c r="K2" i="5"/>
  <c r="J2" i="5"/>
  <c r="I2" i="5"/>
  <c r="H2" i="5"/>
  <c r="G2" i="5"/>
  <c r="F2" i="5"/>
  <c r="E2" i="5"/>
  <c r="D2" i="5"/>
  <c r="C2" i="5"/>
  <c r="B2" i="5"/>
  <c r="A2" i="5"/>
  <c r="H2" i="1"/>
  <c r="H2345" i="1"/>
  <c r="H2344" i="1"/>
  <c r="H2343" i="1"/>
  <c r="H2342" i="1"/>
  <c r="H2341" i="1"/>
  <c r="H2340" i="1"/>
  <c r="H2339" i="1"/>
  <c r="H2338" i="1"/>
  <c r="H2337" i="1"/>
  <c r="H2336" i="1"/>
  <c r="H2335" i="1"/>
  <c r="H2334" i="1"/>
  <c r="H2333" i="1"/>
  <c r="H2332" i="1"/>
  <c r="H2331" i="1"/>
  <c r="H2330" i="1"/>
  <c r="H2329" i="1"/>
  <c r="H2328" i="1"/>
  <c r="H2327" i="1"/>
  <c r="H2326" i="1"/>
  <c r="H2325" i="1"/>
  <c r="H2324" i="1"/>
  <c r="H2323" i="1"/>
  <c r="H2322" i="1"/>
  <c r="H2321" i="1"/>
  <c r="H2320" i="1"/>
  <c r="H2319" i="1"/>
  <c r="H2318" i="1"/>
  <c r="H2317" i="1"/>
  <c r="H2316" i="1"/>
  <c r="H2315" i="1"/>
  <c r="H2314" i="1"/>
  <c r="H2313" i="1"/>
  <c r="H2312" i="1"/>
  <c r="H2311" i="1"/>
  <c r="H2310" i="1"/>
  <c r="H2309" i="1"/>
  <c r="H2308" i="1"/>
  <c r="H2307" i="1"/>
  <c r="H2306" i="1"/>
  <c r="H2305" i="1"/>
  <c r="H2304" i="1"/>
  <c r="H2303" i="1"/>
  <c r="H2302" i="1"/>
  <c r="H2301" i="1"/>
  <c r="H2300" i="1"/>
  <c r="H2299" i="1"/>
  <c r="H2298" i="1"/>
  <c r="H2297" i="1"/>
  <c r="H2296" i="1"/>
  <c r="H2295" i="1"/>
  <c r="H2294" i="1"/>
  <c r="H2293" i="1"/>
  <c r="H2292" i="1"/>
  <c r="H2291" i="1"/>
  <c r="H2290" i="1"/>
  <c r="H2289" i="1"/>
  <c r="H2288" i="1"/>
  <c r="H2287" i="1"/>
  <c r="H2286" i="1"/>
  <c r="H2285" i="1"/>
  <c r="H2284" i="1"/>
  <c r="H2283" i="1"/>
  <c r="H2282" i="1"/>
  <c r="H2281" i="1"/>
  <c r="H2280" i="1"/>
  <c r="H2279" i="1"/>
  <c r="H2278" i="1"/>
  <c r="H2277" i="1"/>
  <c r="H2276" i="1"/>
  <c r="H2275" i="1"/>
  <c r="H2274" i="1"/>
  <c r="H2273" i="1"/>
  <c r="H2272" i="1"/>
  <c r="H2271" i="1"/>
  <c r="H2270" i="1"/>
  <c r="H2269" i="1"/>
  <c r="H2268" i="1"/>
  <c r="H2267" i="1"/>
  <c r="H2266" i="1"/>
  <c r="H2265" i="1"/>
  <c r="H2264" i="1"/>
  <c r="H2263" i="1"/>
  <c r="H2262" i="1"/>
  <c r="H2261" i="1"/>
  <c r="H2260" i="1"/>
  <c r="H2259" i="1"/>
  <c r="H2258" i="1"/>
  <c r="H2257" i="1"/>
  <c r="H2256" i="1"/>
  <c r="H2255" i="1"/>
  <c r="H2254" i="1"/>
  <c r="H2253" i="1"/>
  <c r="H2252" i="1"/>
  <c r="H2251" i="1"/>
  <c r="H2250" i="1"/>
  <c r="H2249" i="1"/>
  <c r="H2248" i="1"/>
  <c r="H2247" i="1"/>
  <c r="H2246" i="1"/>
  <c r="H2245" i="1"/>
  <c r="H2244" i="1"/>
  <c r="H2243" i="1"/>
  <c r="H2242" i="1"/>
  <c r="H2241" i="1"/>
  <c r="H2240" i="1"/>
  <c r="H2239" i="1"/>
  <c r="H2238" i="1"/>
  <c r="H2237" i="1"/>
  <c r="H2236" i="1"/>
  <c r="H2235" i="1"/>
  <c r="H2234" i="1"/>
  <c r="H2233" i="1"/>
  <c r="H2232" i="1"/>
  <c r="H2231" i="1"/>
  <c r="H2230" i="1"/>
  <c r="H2229" i="1"/>
  <c r="H2228" i="1"/>
  <c r="H2227" i="1"/>
  <c r="H2226" i="1"/>
  <c r="H2225" i="1"/>
  <c r="H2224" i="1"/>
  <c r="H2223" i="1"/>
  <c r="H2222" i="1"/>
  <c r="H2221" i="1"/>
  <c r="H2220" i="1"/>
  <c r="H2219" i="1"/>
  <c r="H2218" i="1"/>
  <c r="H2217" i="1"/>
  <c r="H2216" i="1"/>
  <c r="H2215" i="1"/>
  <c r="H2214" i="1"/>
  <c r="H2213" i="1"/>
  <c r="H2212" i="1"/>
  <c r="H2211" i="1"/>
  <c r="H2210" i="1"/>
  <c r="H2209" i="1"/>
  <c r="H2208" i="1"/>
  <c r="H2207" i="1"/>
  <c r="H2206" i="1"/>
  <c r="H2205" i="1"/>
  <c r="H2204" i="1"/>
  <c r="H2203" i="1"/>
  <c r="H2202" i="1"/>
  <c r="H2201" i="1"/>
  <c r="H2200" i="1"/>
  <c r="H2199" i="1"/>
  <c r="H2198" i="1"/>
  <c r="H2197" i="1"/>
  <c r="H2196" i="1"/>
  <c r="H2195" i="1"/>
  <c r="H2194" i="1"/>
  <c r="H2193" i="1"/>
  <c r="H2192" i="1"/>
  <c r="H2191" i="1"/>
  <c r="H2190" i="1"/>
  <c r="H2189" i="1"/>
  <c r="H2188" i="1"/>
  <c r="H2187" i="1"/>
  <c r="H2186" i="1"/>
  <c r="H2185" i="1"/>
  <c r="H2184" i="1"/>
  <c r="H2183" i="1"/>
  <c r="H2182" i="1"/>
  <c r="H2181" i="1"/>
  <c r="H2180" i="1"/>
  <c r="H2179" i="1"/>
  <c r="H2178" i="1"/>
  <c r="H2177" i="1"/>
  <c r="H2176" i="1"/>
  <c r="H2175" i="1"/>
  <c r="H2174" i="1"/>
  <c r="H2173" i="1"/>
  <c r="H2172" i="1"/>
  <c r="H2171" i="1"/>
  <c r="H2170" i="1"/>
  <c r="H2169" i="1"/>
  <c r="H2168" i="1"/>
  <c r="H2167" i="1"/>
  <c r="H2166" i="1"/>
  <c r="H2165" i="1"/>
  <c r="H2164" i="1"/>
  <c r="H2163" i="1"/>
  <c r="H2162" i="1"/>
  <c r="H2161" i="1"/>
  <c r="H2160" i="1"/>
  <c r="H2159" i="1"/>
  <c r="H2158" i="1"/>
  <c r="H2157" i="1"/>
  <c r="H2156" i="1"/>
  <c r="H2155" i="1"/>
  <c r="H2154" i="1"/>
  <c r="H2153" i="1"/>
  <c r="H2152" i="1"/>
  <c r="H2151" i="1"/>
  <c r="H2150" i="1"/>
  <c r="H2149" i="1"/>
  <c r="H2148" i="1"/>
  <c r="H2147" i="1"/>
  <c r="H2146" i="1"/>
  <c r="H2145" i="1"/>
  <c r="H2144" i="1"/>
  <c r="H2143" i="1"/>
  <c r="H2142" i="1"/>
  <c r="H2141" i="1"/>
  <c r="H2140" i="1"/>
  <c r="H2139" i="1"/>
  <c r="H2138" i="1"/>
  <c r="H2137" i="1"/>
  <c r="H2136" i="1"/>
  <c r="H2135" i="1"/>
  <c r="H2134" i="1"/>
  <c r="H2133" i="1"/>
  <c r="H2132" i="1"/>
  <c r="H2131" i="1"/>
  <c r="H2130" i="1"/>
  <c r="H2129" i="1"/>
  <c r="H2128" i="1"/>
  <c r="H2127" i="1"/>
  <c r="H2126" i="1"/>
  <c r="H2125" i="1"/>
  <c r="H2124" i="1"/>
  <c r="H2123" i="1"/>
  <c r="H2122" i="1"/>
  <c r="H2121" i="1"/>
  <c r="H2120" i="1"/>
  <c r="H2119" i="1"/>
  <c r="H2118" i="1"/>
  <c r="H2117" i="1"/>
  <c r="H2116" i="1"/>
  <c r="H2115" i="1"/>
  <c r="H2114" i="1"/>
  <c r="H2113" i="1"/>
  <c r="H2112" i="1"/>
  <c r="H2111" i="1"/>
  <c r="H2110" i="1"/>
  <c r="H2109" i="1"/>
  <c r="H2108" i="1"/>
  <c r="H2107" i="1"/>
  <c r="H2106" i="1"/>
  <c r="H2105" i="1"/>
  <c r="H2104" i="1"/>
  <c r="H2103" i="1"/>
  <c r="H2102" i="1"/>
  <c r="H2101" i="1"/>
  <c r="H2100" i="1"/>
  <c r="H2099" i="1"/>
  <c r="H2098" i="1"/>
  <c r="H2097" i="1"/>
  <c r="H2096" i="1"/>
  <c r="H2095" i="1"/>
  <c r="H2094" i="1"/>
  <c r="H2093" i="1"/>
  <c r="H2092" i="1"/>
  <c r="H2091" i="1"/>
  <c r="H2090" i="1"/>
  <c r="H2089" i="1"/>
  <c r="H2088" i="1"/>
  <c r="H2087" i="1"/>
  <c r="H2086" i="1"/>
  <c r="H2085" i="1"/>
  <c r="H2084" i="1"/>
  <c r="H2083" i="1"/>
  <c r="H2082" i="1"/>
  <c r="H2081" i="1"/>
  <c r="H2080" i="1"/>
  <c r="H2079" i="1"/>
  <c r="H2078" i="1"/>
  <c r="H2077" i="1"/>
  <c r="H2076" i="1"/>
  <c r="H2075" i="1"/>
  <c r="H2074" i="1"/>
  <c r="H2073" i="1"/>
  <c r="H2072" i="1"/>
  <c r="H2071" i="1"/>
  <c r="H2070" i="1"/>
  <c r="H2069" i="1"/>
  <c r="H2068" i="1"/>
  <c r="H2067" i="1"/>
  <c r="H2066" i="1"/>
  <c r="H2065" i="1"/>
  <c r="H2064" i="1"/>
  <c r="H2063" i="1"/>
  <c r="H2062" i="1"/>
  <c r="H2061" i="1"/>
  <c r="H2060" i="1"/>
  <c r="H2059" i="1"/>
  <c r="H2058" i="1"/>
  <c r="H2057" i="1"/>
  <c r="H2056" i="1"/>
  <c r="H2055" i="1"/>
  <c r="H2054" i="1"/>
  <c r="H2053" i="1"/>
  <c r="H2052" i="1"/>
  <c r="H2051" i="1"/>
  <c r="H2050" i="1"/>
  <c r="H2049" i="1"/>
  <c r="H2048" i="1"/>
  <c r="H2047" i="1"/>
  <c r="H2046" i="1"/>
  <c r="H2045" i="1"/>
  <c r="H2044" i="1"/>
  <c r="H2043" i="1"/>
  <c r="H2042" i="1"/>
  <c r="H2041" i="1"/>
  <c r="H2040" i="1"/>
  <c r="H2039" i="1"/>
  <c r="H2038" i="1"/>
  <c r="H2037" i="1"/>
  <c r="H2036" i="1"/>
  <c r="H2035" i="1"/>
  <c r="H2034" i="1"/>
  <c r="H2033" i="1"/>
  <c r="H2032" i="1"/>
  <c r="H2031" i="1"/>
  <c r="H2030" i="1"/>
  <c r="H2029" i="1"/>
  <c r="H2028" i="1"/>
  <c r="H2027" i="1"/>
  <c r="H2026" i="1"/>
  <c r="H2025" i="1"/>
  <c r="H2024" i="1"/>
  <c r="H2023" i="1"/>
  <c r="H2022" i="1"/>
  <c r="H2021" i="1"/>
  <c r="H2020" i="1"/>
  <c r="H2019" i="1"/>
  <c r="H2018" i="1"/>
  <c r="H2017" i="1"/>
  <c r="H2016" i="1"/>
  <c r="H2015" i="1"/>
  <c r="H2014" i="1"/>
  <c r="H2013" i="1"/>
  <c r="H2012" i="1"/>
  <c r="H2011" i="1"/>
  <c r="H2010" i="1"/>
  <c r="H2009" i="1"/>
  <c r="H2008" i="1"/>
  <c r="H2007" i="1"/>
  <c r="H2006" i="1"/>
  <c r="H2005" i="1"/>
  <c r="H2004" i="1"/>
  <c r="H2003" i="1"/>
  <c r="H2002" i="1"/>
  <c r="H2001" i="1"/>
  <c r="H2000" i="1"/>
  <c r="H1999" i="1"/>
  <c r="H1998" i="1"/>
  <c r="H1997" i="1"/>
  <c r="H1996" i="1"/>
  <c r="H1995" i="1"/>
  <c r="H1994" i="1"/>
  <c r="H1993" i="1"/>
  <c r="H1992" i="1"/>
  <c r="H1991" i="1"/>
  <c r="H1990" i="1"/>
  <c r="H1989" i="1"/>
  <c r="H1988" i="1"/>
  <c r="H1987" i="1"/>
  <c r="H1986" i="1"/>
  <c r="H1985" i="1"/>
  <c r="H1984" i="1"/>
  <c r="H1983" i="1"/>
  <c r="H1982" i="1"/>
  <c r="H1981" i="1"/>
  <c r="H1980" i="1"/>
  <c r="H1979" i="1"/>
  <c r="H1978" i="1"/>
  <c r="H1977" i="1"/>
  <c r="H1976" i="1"/>
  <c r="H1975" i="1"/>
  <c r="H1974" i="1"/>
  <c r="H1973" i="1"/>
  <c r="H1972" i="1"/>
  <c r="H1971" i="1"/>
  <c r="H1970" i="1"/>
  <c r="H1969" i="1"/>
  <c r="H1968" i="1"/>
  <c r="H1967" i="1"/>
  <c r="H1966" i="1"/>
  <c r="H1965" i="1"/>
  <c r="H1964" i="1"/>
  <c r="H1963" i="1"/>
  <c r="H1962" i="1"/>
  <c r="H1961" i="1"/>
  <c r="H1960" i="1"/>
  <c r="H1959" i="1"/>
  <c r="H1958" i="1"/>
  <c r="H1957" i="1"/>
  <c r="H1956" i="1"/>
  <c r="H1955" i="1"/>
  <c r="H1954" i="1"/>
  <c r="H1953" i="1"/>
  <c r="H1952" i="1"/>
  <c r="H1951" i="1"/>
  <c r="H1950" i="1"/>
  <c r="H1949" i="1"/>
  <c r="H1948" i="1"/>
  <c r="H1947" i="1"/>
  <c r="H1946" i="1"/>
  <c r="H1945" i="1"/>
  <c r="H1944" i="1"/>
  <c r="H1943" i="1"/>
  <c r="H1942" i="1"/>
  <c r="H1941" i="1"/>
  <c r="H1940" i="1"/>
  <c r="H1939" i="1"/>
  <c r="H1938" i="1"/>
  <c r="H1937" i="1"/>
  <c r="H1936" i="1"/>
  <c r="H1935" i="1"/>
  <c r="H1934" i="1"/>
  <c r="H1933" i="1"/>
  <c r="H1932" i="1"/>
  <c r="H1931" i="1"/>
  <c r="H1930" i="1"/>
  <c r="H1929" i="1"/>
  <c r="H1928" i="1"/>
  <c r="H1927" i="1"/>
  <c r="H1926" i="1"/>
  <c r="H1925" i="1"/>
  <c r="H1924" i="1"/>
  <c r="H1923" i="1"/>
  <c r="H1922" i="1"/>
  <c r="H1921" i="1"/>
  <c r="H1920" i="1"/>
  <c r="H1919" i="1"/>
  <c r="H1918" i="1"/>
  <c r="H1917" i="1"/>
  <c r="H1916" i="1"/>
  <c r="H1915" i="1"/>
  <c r="H1914" i="1"/>
  <c r="H1913" i="1"/>
  <c r="H1912" i="1"/>
  <c r="H1911" i="1"/>
  <c r="H1910" i="1"/>
  <c r="H1909" i="1"/>
  <c r="H1908" i="1"/>
  <c r="H1907" i="1"/>
  <c r="H1906" i="1"/>
  <c r="H1905" i="1"/>
  <c r="H1904" i="1"/>
  <c r="H1903" i="1"/>
  <c r="H1902" i="1"/>
  <c r="H1901" i="1"/>
  <c r="H1900" i="1"/>
  <c r="H1899" i="1"/>
  <c r="H1898" i="1"/>
  <c r="H1897" i="1"/>
  <c r="H1896" i="1"/>
  <c r="H1895" i="1"/>
  <c r="H1894" i="1"/>
  <c r="H1893" i="1"/>
  <c r="H1892" i="1"/>
  <c r="H1891" i="1"/>
  <c r="H1890" i="1"/>
  <c r="H1889" i="1"/>
  <c r="H1888" i="1"/>
  <c r="H1887" i="1"/>
  <c r="H1886" i="1"/>
  <c r="H1885" i="1"/>
  <c r="H1884" i="1"/>
  <c r="H1883" i="1"/>
  <c r="H1882" i="1"/>
  <c r="H1881" i="1"/>
  <c r="H1880" i="1"/>
  <c r="H1879" i="1"/>
  <c r="H1878" i="1"/>
  <c r="H1877" i="1"/>
  <c r="H1876" i="1"/>
  <c r="H1875" i="1"/>
  <c r="H1874" i="1"/>
  <c r="H1873" i="1"/>
  <c r="H1872" i="1"/>
  <c r="H1871" i="1"/>
  <c r="H1870" i="1"/>
  <c r="H1869" i="1"/>
  <c r="H1868" i="1"/>
  <c r="H1867" i="1"/>
  <c r="H1866" i="1"/>
  <c r="H1865" i="1"/>
  <c r="H1864" i="1"/>
  <c r="H1863" i="1"/>
  <c r="H1862" i="1"/>
  <c r="H1861" i="1"/>
  <c r="H1860" i="1"/>
  <c r="H1859" i="1"/>
  <c r="H1858" i="1"/>
  <c r="H1857" i="1"/>
  <c r="H1856" i="1"/>
  <c r="H1855" i="1"/>
  <c r="H1854" i="1"/>
  <c r="H1853" i="1"/>
  <c r="H1852" i="1"/>
  <c r="H1851" i="1"/>
  <c r="H1850" i="1"/>
  <c r="H1849" i="1"/>
  <c r="H1848" i="1"/>
  <c r="H1847" i="1"/>
  <c r="H1846" i="1"/>
  <c r="H1845" i="1"/>
  <c r="H1844" i="1"/>
  <c r="H1843" i="1"/>
  <c r="H1842" i="1"/>
  <c r="H1841" i="1"/>
  <c r="H1840" i="1"/>
  <c r="H1839" i="1"/>
  <c r="H1838" i="1"/>
  <c r="H1837" i="1"/>
  <c r="H1836" i="1"/>
  <c r="H1835" i="1"/>
  <c r="H1834" i="1"/>
  <c r="H1833" i="1"/>
  <c r="H1832" i="1"/>
  <c r="H1831" i="1"/>
  <c r="H1830" i="1"/>
  <c r="H1829" i="1"/>
  <c r="H1828" i="1"/>
  <c r="H1827" i="1"/>
  <c r="H1826" i="1"/>
  <c r="H1825" i="1"/>
  <c r="H1824" i="1"/>
  <c r="H1823" i="1"/>
  <c r="H1822" i="1"/>
  <c r="H1821" i="1"/>
  <c r="H1820" i="1"/>
  <c r="H1819" i="1"/>
  <c r="H1818" i="1"/>
  <c r="H1817" i="1"/>
  <c r="H1816" i="1"/>
  <c r="H1815" i="1"/>
  <c r="H1814" i="1"/>
  <c r="H1813" i="1"/>
  <c r="H1812" i="1"/>
  <c r="H1811" i="1"/>
  <c r="H1810" i="1"/>
  <c r="H1809" i="1"/>
  <c r="H1808" i="1"/>
  <c r="H1807" i="1"/>
  <c r="H1806" i="1"/>
  <c r="H1805" i="1"/>
  <c r="H1804" i="1"/>
  <c r="H1803" i="1"/>
  <c r="H1802" i="1"/>
  <c r="H1801" i="1"/>
  <c r="H1800" i="1"/>
  <c r="H1799" i="1"/>
  <c r="H1798" i="1"/>
  <c r="H1797" i="1"/>
  <c r="H1796" i="1"/>
  <c r="H1795" i="1"/>
  <c r="H1794" i="1"/>
  <c r="H1793" i="1"/>
  <c r="H1792" i="1"/>
  <c r="H1791" i="1"/>
  <c r="H1790" i="1"/>
  <c r="H1789" i="1"/>
  <c r="H1788" i="1"/>
  <c r="H1787" i="1"/>
  <c r="H1786" i="1"/>
  <c r="H1785" i="1"/>
  <c r="H1784" i="1"/>
  <c r="H1783" i="1"/>
  <c r="H1782" i="1"/>
  <c r="H1781" i="1"/>
  <c r="H1780" i="1"/>
  <c r="H1779" i="1"/>
  <c r="H1778" i="1"/>
  <c r="H1777" i="1"/>
  <c r="H1776" i="1"/>
  <c r="H1775" i="1"/>
  <c r="H1774" i="1"/>
  <c r="H1773" i="1"/>
  <c r="H1772" i="1"/>
  <c r="H1771" i="1"/>
  <c r="H1770" i="1"/>
  <c r="H1769" i="1"/>
  <c r="H1768" i="1"/>
  <c r="H1767" i="1"/>
  <c r="H1766" i="1"/>
  <c r="H1765" i="1"/>
  <c r="H1764" i="1"/>
  <c r="H1763" i="1"/>
  <c r="H1762" i="1"/>
  <c r="H1761" i="1"/>
  <c r="H1760" i="1"/>
  <c r="H1759" i="1"/>
  <c r="H1758" i="1"/>
  <c r="H1757" i="1"/>
  <c r="H1756" i="1"/>
  <c r="H1755" i="1"/>
  <c r="H1754" i="1"/>
  <c r="H1753" i="1"/>
  <c r="H1752" i="1"/>
  <c r="H1751" i="1"/>
  <c r="H1750" i="1"/>
  <c r="H1749" i="1"/>
  <c r="H1748" i="1"/>
  <c r="H1747" i="1"/>
  <c r="H1746" i="1"/>
  <c r="H1745" i="1"/>
  <c r="H1744" i="1"/>
  <c r="H1743" i="1"/>
  <c r="H1742" i="1"/>
  <c r="H1741" i="1"/>
  <c r="H1740" i="1"/>
  <c r="H1739" i="1"/>
  <c r="H1738" i="1"/>
  <c r="H1737" i="1"/>
  <c r="H1736" i="1"/>
  <c r="H1735" i="1"/>
  <c r="H1734" i="1"/>
  <c r="H1733" i="1"/>
  <c r="H1732" i="1"/>
  <c r="H1731" i="1"/>
  <c r="H1730" i="1"/>
  <c r="H1729" i="1"/>
  <c r="H1728" i="1"/>
  <c r="H1727" i="1"/>
  <c r="H1726" i="1"/>
  <c r="H1725" i="1"/>
  <c r="H1724" i="1"/>
  <c r="H1723" i="1"/>
  <c r="H1722" i="1"/>
  <c r="H1721" i="1"/>
  <c r="H1720" i="1"/>
  <c r="H1719" i="1"/>
  <c r="H1718" i="1"/>
  <c r="H1717" i="1"/>
  <c r="H1716" i="1"/>
  <c r="H1715" i="1"/>
  <c r="H1714" i="1"/>
  <c r="H1713" i="1"/>
  <c r="H1712" i="1"/>
  <c r="H1711" i="1"/>
  <c r="H1710" i="1"/>
  <c r="H1709" i="1"/>
  <c r="H1708" i="1"/>
  <c r="H1707" i="1"/>
  <c r="H1706" i="1"/>
  <c r="H1705" i="1"/>
  <c r="H1704" i="1"/>
  <c r="H1703" i="1"/>
  <c r="H1702" i="1"/>
  <c r="H1701" i="1"/>
  <c r="H1700" i="1"/>
  <c r="H1699" i="1"/>
  <c r="H1698" i="1"/>
  <c r="H1697" i="1"/>
  <c r="H1696" i="1"/>
  <c r="H1695" i="1"/>
  <c r="H1694" i="1"/>
  <c r="H1693" i="1"/>
  <c r="H1692" i="1"/>
  <c r="H1691" i="1"/>
  <c r="H1690" i="1"/>
  <c r="H1689" i="1"/>
  <c r="H1688" i="1"/>
  <c r="H1687" i="1"/>
  <c r="H1686" i="1"/>
  <c r="H1685" i="1"/>
  <c r="H1684" i="1"/>
  <c r="H1683" i="1"/>
  <c r="H1682" i="1"/>
  <c r="H1681" i="1"/>
  <c r="H1680" i="1"/>
  <c r="H1679" i="1"/>
  <c r="H1678" i="1"/>
  <c r="H1677" i="1"/>
  <c r="H1676" i="1"/>
  <c r="H1675" i="1"/>
  <c r="H1674" i="1"/>
  <c r="H1673" i="1"/>
  <c r="H1672" i="1"/>
  <c r="H1671" i="1"/>
  <c r="H1670" i="1"/>
  <c r="H1669" i="1"/>
  <c r="H1668" i="1"/>
  <c r="H1667" i="1"/>
  <c r="H1666" i="1"/>
  <c r="H1665" i="1"/>
  <c r="H1664" i="1"/>
  <c r="H1663" i="1"/>
  <c r="H1662" i="1"/>
  <c r="H1661" i="1"/>
  <c r="H1660" i="1"/>
  <c r="H1659" i="1"/>
  <c r="H1658" i="1"/>
  <c r="H1657" i="1"/>
  <c r="H1656" i="1"/>
  <c r="H1655" i="1"/>
  <c r="H1654" i="1"/>
  <c r="H1653" i="1"/>
  <c r="H1652" i="1"/>
  <c r="H1651" i="1"/>
  <c r="H1650" i="1"/>
  <c r="H1649" i="1"/>
  <c r="H1648" i="1"/>
  <c r="H1647" i="1"/>
  <c r="H1646" i="1"/>
  <c r="H1645" i="1"/>
  <c r="H1644" i="1"/>
  <c r="H1643" i="1"/>
  <c r="H1642" i="1"/>
  <c r="H1641" i="1"/>
  <c r="H1640" i="1"/>
  <c r="H1639" i="1"/>
  <c r="H1638" i="1"/>
  <c r="H1637" i="1"/>
  <c r="H1636" i="1"/>
  <c r="H1635" i="1"/>
  <c r="H1634" i="1"/>
  <c r="H1633" i="1"/>
  <c r="H1632" i="1"/>
  <c r="H1631" i="1"/>
  <c r="H1630" i="1"/>
  <c r="H1629" i="1"/>
  <c r="H1628" i="1"/>
  <c r="H1627" i="1"/>
  <c r="H1626" i="1"/>
  <c r="H1625" i="1"/>
  <c r="H1624" i="1"/>
  <c r="H1623" i="1"/>
  <c r="H1622" i="1"/>
  <c r="H1621" i="1"/>
  <c r="H1620" i="1"/>
  <c r="H1619" i="1"/>
  <c r="H1618" i="1"/>
  <c r="H1617" i="1"/>
  <c r="H1616" i="1"/>
  <c r="H1615" i="1"/>
  <c r="H1614" i="1"/>
  <c r="H1613" i="1"/>
  <c r="H1612" i="1"/>
  <c r="H1611" i="1"/>
  <c r="H1610" i="1"/>
  <c r="H1609" i="1"/>
  <c r="H1608" i="1"/>
  <c r="H1607" i="1"/>
  <c r="H1606" i="1"/>
  <c r="H1605" i="1"/>
  <c r="H1604" i="1"/>
  <c r="H1603" i="1"/>
  <c r="H1602" i="1"/>
  <c r="H1601" i="1"/>
  <c r="H1600" i="1"/>
  <c r="H1599" i="1"/>
  <c r="H1598" i="1"/>
  <c r="H1597" i="1"/>
  <c r="H1596" i="1"/>
  <c r="H1595" i="1"/>
  <c r="H1594" i="1"/>
  <c r="H1593" i="1"/>
  <c r="H1592" i="1"/>
  <c r="H1591" i="1"/>
  <c r="H1590" i="1"/>
  <c r="H1589" i="1"/>
  <c r="H1588" i="1"/>
  <c r="H1587" i="1"/>
  <c r="H1586" i="1"/>
  <c r="H1585" i="1"/>
  <c r="H1584" i="1"/>
  <c r="H1583" i="1"/>
  <c r="H1582" i="1"/>
  <c r="H1581" i="1"/>
  <c r="H1580" i="1"/>
  <c r="H1579" i="1"/>
  <c r="H1578" i="1"/>
  <c r="H1577" i="1"/>
  <c r="H1576" i="1"/>
  <c r="H1575" i="1"/>
  <c r="H1574" i="1"/>
  <c r="H1573" i="1"/>
  <c r="H1572" i="1"/>
  <c r="H1571" i="1"/>
  <c r="H1570" i="1"/>
  <c r="H1569" i="1"/>
  <c r="H1568" i="1"/>
  <c r="H1567" i="1"/>
  <c r="H1566" i="1"/>
  <c r="H1565" i="1"/>
  <c r="H1564" i="1"/>
  <c r="H1563" i="1"/>
  <c r="H1562" i="1"/>
  <c r="H1561" i="1"/>
  <c r="H1560" i="1"/>
  <c r="H1559" i="1"/>
  <c r="H1558" i="1"/>
  <c r="H1557" i="1"/>
  <c r="H1556" i="1"/>
  <c r="H1555" i="1"/>
  <c r="H1554" i="1"/>
  <c r="H1553" i="1"/>
  <c r="H1552" i="1"/>
  <c r="H1551" i="1"/>
  <c r="H1550" i="1"/>
  <c r="H1549" i="1"/>
  <c r="H1548" i="1"/>
  <c r="H1547" i="1"/>
  <c r="H1546" i="1"/>
  <c r="H1545" i="1"/>
  <c r="H1544" i="1"/>
  <c r="H1543" i="1"/>
  <c r="H1542" i="1"/>
  <c r="H1541" i="1"/>
  <c r="H1540" i="1"/>
  <c r="H1539" i="1"/>
  <c r="H1538" i="1"/>
  <c r="H1537" i="1"/>
  <c r="H1536" i="1"/>
  <c r="H1535" i="1"/>
  <c r="H1534" i="1"/>
  <c r="H1533" i="1"/>
  <c r="H1532" i="1"/>
  <c r="H1531" i="1"/>
  <c r="H1530" i="1"/>
  <c r="H1529" i="1"/>
  <c r="H1528" i="1"/>
  <c r="H1527" i="1"/>
  <c r="H1526" i="1"/>
  <c r="H1525" i="1"/>
  <c r="H1524" i="1"/>
  <c r="H1523" i="1"/>
  <c r="H1522" i="1"/>
  <c r="H1521" i="1"/>
  <c r="H1520" i="1"/>
  <c r="H1519" i="1"/>
  <c r="H1518" i="1"/>
  <c r="H1517" i="1"/>
  <c r="H1516" i="1"/>
  <c r="H1515" i="1"/>
  <c r="H1514" i="1"/>
  <c r="H1513" i="1"/>
  <c r="H1512" i="1"/>
  <c r="H1511" i="1"/>
  <c r="H1510" i="1"/>
  <c r="H1509" i="1"/>
  <c r="H1508" i="1"/>
  <c r="H1507" i="1"/>
  <c r="H1506" i="1"/>
  <c r="H1505" i="1"/>
  <c r="H1504" i="1"/>
  <c r="H1503" i="1"/>
  <c r="H1502" i="1"/>
  <c r="H1501" i="1"/>
  <c r="H1500" i="1"/>
  <c r="H1499" i="1"/>
  <c r="H1498" i="1"/>
  <c r="H1497" i="1"/>
  <c r="H1496" i="1"/>
  <c r="H1495" i="1"/>
  <c r="H1494" i="1"/>
  <c r="H1493" i="1"/>
  <c r="H1492" i="1"/>
  <c r="H1491" i="1"/>
  <c r="H1490" i="1"/>
  <c r="H1489" i="1"/>
  <c r="H1488" i="1"/>
  <c r="H1487" i="1"/>
  <c r="H1486" i="1"/>
  <c r="H1485" i="1"/>
  <c r="H1484" i="1"/>
  <c r="H1483" i="1"/>
  <c r="H1482" i="1"/>
  <c r="H1481" i="1"/>
  <c r="H1480" i="1"/>
  <c r="H1479" i="1"/>
  <c r="H1478" i="1"/>
  <c r="H1477" i="1"/>
  <c r="H1476" i="1"/>
  <c r="H1475" i="1"/>
  <c r="H1474" i="1"/>
  <c r="H1473" i="1"/>
  <c r="H1472" i="1"/>
  <c r="H1471" i="1"/>
  <c r="H1470" i="1"/>
  <c r="H1469" i="1"/>
  <c r="H1468" i="1"/>
  <c r="H1467" i="1"/>
  <c r="H1466" i="1"/>
  <c r="H1465" i="1"/>
  <c r="H1464" i="1"/>
  <c r="H1463" i="1"/>
  <c r="H1462" i="1"/>
  <c r="H1461" i="1"/>
  <c r="H1460" i="1"/>
  <c r="H1459" i="1"/>
  <c r="H1458" i="1"/>
  <c r="H1457" i="1"/>
  <c r="H1456" i="1"/>
  <c r="H1455" i="1"/>
  <c r="H1454" i="1"/>
  <c r="H1453" i="1"/>
  <c r="H1452" i="1"/>
  <c r="H1451" i="1"/>
  <c r="H1450" i="1"/>
  <c r="H1449" i="1"/>
  <c r="H1448" i="1"/>
  <c r="H1447" i="1"/>
  <c r="H1446" i="1"/>
  <c r="H1445" i="1"/>
  <c r="H1444" i="1"/>
  <c r="H1443" i="1"/>
  <c r="H1442" i="1"/>
  <c r="H1441" i="1"/>
  <c r="H1440" i="1"/>
  <c r="H1439" i="1"/>
  <c r="H1438" i="1"/>
  <c r="H1437" i="1"/>
  <c r="H1436" i="1"/>
  <c r="H1435" i="1"/>
  <c r="H1434" i="1"/>
  <c r="H1433" i="1"/>
  <c r="H1432" i="1"/>
  <c r="H1431" i="1"/>
  <c r="H1430" i="1"/>
  <c r="H1429" i="1"/>
  <c r="H1428" i="1"/>
  <c r="H1427" i="1"/>
  <c r="H1426" i="1"/>
  <c r="H1425" i="1"/>
  <c r="H1424" i="1"/>
  <c r="H1423" i="1"/>
  <c r="H1422" i="1"/>
  <c r="H1421" i="1"/>
  <c r="H1420" i="1"/>
  <c r="H1419" i="1"/>
  <c r="H1418" i="1"/>
  <c r="H1417" i="1"/>
  <c r="H1416" i="1"/>
  <c r="H1415" i="1"/>
  <c r="H1414" i="1"/>
  <c r="H1413" i="1"/>
  <c r="H1412" i="1"/>
  <c r="H1411" i="1"/>
  <c r="H1410" i="1"/>
  <c r="H1409" i="1"/>
  <c r="H1408" i="1"/>
  <c r="H1407" i="1"/>
  <c r="H1406" i="1"/>
  <c r="H1405" i="1"/>
  <c r="H1404" i="1"/>
  <c r="H1403" i="1"/>
  <c r="H1402" i="1"/>
  <c r="H1401" i="1"/>
  <c r="H1400" i="1"/>
  <c r="H1399" i="1"/>
  <c r="H1398" i="1"/>
  <c r="H1397" i="1"/>
  <c r="H1396" i="1"/>
  <c r="H1395" i="1"/>
  <c r="H1394" i="1"/>
  <c r="H1393" i="1"/>
  <c r="H1392" i="1"/>
  <c r="H1391" i="1"/>
  <c r="H1390" i="1"/>
  <c r="H1389" i="1"/>
  <c r="H1388" i="1"/>
  <c r="H1387" i="1"/>
  <c r="H1386" i="1"/>
  <c r="H1385" i="1"/>
  <c r="H1384" i="1"/>
  <c r="H1383" i="1"/>
  <c r="H1382" i="1"/>
  <c r="H1381" i="1"/>
  <c r="H1380" i="1"/>
  <c r="H1379" i="1"/>
  <c r="H1378" i="1"/>
  <c r="H1377" i="1"/>
  <c r="H1376" i="1"/>
  <c r="H1375" i="1"/>
  <c r="H1374" i="1"/>
  <c r="H1373" i="1"/>
  <c r="H1372" i="1"/>
  <c r="H1371" i="1"/>
  <c r="H1370" i="1"/>
  <c r="H1369" i="1"/>
  <c r="H1368" i="1"/>
  <c r="H1367" i="1"/>
  <c r="H1366" i="1"/>
  <c r="H1365" i="1"/>
  <c r="H1364" i="1"/>
  <c r="H1363" i="1"/>
  <c r="H1362" i="1"/>
  <c r="H1361" i="1"/>
  <c r="H1360" i="1"/>
  <c r="H1359" i="1"/>
  <c r="H1358" i="1"/>
  <c r="H1357" i="1"/>
  <c r="H1356" i="1"/>
  <c r="H1355" i="1"/>
  <c r="H1354" i="1"/>
  <c r="H1353" i="1"/>
  <c r="H1352" i="1"/>
  <c r="H1351" i="1"/>
  <c r="H1350" i="1"/>
  <c r="H1349" i="1"/>
  <c r="H1348" i="1"/>
  <c r="H1347" i="1"/>
  <c r="H1346" i="1"/>
  <c r="H1345" i="1"/>
  <c r="H1344" i="1"/>
  <c r="H1343" i="1"/>
  <c r="H1342" i="1"/>
  <c r="H1341" i="1"/>
  <c r="H1340" i="1"/>
  <c r="H1339" i="1"/>
  <c r="H1338" i="1"/>
  <c r="H1337" i="1"/>
  <c r="H1336" i="1"/>
  <c r="H1335" i="1"/>
  <c r="H1334" i="1"/>
  <c r="H1333" i="1"/>
  <c r="H1332" i="1"/>
  <c r="H1331" i="1"/>
  <c r="H1330" i="1"/>
  <c r="H1329" i="1"/>
  <c r="H1328" i="1"/>
  <c r="H1327" i="1"/>
  <c r="H1326" i="1"/>
  <c r="H1325" i="1"/>
  <c r="H1324" i="1"/>
  <c r="H1323" i="1"/>
  <c r="H1322" i="1"/>
  <c r="H1321" i="1"/>
  <c r="H1320" i="1"/>
  <c r="H1319" i="1"/>
  <c r="H1318" i="1"/>
  <c r="H1317" i="1"/>
  <c r="H1316" i="1"/>
  <c r="H1315" i="1"/>
  <c r="H1314" i="1"/>
  <c r="H1313" i="1"/>
  <c r="H1312" i="1"/>
  <c r="H1311" i="1"/>
  <c r="H1310" i="1"/>
  <c r="H1309" i="1"/>
  <c r="H1308" i="1"/>
  <c r="H1307" i="1"/>
  <c r="H1306" i="1"/>
  <c r="H1305" i="1"/>
  <c r="H1304" i="1"/>
  <c r="H1303" i="1"/>
  <c r="H1302" i="1"/>
  <c r="H1301" i="1"/>
  <c r="H1300" i="1"/>
  <c r="H1299" i="1"/>
  <c r="H1298" i="1"/>
  <c r="H1297" i="1"/>
  <c r="H1296" i="1"/>
  <c r="H1295" i="1"/>
  <c r="H1294" i="1"/>
  <c r="H1293" i="1"/>
  <c r="H1292" i="1"/>
  <c r="H1291" i="1"/>
  <c r="H1290" i="1"/>
  <c r="H1289" i="1"/>
  <c r="H1288" i="1"/>
  <c r="H1287" i="1"/>
  <c r="H1286" i="1"/>
  <c r="H1285" i="1"/>
  <c r="H1284" i="1"/>
  <c r="H1283" i="1"/>
  <c r="H1282" i="1"/>
  <c r="H1281" i="1"/>
  <c r="H1280" i="1"/>
  <c r="H1279" i="1"/>
  <c r="H1278" i="1"/>
  <c r="H1277" i="1"/>
  <c r="H1276" i="1"/>
  <c r="H1275" i="1"/>
  <c r="H1274" i="1"/>
  <c r="H1273" i="1"/>
  <c r="H1272" i="1"/>
  <c r="H1271" i="1"/>
  <c r="H1270" i="1"/>
  <c r="H1269" i="1"/>
  <c r="H1268" i="1"/>
  <c r="H1267" i="1"/>
  <c r="H1266" i="1"/>
  <c r="H1265" i="1"/>
  <c r="H1264" i="1"/>
  <c r="H1263" i="1"/>
  <c r="H1262" i="1"/>
  <c r="H1261" i="1"/>
  <c r="H1260" i="1"/>
  <c r="H1259" i="1"/>
  <c r="H1258" i="1"/>
  <c r="H1257" i="1"/>
  <c r="H1256" i="1"/>
  <c r="H1255" i="1"/>
  <c r="H1254" i="1"/>
  <c r="H1253" i="1"/>
  <c r="H1252" i="1"/>
  <c r="H1251" i="1"/>
  <c r="H1250" i="1"/>
  <c r="H1249" i="1"/>
  <c r="H1248" i="1"/>
  <c r="H1247" i="1"/>
  <c r="H1246" i="1"/>
  <c r="H1245" i="1"/>
  <c r="H1244" i="1"/>
  <c r="H1243" i="1"/>
  <c r="H1242" i="1"/>
  <c r="H1241" i="1"/>
  <c r="H1240" i="1"/>
  <c r="H1239" i="1"/>
  <c r="H1238" i="1"/>
  <c r="H1237" i="1"/>
  <c r="H1236" i="1"/>
  <c r="H1235" i="1"/>
  <c r="H1234" i="1"/>
  <c r="H1233" i="1"/>
  <c r="H1232" i="1"/>
  <c r="H1231" i="1"/>
  <c r="H1230" i="1"/>
  <c r="H1229" i="1"/>
  <c r="H1228" i="1"/>
  <c r="H1227" i="1"/>
  <c r="H1226" i="1"/>
  <c r="H1225" i="1"/>
  <c r="H1224" i="1"/>
  <c r="H1223" i="1"/>
  <c r="H1222" i="1"/>
  <c r="H1221" i="1"/>
  <c r="H1220" i="1"/>
  <c r="H1219" i="1"/>
  <c r="H1218" i="1"/>
  <c r="H1217" i="1"/>
  <c r="H1216" i="1"/>
  <c r="H1215" i="1"/>
  <c r="H1214" i="1"/>
  <c r="H1213" i="1"/>
  <c r="H1212" i="1"/>
  <c r="H1211" i="1"/>
  <c r="H1210" i="1"/>
  <c r="H1209" i="1"/>
  <c r="H1208" i="1"/>
  <c r="H1207" i="1"/>
  <c r="H1206" i="1"/>
  <c r="H1205" i="1"/>
  <c r="H1204" i="1"/>
  <c r="H1203" i="1"/>
  <c r="H1202" i="1"/>
  <c r="H1201" i="1"/>
  <c r="H1200" i="1"/>
  <c r="H1199" i="1"/>
  <c r="H1198" i="1"/>
  <c r="H1197" i="1"/>
  <c r="H1196" i="1"/>
  <c r="H1195" i="1"/>
  <c r="H1194" i="1"/>
  <c r="H1193" i="1"/>
  <c r="H1192" i="1"/>
  <c r="H1191" i="1"/>
  <c r="H1190" i="1"/>
  <c r="H1189" i="1"/>
  <c r="H1188" i="1"/>
  <c r="H1187" i="1"/>
  <c r="H1186" i="1"/>
  <c r="H1185" i="1"/>
  <c r="H1184" i="1"/>
  <c r="H1183" i="1"/>
  <c r="H1182" i="1"/>
  <c r="H1181" i="1"/>
  <c r="H1180" i="1"/>
  <c r="H1179" i="1"/>
  <c r="H1178" i="1"/>
  <c r="H1177" i="1"/>
  <c r="H1176" i="1"/>
  <c r="H1175" i="1"/>
  <c r="H1174" i="1"/>
  <c r="H1173" i="1"/>
  <c r="H1172" i="1"/>
  <c r="H1171" i="1"/>
  <c r="H1170" i="1"/>
  <c r="H1169" i="1"/>
  <c r="H1168" i="1"/>
  <c r="H1167" i="1"/>
  <c r="H1166" i="1"/>
  <c r="H1165" i="1"/>
  <c r="H1164" i="1"/>
  <c r="H1163" i="1"/>
  <c r="H1162" i="1"/>
  <c r="H1161" i="1"/>
  <c r="H1160" i="1"/>
  <c r="H1159" i="1"/>
  <c r="H1158" i="1"/>
  <c r="H1157" i="1"/>
  <c r="H1156" i="1"/>
  <c r="H1155" i="1"/>
  <c r="H1154" i="1"/>
  <c r="H1153" i="1"/>
  <c r="H1152" i="1"/>
  <c r="H1151" i="1"/>
  <c r="H1150" i="1"/>
  <c r="H1149" i="1"/>
  <c r="H1148" i="1"/>
  <c r="H1147" i="1"/>
  <c r="H1146" i="1"/>
  <c r="H1145" i="1"/>
  <c r="H1144" i="1"/>
  <c r="H1143" i="1"/>
  <c r="H1142" i="1"/>
  <c r="H1141" i="1"/>
  <c r="H1140" i="1"/>
  <c r="H1139" i="1"/>
  <c r="H1138" i="1"/>
  <c r="H1137" i="1"/>
  <c r="H1136" i="1"/>
  <c r="H1135" i="1"/>
  <c r="H1134" i="1"/>
  <c r="H1133" i="1"/>
  <c r="H1132" i="1"/>
  <c r="H1131" i="1"/>
  <c r="H1130" i="1"/>
  <c r="H1129" i="1"/>
  <c r="H1128" i="1"/>
  <c r="H1127" i="1"/>
  <c r="H1126" i="1"/>
  <c r="H1125" i="1"/>
  <c r="H1124" i="1"/>
  <c r="H1123" i="1"/>
  <c r="H1122" i="1"/>
  <c r="H1121" i="1"/>
  <c r="H1120" i="1"/>
  <c r="H1119" i="1"/>
  <c r="H1118" i="1"/>
  <c r="H1117" i="1"/>
  <c r="H1116" i="1"/>
  <c r="H1115" i="1"/>
  <c r="H1114" i="1"/>
  <c r="H1113" i="1"/>
  <c r="H1112" i="1"/>
  <c r="H1111" i="1"/>
  <c r="H1110" i="1"/>
  <c r="H1109" i="1"/>
  <c r="H1108" i="1"/>
  <c r="H1107" i="1"/>
  <c r="H1106" i="1"/>
  <c r="H1105" i="1"/>
  <c r="H1104" i="1"/>
  <c r="H1103" i="1"/>
  <c r="H1102" i="1"/>
  <c r="H1101" i="1"/>
  <c r="H1100" i="1"/>
  <c r="H1099" i="1"/>
  <c r="H1098" i="1"/>
  <c r="H1097" i="1"/>
  <c r="H1096" i="1"/>
  <c r="H1095" i="1"/>
  <c r="H1094" i="1"/>
  <c r="H1093" i="1"/>
  <c r="H1092" i="1"/>
  <c r="H1091" i="1"/>
  <c r="H1090" i="1"/>
  <c r="H1089" i="1"/>
  <c r="H1088" i="1"/>
  <c r="H1087" i="1"/>
  <c r="H1086" i="1"/>
  <c r="H1085" i="1"/>
  <c r="H1084" i="1"/>
  <c r="H1083" i="1"/>
  <c r="H1082" i="1"/>
  <c r="H1081" i="1"/>
  <c r="H1080" i="1"/>
  <c r="H1079" i="1"/>
  <c r="H1078" i="1"/>
  <c r="H1077" i="1"/>
  <c r="H1076" i="1"/>
  <c r="H1075" i="1"/>
  <c r="H1074" i="1"/>
  <c r="H1073" i="1"/>
  <c r="H1072" i="1"/>
  <c r="H1071" i="1"/>
  <c r="H1070" i="1"/>
  <c r="H1069" i="1"/>
  <c r="H1068" i="1"/>
  <c r="H1067" i="1"/>
  <c r="H1066" i="1"/>
  <c r="H1065" i="1"/>
  <c r="H1064" i="1"/>
  <c r="H1063" i="1"/>
  <c r="H1062" i="1"/>
  <c r="H1061" i="1"/>
  <c r="H1060" i="1"/>
  <c r="H1059" i="1"/>
  <c r="H1058" i="1"/>
  <c r="H1057" i="1"/>
  <c r="H1056" i="1"/>
  <c r="H1055" i="1"/>
  <c r="H1054" i="1"/>
  <c r="H1053" i="1"/>
  <c r="H1052" i="1"/>
  <c r="H1051" i="1"/>
  <c r="H1050" i="1"/>
  <c r="H1049" i="1"/>
  <c r="H1048" i="1"/>
  <c r="H1047" i="1"/>
  <c r="H1046" i="1"/>
  <c r="H1045" i="1"/>
  <c r="H1044" i="1"/>
  <c r="H1043" i="1"/>
  <c r="H1042" i="1"/>
  <c r="H1041" i="1"/>
  <c r="H1040" i="1"/>
  <c r="H1039" i="1"/>
  <c r="H1038" i="1"/>
  <c r="H1037" i="1"/>
  <c r="H1036" i="1"/>
  <c r="H1035" i="1"/>
  <c r="H1034" i="1"/>
  <c r="H1033" i="1"/>
  <c r="H1032" i="1"/>
  <c r="H1031" i="1"/>
  <c r="H1030" i="1"/>
  <c r="H1029" i="1"/>
  <c r="H1028" i="1"/>
  <c r="H1027" i="1"/>
  <c r="H1026" i="1"/>
  <c r="H1025" i="1"/>
  <c r="H1024" i="1"/>
  <c r="H1023" i="1"/>
  <c r="H1022" i="1"/>
  <c r="H1021" i="1"/>
  <c r="H1020" i="1"/>
  <c r="H1019" i="1"/>
  <c r="H1018" i="1"/>
  <c r="H1017" i="1"/>
  <c r="H1016" i="1"/>
  <c r="H1015" i="1"/>
  <c r="H1014" i="1"/>
  <c r="H1013" i="1"/>
  <c r="H1012" i="1"/>
  <c r="H1011" i="1"/>
  <c r="H1010" i="1"/>
  <c r="H1009" i="1"/>
  <c r="H1008" i="1"/>
  <c r="H1007" i="1"/>
  <c r="H1006" i="1"/>
  <c r="H1005" i="1"/>
  <c r="H1004" i="1"/>
  <c r="H1003" i="1"/>
  <c r="H1002" i="1"/>
  <c r="H1001" i="1"/>
  <c r="H1000" i="1"/>
  <c r="H999" i="1"/>
  <c r="H998" i="1"/>
  <c r="H997" i="1"/>
  <c r="H996" i="1"/>
  <c r="H995" i="1"/>
  <c r="H994" i="1"/>
  <c r="H993" i="1"/>
  <c r="H992" i="1"/>
  <c r="H991" i="1"/>
  <c r="H990" i="1"/>
  <c r="H989" i="1"/>
  <c r="H988" i="1"/>
  <c r="H987" i="1"/>
  <c r="H986" i="1"/>
  <c r="H985" i="1"/>
  <c r="H984" i="1"/>
  <c r="H983" i="1"/>
  <c r="H982" i="1"/>
  <c r="H981" i="1"/>
  <c r="H980" i="1"/>
  <c r="H979" i="1"/>
  <c r="H978" i="1"/>
  <c r="H977" i="1"/>
  <c r="H976" i="1"/>
  <c r="H975" i="1"/>
  <c r="H974" i="1"/>
  <c r="H973" i="1"/>
  <c r="H972" i="1"/>
  <c r="H971" i="1"/>
  <c r="H970" i="1"/>
  <c r="H969" i="1"/>
  <c r="H968" i="1"/>
  <c r="H967" i="1"/>
  <c r="H966" i="1"/>
  <c r="H965" i="1"/>
  <c r="H964" i="1"/>
  <c r="H963" i="1"/>
  <c r="H962" i="1"/>
  <c r="H961" i="1"/>
  <c r="H960" i="1"/>
  <c r="H959" i="1"/>
  <c r="H958" i="1"/>
  <c r="H957" i="1"/>
  <c r="H956" i="1"/>
  <c r="H955" i="1"/>
  <c r="H954" i="1"/>
  <c r="H953" i="1"/>
  <c r="H952" i="1"/>
  <c r="H951" i="1"/>
  <c r="H950" i="1"/>
  <c r="H949" i="1"/>
  <c r="H948" i="1"/>
  <c r="H947" i="1"/>
  <c r="H946" i="1"/>
  <c r="H945" i="1"/>
  <c r="H944" i="1"/>
  <c r="H943" i="1"/>
  <c r="H942" i="1"/>
  <c r="H941" i="1"/>
  <c r="H940" i="1"/>
  <c r="H939" i="1"/>
  <c r="H938" i="1"/>
  <c r="H937" i="1"/>
  <c r="H936" i="1"/>
  <c r="H935" i="1"/>
  <c r="H934" i="1"/>
  <c r="H933" i="1"/>
  <c r="H932" i="1"/>
  <c r="H931" i="1"/>
  <c r="H930" i="1"/>
  <c r="H929" i="1"/>
  <c r="H928" i="1"/>
  <c r="H927" i="1"/>
  <c r="H926" i="1"/>
  <c r="H925" i="1"/>
  <c r="H924" i="1"/>
  <c r="H923" i="1"/>
  <c r="H922" i="1"/>
  <c r="H921" i="1"/>
  <c r="H920" i="1"/>
  <c r="H919" i="1"/>
  <c r="H918" i="1"/>
  <c r="H917" i="1"/>
  <c r="H916" i="1"/>
  <c r="H915" i="1"/>
  <c r="H914" i="1"/>
  <c r="H913" i="1"/>
  <c r="H912" i="1"/>
  <c r="H911" i="1"/>
  <c r="H910" i="1"/>
  <c r="H909" i="1"/>
  <c r="H908" i="1"/>
  <c r="H907" i="1"/>
  <c r="H906" i="1"/>
  <c r="H905" i="1"/>
  <c r="H904" i="1"/>
  <c r="H903" i="1"/>
  <c r="H902" i="1"/>
  <c r="H901" i="1"/>
  <c r="H900" i="1"/>
  <c r="H899" i="1"/>
  <c r="H898" i="1"/>
  <c r="H897" i="1"/>
  <c r="H896" i="1"/>
  <c r="H895" i="1"/>
  <c r="H894" i="1"/>
  <c r="H893" i="1"/>
  <c r="H892" i="1"/>
  <c r="H891" i="1"/>
  <c r="H890" i="1"/>
  <c r="H889" i="1"/>
  <c r="H888" i="1"/>
  <c r="H887" i="1"/>
  <c r="H886" i="1"/>
  <c r="H885" i="1"/>
  <c r="H884" i="1"/>
  <c r="H883" i="1"/>
  <c r="H882" i="1"/>
  <c r="H881" i="1"/>
  <c r="H880" i="1"/>
  <c r="H879" i="1"/>
  <c r="H878" i="1"/>
  <c r="H877" i="1"/>
  <c r="H876" i="1"/>
  <c r="H875" i="1"/>
  <c r="H874" i="1"/>
  <c r="H873" i="1"/>
  <c r="H872" i="1"/>
  <c r="H871" i="1"/>
  <c r="H870" i="1"/>
  <c r="H869" i="1"/>
  <c r="H868" i="1"/>
  <c r="H867" i="1"/>
  <c r="H866" i="1"/>
  <c r="H865" i="1"/>
  <c r="H864" i="1"/>
  <c r="H863" i="1"/>
  <c r="H862" i="1"/>
  <c r="H861" i="1"/>
  <c r="H860" i="1"/>
  <c r="H859" i="1"/>
  <c r="H858" i="1"/>
  <c r="H857" i="1"/>
  <c r="H856" i="1"/>
  <c r="H855" i="1"/>
  <c r="H854" i="1"/>
  <c r="H853" i="1"/>
  <c r="H852" i="1"/>
  <c r="H851" i="1"/>
  <c r="H850" i="1"/>
  <c r="H849" i="1"/>
  <c r="H848" i="1"/>
  <c r="H847" i="1"/>
  <c r="H846" i="1"/>
  <c r="H845" i="1"/>
  <c r="H844" i="1"/>
  <c r="H843" i="1"/>
  <c r="H842" i="1"/>
  <c r="H841" i="1"/>
  <c r="H840" i="1"/>
  <c r="H839" i="1"/>
  <c r="H838" i="1"/>
  <c r="H837" i="1"/>
  <c r="H836" i="1"/>
  <c r="H835" i="1"/>
  <c r="H834" i="1"/>
  <c r="H833" i="1"/>
  <c r="H832" i="1"/>
  <c r="H831" i="1"/>
  <c r="H830" i="1"/>
  <c r="H829" i="1"/>
  <c r="H828" i="1"/>
  <c r="H827" i="1"/>
  <c r="H826" i="1"/>
  <c r="H825" i="1"/>
  <c r="H824" i="1"/>
  <c r="H823" i="1"/>
  <c r="H822" i="1"/>
  <c r="H821" i="1"/>
  <c r="H820" i="1"/>
  <c r="H819" i="1"/>
  <c r="H818" i="1"/>
  <c r="H817" i="1"/>
  <c r="H816" i="1"/>
  <c r="H815" i="1"/>
  <c r="H814" i="1"/>
  <c r="H813" i="1"/>
  <c r="H812" i="1"/>
  <c r="H811" i="1"/>
  <c r="H810" i="1"/>
  <c r="H809" i="1"/>
  <c r="H808" i="1"/>
  <c r="H807" i="1"/>
  <c r="H806" i="1"/>
  <c r="H805" i="1"/>
  <c r="H804" i="1"/>
  <c r="H803" i="1"/>
  <c r="H802" i="1"/>
  <c r="H801" i="1"/>
  <c r="H800" i="1"/>
  <c r="H799" i="1"/>
  <c r="H798" i="1"/>
  <c r="H797" i="1"/>
  <c r="H796" i="1"/>
  <c r="H795" i="1"/>
  <c r="H794" i="1"/>
  <c r="H793" i="1"/>
  <c r="H792" i="1"/>
  <c r="H791" i="1"/>
  <c r="H790" i="1"/>
  <c r="H789" i="1"/>
  <c r="H788" i="1"/>
  <c r="H787" i="1"/>
  <c r="H786" i="1"/>
  <c r="H785" i="1"/>
  <c r="H784" i="1"/>
  <c r="H783" i="1"/>
  <c r="H782" i="1"/>
  <c r="H781" i="1"/>
  <c r="H780" i="1"/>
  <c r="H779" i="1"/>
  <c r="H778" i="1"/>
  <c r="H777" i="1"/>
  <c r="H776" i="1"/>
  <c r="H775" i="1"/>
  <c r="H774" i="1"/>
  <c r="H773" i="1"/>
  <c r="H772" i="1"/>
  <c r="H771" i="1"/>
  <c r="H770" i="1"/>
  <c r="H769" i="1"/>
  <c r="H768" i="1"/>
  <c r="H767" i="1"/>
  <c r="H766" i="1"/>
  <c r="H765" i="1"/>
  <c r="H764" i="1"/>
  <c r="H763" i="1"/>
  <c r="H762" i="1"/>
  <c r="H761" i="1"/>
  <c r="H760" i="1"/>
  <c r="H759" i="1"/>
  <c r="H758" i="1"/>
  <c r="H757" i="1"/>
  <c r="H756" i="1"/>
  <c r="H755" i="1"/>
  <c r="H754" i="1"/>
  <c r="H753" i="1"/>
  <c r="H752" i="1"/>
  <c r="H751" i="1"/>
  <c r="H750" i="1"/>
  <c r="H749" i="1"/>
  <c r="H748" i="1"/>
  <c r="H747" i="1"/>
  <c r="H746" i="1"/>
  <c r="H745" i="1"/>
  <c r="H744" i="1"/>
  <c r="H743" i="1"/>
  <c r="H742" i="1"/>
  <c r="H741" i="1"/>
  <c r="H740" i="1"/>
  <c r="H739" i="1"/>
  <c r="H738" i="1"/>
  <c r="H737" i="1"/>
  <c r="H736" i="1"/>
  <c r="H735" i="1"/>
  <c r="H734" i="1"/>
  <c r="H733" i="1"/>
  <c r="H732" i="1"/>
  <c r="H731" i="1"/>
  <c r="H730" i="1"/>
  <c r="H729" i="1"/>
  <c r="H728" i="1"/>
  <c r="H727" i="1"/>
  <c r="H726" i="1"/>
  <c r="H725" i="1"/>
  <c r="H724" i="1"/>
  <c r="H723" i="1"/>
  <c r="H722" i="1"/>
  <c r="H721" i="1"/>
  <c r="H720" i="1"/>
  <c r="H719" i="1"/>
  <c r="H718" i="1"/>
  <c r="H717" i="1"/>
  <c r="H716" i="1"/>
  <c r="H715" i="1"/>
  <c r="H714" i="1"/>
  <c r="H713" i="1"/>
  <c r="H712" i="1"/>
  <c r="H711" i="1"/>
  <c r="H710" i="1"/>
  <c r="H709" i="1"/>
  <c r="H708" i="1"/>
  <c r="H707" i="1"/>
  <c r="H706" i="1"/>
  <c r="H705" i="1"/>
  <c r="H704" i="1"/>
  <c r="H703" i="1"/>
  <c r="H702" i="1"/>
  <c r="H701" i="1"/>
  <c r="H700" i="1"/>
  <c r="H699" i="1"/>
  <c r="H698" i="1"/>
  <c r="H697" i="1"/>
  <c r="H696" i="1"/>
  <c r="H695" i="1"/>
  <c r="H694" i="1"/>
  <c r="H693" i="1"/>
  <c r="H692" i="1"/>
  <c r="H691" i="1"/>
  <c r="H690" i="1"/>
  <c r="H689" i="1"/>
  <c r="H688" i="1"/>
  <c r="H687" i="1"/>
  <c r="H686" i="1"/>
  <c r="H685" i="1"/>
  <c r="H684" i="1"/>
  <c r="H683" i="1"/>
  <c r="H682" i="1"/>
  <c r="H681" i="1"/>
  <c r="H680" i="1"/>
  <c r="H679" i="1"/>
  <c r="H678" i="1"/>
  <c r="H677" i="1"/>
  <c r="H676" i="1"/>
  <c r="H675" i="1"/>
  <c r="H674" i="1"/>
  <c r="H673" i="1"/>
  <c r="H672" i="1"/>
  <c r="H671" i="1"/>
  <c r="H670" i="1"/>
  <c r="H669" i="1"/>
  <c r="H668" i="1"/>
  <c r="H667" i="1"/>
  <c r="H666" i="1"/>
  <c r="H665" i="1"/>
  <c r="H664" i="1"/>
  <c r="H663" i="1"/>
  <c r="H662" i="1"/>
  <c r="H661" i="1"/>
  <c r="H660" i="1"/>
  <c r="H659" i="1"/>
  <c r="H658" i="1"/>
  <c r="H657" i="1"/>
  <c r="H656" i="1"/>
  <c r="H655" i="1"/>
  <c r="H654" i="1"/>
  <c r="H653" i="1"/>
  <c r="H652" i="1"/>
  <c r="H651" i="1"/>
  <c r="H650" i="1"/>
  <c r="H649" i="1"/>
  <c r="H648" i="1"/>
  <c r="H647" i="1"/>
  <c r="H646" i="1"/>
  <c r="H645" i="1"/>
  <c r="H644" i="1"/>
  <c r="H643" i="1"/>
  <c r="H642" i="1"/>
  <c r="H641" i="1"/>
  <c r="H640" i="1"/>
  <c r="H639" i="1"/>
  <c r="H638" i="1"/>
  <c r="H637" i="1"/>
  <c r="H636" i="1"/>
  <c r="H635" i="1"/>
  <c r="H634" i="1"/>
  <c r="H633" i="1"/>
  <c r="H632" i="1"/>
  <c r="H631" i="1"/>
  <c r="H630" i="1"/>
  <c r="H629" i="1"/>
  <c r="H628" i="1"/>
  <c r="H627" i="1"/>
  <c r="H626" i="1"/>
  <c r="H625" i="1"/>
  <c r="H624" i="1"/>
  <c r="H623" i="1"/>
  <c r="H622" i="1"/>
  <c r="H621" i="1"/>
  <c r="H620" i="1"/>
  <c r="H619" i="1"/>
  <c r="H618" i="1"/>
  <c r="H617" i="1"/>
  <c r="H616" i="1"/>
  <c r="H615" i="1"/>
  <c r="H614" i="1"/>
  <c r="H613" i="1"/>
  <c r="H612" i="1"/>
  <c r="H611" i="1"/>
  <c r="H610" i="1"/>
  <c r="H609" i="1"/>
  <c r="H608" i="1"/>
  <c r="H607" i="1"/>
  <c r="H606" i="1"/>
  <c r="H605" i="1"/>
  <c r="H604" i="1"/>
  <c r="H603" i="1"/>
  <c r="H602" i="1"/>
  <c r="H601" i="1"/>
  <c r="H600" i="1"/>
  <c r="H599" i="1"/>
  <c r="H598" i="1"/>
  <c r="H597" i="1"/>
  <c r="H596" i="1"/>
  <c r="H595" i="1"/>
  <c r="H594" i="1"/>
  <c r="H593" i="1"/>
  <c r="H592" i="1"/>
  <c r="H591" i="1"/>
  <c r="H590" i="1"/>
  <c r="H589" i="1"/>
  <c r="H588" i="1"/>
  <c r="H587" i="1"/>
  <c r="H586" i="1"/>
  <c r="H585" i="1"/>
  <c r="H584" i="1"/>
  <c r="H583" i="1"/>
  <c r="H582" i="1"/>
  <c r="H581" i="1"/>
  <c r="H580" i="1"/>
  <c r="H579" i="1"/>
  <c r="H578" i="1"/>
  <c r="H577" i="1"/>
  <c r="H576" i="1"/>
  <c r="H575" i="1"/>
  <c r="H574" i="1"/>
  <c r="H573" i="1"/>
  <c r="H572" i="1"/>
  <c r="H571" i="1"/>
  <c r="H570" i="1"/>
  <c r="H569" i="1"/>
  <c r="H568" i="1"/>
  <c r="H567" i="1"/>
  <c r="H566" i="1"/>
  <c r="H565" i="1"/>
  <c r="H564" i="1"/>
  <c r="H563" i="1"/>
  <c r="H562" i="1"/>
  <c r="H561" i="1"/>
  <c r="H560" i="1"/>
  <c r="H559" i="1"/>
  <c r="H558" i="1"/>
  <c r="H557" i="1"/>
  <c r="H556" i="1"/>
  <c r="H555" i="1"/>
  <c r="H554" i="1"/>
  <c r="H553" i="1"/>
  <c r="H552" i="1"/>
  <c r="H551" i="1"/>
  <c r="H550" i="1"/>
  <c r="H549" i="1"/>
  <c r="H548" i="1"/>
  <c r="H547" i="1"/>
  <c r="H546" i="1"/>
  <c r="H545" i="1"/>
  <c r="H544" i="1"/>
  <c r="H543" i="1"/>
  <c r="H542" i="1"/>
  <c r="H541" i="1"/>
  <c r="H540" i="1"/>
  <c r="H539" i="1"/>
  <c r="H538" i="1"/>
  <c r="H537" i="1"/>
  <c r="H536" i="1"/>
  <c r="H535" i="1"/>
  <c r="H534" i="1"/>
  <c r="H533" i="1"/>
  <c r="H532" i="1"/>
  <c r="H531" i="1"/>
  <c r="H530" i="1"/>
  <c r="H529" i="1"/>
  <c r="H528" i="1"/>
  <c r="H527" i="1"/>
  <c r="H526" i="1"/>
  <c r="H525" i="1"/>
  <c r="H524" i="1"/>
  <c r="H523" i="1"/>
  <c r="H522" i="1"/>
  <c r="H521" i="1"/>
  <c r="H520" i="1"/>
  <c r="H519" i="1"/>
  <c r="H518" i="1"/>
  <c r="H517" i="1"/>
  <c r="H516" i="1"/>
  <c r="H515" i="1"/>
  <c r="H514" i="1"/>
  <c r="H513"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J2336" i="2"/>
  <c r="J2335" i="2"/>
  <c r="J2334" i="2"/>
  <c r="J2333" i="2"/>
  <c r="J2332" i="2"/>
  <c r="J2331" i="2"/>
  <c r="J2330" i="2"/>
  <c r="J2329" i="2"/>
  <c r="J2328" i="2"/>
  <c r="J2327" i="2"/>
  <c r="J2326" i="2"/>
  <c r="J2325" i="2"/>
  <c r="J2324" i="2"/>
  <c r="J2323" i="2"/>
  <c r="J2322" i="2"/>
  <c r="J2321" i="2"/>
  <c r="J2320" i="2"/>
  <c r="J2319" i="2"/>
  <c r="J2318" i="2"/>
  <c r="J2317" i="2"/>
  <c r="J2316" i="2"/>
  <c r="J2315" i="2"/>
  <c r="J2314" i="2"/>
  <c r="J2313" i="2"/>
  <c r="J2312" i="2"/>
  <c r="J2311" i="2"/>
  <c r="J2310" i="2"/>
  <c r="J2309" i="2"/>
  <c r="J2308" i="2"/>
  <c r="J2307" i="2"/>
  <c r="J2306" i="2"/>
  <c r="J2305" i="2"/>
  <c r="J2304" i="2"/>
  <c r="J2303" i="2"/>
  <c r="J2302" i="2"/>
  <c r="J2301" i="2"/>
  <c r="J2300" i="2"/>
  <c r="J2299" i="2"/>
  <c r="J2298" i="2"/>
  <c r="J2297" i="2"/>
  <c r="J2296" i="2"/>
  <c r="J2295" i="2"/>
  <c r="J2294" i="2"/>
  <c r="J2293" i="2"/>
  <c r="J2292" i="2"/>
  <c r="J2291" i="2"/>
  <c r="J2290" i="2"/>
  <c r="J2289" i="2"/>
  <c r="J2288" i="2"/>
  <c r="J2287" i="2"/>
  <c r="J2286" i="2"/>
  <c r="J2285" i="2"/>
  <c r="J2284" i="2"/>
  <c r="J2283" i="2"/>
  <c r="J2282" i="2"/>
  <c r="J2281" i="2"/>
  <c r="J2280" i="2"/>
  <c r="J2279" i="2"/>
  <c r="J2278" i="2"/>
  <c r="J2277" i="2"/>
  <c r="J2276" i="2"/>
  <c r="J2275" i="2"/>
  <c r="J2274" i="2"/>
  <c r="J2273" i="2"/>
  <c r="J2272" i="2"/>
  <c r="J2271" i="2"/>
  <c r="J2270" i="2"/>
  <c r="J2269" i="2"/>
  <c r="J2268" i="2"/>
  <c r="J2267" i="2"/>
  <c r="J2266" i="2"/>
  <c r="J2265" i="2"/>
  <c r="J2264" i="2"/>
  <c r="J2263" i="2"/>
  <c r="J2262" i="2"/>
  <c r="J2261" i="2"/>
  <c r="J2260" i="2"/>
  <c r="J2259" i="2"/>
  <c r="J2258" i="2"/>
  <c r="J2257" i="2"/>
  <c r="J2256" i="2"/>
  <c r="J2255" i="2"/>
  <c r="J2254" i="2"/>
  <c r="J2253" i="2"/>
  <c r="J2252" i="2"/>
  <c r="J2251" i="2"/>
  <c r="J2250" i="2"/>
  <c r="J2249" i="2"/>
  <c r="J2248" i="2"/>
  <c r="J2247" i="2"/>
  <c r="J2246" i="2"/>
  <c r="J2245" i="2"/>
  <c r="J2244" i="2"/>
  <c r="J2243" i="2"/>
  <c r="J2242" i="2"/>
  <c r="J2241" i="2"/>
  <c r="J2240" i="2"/>
  <c r="J2239" i="2"/>
  <c r="J2238" i="2"/>
  <c r="J2237" i="2"/>
  <c r="J2236" i="2"/>
  <c r="J2235" i="2"/>
  <c r="J2234" i="2"/>
  <c r="J2233" i="2"/>
  <c r="J2232" i="2"/>
  <c r="J2231" i="2"/>
  <c r="J2230" i="2"/>
  <c r="J2229" i="2"/>
  <c r="J2228" i="2"/>
  <c r="J2227" i="2"/>
  <c r="J2226" i="2"/>
  <c r="J2225" i="2"/>
  <c r="J2224" i="2"/>
  <c r="J2223" i="2"/>
  <c r="J2222" i="2"/>
  <c r="J2221" i="2"/>
  <c r="J2220" i="2"/>
  <c r="J2219" i="2"/>
  <c r="J2218" i="2"/>
  <c r="J2217" i="2"/>
  <c r="J2216" i="2"/>
  <c r="J2215" i="2"/>
  <c r="J2214" i="2"/>
  <c r="J2213" i="2"/>
  <c r="J2212" i="2"/>
  <c r="J2211" i="2"/>
  <c r="J2210" i="2"/>
  <c r="J2209" i="2"/>
  <c r="J2208" i="2"/>
  <c r="J2207" i="2"/>
  <c r="J2206" i="2"/>
  <c r="J2205" i="2"/>
  <c r="J2204" i="2"/>
  <c r="J2203" i="2"/>
  <c r="J2202" i="2"/>
  <c r="J2201" i="2"/>
  <c r="J2200" i="2"/>
  <c r="J2199" i="2"/>
  <c r="J2198" i="2"/>
  <c r="J2197" i="2"/>
  <c r="J2196" i="2"/>
  <c r="J2195" i="2"/>
  <c r="J2194" i="2"/>
  <c r="J2193" i="2"/>
  <c r="J2192" i="2"/>
  <c r="J2191" i="2"/>
  <c r="J2190" i="2"/>
  <c r="J2189" i="2"/>
  <c r="J2188" i="2"/>
  <c r="J2187" i="2"/>
  <c r="J2186" i="2"/>
  <c r="J2185" i="2"/>
  <c r="J2184" i="2"/>
  <c r="J2183" i="2"/>
  <c r="J2182" i="2"/>
  <c r="J2181" i="2"/>
  <c r="J2180" i="2"/>
  <c r="J2179" i="2"/>
  <c r="J2178" i="2"/>
  <c r="J2177" i="2"/>
  <c r="J2176" i="2"/>
  <c r="J2175" i="2"/>
  <c r="J2174" i="2"/>
  <c r="J2173" i="2"/>
  <c r="J2172" i="2"/>
  <c r="J2171" i="2"/>
  <c r="J2170" i="2"/>
  <c r="J2169" i="2"/>
  <c r="J2168" i="2"/>
  <c r="J2167" i="2"/>
  <c r="J2166" i="2"/>
  <c r="J2165" i="2"/>
  <c r="J2164" i="2"/>
  <c r="J2163" i="2"/>
  <c r="J2162" i="2"/>
  <c r="J2161" i="2"/>
  <c r="J2160" i="2"/>
  <c r="J2159" i="2"/>
  <c r="J2158" i="2"/>
  <c r="J2157" i="2"/>
  <c r="J2156" i="2"/>
  <c r="J2155" i="2"/>
  <c r="J2154" i="2"/>
  <c r="J2153" i="2"/>
  <c r="J2152" i="2"/>
  <c r="J2151" i="2"/>
  <c r="J2150" i="2"/>
  <c r="J2149" i="2"/>
  <c r="J2148" i="2"/>
  <c r="J2147" i="2"/>
  <c r="J2146" i="2"/>
  <c r="J2145" i="2"/>
  <c r="J2144" i="2"/>
  <c r="J2143" i="2"/>
  <c r="J2142" i="2"/>
  <c r="J2141" i="2"/>
  <c r="J2140" i="2"/>
  <c r="J2139" i="2"/>
  <c r="J2138" i="2"/>
  <c r="J2137" i="2"/>
  <c r="J2136" i="2"/>
  <c r="J2135" i="2"/>
  <c r="J2134" i="2"/>
  <c r="J2133" i="2"/>
  <c r="J2132" i="2"/>
  <c r="J2131" i="2"/>
  <c r="J2130" i="2"/>
  <c r="J2129" i="2"/>
  <c r="J2128" i="2"/>
  <c r="J2127" i="2"/>
  <c r="J2126" i="2"/>
  <c r="J2125" i="2"/>
  <c r="J2124" i="2"/>
  <c r="J2123" i="2"/>
  <c r="J2122" i="2"/>
  <c r="J2121" i="2"/>
  <c r="J2120" i="2"/>
  <c r="J2119" i="2"/>
  <c r="J2118" i="2"/>
  <c r="J2117" i="2"/>
  <c r="J2116" i="2"/>
  <c r="J2115" i="2"/>
  <c r="J2114" i="2"/>
  <c r="J2113" i="2"/>
  <c r="J2112" i="2"/>
  <c r="J2111" i="2"/>
  <c r="J2110" i="2"/>
  <c r="J2109" i="2"/>
  <c r="J2108" i="2"/>
  <c r="J2107" i="2"/>
  <c r="J2106" i="2"/>
  <c r="J2105" i="2"/>
  <c r="J2104" i="2"/>
  <c r="J2103" i="2"/>
  <c r="J2102" i="2"/>
  <c r="J2101" i="2"/>
  <c r="J2100" i="2"/>
  <c r="J2099" i="2"/>
  <c r="J2098" i="2"/>
  <c r="J2097" i="2"/>
  <c r="J2096" i="2"/>
  <c r="J2095" i="2"/>
  <c r="J2094" i="2"/>
  <c r="J2093" i="2"/>
  <c r="J2092" i="2"/>
  <c r="J2091" i="2"/>
  <c r="J2090" i="2"/>
  <c r="J2089" i="2"/>
  <c r="J2088" i="2"/>
  <c r="J2087" i="2"/>
  <c r="J2086" i="2"/>
  <c r="J2085" i="2"/>
  <c r="J2084" i="2"/>
  <c r="J2083" i="2"/>
  <c r="J2082" i="2"/>
  <c r="J2081" i="2"/>
  <c r="J2080" i="2"/>
  <c r="J2079" i="2"/>
  <c r="J2078" i="2"/>
  <c r="J2077" i="2"/>
  <c r="J2076" i="2"/>
  <c r="J2075" i="2"/>
  <c r="J2074" i="2"/>
  <c r="J2073" i="2"/>
  <c r="J2072" i="2"/>
  <c r="J2071" i="2"/>
  <c r="J2070" i="2"/>
  <c r="J2069" i="2"/>
  <c r="J2068" i="2"/>
  <c r="J2067" i="2"/>
  <c r="J2066" i="2"/>
  <c r="J2065" i="2"/>
  <c r="J2064" i="2"/>
  <c r="J2063" i="2"/>
  <c r="J2062" i="2"/>
  <c r="J2061" i="2"/>
  <c r="J2060" i="2"/>
  <c r="J2059" i="2"/>
  <c r="J2058" i="2"/>
  <c r="J2057" i="2"/>
  <c r="J2056" i="2"/>
  <c r="J2055" i="2"/>
  <c r="J2054" i="2"/>
  <c r="J2053" i="2"/>
  <c r="J2052" i="2"/>
  <c r="J2051" i="2"/>
  <c r="J2050" i="2"/>
  <c r="J2049" i="2"/>
  <c r="J2048" i="2"/>
  <c r="J2047" i="2"/>
  <c r="J2046" i="2"/>
  <c r="J2045" i="2"/>
  <c r="J2044" i="2"/>
  <c r="J2043" i="2"/>
  <c r="J2042" i="2"/>
  <c r="J2041" i="2"/>
  <c r="J2040" i="2"/>
  <c r="J2039" i="2"/>
  <c r="J2038" i="2"/>
  <c r="J2037" i="2"/>
  <c r="J2036" i="2"/>
  <c r="J2035" i="2"/>
  <c r="J2034" i="2"/>
  <c r="J2033" i="2"/>
  <c r="J2032" i="2"/>
  <c r="J2031" i="2"/>
  <c r="J2030" i="2"/>
  <c r="J2029" i="2"/>
  <c r="J2028" i="2"/>
  <c r="J2027" i="2"/>
  <c r="J2026" i="2"/>
  <c r="J2025" i="2"/>
  <c r="J2024" i="2"/>
  <c r="J2023" i="2"/>
  <c r="J2022" i="2"/>
  <c r="J2021" i="2"/>
  <c r="J2020" i="2"/>
  <c r="J2019" i="2"/>
  <c r="J2018" i="2"/>
  <c r="J2017" i="2"/>
  <c r="J2016" i="2"/>
  <c r="J2015" i="2"/>
  <c r="J2014" i="2"/>
  <c r="J2013" i="2"/>
  <c r="J2012" i="2"/>
  <c r="J2011" i="2"/>
  <c r="J2010" i="2"/>
  <c r="J2009" i="2"/>
  <c r="J2008" i="2"/>
  <c r="J2007" i="2"/>
  <c r="J2006" i="2"/>
  <c r="J2005" i="2"/>
  <c r="J2004" i="2"/>
  <c r="J2003" i="2"/>
  <c r="J2002" i="2"/>
  <c r="J2001" i="2"/>
  <c r="J2000" i="2"/>
  <c r="J1999" i="2"/>
  <c r="J1998" i="2"/>
  <c r="J1997" i="2"/>
  <c r="J1996" i="2"/>
  <c r="J1995" i="2"/>
  <c r="J1994" i="2"/>
  <c r="J1993" i="2"/>
  <c r="J1992" i="2"/>
  <c r="J1991" i="2"/>
  <c r="J1990" i="2"/>
  <c r="J1989" i="2"/>
  <c r="J1988" i="2"/>
  <c r="J1987" i="2"/>
  <c r="J1986" i="2"/>
  <c r="J1985" i="2"/>
  <c r="J1984" i="2"/>
  <c r="J1983" i="2"/>
  <c r="J1982" i="2"/>
  <c r="J1981" i="2"/>
  <c r="J1980" i="2"/>
  <c r="J1979" i="2"/>
  <c r="J1978" i="2"/>
  <c r="J1977" i="2"/>
  <c r="J1976" i="2"/>
  <c r="J1975" i="2"/>
  <c r="J1974" i="2"/>
  <c r="J1973" i="2"/>
  <c r="J1972" i="2"/>
  <c r="J1971" i="2"/>
  <c r="J1970" i="2"/>
  <c r="J1969" i="2"/>
  <c r="J1968" i="2"/>
  <c r="J1967" i="2"/>
  <c r="J1966" i="2"/>
  <c r="J1965" i="2"/>
  <c r="J1964" i="2"/>
  <c r="J1963" i="2"/>
  <c r="J1962" i="2"/>
  <c r="J1961" i="2"/>
  <c r="J1960" i="2"/>
  <c r="J1959" i="2"/>
  <c r="J1958" i="2"/>
  <c r="J1957" i="2"/>
  <c r="J1956" i="2"/>
  <c r="J1955" i="2"/>
  <c r="J1954" i="2"/>
  <c r="J1953" i="2"/>
  <c r="J1952" i="2"/>
  <c r="J1951" i="2"/>
  <c r="J1950" i="2"/>
  <c r="J1949" i="2"/>
  <c r="J1948" i="2"/>
  <c r="J1947" i="2"/>
  <c r="J1946" i="2"/>
  <c r="J1945" i="2"/>
  <c r="J1944" i="2"/>
  <c r="J1943" i="2"/>
  <c r="J1942" i="2"/>
  <c r="J1941" i="2"/>
  <c r="J1940" i="2"/>
  <c r="J1939" i="2"/>
  <c r="J1938" i="2"/>
  <c r="J1937" i="2"/>
  <c r="J1936" i="2"/>
  <c r="J1935" i="2"/>
  <c r="J1934" i="2"/>
  <c r="J1933" i="2"/>
  <c r="J1932" i="2"/>
  <c r="J1931" i="2"/>
  <c r="J1930" i="2"/>
  <c r="J1929" i="2"/>
  <c r="J1928" i="2"/>
  <c r="J1927" i="2"/>
  <c r="J1926" i="2"/>
  <c r="J1925" i="2"/>
  <c r="J1924" i="2"/>
  <c r="J1923" i="2"/>
  <c r="J1922" i="2"/>
  <c r="J1921" i="2"/>
  <c r="J1920" i="2"/>
  <c r="J1919" i="2"/>
  <c r="J1918" i="2"/>
  <c r="J1917" i="2"/>
  <c r="J1916" i="2"/>
  <c r="J1915" i="2"/>
  <c r="J1914" i="2"/>
  <c r="J1913" i="2"/>
  <c r="J1912" i="2"/>
  <c r="J1911" i="2"/>
  <c r="J1910" i="2"/>
  <c r="J1909" i="2"/>
  <c r="J1908" i="2"/>
  <c r="J1907" i="2"/>
  <c r="J1906" i="2"/>
  <c r="J1905" i="2"/>
  <c r="J1904" i="2"/>
  <c r="J1903" i="2"/>
  <c r="J1902" i="2"/>
  <c r="J1901" i="2"/>
  <c r="J1900" i="2"/>
  <c r="J1899" i="2"/>
  <c r="J1898" i="2"/>
  <c r="J1897" i="2"/>
  <c r="J1896" i="2"/>
  <c r="J1895" i="2"/>
  <c r="J1894" i="2"/>
  <c r="J1893" i="2"/>
  <c r="J1892" i="2"/>
  <c r="J1891" i="2"/>
  <c r="J1890" i="2"/>
  <c r="J1889" i="2"/>
  <c r="J1888" i="2"/>
  <c r="J1887" i="2"/>
  <c r="J1886" i="2"/>
  <c r="J1885" i="2"/>
  <c r="J1884" i="2"/>
  <c r="J1883" i="2"/>
  <c r="J1882" i="2"/>
  <c r="J1881" i="2"/>
  <c r="J1880" i="2"/>
  <c r="J1879" i="2"/>
  <c r="J1878" i="2"/>
  <c r="J1877" i="2"/>
  <c r="J1876" i="2"/>
  <c r="J1875" i="2"/>
  <c r="J1874" i="2"/>
  <c r="J1873" i="2"/>
  <c r="J1872" i="2"/>
  <c r="J1871" i="2"/>
  <c r="J1870" i="2"/>
  <c r="J1869" i="2"/>
  <c r="J1868" i="2"/>
  <c r="J1867" i="2"/>
  <c r="J1866" i="2"/>
  <c r="J1865" i="2"/>
  <c r="J1864" i="2"/>
  <c r="J1863" i="2"/>
  <c r="J1862" i="2"/>
  <c r="J1861" i="2"/>
  <c r="J1860" i="2"/>
  <c r="J1859" i="2"/>
  <c r="J1858" i="2"/>
  <c r="J1857" i="2"/>
  <c r="J1856" i="2"/>
  <c r="J1855" i="2"/>
  <c r="J1854" i="2"/>
  <c r="J1853" i="2"/>
  <c r="J1852" i="2"/>
  <c r="J1851" i="2"/>
  <c r="J1850" i="2"/>
  <c r="J1849" i="2"/>
  <c r="J1848" i="2"/>
  <c r="J1847" i="2"/>
  <c r="J1846" i="2"/>
  <c r="J1845" i="2"/>
  <c r="J1844" i="2"/>
  <c r="J1843" i="2"/>
  <c r="J1842" i="2"/>
  <c r="J1841" i="2"/>
  <c r="J1840" i="2"/>
  <c r="J1839" i="2"/>
  <c r="J1838" i="2"/>
  <c r="J1837" i="2"/>
  <c r="J1836" i="2"/>
  <c r="J1835" i="2"/>
  <c r="J1834" i="2"/>
  <c r="J1833" i="2"/>
  <c r="J1832" i="2"/>
  <c r="J1831" i="2"/>
  <c r="J1830" i="2"/>
  <c r="J1829" i="2"/>
  <c r="J1828" i="2"/>
  <c r="J1827" i="2"/>
  <c r="J1826" i="2"/>
  <c r="J1825" i="2"/>
  <c r="J1824" i="2"/>
  <c r="J1823" i="2"/>
  <c r="J1822" i="2"/>
  <c r="J1821" i="2"/>
  <c r="J1820" i="2"/>
  <c r="J1819" i="2"/>
  <c r="J1818" i="2"/>
  <c r="J1817" i="2"/>
  <c r="J1816" i="2"/>
  <c r="J1815" i="2"/>
  <c r="J1814" i="2"/>
  <c r="J1813" i="2"/>
  <c r="J1812" i="2"/>
  <c r="J1811" i="2"/>
  <c r="J1810" i="2"/>
  <c r="J1809" i="2"/>
  <c r="J1808" i="2"/>
  <c r="J1807" i="2"/>
  <c r="J1806" i="2"/>
  <c r="J1805" i="2"/>
  <c r="J1804" i="2"/>
  <c r="J1803" i="2"/>
  <c r="J1802" i="2"/>
  <c r="J1801" i="2"/>
  <c r="J1800" i="2"/>
  <c r="J1799" i="2"/>
  <c r="J1798" i="2"/>
  <c r="J1797" i="2"/>
  <c r="J1796" i="2"/>
  <c r="J1795" i="2"/>
  <c r="J1794" i="2"/>
  <c r="J1793" i="2"/>
  <c r="J1792" i="2"/>
  <c r="J1791" i="2"/>
  <c r="J1790" i="2"/>
  <c r="J1789" i="2"/>
  <c r="J1788" i="2"/>
  <c r="J1787" i="2"/>
  <c r="J1786" i="2"/>
  <c r="J1785" i="2"/>
  <c r="J1784" i="2"/>
  <c r="J1783" i="2"/>
  <c r="J1782" i="2"/>
  <c r="J1781" i="2"/>
  <c r="J1780" i="2"/>
  <c r="J1779" i="2"/>
  <c r="J1778" i="2"/>
  <c r="J1777" i="2"/>
  <c r="J1776" i="2"/>
  <c r="J1775" i="2"/>
  <c r="J1774" i="2"/>
  <c r="J1773" i="2"/>
  <c r="J1772" i="2"/>
  <c r="J1771" i="2"/>
  <c r="J1770" i="2"/>
  <c r="J1769" i="2"/>
  <c r="J1768" i="2"/>
  <c r="J1767" i="2"/>
  <c r="J1766" i="2"/>
  <c r="J1765" i="2"/>
  <c r="J1764" i="2"/>
  <c r="J1763" i="2"/>
  <c r="J1762" i="2"/>
  <c r="J1761" i="2"/>
  <c r="J1760" i="2"/>
  <c r="J1759" i="2"/>
  <c r="J1758" i="2"/>
  <c r="J1757" i="2"/>
  <c r="J1756" i="2"/>
  <c r="J1755" i="2"/>
  <c r="J1754" i="2"/>
  <c r="J1753" i="2"/>
  <c r="J1752" i="2"/>
  <c r="J1751" i="2"/>
  <c r="J1750" i="2"/>
  <c r="J1749" i="2"/>
  <c r="J1748" i="2"/>
  <c r="J1747" i="2"/>
  <c r="J1746" i="2"/>
  <c r="J1745" i="2"/>
  <c r="J1744" i="2"/>
  <c r="J1743" i="2"/>
  <c r="J1742" i="2"/>
  <c r="J1741" i="2"/>
  <c r="J1740" i="2"/>
  <c r="J1739" i="2"/>
  <c r="J1738" i="2"/>
  <c r="J1737" i="2"/>
  <c r="J1736" i="2"/>
  <c r="J1735" i="2"/>
  <c r="J1734" i="2"/>
  <c r="J1733" i="2"/>
  <c r="J1732" i="2"/>
  <c r="J1731" i="2"/>
  <c r="J1730" i="2"/>
  <c r="J1729" i="2"/>
  <c r="J1728" i="2"/>
  <c r="J1727" i="2"/>
  <c r="J1726" i="2"/>
  <c r="J1725" i="2"/>
  <c r="J1724" i="2"/>
  <c r="J1723" i="2"/>
  <c r="J1722" i="2"/>
  <c r="J1721" i="2"/>
  <c r="J1720" i="2"/>
  <c r="J1719" i="2"/>
  <c r="J1718" i="2"/>
  <c r="J1717" i="2"/>
  <c r="J1716" i="2"/>
  <c r="J1715" i="2"/>
  <c r="J1714" i="2"/>
  <c r="J1713" i="2"/>
  <c r="J1712" i="2"/>
  <c r="J1711" i="2"/>
  <c r="J1710" i="2"/>
  <c r="J1709" i="2"/>
  <c r="J1708" i="2"/>
  <c r="J1707" i="2"/>
  <c r="J1706" i="2"/>
  <c r="J1705" i="2"/>
  <c r="J1704" i="2"/>
  <c r="J1703" i="2"/>
  <c r="J1702" i="2"/>
  <c r="J1701" i="2"/>
  <c r="J1700" i="2"/>
  <c r="J1699" i="2"/>
  <c r="J1698" i="2"/>
  <c r="J1697" i="2"/>
  <c r="J1696" i="2"/>
  <c r="J1695" i="2"/>
  <c r="J1694" i="2"/>
  <c r="J1693" i="2"/>
  <c r="J1692" i="2"/>
  <c r="J1691" i="2"/>
  <c r="J1690" i="2"/>
  <c r="J1689" i="2"/>
  <c r="J1688" i="2"/>
  <c r="J1687" i="2"/>
  <c r="J1686" i="2"/>
  <c r="J1685" i="2"/>
  <c r="J1684" i="2"/>
  <c r="J1683" i="2"/>
  <c r="J1682" i="2"/>
  <c r="J1681" i="2"/>
  <c r="J1680" i="2"/>
  <c r="J1679" i="2"/>
  <c r="J1678" i="2"/>
  <c r="J1677" i="2"/>
  <c r="J1676" i="2"/>
  <c r="J1675" i="2"/>
  <c r="J1674" i="2"/>
  <c r="J1673" i="2"/>
  <c r="J1672" i="2"/>
  <c r="J1671" i="2"/>
  <c r="J1670" i="2"/>
  <c r="J1669" i="2"/>
  <c r="J1668" i="2"/>
  <c r="J1667" i="2"/>
  <c r="J1666" i="2"/>
  <c r="J1665" i="2"/>
  <c r="J1664" i="2"/>
  <c r="J1663" i="2"/>
  <c r="J1662" i="2"/>
  <c r="J1661" i="2"/>
  <c r="J1660" i="2"/>
  <c r="J1659" i="2"/>
  <c r="J1658" i="2"/>
  <c r="J1657" i="2"/>
  <c r="J1656" i="2"/>
  <c r="J1655" i="2"/>
  <c r="J1654" i="2"/>
  <c r="J1653" i="2"/>
  <c r="J1652" i="2"/>
  <c r="J1651" i="2"/>
  <c r="J1650" i="2"/>
  <c r="J1649" i="2"/>
  <c r="J1648" i="2"/>
  <c r="J1647" i="2"/>
  <c r="J1646" i="2"/>
  <c r="J1645" i="2"/>
  <c r="J1644" i="2"/>
  <c r="J1643" i="2"/>
  <c r="J1642" i="2"/>
  <c r="J1641" i="2"/>
  <c r="J1640" i="2"/>
  <c r="J1639" i="2"/>
  <c r="J1638" i="2"/>
  <c r="J1637" i="2"/>
  <c r="J1636" i="2"/>
  <c r="J1635" i="2"/>
  <c r="J1634" i="2"/>
  <c r="J1633" i="2"/>
  <c r="J1632" i="2"/>
  <c r="J1631" i="2"/>
  <c r="J1630" i="2"/>
  <c r="J1629" i="2"/>
  <c r="J1628" i="2"/>
  <c r="J1627" i="2"/>
  <c r="J1626" i="2"/>
  <c r="J1625" i="2"/>
  <c r="J1624" i="2"/>
  <c r="J1623" i="2"/>
  <c r="J1622" i="2"/>
  <c r="J1621" i="2"/>
  <c r="J1620" i="2"/>
  <c r="J1619" i="2"/>
  <c r="J1618" i="2"/>
  <c r="J1617" i="2"/>
  <c r="J1616" i="2"/>
  <c r="J1615" i="2"/>
  <c r="J1614" i="2"/>
  <c r="J1613" i="2"/>
  <c r="J1612" i="2"/>
  <c r="J1611" i="2"/>
  <c r="J1610" i="2"/>
  <c r="J1609" i="2"/>
  <c r="J1608" i="2"/>
  <c r="J1607" i="2"/>
  <c r="J1606" i="2"/>
  <c r="J1605" i="2"/>
  <c r="J1604" i="2"/>
  <c r="J1603" i="2"/>
  <c r="J1602" i="2"/>
  <c r="J1601" i="2"/>
  <c r="J1600" i="2"/>
  <c r="J1599" i="2"/>
  <c r="J1598" i="2"/>
  <c r="J1597" i="2"/>
  <c r="J1596" i="2"/>
  <c r="J1595" i="2"/>
  <c r="J1594" i="2"/>
  <c r="J1593" i="2"/>
  <c r="J1592" i="2"/>
  <c r="J1591" i="2"/>
  <c r="J1590" i="2"/>
  <c r="J1589" i="2"/>
  <c r="J1588" i="2"/>
  <c r="J1587" i="2"/>
  <c r="J1586" i="2"/>
  <c r="J1585" i="2"/>
  <c r="J1584" i="2"/>
  <c r="J1583" i="2"/>
  <c r="J1582" i="2"/>
  <c r="J1581" i="2"/>
  <c r="J1580" i="2"/>
  <c r="J1579" i="2"/>
  <c r="J1578" i="2"/>
  <c r="J1577" i="2"/>
  <c r="J1576" i="2"/>
  <c r="J1575" i="2"/>
  <c r="J1574" i="2"/>
  <c r="J1573" i="2"/>
  <c r="J1572" i="2"/>
  <c r="J1571" i="2"/>
  <c r="J1570" i="2"/>
  <c r="J1569" i="2"/>
  <c r="J1568" i="2"/>
  <c r="J1567" i="2"/>
  <c r="J1566" i="2"/>
  <c r="J1565" i="2"/>
  <c r="J1564" i="2"/>
  <c r="J1563" i="2"/>
  <c r="J1562" i="2"/>
  <c r="J1561" i="2"/>
  <c r="J1560" i="2"/>
  <c r="J1559" i="2"/>
  <c r="J1558" i="2"/>
  <c r="J1557" i="2"/>
  <c r="J1556" i="2"/>
  <c r="J1555" i="2"/>
  <c r="J1554" i="2"/>
  <c r="J1553" i="2"/>
  <c r="J1552" i="2"/>
  <c r="J1551" i="2"/>
  <c r="J1550" i="2"/>
  <c r="J1549" i="2"/>
  <c r="J1548" i="2"/>
  <c r="J1547" i="2"/>
  <c r="J1546" i="2"/>
  <c r="J1545" i="2"/>
  <c r="J1544" i="2"/>
  <c r="J1543" i="2"/>
  <c r="J1542" i="2"/>
  <c r="J1541" i="2"/>
  <c r="J1540" i="2"/>
  <c r="J1539" i="2"/>
  <c r="J1538" i="2"/>
  <c r="J1537" i="2"/>
  <c r="J1536" i="2"/>
  <c r="J1535" i="2"/>
  <c r="J1534" i="2"/>
  <c r="J1533" i="2"/>
  <c r="J1532" i="2"/>
  <c r="J1531" i="2"/>
  <c r="J1530" i="2"/>
  <c r="J1529" i="2"/>
  <c r="J1528" i="2"/>
  <c r="J1527" i="2"/>
  <c r="J1526" i="2"/>
  <c r="J1525" i="2"/>
  <c r="J1524" i="2"/>
  <c r="J1523" i="2"/>
  <c r="J1522" i="2"/>
  <c r="J1521" i="2"/>
  <c r="J1520" i="2"/>
  <c r="J1519" i="2"/>
  <c r="J1518" i="2"/>
  <c r="J1517" i="2"/>
  <c r="J1516" i="2"/>
  <c r="J1515" i="2"/>
  <c r="J1514" i="2"/>
  <c r="J1513" i="2"/>
  <c r="J1512" i="2"/>
  <c r="J1511" i="2"/>
  <c r="J1510" i="2"/>
  <c r="J1509" i="2"/>
  <c r="J1508" i="2"/>
  <c r="J1507" i="2"/>
  <c r="J1506" i="2"/>
  <c r="J1505" i="2"/>
  <c r="J1504" i="2"/>
  <c r="J1503" i="2"/>
  <c r="J1502" i="2"/>
  <c r="J1501" i="2"/>
  <c r="J1500" i="2"/>
  <c r="J1499" i="2"/>
  <c r="J1498" i="2"/>
  <c r="J1497" i="2"/>
  <c r="J1496" i="2"/>
  <c r="J1495" i="2"/>
  <c r="J1494" i="2"/>
  <c r="J1493" i="2"/>
  <c r="J1492" i="2"/>
  <c r="J1491" i="2"/>
  <c r="J1490" i="2"/>
  <c r="J1489" i="2"/>
  <c r="J1488" i="2"/>
  <c r="J1487" i="2"/>
  <c r="J1486" i="2"/>
  <c r="J1485" i="2"/>
  <c r="J1484" i="2"/>
  <c r="J1483" i="2"/>
  <c r="J1482" i="2"/>
  <c r="J1481" i="2"/>
  <c r="J1480" i="2"/>
  <c r="J1479" i="2"/>
  <c r="J1478" i="2"/>
  <c r="J1477" i="2"/>
  <c r="J1476" i="2"/>
  <c r="J1475" i="2"/>
  <c r="J1474" i="2"/>
  <c r="J1473" i="2"/>
  <c r="J1472" i="2"/>
  <c r="J1471" i="2"/>
  <c r="J1470" i="2"/>
  <c r="J1469" i="2"/>
  <c r="J1468" i="2"/>
  <c r="J1467" i="2"/>
  <c r="J1466" i="2"/>
  <c r="J1465" i="2"/>
  <c r="J1464" i="2"/>
  <c r="J1463" i="2"/>
  <c r="J1462" i="2"/>
  <c r="J1461" i="2"/>
  <c r="J1460" i="2"/>
  <c r="J1459" i="2"/>
  <c r="J1458" i="2"/>
  <c r="J1457" i="2"/>
  <c r="J1456" i="2"/>
  <c r="J1455" i="2"/>
  <c r="J1454" i="2"/>
  <c r="J1453" i="2"/>
  <c r="J1452" i="2"/>
  <c r="J1451" i="2"/>
  <c r="J1450" i="2"/>
  <c r="J1449" i="2"/>
  <c r="J1448" i="2"/>
  <c r="J1447" i="2"/>
  <c r="J1446" i="2"/>
  <c r="J1445" i="2"/>
  <c r="J1444" i="2"/>
  <c r="J1443" i="2"/>
  <c r="J1442" i="2"/>
  <c r="J1441" i="2"/>
  <c r="J1440" i="2"/>
  <c r="J1439" i="2"/>
  <c r="J1438" i="2"/>
  <c r="J1437" i="2"/>
  <c r="J1436" i="2"/>
  <c r="J1435" i="2"/>
  <c r="J1434" i="2"/>
  <c r="J1433" i="2"/>
  <c r="J1432" i="2"/>
  <c r="J1431" i="2"/>
  <c r="J1430" i="2"/>
  <c r="J1429" i="2"/>
  <c r="J1428" i="2"/>
  <c r="J1427" i="2"/>
  <c r="J1426" i="2"/>
  <c r="J1425" i="2"/>
  <c r="J1424" i="2"/>
  <c r="J1423" i="2"/>
  <c r="J1422" i="2"/>
  <c r="J1421" i="2"/>
  <c r="J1420" i="2"/>
  <c r="J1419" i="2"/>
  <c r="J1418" i="2"/>
  <c r="J1417" i="2"/>
  <c r="J1416" i="2"/>
  <c r="J1415" i="2"/>
  <c r="J1414" i="2"/>
  <c r="J1413" i="2"/>
  <c r="J1412" i="2"/>
  <c r="J1411" i="2"/>
  <c r="J1410" i="2"/>
  <c r="J1409" i="2"/>
  <c r="J1408" i="2"/>
  <c r="J1407" i="2"/>
  <c r="J1406" i="2"/>
  <c r="J1405" i="2"/>
  <c r="J1404" i="2"/>
  <c r="J1403" i="2"/>
  <c r="J1402" i="2"/>
  <c r="J1401" i="2"/>
  <c r="J1400" i="2"/>
  <c r="J1399" i="2"/>
  <c r="J1398" i="2"/>
  <c r="J1397" i="2"/>
  <c r="J1396" i="2"/>
  <c r="J1395" i="2"/>
  <c r="J1394" i="2"/>
  <c r="J1393" i="2"/>
  <c r="J1392" i="2"/>
  <c r="J1391" i="2"/>
  <c r="J1390" i="2"/>
  <c r="J1389" i="2"/>
  <c r="J1388" i="2"/>
  <c r="J1387" i="2"/>
  <c r="J1386" i="2"/>
  <c r="J1385" i="2"/>
  <c r="J1384" i="2"/>
  <c r="J1383" i="2"/>
  <c r="J1382" i="2"/>
  <c r="J1381" i="2"/>
  <c r="J1380" i="2"/>
  <c r="J1379" i="2"/>
  <c r="J1378" i="2"/>
  <c r="J1377" i="2"/>
  <c r="J1376" i="2"/>
  <c r="J1375" i="2"/>
  <c r="J1374" i="2"/>
  <c r="J1373" i="2"/>
  <c r="J1372" i="2"/>
  <c r="J1371" i="2"/>
  <c r="J1370" i="2"/>
  <c r="J1369" i="2"/>
  <c r="J1368" i="2"/>
  <c r="J1367" i="2"/>
  <c r="J1366" i="2"/>
  <c r="J1365" i="2"/>
  <c r="J1364" i="2"/>
  <c r="J1363" i="2"/>
  <c r="J1362" i="2"/>
  <c r="J1361" i="2"/>
  <c r="J1360" i="2"/>
  <c r="J1359" i="2"/>
  <c r="J1358" i="2"/>
  <c r="J1357" i="2"/>
  <c r="J1356" i="2"/>
  <c r="J1355" i="2"/>
  <c r="J1354" i="2"/>
  <c r="J1353" i="2"/>
  <c r="J1352" i="2"/>
  <c r="J1351" i="2"/>
  <c r="J1350" i="2"/>
  <c r="J1349" i="2"/>
  <c r="J1348" i="2"/>
  <c r="J1347" i="2"/>
  <c r="J1346" i="2"/>
  <c r="J1345" i="2"/>
  <c r="J1344" i="2"/>
  <c r="J1343" i="2"/>
  <c r="J1342" i="2"/>
  <c r="J1341" i="2"/>
  <c r="J1340" i="2"/>
  <c r="J1339" i="2"/>
  <c r="J1338" i="2"/>
  <c r="J1337" i="2"/>
  <c r="J1336" i="2"/>
  <c r="J1335" i="2"/>
  <c r="J1334" i="2"/>
  <c r="J1333" i="2"/>
  <c r="J1332" i="2"/>
  <c r="J1331" i="2"/>
  <c r="J1330" i="2"/>
  <c r="J1329" i="2"/>
  <c r="J1328" i="2"/>
  <c r="J1327" i="2"/>
  <c r="J1326" i="2"/>
  <c r="J1325" i="2"/>
  <c r="J1324" i="2"/>
  <c r="J1323" i="2"/>
  <c r="J1322" i="2"/>
  <c r="J1321" i="2"/>
  <c r="J1320" i="2"/>
  <c r="J1319" i="2"/>
  <c r="J1318" i="2"/>
  <c r="J1317" i="2"/>
  <c r="J1316" i="2"/>
  <c r="J1315" i="2"/>
  <c r="J1314" i="2"/>
  <c r="J1313" i="2"/>
  <c r="J1312" i="2"/>
  <c r="J1311" i="2"/>
  <c r="J1310" i="2"/>
  <c r="J1309" i="2"/>
  <c r="J1308" i="2"/>
  <c r="J1307" i="2"/>
  <c r="J1306" i="2"/>
  <c r="J1305" i="2"/>
  <c r="J1304" i="2"/>
  <c r="J1303" i="2"/>
  <c r="J1302" i="2"/>
  <c r="J1301" i="2"/>
  <c r="J1300" i="2"/>
  <c r="J1299" i="2"/>
  <c r="J1298" i="2"/>
  <c r="J1297" i="2"/>
  <c r="J1296" i="2"/>
  <c r="J1295" i="2"/>
  <c r="J1294" i="2"/>
  <c r="J1293" i="2"/>
  <c r="J1292" i="2"/>
  <c r="J1291" i="2"/>
  <c r="J1290" i="2"/>
  <c r="J1289" i="2"/>
  <c r="J1288" i="2"/>
  <c r="J1287" i="2"/>
  <c r="J1286" i="2"/>
  <c r="J1285" i="2"/>
  <c r="J1284" i="2"/>
  <c r="J1283" i="2"/>
  <c r="J1282" i="2"/>
  <c r="J1281" i="2"/>
  <c r="J1280" i="2"/>
  <c r="J1279" i="2"/>
  <c r="J1278" i="2"/>
  <c r="J1277" i="2"/>
  <c r="J1276" i="2"/>
  <c r="J1275" i="2"/>
  <c r="J1274" i="2"/>
  <c r="J1273" i="2"/>
  <c r="J1272" i="2"/>
  <c r="J1271" i="2"/>
  <c r="J1270" i="2"/>
  <c r="J1269" i="2"/>
  <c r="J1268" i="2"/>
  <c r="J1267" i="2"/>
  <c r="J1266" i="2"/>
  <c r="J1265" i="2"/>
  <c r="J1264" i="2"/>
  <c r="J1263" i="2"/>
  <c r="J1262" i="2"/>
  <c r="J1261" i="2"/>
  <c r="J1260" i="2"/>
  <c r="J1259" i="2"/>
  <c r="J1258" i="2"/>
  <c r="J1257" i="2"/>
  <c r="J1256" i="2"/>
  <c r="J1255" i="2"/>
  <c r="J1254" i="2"/>
  <c r="J1253" i="2"/>
  <c r="J1252" i="2"/>
  <c r="J1251" i="2"/>
  <c r="J1250" i="2"/>
  <c r="J1249" i="2"/>
  <c r="J1248" i="2"/>
  <c r="J1247" i="2"/>
  <c r="J1246" i="2"/>
  <c r="J1245" i="2"/>
  <c r="J1244" i="2"/>
  <c r="J1243" i="2"/>
  <c r="J1242" i="2"/>
  <c r="J1241" i="2"/>
  <c r="J1240" i="2"/>
  <c r="J1239" i="2"/>
  <c r="J1238" i="2"/>
  <c r="J1237" i="2"/>
  <c r="J1236" i="2"/>
  <c r="J1235" i="2"/>
  <c r="J1234" i="2"/>
  <c r="J1233" i="2"/>
  <c r="J1232" i="2"/>
  <c r="J1231" i="2"/>
  <c r="J1230" i="2"/>
  <c r="J1229" i="2"/>
  <c r="J1228" i="2"/>
  <c r="J1227" i="2"/>
  <c r="J1226" i="2"/>
  <c r="J1225" i="2"/>
  <c r="J1224" i="2"/>
  <c r="J1223" i="2"/>
  <c r="J1222" i="2"/>
  <c r="J1221" i="2"/>
  <c r="J1220" i="2"/>
  <c r="J1219" i="2"/>
  <c r="J1218" i="2"/>
  <c r="J1217" i="2"/>
  <c r="J1216" i="2"/>
  <c r="J1215" i="2"/>
  <c r="J1214" i="2"/>
  <c r="J1213" i="2"/>
  <c r="J1212" i="2"/>
  <c r="J1211" i="2"/>
  <c r="J1210" i="2"/>
  <c r="J1209" i="2"/>
  <c r="J1208" i="2"/>
  <c r="J1207" i="2"/>
  <c r="J1206" i="2"/>
  <c r="J1205" i="2"/>
  <c r="J1204" i="2"/>
  <c r="J1203" i="2"/>
  <c r="J1202" i="2"/>
  <c r="J1201" i="2"/>
  <c r="J1200" i="2"/>
  <c r="J1199" i="2"/>
  <c r="J1198" i="2"/>
  <c r="J1197" i="2"/>
  <c r="J1196" i="2"/>
  <c r="J1195" i="2"/>
  <c r="J1194" i="2"/>
  <c r="J1193" i="2"/>
  <c r="J1192" i="2"/>
  <c r="J1191" i="2"/>
  <c r="J1190" i="2"/>
  <c r="J1189" i="2"/>
  <c r="J1188" i="2"/>
  <c r="J1187" i="2"/>
  <c r="J1186" i="2"/>
  <c r="J1185" i="2"/>
  <c r="J1184" i="2"/>
  <c r="J1183" i="2"/>
  <c r="J1182" i="2"/>
  <c r="J1181" i="2"/>
  <c r="J1180" i="2"/>
  <c r="J1179" i="2"/>
  <c r="J1178" i="2"/>
  <c r="J1177" i="2"/>
  <c r="J1176" i="2"/>
  <c r="J1175" i="2"/>
  <c r="J1174" i="2"/>
  <c r="J1173" i="2"/>
  <c r="J1172" i="2"/>
  <c r="J1171" i="2"/>
  <c r="J1170" i="2"/>
  <c r="J1169" i="2"/>
  <c r="J1168" i="2"/>
  <c r="J1167" i="2"/>
  <c r="J1166" i="2"/>
  <c r="J1165" i="2"/>
  <c r="J1164" i="2"/>
  <c r="J1163" i="2"/>
  <c r="J1162" i="2"/>
  <c r="J1161" i="2"/>
  <c r="J1160" i="2"/>
  <c r="J1159" i="2"/>
  <c r="J1158" i="2"/>
  <c r="J1157" i="2"/>
  <c r="J1156" i="2"/>
  <c r="J1155" i="2"/>
  <c r="J1154" i="2"/>
  <c r="J1153" i="2"/>
  <c r="J1152" i="2"/>
  <c r="J1151" i="2"/>
  <c r="J1150" i="2"/>
  <c r="J1149" i="2"/>
  <c r="J1148" i="2"/>
  <c r="J1147" i="2"/>
  <c r="J1146" i="2"/>
  <c r="J1145" i="2"/>
  <c r="J1144" i="2"/>
  <c r="J1143" i="2"/>
  <c r="J1142" i="2"/>
  <c r="J1141" i="2"/>
  <c r="J1140" i="2"/>
  <c r="J1139" i="2"/>
  <c r="J1138" i="2"/>
  <c r="J1137" i="2"/>
  <c r="J1136" i="2"/>
  <c r="J1135" i="2"/>
  <c r="J1134" i="2"/>
  <c r="J1133" i="2"/>
  <c r="J1132" i="2"/>
  <c r="J1131" i="2"/>
  <c r="J1130" i="2"/>
  <c r="J1129" i="2"/>
  <c r="J1128" i="2"/>
  <c r="J1127" i="2"/>
  <c r="J1126" i="2"/>
  <c r="J1125" i="2"/>
  <c r="J1124" i="2"/>
  <c r="J1123" i="2"/>
  <c r="J1122" i="2"/>
  <c r="J1121" i="2"/>
  <c r="J1120" i="2"/>
  <c r="J1119" i="2"/>
  <c r="J1118" i="2"/>
  <c r="J1117" i="2"/>
  <c r="J1116" i="2"/>
  <c r="J1115" i="2"/>
  <c r="J1114" i="2"/>
  <c r="J1113" i="2"/>
  <c r="J1112" i="2"/>
  <c r="J1111" i="2"/>
  <c r="J1110" i="2"/>
  <c r="J1109" i="2"/>
  <c r="J1108" i="2"/>
  <c r="J1107" i="2"/>
  <c r="J1106" i="2"/>
  <c r="J1105" i="2"/>
  <c r="J1104" i="2"/>
  <c r="J1103" i="2"/>
  <c r="J1102" i="2"/>
  <c r="J1101" i="2"/>
  <c r="J1100" i="2"/>
  <c r="J1099" i="2"/>
  <c r="J1098" i="2"/>
  <c r="J1097" i="2"/>
  <c r="J1096" i="2"/>
  <c r="J1095" i="2"/>
  <c r="J1094" i="2"/>
  <c r="J1093" i="2"/>
  <c r="J1092" i="2"/>
  <c r="J1091" i="2"/>
  <c r="J1090" i="2"/>
  <c r="J1089" i="2"/>
  <c r="J1088" i="2"/>
  <c r="J1087" i="2"/>
  <c r="J1086" i="2"/>
  <c r="J1085" i="2"/>
  <c r="J1084" i="2"/>
  <c r="J1083" i="2"/>
  <c r="J1082" i="2"/>
  <c r="J1081" i="2"/>
  <c r="J1080" i="2"/>
  <c r="J1079" i="2"/>
  <c r="J1078" i="2"/>
  <c r="J1077" i="2"/>
  <c r="J1076" i="2"/>
  <c r="J1075" i="2"/>
  <c r="J1074" i="2"/>
  <c r="J1073" i="2"/>
  <c r="J1072" i="2"/>
  <c r="J1071" i="2"/>
  <c r="J1070" i="2"/>
  <c r="J1069" i="2"/>
  <c r="J1068" i="2"/>
  <c r="J1067" i="2"/>
  <c r="J1066" i="2"/>
  <c r="J1065" i="2"/>
  <c r="J1064" i="2"/>
  <c r="J1063" i="2"/>
  <c r="J1062" i="2"/>
  <c r="J1061" i="2"/>
  <c r="J1060" i="2"/>
  <c r="J1059" i="2"/>
  <c r="J1058" i="2"/>
  <c r="J1057" i="2"/>
  <c r="J1056" i="2"/>
  <c r="J1055" i="2"/>
  <c r="J1054" i="2"/>
  <c r="J1053" i="2"/>
  <c r="J1052" i="2"/>
  <c r="J1051" i="2"/>
  <c r="J1050" i="2"/>
  <c r="J1049" i="2"/>
  <c r="J1048" i="2"/>
  <c r="J1047" i="2"/>
  <c r="J1046" i="2"/>
  <c r="J1045" i="2"/>
  <c r="J1044" i="2"/>
  <c r="J1043" i="2"/>
  <c r="J1042" i="2"/>
  <c r="J1041" i="2"/>
  <c r="J1040" i="2"/>
  <c r="J1039" i="2"/>
  <c r="J1038" i="2"/>
  <c r="J1037" i="2"/>
  <c r="J1036" i="2"/>
  <c r="J1035" i="2"/>
  <c r="J1034" i="2"/>
  <c r="J1033" i="2"/>
  <c r="J1032" i="2"/>
  <c r="J1031" i="2"/>
  <c r="J1030" i="2"/>
  <c r="J1029" i="2"/>
  <c r="J1028" i="2"/>
  <c r="J1027" i="2"/>
  <c r="J1026" i="2"/>
  <c r="J1025" i="2"/>
  <c r="J1024" i="2"/>
  <c r="J1023" i="2"/>
  <c r="J1022" i="2"/>
  <c r="J1021" i="2"/>
  <c r="J1020" i="2"/>
  <c r="J1019" i="2"/>
  <c r="J1018" i="2"/>
  <c r="J1017" i="2"/>
  <c r="J1016" i="2"/>
  <c r="J1015" i="2"/>
  <c r="J1014" i="2"/>
  <c r="J1013" i="2"/>
  <c r="J1012" i="2"/>
  <c r="J1011" i="2"/>
  <c r="J1010" i="2"/>
  <c r="J1009" i="2"/>
  <c r="J1008" i="2"/>
  <c r="J1007" i="2"/>
  <c r="J1006" i="2"/>
  <c r="J1005" i="2"/>
  <c r="J1004" i="2"/>
  <c r="J1003" i="2"/>
  <c r="J1002" i="2"/>
  <c r="J1001" i="2"/>
  <c r="J1000" i="2"/>
  <c r="J999" i="2"/>
  <c r="J998" i="2"/>
  <c r="J997" i="2"/>
  <c r="J996" i="2"/>
  <c r="J995" i="2"/>
  <c r="J994" i="2"/>
  <c r="J993" i="2"/>
  <c r="J992" i="2"/>
  <c r="J991" i="2"/>
  <c r="J990" i="2"/>
  <c r="J989" i="2"/>
  <c r="J988" i="2"/>
  <c r="J987" i="2"/>
  <c r="J986" i="2"/>
  <c r="J985" i="2"/>
  <c r="J984" i="2"/>
  <c r="J983" i="2"/>
  <c r="J982" i="2"/>
  <c r="J981" i="2"/>
  <c r="J980" i="2"/>
  <c r="J979" i="2"/>
  <c r="J978" i="2"/>
  <c r="J977" i="2"/>
  <c r="J976" i="2"/>
  <c r="J975" i="2"/>
  <c r="J974" i="2"/>
  <c r="J973" i="2"/>
  <c r="J972" i="2"/>
  <c r="J971" i="2"/>
  <c r="J970" i="2"/>
  <c r="J969" i="2"/>
  <c r="J968" i="2"/>
  <c r="J967" i="2"/>
  <c r="J966" i="2"/>
  <c r="J965" i="2"/>
  <c r="J964" i="2"/>
  <c r="J963" i="2"/>
  <c r="J962" i="2"/>
  <c r="J961" i="2"/>
  <c r="J960" i="2"/>
  <c r="J959" i="2"/>
  <c r="J958" i="2"/>
  <c r="J957" i="2"/>
  <c r="J956" i="2"/>
  <c r="J955" i="2"/>
  <c r="J954" i="2"/>
  <c r="J953" i="2"/>
  <c r="J952" i="2"/>
  <c r="J951" i="2"/>
  <c r="J950" i="2"/>
  <c r="J949" i="2"/>
  <c r="J948" i="2"/>
  <c r="J947" i="2"/>
  <c r="J946" i="2"/>
  <c r="J945" i="2"/>
  <c r="J944" i="2"/>
  <c r="J943" i="2"/>
  <c r="J942" i="2"/>
  <c r="J941" i="2"/>
  <c r="J940" i="2"/>
  <c r="J939" i="2"/>
  <c r="J938" i="2"/>
  <c r="J937" i="2"/>
  <c r="J936" i="2"/>
  <c r="J935" i="2"/>
  <c r="J934" i="2"/>
  <c r="J933" i="2"/>
  <c r="J932" i="2"/>
  <c r="J931" i="2"/>
  <c r="J930" i="2"/>
  <c r="J929" i="2"/>
  <c r="J928" i="2"/>
  <c r="J927" i="2"/>
  <c r="J926" i="2"/>
  <c r="J925" i="2"/>
  <c r="J924" i="2"/>
  <c r="J923" i="2"/>
  <c r="J922" i="2"/>
  <c r="J921" i="2"/>
  <c r="J920" i="2"/>
  <c r="J919" i="2"/>
  <c r="J918" i="2"/>
  <c r="J917" i="2"/>
  <c r="J916" i="2"/>
  <c r="J915" i="2"/>
  <c r="J914" i="2"/>
  <c r="J913" i="2"/>
  <c r="J912" i="2"/>
  <c r="J911" i="2"/>
  <c r="J910" i="2"/>
  <c r="J909" i="2"/>
  <c r="J908" i="2"/>
  <c r="J907" i="2"/>
  <c r="J906" i="2"/>
  <c r="J905" i="2"/>
  <c r="J904" i="2"/>
  <c r="J903" i="2"/>
  <c r="J902" i="2"/>
  <c r="J901" i="2"/>
  <c r="J900" i="2"/>
  <c r="J899" i="2"/>
  <c r="J898" i="2"/>
  <c r="J897" i="2"/>
  <c r="J896" i="2"/>
  <c r="J895" i="2"/>
  <c r="J894" i="2"/>
  <c r="J893" i="2"/>
  <c r="J892" i="2"/>
  <c r="J891" i="2"/>
  <c r="J890" i="2"/>
  <c r="J889" i="2"/>
  <c r="J888" i="2"/>
  <c r="J887" i="2"/>
  <c r="J886" i="2"/>
  <c r="J885" i="2"/>
  <c r="J884" i="2"/>
  <c r="J883" i="2"/>
  <c r="J882" i="2"/>
  <c r="J881" i="2"/>
  <c r="J880" i="2"/>
  <c r="J879" i="2"/>
  <c r="J878" i="2"/>
  <c r="J877" i="2"/>
  <c r="J876" i="2"/>
  <c r="J875" i="2"/>
  <c r="J874" i="2"/>
  <c r="J873" i="2"/>
  <c r="J872" i="2"/>
  <c r="J871" i="2"/>
  <c r="J870" i="2"/>
  <c r="J869" i="2"/>
  <c r="J868" i="2"/>
  <c r="J867" i="2"/>
  <c r="J866" i="2"/>
  <c r="J865" i="2"/>
  <c r="J864" i="2"/>
  <c r="J863" i="2"/>
  <c r="J862" i="2"/>
  <c r="J861" i="2"/>
  <c r="J860" i="2"/>
  <c r="J859" i="2"/>
  <c r="J858" i="2"/>
  <c r="J857" i="2"/>
  <c r="J856" i="2"/>
  <c r="J855" i="2"/>
  <c r="J854" i="2"/>
  <c r="J853" i="2"/>
  <c r="J852" i="2"/>
  <c r="J851" i="2"/>
  <c r="J850" i="2"/>
  <c r="J849" i="2"/>
  <c r="J848" i="2"/>
  <c r="J847" i="2"/>
  <c r="J846" i="2"/>
  <c r="J845" i="2"/>
  <c r="J844" i="2"/>
  <c r="J843" i="2"/>
  <c r="J842" i="2"/>
  <c r="J841" i="2"/>
  <c r="J840" i="2"/>
  <c r="J839" i="2"/>
  <c r="J838" i="2"/>
  <c r="J837" i="2"/>
  <c r="J836" i="2"/>
  <c r="J835" i="2"/>
  <c r="J834" i="2"/>
  <c r="J833" i="2"/>
  <c r="J832" i="2"/>
  <c r="J831" i="2"/>
  <c r="J830" i="2"/>
  <c r="J829" i="2"/>
  <c r="J828" i="2"/>
  <c r="J827" i="2"/>
  <c r="J826" i="2"/>
  <c r="J825" i="2"/>
  <c r="J824" i="2"/>
  <c r="J823" i="2"/>
  <c r="J822" i="2"/>
  <c r="J821" i="2"/>
  <c r="J820" i="2"/>
  <c r="J819" i="2"/>
  <c r="J818" i="2"/>
  <c r="J817" i="2"/>
  <c r="J816" i="2"/>
  <c r="J815" i="2"/>
  <c r="J814" i="2"/>
  <c r="J813" i="2"/>
  <c r="J812" i="2"/>
  <c r="J811" i="2"/>
  <c r="J810" i="2"/>
  <c r="J809" i="2"/>
  <c r="J808" i="2"/>
  <c r="J807" i="2"/>
  <c r="J806" i="2"/>
  <c r="J805" i="2"/>
  <c r="J804" i="2"/>
  <c r="J803" i="2"/>
  <c r="J802" i="2"/>
  <c r="J801" i="2"/>
  <c r="J800" i="2"/>
  <c r="J799" i="2"/>
  <c r="J798" i="2"/>
  <c r="J797" i="2"/>
  <c r="J796" i="2"/>
  <c r="J795" i="2"/>
  <c r="J794" i="2"/>
  <c r="J793" i="2"/>
  <c r="J792" i="2"/>
  <c r="J791" i="2"/>
  <c r="J790" i="2"/>
  <c r="J789" i="2"/>
  <c r="J788" i="2"/>
  <c r="J787" i="2"/>
  <c r="J786" i="2"/>
  <c r="J785" i="2"/>
  <c r="J784" i="2"/>
  <c r="J783" i="2"/>
  <c r="J782" i="2"/>
  <c r="J781" i="2"/>
  <c r="J780" i="2"/>
  <c r="J779" i="2"/>
  <c r="J778" i="2"/>
  <c r="J777" i="2"/>
  <c r="J776" i="2"/>
  <c r="J775" i="2"/>
  <c r="J774" i="2"/>
  <c r="J773" i="2"/>
  <c r="J772" i="2"/>
  <c r="J771" i="2"/>
  <c r="J770" i="2"/>
  <c r="J769" i="2"/>
  <c r="J768" i="2"/>
  <c r="J767" i="2"/>
  <c r="J766" i="2"/>
  <c r="J765" i="2"/>
  <c r="J764" i="2"/>
  <c r="J763" i="2"/>
  <c r="J762" i="2"/>
  <c r="J761" i="2"/>
  <c r="J760" i="2"/>
  <c r="J759" i="2"/>
  <c r="J758" i="2"/>
  <c r="J757" i="2"/>
  <c r="J756" i="2"/>
  <c r="J755" i="2"/>
  <c r="J754" i="2"/>
  <c r="J753" i="2"/>
  <c r="J752" i="2"/>
  <c r="J751" i="2"/>
  <c r="J750" i="2"/>
  <c r="J749" i="2"/>
  <c r="J748" i="2"/>
  <c r="J747" i="2"/>
  <c r="J746" i="2"/>
  <c r="J745" i="2"/>
  <c r="J744" i="2"/>
  <c r="J743" i="2"/>
  <c r="J742" i="2"/>
  <c r="J741" i="2"/>
  <c r="J740" i="2"/>
  <c r="J739" i="2"/>
  <c r="J738" i="2"/>
  <c r="J737" i="2"/>
  <c r="J736" i="2"/>
  <c r="J735" i="2"/>
  <c r="J734" i="2"/>
  <c r="J733" i="2"/>
  <c r="J732" i="2"/>
  <c r="J731" i="2"/>
  <c r="J730" i="2"/>
  <c r="J729" i="2"/>
  <c r="J728" i="2"/>
  <c r="J727" i="2"/>
  <c r="J726" i="2"/>
  <c r="J725" i="2"/>
  <c r="J724" i="2"/>
  <c r="J723" i="2"/>
  <c r="J722" i="2"/>
  <c r="J721" i="2"/>
  <c r="J720" i="2"/>
  <c r="J719" i="2"/>
  <c r="J718" i="2"/>
  <c r="J717" i="2"/>
  <c r="J716" i="2"/>
  <c r="J715" i="2"/>
  <c r="J714" i="2"/>
  <c r="J713" i="2"/>
  <c r="J712" i="2"/>
  <c r="J711" i="2"/>
  <c r="J710" i="2"/>
  <c r="J709" i="2"/>
  <c r="J708" i="2"/>
  <c r="J707" i="2"/>
  <c r="J706" i="2"/>
  <c r="J705" i="2"/>
  <c r="J704" i="2"/>
  <c r="J703" i="2"/>
  <c r="J702" i="2"/>
  <c r="J701" i="2"/>
  <c r="J700" i="2"/>
  <c r="J699" i="2"/>
  <c r="J698" i="2"/>
  <c r="J697" i="2"/>
  <c r="J696" i="2"/>
  <c r="J695" i="2"/>
  <c r="J694" i="2"/>
  <c r="J693" i="2"/>
  <c r="J692" i="2"/>
  <c r="J691" i="2"/>
  <c r="J690" i="2"/>
  <c r="J689" i="2"/>
  <c r="J688" i="2"/>
  <c r="J687" i="2"/>
  <c r="J686" i="2"/>
  <c r="J685" i="2"/>
  <c r="J684" i="2"/>
  <c r="J683" i="2"/>
  <c r="J682" i="2"/>
  <c r="J681" i="2"/>
  <c r="J680" i="2"/>
  <c r="J679" i="2"/>
  <c r="J678" i="2"/>
  <c r="J677" i="2"/>
  <c r="J676" i="2"/>
  <c r="J675" i="2"/>
  <c r="J674" i="2"/>
  <c r="J673" i="2"/>
  <c r="J672" i="2"/>
  <c r="J671" i="2"/>
  <c r="J670" i="2"/>
  <c r="J669" i="2"/>
  <c r="J668" i="2"/>
  <c r="J667" i="2"/>
  <c r="J666" i="2"/>
  <c r="J665" i="2"/>
  <c r="J664" i="2"/>
  <c r="J663" i="2"/>
  <c r="J662" i="2"/>
  <c r="J661" i="2"/>
  <c r="J660" i="2"/>
  <c r="J659" i="2"/>
  <c r="J658" i="2"/>
  <c r="J657" i="2"/>
  <c r="J656" i="2"/>
  <c r="J655" i="2"/>
  <c r="J654" i="2"/>
  <c r="J653" i="2"/>
  <c r="J652" i="2"/>
  <c r="J651" i="2"/>
  <c r="J650" i="2"/>
  <c r="J649" i="2"/>
  <c r="J648" i="2"/>
  <c r="J647" i="2"/>
  <c r="J646" i="2"/>
  <c r="J645" i="2"/>
  <c r="J644" i="2"/>
  <c r="J643" i="2"/>
  <c r="J642" i="2"/>
  <c r="J641" i="2"/>
  <c r="J640" i="2"/>
  <c r="J639" i="2"/>
  <c r="J638" i="2"/>
  <c r="J637" i="2"/>
  <c r="J636" i="2"/>
  <c r="J635" i="2"/>
  <c r="J634" i="2"/>
  <c r="J633" i="2"/>
  <c r="J632" i="2"/>
  <c r="J631" i="2"/>
  <c r="J630" i="2"/>
  <c r="J629" i="2"/>
  <c r="J628" i="2"/>
  <c r="J627" i="2"/>
  <c r="J626" i="2"/>
  <c r="J625" i="2"/>
  <c r="J624" i="2"/>
  <c r="J623" i="2"/>
  <c r="J622" i="2"/>
  <c r="J621" i="2"/>
  <c r="J620" i="2"/>
  <c r="J619" i="2"/>
  <c r="J618" i="2"/>
  <c r="J617" i="2"/>
  <c r="J616" i="2"/>
  <c r="J615" i="2"/>
  <c r="J614" i="2"/>
  <c r="J613" i="2"/>
  <c r="J612" i="2"/>
  <c r="J611" i="2"/>
  <c r="J610" i="2"/>
  <c r="J609" i="2"/>
  <c r="J608" i="2"/>
  <c r="J607" i="2"/>
  <c r="J606" i="2"/>
  <c r="J605" i="2"/>
  <c r="J604" i="2"/>
  <c r="J603" i="2"/>
  <c r="J602" i="2"/>
  <c r="J601" i="2"/>
  <c r="J600" i="2"/>
  <c r="J599" i="2"/>
  <c r="J598" i="2"/>
  <c r="J597" i="2"/>
  <c r="J596" i="2"/>
  <c r="J595" i="2"/>
  <c r="J594" i="2"/>
  <c r="J593" i="2"/>
  <c r="J592" i="2"/>
  <c r="J591" i="2"/>
  <c r="J590" i="2"/>
  <c r="J589" i="2"/>
  <c r="J588" i="2"/>
  <c r="J587" i="2"/>
  <c r="J586" i="2"/>
  <c r="J585" i="2"/>
  <c r="J584" i="2"/>
  <c r="J583" i="2"/>
  <c r="J582" i="2"/>
  <c r="J581" i="2"/>
  <c r="J580" i="2"/>
  <c r="J579" i="2"/>
  <c r="J578" i="2"/>
  <c r="J577" i="2"/>
  <c r="J576" i="2"/>
  <c r="J575" i="2"/>
  <c r="J574" i="2"/>
  <c r="J573" i="2"/>
  <c r="J572" i="2"/>
  <c r="J571" i="2"/>
  <c r="J570" i="2"/>
  <c r="J569" i="2"/>
  <c r="J568" i="2"/>
  <c r="J567" i="2"/>
  <c r="J566" i="2"/>
  <c r="J565" i="2"/>
  <c r="J564" i="2"/>
  <c r="J563" i="2"/>
  <c r="J562" i="2"/>
  <c r="J561" i="2"/>
  <c r="J560" i="2"/>
  <c r="J559" i="2"/>
  <c r="J558" i="2"/>
  <c r="J557" i="2"/>
  <c r="J556" i="2"/>
  <c r="J555" i="2"/>
  <c r="J554" i="2"/>
  <c r="J553" i="2"/>
  <c r="J552" i="2"/>
  <c r="J551" i="2"/>
  <c r="J550" i="2"/>
  <c r="J549" i="2"/>
  <c r="J548" i="2"/>
  <c r="J547" i="2"/>
  <c r="J546" i="2"/>
  <c r="J545" i="2"/>
  <c r="J544" i="2"/>
  <c r="J543" i="2"/>
  <c r="J542" i="2"/>
  <c r="J541" i="2"/>
  <c r="J540" i="2"/>
  <c r="J539" i="2"/>
  <c r="J538" i="2"/>
  <c r="J537" i="2"/>
  <c r="J536" i="2"/>
  <c r="J535" i="2"/>
  <c r="J534" i="2"/>
  <c r="J533" i="2"/>
  <c r="J532" i="2"/>
  <c r="J531" i="2"/>
  <c r="J530" i="2"/>
  <c r="J529" i="2"/>
  <c r="J528" i="2"/>
  <c r="J527" i="2"/>
  <c r="J526" i="2"/>
  <c r="J525" i="2"/>
  <c r="J524" i="2"/>
  <c r="J523" i="2"/>
  <c r="J522" i="2"/>
  <c r="J521" i="2"/>
  <c r="J520" i="2"/>
  <c r="J519" i="2"/>
  <c r="J518" i="2"/>
  <c r="J517" i="2"/>
  <c r="J516" i="2"/>
  <c r="J515" i="2"/>
  <c r="J514" i="2"/>
  <c r="J513" i="2"/>
  <c r="J512" i="2"/>
  <c r="J511" i="2"/>
  <c r="J510" i="2"/>
  <c r="J509" i="2"/>
  <c r="J508" i="2"/>
  <c r="J507" i="2"/>
  <c r="J506" i="2"/>
  <c r="J505" i="2"/>
  <c r="J504" i="2"/>
  <c r="J503" i="2"/>
  <c r="J502" i="2"/>
  <c r="J501" i="2"/>
  <c r="J500" i="2"/>
  <c r="J499" i="2"/>
  <c r="J498" i="2"/>
  <c r="J497" i="2"/>
  <c r="J496" i="2"/>
  <c r="J495" i="2"/>
  <c r="J494" i="2"/>
  <c r="J493" i="2"/>
  <c r="J492" i="2"/>
  <c r="J491" i="2"/>
  <c r="J490" i="2"/>
  <c r="J489" i="2"/>
  <c r="J488" i="2"/>
  <c r="J487" i="2"/>
  <c r="J486" i="2"/>
  <c r="J485" i="2"/>
  <c r="J484" i="2"/>
  <c r="J483" i="2"/>
  <c r="J482" i="2"/>
  <c r="J481" i="2"/>
  <c r="J480" i="2"/>
  <c r="J479" i="2"/>
  <c r="J478" i="2"/>
  <c r="J477" i="2"/>
  <c r="J476" i="2"/>
  <c r="J475" i="2"/>
  <c r="J474" i="2"/>
  <c r="J473" i="2"/>
  <c r="J472" i="2"/>
  <c r="J471" i="2"/>
  <c r="J470" i="2"/>
  <c r="J469" i="2"/>
  <c r="J468" i="2"/>
  <c r="J467" i="2"/>
  <c r="J466" i="2"/>
  <c r="J465" i="2"/>
  <c r="J464" i="2"/>
  <c r="J463" i="2"/>
  <c r="J462" i="2"/>
  <c r="J461" i="2"/>
  <c r="J460" i="2"/>
  <c r="J459" i="2"/>
  <c r="J458" i="2"/>
  <c r="J457" i="2"/>
  <c r="J456" i="2"/>
  <c r="J455" i="2"/>
  <c r="J454" i="2"/>
  <c r="J453" i="2"/>
  <c r="J452" i="2"/>
  <c r="J451" i="2"/>
  <c r="J450" i="2"/>
  <c r="J449" i="2"/>
  <c r="J448" i="2"/>
  <c r="J447" i="2"/>
  <c r="J446" i="2"/>
  <c r="J445" i="2"/>
  <c r="J444" i="2"/>
  <c r="J443" i="2"/>
  <c r="J442" i="2"/>
  <c r="J441" i="2"/>
  <c r="J440" i="2"/>
  <c r="J439" i="2"/>
  <c r="J438" i="2"/>
  <c r="J437" i="2"/>
  <c r="J436" i="2"/>
  <c r="J435" i="2"/>
  <c r="J434" i="2"/>
  <c r="J433" i="2"/>
  <c r="J432" i="2"/>
  <c r="J431" i="2"/>
  <c r="J430" i="2"/>
  <c r="J429" i="2"/>
  <c r="J428" i="2"/>
  <c r="J427" i="2"/>
  <c r="J426" i="2"/>
  <c r="J425" i="2"/>
  <c r="J424" i="2"/>
  <c r="J423" i="2"/>
  <c r="J422" i="2"/>
  <c r="J421" i="2"/>
  <c r="J420" i="2"/>
  <c r="J419" i="2"/>
  <c r="J418" i="2"/>
  <c r="J417" i="2"/>
  <c r="J416" i="2"/>
  <c r="J415" i="2"/>
  <c r="J414" i="2"/>
  <c r="J413" i="2"/>
  <c r="J412" i="2"/>
  <c r="J411"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8" i="2"/>
  <c r="J377" i="2"/>
  <c r="J376" i="2"/>
  <c r="J375" i="2"/>
  <c r="J374" i="2"/>
  <c r="J373" i="2"/>
  <c r="J372" i="2"/>
  <c r="J371" i="2"/>
  <c r="J370" i="2"/>
  <c r="J369" i="2"/>
  <c r="J368" i="2"/>
  <c r="J367" i="2"/>
  <c r="J366" i="2"/>
  <c r="J365" i="2"/>
  <c r="J364" i="2"/>
  <c r="J363" i="2"/>
  <c r="J362" i="2"/>
  <c r="J361" i="2"/>
  <c r="J360" i="2"/>
  <c r="J359" i="2"/>
  <c r="J358" i="2"/>
  <c r="J357" i="2"/>
  <c r="J356" i="2"/>
  <c r="J355" i="2"/>
  <c r="J354" i="2"/>
  <c r="J353" i="2"/>
  <c r="J352" i="2"/>
  <c r="J351" i="2"/>
  <c r="J350" i="2"/>
  <c r="J349" i="2"/>
  <c r="J348" i="2"/>
  <c r="J347" i="2"/>
  <c r="J346" i="2"/>
  <c r="J345" i="2"/>
  <c r="J344" i="2"/>
  <c r="J343" i="2"/>
  <c r="J342" i="2"/>
  <c r="J341" i="2"/>
  <c r="J340" i="2"/>
  <c r="J339" i="2"/>
  <c r="J338" i="2"/>
  <c r="J337" i="2"/>
  <c r="J336" i="2"/>
  <c r="J335" i="2"/>
  <c r="J334" i="2"/>
  <c r="J333" i="2"/>
  <c r="J332" i="2"/>
  <c r="J331" i="2"/>
  <c r="J330" i="2"/>
  <c r="J329" i="2"/>
  <c r="J328" i="2"/>
  <c r="J327" i="2"/>
  <c r="J326" i="2"/>
  <c r="J325" i="2"/>
  <c r="J324" i="2"/>
  <c r="J323" i="2"/>
  <c r="J322" i="2"/>
  <c r="J321" i="2"/>
  <c r="J320" i="2"/>
  <c r="J319" i="2"/>
  <c r="J318" i="2"/>
  <c r="J317" i="2"/>
  <c r="J316" i="2"/>
  <c r="J315" i="2"/>
  <c r="J314" i="2"/>
  <c r="J313" i="2"/>
  <c r="J312" i="2"/>
  <c r="J311" i="2"/>
  <c r="J310" i="2"/>
  <c r="J309" i="2"/>
  <c r="J308" i="2"/>
  <c r="J307" i="2"/>
  <c r="J306" i="2"/>
  <c r="J305" i="2"/>
  <c r="J304" i="2"/>
  <c r="J303" i="2"/>
  <c r="J302" i="2"/>
  <c r="J301" i="2"/>
  <c r="J300" i="2"/>
  <c r="J299" i="2"/>
  <c r="J298" i="2"/>
  <c r="J297" i="2"/>
  <c r="J296" i="2"/>
  <c r="J295" i="2"/>
  <c r="J294" i="2"/>
  <c r="J293" i="2"/>
  <c r="J292" i="2"/>
  <c r="J291" i="2"/>
  <c r="J290" i="2"/>
  <c r="J289" i="2"/>
  <c r="J288" i="2"/>
  <c r="J287" i="2"/>
  <c r="J286" i="2"/>
  <c r="J285" i="2"/>
  <c r="J284" i="2"/>
  <c r="J283" i="2"/>
  <c r="J282" i="2"/>
  <c r="J281" i="2"/>
  <c r="J280" i="2"/>
  <c r="J279" i="2"/>
  <c r="J278" i="2"/>
  <c r="J277" i="2"/>
  <c r="J276" i="2"/>
  <c r="J275" i="2"/>
  <c r="J274" i="2"/>
  <c r="J273" i="2"/>
  <c r="J272" i="2"/>
  <c r="J271" i="2"/>
  <c r="J270" i="2"/>
  <c r="J269" i="2"/>
  <c r="J268" i="2"/>
  <c r="J267" i="2"/>
  <c r="J266" i="2"/>
  <c r="J265" i="2"/>
  <c r="J264" i="2"/>
  <c r="J263" i="2"/>
  <c r="J262" i="2"/>
  <c r="J261" i="2"/>
  <c r="J260" i="2"/>
  <c r="J259" i="2"/>
  <c r="J258" i="2"/>
  <c r="J257" i="2"/>
  <c r="J256" i="2"/>
  <c r="J255" i="2"/>
  <c r="J254" i="2"/>
  <c r="J253" i="2"/>
  <c r="J252" i="2"/>
  <c r="J251" i="2"/>
  <c r="J250" i="2"/>
  <c r="J249" i="2"/>
  <c r="J248" i="2"/>
  <c r="J247" i="2"/>
  <c r="J246" i="2"/>
  <c r="J245" i="2"/>
  <c r="J244" i="2"/>
  <c r="J243" i="2"/>
  <c r="J242" i="2"/>
  <c r="J241" i="2"/>
  <c r="J240" i="2"/>
  <c r="J239" i="2"/>
  <c r="J238" i="2"/>
  <c r="J237" i="2"/>
  <c r="J236" i="2"/>
  <c r="J235" i="2"/>
  <c r="J234" i="2"/>
  <c r="J233" i="2"/>
  <c r="J232" i="2"/>
  <c r="J231" i="2"/>
  <c r="J230" i="2"/>
  <c r="J229" i="2"/>
  <c r="J228" i="2"/>
  <c r="J227" i="2"/>
  <c r="J226" i="2"/>
  <c r="J225" i="2"/>
  <c r="J224" i="2"/>
  <c r="J223" i="2"/>
  <c r="J222" i="2"/>
  <c r="J221" i="2"/>
  <c r="J220" i="2"/>
  <c r="J219" i="2"/>
  <c r="J218" i="2"/>
  <c r="J217" i="2"/>
  <c r="J216" i="2"/>
  <c r="J215" i="2"/>
  <c r="J214" i="2"/>
  <c r="J213" i="2"/>
  <c r="J212" i="2"/>
  <c r="J211" i="2"/>
  <c r="J210" i="2"/>
  <c r="J209" i="2"/>
  <c r="J208" i="2"/>
  <c r="J207" i="2"/>
  <c r="J206" i="2"/>
  <c r="J205" i="2"/>
  <c r="J204" i="2"/>
  <c r="J203" i="2"/>
  <c r="J202" i="2"/>
  <c r="J201" i="2"/>
  <c r="J200" i="2"/>
  <c r="J199" i="2"/>
  <c r="J198" i="2"/>
  <c r="J197" i="2"/>
  <c r="J196" i="2"/>
  <c r="J195" i="2"/>
  <c r="J194" i="2"/>
  <c r="J193" i="2"/>
  <c r="J192" i="2"/>
  <c r="J191" i="2"/>
  <c r="J190" i="2"/>
  <c r="J189" i="2"/>
  <c r="J188" i="2"/>
  <c r="J187" i="2"/>
  <c r="J186" i="2"/>
  <c r="J185" i="2"/>
  <c r="J184" i="2"/>
  <c r="J183" i="2"/>
  <c r="J182" i="2"/>
  <c r="J181" i="2"/>
  <c r="J180" i="2"/>
  <c r="J179" i="2"/>
  <c r="J178" i="2"/>
  <c r="J177" i="2"/>
  <c r="J176" i="2"/>
  <c r="J175" i="2"/>
  <c r="J174" i="2"/>
  <c r="J173" i="2"/>
  <c r="J172" i="2"/>
  <c r="J171" i="2"/>
  <c r="J170" i="2"/>
  <c r="J169" i="2"/>
  <c r="J168" i="2"/>
  <c r="J167" i="2"/>
  <c r="J166" i="2"/>
  <c r="J165" i="2"/>
  <c r="J164" i="2"/>
  <c r="J163" i="2"/>
  <c r="J162" i="2"/>
  <c r="J161" i="2"/>
  <c r="J160" i="2"/>
  <c r="J159" i="2"/>
  <c r="J158" i="2"/>
  <c r="J157" i="2"/>
  <c r="J156" i="2"/>
  <c r="J155" i="2"/>
  <c r="J154" i="2"/>
  <c r="J153" i="2"/>
  <c r="J152" i="2"/>
  <c r="J151" i="2"/>
  <c r="J150" i="2"/>
  <c r="J149" i="2"/>
  <c r="J148" i="2"/>
  <c r="J147" i="2"/>
  <c r="J146" i="2"/>
  <c r="J145" i="2"/>
  <c r="J144" i="2"/>
  <c r="J143" i="2"/>
  <c r="J142" i="2"/>
  <c r="J141" i="2"/>
  <c r="J140" i="2"/>
  <c r="J139" i="2"/>
  <c r="J138" i="2"/>
  <c r="J137" i="2"/>
  <c r="J136" i="2"/>
  <c r="J135" i="2"/>
  <c r="J134" i="2"/>
  <c r="J133" i="2"/>
  <c r="J132" i="2"/>
  <c r="J131" i="2"/>
  <c r="J130" i="2"/>
  <c r="J129" i="2"/>
  <c r="J128" i="2"/>
  <c r="J127" i="2"/>
  <c r="J126" i="2"/>
  <c r="J125" i="2"/>
  <c r="J124" i="2"/>
  <c r="J123" i="2"/>
  <c r="J122" i="2"/>
  <c r="J121" i="2"/>
  <c r="J120" i="2"/>
  <c r="J119" i="2"/>
  <c r="J118" i="2"/>
  <c r="J117" i="2"/>
  <c r="J116" i="2"/>
  <c r="J115" i="2"/>
  <c r="J114" i="2"/>
  <c r="J113" i="2"/>
  <c r="J112" i="2"/>
  <c r="J111" i="2"/>
  <c r="J110" i="2"/>
  <c r="J109" i="2"/>
  <c r="J108" i="2"/>
  <c r="J107" i="2"/>
  <c r="J106" i="2"/>
  <c r="J105"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3" i="2"/>
  <c r="J22" i="2"/>
  <c r="J21" i="2"/>
  <c r="J20" i="2"/>
  <c r="J19" i="2"/>
  <c r="J18" i="2"/>
  <c r="J17" i="2"/>
  <c r="J16" i="2"/>
  <c r="J15" i="2"/>
  <c r="J14" i="2"/>
  <c r="J13" i="2"/>
  <c r="J12" i="2"/>
  <c r="J11" i="2"/>
  <c r="J10" i="2"/>
  <c r="J9" i="2"/>
  <c r="J8" i="2"/>
  <c r="J7" i="2"/>
  <c r="J6" i="2"/>
  <c r="J5" i="2"/>
  <c r="J4" i="2"/>
  <c r="J3" i="2"/>
  <c r="J2" i="2"/>
  <c r="I2336" i="2"/>
  <c r="I2335" i="2"/>
  <c r="I2334" i="2"/>
  <c r="I2333" i="2"/>
  <c r="I2332" i="2"/>
  <c r="I2331" i="2"/>
  <c r="I2330" i="2"/>
  <c r="I2329" i="2"/>
  <c r="I2328" i="2"/>
  <c r="I2327" i="2"/>
  <c r="I2326" i="2"/>
  <c r="I2325" i="2"/>
  <c r="I2324" i="2"/>
  <c r="I2323" i="2"/>
  <c r="I2322" i="2"/>
  <c r="I2321" i="2"/>
  <c r="I2320" i="2"/>
  <c r="I2319" i="2"/>
  <c r="I2318" i="2"/>
  <c r="I2317" i="2"/>
  <c r="I2316" i="2"/>
  <c r="I2315" i="2"/>
  <c r="I2314" i="2"/>
  <c r="I2313" i="2"/>
  <c r="I2312" i="2"/>
  <c r="I2311" i="2"/>
  <c r="I2310" i="2"/>
  <c r="I2309" i="2"/>
  <c r="I2308" i="2"/>
  <c r="I2307" i="2"/>
  <c r="I2306" i="2"/>
  <c r="I2305" i="2"/>
  <c r="I2304" i="2"/>
  <c r="I2303" i="2"/>
  <c r="I2302" i="2"/>
  <c r="I2301" i="2"/>
  <c r="I2300" i="2"/>
  <c r="I2299" i="2"/>
  <c r="I2298" i="2"/>
  <c r="I2297" i="2"/>
  <c r="I2296" i="2"/>
  <c r="I2295" i="2"/>
  <c r="I2294" i="2"/>
  <c r="I2293" i="2"/>
  <c r="I2292" i="2"/>
  <c r="I2291" i="2"/>
  <c r="I2290" i="2"/>
  <c r="I2289" i="2"/>
  <c r="I2288" i="2"/>
  <c r="I2287" i="2"/>
  <c r="I2286" i="2"/>
  <c r="I2285" i="2"/>
  <c r="I2284" i="2"/>
  <c r="I2283" i="2"/>
  <c r="I2282" i="2"/>
  <c r="I2281" i="2"/>
  <c r="I2280" i="2"/>
  <c r="I2279" i="2"/>
  <c r="I2278" i="2"/>
  <c r="I2277" i="2"/>
  <c r="I2276" i="2"/>
  <c r="I2275" i="2"/>
  <c r="I2274" i="2"/>
  <c r="I2273" i="2"/>
  <c r="I2272" i="2"/>
  <c r="I2271" i="2"/>
  <c r="I2270" i="2"/>
  <c r="I2269" i="2"/>
  <c r="I2268" i="2"/>
  <c r="I2267" i="2"/>
  <c r="I2266" i="2"/>
  <c r="I2265" i="2"/>
  <c r="I2264" i="2"/>
  <c r="I2263" i="2"/>
  <c r="I2262" i="2"/>
  <c r="I2261" i="2"/>
  <c r="I2260" i="2"/>
  <c r="I2259" i="2"/>
  <c r="I2258" i="2"/>
  <c r="I2257" i="2"/>
  <c r="I2256" i="2"/>
  <c r="I2255" i="2"/>
  <c r="I2254" i="2"/>
  <c r="I2253" i="2"/>
  <c r="I2252" i="2"/>
  <c r="I2251" i="2"/>
  <c r="I2250" i="2"/>
  <c r="I2249" i="2"/>
  <c r="I2248" i="2"/>
  <c r="I2247" i="2"/>
  <c r="I2246" i="2"/>
  <c r="I2245" i="2"/>
  <c r="I2244" i="2"/>
  <c r="I2243" i="2"/>
  <c r="I2242" i="2"/>
  <c r="I2241" i="2"/>
  <c r="I2240" i="2"/>
  <c r="I2239" i="2"/>
  <c r="I2238" i="2"/>
  <c r="I2237" i="2"/>
  <c r="I2236" i="2"/>
  <c r="I2235" i="2"/>
  <c r="I2234" i="2"/>
  <c r="I2233" i="2"/>
  <c r="I2232" i="2"/>
  <c r="I2231" i="2"/>
  <c r="I2230" i="2"/>
  <c r="I2229" i="2"/>
  <c r="I2228" i="2"/>
  <c r="I2227" i="2"/>
  <c r="I2226" i="2"/>
  <c r="I2225" i="2"/>
  <c r="I2224" i="2"/>
  <c r="I2223" i="2"/>
  <c r="I2222" i="2"/>
  <c r="I2221" i="2"/>
  <c r="I2220" i="2"/>
  <c r="I2219" i="2"/>
  <c r="I2218" i="2"/>
  <c r="I2217" i="2"/>
  <c r="I2216" i="2"/>
  <c r="I2215" i="2"/>
  <c r="I2214" i="2"/>
  <c r="I2213" i="2"/>
  <c r="I2212" i="2"/>
  <c r="I2211" i="2"/>
  <c r="I2210" i="2"/>
  <c r="I2209" i="2"/>
  <c r="I2208" i="2"/>
  <c r="I2207" i="2"/>
  <c r="I2206" i="2"/>
  <c r="I2205" i="2"/>
  <c r="I2204" i="2"/>
  <c r="I2203" i="2"/>
  <c r="I2202" i="2"/>
  <c r="I2201" i="2"/>
  <c r="I2200" i="2"/>
  <c r="I2199" i="2"/>
  <c r="I2198" i="2"/>
  <c r="I2197" i="2"/>
  <c r="I2196" i="2"/>
  <c r="I2195" i="2"/>
  <c r="I2194" i="2"/>
  <c r="I2193" i="2"/>
  <c r="I2192" i="2"/>
  <c r="I2191" i="2"/>
  <c r="I2190" i="2"/>
  <c r="I2189" i="2"/>
  <c r="I2188" i="2"/>
  <c r="I2187" i="2"/>
  <c r="I2186" i="2"/>
  <c r="I2185" i="2"/>
  <c r="I2184" i="2"/>
  <c r="I2183" i="2"/>
  <c r="I2182" i="2"/>
  <c r="I2181" i="2"/>
  <c r="I2180" i="2"/>
  <c r="I2179" i="2"/>
  <c r="I2178" i="2"/>
  <c r="I2177" i="2"/>
  <c r="I2176" i="2"/>
  <c r="I2175" i="2"/>
  <c r="I2174" i="2"/>
  <c r="I2173" i="2"/>
  <c r="I2172" i="2"/>
  <c r="I2171" i="2"/>
  <c r="I2170" i="2"/>
  <c r="I2169" i="2"/>
  <c r="I2168" i="2"/>
  <c r="I2167" i="2"/>
  <c r="I2166" i="2"/>
  <c r="I2165" i="2"/>
  <c r="I2164" i="2"/>
  <c r="I2163" i="2"/>
  <c r="I2162" i="2"/>
  <c r="I2161" i="2"/>
  <c r="I2160" i="2"/>
  <c r="I2159" i="2"/>
  <c r="I2158" i="2"/>
  <c r="I2157" i="2"/>
  <c r="I2156" i="2"/>
  <c r="I2155" i="2"/>
  <c r="I2154" i="2"/>
  <c r="I2153" i="2"/>
  <c r="I2152" i="2"/>
  <c r="I2151" i="2"/>
  <c r="I2150" i="2"/>
  <c r="I2149" i="2"/>
  <c r="I2148" i="2"/>
  <c r="I2147" i="2"/>
  <c r="I2146" i="2"/>
  <c r="I2145" i="2"/>
  <c r="I2144" i="2"/>
  <c r="I2143" i="2"/>
  <c r="I2142" i="2"/>
  <c r="I2141" i="2"/>
  <c r="I2140" i="2"/>
  <c r="I2139" i="2"/>
  <c r="I2138" i="2"/>
  <c r="I2137" i="2"/>
  <c r="I2136" i="2"/>
  <c r="I2135" i="2"/>
  <c r="I2134" i="2"/>
  <c r="I2133" i="2"/>
  <c r="I2132" i="2"/>
  <c r="I2131" i="2"/>
  <c r="I2130" i="2"/>
  <c r="I2129" i="2"/>
  <c r="I2128" i="2"/>
  <c r="I2127" i="2"/>
  <c r="I2126" i="2"/>
  <c r="I2125" i="2"/>
  <c r="I2124" i="2"/>
  <c r="I2123" i="2"/>
  <c r="I2122" i="2"/>
  <c r="I2121" i="2"/>
  <c r="I2120" i="2"/>
  <c r="I2119" i="2"/>
  <c r="I2118" i="2"/>
  <c r="I2117" i="2"/>
  <c r="I2116" i="2"/>
  <c r="I2115" i="2"/>
  <c r="I2114" i="2"/>
  <c r="I2113" i="2"/>
  <c r="I2112" i="2"/>
  <c r="I2111" i="2"/>
  <c r="I2110" i="2"/>
  <c r="I2109" i="2"/>
  <c r="I2108" i="2"/>
  <c r="I2107" i="2"/>
  <c r="I2106" i="2"/>
  <c r="I2105" i="2"/>
  <c r="I2104" i="2"/>
  <c r="I2103" i="2"/>
  <c r="I2102" i="2"/>
  <c r="I2101" i="2"/>
  <c r="I2100" i="2"/>
  <c r="I2099" i="2"/>
  <c r="I2098" i="2"/>
  <c r="I2097" i="2"/>
  <c r="I2096" i="2"/>
  <c r="I2095" i="2"/>
  <c r="I2094" i="2"/>
  <c r="I2093" i="2"/>
  <c r="I2092" i="2"/>
  <c r="I2091" i="2"/>
  <c r="I2090" i="2"/>
  <c r="I2089" i="2"/>
  <c r="I2088" i="2"/>
  <c r="I2087" i="2"/>
  <c r="I2086" i="2"/>
  <c r="I2085" i="2"/>
  <c r="I2084" i="2"/>
  <c r="I2083" i="2"/>
  <c r="I2082" i="2"/>
  <c r="I2081" i="2"/>
  <c r="I2080" i="2"/>
  <c r="I2079" i="2"/>
  <c r="I2078" i="2"/>
  <c r="I2077" i="2"/>
  <c r="I2076" i="2"/>
  <c r="I2075" i="2"/>
  <c r="I2074" i="2"/>
  <c r="I2073" i="2"/>
  <c r="I2072" i="2"/>
  <c r="I2071" i="2"/>
  <c r="I2070" i="2"/>
  <c r="I2069" i="2"/>
  <c r="I2068" i="2"/>
  <c r="I2067" i="2"/>
  <c r="I2066" i="2"/>
  <c r="I2065" i="2"/>
  <c r="I2064" i="2"/>
  <c r="I2063" i="2"/>
  <c r="I2062" i="2"/>
  <c r="I2061" i="2"/>
  <c r="I2060" i="2"/>
  <c r="I2059" i="2"/>
  <c r="I2058" i="2"/>
  <c r="I2057" i="2"/>
  <c r="I2056" i="2"/>
  <c r="I2055" i="2"/>
  <c r="I2054" i="2"/>
  <c r="I2053" i="2"/>
  <c r="I2052" i="2"/>
  <c r="I2051" i="2"/>
  <c r="I2050" i="2"/>
  <c r="I2049" i="2"/>
  <c r="I2048" i="2"/>
  <c r="I2047" i="2"/>
  <c r="I2046" i="2"/>
  <c r="I2045" i="2"/>
  <c r="I2044" i="2"/>
  <c r="I2043" i="2"/>
  <c r="I2042" i="2"/>
  <c r="I2041" i="2"/>
  <c r="I2040" i="2"/>
  <c r="I2039" i="2"/>
  <c r="I2038" i="2"/>
  <c r="I2037" i="2"/>
  <c r="I2036" i="2"/>
  <c r="I2035" i="2"/>
  <c r="I2034" i="2"/>
  <c r="I2033" i="2"/>
  <c r="I2032" i="2"/>
  <c r="I2031" i="2"/>
  <c r="I2030" i="2"/>
  <c r="I2029" i="2"/>
  <c r="I2028" i="2"/>
  <c r="I2027" i="2"/>
  <c r="I2026" i="2"/>
  <c r="I2025" i="2"/>
  <c r="I2024" i="2"/>
  <c r="I2023" i="2"/>
  <c r="I2022" i="2"/>
  <c r="I2021" i="2"/>
  <c r="I2020" i="2"/>
  <c r="I2019" i="2"/>
  <c r="I2018" i="2"/>
  <c r="I2017" i="2"/>
  <c r="I2016" i="2"/>
  <c r="I2015" i="2"/>
  <c r="I2014" i="2"/>
  <c r="I2013" i="2"/>
  <c r="I2012" i="2"/>
  <c r="I2011" i="2"/>
  <c r="I2010" i="2"/>
  <c r="I2009" i="2"/>
  <c r="I2008" i="2"/>
  <c r="I2007" i="2"/>
  <c r="I2006" i="2"/>
  <c r="I2005" i="2"/>
  <c r="I2004" i="2"/>
  <c r="I2003" i="2"/>
  <c r="I2002" i="2"/>
  <c r="I2001" i="2"/>
  <c r="I2000" i="2"/>
  <c r="I1999" i="2"/>
  <c r="I1998" i="2"/>
  <c r="I1997" i="2"/>
  <c r="I1996" i="2"/>
  <c r="I1995" i="2"/>
  <c r="I1994" i="2"/>
  <c r="I1993" i="2"/>
  <c r="I1992" i="2"/>
  <c r="I1991" i="2"/>
  <c r="I1990" i="2"/>
  <c r="I1989" i="2"/>
  <c r="I1988" i="2"/>
  <c r="I1987" i="2"/>
  <c r="I1986" i="2"/>
  <c r="I1985" i="2"/>
  <c r="I1984" i="2"/>
  <c r="I1983" i="2"/>
  <c r="I1982" i="2"/>
  <c r="I1981" i="2"/>
  <c r="I1980" i="2"/>
  <c r="I1979" i="2"/>
  <c r="I1978" i="2"/>
  <c r="I1977" i="2"/>
  <c r="I1976" i="2"/>
  <c r="I1975" i="2"/>
  <c r="I1974" i="2"/>
  <c r="I1973" i="2"/>
  <c r="I1972" i="2"/>
  <c r="I1971" i="2"/>
  <c r="I1970" i="2"/>
  <c r="I1969" i="2"/>
  <c r="I1968" i="2"/>
  <c r="I1967" i="2"/>
  <c r="I1966" i="2"/>
  <c r="I1965" i="2"/>
  <c r="I1964" i="2"/>
  <c r="I1963" i="2"/>
  <c r="I1962" i="2"/>
  <c r="I1961" i="2"/>
  <c r="I1960" i="2"/>
  <c r="I1959" i="2"/>
  <c r="I1958" i="2"/>
  <c r="I1957" i="2"/>
  <c r="I1956" i="2"/>
  <c r="I1955" i="2"/>
  <c r="I1954" i="2"/>
  <c r="I1953" i="2"/>
  <c r="I1952" i="2"/>
  <c r="I1951" i="2"/>
  <c r="I1950" i="2"/>
  <c r="I1949" i="2"/>
  <c r="I1948" i="2"/>
  <c r="I1947" i="2"/>
  <c r="I1946" i="2"/>
  <c r="I1945" i="2"/>
  <c r="I1944" i="2"/>
  <c r="I1943" i="2"/>
  <c r="I1942" i="2"/>
  <c r="I1941" i="2"/>
  <c r="I1940" i="2"/>
  <c r="I1939" i="2"/>
  <c r="I1938" i="2"/>
  <c r="I1937" i="2"/>
  <c r="I1936" i="2"/>
  <c r="I1935" i="2"/>
  <c r="I1934" i="2"/>
  <c r="I1933" i="2"/>
  <c r="I1932" i="2"/>
  <c r="I1931" i="2"/>
  <c r="I1930" i="2"/>
  <c r="I1929" i="2"/>
  <c r="I1928" i="2"/>
  <c r="I1927" i="2"/>
  <c r="I1926" i="2"/>
  <c r="I1925" i="2"/>
  <c r="I1924" i="2"/>
  <c r="I1923" i="2"/>
  <c r="I1922" i="2"/>
  <c r="I1921" i="2"/>
  <c r="I1920" i="2"/>
  <c r="I1919" i="2"/>
  <c r="I1918" i="2"/>
  <c r="I1917" i="2"/>
  <c r="I1916" i="2"/>
  <c r="I1915" i="2"/>
  <c r="I1914" i="2"/>
  <c r="I1913" i="2"/>
  <c r="I1912" i="2"/>
  <c r="I1911" i="2"/>
  <c r="I1910" i="2"/>
  <c r="I1909" i="2"/>
  <c r="I1908" i="2"/>
  <c r="I1907" i="2"/>
  <c r="I1906" i="2"/>
  <c r="I1905" i="2"/>
  <c r="I1904" i="2"/>
  <c r="I1903" i="2"/>
  <c r="I1902" i="2"/>
  <c r="I1901" i="2"/>
  <c r="I1900" i="2"/>
  <c r="I1899" i="2"/>
  <c r="I1898" i="2"/>
  <c r="I1897" i="2"/>
  <c r="I1896" i="2"/>
  <c r="I1895" i="2"/>
  <c r="I1894" i="2"/>
  <c r="I1893" i="2"/>
  <c r="I1892" i="2"/>
  <c r="I1891" i="2"/>
  <c r="I1890" i="2"/>
  <c r="I1889" i="2"/>
  <c r="I1888" i="2"/>
  <c r="I1887" i="2"/>
  <c r="I1886" i="2"/>
  <c r="I1885" i="2"/>
  <c r="I1884" i="2"/>
  <c r="I1883" i="2"/>
  <c r="I1882" i="2"/>
  <c r="I1881" i="2"/>
  <c r="I1880" i="2"/>
  <c r="I1879" i="2"/>
  <c r="I1878" i="2"/>
  <c r="I1877" i="2"/>
  <c r="I1876" i="2"/>
  <c r="I1875" i="2"/>
  <c r="I1874" i="2"/>
  <c r="I1873" i="2"/>
  <c r="I1872" i="2"/>
  <c r="I1871" i="2"/>
  <c r="I1870" i="2"/>
  <c r="I1869" i="2"/>
  <c r="I1868" i="2"/>
  <c r="I1867" i="2"/>
  <c r="I1866" i="2"/>
  <c r="I1865" i="2"/>
  <c r="I1864" i="2"/>
  <c r="I1863" i="2"/>
  <c r="I1862" i="2"/>
  <c r="I1861" i="2"/>
  <c r="I1860" i="2"/>
  <c r="I1859" i="2"/>
  <c r="I1858" i="2"/>
  <c r="I1857" i="2"/>
  <c r="I1856" i="2"/>
  <c r="I1855" i="2"/>
  <c r="I1854" i="2"/>
  <c r="I1853" i="2"/>
  <c r="I1852" i="2"/>
  <c r="I1851" i="2"/>
  <c r="I1850" i="2"/>
  <c r="I1849" i="2"/>
  <c r="I1848" i="2"/>
  <c r="I1847" i="2"/>
  <c r="I1846" i="2"/>
  <c r="I1845" i="2"/>
  <c r="I1844" i="2"/>
  <c r="I1843" i="2"/>
  <c r="I1842" i="2"/>
  <c r="I1841" i="2"/>
  <c r="I1840" i="2"/>
  <c r="I1839" i="2"/>
  <c r="I1838" i="2"/>
  <c r="I1837" i="2"/>
  <c r="I1836" i="2"/>
  <c r="I1835" i="2"/>
  <c r="I1834" i="2"/>
  <c r="I1833" i="2"/>
  <c r="I1832" i="2"/>
  <c r="I1831" i="2"/>
  <c r="I1830" i="2"/>
  <c r="I1829" i="2"/>
  <c r="I1828" i="2"/>
  <c r="I1827" i="2"/>
  <c r="I1826" i="2"/>
  <c r="I1825" i="2"/>
  <c r="I1824" i="2"/>
  <c r="I1823" i="2"/>
  <c r="I1822" i="2"/>
  <c r="I1821" i="2"/>
  <c r="I1820" i="2"/>
  <c r="I1819" i="2"/>
  <c r="I1818" i="2"/>
  <c r="I1817" i="2"/>
  <c r="I1816" i="2"/>
  <c r="I1815" i="2"/>
  <c r="I1814" i="2"/>
  <c r="I1813" i="2"/>
  <c r="I1812" i="2"/>
  <c r="I1811" i="2"/>
  <c r="I1810" i="2"/>
  <c r="I1809" i="2"/>
  <c r="I1808" i="2"/>
  <c r="I1807" i="2"/>
  <c r="I1806" i="2"/>
  <c r="I1805" i="2"/>
  <c r="I1804" i="2"/>
  <c r="I1803" i="2"/>
  <c r="I1802" i="2"/>
  <c r="I1801" i="2"/>
  <c r="I1800" i="2"/>
  <c r="I1799" i="2"/>
  <c r="I1798" i="2"/>
  <c r="I1797" i="2"/>
  <c r="I1796" i="2"/>
  <c r="I1795" i="2"/>
  <c r="I1794" i="2"/>
  <c r="I1793" i="2"/>
  <c r="I1792" i="2"/>
  <c r="I1791" i="2"/>
  <c r="I1790" i="2"/>
  <c r="I1789" i="2"/>
  <c r="I1788" i="2"/>
  <c r="I1787" i="2"/>
  <c r="I1786" i="2"/>
  <c r="I1785" i="2"/>
  <c r="I1784" i="2"/>
  <c r="I1783" i="2"/>
  <c r="I1782" i="2"/>
  <c r="I1781" i="2"/>
  <c r="I1780" i="2"/>
  <c r="I1779" i="2"/>
  <c r="I1778" i="2"/>
  <c r="I1777" i="2"/>
  <c r="I1776" i="2"/>
  <c r="I1775" i="2"/>
  <c r="I1774" i="2"/>
  <c r="I1773" i="2"/>
  <c r="I1772" i="2"/>
  <c r="I1771" i="2"/>
  <c r="I1770" i="2"/>
  <c r="I1769" i="2"/>
  <c r="I1768" i="2"/>
  <c r="I1767" i="2"/>
  <c r="I1766" i="2"/>
  <c r="I1765" i="2"/>
  <c r="I1764" i="2"/>
  <c r="I1763" i="2"/>
  <c r="I1762" i="2"/>
  <c r="I1761" i="2"/>
  <c r="I1760" i="2"/>
  <c r="I1759" i="2"/>
  <c r="I1758" i="2"/>
  <c r="I1757" i="2"/>
  <c r="I1756" i="2"/>
  <c r="I1755" i="2"/>
  <c r="I1754" i="2"/>
  <c r="I1753" i="2"/>
  <c r="I1752" i="2"/>
  <c r="I1751" i="2"/>
  <c r="I1750" i="2"/>
  <c r="I1749" i="2"/>
  <c r="I1748" i="2"/>
  <c r="I1747" i="2"/>
  <c r="I1746" i="2"/>
  <c r="I1745" i="2"/>
  <c r="I1744" i="2"/>
  <c r="I1743" i="2"/>
  <c r="I1742" i="2"/>
  <c r="I1741" i="2"/>
  <c r="I1740" i="2"/>
  <c r="I1739" i="2"/>
  <c r="I1738" i="2"/>
  <c r="I1737" i="2"/>
  <c r="I1736" i="2"/>
  <c r="I1735" i="2"/>
  <c r="I1734" i="2"/>
  <c r="I1733" i="2"/>
  <c r="I1732" i="2"/>
  <c r="I1731" i="2"/>
  <c r="I1730" i="2"/>
  <c r="I1729" i="2"/>
  <c r="I1728" i="2"/>
  <c r="I1727" i="2"/>
  <c r="I1726" i="2"/>
  <c r="I1725" i="2"/>
  <c r="I1724" i="2"/>
  <c r="I1723" i="2"/>
  <c r="I1722" i="2"/>
  <c r="I1721" i="2"/>
  <c r="I1720" i="2"/>
  <c r="I1719" i="2"/>
  <c r="I1718" i="2"/>
  <c r="I1717" i="2"/>
  <c r="I1716" i="2"/>
  <c r="I1715" i="2"/>
  <c r="I1714" i="2"/>
  <c r="I1713" i="2"/>
  <c r="I1712" i="2"/>
  <c r="I1711" i="2"/>
  <c r="I1710" i="2"/>
  <c r="I1709" i="2"/>
  <c r="I1708" i="2"/>
  <c r="I1707" i="2"/>
  <c r="I1706" i="2"/>
  <c r="I1705" i="2"/>
  <c r="I1704" i="2"/>
  <c r="I1703" i="2"/>
  <c r="I1702" i="2"/>
  <c r="I1701" i="2"/>
  <c r="I1700" i="2"/>
  <c r="I1699" i="2"/>
  <c r="I1698" i="2"/>
  <c r="I1697" i="2"/>
  <c r="I1696" i="2"/>
  <c r="I1695" i="2"/>
  <c r="I1694" i="2"/>
  <c r="I1693" i="2"/>
  <c r="I1692" i="2"/>
  <c r="I1691" i="2"/>
  <c r="I1690" i="2"/>
  <c r="I1689" i="2"/>
  <c r="I1688" i="2"/>
  <c r="I1687" i="2"/>
  <c r="I1686" i="2"/>
  <c r="I1685" i="2"/>
  <c r="I1684" i="2"/>
  <c r="I1683" i="2"/>
  <c r="I1682" i="2"/>
  <c r="I1681" i="2"/>
  <c r="I1680" i="2"/>
  <c r="I1679" i="2"/>
  <c r="I1678" i="2"/>
  <c r="I1677" i="2"/>
  <c r="I1676" i="2"/>
  <c r="I1675" i="2"/>
  <c r="I1674" i="2"/>
  <c r="I1673" i="2"/>
  <c r="I1672" i="2"/>
  <c r="I1671" i="2"/>
  <c r="I1670" i="2"/>
  <c r="I1669" i="2"/>
  <c r="I1668" i="2"/>
  <c r="I1667" i="2"/>
  <c r="I1666" i="2"/>
  <c r="I1665" i="2"/>
  <c r="I1664" i="2"/>
  <c r="I1663" i="2"/>
  <c r="I1662" i="2"/>
  <c r="I1661" i="2"/>
  <c r="I1660" i="2"/>
  <c r="I1659" i="2"/>
  <c r="I1658" i="2"/>
  <c r="I1657" i="2"/>
  <c r="I1656" i="2"/>
  <c r="I1655" i="2"/>
  <c r="I1654" i="2"/>
  <c r="I1653" i="2"/>
  <c r="I1652" i="2"/>
  <c r="I1651" i="2"/>
  <c r="I1650" i="2"/>
  <c r="I1649" i="2"/>
  <c r="I1648" i="2"/>
  <c r="I1647" i="2"/>
  <c r="I1646" i="2"/>
  <c r="I1645" i="2"/>
  <c r="I1644" i="2"/>
  <c r="I1643" i="2"/>
  <c r="I1642" i="2"/>
  <c r="I1641" i="2"/>
  <c r="I1640" i="2"/>
  <c r="I1639" i="2"/>
  <c r="I1638" i="2"/>
  <c r="I1637" i="2"/>
  <c r="I1636" i="2"/>
  <c r="I1635" i="2"/>
  <c r="I1634" i="2"/>
  <c r="I1633" i="2"/>
  <c r="I1632" i="2"/>
  <c r="I1631" i="2"/>
  <c r="I1630" i="2"/>
  <c r="I1629" i="2"/>
  <c r="I1628" i="2"/>
  <c r="I1627" i="2"/>
  <c r="I1626" i="2"/>
  <c r="I1625" i="2"/>
  <c r="I1624" i="2"/>
  <c r="I1623" i="2"/>
  <c r="I1622" i="2"/>
  <c r="I1621" i="2"/>
  <c r="I1620" i="2"/>
  <c r="I1619" i="2"/>
  <c r="I1618" i="2"/>
  <c r="I1617" i="2"/>
  <c r="I1616" i="2"/>
  <c r="I1615" i="2"/>
  <c r="I1614" i="2"/>
  <c r="I1613" i="2"/>
  <c r="I1612" i="2"/>
  <c r="I1611" i="2"/>
  <c r="I1610" i="2"/>
  <c r="I1609" i="2"/>
  <c r="I1608" i="2"/>
  <c r="I1607" i="2"/>
  <c r="I1606" i="2"/>
  <c r="I1605" i="2"/>
  <c r="I1604" i="2"/>
  <c r="I1603" i="2"/>
  <c r="I1602" i="2"/>
  <c r="I1601" i="2"/>
  <c r="I1600" i="2"/>
  <c r="I1599" i="2"/>
  <c r="I1598" i="2"/>
  <c r="I1597" i="2"/>
  <c r="I1596" i="2"/>
  <c r="I1595" i="2"/>
  <c r="I1594" i="2"/>
  <c r="I1593" i="2"/>
  <c r="I1592" i="2"/>
  <c r="I1591" i="2"/>
  <c r="I1590" i="2"/>
  <c r="I1589" i="2"/>
  <c r="I1588" i="2"/>
  <c r="I1587" i="2"/>
  <c r="I1586" i="2"/>
  <c r="I1585" i="2"/>
  <c r="I1584" i="2"/>
  <c r="I1583" i="2"/>
  <c r="I1582" i="2"/>
  <c r="I1581" i="2"/>
  <c r="I1580" i="2"/>
  <c r="I1579" i="2"/>
  <c r="I1578" i="2"/>
  <c r="I1577" i="2"/>
  <c r="I1576" i="2"/>
  <c r="I1575" i="2"/>
  <c r="I1574" i="2"/>
  <c r="I1573" i="2"/>
  <c r="I1572" i="2"/>
  <c r="I1571" i="2"/>
  <c r="I1570" i="2"/>
  <c r="I1569" i="2"/>
  <c r="I1568" i="2"/>
  <c r="I1567" i="2"/>
  <c r="I1566" i="2"/>
  <c r="I1565" i="2"/>
  <c r="I1564" i="2"/>
  <c r="I1563" i="2"/>
  <c r="I1562" i="2"/>
  <c r="I1561" i="2"/>
  <c r="I1560" i="2"/>
  <c r="I1559" i="2"/>
  <c r="I1558" i="2"/>
  <c r="I1557" i="2"/>
  <c r="I1556" i="2"/>
  <c r="I1555" i="2"/>
  <c r="I1554" i="2"/>
  <c r="I1553" i="2"/>
  <c r="I1552" i="2"/>
  <c r="I1551" i="2"/>
  <c r="I1550" i="2"/>
  <c r="I1549" i="2"/>
  <c r="I1548" i="2"/>
  <c r="I1547" i="2"/>
  <c r="I1546" i="2"/>
  <c r="I1545" i="2"/>
  <c r="I1544" i="2"/>
  <c r="I1543" i="2"/>
  <c r="I1542" i="2"/>
  <c r="I1541" i="2"/>
  <c r="I1540" i="2"/>
  <c r="I1539" i="2"/>
  <c r="I1538" i="2"/>
  <c r="I1537" i="2"/>
  <c r="I1536" i="2"/>
  <c r="I1535" i="2"/>
  <c r="I1534" i="2"/>
  <c r="I1533" i="2"/>
  <c r="I1532" i="2"/>
  <c r="I1531" i="2"/>
  <c r="I1530" i="2"/>
  <c r="I1529" i="2"/>
  <c r="I1528" i="2"/>
  <c r="I1527" i="2"/>
  <c r="I1526" i="2"/>
  <c r="I1525" i="2"/>
  <c r="I1524" i="2"/>
  <c r="I1523" i="2"/>
  <c r="I1522" i="2"/>
  <c r="I1521" i="2"/>
  <c r="I1520" i="2"/>
  <c r="I1519" i="2"/>
  <c r="I1518" i="2"/>
  <c r="I1517" i="2"/>
  <c r="I1516" i="2"/>
  <c r="I1515" i="2"/>
  <c r="I1514" i="2"/>
  <c r="I1513" i="2"/>
  <c r="I1512" i="2"/>
  <c r="I1511" i="2"/>
  <c r="I1510" i="2"/>
  <c r="I1509" i="2"/>
  <c r="I1508" i="2"/>
  <c r="I1507" i="2"/>
  <c r="I1506" i="2"/>
  <c r="I1505" i="2"/>
  <c r="I1504" i="2"/>
  <c r="I1503" i="2"/>
  <c r="I1502" i="2"/>
  <c r="I1501" i="2"/>
  <c r="I1500" i="2"/>
  <c r="I1499" i="2"/>
  <c r="I1498" i="2"/>
  <c r="I1497" i="2"/>
  <c r="I1496" i="2"/>
  <c r="I1495" i="2"/>
  <c r="I1494" i="2"/>
  <c r="I1493" i="2"/>
  <c r="I1492" i="2"/>
  <c r="I1491" i="2"/>
  <c r="I1490" i="2"/>
  <c r="I1489" i="2"/>
  <c r="I1488" i="2"/>
  <c r="I1487" i="2"/>
  <c r="I1486" i="2"/>
  <c r="I1485" i="2"/>
  <c r="I1484" i="2"/>
  <c r="I1483" i="2"/>
  <c r="I1482" i="2"/>
  <c r="I1481" i="2"/>
  <c r="I1480" i="2"/>
  <c r="I1479" i="2"/>
  <c r="I1478" i="2"/>
  <c r="I1477" i="2"/>
  <c r="I1476" i="2"/>
  <c r="I1475" i="2"/>
  <c r="I1474" i="2"/>
  <c r="I1473" i="2"/>
  <c r="I1472" i="2"/>
  <c r="I1471" i="2"/>
  <c r="I1470" i="2"/>
  <c r="I1469" i="2"/>
  <c r="I1468" i="2"/>
  <c r="I1467" i="2"/>
  <c r="I1466" i="2"/>
  <c r="I1465" i="2"/>
  <c r="I1464" i="2"/>
  <c r="I1463" i="2"/>
  <c r="I1462" i="2"/>
  <c r="I1461" i="2"/>
  <c r="I1460" i="2"/>
  <c r="I1459" i="2"/>
  <c r="I1458" i="2"/>
  <c r="I1457" i="2"/>
  <c r="I1456" i="2"/>
  <c r="I1455" i="2"/>
  <c r="I1454" i="2"/>
  <c r="I1453" i="2"/>
  <c r="I1452" i="2"/>
  <c r="I1451" i="2"/>
  <c r="I1450" i="2"/>
  <c r="I1449" i="2"/>
  <c r="I1448" i="2"/>
  <c r="I1447" i="2"/>
  <c r="I1446" i="2"/>
  <c r="I1445" i="2"/>
  <c r="I1444" i="2"/>
  <c r="I1443" i="2"/>
  <c r="I1442" i="2"/>
  <c r="I1441" i="2"/>
  <c r="I1440" i="2"/>
  <c r="I1439" i="2"/>
  <c r="I1438" i="2"/>
  <c r="I1437" i="2"/>
  <c r="I1436" i="2"/>
  <c r="I1435" i="2"/>
  <c r="I1434" i="2"/>
  <c r="I1433" i="2"/>
  <c r="I1432" i="2"/>
  <c r="I1431" i="2"/>
  <c r="I1430" i="2"/>
  <c r="I1429" i="2"/>
  <c r="I1428" i="2"/>
  <c r="I1427" i="2"/>
  <c r="I1426" i="2"/>
  <c r="I1425" i="2"/>
  <c r="I1424" i="2"/>
  <c r="I1423" i="2"/>
  <c r="I1422" i="2"/>
  <c r="I1421" i="2"/>
  <c r="I1420" i="2"/>
  <c r="I1419" i="2"/>
  <c r="I1418" i="2"/>
  <c r="I1417" i="2"/>
  <c r="I1416" i="2"/>
  <c r="I1415" i="2"/>
  <c r="I1414" i="2"/>
  <c r="I1413" i="2"/>
  <c r="I1412" i="2"/>
  <c r="I1411" i="2"/>
  <c r="I1410" i="2"/>
  <c r="I1409" i="2"/>
  <c r="I1408" i="2"/>
  <c r="I1407" i="2"/>
  <c r="I1406" i="2"/>
  <c r="I1405" i="2"/>
  <c r="I1404" i="2"/>
  <c r="I1403" i="2"/>
  <c r="I1402" i="2"/>
  <c r="I1401" i="2"/>
  <c r="I1400" i="2"/>
  <c r="I1399" i="2"/>
  <c r="I1398" i="2"/>
  <c r="I1397" i="2"/>
  <c r="I1396" i="2"/>
  <c r="I1395" i="2"/>
  <c r="I1394" i="2"/>
  <c r="I1393" i="2"/>
  <c r="I1392" i="2"/>
  <c r="I1391" i="2"/>
  <c r="I1390" i="2"/>
  <c r="I1389" i="2"/>
  <c r="I1388" i="2"/>
  <c r="I1387" i="2"/>
  <c r="I1386" i="2"/>
  <c r="I1385" i="2"/>
  <c r="I1384" i="2"/>
  <c r="I1383" i="2"/>
  <c r="I1382" i="2"/>
  <c r="I1381" i="2"/>
  <c r="I1380" i="2"/>
  <c r="I1379" i="2"/>
  <c r="I1378" i="2"/>
  <c r="I1377" i="2"/>
  <c r="I1376" i="2"/>
  <c r="I1375" i="2"/>
  <c r="I1374" i="2"/>
  <c r="I1373" i="2"/>
  <c r="I1372" i="2"/>
  <c r="I1371" i="2"/>
  <c r="I1370" i="2"/>
  <c r="I1369" i="2"/>
  <c r="I1368" i="2"/>
  <c r="I1367" i="2"/>
  <c r="I1366" i="2"/>
  <c r="I1365" i="2"/>
  <c r="I1364" i="2"/>
  <c r="I1363" i="2"/>
  <c r="I1362" i="2"/>
  <c r="I1361" i="2"/>
  <c r="I1360" i="2"/>
  <c r="I1359" i="2"/>
  <c r="I1358" i="2"/>
  <c r="I1357" i="2"/>
  <c r="I1356" i="2"/>
  <c r="I1355" i="2"/>
  <c r="I1354" i="2"/>
  <c r="I1353" i="2"/>
  <c r="I1352" i="2"/>
  <c r="I1351" i="2"/>
  <c r="I1350" i="2"/>
  <c r="I1349" i="2"/>
  <c r="I1348" i="2"/>
  <c r="I1347" i="2"/>
  <c r="I1346" i="2"/>
  <c r="I1345" i="2"/>
  <c r="I1344" i="2"/>
  <c r="I1343" i="2"/>
  <c r="I1342" i="2"/>
  <c r="I1341" i="2"/>
  <c r="I1340" i="2"/>
  <c r="I1339" i="2"/>
  <c r="I1338" i="2"/>
  <c r="I1337" i="2"/>
  <c r="I1336" i="2"/>
  <c r="I1335" i="2"/>
  <c r="I1334" i="2"/>
  <c r="I1333" i="2"/>
  <c r="I1332" i="2"/>
  <c r="I1331" i="2"/>
  <c r="I1330" i="2"/>
  <c r="I1329" i="2"/>
  <c r="I1328" i="2"/>
  <c r="I1327" i="2"/>
  <c r="I1326" i="2"/>
  <c r="I1325" i="2"/>
  <c r="I1324" i="2"/>
  <c r="I1323" i="2"/>
  <c r="I1322" i="2"/>
  <c r="I1321" i="2"/>
  <c r="I1320" i="2"/>
  <c r="I1319" i="2"/>
  <c r="I1318" i="2"/>
  <c r="I1317" i="2"/>
  <c r="I1316" i="2"/>
  <c r="I1315" i="2"/>
  <c r="I1314" i="2"/>
  <c r="I1313" i="2"/>
  <c r="I1312" i="2"/>
  <c r="I1311" i="2"/>
  <c r="I1310" i="2"/>
  <c r="I1309" i="2"/>
  <c r="I1308" i="2"/>
  <c r="I1307" i="2"/>
  <c r="I1306" i="2"/>
  <c r="I1305" i="2"/>
  <c r="I1304" i="2"/>
  <c r="I1303" i="2"/>
  <c r="I1302" i="2"/>
  <c r="I1301" i="2"/>
  <c r="I1300" i="2"/>
  <c r="I1299" i="2"/>
  <c r="I1298" i="2"/>
  <c r="I1297" i="2"/>
  <c r="I1296" i="2"/>
  <c r="I1295" i="2"/>
  <c r="I1294" i="2"/>
  <c r="I1293" i="2"/>
  <c r="I1292" i="2"/>
  <c r="I1291" i="2"/>
  <c r="I1290" i="2"/>
  <c r="I1289" i="2"/>
  <c r="I1288" i="2"/>
  <c r="I1287" i="2"/>
  <c r="I1286" i="2"/>
  <c r="I1285" i="2"/>
  <c r="I1284" i="2"/>
  <c r="I1283" i="2"/>
  <c r="I1282" i="2"/>
  <c r="I1281" i="2"/>
  <c r="I1280" i="2"/>
  <c r="I1279" i="2"/>
  <c r="I1278" i="2"/>
  <c r="I1277" i="2"/>
  <c r="I1276" i="2"/>
  <c r="I1275" i="2"/>
  <c r="I1274" i="2"/>
  <c r="I1273" i="2"/>
  <c r="I1272" i="2"/>
  <c r="I1271" i="2"/>
  <c r="I1270" i="2"/>
  <c r="I1269" i="2"/>
  <c r="I1268" i="2"/>
  <c r="I1267" i="2"/>
  <c r="I1266" i="2"/>
  <c r="I1265" i="2"/>
  <c r="I1264" i="2"/>
  <c r="I1263" i="2"/>
  <c r="I1262" i="2"/>
  <c r="I1261" i="2"/>
  <c r="I1260" i="2"/>
  <c r="I1259" i="2"/>
  <c r="I1258" i="2"/>
  <c r="I1257" i="2"/>
  <c r="I1256" i="2"/>
  <c r="I1255" i="2"/>
  <c r="I1254" i="2"/>
  <c r="I1253" i="2"/>
  <c r="I1252" i="2"/>
  <c r="I1251" i="2"/>
  <c r="I1250" i="2"/>
  <c r="I1249" i="2"/>
  <c r="I1248" i="2"/>
  <c r="I1247" i="2"/>
  <c r="I1246" i="2"/>
  <c r="I1245" i="2"/>
  <c r="I1244" i="2"/>
  <c r="I1243" i="2"/>
  <c r="I1242" i="2"/>
  <c r="I1241" i="2"/>
  <c r="I1240" i="2"/>
  <c r="I1239" i="2"/>
  <c r="I1238" i="2"/>
  <c r="I1237" i="2"/>
  <c r="I1236" i="2"/>
  <c r="I1235" i="2"/>
  <c r="I1234" i="2"/>
  <c r="I1233" i="2"/>
  <c r="I1232" i="2"/>
  <c r="I1231" i="2"/>
  <c r="I1230" i="2"/>
  <c r="I1229" i="2"/>
  <c r="I1228" i="2"/>
  <c r="I1227" i="2"/>
  <c r="I1226" i="2"/>
  <c r="I1225" i="2"/>
  <c r="I1224" i="2"/>
  <c r="I1223" i="2"/>
  <c r="I1222" i="2"/>
  <c r="I1221" i="2"/>
  <c r="I1220" i="2"/>
  <c r="I1219" i="2"/>
  <c r="I1218" i="2"/>
  <c r="I1217" i="2"/>
  <c r="I1216" i="2"/>
  <c r="I1215" i="2"/>
  <c r="I1214" i="2"/>
  <c r="I1213" i="2"/>
  <c r="I1212" i="2"/>
  <c r="I1211" i="2"/>
  <c r="I1210" i="2"/>
  <c r="I1209" i="2"/>
  <c r="I1208" i="2"/>
  <c r="I1207" i="2"/>
  <c r="I1206" i="2"/>
  <c r="I1205" i="2"/>
  <c r="I1204" i="2"/>
  <c r="I1203" i="2"/>
  <c r="I1202" i="2"/>
  <c r="I1201" i="2"/>
  <c r="I1200" i="2"/>
  <c r="I1199" i="2"/>
  <c r="I1198" i="2"/>
  <c r="I1197" i="2"/>
  <c r="I1196" i="2"/>
  <c r="I1195" i="2"/>
  <c r="I1194" i="2"/>
  <c r="I1193" i="2"/>
  <c r="I1192" i="2"/>
  <c r="I1191" i="2"/>
  <c r="I1190" i="2"/>
  <c r="I1189" i="2"/>
  <c r="I1188" i="2"/>
  <c r="I1187" i="2"/>
  <c r="I1186" i="2"/>
  <c r="I1185" i="2"/>
  <c r="I1184" i="2"/>
  <c r="I1183" i="2"/>
  <c r="I1182" i="2"/>
  <c r="I1181" i="2"/>
  <c r="I1180" i="2"/>
  <c r="I1179" i="2"/>
  <c r="I1178" i="2"/>
  <c r="I1177" i="2"/>
  <c r="I1176" i="2"/>
  <c r="I1175" i="2"/>
  <c r="I1174" i="2"/>
  <c r="I1173" i="2"/>
  <c r="I1172" i="2"/>
  <c r="I1171" i="2"/>
  <c r="I1170" i="2"/>
  <c r="I1169" i="2"/>
  <c r="I1168" i="2"/>
  <c r="I1167" i="2"/>
  <c r="I1166" i="2"/>
  <c r="I1165" i="2"/>
  <c r="I1164" i="2"/>
  <c r="I1163" i="2"/>
  <c r="I1162" i="2"/>
  <c r="I1161" i="2"/>
  <c r="I1160" i="2"/>
  <c r="I1159" i="2"/>
  <c r="I1158" i="2"/>
  <c r="I1157" i="2"/>
  <c r="I1156" i="2"/>
  <c r="I1155" i="2"/>
  <c r="I1154" i="2"/>
  <c r="I1153" i="2"/>
  <c r="I1152" i="2"/>
  <c r="I1151" i="2"/>
  <c r="I1150" i="2"/>
  <c r="I1149" i="2"/>
  <c r="I1148" i="2"/>
  <c r="I1147" i="2"/>
  <c r="I1146" i="2"/>
  <c r="I1145" i="2"/>
  <c r="I1144" i="2"/>
  <c r="I1143" i="2"/>
  <c r="I1142" i="2"/>
  <c r="I1141" i="2"/>
  <c r="I1140" i="2"/>
  <c r="I1139" i="2"/>
  <c r="I1138" i="2"/>
  <c r="I1137" i="2"/>
  <c r="I1136" i="2"/>
  <c r="I1135" i="2"/>
  <c r="I1134" i="2"/>
  <c r="I1133" i="2"/>
  <c r="I1132" i="2"/>
  <c r="I1131" i="2"/>
  <c r="I1130" i="2"/>
  <c r="I1129" i="2"/>
  <c r="I1128" i="2"/>
  <c r="I1127" i="2"/>
  <c r="I1126" i="2"/>
  <c r="I1125" i="2"/>
  <c r="I1124" i="2"/>
  <c r="I1123" i="2"/>
  <c r="I1122" i="2"/>
  <c r="I1121" i="2"/>
  <c r="I1120" i="2"/>
  <c r="I1119" i="2"/>
  <c r="I1118" i="2"/>
  <c r="I1117" i="2"/>
  <c r="I1116" i="2"/>
  <c r="I1115" i="2"/>
  <c r="I1114" i="2"/>
  <c r="I1113" i="2"/>
  <c r="I1112" i="2"/>
  <c r="I1111" i="2"/>
  <c r="I1110" i="2"/>
  <c r="I1109" i="2"/>
  <c r="I1108" i="2"/>
  <c r="I1107" i="2"/>
  <c r="I1106" i="2"/>
  <c r="I1105" i="2"/>
  <c r="I1104" i="2"/>
  <c r="I1103" i="2"/>
  <c r="I1102" i="2"/>
  <c r="I1101" i="2"/>
  <c r="I1100" i="2"/>
  <c r="I1099" i="2"/>
  <c r="I1098" i="2"/>
  <c r="I1097" i="2"/>
  <c r="I1096" i="2"/>
  <c r="I1095" i="2"/>
  <c r="I1094" i="2"/>
  <c r="I1093" i="2"/>
  <c r="I1092" i="2"/>
  <c r="I1091" i="2"/>
  <c r="I1090" i="2"/>
  <c r="I1089" i="2"/>
  <c r="I1088" i="2"/>
  <c r="I1087" i="2"/>
  <c r="I1086" i="2"/>
  <c r="I1085" i="2"/>
  <c r="I1084" i="2"/>
  <c r="I1083" i="2"/>
  <c r="I1082" i="2"/>
  <c r="I1081" i="2"/>
  <c r="I1080" i="2"/>
  <c r="I1079" i="2"/>
  <c r="I1078" i="2"/>
  <c r="I1077" i="2"/>
  <c r="I1076" i="2"/>
  <c r="I1075" i="2"/>
  <c r="I1074" i="2"/>
  <c r="I1073" i="2"/>
  <c r="I1072" i="2"/>
  <c r="I1071" i="2"/>
  <c r="I1070" i="2"/>
  <c r="I1069" i="2"/>
  <c r="I1068" i="2"/>
  <c r="I1067" i="2"/>
  <c r="I1066" i="2"/>
  <c r="I1065" i="2"/>
  <c r="I1064" i="2"/>
  <c r="I1063" i="2"/>
  <c r="I1062" i="2"/>
  <c r="I1061" i="2"/>
  <c r="I1060" i="2"/>
  <c r="I1059" i="2"/>
  <c r="I1058" i="2"/>
  <c r="I1057" i="2"/>
  <c r="I1056" i="2"/>
  <c r="I1055" i="2"/>
  <c r="I1054" i="2"/>
  <c r="I1053" i="2"/>
  <c r="I1052" i="2"/>
  <c r="I1051" i="2"/>
  <c r="I1050" i="2"/>
  <c r="I1049" i="2"/>
  <c r="I1048" i="2"/>
  <c r="I1047" i="2"/>
  <c r="I1046" i="2"/>
  <c r="I1045" i="2"/>
  <c r="I1044" i="2"/>
  <c r="I1043" i="2"/>
  <c r="I1042" i="2"/>
  <c r="I1041" i="2"/>
  <c r="I1040" i="2"/>
  <c r="I1039" i="2"/>
  <c r="I1038" i="2"/>
  <c r="I1037" i="2"/>
  <c r="I1036" i="2"/>
  <c r="I1035" i="2"/>
  <c r="I1034" i="2"/>
  <c r="I1033" i="2"/>
  <c r="I1032" i="2"/>
  <c r="I1031" i="2"/>
  <c r="I1030" i="2"/>
  <c r="I1029" i="2"/>
  <c r="I1028" i="2"/>
  <c r="I1027" i="2"/>
  <c r="I1026" i="2"/>
  <c r="I1025" i="2"/>
  <c r="I1024" i="2"/>
  <c r="I1023" i="2"/>
  <c r="I1022" i="2"/>
  <c r="I1021" i="2"/>
  <c r="I1020" i="2"/>
  <c r="I1019" i="2"/>
  <c r="I1018" i="2"/>
  <c r="I1017" i="2"/>
  <c r="I1016" i="2"/>
  <c r="I1015" i="2"/>
  <c r="I1014" i="2"/>
  <c r="I1013" i="2"/>
  <c r="I1012" i="2"/>
  <c r="I1011" i="2"/>
  <c r="I1010" i="2"/>
  <c r="I1009" i="2"/>
  <c r="I1008" i="2"/>
  <c r="I1007" i="2"/>
  <c r="I1006" i="2"/>
  <c r="I1005" i="2"/>
  <c r="I1004" i="2"/>
  <c r="I1003" i="2"/>
  <c r="I1002" i="2"/>
  <c r="I1001" i="2"/>
  <c r="I1000" i="2"/>
  <c r="I999" i="2"/>
  <c r="I998" i="2"/>
  <c r="I997" i="2"/>
  <c r="I996" i="2"/>
  <c r="I995" i="2"/>
  <c r="I994" i="2"/>
  <c r="I993" i="2"/>
  <c r="I992" i="2"/>
  <c r="I991" i="2"/>
  <c r="I990" i="2"/>
  <c r="I989" i="2"/>
  <c r="I988" i="2"/>
  <c r="I987" i="2"/>
  <c r="I986" i="2"/>
  <c r="I985" i="2"/>
  <c r="I984" i="2"/>
  <c r="I983" i="2"/>
  <c r="I982" i="2"/>
  <c r="I981" i="2"/>
  <c r="I980" i="2"/>
  <c r="I979" i="2"/>
  <c r="I978" i="2"/>
  <c r="I977" i="2"/>
  <c r="I976" i="2"/>
  <c r="I975" i="2"/>
  <c r="I974" i="2"/>
  <c r="I973" i="2"/>
  <c r="I972" i="2"/>
  <c r="I971" i="2"/>
  <c r="I970" i="2"/>
  <c r="I969" i="2"/>
  <c r="I968" i="2"/>
  <c r="I967" i="2"/>
  <c r="I966" i="2"/>
  <c r="I965" i="2"/>
  <c r="I964" i="2"/>
  <c r="I963" i="2"/>
  <c r="I962" i="2"/>
  <c r="I961" i="2"/>
  <c r="I960" i="2"/>
  <c r="I959" i="2"/>
  <c r="I958" i="2"/>
  <c r="I957" i="2"/>
  <c r="I956" i="2"/>
  <c r="I955" i="2"/>
  <c r="I954" i="2"/>
  <c r="I953" i="2"/>
  <c r="I952" i="2"/>
  <c r="I951" i="2"/>
  <c r="I950" i="2"/>
  <c r="I949" i="2"/>
  <c r="I948" i="2"/>
  <c r="I947" i="2"/>
  <c r="I946" i="2"/>
  <c r="I945" i="2"/>
  <c r="I944" i="2"/>
  <c r="I943" i="2"/>
  <c r="I942" i="2"/>
  <c r="I941" i="2"/>
  <c r="I940" i="2"/>
  <c r="I939" i="2"/>
  <c r="I938" i="2"/>
  <c r="I937" i="2"/>
  <c r="I936" i="2"/>
  <c r="I935" i="2"/>
  <c r="I934" i="2"/>
  <c r="I933" i="2"/>
  <c r="I932" i="2"/>
  <c r="I931" i="2"/>
  <c r="I930" i="2"/>
  <c r="I929" i="2"/>
  <c r="I928" i="2"/>
  <c r="I927" i="2"/>
  <c r="I926" i="2"/>
  <c r="I925" i="2"/>
  <c r="I924" i="2"/>
  <c r="I923" i="2"/>
  <c r="I922" i="2"/>
  <c r="I921" i="2"/>
  <c r="I920" i="2"/>
  <c r="I919" i="2"/>
  <c r="I918" i="2"/>
  <c r="I917" i="2"/>
  <c r="I916" i="2"/>
  <c r="I915" i="2"/>
  <c r="I914" i="2"/>
  <c r="I913" i="2"/>
  <c r="I912" i="2"/>
  <c r="I911" i="2"/>
  <c r="I910" i="2"/>
  <c r="I909" i="2"/>
  <c r="I908" i="2"/>
  <c r="I907" i="2"/>
  <c r="I906" i="2"/>
  <c r="I905" i="2"/>
  <c r="I904" i="2"/>
  <c r="I903" i="2"/>
  <c r="I902" i="2"/>
  <c r="I901" i="2"/>
  <c r="I900" i="2"/>
  <c r="I899" i="2"/>
  <c r="I898" i="2"/>
  <c r="I897" i="2"/>
  <c r="I896" i="2"/>
  <c r="I895" i="2"/>
  <c r="I894" i="2"/>
  <c r="I893" i="2"/>
  <c r="I892" i="2"/>
  <c r="I891" i="2"/>
  <c r="I890" i="2"/>
  <c r="I889" i="2"/>
  <c r="I888" i="2"/>
  <c r="I887" i="2"/>
  <c r="I886" i="2"/>
  <c r="I885" i="2"/>
  <c r="I884" i="2"/>
  <c r="I883" i="2"/>
  <c r="I882" i="2"/>
  <c r="I881" i="2"/>
  <c r="I880" i="2"/>
  <c r="I879" i="2"/>
  <c r="I878" i="2"/>
  <c r="I877" i="2"/>
  <c r="I876" i="2"/>
  <c r="I875" i="2"/>
  <c r="I874" i="2"/>
  <c r="I873" i="2"/>
  <c r="I872" i="2"/>
  <c r="I871" i="2"/>
  <c r="I870" i="2"/>
  <c r="I869" i="2"/>
  <c r="I868" i="2"/>
  <c r="I867" i="2"/>
  <c r="I866" i="2"/>
  <c r="I865" i="2"/>
  <c r="I864" i="2"/>
  <c r="I863" i="2"/>
  <c r="I862" i="2"/>
  <c r="I861" i="2"/>
  <c r="I860" i="2"/>
  <c r="I859" i="2"/>
  <c r="I858" i="2"/>
  <c r="I857" i="2"/>
  <c r="I856" i="2"/>
  <c r="I855" i="2"/>
  <c r="I854" i="2"/>
  <c r="I853" i="2"/>
  <c r="I852" i="2"/>
  <c r="I851" i="2"/>
  <c r="I850" i="2"/>
  <c r="I849" i="2"/>
  <c r="I848" i="2"/>
  <c r="I847" i="2"/>
  <c r="I846" i="2"/>
  <c r="I845" i="2"/>
  <c r="I844" i="2"/>
  <c r="I843" i="2"/>
  <c r="I842" i="2"/>
  <c r="I841" i="2"/>
  <c r="I840" i="2"/>
  <c r="I839" i="2"/>
  <c r="I838" i="2"/>
  <c r="I837" i="2"/>
  <c r="I836" i="2"/>
  <c r="I835" i="2"/>
  <c r="I834" i="2"/>
  <c r="I833" i="2"/>
  <c r="I832" i="2"/>
  <c r="I831" i="2"/>
  <c r="I830" i="2"/>
  <c r="I829" i="2"/>
  <c r="I828" i="2"/>
  <c r="I827" i="2"/>
  <c r="I826" i="2"/>
  <c r="I825" i="2"/>
  <c r="I824" i="2"/>
  <c r="I823" i="2"/>
  <c r="I822" i="2"/>
  <c r="I821" i="2"/>
  <c r="I820" i="2"/>
  <c r="I819" i="2"/>
  <c r="I818" i="2"/>
  <c r="I817" i="2"/>
  <c r="I816" i="2"/>
  <c r="I815" i="2"/>
  <c r="I814" i="2"/>
  <c r="I813" i="2"/>
  <c r="I812" i="2"/>
  <c r="I811" i="2"/>
  <c r="I810" i="2"/>
  <c r="I809" i="2"/>
  <c r="I808" i="2"/>
  <c r="I807" i="2"/>
  <c r="I806" i="2"/>
  <c r="I805" i="2"/>
  <c r="I804" i="2"/>
  <c r="I803" i="2"/>
  <c r="I802" i="2"/>
  <c r="I801" i="2"/>
  <c r="I800" i="2"/>
  <c r="I799" i="2"/>
  <c r="I798" i="2"/>
  <c r="I797" i="2"/>
  <c r="I796" i="2"/>
  <c r="I795" i="2"/>
  <c r="I794" i="2"/>
  <c r="I793" i="2"/>
  <c r="I792" i="2"/>
  <c r="I791" i="2"/>
  <c r="I790" i="2"/>
  <c r="I789" i="2"/>
  <c r="I788" i="2"/>
  <c r="I787" i="2"/>
  <c r="I786" i="2"/>
  <c r="I785" i="2"/>
  <c r="I784" i="2"/>
  <c r="I783" i="2"/>
  <c r="I782" i="2"/>
  <c r="I781" i="2"/>
  <c r="I780" i="2"/>
  <c r="I779" i="2"/>
  <c r="I778" i="2"/>
  <c r="I777" i="2"/>
  <c r="I776" i="2"/>
  <c r="I775" i="2"/>
  <c r="I774" i="2"/>
  <c r="I773" i="2"/>
  <c r="I772" i="2"/>
  <c r="I771" i="2"/>
  <c r="I770" i="2"/>
  <c r="I769" i="2"/>
  <c r="I768" i="2"/>
  <c r="I767" i="2"/>
  <c r="I766" i="2"/>
  <c r="I765" i="2"/>
  <c r="I764" i="2"/>
  <c r="I763" i="2"/>
  <c r="I762" i="2"/>
  <c r="I761" i="2"/>
  <c r="I760" i="2"/>
  <c r="I759" i="2"/>
  <c r="I758" i="2"/>
  <c r="I757" i="2"/>
  <c r="I756" i="2"/>
  <c r="I755" i="2"/>
  <c r="I754" i="2"/>
  <c r="I753" i="2"/>
  <c r="I752" i="2"/>
  <c r="I751" i="2"/>
  <c r="I750" i="2"/>
  <c r="I749" i="2"/>
  <c r="I748" i="2"/>
  <c r="I747" i="2"/>
  <c r="I746" i="2"/>
  <c r="I745" i="2"/>
  <c r="I744" i="2"/>
  <c r="I743" i="2"/>
  <c r="I742" i="2"/>
  <c r="I741" i="2"/>
  <c r="I740" i="2"/>
  <c r="I739" i="2"/>
  <c r="I738" i="2"/>
  <c r="I737" i="2"/>
  <c r="I736" i="2"/>
  <c r="I735" i="2"/>
  <c r="I734" i="2"/>
  <c r="I733" i="2"/>
  <c r="I732" i="2"/>
  <c r="I731" i="2"/>
  <c r="I730" i="2"/>
  <c r="I729" i="2"/>
  <c r="I728" i="2"/>
  <c r="I727" i="2"/>
  <c r="I726" i="2"/>
  <c r="I725" i="2"/>
  <c r="I724" i="2"/>
  <c r="I723" i="2"/>
  <c r="I722" i="2"/>
  <c r="I721" i="2"/>
  <c r="I720" i="2"/>
  <c r="I719" i="2"/>
  <c r="I718" i="2"/>
  <c r="I717" i="2"/>
  <c r="I716" i="2"/>
  <c r="I715" i="2"/>
  <c r="I714" i="2"/>
  <c r="I713" i="2"/>
  <c r="I712" i="2"/>
  <c r="I711" i="2"/>
  <c r="I710" i="2"/>
  <c r="I709" i="2"/>
  <c r="I708" i="2"/>
  <c r="I707" i="2"/>
  <c r="I706" i="2"/>
  <c r="I705" i="2"/>
  <c r="I704" i="2"/>
  <c r="I703" i="2"/>
  <c r="I702" i="2"/>
  <c r="I701" i="2"/>
  <c r="I700" i="2"/>
  <c r="I699" i="2"/>
  <c r="I698" i="2"/>
  <c r="I697" i="2"/>
  <c r="I696" i="2"/>
  <c r="I695" i="2"/>
  <c r="I694" i="2"/>
  <c r="I693" i="2"/>
  <c r="I692" i="2"/>
  <c r="I691" i="2"/>
  <c r="I690" i="2"/>
  <c r="I689" i="2"/>
  <c r="I688" i="2"/>
  <c r="I687" i="2"/>
  <c r="I686" i="2"/>
  <c r="I685" i="2"/>
  <c r="I684" i="2"/>
  <c r="I683" i="2"/>
  <c r="I682" i="2"/>
  <c r="I681" i="2"/>
  <c r="I680" i="2"/>
  <c r="I679" i="2"/>
  <c r="I678" i="2"/>
  <c r="I677" i="2"/>
  <c r="I676" i="2"/>
  <c r="I675" i="2"/>
  <c r="I674" i="2"/>
  <c r="I673" i="2"/>
  <c r="I672" i="2"/>
  <c r="I671" i="2"/>
  <c r="I670" i="2"/>
  <c r="I669" i="2"/>
  <c r="I668" i="2"/>
  <c r="I667" i="2"/>
  <c r="I666" i="2"/>
  <c r="I665" i="2"/>
  <c r="I664" i="2"/>
  <c r="I663" i="2"/>
  <c r="I662" i="2"/>
  <c r="I661" i="2"/>
  <c r="I660" i="2"/>
  <c r="I659" i="2"/>
  <c r="I658" i="2"/>
  <c r="I657" i="2"/>
  <c r="I656" i="2"/>
  <c r="I655" i="2"/>
  <c r="I654" i="2"/>
  <c r="I653" i="2"/>
  <c r="I652" i="2"/>
  <c r="I651" i="2"/>
  <c r="I650" i="2"/>
  <c r="I649" i="2"/>
  <c r="I648" i="2"/>
  <c r="I647" i="2"/>
  <c r="I646" i="2"/>
  <c r="I645" i="2"/>
  <c r="I644" i="2"/>
  <c r="I643" i="2"/>
  <c r="I642" i="2"/>
  <c r="I641" i="2"/>
  <c r="I640" i="2"/>
  <c r="I639" i="2"/>
  <c r="I638" i="2"/>
  <c r="I637" i="2"/>
  <c r="I636" i="2"/>
  <c r="I635" i="2"/>
  <c r="I634" i="2"/>
  <c r="I633" i="2"/>
  <c r="I632" i="2"/>
  <c r="I631" i="2"/>
  <c r="I630" i="2"/>
  <c r="I629" i="2"/>
  <c r="I628" i="2"/>
  <c r="I627" i="2"/>
  <c r="I626" i="2"/>
  <c r="I625" i="2"/>
  <c r="I624" i="2"/>
  <c r="I623" i="2"/>
  <c r="I622" i="2"/>
  <c r="I621" i="2"/>
  <c r="I620" i="2"/>
  <c r="I619" i="2"/>
  <c r="I618" i="2"/>
  <c r="I617" i="2"/>
  <c r="I616" i="2"/>
  <c r="I615" i="2"/>
  <c r="I614" i="2"/>
  <c r="I613" i="2"/>
  <c r="I612" i="2"/>
  <c r="I611" i="2"/>
  <c r="I610" i="2"/>
  <c r="I609" i="2"/>
  <c r="I608" i="2"/>
  <c r="I607" i="2"/>
  <c r="I606" i="2"/>
  <c r="I605" i="2"/>
  <c r="I604" i="2"/>
  <c r="I603" i="2"/>
  <c r="I602" i="2"/>
  <c r="I601" i="2"/>
  <c r="I600" i="2"/>
  <c r="I599" i="2"/>
  <c r="I598" i="2"/>
  <c r="I597" i="2"/>
  <c r="I596" i="2"/>
  <c r="I595" i="2"/>
  <c r="I594" i="2"/>
  <c r="I593" i="2"/>
  <c r="I592" i="2"/>
  <c r="I591" i="2"/>
  <c r="I590" i="2"/>
  <c r="I589" i="2"/>
  <c r="I588" i="2"/>
  <c r="I587" i="2"/>
  <c r="I586" i="2"/>
  <c r="I585" i="2"/>
  <c r="I584" i="2"/>
  <c r="I583" i="2"/>
  <c r="I582" i="2"/>
  <c r="I581" i="2"/>
  <c r="I580" i="2"/>
  <c r="I579" i="2"/>
  <c r="I578" i="2"/>
  <c r="I577" i="2"/>
  <c r="I576" i="2"/>
  <c r="I575" i="2"/>
  <c r="I574" i="2"/>
  <c r="I573" i="2"/>
  <c r="I572" i="2"/>
  <c r="I571" i="2"/>
  <c r="I570" i="2"/>
  <c r="I569" i="2"/>
  <c r="I568" i="2"/>
  <c r="I567" i="2"/>
  <c r="I566" i="2"/>
  <c r="I565" i="2"/>
  <c r="I564" i="2"/>
  <c r="I563" i="2"/>
  <c r="I562" i="2"/>
  <c r="I561" i="2"/>
  <c r="I560" i="2"/>
  <c r="I559" i="2"/>
  <c r="I558" i="2"/>
  <c r="I557" i="2"/>
  <c r="I556" i="2"/>
  <c r="I555" i="2"/>
  <c r="I554" i="2"/>
  <c r="I553" i="2"/>
  <c r="I552" i="2"/>
  <c r="I551" i="2"/>
  <c r="I550" i="2"/>
  <c r="I549" i="2"/>
  <c r="I548" i="2"/>
  <c r="I547" i="2"/>
  <c r="I546" i="2"/>
  <c r="I545" i="2"/>
  <c r="I544" i="2"/>
  <c r="I543" i="2"/>
  <c r="I542" i="2"/>
  <c r="I541" i="2"/>
  <c r="I540" i="2"/>
  <c r="I539" i="2"/>
  <c r="I538" i="2"/>
  <c r="I537" i="2"/>
  <c r="I536" i="2"/>
  <c r="I535" i="2"/>
  <c r="I534" i="2"/>
  <c r="I533" i="2"/>
  <c r="I532" i="2"/>
  <c r="I531" i="2"/>
  <c r="I530" i="2"/>
  <c r="I529" i="2"/>
  <c r="I528" i="2"/>
  <c r="I527" i="2"/>
  <c r="I526" i="2"/>
  <c r="I525" i="2"/>
  <c r="I524" i="2"/>
  <c r="I523" i="2"/>
  <c r="I522" i="2"/>
  <c r="I521" i="2"/>
  <c r="I520" i="2"/>
  <c r="I519" i="2"/>
  <c r="I518" i="2"/>
  <c r="I517" i="2"/>
  <c r="I516" i="2"/>
  <c r="I515" i="2"/>
  <c r="I514" i="2"/>
  <c r="I513" i="2"/>
  <c r="I512" i="2"/>
  <c r="I511" i="2"/>
  <c r="I510" i="2"/>
  <c r="I509" i="2"/>
  <c r="I508" i="2"/>
  <c r="I507" i="2"/>
  <c r="I506" i="2"/>
  <c r="I505" i="2"/>
  <c r="I504" i="2"/>
  <c r="I503" i="2"/>
  <c r="I502" i="2"/>
  <c r="I501" i="2"/>
  <c r="I500" i="2"/>
  <c r="I499" i="2"/>
  <c r="I498" i="2"/>
  <c r="I497" i="2"/>
  <c r="I496" i="2"/>
  <c r="I495" i="2"/>
  <c r="I494" i="2"/>
  <c r="I493" i="2"/>
  <c r="I492" i="2"/>
  <c r="I491" i="2"/>
  <c r="I490" i="2"/>
  <c r="I489" i="2"/>
  <c r="I488" i="2"/>
  <c r="I487" i="2"/>
  <c r="I486" i="2"/>
  <c r="I485" i="2"/>
  <c r="I484" i="2"/>
  <c r="I483" i="2"/>
  <c r="I482" i="2"/>
  <c r="I481" i="2"/>
  <c r="I480" i="2"/>
  <c r="I479" i="2"/>
  <c r="I478" i="2"/>
  <c r="I477" i="2"/>
  <c r="I476" i="2"/>
  <c r="I475" i="2"/>
  <c r="I474" i="2"/>
  <c r="I473" i="2"/>
  <c r="I472" i="2"/>
  <c r="I471" i="2"/>
  <c r="I470" i="2"/>
  <c r="I469" i="2"/>
  <c r="I468" i="2"/>
  <c r="I467" i="2"/>
  <c r="I466" i="2"/>
  <c r="I465" i="2"/>
  <c r="I464" i="2"/>
  <c r="I463" i="2"/>
  <c r="I462" i="2"/>
  <c r="I461" i="2"/>
  <c r="I460" i="2"/>
  <c r="I459" i="2"/>
  <c r="I458" i="2"/>
  <c r="I457" i="2"/>
  <c r="I456" i="2"/>
  <c r="I455" i="2"/>
  <c r="I454" i="2"/>
  <c r="I453" i="2"/>
  <c r="I452" i="2"/>
  <c r="I451" i="2"/>
  <c r="I450" i="2"/>
  <c r="I449" i="2"/>
  <c r="I448" i="2"/>
  <c r="I447" i="2"/>
  <c r="I446" i="2"/>
  <c r="I445" i="2"/>
  <c r="I444" i="2"/>
  <c r="I443" i="2"/>
  <c r="I442" i="2"/>
  <c r="I441" i="2"/>
  <c r="I440" i="2"/>
  <c r="I439" i="2"/>
  <c r="I438" i="2"/>
  <c r="I437" i="2"/>
  <c r="I436" i="2"/>
  <c r="I435" i="2"/>
  <c r="I434" i="2"/>
  <c r="I433" i="2"/>
  <c r="I432" i="2"/>
  <c r="I431" i="2"/>
  <c r="I430" i="2"/>
  <c r="I429" i="2"/>
  <c r="I428" i="2"/>
  <c r="I427" i="2"/>
  <c r="I426" i="2"/>
  <c r="I425" i="2"/>
  <c r="I424" i="2"/>
  <c r="I423" i="2"/>
  <c r="I422" i="2"/>
  <c r="I421" i="2"/>
  <c r="I420" i="2"/>
  <c r="I419" i="2"/>
  <c r="I418" i="2"/>
  <c r="I417" i="2"/>
  <c r="I416" i="2"/>
  <c r="I415" i="2"/>
  <c r="I414" i="2"/>
  <c r="I413" i="2"/>
  <c r="I412" i="2"/>
  <c r="I411" i="2"/>
  <c r="I410" i="2"/>
  <c r="I409" i="2"/>
  <c r="I408" i="2"/>
  <c r="I407" i="2"/>
  <c r="I406" i="2"/>
  <c r="I405" i="2"/>
  <c r="I404" i="2"/>
  <c r="I403" i="2"/>
  <c r="I402" i="2"/>
  <c r="I401" i="2"/>
  <c r="I400" i="2"/>
  <c r="I399" i="2"/>
  <c r="I398" i="2"/>
  <c r="I397" i="2"/>
  <c r="I396" i="2"/>
  <c r="I395" i="2"/>
  <c r="I394" i="2"/>
  <c r="I393" i="2"/>
  <c r="I392" i="2"/>
  <c r="I391" i="2"/>
  <c r="I390" i="2"/>
  <c r="I389" i="2"/>
  <c r="I388" i="2"/>
  <c r="I387" i="2"/>
  <c r="I386" i="2"/>
  <c r="I385" i="2"/>
  <c r="I384" i="2"/>
  <c r="I383" i="2"/>
  <c r="I382" i="2"/>
  <c r="I381" i="2"/>
  <c r="I380" i="2"/>
  <c r="I379" i="2"/>
  <c r="I378" i="2"/>
  <c r="I377" i="2"/>
  <c r="I376" i="2"/>
  <c r="I375" i="2"/>
  <c r="I374" i="2"/>
  <c r="I373" i="2"/>
  <c r="I372" i="2"/>
  <c r="I371" i="2"/>
  <c r="I370" i="2"/>
  <c r="I369" i="2"/>
  <c r="I368" i="2"/>
  <c r="I367" i="2"/>
  <c r="I366" i="2"/>
  <c r="I365" i="2"/>
  <c r="I364" i="2"/>
  <c r="I363" i="2"/>
  <c r="I362" i="2"/>
  <c r="I361" i="2"/>
  <c r="I360" i="2"/>
  <c r="I359" i="2"/>
  <c r="I358" i="2"/>
  <c r="I357" i="2"/>
  <c r="I356" i="2"/>
  <c r="I355" i="2"/>
  <c r="I354" i="2"/>
  <c r="I353" i="2"/>
  <c r="I352" i="2"/>
  <c r="I351" i="2"/>
  <c r="I350" i="2"/>
  <c r="I349" i="2"/>
  <c r="I348" i="2"/>
  <c r="I347" i="2"/>
  <c r="I346" i="2"/>
  <c r="I345" i="2"/>
  <c r="I344" i="2"/>
  <c r="I343" i="2"/>
  <c r="I342" i="2"/>
  <c r="I341" i="2"/>
  <c r="I340" i="2"/>
  <c r="I339" i="2"/>
  <c r="I338" i="2"/>
  <c r="I337" i="2"/>
  <c r="I336" i="2"/>
  <c r="I335" i="2"/>
  <c r="I334" i="2"/>
  <c r="I333" i="2"/>
  <c r="I332" i="2"/>
  <c r="I331" i="2"/>
  <c r="I330" i="2"/>
  <c r="I329" i="2"/>
  <c r="I328" i="2"/>
  <c r="I327" i="2"/>
  <c r="I326" i="2"/>
  <c r="I325" i="2"/>
  <c r="I324" i="2"/>
  <c r="I323" i="2"/>
  <c r="I322" i="2"/>
  <c r="I321" i="2"/>
  <c r="I320" i="2"/>
  <c r="I319" i="2"/>
  <c r="I318" i="2"/>
  <c r="I317" i="2"/>
  <c r="I316" i="2"/>
  <c r="I315" i="2"/>
  <c r="I314" i="2"/>
  <c r="I313" i="2"/>
  <c r="I312" i="2"/>
  <c r="I311" i="2"/>
  <c r="I310" i="2"/>
  <c r="I309" i="2"/>
  <c r="I308" i="2"/>
  <c r="I307" i="2"/>
  <c r="I306" i="2"/>
  <c r="I305" i="2"/>
  <c r="I304" i="2"/>
  <c r="I303" i="2"/>
  <c r="I302" i="2"/>
  <c r="I301" i="2"/>
  <c r="I300" i="2"/>
  <c r="I299" i="2"/>
  <c r="I298" i="2"/>
  <c r="I297" i="2"/>
  <c r="I296" i="2"/>
  <c r="I295" i="2"/>
  <c r="I294" i="2"/>
  <c r="I293" i="2"/>
  <c r="I292" i="2"/>
  <c r="I291" i="2"/>
  <c r="I290" i="2"/>
  <c r="I289" i="2"/>
  <c r="I288" i="2"/>
  <c r="I287" i="2"/>
  <c r="I286" i="2"/>
  <c r="I285" i="2"/>
  <c r="I284" i="2"/>
  <c r="I283" i="2"/>
  <c r="I282" i="2"/>
  <c r="I281" i="2"/>
  <c r="I280" i="2"/>
  <c r="I279" i="2"/>
  <c r="I278" i="2"/>
  <c r="I277" i="2"/>
  <c r="I276" i="2"/>
  <c r="I275" i="2"/>
  <c r="I274" i="2"/>
  <c r="I273" i="2"/>
  <c r="I272" i="2"/>
  <c r="I271" i="2"/>
  <c r="I270" i="2"/>
  <c r="I269" i="2"/>
  <c r="I268" i="2"/>
  <c r="I267" i="2"/>
  <c r="I266" i="2"/>
  <c r="I265" i="2"/>
  <c r="I264" i="2"/>
  <c r="I263" i="2"/>
  <c r="I262" i="2"/>
  <c r="I261" i="2"/>
  <c r="I260" i="2"/>
  <c r="I259" i="2"/>
  <c r="I258" i="2"/>
  <c r="I257" i="2"/>
  <c r="I256" i="2"/>
  <c r="I255" i="2"/>
  <c r="I254" i="2"/>
  <c r="I253" i="2"/>
  <c r="I252" i="2"/>
  <c r="I251" i="2"/>
  <c r="I250" i="2"/>
  <c r="I249" i="2"/>
  <c r="I248" i="2"/>
  <c r="I247" i="2"/>
  <c r="I246" i="2"/>
  <c r="I245" i="2"/>
  <c r="I244" i="2"/>
  <c r="I243" i="2"/>
  <c r="I242" i="2"/>
  <c r="I241" i="2"/>
  <c r="I240" i="2"/>
  <c r="I239" i="2"/>
  <c r="I238" i="2"/>
  <c r="I237" i="2"/>
  <c r="I236" i="2"/>
  <c r="I235" i="2"/>
  <c r="I234" i="2"/>
  <c r="I233" i="2"/>
  <c r="I232" i="2"/>
  <c r="I231" i="2"/>
  <c r="I230" i="2"/>
  <c r="I229" i="2"/>
  <c r="I228" i="2"/>
  <c r="I227" i="2"/>
  <c r="I226" i="2"/>
  <c r="I225" i="2"/>
  <c r="I224" i="2"/>
  <c r="I223" i="2"/>
  <c r="I222" i="2"/>
  <c r="I221" i="2"/>
  <c r="I220" i="2"/>
  <c r="I219" i="2"/>
  <c r="I218" i="2"/>
  <c r="I217" i="2"/>
  <c r="I216" i="2"/>
  <c r="I215" i="2"/>
  <c r="I214" i="2"/>
  <c r="I213" i="2"/>
  <c r="I212" i="2"/>
  <c r="I211" i="2"/>
  <c r="I210" i="2"/>
  <c r="I209" i="2"/>
  <c r="I208" i="2"/>
  <c r="I207" i="2"/>
  <c r="I206" i="2"/>
  <c r="I205" i="2"/>
  <c r="I204" i="2"/>
  <c r="I203" i="2"/>
  <c r="I202" i="2"/>
  <c r="I201" i="2"/>
  <c r="I200" i="2"/>
  <c r="I199" i="2"/>
  <c r="I198" i="2"/>
  <c r="I197" i="2"/>
  <c r="I196" i="2"/>
  <c r="I195" i="2"/>
  <c r="I194" i="2"/>
  <c r="I193" i="2"/>
  <c r="I192" i="2"/>
  <c r="I191" i="2"/>
  <c r="I190" i="2"/>
  <c r="I189" i="2"/>
  <c r="I188" i="2"/>
  <c r="I187" i="2"/>
  <c r="I186" i="2"/>
  <c r="I185" i="2"/>
  <c r="I184" i="2"/>
  <c r="I183" i="2"/>
  <c r="I182" i="2"/>
  <c r="I181" i="2"/>
  <c r="I180" i="2"/>
  <c r="I179" i="2"/>
  <c r="I178" i="2"/>
  <c r="I177" i="2"/>
  <c r="I176" i="2"/>
  <c r="I175" i="2"/>
  <c r="I174" i="2"/>
  <c r="I173" i="2"/>
  <c r="I172" i="2"/>
  <c r="I171" i="2"/>
  <c r="I170" i="2"/>
  <c r="I169" i="2"/>
  <c r="I168" i="2"/>
  <c r="I167" i="2"/>
  <c r="I166" i="2"/>
  <c r="I165" i="2"/>
  <c r="I164" i="2"/>
  <c r="I163" i="2"/>
  <c r="I162" i="2"/>
  <c r="I161" i="2"/>
  <c r="I160" i="2"/>
  <c r="I159" i="2"/>
  <c r="I158" i="2"/>
  <c r="I157" i="2"/>
  <c r="I156" i="2"/>
  <c r="I155" i="2"/>
  <c r="I154" i="2"/>
  <c r="I153" i="2"/>
  <c r="I152" i="2"/>
  <c r="I151" i="2"/>
  <c r="I150" i="2"/>
  <c r="I149" i="2"/>
  <c r="I148" i="2"/>
  <c r="I147" i="2"/>
  <c r="I146" i="2"/>
  <c r="I145" i="2"/>
  <c r="I144" i="2"/>
  <c r="I143" i="2"/>
  <c r="I142" i="2"/>
  <c r="I141" i="2"/>
  <c r="I140" i="2"/>
  <c r="I139" i="2"/>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I45" i="2"/>
  <c r="I44" i="2"/>
  <c r="I43" i="2"/>
  <c r="I42" i="2"/>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I4" i="2"/>
  <c r="I3" i="2"/>
  <c r="I2" i="2"/>
  <c r="AE21" i="7" l="1"/>
  <c r="AK21" i="7" s="1"/>
  <c r="AD81" i="7"/>
  <c r="AI81" i="7" s="1"/>
  <c r="AB201" i="7"/>
  <c r="AC297" i="7"/>
  <c r="AG297" i="7" s="1"/>
  <c r="AB405" i="7"/>
  <c r="AE465" i="7"/>
  <c r="AK465" i="7" s="1"/>
  <c r="AB477" i="7"/>
  <c r="AB909" i="7"/>
  <c r="AD921" i="7"/>
  <c r="AI921" i="7" s="1"/>
  <c r="AD1005" i="7"/>
  <c r="AI1005" i="7" s="1"/>
  <c r="AB1029" i="7"/>
  <c r="AC1137" i="7"/>
  <c r="AG1137" i="7" s="1"/>
  <c r="AE1173" i="7"/>
  <c r="AK1173" i="7" s="1"/>
  <c r="AB1233" i="7"/>
  <c r="AB1329" i="7"/>
  <c r="AB1485" i="7"/>
  <c r="AF1485" i="7" s="1"/>
  <c r="AB1521" i="7"/>
  <c r="AB1581" i="7"/>
  <c r="AF1581" i="7" s="1"/>
  <c r="AC1905" i="7"/>
  <c r="AG1905" i="7" s="1"/>
  <c r="AB2097" i="7"/>
  <c r="AC310" i="7"/>
  <c r="AG310" i="7" s="1"/>
  <c r="AB394" i="7"/>
  <c r="AE706" i="7"/>
  <c r="AK706" i="7" s="1"/>
  <c r="AE946" i="7"/>
  <c r="AK946" i="7" s="1"/>
  <c r="AB1078" i="7"/>
  <c r="AB1102" i="7"/>
  <c r="AB1138" i="7"/>
  <c r="AB1222" i="7"/>
  <c r="AE1246" i="7"/>
  <c r="AK1246" i="7" s="1"/>
  <c r="AD1258" i="7"/>
  <c r="AI1258" i="7" s="1"/>
  <c r="AB1438" i="7"/>
  <c r="AC1534" i="7"/>
  <c r="AG1534" i="7" s="1"/>
  <c r="AD2002" i="7"/>
  <c r="AI2002" i="7" s="1"/>
  <c r="AB2230" i="7"/>
  <c r="AB11" i="7"/>
  <c r="AH11" i="7" s="1"/>
  <c r="AB107" i="7"/>
  <c r="AJ107" i="7" s="1"/>
  <c r="AD239" i="7"/>
  <c r="AI239" i="7" s="1"/>
  <c r="AB287" i="7"/>
  <c r="AC383" i="7"/>
  <c r="AG383" i="7" s="1"/>
  <c r="AE431" i="7"/>
  <c r="AK431" i="7" s="1"/>
  <c r="AD467" i="7"/>
  <c r="AI467" i="7" s="1"/>
  <c r="AE503" i="7"/>
  <c r="AK503" i="7" s="1"/>
  <c r="AD659" i="7"/>
  <c r="AI659" i="7" s="1"/>
  <c r="AE1019" i="7"/>
  <c r="AK1019" i="7" s="1"/>
  <c r="AB1067" i="7"/>
  <c r="AE1199" i="7"/>
  <c r="AK1199" i="7" s="1"/>
  <c r="AB1247" i="7"/>
  <c r="AE1283" i="7"/>
  <c r="AK1283" i="7" s="1"/>
  <c r="AB1319" i="7"/>
  <c r="AB1403" i="7"/>
  <c r="AD1679" i="7"/>
  <c r="AI1679" i="7" s="1"/>
  <c r="AC1691" i="7"/>
  <c r="AG1691" i="7" s="1"/>
  <c r="AD1991" i="7"/>
  <c r="AI1991" i="7" s="1"/>
  <c r="AC2015" i="7"/>
  <c r="AG2015" i="7" s="1"/>
  <c r="AC2315" i="7"/>
  <c r="AG2315" i="7" s="1"/>
  <c r="AE2327" i="7"/>
  <c r="AK2327" i="7" s="1"/>
  <c r="AE84" i="7"/>
  <c r="AK84" i="7" s="1"/>
  <c r="AD180" i="7"/>
  <c r="AI180" i="7" s="1"/>
  <c r="AE204" i="7"/>
  <c r="AK204" i="7" s="1"/>
  <c r="AE228" i="7"/>
  <c r="AK228" i="7" s="1"/>
  <c r="AB300" i="7"/>
  <c r="AD420" i="7"/>
  <c r="AI420" i="7" s="1"/>
  <c r="AE504" i="7"/>
  <c r="AK504" i="7" s="1"/>
  <c r="AC552" i="7"/>
  <c r="AG552" i="7" s="1"/>
  <c r="AB576" i="7"/>
  <c r="AB588" i="7"/>
  <c r="AC924" i="7"/>
  <c r="AG924" i="7" s="1"/>
  <c r="AD972" i="7"/>
  <c r="AI972" i="7" s="1"/>
  <c r="AD1272" i="7"/>
  <c r="AI1272" i="7" s="1"/>
  <c r="AE1440" i="7"/>
  <c r="AK1440" i="7" s="1"/>
  <c r="AD1452" i="7"/>
  <c r="AI1452" i="7" s="1"/>
  <c r="AE1920" i="7"/>
  <c r="AK1920" i="7" s="1"/>
  <c r="AC1992" i="7"/>
  <c r="AG1992" i="7" s="1"/>
  <c r="AC2064" i="7"/>
  <c r="AG2064" i="7" s="1"/>
  <c r="AD25" i="7"/>
  <c r="AI25" i="7" s="1"/>
  <c r="AE169" i="7"/>
  <c r="AK169" i="7" s="1"/>
  <c r="AE193" i="7"/>
  <c r="AK193" i="7" s="1"/>
  <c r="AC205" i="7"/>
  <c r="AG205" i="7" s="1"/>
  <c r="AE217" i="7"/>
  <c r="AK217" i="7" s="1"/>
  <c r="AE265" i="7"/>
  <c r="AK265" i="7" s="1"/>
  <c r="AD289" i="7"/>
  <c r="AI289" i="7" s="1"/>
  <c r="AC301" i="7"/>
  <c r="AG301" i="7" s="1"/>
  <c r="AB325" i="7"/>
  <c r="AD637" i="7"/>
  <c r="AI637" i="7" s="1"/>
  <c r="AC697" i="7"/>
  <c r="AG697" i="7" s="1"/>
  <c r="AE937" i="7"/>
  <c r="AK937" i="7" s="1"/>
  <c r="AC1177" i="7"/>
  <c r="AG1177" i="7" s="1"/>
  <c r="AD1213" i="7"/>
  <c r="AI1213" i="7" s="1"/>
  <c r="AD1465" i="7"/>
  <c r="AI1465" i="7" s="1"/>
  <c r="AC1597" i="7"/>
  <c r="AG1597" i="7" s="1"/>
  <c r="AB110" i="7"/>
  <c r="AB398" i="7"/>
  <c r="AE470" i="7"/>
  <c r="AK470" i="7" s="1"/>
  <c r="AC698" i="7"/>
  <c r="AG698" i="7" s="1"/>
  <c r="AE746" i="7"/>
  <c r="AK746" i="7" s="1"/>
  <c r="AE770" i="7"/>
  <c r="AK770" i="7" s="1"/>
  <c r="AB962" i="7"/>
  <c r="AE1178" i="7"/>
  <c r="AK1178" i="7" s="1"/>
  <c r="AB1202" i="7"/>
  <c r="AB1262" i="7"/>
  <c r="AB1610" i="7"/>
  <c r="AC1946" i="7"/>
  <c r="AG1946" i="7" s="1"/>
  <c r="AE2030" i="7"/>
  <c r="AK2030" i="7" s="1"/>
  <c r="AE99" i="7"/>
  <c r="AK99" i="7" s="1"/>
  <c r="AE123" i="7"/>
  <c r="AK123" i="7" s="1"/>
  <c r="AE219" i="7"/>
  <c r="AK219" i="7" s="1"/>
  <c r="AE243" i="7"/>
  <c r="AK243" i="7" s="1"/>
  <c r="AE447" i="7"/>
  <c r="AK447" i="7" s="1"/>
  <c r="AE555" i="7"/>
  <c r="AK555" i="7" s="1"/>
  <c r="AE759" i="7"/>
  <c r="AK759" i="7" s="1"/>
  <c r="AB819" i="7"/>
  <c r="AC831" i="7"/>
  <c r="AG831" i="7" s="1"/>
  <c r="AB879" i="7"/>
  <c r="AC891" i="7"/>
  <c r="AG891" i="7" s="1"/>
  <c r="AE939" i="7"/>
  <c r="AK939" i="7" s="1"/>
  <c r="AB987" i="7"/>
  <c r="AB1095" i="7"/>
  <c r="AB1179" i="7"/>
  <c r="AC1239" i="7"/>
  <c r="AG1239" i="7" s="1"/>
  <c r="AC1335" i="7"/>
  <c r="AG1335" i="7" s="1"/>
  <c r="AE1527" i="7"/>
  <c r="AK1527" i="7" s="1"/>
  <c r="AC1707" i="7"/>
  <c r="AG1707" i="7" s="1"/>
  <c r="AD2319" i="7"/>
  <c r="AI2319" i="7" s="1"/>
  <c r="AC4" i="7"/>
  <c r="AG4" i="7" s="1"/>
  <c r="AB208" i="7"/>
  <c r="AD256" i="7"/>
  <c r="AI256" i="7" s="1"/>
  <c r="AB448" i="7"/>
  <c r="AC580" i="7"/>
  <c r="AG580" i="7" s="1"/>
  <c r="AE640" i="7"/>
  <c r="AK640" i="7" s="1"/>
  <c r="AC676" i="7"/>
  <c r="AG676" i="7" s="1"/>
  <c r="AD856" i="7"/>
  <c r="AI856" i="7" s="1"/>
  <c r="AC904" i="7"/>
  <c r="AG904" i="7" s="1"/>
  <c r="AD1300" i="7"/>
  <c r="AI1300" i="7" s="1"/>
  <c r="AD1504" i="7"/>
  <c r="AI1504" i="7" s="1"/>
  <c r="AB1684" i="7"/>
  <c r="AB2008" i="7"/>
  <c r="AC29" i="7"/>
  <c r="AG29" i="7" s="1"/>
  <c r="AD53" i="7"/>
  <c r="AI53" i="7" s="1"/>
  <c r="AE317" i="7"/>
  <c r="AK317" i="7" s="1"/>
  <c r="AD557" i="7"/>
  <c r="AI557" i="7" s="1"/>
  <c r="AE593" i="7"/>
  <c r="AK593" i="7" s="1"/>
  <c r="AC629" i="7"/>
  <c r="AG629" i="7" s="1"/>
  <c r="AE641" i="7"/>
  <c r="AK641" i="7" s="1"/>
  <c r="AB653" i="7"/>
  <c r="AJ653" i="7" s="1"/>
  <c r="AD689" i="7"/>
  <c r="AI689" i="7" s="1"/>
  <c r="AE713" i="7"/>
  <c r="AK713" i="7" s="1"/>
  <c r="AC809" i="7"/>
  <c r="AG809" i="7" s="1"/>
  <c r="AD869" i="7"/>
  <c r="AI869" i="7" s="1"/>
  <c r="AE881" i="7"/>
  <c r="AK881" i="7" s="1"/>
  <c r="AC941" i="7"/>
  <c r="AG941" i="7" s="1"/>
  <c r="AB1061" i="7"/>
  <c r="AB1121" i="7"/>
  <c r="AE1145" i="7"/>
  <c r="AK1145" i="7" s="1"/>
  <c r="AE1157" i="7"/>
  <c r="AK1157" i="7" s="1"/>
  <c r="AB1169" i="7"/>
  <c r="AD1181" i="7"/>
  <c r="AI1181" i="7" s="1"/>
  <c r="AC1397" i="7"/>
  <c r="AG1397" i="7" s="1"/>
  <c r="AD1445" i="7"/>
  <c r="AI1445" i="7" s="1"/>
  <c r="AC1805" i="7"/>
  <c r="AG1805" i="7" s="1"/>
  <c r="AE2093" i="7"/>
  <c r="AK2093" i="7" s="1"/>
  <c r="AE18" i="7"/>
  <c r="AK18" i="7" s="1"/>
  <c r="AC30" i="7"/>
  <c r="AG30" i="7" s="1"/>
  <c r="AC126" i="7"/>
  <c r="AG126" i="7" s="1"/>
  <c r="AE198" i="7"/>
  <c r="AK198" i="7" s="1"/>
  <c r="AD366" i="7"/>
  <c r="AI366" i="7" s="1"/>
  <c r="AB666" i="7"/>
  <c r="AE942" i="7"/>
  <c r="AK942" i="7" s="1"/>
  <c r="AC966" i="7"/>
  <c r="AG966" i="7" s="1"/>
  <c r="AE990" i="7"/>
  <c r="AK990" i="7" s="1"/>
  <c r="AE1134" i="7"/>
  <c r="AK1134" i="7" s="1"/>
  <c r="AC1218" i="7"/>
  <c r="AG1218" i="7" s="1"/>
  <c r="AC1266" i="7"/>
  <c r="AG1266" i="7" s="1"/>
  <c r="AC1350" i="7"/>
  <c r="AG1350" i="7" s="1"/>
  <c r="AB1518" i="7"/>
  <c r="AB1722" i="7"/>
  <c r="AC1734" i="7"/>
  <c r="AG1734" i="7" s="1"/>
  <c r="AB1770" i="7"/>
  <c r="AF1770" i="7" s="1"/>
  <c r="AB1878" i="7"/>
  <c r="AF1878" i="7" s="1"/>
  <c r="AB1890" i="7"/>
  <c r="AH1890" i="7" s="1"/>
  <c r="AE1926" i="7"/>
  <c r="AK1926" i="7" s="1"/>
  <c r="AE1998" i="7"/>
  <c r="AK1998" i="7" s="1"/>
  <c r="AE2094" i="7"/>
  <c r="AK2094" i="7" s="1"/>
  <c r="AD43" i="7"/>
  <c r="AI43" i="7" s="1"/>
  <c r="AD235" i="7"/>
  <c r="AI235" i="7" s="1"/>
  <c r="AE403" i="7"/>
  <c r="AK403" i="7" s="1"/>
  <c r="AB511" i="7"/>
  <c r="AH511" i="7" s="1"/>
  <c r="AD715" i="7"/>
  <c r="AI715" i="7" s="1"/>
  <c r="AE751" i="7"/>
  <c r="AK751" i="7" s="1"/>
  <c r="AD775" i="7"/>
  <c r="AI775" i="7" s="1"/>
  <c r="AC907" i="7"/>
  <c r="AG907" i="7" s="1"/>
  <c r="AE1075" i="7"/>
  <c r="AK1075" i="7" s="1"/>
  <c r="AE1315" i="7"/>
  <c r="AK1315" i="7" s="1"/>
  <c r="AE1327" i="7"/>
  <c r="AK1327" i="7" s="1"/>
  <c r="AB1807" i="7"/>
  <c r="AJ1807" i="7" s="1"/>
  <c r="AB1843" i="7"/>
  <c r="AC1987" i="7"/>
  <c r="AG1987" i="7" s="1"/>
  <c r="AE116" i="7"/>
  <c r="AK116" i="7" s="1"/>
  <c r="AE128" i="7"/>
  <c r="AK128" i="7" s="1"/>
  <c r="AB140" i="7"/>
  <c r="AE176" i="7"/>
  <c r="AK176" i="7" s="1"/>
  <c r="AE452" i="7"/>
  <c r="AK452" i="7" s="1"/>
  <c r="AD584" i="7"/>
  <c r="AI584" i="7" s="1"/>
  <c r="AE620" i="7"/>
  <c r="AK620" i="7" s="1"/>
  <c r="AE776" i="7"/>
  <c r="AK776" i="7" s="1"/>
  <c r="AC800" i="7"/>
  <c r="AG800" i="7" s="1"/>
  <c r="AB1064" i="7"/>
  <c r="AC1088" i="7"/>
  <c r="AG1088" i="7" s="1"/>
  <c r="AB1388" i="7"/>
  <c r="AE1412" i="7"/>
  <c r="AK1412" i="7" s="1"/>
  <c r="AB1508" i="7"/>
  <c r="AB2204" i="7"/>
  <c r="AC2240" i="7"/>
  <c r="AG2240" i="7" s="1"/>
  <c r="AC373" i="7"/>
  <c r="AG373" i="7" s="1"/>
  <c r="AC1717" i="7"/>
  <c r="AG1717" i="7" s="1"/>
  <c r="AE1873" i="7"/>
  <c r="AK1873" i="7" s="1"/>
  <c r="AC1288" i="7"/>
  <c r="AG1288" i="7" s="1"/>
  <c r="AB1288" i="7"/>
  <c r="AB2140" i="7"/>
  <c r="AC1526" i="7"/>
  <c r="AG1526" i="7" s="1"/>
  <c r="AB1934" i="7"/>
  <c r="AD1900" i="7"/>
  <c r="AI1900" i="7" s="1"/>
  <c r="AB1913" i="7"/>
  <c r="AC2021" i="7"/>
  <c r="AG2021" i="7" s="1"/>
  <c r="AD342" i="7"/>
  <c r="AI342" i="7" s="1"/>
  <c r="AE2335" i="7"/>
  <c r="AK2335" i="7" s="1"/>
  <c r="AC2296" i="7"/>
  <c r="AG2296" i="7" s="1"/>
  <c r="AD1581" i="7"/>
  <c r="AI1581" i="7" s="1"/>
  <c r="AE57" i="7"/>
  <c r="AK57" i="7" s="1"/>
  <c r="AB1705" i="7"/>
  <c r="AJ1705" i="7" s="1"/>
  <c r="AD2160" i="7"/>
  <c r="AI2160" i="7" s="1"/>
  <c r="AC1661" i="7"/>
  <c r="AG1661" i="7" s="1"/>
  <c r="AE1769" i="7"/>
  <c r="AK1769" i="7" s="1"/>
  <c r="AD125" i="7"/>
  <c r="AI125" i="7" s="1"/>
  <c r="AE1698" i="7"/>
  <c r="AK1698" i="7" s="1"/>
  <c r="AB1974" i="7"/>
  <c r="AC1537" i="7"/>
  <c r="AG1537" i="7" s="1"/>
  <c r="AE2245" i="7"/>
  <c r="AK2245" i="7" s="1"/>
  <c r="AC1670" i="7"/>
  <c r="AG1670" i="7" s="1"/>
  <c r="AD1537" i="7"/>
  <c r="AI1537" i="7" s="1"/>
  <c r="AC1395" i="7"/>
  <c r="AG1395" i="7" s="1"/>
  <c r="AD669" i="7"/>
  <c r="AI669" i="7" s="1"/>
  <c r="AE2287" i="7"/>
  <c r="AK2287" i="7" s="1"/>
  <c r="AD84" i="7"/>
  <c r="AI84" i="7" s="1"/>
  <c r="AC639" i="7"/>
  <c r="AG639" i="7" s="1"/>
  <c r="AC663" i="7"/>
  <c r="AG663" i="7" s="1"/>
  <c r="AC802" i="7"/>
  <c r="AG802" i="7" s="1"/>
  <c r="AC984" i="7"/>
  <c r="AG984" i="7" s="1"/>
  <c r="AE1395" i="7"/>
  <c r="AK1395" i="7" s="1"/>
  <c r="AE1690" i="7"/>
  <c r="AK1690" i="7" s="1"/>
  <c r="AE1853" i="7"/>
  <c r="AK1853" i="7" s="1"/>
  <c r="AB1937" i="7"/>
  <c r="AC1961" i="7"/>
  <c r="AG1961" i="7" s="1"/>
  <c r="AC2160" i="7"/>
  <c r="AG2160" i="7" s="1"/>
  <c r="AC1765" i="7"/>
  <c r="AG1765" i="7" s="1"/>
  <c r="AC586" i="7"/>
  <c r="AG586" i="7" s="1"/>
  <c r="AE2092" i="7"/>
  <c r="AK2092" i="7" s="1"/>
  <c r="AE395" i="7"/>
  <c r="AK395" i="7" s="1"/>
  <c r="AD1451" i="7"/>
  <c r="AI1451" i="7" s="1"/>
  <c r="AD1595" i="7"/>
  <c r="AI1595" i="7" s="1"/>
  <c r="AD1775" i="7"/>
  <c r="AI1775" i="7" s="1"/>
  <c r="AD1125" i="7"/>
  <c r="AI1125" i="7" s="1"/>
  <c r="AD1145" i="7"/>
  <c r="AI1145" i="7" s="1"/>
  <c r="AB627" i="7"/>
  <c r="AC1242" i="7"/>
  <c r="AG1242" i="7" s="1"/>
  <c r="AE1505" i="7"/>
  <c r="AK1505" i="7" s="1"/>
  <c r="AE1530" i="7"/>
  <c r="AK1530" i="7" s="1"/>
  <c r="AD1613" i="7"/>
  <c r="AI1613" i="7" s="1"/>
  <c r="AB167" i="7"/>
  <c r="AH167" i="7" s="1"/>
  <c r="AE2231" i="7"/>
  <c r="AK2231" i="7" s="1"/>
  <c r="AB336" i="7"/>
  <c r="AH336" i="7" s="1"/>
  <c r="AE2027" i="7"/>
  <c r="AK2027" i="7" s="1"/>
  <c r="AD1047" i="7"/>
  <c r="AI1047" i="7" s="1"/>
  <c r="AE1800" i="7"/>
  <c r="AK1800" i="7" s="1"/>
  <c r="AE1095" i="7"/>
  <c r="AK1095" i="7" s="1"/>
  <c r="AD484" i="7"/>
  <c r="AI484" i="7" s="1"/>
  <c r="AB1125" i="7"/>
  <c r="AH1125" i="7" s="1"/>
  <c r="AC1245" i="7"/>
  <c r="AG1245" i="7" s="1"/>
  <c r="AC1853" i="7"/>
  <c r="AG1853" i="7" s="1"/>
  <c r="AE94" i="7"/>
  <c r="AK94" i="7" s="1"/>
  <c r="AD280" i="7"/>
  <c r="AI280" i="7" s="1"/>
  <c r="AE1313" i="7"/>
  <c r="AK1313" i="7" s="1"/>
  <c r="AD1401" i="7"/>
  <c r="AI1401" i="7" s="1"/>
  <c r="AD2274" i="7"/>
  <c r="AI2274" i="7" s="1"/>
  <c r="AE397" i="7"/>
  <c r="AK397" i="7" s="1"/>
  <c r="AE551" i="7"/>
  <c r="AK551" i="7" s="1"/>
  <c r="AE1284" i="7"/>
  <c r="AK1284" i="7" s="1"/>
  <c r="AC1368" i="7"/>
  <c r="AG1368" i="7" s="1"/>
  <c r="AD1415" i="7"/>
  <c r="AI1415" i="7" s="1"/>
  <c r="AE1428" i="7"/>
  <c r="AK1428" i="7" s="1"/>
  <c r="AD1853" i="7"/>
  <c r="AI1853" i="7" s="1"/>
  <c r="AE1457" i="7"/>
  <c r="AK1457" i="7" s="1"/>
  <c r="AE467" i="7"/>
  <c r="AK467" i="7" s="1"/>
  <c r="AE1905" i="7"/>
  <c r="AK1905" i="7" s="1"/>
  <c r="AE398" i="7"/>
  <c r="AK398" i="7" s="1"/>
  <c r="AC2076" i="7"/>
  <c r="AG2076" i="7" s="1"/>
  <c r="AB1210" i="7"/>
  <c r="AJ1210" i="7" s="1"/>
  <c r="AC852" i="7"/>
  <c r="AG852" i="7" s="1"/>
  <c r="AD959" i="7"/>
  <c r="AI959" i="7" s="1"/>
  <c r="AC972" i="7"/>
  <c r="AG972" i="7" s="1"/>
  <c r="AD293" i="7"/>
  <c r="AI293" i="7" s="1"/>
  <c r="AC300" i="7"/>
  <c r="AG300" i="7" s="1"/>
  <c r="AC1020" i="7"/>
  <c r="AG1020" i="7" s="1"/>
  <c r="AD955" i="7"/>
  <c r="AI955" i="7" s="1"/>
  <c r="AC1134" i="7"/>
  <c r="AG1134" i="7" s="1"/>
  <c r="AE1451" i="7"/>
  <c r="AK1451" i="7" s="1"/>
  <c r="AC1518" i="7"/>
  <c r="AG1518" i="7" s="1"/>
  <c r="AB1530" i="7"/>
  <c r="AJ1530" i="7" s="1"/>
  <c r="AD480" i="7"/>
  <c r="AI480" i="7" s="1"/>
  <c r="AC652" i="7"/>
  <c r="AG652" i="7" s="1"/>
  <c r="AD1067" i="7"/>
  <c r="AI1067" i="7" s="1"/>
  <c r="AD1518" i="7"/>
  <c r="AI1518" i="7" s="1"/>
  <c r="AB1632" i="7"/>
  <c r="AF1632" i="7" s="1"/>
  <c r="AD205" i="7"/>
  <c r="AI205" i="7" s="1"/>
  <c r="AB2217" i="7"/>
  <c r="AF2217" i="7" s="1"/>
  <c r="AC757" i="7"/>
  <c r="AG757" i="7" s="1"/>
  <c r="AD516" i="7"/>
  <c r="AI516" i="7" s="1"/>
  <c r="AD817" i="7"/>
  <c r="AI817" i="7" s="1"/>
  <c r="AB1070" i="7"/>
  <c r="AJ1070" i="7" s="1"/>
  <c r="AD1102" i="7"/>
  <c r="AI1102" i="7" s="1"/>
  <c r="AD552" i="7"/>
  <c r="AI552" i="7" s="1"/>
  <c r="AE1034" i="7"/>
  <c r="AK1034" i="7" s="1"/>
  <c r="AD1954" i="7"/>
  <c r="AI1954" i="7" s="1"/>
  <c r="AD300" i="7"/>
  <c r="AI300" i="7" s="1"/>
  <c r="AC1482" i="7"/>
  <c r="AG1482" i="7" s="1"/>
  <c r="AD1685" i="7"/>
  <c r="AI1685" i="7" s="1"/>
  <c r="AB1894" i="7"/>
  <c r="AH1894" i="7" s="1"/>
  <c r="AB350" i="7"/>
  <c r="AJ350" i="7" s="1"/>
  <c r="AB1126" i="7"/>
  <c r="AJ1126" i="7" s="1"/>
  <c r="AB1006" i="7"/>
  <c r="AF1006" i="7" s="1"/>
  <c r="AE2018" i="7"/>
  <c r="AK2018" i="7" s="1"/>
  <c r="AB2160" i="7"/>
  <c r="AJ2160" i="7" s="1"/>
  <c r="AE2160" i="7"/>
  <c r="AK2160" i="7" s="1"/>
  <c r="AD1265" i="7"/>
  <c r="AI1265" i="7" s="1"/>
  <c r="AE678" i="7"/>
  <c r="AK678" i="7" s="1"/>
  <c r="AC405" i="7"/>
  <c r="AG405" i="7" s="1"/>
  <c r="AB1206" i="7"/>
  <c r="AF1206" i="7" s="1"/>
  <c r="AE2257" i="7"/>
  <c r="AK2257" i="7" s="1"/>
  <c r="AD713" i="7"/>
  <c r="AI713" i="7" s="1"/>
  <c r="AE809" i="7"/>
  <c r="AK809" i="7" s="1"/>
  <c r="AB832" i="7"/>
  <c r="AJ832" i="7" s="1"/>
  <c r="AC881" i="7"/>
  <c r="AG881" i="7" s="1"/>
  <c r="AD1017" i="7"/>
  <c r="AI1017" i="7" s="1"/>
  <c r="AE833" i="7"/>
  <c r="AK833" i="7" s="1"/>
  <c r="AD881" i="7"/>
  <c r="AI881" i="7" s="1"/>
  <c r="AB881" i="7"/>
  <c r="AJ881" i="7" s="1"/>
  <c r="AC909" i="7"/>
  <c r="AG909" i="7" s="1"/>
  <c r="AC1570" i="7"/>
  <c r="AG1570" i="7" s="1"/>
  <c r="AB2116" i="7"/>
  <c r="AJ2116" i="7" s="1"/>
  <c r="AE68" i="7"/>
  <c r="AK68" i="7" s="1"/>
  <c r="AB732" i="7"/>
  <c r="AF732" i="7" s="1"/>
  <c r="AD1844" i="7"/>
  <c r="AI1844" i="7" s="1"/>
  <c r="AB713" i="7"/>
  <c r="AF713" i="7" s="1"/>
  <c r="AD607" i="7"/>
  <c r="AI607" i="7" s="1"/>
  <c r="AE1108" i="7"/>
  <c r="AK1108" i="7" s="1"/>
  <c r="AC1466" i="7"/>
  <c r="AG1466" i="7" s="1"/>
  <c r="AE586" i="7"/>
  <c r="AK586" i="7" s="1"/>
  <c r="AC869" i="7"/>
  <c r="AG869" i="7" s="1"/>
  <c r="AE1958" i="7"/>
  <c r="AK1958" i="7" s="1"/>
  <c r="AE1973" i="7"/>
  <c r="AK1973" i="7" s="1"/>
  <c r="AB301" i="7"/>
  <c r="AJ301" i="7" s="1"/>
  <c r="AE611" i="7"/>
  <c r="AK611" i="7" s="1"/>
  <c r="AC1101" i="7"/>
  <c r="AG1101" i="7" s="1"/>
  <c r="AB114" i="7"/>
  <c r="AJ114" i="7" s="1"/>
  <c r="AD265" i="7"/>
  <c r="AI265" i="7" s="1"/>
  <c r="AE534" i="7"/>
  <c r="AK534" i="7" s="1"/>
  <c r="AC253" i="7"/>
  <c r="AG253" i="7" s="1"/>
  <c r="AE301" i="7"/>
  <c r="AK301" i="7" s="1"/>
  <c r="AC622" i="7"/>
  <c r="AG622" i="7" s="1"/>
  <c r="AE1908" i="7"/>
  <c r="AK1908" i="7" s="1"/>
  <c r="AE1961" i="7"/>
  <c r="AK1961" i="7" s="1"/>
  <c r="AD61" i="7"/>
  <c r="AI61" i="7" s="1"/>
  <c r="AD253" i="7"/>
  <c r="AI253" i="7" s="1"/>
  <c r="AC325" i="7"/>
  <c r="AG325" i="7" s="1"/>
  <c r="AE336" i="7"/>
  <c r="AK336" i="7" s="1"/>
  <c r="AB679" i="7"/>
  <c r="AJ679" i="7" s="1"/>
  <c r="AB697" i="7"/>
  <c r="AH697" i="7" s="1"/>
  <c r="AC721" i="7"/>
  <c r="AG721" i="7" s="1"/>
  <c r="AC725" i="7"/>
  <c r="AG725" i="7" s="1"/>
  <c r="AE785" i="7"/>
  <c r="AK785" i="7" s="1"/>
  <c r="AD809" i="7"/>
  <c r="AI809" i="7" s="1"/>
  <c r="AD904" i="7"/>
  <c r="AI904" i="7" s="1"/>
  <c r="AE982" i="7"/>
  <c r="AK982" i="7" s="1"/>
  <c r="AE1030" i="7"/>
  <c r="AK1030" i="7" s="1"/>
  <c r="AE1172" i="7"/>
  <c r="AK1172" i="7" s="1"/>
  <c r="AD1448" i="7"/>
  <c r="AI1448" i="7" s="1"/>
  <c r="AE109" i="7"/>
  <c r="AK109" i="7" s="1"/>
  <c r="AD325" i="7"/>
  <c r="AI325" i="7" s="1"/>
  <c r="AD679" i="7"/>
  <c r="AI679" i="7" s="1"/>
  <c r="AB725" i="7"/>
  <c r="AJ725" i="7" s="1"/>
  <c r="AD764" i="7"/>
  <c r="AI764" i="7" s="1"/>
  <c r="AC780" i="7"/>
  <c r="AG780" i="7" s="1"/>
  <c r="AE829" i="7"/>
  <c r="AK829" i="7" s="1"/>
  <c r="AD833" i="7"/>
  <c r="AI833" i="7" s="1"/>
  <c r="AE893" i="7"/>
  <c r="AK893" i="7" s="1"/>
  <c r="AC933" i="7"/>
  <c r="AG933" i="7" s="1"/>
  <c r="AD981" i="7"/>
  <c r="AI981" i="7" s="1"/>
  <c r="AB981" i="7"/>
  <c r="AJ981" i="7" s="1"/>
  <c r="AB1030" i="7"/>
  <c r="AF1030" i="7" s="1"/>
  <c r="AE1081" i="7"/>
  <c r="AK1081" i="7" s="1"/>
  <c r="AC1108" i="7"/>
  <c r="AG1108" i="7" s="1"/>
  <c r="AD1109" i="7"/>
  <c r="AI1109" i="7" s="1"/>
  <c r="AC1155" i="7"/>
  <c r="AG1155" i="7" s="1"/>
  <c r="AB1460" i="7"/>
  <c r="AF1460" i="7" s="1"/>
  <c r="AE1734" i="7"/>
  <c r="AK1734" i="7" s="1"/>
  <c r="AE1771" i="7"/>
  <c r="AK1771" i="7" s="1"/>
  <c r="AD1878" i="7"/>
  <c r="AI1878" i="7" s="1"/>
  <c r="AD2077" i="7"/>
  <c r="AI2077" i="7" s="1"/>
  <c r="AD23" i="7"/>
  <c r="AI23" i="7" s="1"/>
  <c r="AC33" i="7"/>
  <c r="AG33" i="7" s="1"/>
  <c r="AD37" i="7"/>
  <c r="AI37" i="7" s="1"/>
  <c r="AD95" i="7"/>
  <c r="AI95" i="7" s="1"/>
  <c r="AE205" i="7"/>
  <c r="AK205" i="7" s="1"/>
  <c r="AB280" i="7"/>
  <c r="AF280" i="7" s="1"/>
  <c r="AB639" i="7"/>
  <c r="AH639" i="7" s="1"/>
  <c r="AC820" i="7"/>
  <c r="AG820" i="7" s="1"/>
  <c r="AC985" i="7"/>
  <c r="AG985" i="7" s="1"/>
  <c r="AC1034" i="7"/>
  <c r="AG1034" i="7" s="1"/>
  <c r="AE1220" i="7"/>
  <c r="AK1220" i="7" s="1"/>
  <c r="AD1236" i="7"/>
  <c r="AI1236" i="7" s="1"/>
  <c r="AE1288" i="7"/>
  <c r="AK1288" i="7" s="1"/>
  <c r="AD1605" i="7"/>
  <c r="AI1605" i="7" s="1"/>
  <c r="AD1817" i="7"/>
  <c r="AI1817" i="7" s="1"/>
  <c r="AB1908" i="7"/>
  <c r="AJ1908" i="7" s="1"/>
  <c r="AE1977" i="7"/>
  <c r="AK1977" i="7" s="1"/>
  <c r="AC2153" i="7"/>
  <c r="AG2153" i="7" s="1"/>
  <c r="AC2328" i="7"/>
  <c r="AG2328" i="7" s="1"/>
  <c r="AB2328" i="7"/>
  <c r="AH2328" i="7" s="1"/>
  <c r="AD2331" i="7"/>
  <c r="AI2331" i="7" s="1"/>
  <c r="AD2335" i="7"/>
  <c r="AI2335" i="7" s="1"/>
  <c r="AB2110" i="7"/>
  <c r="AJ2110" i="7" s="1"/>
  <c r="AE1880" i="7"/>
  <c r="AK1880" i="7" s="1"/>
  <c r="AB1717" i="7"/>
  <c r="AJ1717" i="7" s="1"/>
  <c r="AD2245" i="7"/>
  <c r="AI2245" i="7" s="1"/>
  <c r="AE1000" i="7"/>
  <c r="AK1000" i="7" s="1"/>
  <c r="AB1270" i="7"/>
  <c r="AH1270" i="7" s="1"/>
  <c r="AB1362" i="7"/>
  <c r="AH1362" i="7" s="1"/>
  <c r="AC1591" i="7"/>
  <c r="AG1591" i="7" s="1"/>
  <c r="AD1609" i="7"/>
  <c r="AI1609" i="7" s="1"/>
  <c r="AE1867" i="7"/>
  <c r="AK1867" i="7" s="1"/>
  <c r="AE1962" i="7"/>
  <c r="AK1962" i="7" s="1"/>
  <c r="AC1974" i="7"/>
  <c r="AG1974" i="7" s="1"/>
  <c r="AC2010" i="7"/>
  <c r="AG2010" i="7" s="1"/>
  <c r="AB2296" i="7"/>
  <c r="AE1436" i="7"/>
  <c r="AK1436" i="7" s="1"/>
  <c r="AC18" i="7"/>
  <c r="AG18" i="7" s="1"/>
  <c r="AE920" i="7"/>
  <c r="AK920" i="7" s="1"/>
  <c r="AB1049" i="7"/>
  <c r="AF1049" i="7" s="1"/>
  <c r="AD1304" i="7"/>
  <c r="AI1304" i="7" s="1"/>
  <c r="AD1317" i="7"/>
  <c r="AI1317" i="7" s="1"/>
  <c r="AD1433" i="7"/>
  <c r="AI1433" i="7" s="1"/>
  <c r="AE1891" i="7"/>
  <c r="AK1891" i="7" s="1"/>
  <c r="AD1437" i="7"/>
  <c r="AI1437" i="7" s="1"/>
  <c r="AC1580" i="7"/>
  <c r="AG1580" i="7" s="1"/>
  <c r="AC1627" i="7"/>
  <c r="AG1627" i="7" s="1"/>
  <c r="AE1695" i="7"/>
  <c r="AK1695" i="7" s="1"/>
  <c r="AC1786" i="7"/>
  <c r="AG1786" i="7" s="1"/>
  <c r="AC1958" i="7"/>
  <c r="AG1958" i="7" s="1"/>
  <c r="AD1962" i="7"/>
  <c r="AI1962" i="7" s="1"/>
  <c r="AC2139" i="7"/>
  <c r="AG2139" i="7" s="1"/>
  <c r="AE2306" i="7"/>
  <c r="AK2306" i="7" s="1"/>
  <c r="AD2328" i="7"/>
  <c r="AI2328" i="7" s="1"/>
  <c r="AB1101" i="7"/>
  <c r="AJ1101" i="7" s="1"/>
  <c r="AE1415" i="7"/>
  <c r="AK1415" i="7" s="1"/>
  <c r="AD2296" i="7"/>
  <c r="AI2296" i="7" s="1"/>
  <c r="AB339" i="7"/>
  <c r="AH339" i="7" s="1"/>
  <c r="AE1362" i="7"/>
  <c r="AK1362" i="7" s="1"/>
  <c r="AD1998" i="7"/>
  <c r="AI1998" i="7" s="1"/>
  <c r="AB1096" i="7"/>
  <c r="AJ1096" i="7" s="1"/>
  <c r="AB1422" i="7"/>
  <c r="AH1422" i="7" s="1"/>
  <c r="AC588" i="7"/>
  <c r="AG588" i="7" s="1"/>
  <c r="AD18" i="7"/>
  <c r="AI18" i="7" s="1"/>
  <c r="AD588" i="7"/>
  <c r="AI588" i="7" s="1"/>
  <c r="AC1329" i="7"/>
  <c r="AG1329" i="7" s="1"/>
  <c r="AD1397" i="7"/>
  <c r="AI1397" i="7" s="1"/>
  <c r="AE1467" i="7"/>
  <c r="AK1467" i="7" s="1"/>
  <c r="AE1526" i="7"/>
  <c r="AK1526" i="7" s="1"/>
  <c r="AD1974" i="7"/>
  <c r="AI1974" i="7" s="1"/>
  <c r="AD2010" i="7"/>
  <c r="AI2010" i="7" s="1"/>
  <c r="AE1567" i="7"/>
  <c r="AK1567" i="7" s="1"/>
  <c r="AE457" i="7"/>
  <c r="AK457" i="7" s="1"/>
  <c r="AE600" i="7"/>
  <c r="AK600" i="7" s="1"/>
  <c r="AC1270" i="7"/>
  <c r="AG1270" i="7" s="1"/>
  <c r="AC1437" i="7"/>
  <c r="AG1437" i="7" s="1"/>
  <c r="AC1962" i="7"/>
  <c r="AG1962" i="7" s="1"/>
  <c r="AE2130" i="7"/>
  <c r="AK2130" i="7" s="1"/>
  <c r="AD2283" i="7"/>
  <c r="AI2283" i="7" s="1"/>
  <c r="AD134" i="7"/>
  <c r="AI134" i="7" s="1"/>
  <c r="AB309" i="7"/>
  <c r="AJ309" i="7" s="1"/>
  <c r="AB696" i="7"/>
  <c r="AF696" i="7" s="1"/>
  <c r="AE700" i="7"/>
  <c r="AK700" i="7" s="1"/>
  <c r="AB872" i="7"/>
  <c r="AB966" i="7"/>
  <c r="AJ966" i="7" s="1"/>
  <c r="AD1029" i="7"/>
  <c r="AI1029" i="7" s="1"/>
  <c r="AC1084" i="7"/>
  <c r="AG1084" i="7" s="1"/>
  <c r="AB1089" i="7"/>
  <c r="AJ1089" i="7" s="1"/>
  <c r="AD1270" i="7"/>
  <c r="AI1270" i="7" s="1"/>
  <c r="AC157" i="7"/>
  <c r="AG157" i="7" s="1"/>
  <c r="AC457" i="7"/>
  <c r="AG457" i="7" s="1"/>
  <c r="AD660" i="7"/>
  <c r="AI660" i="7" s="1"/>
  <c r="AB920" i="7"/>
  <c r="AH920" i="7" s="1"/>
  <c r="AD952" i="7"/>
  <c r="AI952" i="7" s="1"/>
  <c r="AD1468" i="7"/>
  <c r="AI1468" i="7" s="1"/>
  <c r="AB1526" i="7"/>
  <c r="AB1627" i="7"/>
  <c r="AJ1627" i="7" s="1"/>
  <c r="AE1683" i="7"/>
  <c r="AK1683" i="7" s="1"/>
  <c r="AE1726" i="7"/>
  <c r="AK1726" i="7" s="1"/>
  <c r="AE1991" i="7"/>
  <c r="AK1991" i="7" s="1"/>
  <c r="AB359" i="7"/>
  <c r="AJ359" i="7" s="1"/>
  <c r="AE445" i="7"/>
  <c r="AK445" i="7" s="1"/>
  <c r="AB453" i="7"/>
  <c r="AJ453" i="7" s="1"/>
  <c r="AB457" i="7"/>
  <c r="AJ457" i="7" s="1"/>
  <c r="AD696" i="7"/>
  <c r="AI696" i="7" s="1"/>
  <c r="AE757" i="7"/>
  <c r="AK757" i="7" s="1"/>
  <c r="AB776" i="7"/>
  <c r="AF776" i="7" s="1"/>
  <c r="AC920" i="7"/>
  <c r="AG920" i="7" s="1"/>
  <c r="AB990" i="7"/>
  <c r="AJ990" i="7" s="1"/>
  <c r="AD1000" i="7"/>
  <c r="AI1000" i="7" s="1"/>
  <c r="AB1100" i="7"/>
  <c r="AH1100" i="7" s="1"/>
  <c r="AD1121" i="7"/>
  <c r="AI1121" i="7" s="1"/>
  <c r="AD1288" i="7"/>
  <c r="AI1288" i="7" s="1"/>
  <c r="AD1403" i="7"/>
  <c r="AI1403" i="7" s="1"/>
  <c r="AE1434" i="7"/>
  <c r="AK1434" i="7" s="1"/>
  <c r="AC1445" i="7"/>
  <c r="AG1445" i="7" s="1"/>
  <c r="AD1681" i="7"/>
  <c r="AI1681" i="7" s="1"/>
  <c r="AD1762" i="7"/>
  <c r="AI1762" i="7" s="1"/>
  <c r="AE1763" i="7"/>
  <c r="AK1763" i="7" s="1"/>
  <c r="AB1977" i="7"/>
  <c r="AE2010" i="7"/>
  <c r="AK2010" i="7" s="1"/>
  <c r="AC2046" i="7"/>
  <c r="AG2046" i="7" s="1"/>
  <c r="AE2059" i="7"/>
  <c r="AK2059" i="7" s="1"/>
  <c r="AE2174" i="7"/>
  <c r="AK2174" i="7" s="1"/>
  <c r="AD301" i="7"/>
  <c r="AI301" i="7" s="1"/>
  <c r="AD819" i="7"/>
  <c r="AI819" i="7" s="1"/>
  <c r="AD1101" i="7"/>
  <c r="AI1101" i="7" s="1"/>
  <c r="AB1609" i="7"/>
  <c r="AJ1609" i="7" s="1"/>
  <c r="AE882" i="7"/>
  <c r="AK882" i="7" s="1"/>
  <c r="AE495" i="7"/>
  <c r="AK495" i="7" s="1"/>
  <c r="AE660" i="7"/>
  <c r="AK660" i="7" s="1"/>
  <c r="AB859" i="7"/>
  <c r="AF859" i="7" s="1"/>
  <c r="AC743" i="7"/>
  <c r="AG743" i="7" s="1"/>
  <c r="AB18" i="7"/>
  <c r="AH18" i="7" s="1"/>
  <c r="AE180" i="7"/>
  <c r="AK180" i="7" s="1"/>
  <c r="AE811" i="7"/>
  <c r="AK811" i="7" s="1"/>
  <c r="AE1073" i="7"/>
  <c r="AK1073" i="7" s="1"/>
  <c r="AD1293" i="7"/>
  <c r="AI1293" i="7" s="1"/>
  <c r="AD1926" i="7"/>
  <c r="AI1926" i="7" s="1"/>
  <c r="AD66" i="7"/>
  <c r="AI66" i="7" s="1"/>
  <c r="AD116" i="7"/>
  <c r="AI116" i="7" s="1"/>
  <c r="AD882" i="7"/>
  <c r="AI882" i="7" s="1"/>
  <c r="AE1100" i="7"/>
  <c r="AK1100" i="7" s="1"/>
  <c r="AC1738" i="7"/>
  <c r="AG1738" i="7" s="1"/>
  <c r="AB1962" i="7"/>
  <c r="AJ1962" i="7" s="1"/>
  <c r="AE2046" i="7"/>
  <c r="AK2046" i="7" s="1"/>
  <c r="AB2125" i="7"/>
  <c r="AJ2125" i="7" s="1"/>
  <c r="AB2142" i="7"/>
  <c r="AF2142" i="7" s="1"/>
  <c r="AD228" i="7"/>
  <c r="AI228" i="7" s="1"/>
  <c r="AC309" i="7"/>
  <c r="AG309" i="7" s="1"/>
  <c r="AB433" i="7"/>
  <c r="AJ433" i="7" s="1"/>
  <c r="AE458" i="7"/>
  <c r="AK458" i="7" s="1"/>
  <c r="AE876" i="7"/>
  <c r="AK876" i="7" s="1"/>
  <c r="AC912" i="7"/>
  <c r="AG912" i="7" s="1"/>
  <c r="AC993" i="7"/>
  <c r="AG993" i="7" s="1"/>
  <c r="AC1000" i="7"/>
  <c r="AG1000" i="7" s="1"/>
  <c r="AC1362" i="7"/>
  <c r="AG1362" i="7" s="1"/>
  <c r="AC1890" i="7"/>
  <c r="AG1890" i="7" s="1"/>
  <c r="AB2046" i="7"/>
  <c r="AF2046" i="7" s="1"/>
  <c r="AD2068" i="7"/>
  <c r="AI2068" i="7" s="1"/>
  <c r="AB23" i="7"/>
  <c r="AF23" i="7" s="1"/>
  <c r="AC388" i="7"/>
  <c r="AG388" i="7" s="1"/>
  <c r="AB395" i="7"/>
  <c r="AF395" i="7" s="1"/>
  <c r="AE736" i="7"/>
  <c r="AK736" i="7" s="1"/>
  <c r="AE899" i="7"/>
  <c r="AK899" i="7" s="1"/>
  <c r="AD920" i="7"/>
  <c r="AI920" i="7" s="1"/>
  <c r="AB1025" i="7"/>
  <c r="AJ1025" i="7" s="1"/>
  <c r="AC1100" i="7"/>
  <c r="AG1100" i="7" s="1"/>
  <c r="AE1109" i="7"/>
  <c r="AK1109" i="7" s="1"/>
  <c r="AE1155" i="7"/>
  <c r="AK1155" i="7" s="1"/>
  <c r="AC1365" i="7"/>
  <c r="AG1365" i="7" s="1"/>
  <c r="AE1435" i="7"/>
  <c r="AK1435" i="7" s="1"/>
  <c r="AD1450" i="7"/>
  <c r="AI1450" i="7" s="1"/>
  <c r="AC1784" i="7"/>
  <c r="AG1784" i="7" s="1"/>
  <c r="AB1846" i="7"/>
  <c r="AF1846" i="7" s="1"/>
  <c r="AE1896" i="7"/>
  <c r="AK1896" i="7" s="1"/>
  <c r="AC1991" i="7"/>
  <c r="AG1991" i="7" s="1"/>
  <c r="AD2046" i="7"/>
  <c r="AI2046" i="7" s="1"/>
  <c r="AE325" i="7"/>
  <c r="AK325" i="7" s="1"/>
  <c r="AE202" i="7"/>
  <c r="AK202" i="7" s="1"/>
  <c r="AD339" i="7"/>
  <c r="AI339" i="7" s="1"/>
  <c r="AB1084" i="7"/>
  <c r="AF1084" i="7" s="1"/>
  <c r="AB134" i="7"/>
  <c r="AJ134" i="7" s="1"/>
  <c r="AD859" i="7"/>
  <c r="AI859" i="7" s="1"/>
  <c r="AE789" i="7"/>
  <c r="AK789" i="7" s="1"/>
  <c r="AD1100" i="7"/>
  <c r="AI1100" i="7" s="1"/>
  <c r="AE1140" i="7"/>
  <c r="AK1140" i="7" s="1"/>
  <c r="AE1944" i="7"/>
  <c r="AK1944" i="7" s="1"/>
  <c r="AC2265" i="7"/>
  <c r="AG2265" i="7" s="1"/>
  <c r="AE36" i="7"/>
  <c r="AK36" i="7" s="1"/>
  <c r="AB174" i="7"/>
  <c r="AF174" i="7" s="1"/>
  <c r="AB1305" i="7"/>
  <c r="AF1305" i="7" s="1"/>
  <c r="AC1398" i="7"/>
  <c r="AG1398" i="7" s="1"/>
  <c r="AB1366" i="7"/>
  <c r="AJ1366" i="7" s="1"/>
  <c r="AD1366" i="7"/>
  <c r="AI1366" i="7" s="1"/>
  <c r="AE1721" i="7"/>
  <c r="AK1721" i="7" s="1"/>
  <c r="AE430" i="7"/>
  <c r="AK430" i="7" s="1"/>
  <c r="AC337" i="7"/>
  <c r="AG337" i="7" s="1"/>
  <c r="AE337" i="7"/>
  <c r="AK337" i="7" s="1"/>
  <c r="AD337" i="7"/>
  <c r="AI337" i="7" s="1"/>
  <c r="AD773" i="7"/>
  <c r="AI773" i="7" s="1"/>
  <c r="AC1723" i="7"/>
  <c r="AG1723" i="7" s="1"/>
  <c r="AE468" i="7"/>
  <c r="AK468" i="7" s="1"/>
  <c r="AB468" i="7"/>
  <c r="AD468" i="7"/>
  <c r="AI468" i="7" s="1"/>
  <c r="AD927" i="7"/>
  <c r="AI927" i="7" s="1"/>
  <c r="AC468" i="7"/>
  <c r="AG468" i="7" s="1"/>
  <c r="AD1276" i="7"/>
  <c r="AI1276" i="7" s="1"/>
  <c r="AB1646" i="7"/>
  <c r="AH1646" i="7" s="1"/>
  <c r="AC1685" i="7"/>
  <c r="AG1685" i="7" s="1"/>
  <c r="AD2022" i="7"/>
  <c r="AI2022" i="7" s="1"/>
  <c r="AE1149" i="7"/>
  <c r="AK1149" i="7" s="1"/>
  <c r="AD1149" i="7"/>
  <c r="AI1149" i="7" s="1"/>
  <c r="AD1301" i="7"/>
  <c r="AI1301" i="7" s="1"/>
  <c r="AE1301" i="7"/>
  <c r="AK1301" i="7" s="1"/>
  <c r="AE835" i="7"/>
  <c r="AK835" i="7" s="1"/>
  <c r="AD835" i="7"/>
  <c r="AI835" i="7" s="1"/>
  <c r="AD132" i="7"/>
  <c r="AI132" i="7" s="1"/>
  <c r="AE292" i="7"/>
  <c r="AK292" i="7" s="1"/>
  <c r="AD312" i="7"/>
  <c r="AI312" i="7" s="1"/>
  <c r="AB1256" i="7"/>
  <c r="AJ1256" i="7" s="1"/>
  <c r="AD1950" i="7"/>
  <c r="AI1950" i="7" s="1"/>
  <c r="AB239" i="7"/>
  <c r="AJ239" i="7" s="1"/>
  <c r="AE552" i="7"/>
  <c r="AK552" i="7" s="1"/>
  <c r="AB1267" i="7"/>
  <c r="AF1267" i="7" s="1"/>
  <c r="AC1422" i="7"/>
  <c r="AG1422" i="7" s="1"/>
  <c r="AE1842" i="7"/>
  <c r="AK1842" i="7" s="1"/>
  <c r="AD1908" i="7"/>
  <c r="AI1908" i="7" s="1"/>
  <c r="AC1908" i="7"/>
  <c r="AG1908" i="7" s="1"/>
  <c r="AD2276" i="7"/>
  <c r="AI2276" i="7" s="1"/>
  <c r="AE132" i="7"/>
  <c r="AK132" i="7" s="1"/>
  <c r="AE239" i="7"/>
  <c r="AK239" i="7" s="1"/>
  <c r="AC598" i="7"/>
  <c r="AG598" i="7" s="1"/>
  <c r="AB772" i="7"/>
  <c r="AJ772" i="7" s="1"/>
  <c r="AB1065" i="7"/>
  <c r="AJ1065" i="7" s="1"/>
  <c r="AD1089" i="7"/>
  <c r="AI1089" i="7" s="1"/>
  <c r="AC1089" i="7"/>
  <c r="AG1089" i="7" s="1"/>
  <c r="AE959" i="7"/>
  <c r="AK959" i="7" s="1"/>
  <c r="AE234" i="7"/>
  <c r="AK234" i="7" s="1"/>
  <c r="AB234" i="7"/>
  <c r="AD509" i="7"/>
  <c r="AI509" i="7" s="1"/>
  <c r="AD533" i="7"/>
  <c r="AI533" i="7" s="1"/>
  <c r="AB775" i="7"/>
  <c r="AH775" i="7" s="1"/>
  <c r="AE775" i="7"/>
  <c r="AK775" i="7" s="1"/>
  <c r="AD886" i="7"/>
  <c r="AI886" i="7" s="1"/>
  <c r="AE933" i="7"/>
  <c r="AK933" i="7" s="1"/>
  <c r="AD933" i="7"/>
  <c r="AI933" i="7" s="1"/>
  <c r="AC1360" i="7"/>
  <c r="AG1360" i="7" s="1"/>
  <c r="AC1383" i="7"/>
  <c r="AG1383" i="7" s="1"/>
  <c r="AE1394" i="7"/>
  <c r="AK1394" i="7" s="1"/>
  <c r="AC1788" i="7"/>
  <c r="AG1788" i="7" s="1"/>
  <c r="AD2304" i="7"/>
  <c r="AI2304" i="7" s="1"/>
  <c r="AB221" i="7"/>
  <c r="AF221" i="7" s="1"/>
  <c r="AC1122" i="7"/>
  <c r="AG1122" i="7" s="1"/>
  <c r="AE127" i="7"/>
  <c r="AK127" i="7" s="1"/>
  <c r="AC1144" i="7"/>
  <c r="AG1144" i="7" s="1"/>
  <c r="AE224" i="7"/>
  <c r="AK224" i="7" s="1"/>
  <c r="AC557" i="7"/>
  <c r="AG557" i="7" s="1"/>
  <c r="AE591" i="7"/>
  <c r="AK591" i="7" s="1"/>
  <c r="AE900" i="7"/>
  <c r="AK900" i="7" s="1"/>
  <c r="AC1262" i="7"/>
  <c r="AG1262" i="7" s="1"/>
  <c r="AE1757" i="7"/>
  <c r="AK1757" i="7" s="1"/>
  <c r="AE1882" i="7"/>
  <c r="AK1882" i="7" s="1"/>
  <c r="AB2030" i="7"/>
  <c r="AE2268" i="7"/>
  <c r="AK2268" i="7" s="1"/>
  <c r="AB565" i="7"/>
  <c r="AJ565" i="7" s="1"/>
  <c r="AB606" i="7"/>
  <c r="AJ606" i="7" s="1"/>
  <c r="AB1698" i="7"/>
  <c r="AH1698" i="7" s="1"/>
  <c r="AE2022" i="7"/>
  <c r="AK2022" i="7" s="1"/>
  <c r="AC2140" i="7"/>
  <c r="AG2140" i="7" s="1"/>
  <c r="AB2224" i="7"/>
  <c r="AB72" i="7"/>
  <c r="AJ72" i="7" s="1"/>
  <c r="AC72" i="7"/>
  <c r="AG72" i="7" s="1"/>
  <c r="AC1190" i="7"/>
  <c r="AG1190" i="7" s="1"/>
  <c r="AC1647" i="7"/>
  <c r="AG1647" i="7" s="1"/>
  <c r="AE1799" i="7"/>
  <c r="AK1799" i="7" s="1"/>
  <c r="AD1799" i="7"/>
  <c r="AI1799" i="7" s="1"/>
  <c r="AC1920" i="7"/>
  <c r="AG1920" i="7" s="1"/>
  <c r="AD2017" i="7"/>
  <c r="AI2017" i="7" s="1"/>
  <c r="AC565" i="7"/>
  <c r="AG565" i="7" s="1"/>
  <c r="AE704" i="7"/>
  <c r="AK704" i="7" s="1"/>
  <c r="AE904" i="7"/>
  <c r="AK904" i="7" s="1"/>
  <c r="AD1200" i="7"/>
  <c r="AI1200" i="7" s="1"/>
  <c r="AB1442" i="7"/>
  <c r="AF1442" i="7" s="1"/>
  <c r="AB1942" i="7"/>
  <c r="AH1942" i="7" s="1"/>
  <c r="AD2140" i="7"/>
  <c r="AI2140" i="7" s="1"/>
  <c r="AD458" i="7"/>
  <c r="AI458" i="7" s="1"/>
  <c r="AE588" i="7"/>
  <c r="AK588" i="7" s="1"/>
  <c r="AC817" i="7"/>
  <c r="AG817" i="7" s="1"/>
  <c r="AD1413" i="7"/>
  <c r="AI1413" i="7" s="1"/>
  <c r="AC1613" i="7"/>
  <c r="AG1613" i="7" s="1"/>
  <c r="AB1975" i="7"/>
  <c r="AH1975" i="7" s="1"/>
  <c r="AD128" i="7"/>
  <c r="AI128" i="7" s="1"/>
  <c r="AD288" i="7"/>
  <c r="AI288" i="7" s="1"/>
  <c r="AB467" i="7"/>
  <c r="AF467" i="7" s="1"/>
  <c r="AB500" i="7"/>
  <c r="AJ500" i="7" s="1"/>
  <c r="AB581" i="7"/>
  <c r="AJ581" i="7" s="1"/>
  <c r="AB1252" i="7"/>
  <c r="AH1252" i="7" s="1"/>
  <c r="AD1499" i="7"/>
  <c r="AI1499" i="7" s="1"/>
  <c r="AD1545" i="7"/>
  <c r="AI1545" i="7" s="1"/>
  <c r="AC1757" i="7"/>
  <c r="AG1757" i="7" s="1"/>
  <c r="AD1779" i="7"/>
  <c r="AI1779" i="7" s="1"/>
  <c r="AC1882" i="7"/>
  <c r="AG1882" i="7" s="1"/>
  <c r="AC2073" i="7"/>
  <c r="AG2073" i="7" s="1"/>
  <c r="AC2094" i="7"/>
  <c r="AG2094" i="7" s="1"/>
  <c r="AD2094" i="7"/>
  <c r="AI2094" i="7" s="1"/>
  <c r="AD2126" i="7"/>
  <c r="AI2126" i="7" s="1"/>
  <c r="AB2138" i="7"/>
  <c r="AJ2138" i="7" s="1"/>
  <c r="AB2150" i="7"/>
  <c r="AJ2150" i="7" s="1"/>
  <c r="AB2240" i="7"/>
  <c r="AF2240" i="7" s="1"/>
  <c r="AE2060" i="7"/>
  <c r="AK2060" i="7" s="1"/>
  <c r="AE2159" i="7"/>
  <c r="AK2159" i="7" s="1"/>
  <c r="AD8" i="7"/>
  <c r="AI8" i="7" s="1"/>
  <c r="AB571" i="7"/>
  <c r="AF571" i="7" s="1"/>
  <c r="AE571" i="7"/>
  <c r="AK571" i="7" s="1"/>
  <c r="AB980" i="7"/>
  <c r="AJ980" i="7" s="1"/>
  <c r="AE1274" i="7"/>
  <c r="AK1274" i="7" s="1"/>
  <c r="AE1329" i="7"/>
  <c r="AK1329" i="7" s="1"/>
  <c r="AD1329" i="7"/>
  <c r="AI1329" i="7" s="1"/>
  <c r="AB1397" i="7"/>
  <c r="AJ1397" i="7" s="1"/>
  <c r="AB1478" i="7"/>
  <c r="AJ1478" i="7" s="1"/>
  <c r="AC1651" i="7"/>
  <c r="AG1651" i="7" s="1"/>
  <c r="AE1838" i="7"/>
  <c r="AK1838" i="7" s="1"/>
  <c r="AB2094" i="7"/>
  <c r="AH2094" i="7" s="1"/>
  <c r="AC2319" i="7"/>
  <c r="AG2319" i="7" s="1"/>
  <c r="AC2331" i="7"/>
  <c r="AG2331" i="7" s="1"/>
  <c r="AE78" i="7"/>
  <c r="AK78" i="7" s="1"/>
  <c r="AD309" i="7"/>
  <c r="AI309" i="7" s="1"/>
  <c r="AE1072" i="7"/>
  <c r="AK1072" i="7" s="1"/>
  <c r="AD1277" i="7"/>
  <c r="AI1277" i="7" s="1"/>
  <c r="AE1297" i="7"/>
  <c r="AK1297" i="7" s="1"/>
  <c r="AB1482" i="7"/>
  <c r="AH1482" i="7" s="1"/>
  <c r="AE23" i="7"/>
  <c r="AK23" i="7" s="1"/>
  <c r="AD112" i="7"/>
  <c r="AI112" i="7" s="1"/>
  <c r="AD139" i="7"/>
  <c r="AI139" i="7" s="1"/>
  <c r="AD720" i="7"/>
  <c r="AI720" i="7" s="1"/>
  <c r="AE1482" i="7"/>
  <c r="AK1482" i="7" s="1"/>
  <c r="AE1707" i="7"/>
  <c r="AK1707" i="7" s="1"/>
  <c r="AC1894" i="7"/>
  <c r="AG1894" i="7" s="1"/>
  <c r="AB2075" i="7"/>
  <c r="AJ2075" i="7" s="1"/>
  <c r="AE2065" i="7"/>
  <c r="AK2065" i="7" s="1"/>
  <c r="AE339" i="7"/>
  <c r="AK339" i="7" s="1"/>
  <c r="AD359" i="7"/>
  <c r="AI359" i="7" s="1"/>
  <c r="AC397" i="7"/>
  <c r="AG397" i="7" s="1"/>
  <c r="AD565" i="7"/>
  <c r="AI565" i="7" s="1"/>
  <c r="AE726" i="7"/>
  <c r="AK726" i="7" s="1"/>
  <c r="AE832" i="7"/>
  <c r="AK832" i="7" s="1"/>
  <c r="AE1026" i="7"/>
  <c r="AK1026" i="7" s="1"/>
  <c r="AD1081" i="7"/>
  <c r="AI1081" i="7" s="1"/>
  <c r="AC1193" i="7"/>
  <c r="AG1193" i="7" s="1"/>
  <c r="AE1517" i="7"/>
  <c r="AK1517" i="7" s="1"/>
  <c r="AD1784" i="7"/>
  <c r="AI1784" i="7" s="1"/>
  <c r="AC1891" i="7"/>
  <c r="AG1891" i="7" s="1"/>
  <c r="AC1977" i="7"/>
  <c r="AG1977" i="7" s="1"/>
  <c r="AB1991" i="7"/>
  <c r="AJ1991" i="7" s="1"/>
  <c r="AC62" i="7"/>
  <c r="AG62" i="7" s="1"/>
  <c r="AD106" i="7"/>
  <c r="AI106" i="7" s="1"/>
  <c r="AE184" i="7"/>
  <c r="AK184" i="7" s="1"/>
  <c r="AD214" i="7"/>
  <c r="AI214" i="7" s="1"/>
  <c r="AB265" i="7"/>
  <c r="AJ265" i="7" s="1"/>
  <c r="AE400" i="7"/>
  <c r="AK400" i="7" s="1"/>
  <c r="AE689" i="7"/>
  <c r="AK689" i="7" s="1"/>
  <c r="AE1045" i="7"/>
  <c r="AK1045" i="7" s="1"/>
  <c r="AC1356" i="7"/>
  <c r="AG1356" i="7" s="1"/>
  <c r="AE1553" i="7"/>
  <c r="AK1553" i="7" s="1"/>
  <c r="AD1896" i="7"/>
  <c r="AI1896" i="7" s="1"/>
  <c r="AD1995" i="7"/>
  <c r="AI1995" i="7" s="1"/>
  <c r="AC2095" i="7"/>
  <c r="AG2095" i="7" s="1"/>
  <c r="AD24" i="7"/>
  <c r="AI24" i="7" s="1"/>
  <c r="AE61" i="7"/>
  <c r="AK61" i="7" s="1"/>
  <c r="AB88" i="7"/>
  <c r="AD197" i="7"/>
  <c r="AI197" i="7" s="1"/>
  <c r="AD222" i="7"/>
  <c r="AI222" i="7" s="1"/>
  <c r="AD375" i="7"/>
  <c r="AI375" i="7" s="1"/>
  <c r="AD397" i="7"/>
  <c r="AI397" i="7" s="1"/>
  <c r="AB397" i="7"/>
  <c r="AD445" i="7"/>
  <c r="AI445" i="7" s="1"/>
  <c r="AC467" i="7"/>
  <c r="AG467" i="7" s="1"/>
  <c r="AE480" i="7"/>
  <c r="AK480" i="7" s="1"/>
  <c r="AB540" i="7"/>
  <c r="AH540" i="7" s="1"/>
  <c r="AB552" i="7"/>
  <c r="AJ552" i="7" s="1"/>
  <c r="AD580" i="7"/>
  <c r="AI580" i="7" s="1"/>
  <c r="AC641" i="7"/>
  <c r="AG641" i="7" s="1"/>
  <c r="AC665" i="7"/>
  <c r="AG665" i="7" s="1"/>
  <c r="AB704" i="7"/>
  <c r="AH704" i="7" s="1"/>
  <c r="AB804" i="7"/>
  <c r="AF804" i="7" s="1"/>
  <c r="AE819" i="7"/>
  <c r="AK819" i="7" s="1"/>
  <c r="AB1026" i="7"/>
  <c r="AJ1026" i="7" s="1"/>
  <c r="AD1064" i="7"/>
  <c r="AI1064" i="7" s="1"/>
  <c r="AE1084" i="7"/>
  <c r="AK1084" i="7" s="1"/>
  <c r="AC1145" i="7"/>
  <c r="AG1145" i="7" s="1"/>
  <c r="AB1215" i="7"/>
  <c r="AH1215" i="7" s="1"/>
  <c r="AD1289" i="7"/>
  <c r="AI1289" i="7" s="1"/>
  <c r="AC1442" i="7"/>
  <c r="AG1442" i="7" s="1"/>
  <c r="AE1518" i="7"/>
  <c r="AK1518" i="7" s="1"/>
  <c r="AD1726" i="7"/>
  <c r="AI1726" i="7" s="1"/>
  <c r="AC1793" i="7"/>
  <c r="AG1793" i="7" s="1"/>
  <c r="AD1856" i="7"/>
  <c r="AI1856" i="7" s="1"/>
  <c r="AD1891" i="7"/>
  <c r="AI1891" i="7" s="1"/>
  <c r="AD1977" i="7"/>
  <c r="AI1977" i="7" s="1"/>
  <c r="AB2010" i="7"/>
  <c r="AH2010" i="7" s="1"/>
  <c r="AC2018" i="7"/>
  <c r="AG2018" i="7" s="1"/>
  <c r="AB2054" i="7"/>
  <c r="AE2175" i="7"/>
  <c r="AK2175" i="7" s="1"/>
  <c r="AE2274" i="7"/>
  <c r="AK2274" i="7" s="1"/>
  <c r="AD184" i="7"/>
  <c r="AI184" i="7" s="1"/>
  <c r="AB196" i="7"/>
  <c r="AH196" i="7" s="1"/>
  <c r="AD236" i="7"/>
  <c r="AI236" i="7" s="1"/>
  <c r="AC265" i="7"/>
  <c r="AG265" i="7" s="1"/>
  <c r="AC295" i="7"/>
  <c r="AG295" i="7" s="1"/>
  <c r="AC689" i="7"/>
  <c r="AG689" i="7" s="1"/>
  <c r="AC712" i="7"/>
  <c r="AG712" i="7" s="1"/>
  <c r="AD801" i="7"/>
  <c r="AI801" i="7" s="1"/>
  <c r="AC1011" i="7"/>
  <c r="AG1011" i="7" s="1"/>
  <c r="AE1067" i="7"/>
  <c r="AK1067" i="7" s="1"/>
  <c r="AE1101" i="7"/>
  <c r="AK1101" i="7" s="1"/>
  <c r="AE1430" i="7"/>
  <c r="AK1430" i="7" s="1"/>
  <c r="AE1439" i="7"/>
  <c r="AK1439" i="7" s="1"/>
  <c r="AD1719" i="7"/>
  <c r="AI1719" i="7" s="1"/>
  <c r="AB1896" i="7"/>
  <c r="AJ1896" i="7" s="1"/>
  <c r="AE2079" i="7"/>
  <c r="AK2079" i="7" s="1"/>
  <c r="AJ287" i="7"/>
  <c r="AH287" i="7"/>
  <c r="AD226" i="7"/>
  <c r="AI226" i="7" s="1"/>
  <c r="AC249" i="7"/>
  <c r="AG249" i="7" s="1"/>
  <c r="AB484" i="7"/>
  <c r="AJ484" i="7" s="1"/>
  <c r="AC1311" i="7"/>
  <c r="AG1311" i="7" s="1"/>
  <c r="AE1311" i="7"/>
  <c r="AK1311" i="7" s="1"/>
  <c r="AC1375" i="7"/>
  <c r="AG1375" i="7" s="1"/>
  <c r="AD1375" i="7"/>
  <c r="AI1375" i="7" s="1"/>
  <c r="AB1546" i="7"/>
  <c r="AJ1546" i="7" s="1"/>
  <c r="AC2058" i="7"/>
  <c r="AG2058" i="7" s="1"/>
  <c r="AB2058" i="7"/>
  <c r="AF2058" i="7" s="1"/>
  <c r="AD2232" i="7"/>
  <c r="AI2232" i="7" s="1"/>
  <c r="AC2232" i="7"/>
  <c r="AG2232" i="7" s="1"/>
  <c r="AE2232" i="7"/>
  <c r="AK2232" i="7" s="1"/>
  <c r="AE12" i="7"/>
  <c r="AK12" i="7" s="1"/>
  <c r="AE83" i="7"/>
  <c r="AK83" i="7" s="1"/>
  <c r="AD156" i="7"/>
  <c r="AI156" i="7" s="1"/>
  <c r="AE284" i="7"/>
  <c r="AK284" i="7" s="1"/>
  <c r="AB408" i="7"/>
  <c r="AF408" i="7" s="1"/>
  <c r="AE408" i="7"/>
  <c r="AK408" i="7" s="1"/>
  <c r="AD408" i="7"/>
  <c r="AI408" i="7" s="1"/>
  <c r="AC408" i="7"/>
  <c r="AG408" i="7" s="1"/>
  <c r="AE449" i="7"/>
  <c r="AK449" i="7" s="1"/>
  <c r="AE924" i="7"/>
  <c r="AK924" i="7" s="1"/>
  <c r="AD1015" i="7"/>
  <c r="AI1015" i="7" s="1"/>
  <c r="AD1085" i="7"/>
  <c r="AI1085" i="7" s="1"/>
  <c r="AB1258" i="7"/>
  <c r="AB1375" i="7"/>
  <c r="AJ1375" i="7" s="1"/>
  <c r="AC1440" i="7"/>
  <c r="AG1440" i="7" s="1"/>
  <c r="AC1558" i="7"/>
  <c r="AG1558" i="7" s="1"/>
  <c r="AD1558" i="7"/>
  <c r="AI1558" i="7" s="1"/>
  <c r="AB1733" i="7"/>
  <c r="AJ1733" i="7" s="1"/>
  <c r="AB1847" i="7"/>
  <c r="AJ1847" i="7" s="1"/>
  <c r="AD1847" i="7"/>
  <c r="AI1847" i="7" s="1"/>
  <c r="AC1847" i="7"/>
  <c r="AG1847" i="7" s="1"/>
  <c r="AD2008" i="7"/>
  <c r="AI2008" i="7" s="1"/>
  <c r="AB2223" i="7"/>
  <c r="AJ2223" i="7" s="1"/>
  <c r="AC2327" i="7"/>
  <c r="AG2327" i="7" s="1"/>
  <c r="AB92" i="7"/>
  <c r="AJ92" i="7" s="1"/>
  <c r="AE156" i="7"/>
  <c r="AK156" i="7" s="1"/>
  <c r="AE277" i="7"/>
  <c r="AK277" i="7" s="1"/>
  <c r="AE315" i="7"/>
  <c r="AK315" i="7" s="1"/>
  <c r="AE420" i="7"/>
  <c r="AK420" i="7" s="1"/>
  <c r="AB430" i="7"/>
  <c r="AJ430" i="7" s="1"/>
  <c r="AD474" i="7"/>
  <c r="AI474" i="7" s="1"/>
  <c r="AB496" i="7"/>
  <c r="AF496" i="7" s="1"/>
  <c r="AC496" i="7"/>
  <c r="AG496" i="7" s="1"/>
  <c r="AB506" i="7"/>
  <c r="AE690" i="7"/>
  <c r="AK690" i="7" s="1"/>
  <c r="AE837" i="7"/>
  <c r="AK837" i="7" s="1"/>
  <c r="AD837" i="7"/>
  <c r="AI837" i="7" s="1"/>
  <c r="AB1015" i="7"/>
  <c r="AF1015" i="7" s="1"/>
  <c r="AE1130" i="7"/>
  <c r="AK1130" i="7" s="1"/>
  <c r="AB1376" i="7"/>
  <c r="AF1376" i="7" s="1"/>
  <c r="AB1528" i="7"/>
  <c r="AF1528" i="7" s="1"/>
  <c r="AB1558" i="7"/>
  <c r="AJ1558" i="7" s="1"/>
  <c r="AE2108" i="7"/>
  <c r="AK2108" i="7" s="1"/>
  <c r="AC2108" i="7"/>
  <c r="AG2108" i="7" s="1"/>
  <c r="AB2108" i="7"/>
  <c r="AJ2108" i="7" s="1"/>
  <c r="AE2224" i="7"/>
  <c r="AK2224" i="7" s="1"/>
  <c r="AD2224" i="7"/>
  <c r="AI2224" i="7" s="1"/>
  <c r="AC2224" i="7"/>
  <c r="AG2224" i="7" s="1"/>
  <c r="AE3" i="7"/>
  <c r="AK3" i="7" s="1"/>
  <c r="AE150" i="7"/>
  <c r="AK150" i="7" s="1"/>
  <c r="AD157" i="7"/>
  <c r="AI157" i="7" s="1"/>
  <c r="AE157" i="7"/>
  <c r="AK157" i="7" s="1"/>
  <c r="AJ201" i="7"/>
  <c r="AF201" i="7"/>
  <c r="AB278" i="7"/>
  <c r="AF278" i="7" s="1"/>
  <c r="AC372" i="7"/>
  <c r="AG372" i="7" s="1"/>
  <c r="AD621" i="7"/>
  <c r="AI621" i="7" s="1"/>
  <c r="AD915" i="7"/>
  <c r="AI915" i="7" s="1"/>
  <c r="AB1076" i="7"/>
  <c r="AH1076" i="7" s="1"/>
  <c r="AC1281" i="7"/>
  <c r="AG1281" i="7" s="1"/>
  <c r="AE1324" i="7"/>
  <c r="AK1324" i="7" s="1"/>
  <c r="AB1861" i="7"/>
  <c r="AF1861" i="7" s="1"/>
  <c r="AE1861" i="7"/>
  <c r="AK1861" i="7" s="1"/>
  <c r="AD1861" i="7"/>
  <c r="AI1861" i="7" s="1"/>
  <c r="AC2039" i="7"/>
  <c r="AG2039" i="7" s="1"/>
  <c r="AE1204" i="7"/>
  <c r="AK1204" i="7" s="1"/>
  <c r="AE69" i="7"/>
  <c r="AK69" i="7" s="1"/>
  <c r="AE141" i="7"/>
  <c r="AK141" i="7" s="1"/>
  <c r="AE175" i="7"/>
  <c r="AK175" i="7" s="1"/>
  <c r="AE326" i="7"/>
  <c r="AK326" i="7" s="1"/>
  <c r="AE363" i="7"/>
  <c r="AK363" i="7" s="1"/>
  <c r="AD594" i="7"/>
  <c r="AI594" i="7" s="1"/>
  <c r="AB1468" i="7"/>
  <c r="AJ1468" i="7" s="1"/>
  <c r="AD1522" i="7"/>
  <c r="AI1522" i="7" s="1"/>
  <c r="AD1591" i="7"/>
  <c r="AI1591" i="7" s="1"/>
  <c r="AE1591" i="7"/>
  <c r="AK1591" i="7" s="1"/>
  <c r="AD1717" i="7"/>
  <c r="AI1717" i="7" s="1"/>
  <c r="AD2061" i="7"/>
  <c r="AI2061" i="7" s="1"/>
  <c r="AB2072" i="7"/>
  <c r="AJ2072" i="7" s="1"/>
  <c r="AB2144" i="7"/>
  <c r="AJ2144" i="7" s="1"/>
  <c r="AE2152" i="7"/>
  <c r="AK2152" i="7" s="1"/>
  <c r="AD2152" i="7"/>
  <c r="AI2152" i="7" s="1"/>
  <c r="AC2302" i="7"/>
  <c r="AG2302" i="7" s="1"/>
  <c r="AB553" i="7"/>
  <c r="AJ553" i="7" s="1"/>
  <c r="AD1546" i="7"/>
  <c r="AI1546" i="7" s="1"/>
  <c r="AB1634" i="7"/>
  <c r="AH1634" i="7" s="1"/>
  <c r="AE1913" i="7"/>
  <c r="AK1913" i="7" s="1"/>
  <c r="AD1913" i="7"/>
  <c r="AI1913" i="7" s="1"/>
  <c r="AC1913" i="7"/>
  <c r="AG1913" i="7" s="1"/>
  <c r="AE182" i="7"/>
  <c r="AK182" i="7" s="1"/>
  <c r="AE373" i="7"/>
  <c r="AK373" i="7" s="1"/>
  <c r="AB715" i="7"/>
  <c r="AJ715" i="7" s="1"/>
  <c r="AC821" i="7"/>
  <c r="AG821" i="7" s="1"/>
  <c r="AE831" i="7"/>
  <c r="AK831" i="7" s="1"/>
  <c r="AD831" i="7"/>
  <c r="AI831" i="7" s="1"/>
  <c r="AB894" i="7"/>
  <c r="AH894" i="7" s="1"/>
  <c r="AE1378" i="7"/>
  <c r="AK1378" i="7" s="1"/>
  <c r="AB1378" i="7"/>
  <c r="AJ1378" i="7" s="1"/>
  <c r="AD1378" i="7"/>
  <c r="AI1378" i="7" s="1"/>
  <c r="AE1744" i="7"/>
  <c r="AK1744" i="7" s="1"/>
  <c r="AB2236" i="7"/>
  <c r="AJ2236" i="7" s="1"/>
  <c r="AE140" i="7"/>
  <c r="AK140" i="7" s="1"/>
  <c r="AB236" i="7"/>
  <c r="AJ236" i="7" s="1"/>
  <c r="AC287" i="7"/>
  <c r="AG287" i="7" s="1"/>
  <c r="AE287" i="7"/>
  <c r="AK287" i="7" s="1"/>
  <c r="AD363" i="7"/>
  <c r="AI363" i="7" s="1"/>
  <c r="AB373" i="7"/>
  <c r="AJ373" i="7" s="1"/>
  <c r="AE394" i="7"/>
  <c r="AK394" i="7" s="1"/>
  <c r="AC394" i="7"/>
  <c r="AG394" i="7" s="1"/>
  <c r="AB831" i="7"/>
  <c r="AH831" i="7" s="1"/>
  <c r="AE986" i="7"/>
  <c r="AK986" i="7" s="1"/>
  <c r="AC1378" i="7"/>
  <c r="AG1378" i="7" s="1"/>
  <c r="AC2099" i="7"/>
  <c r="AG2099" i="7" s="1"/>
  <c r="AD2099" i="7"/>
  <c r="AI2099" i="7" s="1"/>
  <c r="AD761" i="7"/>
  <c r="AI761" i="7" s="1"/>
  <c r="AB761" i="7"/>
  <c r="AJ761" i="7" s="1"/>
  <c r="AC1038" i="7"/>
  <c r="AG1038" i="7" s="1"/>
  <c r="AC69" i="7"/>
  <c r="AG69" i="7" s="1"/>
  <c r="AC169" i="7"/>
  <c r="AG169" i="7" s="1"/>
  <c r="AD287" i="7"/>
  <c r="AI287" i="7" s="1"/>
  <c r="AD373" i="7"/>
  <c r="AI373" i="7" s="1"/>
  <c r="AE540" i="7"/>
  <c r="AK540" i="7" s="1"/>
  <c r="AD540" i="7"/>
  <c r="AI540" i="7" s="1"/>
  <c r="AC540" i="7"/>
  <c r="AG540" i="7" s="1"/>
  <c r="AC594" i="7"/>
  <c r="AG594" i="7" s="1"/>
  <c r="AD605" i="7"/>
  <c r="AI605" i="7" s="1"/>
  <c r="AD653" i="7"/>
  <c r="AI653" i="7" s="1"/>
  <c r="AE715" i="7"/>
  <c r="AK715" i="7" s="1"/>
  <c r="AE804" i="7"/>
  <c r="AK804" i="7" s="1"/>
  <c r="AD939" i="7"/>
  <c r="AI939" i="7" s="1"/>
  <c r="AC1468" i="7"/>
  <c r="AG1468" i="7" s="1"/>
  <c r="AB1591" i="7"/>
  <c r="AJ1591" i="7" s="1"/>
  <c r="AB1642" i="7"/>
  <c r="AF1642" i="7" s="1"/>
  <c r="AD2136" i="7"/>
  <c r="AI2136" i="7" s="1"/>
  <c r="AC2280" i="7"/>
  <c r="AG2280" i="7" s="1"/>
  <c r="AD169" i="7"/>
  <c r="AI169" i="7" s="1"/>
  <c r="AE177" i="7"/>
  <c r="AK177" i="7" s="1"/>
  <c r="AC177" i="7"/>
  <c r="AG177" i="7" s="1"/>
  <c r="AF196" i="7"/>
  <c r="AD230" i="7"/>
  <c r="AI230" i="7" s="1"/>
  <c r="AB502" i="7"/>
  <c r="AJ502" i="7" s="1"/>
  <c r="AD654" i="7"/>
  <c r="AI654" i="7" s="1"/>
  <c r="AE768" i="7"/>
  <c r="AK768" i="7" s="1"/>
  <c r="AE877" i="7"/>
  <c r="AK877" i="7" s="1"/>
  <c r="AE931" i="7"/>
  <c r="AK931" i="7" s="1"/>
  <c r="AD1223" i="7"/>
  <c r="AI1223" i="7" s="1"/>
  <c r="AE1461" i="7"/>
  <c r="AK1461" i="7" s="1"/>
  <c r="AD1461" i="7"/>
  <c r="AI1461" i="7" s="1"/>
  <c r="AC1461" i="7"/>
  <c r="AG1461" i="7" s="1"/>
  <c r="AC1910" i="7"/>
  <c r="AG1910" i="7" s="1"/>
  <c r="AD1955" i="7"/>
  <c r="AI1955" i="7" s="1"/>
  <c r="AC1955" i="7"/>
  <c r="AG1955" i="7" s="1"/>
  <c r="AE1955" i="7"/>
  <c r="AK1955" i="7" s="1"/>
  <c r="AB1955" i="7"/>
  <c r="AF1955" i="7" s="1"/>
  <c r="AB2063" i="7"/>
  <c r="AH2063" i="7" s="1"/>
  <c r="AD2063" i="7"/>
  <c r="AI2063" i="7" s="1"/>
  <c r="AC2063" i="7"/>
  <c r="AG2063" i="7" s="1"/>
  <c r="AE2063" i="7"/>
  <c r="AK2063" i="7" s="1"/>
  <c r="AC2196" i="7"/>
  <c r="AG2196" i="7" s="1"/>
  <c r="AD2196" i="7"/>
  <c r="AI2196" i="7" s="1"/>
  <c r="AE2196" i="7"/>
  <c r="AK2196" i="7" s="1"/>
  <c r="AE106" i="7"/>
  <c r="AK106" i="7" s="1"/>
  <c r="AB112" i="7"/>
  <c r="AJ112" i="7" s="1"/>
  <c r="AD144" i="7"/>
  <c r="AI144" i="7" s="1"/>
  <c r="AB144" i="7"/>
  <c r="AF144" i="7" s="1"/>
  <c r="AB288" i="7"/>
  <c r="AH288" i="7" s="1"/>
  <c r="AB337" i="7"/>
  <c r="AH337" i="7" s="1"/>
  <c r="AE456" i="7"/>
  <c r="AK456" i="7" s="1"/>
  <c r="AB503" i="7"/>
  <c r="AD931" i="7"/>
  <c r="AI931" i="7" s="1"/>
  <c r="AB940" i="7"/>
  <c r="AH940" i="7" s="1"/>
  <c r="AE1223" i="7"/>
  <c r="AK1223" i="7" s="1"/>
  <c r="AB1461" i="7"/>
  <c r="AJ1461" i="7" s="1"/>
  <c r="AD1565" i="7"/>
  <c r="AI1565" i="7" s="1"/>
  <c r="AE1583" i="7"/>
  <c r="AK1583" i="7" s="1"/>
  <c r="AD2103" i="7"/>
  <c r="AI2103" i="7" s="1"/>
  <c r="AB572" i="7"/>
  <c r="AF572" i="7" s="1"/>
  <c r="AC288" i="7"/>
  <c r="AG288" i="7" s="1"/>
  <c r="AB456" i="7"/>
  <c r="AF456" i="7" s="1"/>
  <c r="AB542" i="7"/>
  <c r="AF542" i="7" s="1"/>
  <c r="AB689" i="7"/>
  <c r="AJ689" i="7" s="1"/>
  <c r="AC709" i="7"/>
  <c r="AG709" i="7" s="1"/>
  <c r="AE940" i="7"/>
  <c r="AK940" i="7" s="1"/>
  <c r="AE1022" i="7"/>
  <c r="AK1022" i="7" s="1"/>
  <c r="AE1031" i="7"/>
  <c r="AK1031" i="7" s="1"/>
  <c r="AD1031" i="7"/>
  <c r="AI1031" i="7" s="1"/>
  <c r="AB1031" i="7"/>
  <c r="AJ1031" i="7" s="1"/>
  <c r="AB1486" i="7"/>
  <c r="AH1486" i="7" s="1"/>
  <c r="AE1788" i="7"/>
  <c r="AK1788" i="7" s="1"/>
  <c r="AB1929" i="7"/>
  <c r="AH1929" i="7" s="1"/>
  <c r="AH201" i="7"/>
  <c r="AD153" i="7"/>
  <c r="AI153" i="7" s="1"/>
  <c r="AB153" i="7"/>
  <c r="AH153" i="7" s="1"/>
  <c r="AD237" i="7"/>
  <c r="AI237" i="7" s="1"/>
  <c r="AC422" i="7"/>
  <c r="AG422" i="7" s="1"/>
  <c r="AD755" i="7"/>
  <c r="AI755" i="7" s="1"/>
  <c r="AC773" i="7"/>
  <c r="AG773" i="7" s="1"/>
  <c r="AB1197" i="7"/>
  <c r="AH1197" i="7" s="1"/>
  <c r="AC1234" i="7"/>
  <c r="AG1234" i="7" s="1"/>
  <c r="AD1351" i="7"/>
  <c r="AI1351" i="7" s="1"/>
  <c r="AB1516" i="7"/>
  <c r="AJ1516" i="7" s="1"/>
  <c r="AE1516" i="7"/>
  <c r="AK1516" i="7" s="1"/>
  <c r="AC1516" i="7"/>
  <c r="AG1516" i="7" s="1"/>
  <c r="AD1631" i="7"/>
  <c r="AI1631" i="7" s="1"/>
  <c r="AD1711" i="7"/>
  <c r="AI1711" i="7" s="1"/>
  <c r="AD1802" i="7"/>
  <c r="AI1802" i="7" s="1"/>
  <c r="AB2088" i="7"/>
  <c r="AF2088" i="7" s="1"/>
  <c r="AD2100" i="7"/>
  <c r="AI2100" i="7" s="1"/>
  <c r="AE2255" i="7"/>
  <c r="AK2255" i="7" s="1"/>
  <c r="AC605" i="7"/>
  <c r="AG605" i="7" s="1"/>
  <c r="AC1033" i="7"/>
  <c r="AG1033" i="7" s="1"/>
  <c r="AC1132" i="7"/>
  <c r="AG1132" i="7" s="1"/>
  <c r="AB1361" i="7"/>
  <c r="AJ1361" i="7" s="1"/>
  <c r="AC1389" i="7"/>
  <c r="AG1389" i="7" s="1"/>
  <c r="AB1487" i="7"/>
  <c r="AH1487" i="7" s="1"/>
  <c r="AE1568" i="7"/>
  <c r="AK1568" i="7" s="1"/>
  <c r="AC1568" i="7"/>
  <c r="AG1568" i="7" s="1"/>
  <c r="AB1576" i="7"/>
  <c r="AJ1576" i="7" s="1"/>
  <c r="AE1576" i="7"/>
  <c r="AK1576" i="7" s="1"/>
  <c r="AC1790" i="7"/>
  <c r="AG1790" i="7" s="1"/>
  <c r="AB1914" i="7"/>
  <c r="AF1914" i="7" s="1"/>
  <c r="AC2000" i="7"/>
  <c r="AG2000" i="7" s="1"/>
  <c r="AE2000" i="7"/>
  <c r="AK2000" i="7" s="1"/>
  <c r="AE2185" i="7"/>
  <c r="AK2185" i="7" s="1"/>
  <c r="AE2280" i="7"/>
  <c r="AK2280" i="7" s="1"/>
  <c r="AE2302" i="7"/>
  <c r="AK2302" i="7" s="1"/>
  <c r="AE486" i="7"/>
  <c r="AK486" i="7" s="1"/>
  <c r="AD811" i="7"/>
  <c r="AI811" i="7" s="1"/>
  <c r="AE846" i="7"/>
  <c r="AK846" i="7" s="1"/>
  <c r="AE854" i="7"/>
  <c r="AK854" i="7" s="1"/>
  <c r="AD994" i="7"/>
  <c r="AI994" i="7" s="1"/>
  <c r="AD1030" i="7"/>
  <c r="AI1030" i="7" s="1"/>
  <c r="AC24" i="7"/>
  <c r="AG24" i="7" s="1"/>
  <c r="AE300" i="7"/>
  <c r="AK300" i="7" s="1"/>
  <c r="AE324" i="7"/>
  <c r="AK324" i="7" s="1"/>
  <c r="AD431" i="7"/>
  <c r="AI431" i="7" s="1"/>
  <c r="AC445" i="7"/>
  <c r="AG445" i="7" s="1"/>
  <c r="AE769" i="7"/>
  <c r="AK769" i="7" s="1"/>
  <c r="AB884" i="7"/>
  <c r="AB994" i="7"/>
  <c r="AE1168" i="7"/>
  <c r="AK1168" i="7" s="1"/>
  <c r="AC1698" i="7"/>
  <c r="AG1698" i="7" s="1"/>
  <c r="AB93" i="7"/>
  <c r="AJ93" i="7" s="1"/>
  <c r="AC114" i="7"/>
  <c r="AG114" i="7" s="1"/>
  <c r="AC153" i="7"/>
  <c r="AG153" i="7" s="1"/>
  <c r="AC237" i="7"/>
  <c r="AG237" i="7" s="1"/>
  <c r="AE271" i="7"/>
  <c r="AK271" i="7" s="1"/>
  <c r="AD412" i="7"/>
  <c r="AI412" i="7" s="1"/>
  <c r="AE442" i="7"/>
  <c r="AK442" i="7" s="1"/>
  <c r="AD497" i="7"/>
  <c r="AI497" i="7" s="1"/>
  <c r="AD534" i="7"/>
  <c r="AI534" i="7" s="1"/>
  <c r="AE624" i="7"/>
  <c r="AK624" i="7" s="1"/>
  <c r="AE679" i="7"/>
  <c r="AK679" i="7" s="1"/>
  <c r="AE691" i="7"/>
  <c r="AK691" i="7" s="1"/>
  <c r="AB737" i="7"/>
  <c r="AF737" i="7" s="1"/>
  <c r="AE773" i="7"/>
  <c r="AK773" i="7" s="1"/>
  <c r="AE912" i="7"/>
  <c r="AK912" i="7" s="1"/>
  <c r="AD975" i="7"/>
  <c r="AI975" i="7" s="1"/>
  <c r="AC1206" i="7"/>
  <c r="AG1206" i="7" s="1"/>
  <c r="AE1243" i="7"/>
  <c r="AK1243" i="7" s="1"/>
  <c r="AB1243" i="7"/>
  <c r="AJ1243" i="7" s="1"/>
  <c r="AC1284" i="7"/>
  <c r="AG1284" i="7" s="1"/>
  <c r="AB1313" i="7"/>
  <c r="AJ1313" i="7" s="1"/>
  <c r="AD1417" i="7"/>
  <c r="AI1417" i="7" s="1"/>
  <c r="AE1417" i="7"/>
  <c r="AK1417" i="7" s="1"/>
  <c r="AE1631" i="7"/>
  <c r="AK1631" i="7" s="1"/>
  <c r="AE1830" i="7"/>
  <c r="AK1830" i="7" s="1"/>
  <c r="AD1830" i="7"/>
  <c r="AI1830" i="7" s="1"/>
  <c r="AE1836" i="7"/>
  <c r="AK1836" i="7" s="1"/>
  <c r="AE1865" i="7"/>
  <c r="AK1865" i="7" s="1"/>
  <c r="AD1865" i="7"/>
  <c r="AI1865" i="7" s="1"/>
  <c r="AB1976" i="7"/>
  <c r="AJ1976" i="7" s="1"/>
  <c r="AE2054" i="7"/>
  <c r="AK2054" i="7" s="1"/>
  <c r="AC2088" i="7"/>
  <c r="AG2088" i="7" s="1"/>
  <c r="AC2255" i="7"/>
  <c r="AG2255" i="7" s="1"/>
  <c r="AD1698" i="7"/>
  <c r="AI1698" i="7" s="1"/>
  <c r="AC2093" i="7"/>
  <c r="AG2093" i="7" s="1"/>
  <c r="AD2287" i="7"/>
  <c r="AI2287" i="7" s="1"/>
  <c r="AC86" i="7"/>
  <c r="AG86" i="7" s="1"/>
  <c r="AD109" i="7"/>
  <c r="AI109" i="7" s="1"/>
  <c r="AE153" i="7"/>
  <c r="AK153" i="7" s="1"/>
  <c r="AE167" i="7"/>
  <c r="AK167" i="7" s="1"/>
  <c r="AE233" i="7"/>
  <c r="AK233" i="7" s="1"/>
  <c r="AE237" i="7"/>
  <c r="AK237" i="7" s="1"/>
  <c r="AD336" i="7"/>
  <c r="AI336" i="7" s="1"/>
  <c r="AE341" i="7"/>
  <c r="AK341" i="7" s="1"/>
  <c r="AD341" i="7"/>
  <c r="AI341" i="7" s="1"/>
  <c r="AD376" i="7"/>
  <c r="AI376" i="7" s="1"/>
  <c r="AE433" i="7"/>
  <c r="AK433" i="7" s="1"/>
  <c r="AD433" i="7"/>
  <c r="AI433" i="7" s="1"/>
  <c r="AC543" i="7"/>
  <c r="AG543" i="7" s="1"/>
  <c r="AB634" i="7"/>
  <c r="AJ634" i="7" s="1"/>
  <c r="AB687" i="7"/>
  <c r="AF687" i="7" s="1"/>
  <c r="AE923" i="7"/>
  <c r="AK923" i="7" s="1"/>
  <c r="AC976" i="7"/>
  <c r="AG976" i="7" s="1"/>
  <c r="AD1036" i="7"/>
  <c r="AI1036" i="7" s="1"/>
  <c r="AD1227" i="7"/>
  <c r="AI1227" i="7" s="1"/>
  <c r="AC1227" i="7"/>
  <c r="AG1227" i="7" s="1"/>
  <c r="AE1227" i="7"/>
  <c r="AK1227" i="7" s="1"/>
  <c r="AB1323" i="7"/>
  <c r="AJ1323" i="7" s="1"/>
  <c r="AC1473" i="7"/>
  <c r="AG1473" i="7" s="1"/>
  <c r="AE1570" i="7"/>
  <c r="AK1570" i="7" s="1"/>
  <c r="AD1570" i="7"/>
  <c r="AI1570" i="7" s="1"/>
  <c r="AD1783" i="7"/>
  <c r="AI1783" i="7" s="1"/>
  <c r="AC2100" i="7"/>
  <c r="AG2100" i="7" s="1"/>
  <c r="AD2188" i="7"/>
  <c r="AI2188" i="7" s="1"/>
  <c r="AC2208" i="7"/>
  <c r="AG2208" i="7" s="1"/>
  <c r="AB6" i="7"/>
  <c r="AF6" i="7" s="1"/>
  <c r="AE42" i="7"/>
  <c r="AK42" i="7" s="1"/>
  <c r="AB104" i="7"/>
  <c r="AD124" i="7"/>
  <c r="AI124" i="7" s="1"/>
  <c r="AD361" i="7"/>
  <c r="AI361" i="7" s="1"/>
  <c r="AC361" i="7"/>
  <c r="AG361" i="7" s="1"/>
  <c r="AE568" i="7"/>
  <c r="AK568" i="7" s="1"/>
  <c r="AE575" i="7"/>
  <c r="AK575" i="7" s="1"/>
  <c r="AD575" i="7"/>
  <c r="AI575" i="7" s="1"/>
  <c r="AC575" i="7"/>
  <c r="AG575" i="7" s="1"/>
  <c r="AC626" i="7"/>
  <c r="AG626" i="7" s="1"/>
  <c r="AB642" i="7"/>
  <c r="AJ642" i="7" s="1"/>
  <c r="AC829" i="7"/>
  <c r="AG829" i="7" s="1"/>
  <c r="AB835" i="7"/>
  <c r="AF835" i="7" s="1"/>
  <c r="AD903" i="7"/>
  <c r="AI903" i="7" s="1"/>
  <c r="AE976" i="7"/>
  <c r="AK976" i="7" s="1"/>
  <c r="AE1056" i="7"/>
  <c r="AK1056" i="7" s="1"/>
  <c r="AE1206" i="7"/>
  <c r="AK1206" i="7" s="1"/>
  <c r="AB1227" i="7"/>
  <c r="AB1445" i="7"/>
  <c r="AJ1445" i="7" s="1"/>
  <c r="AD1553" i="7"/>
  <c r="AI1553" i="7" s="1"/>
  <c r="AB1649" i="7"/>
  <c r="AF1649" i="7" s="1"/>
  <c r="AD1649" i="7"/>
  <c r="AI1649" i="7" s="1"/>
  <c r="AE1659" i="7"/>
  <c r="AK1659" i="7" s="1"/>
  <c r="AB1821" i="7"/>
  <c r="AJ1821" i="7" s="1"/>
  <c r="AC2020" i="7"/>
  <c r="AG2020" i="7" s="1"/>
  <c r="AD2020" i="7"/>
  <c r="AI2020" i="7" s="1"/>
  <c r="AE2020" i="7"/>
  <c r="AK2020" i="7" s="1"/>
  <c r="AD2071" i="7"/>
  <c r="AI2071" i="7" s="1"/>
  <c r="AE2088" i="7"/>
  <c r="AK2088" i="7" s="1"/>
  <c r="AD2169" i="7"/>
  <c r="AI2169" i="7" s="1"/>
  <c r="AB2180" i="7"/>
  <c r="AJ2180" i="7" s="1"/>
  <c r="AD2266" i="7"/>
  <c r="AI2266" i="7" s="1"/>
  <c r="AE2266" i="7"/>
  <c r="AK2266" i="7" s="1"/>
  <c r="AE213" i="7"/>
  <c r="AK213" i="7" s="1"/>
  <c r="AE318" i="7"/>
  <c r="AK318" i="7" s="1"/>
  <c r="AC486" i="7"/>
  <c r="AG486" i="7" s="1"/>
  <c r="AE666" i="7"/>
  <c r="AK666" i="7" s="1"/>
  <c r="AD751" i="7"/>
  <c r="AI751" i="7" s="1"/>
  <c r="AB823" i="7"/>
  <c r="AJ823" i="7" s="1"/>
  <c r="AB905" i="7"/>
  <c r="AJ905" i="7" s="1"/>
  <c r="AC926" i="7"/>
  <c r="AG926" i="7" s="1"/>
  <c r="AE1403" i="7"/>
  <c r="AK1403" i="7" s="1"/>
  <c r="AE1520" i="7"/>
  <c r="AK1520" i="7" s="1"/>
  <c r="AC1727" i="7"/>
  <c r="AG1727" i="7" s="1"/>
  <c r="AC1937" i="7"/>
  <c r="AG1937" i="7" s="1"/>
  <c r="AE37" i="7"/>
  <c r="AK37" i="7" s="1"/>
  <c r="AE38" i="7"/>
  <c r="AK38" i="7" s="1"/>
  <c r="AE357" i="7"/>
  <c r="AK357" i="7" s="1"/>
  <c r="AC406" i="7"/>
  <c r="AG406" i="7" s="1"/>
  <c r="AE696" i="7"/>
  <c r="AK696" i="7" s="1"/>
  <c r="AB769" i="7"/>
  <c r="AH769" i="7" s="1"/>
  <c r="AD823" i="7"/>
  <c r="AI823" i="7" s="1"/>
  <c r="AB1168" i="7"/>
  <c r="AJ1168" i="7" s="1"/>
  <c r="AB1328" i="7"/>
  <c r="AH1328" i="7" s="1"/>
  <c r="AD1727" i="7"/>
  <c r="AI1727" i="7" s="1"/>
  <c r="AC42" i="7"/>
  <c r="AG42" i="7" s="1"/>
  <c r="AD88" i="7"/>
  <c r="AI88" i="7" s="1"/>
  <c r="AB95" i="7"/>
  <c r="AH95" i="7" s="1"/>
  <c r="AE95" i="7"/>
  <c r="AK95" i="7" s="1"/>
  <c r="AD104" i="7"/>
  <c r="AI104" i="7" s="1"/>
  <c r="AC109" i="7"/>
  <c r="AG109" i="7" s="1"/>
  <c r="AD167" i="7"/>
  <c r="AI167" i="7" s="1"/>
  <c r="AC198" i="7"/>
  <c r="AG198" i="7" s="1"/>
  <c r="AB322" i="7"/>
  <c r="AC336" i="7"/>
  <c r="AG336" i="7" s="1"/>
  <c r="AE361" i="7"/>
  <c r="AK361" i="7" s="1"/>
  <c r="AC433" i="7"/>
  <c r="AG433" i="7" s="1"/>
  <c r="AB568" i="7"/>
  <c r="AB575" i="7"/>
  <c r="AJ575" i="7" s="1"/>
  <c r="AE661" i="7"/>
  <c r="AK661" i="7" s="1"/>
  <c r="AC720" i="7"/>
  <c r="AG720" i="7" s="1"/>
  <c r="AE865" i="7"/>
  <c r="AK865" i="7" s="1"/>
  <c r="AC914" i="7"/>
  <c r="AG914" i="7" s="1"/>
  <c r="AD923" i="7"/>
  <c r="AI923" i="7" s="1"/>
  <c r="AC957" i="7"/>
  <c r="AG957" i="7" s="1"/>
  <c r="AD1011" i="7"/>
  <c r="AI1011" i="7" s="1"/>
  <c r="AB1315" i="7"/>
  <c r="AH1315" i="7" s="1"/>
  <c r="AB1537" i="7"/>
  <c r="AH1537" i="7" s="1"/>
  <c r="AB1614" i="7"/>
  <c r="AH1614" i="7" s="1"/>
  <c r="AE1626" i="7"/>
  <c r="AK1626" i="7" s="1"/>
  <c r="AC1649" i="7"/>
  <c r="AG1649" i="7" s="1"/>
  <c r="AD1812" i="7"/>
  <c r="AI1812" i="7" s="1"/>
  <c r="AE1821" i="7"/>
  <c r="AK1821" i="7" s="1"/>
  <c r="AE1845" i="7"/>
  <c r="AK1845" i="7" s="1"/>
  <c r="AC1845" i="7"/>
  <c r="AG1845" i="7" s="1"/>
  <c r="AC1918" i="7"/>
  <c r="AG1918" i="7" s="1"/>
  <c r="AB1936" i="7"/>
  <c r="AJ1936" i="7" s="1"/>
  <c r="AD1961" i="7"/>
  <c r="AI1961" i="7" s="1"/>
  <c r="AD2003" i="7"/>
  <c r="AI2003" i="7" s="1"/>
  <c r="AE2021" i="7"/>
  <c r="AK2021" i="7" s="1"/>
  <c r="AD2021" i="7"/>
  <c r="AI2021" i="7" s="1"/>
  <c r="AE2089" i="7"/>
  <c r="AK2089" i="7" s="1"/>
  <c r="AD2142" i="7"/>
  <c r="AI2142" i="7" s="1"/>
  <c r="AC2266" i="7"/>
  <c r="AG2266" i="7" s="1"/>
  <c r="AE2284" i="7"/>
  <c r="AK2284" i="7" s="1"/>
  <c r="AD2284" i="7"/>
  <c r="AI2284" i="7" s="1"/>
  <c r="AC2284" i="7"/>
  <c r="AG2284" i="7" s="1"/>
  <c r="AB2284" i="7"/>
  <c r="AJ2284" i="7" s="1"/>
  <c r="AE945" i="7"/>
  <c r="AK945" i="7" s="1"/>
  <c r="AD1012" i="7"/>
  <c r="AI1012" i="7" s="1"/>
  <c r="AE1018" i="7"/>
  <c r="AK1018" i="7" s="1"/>
  <c r="AD1071" i="7"/>
  <c r="AI1071" i="7" s="1"/>
  <c r="AE1071" i="7"/>
  <c r="AK1071" i="7" s="1"/>
  <c r="AB1091" i="7"/>
  <c r="AJ1091" i="7" s="1"/>
  <c r="AB1148" i="7"/>
  <c r="AE1426" i="7"/>
  <c r="AK1426" i="7" s="1"/>
  <c r="AD1426" i="7"/>
  <c r="AI1426" i="7" s="1"/>
  <c r="AC1426" i="7"/>
  <c r="AG1426" i="7" s="1"/>
  <c r="AB1426" i="7"/>
  <c r="AJ1426" i="7" s="1"/>
  <c r="AD1694" i="7"/>
  <c r="AI1694" i="7" s="1"/>
  <c r="AE1826" i="7"/>
  <c r="AK1826" i="7" s="1"/>
  <c r="AD1826" i="7"/>
  <c r="AI1826" i="7" s="1"/>
  <c r="AC2044" i="7"/>
  <c r="AG2044" i="7" s="1"/>
  <c r="AB2044" i="7"/>
  <c r="AH2044" i="7" s="1"/>
  <c r="AE2165" i="7"/>
  <c r="AK2165" i="7" s="1"/>
  <c r="AE2200" i="7"/>
  <c r="AK2200" i="7" s="1"/>
  <c r="AC202" i="7"/>
  <c r="AG202" i="7" s="1"/>
  <c r="AB417" i="7"/>
  <c r="AJ417" i="7" s="1"/>
  <c r="AC524" i="7"/>
  <c r="AG524" i="7" s="1"/>
  <c r="AC606" i="7"/>
  <c r="AG606" i="7" s="1"/>
  <c r="AE639" i="7"/>
  <c r="AK639" i="7" s="1"/>
  <c r="AC734" i="7"/>
  <c r="AG734" i="7" s="1"/>
  <c r="AC882" i="7"/>
  <c r="AG882" i="7" s="1"/>
  <c r="AC927" i="7"/>
  <c r="AG927" i="7" s="1"/>
  <c r="AB939" i="7"/>
  <c r="AJ939" i="7" s="1"/>
  <c r="AB945" i="7"/>
  <c r="AJ945" i="7" s="1"/>
  <c r="AB1018" i="7"/>
  <c r="AJ1018" i="7" s="1"/>
  <c r="AB1301" i="7"/>
  <c r="AF1301" i="7" s="1"/>
  <c r="AB1476" i="7"/>
  <c r="AF1476" i="7" s="1"/>
  <c r="AC1483" i="7"/>
  <c r="AG1483" i="7" s="1"/>
  <c r="AD1483" i="7"/>
  <c r="AI1483" i="7" s="1"/>
  <c r="AC1522" i="7"/>
  <c r="AG1522" i="7" s="1"/>
  <c r="AC1561" i="7"/>
  <c r="AG1561" i="7" s="1"/>
  <c r="AB1635" i="7"/>
  <c r="AF1635" i="7" s="1"/>
  <c r="AC1817" i="7"/>
  <c r="AG1817" i="7" s="1"/>
  <c r="AE1817" i="7"/>
  <c r="AK1817" i="7" s="1"/>
  <c r="AB1817" i="7"/>
  <c r="AJ1817" i="7" s="1"/>
  <c r="AC1900" i="7"/>
  <c r="AG1900" i="7" s="1"/>
  <c r="AE1900" i="7"/>
  <c r="AK1900" i="7" s="1"/>
  <c r="AC2200" i="7"/>
  <c r="AG2200" i="7" s="1"/>
  <c r="AC2312" i="7"/>
  <c r="AG2312" i="7" s="1"/>
  <c r="AC2320" i="7"/>
  <c r="AG2320" i="7" s="1"/>
  <c r="AB2320" i="7"/>
  <c r="AJ2320" i="7" s="1"/>
  <c r="AD369" i="7"/>
  <c r="AI369" i="7" s="1"/>
  <c r="AB443" i="7"/>
  <c r="AJ443" i="7" s="1"/>
  <c r="AD457" i="7"/>
  <c r="AI457" i="7" s="1"/>
  <c r="AB614" i="7"/>
  <c r="AJ614" i="7" s="1"/>
  <c r="AE782" i="7"/>
  <c r="AK782" i="7" s="1"/>
  <c r="AC939" i="7"/>
  <c r="AG939" i="7" s="1"/>
  <c r="AC945" i="7"/>
  <c r="AG945" i="7" s="1"/>
  <c r="AC1012" i="7"/>
  <c r="AG1012" i="7" s="1"/>
  <c r="AC1018" i="7"/>
  <c r="AG1018" i="7" s="1"/>
  <c r="AE1237" i="7"/>
  <c r="AK1237" i="7" s="1"/>
  <c r="AC1301" i="7"/>
  <c r="AG1301" i="7" s="1"/>
  <c r="AC1412" i="7"/>
  <c r="AG1412" i="7" s="1"/>
  <c r="AB1412" i="7"/>
  <c r="AF1412" i="7" s="1"/>
  <c r="AC1636" i="7"/>
  <c r="AG1636" i="7" s="1"/>
  <c r="AB1755" i="7"/>
  <c r="AF1755" i="7" s="1"/>
  <c r="AC1842" i="7"/>
  <c r="AG1842" i="7" s="1"/>
  <c r="AB1842" i="7"/>
  <c r="AJ1842" i="7" s="1"/>
  <c r="AD1893" i="7"/>
  <c r="AI1893" i="7" s="1"/>
  <c r="AD2085" i="7"/>
  <c r="AI2085" i="7" s="1"/>
  <c r="AE2085" i="7"/>
  <c r="AK2085" i="7" s="1"/>
  <c r="AD2134" i="7"/>
  <c r="AI2134" i="7" s="1"/>
  <c r="AC2176" i="7"/>
  <c r="AG2176" i="7" s="1"/>
  <c r="AB2176" i="7"/>
  <c r="AH2176" i="7" s="1"/>
  <c r="AD2200" i="7"/>
  <c r="AI2200" i="7" s="1"/>
  <c r="AE2216" i="7"/>
  <c r="AK2216" i="7" s="1"/>
  <c r="AD2216" i="7"/>
  <c r="AI2216" i="7" s="1"/>
  <c r="AD2313" i="7"/>
  <c r="AI2313" i="7" s="1"/>
  <c r="AE2313" i="7"/>
  <c r="AK2313" i="7" s="1"/>
  <c r="AB369" i="7"/>
  <c r="AB444" i="7"/>
  <c r="AJ444" i="7" s="1"/>
  <c r="AE451" i="7"/>
  <c r="AK451" i="7" s="1"/>
  <c r="AB464" i="7"/>
  <c r="AF464" i="7" s="1"/>
  <c r="AE526" i="7"/>
  <c r="AK526" i="7" s="1"/>
  <c r="AB551" i="7"/>
  <c r="AH551" i="7" s="1"/>
  <c r="AD571" i="7"/>
  <c r="AI571" i="7" s="1"/>
  <c r="AC649" i="7"/>
  <c r="AG649" i="7" s="1"/>
  <c r="AB726" i="7"/>
  <c r="AF726" i="7" s="1"/>
  <c r="AC819" i="7"/>
  <c r="AG819" i="7" s="1"/>
  <c r="AB933" i="7"/>
  <c r="AD945" i="7"/>
  <c r="AI945" i="7" s="1"/>
  <c r="AE981" i="7"/>
  <c r="AK981" i="7" s="1"/>
  <c r="AC981" i="7"/>
  <c r="AG981" i="7" s="1"/>
  <c r="AD1018" i="7"/>
  <c r="AI1018" i="7" s="1"/>
  <c r="AE1125" i="7"/>
  <c r="AK1125" i="7" s="1"/>
  <c r="AC1125" i="7"/>
  <c r="AG1125" i="7" s="1"/>
  <c r="AD1141" i="7"/>
  <c r="AI1141" i="7" s="1"/>
  <c r="AE1270" i="7"/>
  <c r="AK1270" i="7" s="1"/>
  <c r="AD1412" i="7"/>
  <c r="AI1412" i="7" s="1"/>
  <c r="AE1533" i="7"/>
  <c r="AK1533" i="7" s="1"/>
  <c r="AB1533" i="7"/>
  <c r="AF1533" i="7" s="1"/>
  <c r="AE1581" i="7"/>
  <c r="AK1581" i="7" s="1"/>
  <c r="AB1623" i="7"/>
  <c r="AF1623" i="7" s="1"/>
  <c r="AC1681" i="7"/>
  <c r="AG1681" i="7" s="1"/>
  <c r="AC1731" i="7"/>
  <c r="AG1731" i="7" s="1"/>
  <c r="AC1755" i="7"/>
  <c r="AG1755" i="7" s="1"/>
  <c r="AE1786" i="7"/>
  <c r="AK1786" i="7" s="1"/>
  <c r="AD1786" i="7"/>
  <c r="AI1786" i="7" s="1"/>
  <c r="AB1786" i="7"/>
  <c r="AH1786" i="7" s="1"/>
  <c r="AE1828" i="7"/>
  <c r="AK1828" i="7" s="1"/>
  <c r="AD1842" i="7"/>
  <c r="AI1842" i="7" s="1"/>
  <c r="AC1878" i="7"/>
  <c r="AG1878" i="7" s="1"/>
  <c r="AB1901" i="7"/>
  <c r="AC1901" i="7"/>
  <c r="AG1901" i="7" s="1"/>
  <c r="AE1901" i="7"/>
  <c r="AK1901" i="7" s="1"/>
  <c r="AD1943" i="7"/>
  <c r="AI1943" i="7" s="1"/>
  <c r="AE2177" i="7"/>
  <c r="AK2177" i="7" s="1"/>
  <c r="AC2226" i="7"/>
  <c r="AG2226" i="7" s="1"/>
  <c r="AD2226" i="7"/>
  <c r="AI2226" i="7" s="1"/>
  <c r="AD1180" i="7"/>
  <c r="AI1180" i="7" s="1"/>
  <c r="AD1191" i="7"/>
  <c r="AI1191" i="7" s="1"/>
  <c r="AE1207" i="7"/>
  <c r="AK1207" i="7" s="1"/>
  <c r="AE1496" i="7"/>
  <c r="AK1496" i="7" s="1"/>
  <c r="AC1632" i="7"/>
  <c r="AG1632" i="7" s="1"/>
  <c r="AE1710" i="7"/>
  <c r="AK1710" i="7" s="1"/>
  <c r="AC1939" i="7"/>
  <c r="AG1939" i="7" s="1"/>
  <c r="AE2007" i="7"/>
  <c r="AK2007" i="7" s="1"/>
  <c r="AD2090" i="7"/>
  <c r="AI2090" i="7" s="1"/>
  <c r="AC2130" i="7"/>
  <c r="AG2130" i="7" s="1"/>
  <c r="AD2171" i="7"/>
  <c r="AI2171" i="7" s="1"/>
  <c r="AE2195" i="7"/>
  <c r="AK2195" i="7" s="1"/>
  <c r="AC2201" i="7"/>
  <c r="AG2201" i="7" s="1"/>
  <c r="AE2209" i="7"/>
  <c r="AK2209" i="7" s="1"/>
  <c r="AB930" i="7"/>
  <c r="AF930" i="7" s="1"/>
  <c r="AB1172" i="7"/>
  <c r="AF1172" i="7" s="1"/>
  <c r="AE1388" i="7"/>
  <c r="AK1388" i="7" s="1"/>
  <c r="AE1397" i="7"/>
  <c r="AK1397" i="7" s="1"/>
  <c r="AE1488" i="7"/>
  <c r="AK1488" i="7" s="1"/>
  <c r="AB1543" i="7"/>
  <c r="AJ1543" i="7" s="1"/>
  <c r="AB1594" i="7"/>
  <c r="AJ1594" i="7" s="1"/>
  <c r="AD1632" i="7"/>
  <c r="AI1632" i="7" s="1"/>
  <c r="AE1640" i="7"/>
  <c r="AK1640" i="7" s="1"/>
  <c r="AE1675" i="7"/>
  <c r="AK1675" i="7" s="1"/>
  <c r="AE1810" i="7"/>
  <c r="AK1810" i="7" s="1"/>
  <c r="AE1957" i="7"/>
  <c r="AK1957" i="7" s="1"/>
  <c r="AE2140" i="7"/>
  <c r="AK2140" i="7" s="1"/>
  <c r="AE2252" i="7"/>
  <c r="AK2252" i="7" s="1"/>
  <c r="AD2252" i="7"/>
  <c r="AI2252" i="7" s="1"/>
  <c r="AC2252" i="7"/>
  <c r="AG2252" i="7" s="1"/>
  <c r="AB1119" i="7"/>
  <c r="AH1119" i="7" s="1"/>
  <c r="AE1131" i="7"/>
  <c r="AK1131" i="7" s="1"/>
  <c r="AD1587" i="7"/>
  <c r="AI1587" i="7" s="1"/>
  <c r="AC1602" i="7"/>
  <c r="AG1602" i="7" s="1"/>
  <c r="AC1609" i="7"/>
  <c r="AG1609" i="7" s="1"/>
  <c r="AB1800" i="7"/>
  <c r="AJ1800" i="7" s="1"/>
  <c r="AD1941" i="7"/>
  <c r="AI1941" i="7" s="1"/>
  <c r="AC1941" i="7"/>
  <c r="AG1941" i="7" s="1"/>
  <c r="AC1982" i="7"/>
  <c r="AG1982" i="7" s="1"/>
  <c r="AE2139" i="7"/>
  <c r="AK2139" i="7" s="1"/>
  <c r="AD2139" i="7"/>
  <c r="AI2139" i="7" s="1"/>
  <c r="AE2184" i="7"/>
  <c r="AK2184" i="7" s="1"/>
  <c r="AD2184" i="7"/>
  <c r="AI2184" i="7" s="1"/>
  <c r="AE2212" i="7"/>
  <c r="AK2212" i="7" s="1"/>
  <c r="AB2322" i="7"/>
  <c r="AJ2322" i="7" s="1"/>
  <c r="AB1280" i="7"/>
  <c r="AH1280" i="7" s="1"/>
  <c r="AB1690" i="7"/>
  <c r="AJ1690" i="7" s="1"/>
  <c r="AB1792" i="7"/>
  <c r="AH1792" i="7" s="1"/>
  <c r="AB1905" i="7"/>
  <c r="AF1905" i="7" s="1"/>
  <c r="AE1971" i="7"/>
  <c r="AK1971" i="7" s="1"/>
  <c r="AE2050" i="7"/>
  <c r="AK2050" i="7" s="1"/>
  <c r="AB2064" i="7"/>
  <c r="AJ2064" i="7" s="1"/>
  <c r="AE2291" i="7"/>
  <c r="AK2291" i="7" s="1"/>
  <c r="AE2308" i="7"/>
  <c r="AK2308" i="7" s="1"/>
  <c r="AD1735" i="7"/>
  <c r="AI1735" i="7" s="1"/>
  <c r="AE1756" i="7"/>
  <c r="AK1756" i="7" s="1"/>
  <c r="AB1784" i="7"/>
  <c r="AF1784" i="7" s="1"/>
  <c r="AE1805" i="7"/>
  <c r="AK1805" i="7" s="1"/>
  <c r="AC1867" i="7"/>
  <c r="AG1867" i="7" s="1"/>
  <c r="AB1895" i="7"/>
  <c r="AF1895" i="7" s="1"/>
  <c r="AD2005" i="7"/>
  <c r="AI2005" i="7" s="1"/>
  <c r="AB2118" i="7"/>
  <c r="AJ2118" i="7" s="1"/>
  <c r="AB2259" i="7"/>
  <c r="AJ2259" i="7" s="1"/>
  <c r="AC2276" i="7"/>
  <c r="AG2276" i="7" s="1"/>
  <c r="AB2289" i="7"/>
  <c r="AF2289" i="7" s="1"/>
  <c r="AC1876" i="7"/>
  <c r="AG1876" i="7" s="1"/>
  <c r="AC1926" i="7"/>
  <c r="AG1926" i="7" s="1"/>
  <c r="AE1975" i="7"/>
  <c r="AK1975" i="7" s="1"/>
  <c r="AB2012" i="7"/>
  <c r="AH2012" i="7" s="1"/>
  <c r="AB2018" i="7"/>
  <c r="AF2018" i="7" s="1"/>
  <c r="AB2051" i="7"/>
  <c r="AJ2051" i="7" s="1"/>
  <c r="AE2307" i="7"/>
  <c r="AK2307" i="7" s="1"/>
  <c r="AJ1202" i="7"/>
  <c r="AH1202" i="7"/>
  <c r="AF1202" i="7"/>
  <c r="AJ732" i="7"/>
  <c r="AH1049" i="7"/>
  <c r="AJ1049" i="7"/>
  <c r="AJ1934" i="7"/>
  <c r="AH1934" i="7"/>
  <c r="AF1934" i="7"/>
  <c r="AE834" i="7"/>
  <c r="AK834" i="7" s="1"/>
  <c r="AD988" i="7"/>
  <c r="AI988" i="7" s="1"/>
  <c r="AC1002" i="7"/>
  <c r="AG1002" i="7" s="1"/>
  <c r="AE1085" i="7"/>
  <c r="AK1085" i="7" s="1"/>
  <c r="AC1092" i="7"/>
  <c r="AG1092" i="7" s="1"/>
  <c r="AC1106" i="7"/>
  <c r="AG1106" i="7" s="1"/>
  <c r="AH1121" i="7"/>
  <c r="AF1121" i="7"/>
  <c r="AJ1121" i="7"/>
  <c r="AD1173" i="7"/>
  <c r="AI1173" i="7" s="1"/>
  <c r="AE1252" i="7"/>
  <c r="AK1252" i="7" s="1"/>
  <c r="AE1360" i="7"/>
  <c r="AK1360" i="7" s="1"/>
  <c r="AD1699" i="7"/>
  <c r="AI1699" i="7" s="1"/>
  <c r="AE1699" i="7"/>
  <c r="AK1699" i="7" s="1"/>
  <c r="AC1699" i="7"/>
  <c r="AG1699" i="7" s="1"/>
  <c r="AB1699" i="7"/>
  <c r="AC1779" i="7"/>
  <c r="AG1779" i="7" s="1"/>
  <c r="AH1896" i="7"/>
  <c r="AD2197" i="7"/>
  <c r="AI2197" i="7" s="1"/>
  <c r="AE2201" i="7"/>
  <c r="AK2201" i="7" s="1"/>
  <c r="AJ1215" i="7"/>
  <c r="AJ394" i="7"/>
  <c r="AH394" i="7"/>
  <c r="AF394" i="7"/>
  <c r="AJ448" i="7"/>
  <c r="AH448" i="7"/>
  <c r="AF448" i="7"/>
  <c r="AE810" i="7"/>
  <c r="AK810" i="7" s="1"/>
  <c r="AD810" i="7"/>
  <c r="AI810" i="7" s="1"/>
  <c r="AC810" i="7"/>
  <c r="AG810" i="7" s="1"/>
  <c r="AB810" i="7"/>
  <c r="AD1083" i="7"/>
  <c r="AI1083" i="7" s="1"/>
  <c r="AE1083" i="7"/>
  <c r="AK1083" i="7" s="1"/>
  <c r="AC1083" i="7"/>
  <c r="AG1083" i="7" s="1"/>
  <c r="AB1083" i="7"/>
  <c r="AJ1138" i="7"/>
  <c r="AH1138" i="7"/>
  <c r="AF1138" i="7"/>
  <c r="AH1222" i="7"/>
  <c r="AJ1222" i="7"/>
  <c r="AF1222" i="7"/>
  <c r="AE1298" i="7"/>
  <c r="AK1298" i="7" s="1"/>
  <c r="AC1298" i="7"/>
  <c r="AG1298" i="7" s="1"/>
  <c r="AJ1319" i="7"/>
  <c r="AF1319" i="7"/>
  <c r="AH1319" i="7"/>
  <c r="AJ1388" i="7"/>
  <c r="AH1388" i="7"/>
  <c r="AF1388" i="7"/>
  <c r="AE2248" i="7"/>
  <c r="AK2248" i="7" s="1"/>
  <c r="AE81" i="7"/>
  <c r="AK81" i="7" s="1"/>
  <c r="AB86" i="7"/>
  <c r="AF134" i="7"/>
  <c r="AE210" i="7"/>
  <c r="AK210" i="7" s="1"/>
  <c r="AD335" i="7"/>
  <c r="AI335" i="7" s="1"/>
  <c r="AB366" i="7"/>
  <c r="AB481" i="7"/>
  <c r="AE481" i="7"/>
  <c r="AK481" i="7" s="1"/>
  <c r="AD481" i="7"/>
  <c r="AI481" i="7" s="1"/>
  <c r="AE845" i="7"/>
  <c r="AK845" i="7" s="1"/>
  <c r="AD845" i="7"/>
  <c r="AI845" i="7" s="1"/>
  <c r="AC845" i="7"/>
  <c r="AG845" i="7" s="1"/>
  <c r="AB845" i="7"/>
  <c r="AB1013" i="7"/>
  <c r="AC1051" i="7"/>
  <c r="AG1051" i="7" s="1"/>
  <c r="AB1051" i="7"/>
  <c r="AE1051" i="7"/>
  <c r="AK1051" i="7" s="1"/>
  <c r="AB1563" i="7"/>
  <c r="AE1563" i="7"/>
  <c r="AK1563" i="7" s="1"/>
  <c r="AD1746" i="7"/>
  <c r="AI1746" i="7" s="1"/>
  <c r="AC1746" i="7"/>
  <c r="AG1746" i="7" s="1"/>
  <c r="AE1816" i="7"/>
  <c r="AK1816" i="7" s="1"/>
  <c r="AB2248" i="7"/>
  <c r="AJ627" i="7"/>
  <c r="AH627" i="7"/>
  <c r="AF627" i="7"/>
  <c r="AD52" i="7"/>
  <c r="AI52" i="7" s="1"/>
  <c r="AD86" i="7"/>
  <c r="AI86" i="7" s="1"/>
  <c r="AE129" i="7"/>
  <c r="AK129" i="7" s="1"/>
  <c r="AC129" i="7"/>
  <c r="AG129" i="7" s="1"/>
  <c r="AC141" i="7"/>
  <c r="AG141" i="7" s="1"/>
  <c r="AE229" i="7"/>
  <c r="AK229" i="7" s="1"/>
  <c r="AD229" i="7"/>
  <c r="AI229" i="7" s="1"/>
  <c r="AC229" i="7"/>
  <c r="AG229" i="7" s="1"/>
  <c r="AE323" i="7"/>
  <c r="AK323" i="7" s="1"/>
  <c r="AD323" i="7"/>
  <c r="AI323" i="7" s="1"/>
  <c r="AB372" i="7"/>
  <c r="AB547" i="7"/>
  <c r="AE547" i="7"/>
  <c r="AK547" i="7" s="1"/>
  <c r="AE783" i="7"/>
  <c r="AK783" i="7" s="1"/>
  <c r="AD783" i="7"/>
  <c r="AI783" i="7" s="1"/>
  <c r="AC783" i="7"/>
  <c r="AG783" i="7" s="1"/>
  <c r="AD901" i="7"/>
  <c r="AI901" i="7" s="1"/>
  <c r="AC908" i="7"/>
  <c r="AG908" i="7" s="1"/>
  <c r="AE908" i="7"/>
  <c r="AK908" i="7" s="1"/>
  <c r="AD908" i="7"/>
  <c r="AI908" i="7" s="1"/>
  <c r="AB908" i="7"/>
  <c r="AC943" i="7"/>
  <c r="AG943" i="7" s="1"/>
  <c r="AB943" i="7"/>
  <c r="AD1090" i="7"/>
  <c r="AI1090" i="7" s="1"/>
  <c r="AB1090" i="7"/>
  <c r="AB1278" i="7"/>
  <c r="AE1497" i="7"/>
  <c r="AK1497" i="7" s="1"/>
  <c r="AD1497" i="7"/>
  <c r="AI1497" i="7" s="1"/>
  <c r="AC1497" i="7"/>
  <c r="AG1497" i="7" s="1"/>
  <c r="AB1497" i="7"/>
  <c r="AD1563" i="7"/>
  <c r="AI1563" i="7" s="1"/>
  <c r="AD1637" i="7"/>
  <c r="AI1637" i="7" s="1"/>
  <c r="AE86" i="7"/>
  <c r="AK86" i="7" s="1"/>
  <c r="AB323" i="7"/>
  <c r="AJ666" i="7"/>
  <c r="AH666" i="7"/>
  <c r="AF666" i="7"/>
  <c r="AE680" i="7"/>
  <c r="AK680" i="7" s="1"/>
  <c r="AD680" i="7"/>
  <c r="AI680" i="7" s="1"/>
  <c r="AD754" i="7"/>
  <c r="AI754" i="7" s="1"/>
  <c r="AB958" i="7"/>
  <c r="AJ1064" i="7"/>
  <c r="AH1064" i="7"/>
  <c r="AF1064" i="7"/>
  <c r="AE1090" i="7"/>
  <c r="AK1090" i="7" s="1"/>
  <c r="AD1575" i="7"/>
  <c r="AI1575" i="7" s="1"/>
  <c r="AC1575" i="7"/>
  <c r="AG1575" i="7" s="1"/>
  <c r="AE1575" i="7"/>
  <c r="AK1575" i="7" s="1"/>
  <c r="AB1575" i="7"/>
  <c r="AJ1610" i="7"/>
  <c r="AH1610" i="7"/>
  <c r="AF1610" i="7"/>
  <c r="AE1711" i="7"/>
  <c r="AK1711" i="7" s="1"/>
  <c r="AB1879" i="7"/>
  <c r="AB2133" i="7"/>
  <c r="AB2218" i="7"/>
  <c r="AE30" i="7"/>
  <c r="AK30" i="7" s="1"/>
  <c r="AD120" i="7"/>
  <c r="AI120" i="7" s="1"/>
  <c r="AC120" i="7"/>
  <c r="AG120" i="7" s="1"/>
  <c r="AE264" i="7"/>
  <c r="AK264" i="7" s="1"/>
  <c r="AD264" i="7"/>
  <c r="AI264" i="7" s="1"/>
  <c r="AB289" i="7"/>
  <c r="AC323" i="7"/>
  <c r="AG323" i="7" s="1"/>
  <c r="AC462" i="7"/>
  <c r="AG462" i="7" s="1"/>
  <c r="AB718" i="7"/>
  <c r="AC864" i="7"/>
  <c r="AG864" i="7" s="1"/>
  <c r="AE864" i="7"/>
  <c r="AK864" i="7" s="1"/>
  <c r="AD864" i="7"/>
  <c r="AI864" i="7" s="1"/>
  <c r="AB864" i="7"/>
  <c r="AB871" i="7"/>
  <c r="AE902" i="7"/>
  <c r="AK902" i="7" s="1"/>
  <c r="AB902" i="7"/>
  <c r="AE943" i="7"/>
  <c r="AK943" i="7" s="1"/>
  <c r="AE1256" i="7"/>
  <c r="AK1256" i="7" s="1"/>
  <c r="AE1266" i="7"/>
  <c r="AK1266" i="7" s="1"/>
  <c r="AE1628" i="7"/>
  <c r="AK1628" i="7" s="1"/>
  <c r="AD1666" i="7"/>
  <c r="AI1666" i="7" s="1"/>
  <c r="AC1666" i="7"/>
  <c r="AG1666" i="7" s="1"/>
  <c r="AB1666" i="7"/>
  <c r="AE1712" i="7"/>
  <c r="AK1712" i="7" s="1"/>
  <c r="AD1712" i="7"/>
  <c r="AI1712" i="7" s="1"/>
  <c r="AC1712" i="7"/>
  <c r="AG1712" i="7" s="1"/>
  <c r="AB1712" i="7"/>
  <c r="AE2128" i="7"/>
  <c r="AK2128" i="7" s="1"/>
  <c r="AD2128" i="7"/>
  <c r="AI2128" i="7" s="1"/>
  <c r="AC2128" i="7"/>
  <c r="AG2128" i="7" s="1"/>
  <c r="AB2201" i="7"/>
  <c r="AE2297" i="7"/>
  <c r="AK2297" i="7" s="1"/>
  <c r="AC2297" i="7"/>
  <c r="AG2297" i="7" s="1"/>
  <c r="AB2297" i="7"/>
  <c r="AE54" i="7"/>
  <c r="AK54" i="7" s="1"/>
  <c r="AD54" i="7"/>
  <c r="AI54" i="7" s="1"/>
  <c r="AC54" i="7"/>
  <c r="AG54" i="7" s="1"/>
  <c r="AB54" i="7"/>
  <c r="AE249" i="7"/>
  <c r="AK249" i="7" s="1"/>
  <c r="AD271" i="7"/>
  <c r="AI271" i="7" s="1"/>
  <c r="AC289" i="7"/>
  <c r="AG289" i="7" s="1"/>
  <c r="AB380" i="7"/>
  <c r="AD380" i="7"/>
  <c r="AI380" i="7" s="1"/>
  <c r="AB504" i="7"/>
  <c r="AC541" i="7"/>
  <c r="AG541" i="7" s="1"/>
  <c r="AB611" i="7"/>
  <c r="AC680" i="7"/>
  <c r="AG680" i="7" s="1"/>
  <c r="AB702" i="7"/>
  <c r="AB856" i="7"/>
  <c r="AE950" i="7"/>
  <c r="AK950" i="7" s="1"/>
  <c r="AC950" i="7"/>
  <c r="AG950" i="7" s="1"/>
  <c r="AE1065" i="7"/>
  <c r="AK1065" i="7" s="1"/>
  <c r="AD1065" i="7"/>
  <c r="AI1065" i="7" s="1"/>
  <c r="AB1173" i="7"/>
  <c r="AD1202" i="7"/>
  <c r="AI1202" i="7" s="1"/>
  <c r="AC1202" i="7"/>
  <c r="AG1202" i="7" s="1"/>
  <c r="AD1252" i="7"/>
  <c r="AI1252" i="7" s="1"/>
  <c r="AD1360" i="7"/>
  <c r="AI1360" i="7" s="1"/>
  <c r="AB1606" i="7"/>
  <c r="AB1779" i="7"/>
  <c r="AE2220" i="7"/>
  <c r="AK2220" i="7" s="1"/>
  <c r="AD2220" i="7"/>
  <c r="AI2220" i="7" s="1"/>
  <c r="AC2220" i="7"/>
  <c r="AG2220" i="7" s="1"/>
  <c r="AH350" i="7"/>
  <c r="AB4" i="7"/>
  <c r="AJ11" i="7"/>
  <c r="AF11" i="7"/>
  <c r="AD13" i="7"/>
  <c r="AI13" i="7" s="1"/>
  <c r="AD62" i="7"/>
  <c r="AI62" i="7" s="1"/>
  <c r="AE76" i="7"/>
  <c r="AK76" i="7" s="1"/>
  <c r="AE108" i="7"/>
  <c r="AK108" i="7" s="1"/>
  <c r="AD108" i="7"/>
  <c r="AI108" i="7" s="1"/>
  <c r="AE181" i="7"/>
  <c r="AK181" i="7" s="1"/>
  <c r="AD181" i="7"/>
  <c r="AI181" i="7" s="1"/>
  <c r="AC181" i="7"/>
  <c r="AG181" i="7" s="1"/>
  <c r="AC264" i="7"/>
  <c r="AG264" i="7" s="1"/>
  <c r="AC277" i="7"/>
  <c r="AG277" i="7" s="1"/>
  <c r="AE289" i="7"/>
  <c r="AK289" i="7" s="1"/>
  <c r="AD389" i="7"/>
  <c r="AI389" i="7" s="1"/>
  <c r="AC504" i="7"/>
  <c r="AG504" i="7" s="1"/>
  <c r="AC537" i="7"/>
  <c r="AG537" i="7" s="1"/>
  <c r="AC589" i="7"/>
  <c r="AG589" i="7" s="1"/>
  <c r="AC597" i="7"/>
  <c r="AG597" i="7" s="1"/>
  <c r="AC611" i="7"/>
  <c r="AG611" i="7" s="1"/>
  <c r="AE646" i="7"/>
  <c r="AK646" i="7" s="1"/>
  <c r="AB646" i="7"/>
  <c r="AB676" i="7"/>
  <c r="AC856" i="7"/>
  <c r="AG856" i="7" s="1"/>
  <c r="AJ125" i="7"/>
  <c r="AF125" i="7"/>
  <c r="AH125" i="7"/>
  <c r="AJ148" i="7"/>
  <c r="AF148" i="7"/>
  <c r="AH148" i="7"/>
  <c r="AJ872" i="7"/>
  <c r="AH872" i="7"/>
  <c r="AF872" i="7"/>
  <c r="AJ1181" i="7"/>
  <c r="AF1181" i="7"/>
  <c r="AH1181" i="7"/>
  <c r="AE13" i="7"/>
  <c r="AK13" i="7" s="1"/>
  <c r="AE62" i="7"/>
  <c r="AK62" i="7" s="1"/>
  <c r="AC138" i="7"/>
  <c r="AG138" i="7" s="1"/>
  <c r="AE138" i="7"/>
  <c r="AK138" i="7" s="1"/>
  <c r="AD138" i="7"/>
  <c r="AI138" i="7" s="1"/>
  <c r="AB150" i="7"/>
  <c r="AB207" i="7"/>
  <c r="AF265" i="7"/>
  <c r="AH265" i="7"/>
  <c r="AD277" i="7"/>
  <c r="AI277" i="7" s="1"/>
  <c r="AF433" i="7"/>
  <c r="AB493" i="7"/>
  <c r="AD504" i="7"/>
  <c r="AI504" i="7" s="1"/>
  <c r="AE541" i="7"/>
  <c r="AK541" i="7" s="1"/>
  <c r="AB589" i="7"/>
  <c r="AD611" i="7"/>
  <c r="AI611" i="7" s="1"/>
  <c r="AC633" i="7"/>
  <c r="AG633" i="7" s="1"/>
  <c r="AE735" i="7"/>
  <c r="AK735" i="7" s="1"/>
  <c r="AD735" i="7"/>
  <c r="AI735" i="7" s="1"/>
  <c r="AC735" i="7"/>
  <c r="AG735" i="7" s="1"/>
  <c r="AB735" i="7"/>
  <c r="AE787" i="7"/>
  <c r="AK787" i="7" s="1"/>
  <c r="AD787" i="7"/>
  <c r="AI787" i="7" s="1"/>
  <c r="AE856" i="7"/>
  <c r="AK856" i="7" s="1"/>
  <c r="AB866" i="7"/>
  <c r="AB921" i="7"/>
  <c r="AC988" i="7"/>
  <c r="AG988" i="7" s="1"/>
  <c r="AD1240" i="7"/>
  <c r="AI1240" i="7" s="1"/>
  <c r="AE1253" i="7"/>
  <c r="AK1253" i="7" s="1"/>
  <c r="AD1253" i="7"/>
  <c r="AI1253" i="7" s="1"/>
  <c r="AE1506" i="7"/>
  <c r="AK1506" i="7" s="1"/>
  <c r="AD1506" i="7"/>
  <c r="AI1506" i="7" s="1"/>
  <c r="AB1577" i="7"/>
  <c r="AE1577" i="7"/>
  <c r="AK1577" i="7" s="1"/>
  <c r="AD1577" i="7"/>
  <c r="AI1577" i="7" s="1"/>
  <c r="AC1577" i="7"/>
  <c r="AG1577" i="7" s="1"/>
  <c r="AJ1614" i="7"/>
  <c r="AD1766" i="7"/>
  <c r="AI1766" i="7" s="1"/>
  <c r="AE1779" i="7"/>
  <c r="AK1779" i="7" s="1"/>
  <c r="AJ1890" i="7"/>
  <c r="AF1890" i="7"/>
  <c r="AC2197" i="7"/>
  <c r="AG2197" i="7" s="1"/>
  <c r="AH206" i="7"/>
  <c r="AJ206" i="7"/>
  <c r="AF206" i="7"/>
  <c r="AJ893" i="7"/>
  <c r="AH893" i="7"/>
  <c r="AF893" i="7"/>
  <c r="AJ1288" i="7"/>
  <c r="AF1288" i="7"/>
  <c r="AH1288" i="7"/>
  <c r="AJ1526" i="7"/>
  <c r="AF1526" i="7"/>
  <c r="AH1526" i="7"/>
  <c r="AJ1937" i="7"/>
  <c r="AH1937" i="7"/>
  <c r="AF1937" i="7"/>
  <c r="AB39" i="7"/>
  <c r="AB71" i="7"/>
  <c r="AB138" i="7"/>
  <c r="AC150" i="7"/>
  <c r="AG150" i="7" s="1"/>
  <c r="AB182" i="7"/>
  <c r="AE252" i="7"/>
  <c r="AK252" i="7" s="1"/>
  <c r="AD305" i="7"/>
  <c r="AI305" i="7" s="1"/>
  <c r="AD348" i="7"/>
  <c r="AI348" i="7" s="1"/>
  <c r="AE409" i="7"/>
  <c r="AK409" i="7" s="1"/>
  <c r="AD409" i="7"/>
  <c r="AI409" i="7" s="1"/>
  <c r="AC409" i="7"/>
  <c r="AG409" i="7" s="1"/>
  <c r="AB409" i="7"/>
  <c r="AB478" i="7"/>
  <c r="AD517" i="7"/>
  <c r="AI517" i="7" s="1"/>
  <c r="AC517" i="7"/>
  <c r="AG517" i="7" s="1"/>
  <c r="AB517" i="7"/>
  <c r="AE532" i="7"/>
  <c r="AK532" i="7" s="1"/>
  <c r="AD532" i="7"/>
  <c r="AI532" i="7" s="1"/>
  <c r="AE677" i="7"/>
  <c r="AK677" i="7" s="1"/>
  <c r="AD677" i="7"/>
  <c r="AI677" i="7" s="1"/>
  <c r="AC677" i="7"/>
  <c r="AG677" i="7" s="1"/>
  <c r="AB677" i="7"/>
  <c r="AD703" i="7"/>
  <c r="AI703" i="7" s="1"/>
  <c r="AB787" i="7"/>
  <c r="AB840" i="7"/>
  <c r="AE925" i="7"/>
  <c r="AK925" i="7" s="1"/>
  <c r="AD962" i="7"/>
  <c r="AI962" i="7" s="1"/>
  <c r="AE962" i="7"/>
  <c r="AK962" i="7" s="1"/>
  <c r="AC962" i="7"/>
  <c r="AG962" i="7" s="1"/>
  <c r="AC989" i="7"/>
  <c r="AG989" i="7" s="1"/>
  <c r="AD989" i="7"/>
  <c r="AI989" i="7" s="1"/>
  <c r="AB989" i="7"/>
  <c r="AB1108" i="7"/>
  <c r="AE1316" i="7"/>
  <c r="AK1316" i="7" s="1"/>
  <c r="AD1473" i="7"/>
  <c r="AI1473" i="7" s="1"/>
  <c r="AC1506" i="7"/>
  <c r="AG1506" i="7" s="1"/>
  <c r="AE1531" i="7"/>
  <c r="AK1531" i="7" s="1"/>
  <c r="AE1688" i="7"/>
  <c r="AK1688" i="7" s="1"/>
  <c r="AD1688" i="7"/>
  <c r="AI1688" i="7" s="1"/>
  <c r="AB1688" i="7"/>
  <c r="AB1757" i="7"/>
  <c r="AD1757" i="7"/>
  <c r="AI1757" i="7" s="1"/>
  <c r="AB2061" i="7"/>
  <c r="AJ2140" i="7"/>
  <c r="AF2140" i="7"/>
  <c r="AH2140" i="7"/>
  <c r="AB2314" i="7"/>
  <c r="AE11" i="7"/>
  <c r="AK11" i="7" s="1"/>
  <c r="AD57" i="7"/>
  <c r="AI57" i="7" s="1"/>
  <c r="AD150" i="7"/>
  <c r="AI150" i="7" s="1"/>
  <c r="AD190" i="7"/>
  <c r="AI190" i="7" s="1"/>
  <c r="AJ208" i="7"/>
  <c r="AH208" i="7"/>
  <c r="AF208" i="7"/>
  <c r="AJ234" i="7"/>
  <c r="AH234" i="7"/>
  <c r="AF234" i="7"/>
  <c r="AD319" i="7"/>
  <c r="AI319" i="7" s="1"/>
  <c r="AE348" i="7"/>
  <c r="AK348" i="7" s="1"/>
  <c r="AC357" i="7"/>
  <c r="AG357" i="7" s="1"/>
  <c r="AC410" i="7"/>
  <c r="AG410" i="7" s="1"/>
  <c r="AE410" i="7"/>
  <c r="AK410" i="7" s="1"/>
  <c r="AD427" i="7"/>
  <c r="AI427" i="7" s="1"/>
  <c r="AD453" i="7"/>
  <c r="AI453" i="7" s="1"/>
  <c r="AE453" i="7"/>
  <c r="AK453" i="7" s="1"/>
  <c r="AE633" i="7"/>
  <c r="AK633" i="7" s="1"/>
  <c r="AB663" i="7"/>
  <c r="AE703" i="7"/>
  <c r="AK703" i="7" s="1"/>
  <c r="AE727" i="7"/>
  <c r="AK727" i="7" s="1"/>
  <c r="AD727" i="7"/>
  <c r="AI727" i="7" s="1"/>
  <c r="AB727" i="7"/>
  <c r="AJ737" i="7"/>
  <c r="AJ962" i="7"/>
  <c r="AH962" i="7"/>
  <c r="AF962" i="7"/>
  <c r="AE969" i="7"/>
  <c r="AK969" i="7" s="1"/>
  <c r="AD969" i="7"/>
  <c r="AI969" i="7" s="1"/>
  <c r="AC969" i="7"/>
  <c r="AG969" i="7" s="1"/>
  <c r="AB969" i="7"/>
  <c r="AJ1029" i="7"/>
  <c r="AH1029" i="7"/>
  <c r="AF1029" i="7"/>
  <c r="AE1137" i="7"/>
  <c r="AK1137" i="7" s="1"/>
  <c r="AE1302" i="7"/>
  <c r="AK1302" i="7" s="1"/>
  <c r="AC1302" i="7"/>
  <c r="AG1302" i="7" s="1"/>
  <c r="AD1355" i="7"/>
  <c r="AI1355" i="7" s="1"/>
  <c r="AC1469" i="7"/>
  <c r="AG1469" i="7" s="1"/>
  <c r="AE1469" i="7"/>
  <c r="AK1469" i="7" s="1"/>
  <c r="AD1469" i="7"/>
  <c r="AI1469" i="7" s="1"/>
  <c r="AC1594" i="7"/>
  <c r="AG1594" i="7" s="1"/>
  <c r="AD1594" i="7"/>
  <c r="AI1594" i="7" s="1"/>
  <c r="AE1601" i="7"/>
  <c r="AK1601" i="7" s="1"/>
  <c r="AD1601" i="7"/>
  <c r="AI1601" i="7" s="1"/>
  <c r="AB1848" i="7"/>
  <c r="AE1870" i="7"/>
  <c r="AK1870" i="7" s="1"/>
  <c r="AB2015" i="7"/>
  <c r="AE2015" i="7"/>
  <c r="AK2015" i="7" s="1"/>
  <c r="AD2015" i="7"/>
  <c r="AI2015" i="7" s="1"/>
  <c r="AH2160" i="7"/>
  <c r="AF2160" i="7"/>
  <c r="AH761" i="7"/>
  <c r="AH72" i="7"/>
  <c r="AB128" i="7"/>
  <c r="AE133" i="7"/>
  <c r="AK133" i="7" s="1"/>
  <c r="AD133" i="7"/>
  <c r="AI133" i="7" s="1"/>
  <c r="AC133" i="7"/>
  <c r="AG133" i="7" s="1"/>
  <c r="AE349" i="7"/>
  <c r="AK349" i="7" s="1"/>
  <c r="AD349" i="7"/>
  <c r="AI349" i="7" s="1"/>
  <c r="AC349" i="7"/>
  <c r="AG349" i="7" s="1"/>
  <c r="AB349" i="7"/>
  <c r="AB375" i="7"/>
  <c r="AE419" i="7"/>
  <c r="AK419" i="7" s="1"/>
  <c r="AH468" i="7"/>
  <c r="AJ468" i="7"/>
  <c r="AF468" i="7"/>
  <c r="AC599" i="7"/>
  <c r="AG599" i="7" s="1"/>
  <c r="AD655" i="7"/>
  <c r="AI655" i="7" s="1"/>
  <c r="AC744" i="7"/>
  <c r="AG744" i="7" s="1"/>
  <c r="AC771" i="7"/>
  <c r="AG771" i="7" s="1"/>
  <c r="AE771" i="7"/>
  <c r="AK771" i="7" s="1"/>
  <c r="AD771" i="7"/>
  <c r="AI771" i="7" s="1"/>
  <c r="AB771" i="7"/>
  <c r="AE941" i="7"/>
  <c r="AK941" i="7" s="1"/>
  <c r="AE1024" i="7"/>
  <c r="AK1024" i="7" s="1"/>
  <c r="AD1024" i="7"/>
  <c r="AI1024" i="7" s="1"/>
  <c r="AE1037" i="7"/>
  <c r="AK1037" i="7" s="1"/>
  <c r="AJ1095" i="7"/>
  <c r="AF1095" i="7"/>
  <c r="AH1095" i="7"/>
  <c r="AE1160" i="7"/>
  <c r="AK1160" i="7" s="1"/>
  <c r="AC1290" i="7"/>
  <c r="AG1290" i="7" s="1"/>
  <c r="AC1318" i="7"/>
  <c r="AG1318" i="7" s="1"/>
  <c r="AJ1329" i="7"/>
  <c r="AH1329" i="7"/>
  <c r="AF1329" i="7"/>
  <c r="AE1465" i="7"/>
  <c r="AK1465" i="7" s="1"/>
  <c r="AE1662" i="7"/>
  <c r="AK1662" i="7" s="1"/>
  <c r="AD1662" i="7"/>
  <c r="AI1662" i="7" s="1"/>
  <c r="AC1662" i="7"/>
  <c r="AG1662" i="7" s="1"/>
  <c r="AB1662" i="7"/>
  <c r="AE1679" i="7"/>
  <c r="AK1679" i="7" s="1"/>
  <c r="AE1774" i="7"/>
  <c r="AK1774" i="7" s="1"/>
  <c r="AD1774" i="7"/>
  <c r="AI1774" i="7" s="1"/>
  <c r="AC1774" i="7"/>
  <c r="AG1774" i="7" s="1"/>
  <c r="AB1774" i="7"/>
  <c r="AE1864" i="7"/>
  <c r="AK1864" i="7" s="1"/>
  <c r="AD1864" i="7"/>
  <c r="AI1864" i="7" s="1"/>
  <c r="AC1864" i="7"/>
  <c r="AG1864" i="7" s="1"/>
  <c r="AB1864" i="7"/>
  <c r="AE97" i="7"/>
  <c r="AK97" i="7" s="1"/>
  <c r="AJ300" i="7"/>
  <c r="AH300" i="7"/>
  <c r="AD385" i="7"/>
  <c r="AI385" i="7" s="1"/>
  <c r="AE385" i="7"/>
  <c r="AK385" i="7" s="1"/>
  <c r="AJ398" i="7"/>
  <c r="AH398" i="7"/>
  <c r="AF398" i="7"/>
  <c r="AE488" i="7"/>
  <c r="AK488" i="7" s="1"/>
  <c r="AD545" i="7"/>
  <c r="AI545" i="7" s="1"/>
  <c r="AB545" i="7"/>
  <c r="AD947" i="7"/>
  <c r="AI947" i="7" s="1"/>
  <c r="AE947" i="7"/>
  <c r="AK947" i="7" s="1"/>
  <c r="AE1229" i="7"/>
  <c r="AK1229" i="7" s="1"/>
  <c r="AC1229" i="7"/>
  <c r="AG1229" i="7" s="1"/>
  <c r="AB1229" i="7"/>
  <c r="AJ1262" i="7"/>
  <c r="AF1262" i="7"/>
  <c r="AH1262" i="7"/>
  <c r="AD1409" i="7"/>
  <c r="AI1409" i="7" s="1"/>
  <c r="AC1409" i="7"/>
  <c r="AG1409" i="7" s="1"/>
  <c r="AE1750" i="7"/>
  <c r="AK1750" i="7" s="1"/>
  <c r="AD1750" i="7"/>
  <c r="AI1750" i="7" s="1"/>
  <c r="AC1750" i="7"/>
  <c r="AG1750" i="7" s="1"/>
  <c r="AB1750" i="7"/>
  <c r="AE1823" i="7"/>
  <c r="AK1823" i="7" s="1"/>
  <c r="AD1823" i="7"/>
  <c r="AI1823" i="7" s="1"/>
  <c r="AC1823" i="7"/>
  <c r="AG1823" i="7" s="1"/>
  <c r="AJ2230" i="7"/>
  <c r="AF2230" i="7"/>
  <c r="AH2230" i="7"/>
  <c r="AE372" i="7"/>
  <c r="AK372" i="7" s="1"/>
  <c r="AD372" i="7"/>
  <c r="AI372" i="7" s="1"/>
  <c r="AB385" i="7"/>
  <c r="AE421" i="7"/>
  <c r="AK421" i="7" s="1"/>
  <c r="AD421" i="7"/>
  <c r="AI421" i="7" s="1"/>
  <c r="AC421" i="7"/>
  <c r="AG421" i="7" s="1"/>
  <c r="AB421" i="7"/>
  <c r="AJ1102" i="7"/>
  <c r="AF1102" i="7"/>
  <c r="AH1102" i="7"/>
  <c r="AE1214" i="7"/>
  <c r="AK1214" i="7" s="1"/>
  <c r="AC1214" i="7"/>
  <c r="AG1214" i="7" s="1"/>
  <c r="AB1656" i="7"/>
  <c r="AD1724" i="7"/>
  <c r="AI1724" i="7" s="1"/>
  <c r="AC1724" i="7"/>
  <c r="AG1724" i="7" s="1"/>
  <c r="AD1751" i="7"/>
  <c r="AI1751" i="7" s="1"/>
  <c r="AB1823" i="7"/>
  <c r="AB30" i="7"/>
  <c r="AE60" i="7"/>
  <c r="AK60" i="7" s="1"/>
  <c r="AD60" i="7"/>
  <c r="AI60" i="7" s="1"/>
  <c r="AC366" i="7"/>
  <c r="AG366" i="7" s="1"/>
  <c r="AC385" i="7"/>
  <c r="AG385" i="7" s="1"/>
  <c r="AC460" i="7"/>
  <c r="AG460" i="7" s="1"/>
  <c r="AC469" i="7"/>
  <c r="AG469" i="7" s="1"/>
  <c r="AE469" i="7"/>
  <c r="AK469" i="7" s="1"/>
  <c r="AD469" i="7"/>
  <c r="AI469" i="7" s="1"/>
  <c r="AC481" i="7"/>
  <c r="AG481" i="7" s="1"/>
  <c r="AB917" i="7"/>
  <c r="AJ1179" i="7"/>
  <c r="AH1179" i="7"/>
  <c r="AF1179" i="7"/>
  <c r="AB1266" i="7"/>
  <c r="AD1462" i="7"/>
  <c r="AI1462" i="7" s="1"/>
  <c r="AB1570" i="7"/>
  <c r="AB1675" i="7"/>
  <c r="AC1697" i="7"/>
  <c r="AG1697" i="7" s="1"/>
  <c r="AC1711" i="7"/>
  <c r="AG1711" i="7" s="1"/>
  <c r="AB1746" i="7"/>
  <c r="AJ1805" i="7"/>
  <c r="AF1805" i="7"/>
  <c r="AH1805" i="7"/>
  <c r="AB1972" i="7"/>
  <c r="AE1972" i="7"/>
  <c r="AK1972" i="7" s="1"/>
  <c r="AD1972" i="7"/>
  <c r="AI1972" i="7" s="1"/>
  <c r="AC1972" i="7"/>
  <c r="AG1972" i="7" s="1"/>
  <c r="AJ859" i="7"/>
  <c r="AH859" i="7"/>
  <c r="AD30" i="7"/>
  <c r="AI30" i="7" s="1"/>
  <c r="AD443" i="7"/>
  <c r="AI443" i="7" s="1"/>
  <c r="AB469" i="7"/>
  <c r="AE747" i="7"/>
  <c r="AK747" i="7" s="1"/>
  <c r="AD747" i="7"/>
  <c r="AI747" i="7" s="1"/>
  <c r="AE871" i="7"/>
  <c r="AK871" i="7" s="1"/>
  <c r="AD943" i="7"/>
  <c r="AI943" i="7" s="1"/>
  <c r="AD1013" i="7"/>
  <c r="AI1013" i="7" s="1"/>
  <c r="AB1085" i="7"/>
  <c r="AB1180" i="7"/>
  <c r="AC1180" i="7"/>
  <c r="AG1180" i="7" s="1"/>
  <c r="AE1180" i="7"/>
  <c r="AK1180" i="7" s="1"/>
  <c r="AB1207" i="7"/>
  <c r="AB1263" i="7"/>
  <c r="AC1278" i="7"/>
  <c r="AG1278" i="7" s="1"/>
  <c r="AC1989" i="7"/>
  <c r="AG1989" i="7" s="1"/>
  <c r="AJ2296" i="7"/>
  <c r="AF2296" i="7"/>
  <c r="AH2296" i="7"/>
  <c r="AC286" i="7"/>
  <c r="AG286" i="7" s="1"/>
  <c r="AE443" i="7"/>
  <c r="AK443" i="7" s="1"/>
  <c r="AB509" i="7"/>
  <c r="AB747" i="7"/>
  <c r="AB875" i="7"/>
  <c r="AJ909" i="7"/>
  <c r="AH909" i="7"/>
  <c r="AF909" i="7"/>
  <c r="AC1001" i="7"/>
  <c r="AG1001" i="7" s="1"/>
  <c r="AC1085" i="7"/>
  <c r="AG1085" i="7" s="1"/>
  <c r="AC1252" i="7"/>
  <c r="AG1252" i="7" s="1"/>
  <c r="AF18" i="7"/>
  <c r="AJ24" i="7"/>
  <c r="AH24" i="7"/>
  <c r="AF24" i="7"/>
  <c r="AH1030" i="7"/>
  <c r="AB62" i="7"/>
  <c r="AB120" i="7"/>
  <c r="AD165" i="7"/>
  <c r="AI165" i="7" s="1"/>
  <c r="AE165" i="7"/>
  <c r="AK165" i="7" s="1"/>
  <c r="AC165" i="7"/>
  <c r="AG165" i="7" s="1"/>
  <c r="AB165" i="7"/>
  <c r="AB212" i="7"/>
  <c r="AE212" i="7"/>
  <c r="AK212" i="7" s="1"/>
  <c r="AD212" i="7"/>
  <c r="AI212" i="7" s="1"/>
  <c r="AB264" i="7"/>
  <c r="AB277" i="7"/>
  <c r="AE286" i="7"/>
  <c r="AK286" i="7" s="1"/>
  <c r="AC367" i="7"/>
  <c r="AG367" i="7" s="1"/>
  <c r="AE432" i="7"/>
  <c r="AK432" i="7" s="1"/>
  <c r="AB432" i="7"/>
  <c r="AD444" i="7"/>
  <c r="AI444" i="7" s="1"/>
  <c r="AE444" i="7"/>
  <c r="AK444" i="7" s="1"/>
  <c r="AC444" i="7"/>
  <c r="AG444" i="7" s="1"/>
  <c r="AD800" i="7"/>
  <c r="AI800" i="7" s="1"/>
  <c r="AC828" i="7"/>
  <c r="AG828" i="7" s="1"/>
  <c r="AE828" i="7"/>
  <c r="AK828" i="7" s="1"/>
  <c r="AD828" i="7"/>
  <c r="AI828" i="7" s="1"/>
  <c r="AE944" i="7"/>
  <c r="AK944" i="7" s="1"/>
  <c r="AD944" i="7"/>
  <c r="AI944" i="7" s="1"/>
  <c r="AB944" i="7"/>
  <c r="AC974" i="7"/>
  <c r="AG974" i="7" s="1"/>
  <c r="AJ987" i="7"/>
  <c r="AH987" i="7"/>
  <c r="AF987" i="7"/>
  <c r="AE1492" i="7"/>
  <c r="AK1492" i="7" s="1"/>
  <c r="AH1705" i="7"/>
  <c r="AF1705" i="7"/>
  <c r="AE1919" i="7"/>
  <c r="AK1919" i="7" s="1"/>
  <c r="AD1919" i="7"/>
  <c r="AI1919" i="7" s="1"/>
  <c r="AC1919" i="7"/>
  <c r="AG1919" i="7" s="1"/>
  <c r="AB1919" i="7"/>
  <c r="AJ1100" i="7"/>
  <c r="AC123" i="7"/>
  <c r="AG123" i="7" s="1"/>
  <c r="AJ140" i="7"/>
  <c r="AH140" i="7"/>
  <c r="AF140" i="7"/>
  <c r="AE151" i="7"/>
  <c r="AK151" i="7" s="1"/>
  <c r="AB183" i="7"/>
  <c r="AD216" i="7"/>
  <c r="AI216" i="7" s="1"/>
  <c r="AC216" i="7"/>
  <c r="AG216" i="7" s="1"/>
  <c r="AB216" i="7"/>
  <c r="AB384" i="7"/>
  <c r="AC453" i="7"/>
  <c r="AG453" i="7" s="1"/>
  <c r="AE474" i="7"/>
  <c r="AK474" i="7" s="1"/>
  <c r="AD563" i="7"/>
  <c r="AI563" i="7" s="1"/>
  <c r="AC568" i="7"/>
  <c r="AG568" i="7" s="1"/>
  <c r="AD585" i="7"/>
  <c r="AI585" i="7" s="1"/>
  <c r="AC585" i="7"/>
  <c r="AG585" i="7" s="1"/>
  <c r="AC635" i="7"/>
  <c r="AG635" i="7" s="1"/>
  <c r="AB650" i="7"/>
  <c r="AB655" i="7"/>
  <c r="AD739" i="7"/>
  <c r="AI739" i="7" s="1"/>
  <c r="AB941" i="7"/>
  <c r="AC1024" i="7"/>
  <c r="AG1024" i="7" s="1"/>
  <c r="AC1037" i="7"/>
  <c r="AG1037" i="7" s="1"/>
  <c r="AC1049" i="7"/>
  <c r="AG1049" i="7" s="1"/>
  <c r="AC1138" i="7"/>
  <c r="AG1138" i="7" s="1"/>
  <c r="AE1138" i="7"/>
  <c r="AK1138" i="7" s="1"/>
  <c r="AD1161" i="7"/>
  <c r="AI1161" i="7" s="1"/>
  <c r="AB1161" i="7"/>
  <c r="AB1290" i="7"/>
  <c r="AC1465" i="7"/>
  <c r="AG1465" i="7" s="1"/>
  <c r="AC1501" i="7"/>
  <c r="AG1501" i="7" s="1"/>
  <c r="AE1588" i="7"/>
  <c r="AK1588" i="7" s="1"/>
  <c r="AC1679" i="7"/>
  <c r="AG1679" i="7" s="1"/>
  <c r="AJ1684" i="7"/>
  <c r="AH1684" i="7"/>
  <c r="AF1684" i="7"/>
  <c r="AB1732" i="7"/>
  <c r="AE1883" i="7"/>
  <c r="AK1883" i="7" s="1"/>
  <c r="AD1883" i="7"/>
  <c r="AI1883" i="7" s="1"/>
  <c r="AC1883" i="7"/>
  <c r="AG1883" i="7" s="1"/>
  <c r="AB1883" i="7"/>
  <c r="AD2230" i="7"/>
  <c r="AI2230" i="7" s="1"/>
  <c r="AF300" i="7"/>
  <c r="AE1381" i="7"/>
  <c r="AK1381" i="7" s="1"/>
  <c r="AE1433" i="7"/>
  <c r="AK1433" i="7" s="1"/>
  <c r="AE1529" i="7"/>
  <c r="AK1529" i="7" s="1"/>
  <c r="AD1529" i="7"/>
  <c r="AI1529" i="7" s="1"/>
  <c r="AC1529" i="7"/>
  <c r="AG1529" i="7" s="1"/>
  <c r="AB1529" i="7"/>
  <c r="AE1593" i="7"/>
  <c r="AK1593" i="7" s="1"/>
  <c r="AH1632" i="7"/>
  <c r="AB1726" i="7"/>
  <c r="AD1772" i="7"/>
  <c r="AI1772" i="7" s="1"/>
  <c r="AE1772" i="7"/>
  <c r="AK1772" i="7" s="1"/>
  <c r="AC1772" i="7"/>
  <c r="AG1772" i="7" s="1"/>
  <c r="AB1772" i="7"/>
  <c r="AB1965" i="7"/>
  <c r="AD1965" i="7"/>
  <c r="AI1965" i="7" s="1"/>
  <c r="AD1999" i="7"/>
  <c r="AI1999" i="7" s="1"/>
  <c r="AE1999" i="7"/>
  <c r="AK1999" i="7" s="1"/>
  <c r="AC1999" i="7"/>
  <c r="AG1999" i="7" s="1"/>
  <c r="AE2058" i="7"/>
  <c r="AK2058" i="7" s="1"/>
  <c r="AD2058" i="7"/>
  <c r="AI2058" i="7" s="1"/>
  <c r="AH2097" i="7"/>
  <c r="AJ2097" i="7"/>
  <c r="AF2097" i="7"/>
  <c r="AB1479" i="7"/>
  <c r="AD1555" i="7"/>
  <c r="AI1555" i="7" s="1"/>
  <c r="AE1555" i="7"/>
  <c r="AK1555" i="7" s="1"/>
  <c r="AC1555" i="7"/>
  <c r="AG1555" i="7" s="1"/>
  <c r="AB1555" i="7"/>
  <c r="AE1667" i="7"/>
  <c r="AK1667" i="7" s="1"/>
  <c r="AE1902" i="7"/>
  <c r="AK1902" i="7" s="1"/>
  <c r="AC1902" i="7"/>
  <c r="AG1902" i="7" s="1"/>
  <c r="AB1902" i="7"/>
  <c r="AC2202" i="7"/>
  <c r="AG2202" i="7" s="1"/>
  <c r="AC219" i="7"/>
  <c r="AG219" i="7" s="1"/>
  <c r="AF288" i="7"/>
  <c r="AB344" i="7"/>
  <c r="AE388" i="7"/>
  <c r="AK388" i="7" s="1"/>
  <c r="AD395" i="7"/>
  <c r="AI395" i="7" s="1"/>
  <c r="AC395" i="7"/>
  <c r="AG395" i="7" s="1"/>
  <c r="AB445" i="7"/>
  <c r="AE502" i="7"/>
  <c r="AK502" i="7" s="1"/>
  <c r="AF506" i="7"/>
  <c r="AB594" i="7"/>
  <c r="AE594" i="7"/>
  <c r="AK594" i="7" s="1"/>
  <c r="AB607" i="7"/>
  <c r="AD616" i="7"/>
  <c r="AI616" i="7" s="1"/>
  <c r="AE643" i="7"/>
  <c r="AK643" i="7" s="1"/>
  <c r="AD643" i="7"/>
  <c r="AI643" i="7" s="1"/>
  <c r="AB643" i="7"/>
  <c r="AE651" i="7"/>
  <c r="AK651" i="7" s="1"/>
  <c r="AD651" i="7"/>
  <c r="AI651" i="7" s="1"/>
  <c r="AC815" i="7"/>
  <c r="AG815" i="7" s="1"/>
  <c r="AC997" i="7"/>
  <c r="AG997" i="7" s="1"/>
  <c r="AC1086" i="7"/>
  <c r="AG1086" i="7" s="1"/>
  <c r="AE1086" i="7"/>
  <c r="AK1086" i="7" s="1"/>
  <c r="AB1086" i="7"/>
  <c r="AE1099" i="7"/>
  <c r="AK1099" i="7" s="1"/>
  <c r="AE1182" i="7"/>
  <c r="AK1182" i="7" s="1"/>
  <c r="AJ1247" i="7"/>
  <c r="AH1247" i="7"/>
  <c r="AF1247" i="7"/>
  <c r="AE1361" i="7"/>
  <c r="AK1361" i="7" s="1"/>
  <c r="AB1435" i="7"/>
  <c r="AJ2008" i="7"/>
  <c r="AH2008" i="7"/>
  <c r="AF2008" i="7"/>
  <c r="AD2052" i="7"/>
  <c r="AI2052" i="7" s="1"/>
  <c r="AC2052" i="7"/>
  <c r="AG2052" i="7" s="1"/>
  <c r="AB2169" i="7"/>
  <c r="AE2176" i="7"/>
  <c r="AK2176" i="7" s="1"/>
  <c r="AD2176" i="7"/>
  <c r="AI2176" i="7" s="1"/>
  <c r="AE2" i="7"/>
  <c r="AK2" i="7" s="1"/>
  <c r="AD2" i="7"/>
  <c r="AI2" i="7" s="1"/>
  <c r="AC2" i="7"/>
  <c r="AG2" i="7" s="1"/>
  <c r="AB2" i="7"/>
  <c r="AF336" i="7"/>
  <c r="AD381" i="7"/>
  <c r="AI381" i="7" s="1"/>
  <c r="AJ395" i="7"/>
  <c r="AH395" i="7"/>
  <c r="AE428" i="7"/>
  <c r="AK428" i="7" s="1"/>
  <c r="AD477" i="7"/>
  <c r="AI477" i="7" s="1"/>
  <c r="AC507" i="7"/>
  <c r="AG507" i="7" s="1"/>
  <c r="AE507" i="7"/>
  <c r="AK507" i="7" s="1"/>
  <c r="AE539" i="7"/>
  <c r="AK539" i="7" s="1"/>
  <c r="AD539" i="7"/>
  <c r="AI539" i="7" s="1"/>
  <c r="AC539" i="7"/>
  <c r="AG539" i="7" s="1"/>
  <c r="AE582" i="7"/>
  <c r="AK582" i="7" s="1"/>
  <c r="AD582" i="7"/>
  <c r="AI582" i="7" s="1"/>
  <c r="AJ588" i="7"/>
  <c r="AH588" i="7"/>
  <c r="AF588" i="7"/>
  <c r="AB612" i="7"/>
  <c r="AE612" i="7"/>
  <c r="AK612" i="7" s="1"/>
  <c r="AD612" i="7"/>
  <c r="AI612" i="7" s="1"/>
  <c r="AC612" i="7"/>
  <c r="AG612" i="7" s="1"/>
  <c r="AE705" i="7"/>
  <c r="AK705" i="7" s="1"/>
  <c r="AE716" i="7"/>
  <c r="AK716" i="7" s="1"/>
  <c r="AD716" i="7"/>
  <c r="AI716" i="7" s="1"/>
  <c r="AB716" i="7"/>
  <c r="AD742" i="7"/>
  <c r="AI742" i="7" s="1"/>
  <c r="AE742" i="7"/>
  <c r="AK742" i="7" s="1"/>
  <c r="AB742" i="7"/>
  <c r="AJ804" i="7"/>
  <c r="AH804" i="7"/>
  <c r="AJ879" i="7"/>
  <c r="AH879" i="7"/>
  <c r="AF879" i="7"/>
  <c r="AE910" i="7"/>
  <c r="AK910" i="7" s="1"/>
  <c r="AD910" i="7"/>
  <c r="AI910" i="7" s="1"/>
  <c r="AB910" i="7"/>
  <c r="AE1053" i="7"/>
  <c r="AK1053" i="7" s="1"/>
  <c r="AD1053" i="7"/>
  <c r="AI1053" i="7" s="1"/>
  <c r="AB1074" i="7"/>
  <c r="AJ1169" i="7"/>
  <c r="AF1169" i="7"/>
  <c r="AH1169" i="7"/>
  <c r="AC1386" i="7"/>
  <c r="AG1386" i="7" s="1"/>
  <c r="AJ1403" i="7"/>
  <c r="AF1403" i="7"/>
  <c r="AH1403" i="7"/>
  <c r="AE1458" i="7"/>
  <c r="AK1458" i="7" s="1"/>
  <c r="AD1515" i="7"/>
  <c r="AI1515" i="7" s="1"/>
  <c r="AB1515" i="7"/>
  <c r="AJ1518" i="7"/>
  <c r="AH1518" i="7"/>
  <c r="AF1518" i="7"/>
  <c r="AE1525" i="7"/>
  <c r="AK1525" i="7" s="1"/>
  <c r="AE1540" i="7"/>
  <c r="AK1540" i="7" s="1"/>
  <c r="AC1540" i="7"/>
  <c r="AG1540" i="7" s="1"/>
  <c r="AD1667" i="7"/>
  <c r="AI1667" i="7" s="1"/>
  <c r="AB1708" i="7"/>
  <c r="AC1708" i="7"/>
  <c r="AG1708" i="7" s="1"/>
  <c r="AD1741" i="7"/>
  <c r="AI1741" i="7" s="1"/>
  <c r="AE1741" i="7"/>
  <c r="AK1741" i="7" s="1"/>
  <c r="AC1741" i="7"/>
  <c r="AG1741" i="7" s="1"/>
  <c r="AE1843" i="7"/>
  <c r="AK1843" i="7" s="1"/>
  <c r="AE1854" i="7"/>
  <c r="AK1854" i="7" s="1"/>
  <c r="AD1854" i="7"/>
  <c r="AI1854" i="7" s="1"/>
  <c r="AC1854" i="7"/>
  <c r="AG1854" i="7" s="1"/>
  <c r="AB1854" i="7"/>
  <c r="AC2104" i="7"/>
  <c r="AG2104" i="7" s="1"/>
  <c r="AE85" i="7"/>
  <c r="AK85" i="7" s="1"/>
  <c r="AD85" i="7"/>
  <c r="AI85" i="7" s="1"/>
  <c r="AC85" i="7"/>
  <c r="AG85" i="7" s="1"/>
  <c r="AD198" i="7"/>
  <c r="AI198" i="7" s="1"/>
  <c r="AD208" i="7"/>
  <c r="AI208" i="7" s="1"/>
  <c r="AB240" i="7"/>
  <c r="AD248" i="7"/>
  <c r="AI248" i="7" s="1"/>
  <c r="AE364" i="7"/>
  <c r="AK364" i="7" s="1"/>
  <c r="AD364" i="7"/>
  <c r="AI364" i="7" s="1"/>
  <c r="AB381" i="7"/>
  <c r="AE434" i="7"/>
  <c r="AK434" i="7" s="1"/>
  <c r="AJ477" i="7"/>
  <c r="AH477" i="7"/>
  <c r="AF477" i="7"/>
  <c r="AE489" i="7"/>
  <c r="AK489" i="7" s="1"/>
  <c r="AC489" i="7"/>
  <c r="AG489" i="7" s="1"/>
  <c r="AB722" i="7"/>
  <c r="AD749" i="7"/>
  <c r="AI749" i="7" s="1"/>
  <c r="AE749" i="7"/>
  <c r="AK749" i="7" s="1"/>
  <c r="AC749" i="7"/>
  <c r="AG749" i="7" s="1"/>
  <c r="AB749" i="7"/>
  <c r="AB834" i="7"/>
  <c r="AE838" i="7"/>
  <c r="AK838" i="7" s="1"/>
  <c r="AB847" i="7"/>
  <c r="AE847" i="7"/>
  <c r="AK847" i="7" s="1"/>
  <c r="AD847" i="7"/>
  <c r="AI847" i="7" s="1"/>
  <c r="AE880" i="7"/>
  <c r="AK880" i="7" s="1"/>
  <c r="AD880" i="7"/>
  <c r="AI880" i="7" s="1"/>
  <c r="AB880" i="7"/>
  <c r="AB1053" i="7"/>
  <c r="AE1068" i="7"/>
  <c r="AK1068" i="7" s="1"/>
  <c r="AC1075" i="7"/>
  <c r="AG1075" i="7" s="1"/>
  <c r="AB1075" i="7"/>
  <c r="AC1436" i="7"/>
  <c r="AG1436" i="7" s="1"/>
  <c r="AB1436" i="7"/>
  <c r="AB1446" i="7"/>
  <c r="AB1458" i="7"/>
  <c r="AD1481" i="7"/>
  <c r="AI1481" i="7" s="1"/>
  <c r="AE1481" i="7"/>
  <c r="AK1481" i="7" s="1"/>
  <c r="AC1481" i="7"/>
  <c r="AG1481" i="7" s="1"/>
  <c r="AB1481" i="7"/>
  <c r="AB1500" i="7"/>
  <c r="AC1515" i="7"/>
  <c r="AG1515" i="7" s="1"/>
  <c r="AD1531" i="7"/>
  <c r="AI1531" i="7" s="1"/>
  <c r="AB1540" i="7"/>
  <c r="AB1557" i="7"/>
  <c r="AB1668" i="7"/>
  <c r="AD1703" i="7"/>
  <c r="AI1703" i="7" s="1"/>
  <c r="AH1722" i="7"/>
  <c r="AJ1722" i="7"/>
  <c r="AF1722" i="7"/>
  <c r="AD1736" i="7"/>
  <c r="AI1736" i="7" s="1"/>
  <c r="AC1736" i="7"/>
  <c r="AG1736" i="7" s="1"/>
  <c r="AB1741" i="7"/>
  <c r="AJ1843" i="7"/>
  <c r="AH1843" i="7"/>
  <c r="AF1843" i="7"/>
  <c r="AD1898" i="7"/>
  <c r="AI1898" i="7" s="1"/>
  <c r="AJ1974" i="7"/>
  <c r="AH1974" i="7"/>
  <c r="AF1974" i="7"/>
  <c r="AB2085" i="7"/>
  <c r="AB434" i="7"/>
  <c r="AC477" i="7"/>
  <c r="AG477" i="7" s="1"/>
  <c r="AC601" i="7"/>
  <c r="AG601" i="7" s="1"/>
  <c r="AD608" i="7"/>
  <c r="AI608" i="7" s="1"/>
  <c r="AC608" i="7"/>
  <c r="AG608" i="7" s="1"/>
  <c r="AD666" i="7"/>
  <c r="AI666" i="7" s="1"/>
  <c r="AB762" i="7"/>
  <c r="AJ775" i="7"/>
  <c r="AF775" i="7"/>
  <c r="AE905" i="7"/>
  <c r="AK905" i="7" s="1"/>
  <c r="AE991" i="7"/>
  <c r="AK991" i="7" s="1"/>
  <c r="AE1005" i="7"/>
  <c r="AK1005" i="7" s="1"/>
  <c r="AB1005" i="7"/>
  <c r="AC1035" i="7"/>
  <c r="AG1035" i="7" s="1"/>
  <c r="AC1053" i="7"/>
  <c r="AG1053" i="7" s="1"/>
  <c r="AD1075" i="7"/>
  <c r="AI1075" i="7" s="1"/>
  <c r="AC1095" i="7"/>
  <c r="AG1095" i="7" s="1"/>
  <c r="AB1113" i="7"/>
  <c r="AC1126" i="7"/>
  <c r="AG1126" i="7" s="1"/>
  <c r="AD1157" i="7"/>
  <c r="AI1157" i="7" s="1"/>
  <c r="AE1350" i="7"/>
  <c r="AK1350" i="7" s="1"/>
  <c r="AE1429" i="7"/>
  <c r="AK1429" i="7" s="1"/>
  <c r="AD1436" i="7"/>
  <c r="AI1436" i="7" s="1"/>
  <c r="AD1442" i="7"/>
  <c r="AI1442" i="7" s="1"/>
  <c r="AE1442" i="7"/>
  <c r="AK1442" i="7" s="1"/>
  <c r="AC1458" i="7"/>
  <c r="AG1458" i="7" s="1"/>
  <c r="AE1515" i="7"/>
  <c r="AK1515" i="7" s="1"/>
  <c r="AE1569" i="7"/>
  <c r="AK1569" i="7" s="1"/>
  <c r="AC1604" i="7"/>
  <c r="AG1604" i="7" s="1"/>
  <c r="AD1617" i="7"/>
  <c r="AI1617" i="7" s="1"/>
  <c r="AB1617" i="7"/>
  <c r="AE1722" i="7"/>
  <c r="AK1722" i="7" s="1"/>
  <c r="AB1736" i="7"/>
  <c r="AC2085" i="7"/>
  <c r="AG2085" i="7" s="1"/>
  <c r="AE2158" i="7"/>
  <c r="AK2158" i="7" s="1"/>
  <c r="AC2158" i="7"/>
  <c r="AG2158" i="7" s="1"/>
  <c r="AB2292" i="7"/>
  <c r="AC2091" i="7"/>
  <c r="AG2091" i="7" s="1"/>
  <c r="AD2091" i="7"/>
  <c r="AI2091" i="7" s="1"/>
  <c r="AE2122" i="7"/>
  <c r="AK2122" i="7" s="1"/>
  <c r="AC2122" i="7"/>
  <c r="AG2122" i="7" s="1"/>
  <c r="AC2190" i="7"/>
  <c r="AG2190" i="7" s="1"/>
  <c r="AH2204" i="7"/>
  <c r="AJ2204" i="7"/>
  <c r="AF2204" i="7"/>
  <c r="AC2238" i="7"/>
  <c r="AG2238" i="7" s="1"/>
  <c r="AE2238" i="7"/>
  <c r="AK2238" i="7" s="1"/>
  <c r="AC618" i="7"/>
  <c r="AG618" i="7" s="1"/>
  <c r="AD631" i="7"/>
  <c r="AI631" i="7" s="1"/>
  <c r="AE667" i="7"/>
  <c r="AK667" i="7" s="1"/>
  <c r="AB699" i="7"/>
  <c r="AE699" i="7"/>
  <c r="AK699" i="7" s="1"/>
  <c r="AD714" i="7"/>
  <c r="AI714" i="7" s="1"/>
  <c r="AB785" i="7"/>
  <c r="AB853" i="7"/>
  <c r="AD853" i="7"/>
  <c r="AI853" i="7" s="1"/>
  <c r="AJ940" i="7"/>
  <c r="AE1041" i="7"/>
  <c r="AK1041" i="7" s="1"/>
  <c r="AC1041" i="7"/>
  <c r="AG1041" i="7" s="1"/>
  <c r="AD1046" i="7"/>
  <c r="AI1046" i="7" s="1"/>
  <c r="AE1046" i="7"/>
  <c r="AK1046" i="7" s="1"/>
  <c r="AC1046" i="7"/>
  <c r="AG1046" i="7" s="1"/>
  <c r="AB1046" i="7"/>
  <c r="AE1066" i="7"/>
  <c r="AK1066" i="7" s="1"/>
  <c r="AD1066" i="7"/>
  <c r="AI1066" i="7" s="1"/>
  <c r="AB1152" i="7"/>
  <c r="AD1152" i="7"/>
  <c r="AI1152" i="7" s="1"/>
  <c r="AC1192" i="7"/>
  <c r="AG1192" i="7" s="1"/>
  <c r="AD1238" i="7"/>
  <c r="AI1238" i="7" s="1"/>
  <c r="AB1338" i="7"/>
  <c r="AE1373" i="7"/>
  <c r="AK1373" i="7" s="1"/>
  <c r="AE1396" i="7"/>
  <c r="AK1396" i="7" s="1"/>
  <c r="AD1396" i="7"/>
  <c r="AI1396" i="7" s="1"/>
  <c r="AJ1438" i="7"/>
  <c r="AH1438" i="7"/>
  <c r="AF1438" i="7"/>
  <c r="AD1663" i="7"/>
  <c r="AI1663" i="7" s="1"/>
  <c r="AE1663" i="7"/>
  <c r="AK1663" i="7" s="1"/>
  <c r="AD1753" i="7"/>
  <c r="AI1753" i="7" s="1"/>
  <c r="AC1753" i="7"/>
  <c r="AG1753" i="7" s="1"/>
  <c r="AB1753" i="7"/>
  <c r="AE1967" i="7"/>
  <c r="AK1967" i="7" s="1"/>
  <c r="AD1967" i="7"/>
  <c r="AI1967" i="7" s="1"/>
  <c r="AC1967" i="7"/>
  <c r="AG1967" i="7" s="1"/>
  <c r="AJ1977" i="7"/>
  <c r="AH1977" i="7"/>
  <c r="AF1977" i="7"/>
  <c r="AD2009" i="7"/>
  <c r="AI2009" i="7" s="1"/>
  <c r="AC2009" i="7"/>
  <c r="AG2009" i="7" s="1"/>
  <c r="AB2028" i="7"/>
  <c r="AE2155" i="7"/>
  <c r="AK2155" i="7" s="1"/>
  <c r="AC2166" i="7"/>
  <c r="AG2166" i="7" s="1"/>
  <c r="AE2166" i="7"/>
  <c r="AK2166" i="7" s="1"/>
  <c r="AD2166" i="7"/>
  <c r="AI2166" i="7" s="1"/>
  <c r="AC2223" i="7"/>
  <c r="AG2223" i="7" s="1"/>
  <c r="AE2298" i="7"/>
  <c r="AK2298" i="7" s="1"/>
  <c r="AD2298" i="7"/>
  <c r="AI2298" i="7" s="1"/>
  <c r="AH93" i="7"/>
  <c r="AF93" i="7"/>
  <c r="AC246" i="7"/>
  <c r="AG246" i="7" s="1"/>
  <c r="AE396" i="7"/>
  <c r="AK396" i="7" s="1"/>
  <c r="AD396" i="7"/>
  <c r="AI396" i="7" s="1"/>
  <c r="AE425" i="7"/>
  <c r="AK425" i="7" s="1"/>
  <c r="AB431" i="7"/>
  <c r="AC480" i="7"/>
  <c r="AG480" i="7" s="1"/>
  <c r="AB529" i="7"/>
  <c r="AD529" i="7"/>
  <c r="AI529" i="7" s="1"/>
  <c r="AB631" i="7"/>
  <c r="AD641" i="7"/>
  <c r="AI641" i="7" s="1"/>
  <c r="AB667" i="7"/>
  <c r="AB688" i="7"/>
  <c r="AC699" i="7"/>
  <c r="AG699" i="7" s="1"/>
  <c r="AC785" i="7"/>
  <c r="AG785" i="7" s="1"/>
  <c r="AB841" i="7"/>
  <c r="AB882" i="7"/>
  <c r="AB886" i="7"/>
  <c r="AE892" i="7"/>
  <c r="AK892" i="7" s="1"/>
  <c r="AC937" i="7"/>
  <c r="AG937" i="7" s="1"/>
  <c r="AH980" i="7"/>
  <c r="AF980" i="7"/>
  <c r="AD1004" i="7"/>
  <c r="AI1004" i="7" s="1"/>
  <c r="AB1041" i="7"/>
  <c r="AD1103" i="7"/>
  <c r="AI1103" i="7" s="1"/>
  <c r="AE1103" i="7"/>
  <c r="AK1103" i="7" s="1"/>
  <c r="AC1152" i="7"/>
  <c r="AG1152" i="7" s="1"/>
  <c r="AE1280" i="7"/>
  <c r="AK1280" i="7" s="1"/>
  <c r="AE1287" i="7"/>
  <c r="AK1287" i="7" s="1"/>
  <c r="AC1338" i="7"/>
  <c r="AG1338" i="7" s="1"/>
  <c r="AB1396" i="7"/>
  <c r="AB1450" i="7"/>
  <c r="AJ1485" i="7"/>
  <c r="AH1485" i="7"/>
  <c r="AB1532" i="7"/>
  <c r="AC1590" i="7"/>
  <c r="AG1590" i="7" s="1"/>
  <c r="AD1590" i="7"/>
  <c r="AI1590" i="7" s="1"/>
  <c r="AB1590" i="7"/>
  <c r="AJ1635" i="7"/>
  <c r="AH1635" i="7"/>
  <c r="AB1663" i="7"/>
  <c r="AB1676" i="7"/>
  <c r="AB1793" i="7"/>
  <c r="AE1859" i="7"/>
  <c r="AK1859" i="7" s="1"/>
  <c r="AJ1894" i="7"/>
  <c r="AB1956" i="7"/>
  <c r="AB1967" i="7"/>
  <c r="AB1982" i="7"/>
  <c r="AB1987" i="7"/>
  <c r="AD1992" i="7"/>
  <c r="AI1992" i="7" s="1"/>
  <c r="AC2002" i="7"/>
  <c r="AG2002" i="7" s="1"/>
  <c r="AB2009" i="7"/>
  <c r="AC2028" i="7"/>
  <c r="AG2028" i="7" s="1"/>
  <c r="AD2124" i="7"/>
  <c r="AI2124" i="7" s="1"/>
  <c r="AB2166" i="7"/>
  <c r="AB2172" i="7"/>
  <c r="AB2268" i="7"/>
  <c r="AB2273" i="7"/>
  <c r="AB2298" i="7"/>
  <c r="AE55" i="7"/>
  <c r="AK55" i="7" s="1"/>
  <c r="AD55" i="7"/>
  <c r="AI55" i="7" s="1"/>
  <c r="AC66" i="7"/>
  <c r="AG66" i="7" s="1"/>
  <c r="AD77" i="7"/>
  <c r="AI77" i="7" s="1"/>
  <c r="AB77" i="7"/>
  <c r="AC206" i="7"/>
  <c r="AG206" i="7" s="1"/>
  <c r="AB237" i="7"/>
  <c r="AB246" i="7"/>
  <c r="AC278" i="7"/>
  <c r="AG278" i="7" s="1"/>
  <c r="AD278" i="7"/>
  <c r="AI278" i="7" s="1"/>
  <c r="AE278" i="7"/>
  <c r="AK278" i="7" s="1"/>
  <c r="AE313" i="7"/>
  <c r="AK313" i="7" s="1"/>
  <c r="AD313" i="7"/>
  <c r="AI313" i="7" s="1"/>
  <c r="AC313" i="7"/>
  <c r="AG313" i="7" s="1"/>
  <c r="AB313" i="7"/>
  <c r="AD320" i="7"/>
  <c r="AI320" i="7" s="1"/>
  <c r="AH325" i="7"/>
  <c r="AF325" i="7"/>
  <c r="AJ325" i="7"/>
  <c r="AD345" i="7"/>
  <c r="AI345" i="7" s="1"/>
  <c r="AE345" i="7"/>
  <c r="AK345" i="7" s="1"/>
  <c r="AC345" i="7"/>
  <c r="AG345" i="7" s="1"/>
  <c r="AD413" i="7"/>
  <c r="AI413" i="7" s="1"/>
  <c r="AC431" i="7"/>
  <c r="AG431" i="7" s="1"/>
  <c r="AD435" i="7"/>
  <c r="AI435" i="7" s="1"/>
  <c r="AD452" i="7"/>
  <c r="AI452" i="7" s="1"/>
  <c r="AJ467" i="7"/>
  <c r="AE475" i="7"/>
  <c r="AK475" i="7" s="1"/>
  <c r="AC475" i="7"/>
  <c r="AG475" i="7" s="1"/>
  <c r="AB486" i="7"/>
  <c r="AD486" i="7"/>
  <c r="AI486" i="7" s="1"/>
  <c r="AC529" i="7"/>
  <c r="AG529" i="7" s="1"/>
  <c r="AJ576" i="7"/>
  <c r="AH576" i="7"/>
  <c r="AF576" i="7"/>
  <c r="AD618" i="7"/>
  <c r="AI618" i="7" s="1"/>
  <c r="AC636" i="7"/>
  <c r="AG636" i="7" s="1"/>
  <c r="AB641" i="7"/>
  <c r="AH679" i="7"/>
  <c r="AD699" i="7"/>
  <c r="AI699" i="7" s="1"/>
  <c r="AD785" i="7"/>
  <c r="AI785" i="7" s="1"/>
  <c r="AJ819" i="7"/>
  <c r="AH819" i="7"/>
  <c r="AF819" i="7"/>
  <c r="AE823" i="7"/>
  <c r="AK823" i="7" s="1"/>
  <c r="AB877" i="7"/>
  <c r="AC886" i="7"/>
  <c r="AG886" i="7" s="1"/>
  <c r="AC913" i="7"/>
  <c r="AG913" i="7" s="1"/>
  <c r="AD937" i="7"/>
  <c r="AI937" i="7" s="1"/>
  <c r="AB1011" i="7"/>
  <c r="AC1015" i="7"/>
  <c r="AG1015" i="7" s="1"/>
  <c r="AE1015" i="7"/>
  <c r="AK1015" i="7" s="1"/>
  <c r="AD1041" i="7"/>
  <c r="AI1041" i="7" s="1"/>
  <c r="AC1061" i="7"/>
  <c r="AG1061" i="7" s="1"/>
  <c r="AJ1067" i="7"/>
  <c r="AH1067" i="7"/>
  <c r="AF1067" i="7"/>
  <c r="AB1072" i="7"/>
  <c r="AE1078" i="7"/>
  <c r="AK1078" i="7" s="1"/>
  <c r="AD1078" i="7"/>
  <c r="AI1078" i="7" s="1"/>
  <c r="AE1089" i="7"/>
  <c r="AK1089" i="7" s="1"/>
  <c r="AE1123" i="7"/>
  <c r="AK1123" i="7" s="1"/>
  <c r="AE1152" i="7"/>
  <c r="AK1152" i="7" s="1"/>
  <c r="AD1204" i="7"/>
  <c r="AI1204" i="7" s="1"/>
  <c r="AE1209" i="7"/>
  <c r="AK1209" i="7" s="1"/>
  <c r="AC1238" i="7"/>
  <c r="AG1238" i="7" s="1"/>
  <c r="AC1292" i="7"/>
  <c r="AG1292" i="7" s="1"/>
  <c r="AC1351" i="7"/>
  <c r="AG1351" i="7" s="1"/>
  <c r="AE1351" i="7"/>
  <c r="AK1351" i="7" s="1"/>
  <c r="AC1396" i="7"/>
  <c r="AG1396" i="7" s="1"/>
  <c r="AC1417" i="7"/>
  <c r="AG1417" i="7" s="1"/>
  <c r="AD1428" i="7"/>
  <c r="AI1428" i="7" s="1"/>
  <c r="AC1450" i="7"/>
  <c r="AG1450" i="7" s="1"/>
  <c r="AJ1486" i="7"/>
  <c r="AJ1508" i="7"/>
  <c r="AH1508" i="7"/>
  <c r="AF1508" i="7"/>
  <c r="AJ1521" i="7"/>
  <c r="AF1521" i="7"/>
  <c r="AH1521" i="7"/>
  <c r="AE1565" i="7"/>
  <c r="AK1565" i="7" s="1"/>
  <c r="AB1596" i="7"/>
  <c r="AB1658" i="7"/>
  <c r="AD1658" i="7"/>
  <c r="AI1658" i="7" s="1"/>
  <c r="AC1658" i="7"/>
  <c r="AG1658" i="7" s="1"/>
  <c r="AC1663" i="7"/>
  <c r="AG1663" i="7" s="1"/>
  <c r="AD1714" i="7"/>
  <c r="AI1714" i="7" s="1"/>
  <c r="AH1755" i="7"/>
  <c r="AJ1755" i="7"/>
  <c r="AJ1770" i="7"/>
  <c r="AH1770" i="7"/>
  <c r="AE1846" i="7"/>
  <c r="AK1846" i="7" s="1"/>
  <c r="AC1846" i="7"/>
  <c r="AG1846" i="7" s="1"/>
  <c r="AD1923" i="7"/>
  <c r="AI1923" i="7" s="1"/>
  <c r="AB1946" i="7"/>
  <c r="AD1987" i="7"/>
  <c r="AI1987" i="7" s="1"/>
  <c r="AB1992" i="7"/>
  <c r="AD2028" i="7"/>
  <c r="AI2028" i="7" s="1"/>
  <c r="AC2047" i="7"/>
  <c r="AG2047" i="7" s="1"/>
  <c r="AE2047" i="7"/>
  <c r="AK2047" i="7" s="1"/>
  <c r="AD2047" i="7"/>
  <c r="AI2047" i="7" s="1"/>
  <c r="AE2116" i="7"/>
  <c r="AK2116" i="7" s="1"/>
  <c r="AD2116" i="7"/>
  <c r="AI2116" i="7" s="1"/>
  <c r="AC2116" i="7"/>
  <c r="AG2116" i="7" s="1"/>
  <c r="AB2124" i="7"/>
  <c r="AH2144" i="7"/>
  <c r="AF2144" i="7"/>
  <c r="AD2155" i="7"/>
  <c r="AI2155" i="7" s="1"/>
  <c r="AB2191" i="7"/>
  <c r="AE2191" i="7"/>
  <c r="AK2191" i="7" s="1"/>
  <c r="AD2191" i="7"/>
  <c r="AI2191" i="7" s="1"/>
  <c r="AC2191" i="7"/>
  <c r="AG2191" i="7" s="1"/>
  <c r="AE2223" i="7"/>
  <c r="AK2223" i="7" s="1"/>
  <c r="AC2268" i="7"/>
  <c r="AG2268" i="7" s="1"/>
  <c r="AD2312" i="7"/>
  <c r="AI2312" i="7" s="1"/>
  <c r="AE9" i="7"/>
  <c r="AK9" i="7" s="1"/>
  <c r="AH23" i="7"/>
  <c r="AD72" i="7"/>
  <c r="AI72" i="7" s="1"/>
  <c r="AF107" i="7"/>
  <c r="AJ110" i="7"/>
  <c r="AH110" i="7"/>
  <c r="AF110" i="7"/>
  <c r="AE359" i="7"/>
  <c r="AK359" i="7" s="1"/>
  <c r="AB391" i="7"/>
  <c r="AC498" i="7"/>
  <c r="AG498" i="7" s="1"/>
  <c r="AB498" i="7"/>
  <c r="AC525" i="7"/>
  <c r="AG525" i="7" s="1"/>
  <c r="AD561" i="7"/>
  <c r="AI561" i="7" s="1"/>
  <c r="AC561" i="7"/>
  <c r="AG561" i="7" s="1"/>
  <c r="AE566" i="7"/>
  <c r="AK566" i="7" s="1"/>
  <c r="AB619" i="7"/>
  <c r="AE619" i="7"/>
  <c r="AK619" i="7" s="1"/>
  <c r="AE627" i="7"/>
  <c r="AK627" i="7" s="1"/>
  <c r="AD627" i="7"/>
  <c r="AI627" i="7" s="1"/>
  <c r="AC627" i="7"/>
  <c r="AG627" i="7" s="1"/>
  <c r="AB745" i="7"/>
  <c r="AB751" i="7"/>
  <c r="AD772" i="7"/>
  <c r="AI772" i="7" s="1"/>
  <c r="AE772" i="7"/>
  <c r="AK772" i="7" s="1"/>
  <c r="AC772" i="7"/>
  <c r="AG772" i="7" s="1"/>
  <c r="AB809" i="7"/>
  <c r="AC833" i="7"/>
  <c r="AG833" i="7" s="1"/>
  <c r="AE868" i="7"/>
  <c r="AK868" i="7" s="1"/>
  <c r="AC868" i="7"/>
  <c r="AG868" i="7" s="1"/>
  <c r="AE909" i="7"/>
  <c r="AK909" i="7" s="1"/>
  <c r="AD909" i="7"/>
  <c r="AI909" i="7" s="1"/>
  <c r="AH981" i="7"/>
  <c r="AJ1061" i="7"/>
  <c r="AF1061" i="7"/>
  <c r="AH1061" i="7"/>
  <c r="AJ1078" i="7"/>
  <c r="AH1078" i="7"/>
  <c r="AF1078" i="7"/>
  <c r="AE1094" i="7"/>
  <c r="AK1094" i="7" s="1"/>
  <c r="AC1105" i="7"/>
  <c r="AG1105" i="7" s="1"/>
  <c r="AB1184" i="7"/>
  <c r="AJ1233" i="7"/>
  <c r="AH1233" i="7"/>
  <c r="AF1233" i="7"/>
  <c r="AE1239" i="7"/>
  <c r="AK1239" i="7" s="1"/>
  <c r="AJ1305" i="7"/>
  <c r="AH1305" i="7"/>
  <c r="AF1378" i="7"/>
  <c r="AB1440" i="7"/>
  <c r="AD1440" i="7"/>
  <c r="AI1440" i="7" s="1"/>
  <c r="AE1456" i="7"/>
  <c r="AK1456" i="7" s="1"/>
  <c r="AD1456" i="7"/>
  <c r="AI1456" i="7" s="1"/>
  <c r="AC1456" i="7"/>
  <c r="AG1456" i="7" s="1"/>
  <c r="AE1522" i="7"/>
  <c r="AK1522" i="7" s="1"/>
  <c r="AB1522" i="7"/>
  <c r="AC1553" i="7"/>
  <c r="AG1553" i="7" s="1"/>
  <c r="AD1627" i="7"/>
  <c r="AI1627" i="7" s="1"/>
  <c r="AE1627" i="7"/>
  <c r="AK1627" i="7" s="1"/>
  <c r="AD1715" i="7"/>
  <c r="AI1715" i="7" s="1"/>
  <c r="AB1776" i="7"/>
  <c r="AB1818" i="7"/>
  <c r="AJ1846" i="7"/>
  <c r="AH1846" i="7"/>
  <c r="AE1890" i="7"/>
  <c r="AK1890" i="7" s="1"/>
  <c r="AD1890" i="7"/>
  <c r="AI1890" i="7" s="1"/>
  <c r="AJ1913" i="7"/>
  <c r="AH1913" i="7"/>
  <c r="AF1913" i="7"/>
  <c r="AB1969" i="7"/>
  <c r="AD1969" i="7"/>
  <c r="AI1969" i="7" s="1"/>
  <c r="AD2097" i="7"/>
  <c r="AI2097" i="7" s="1"/>
  <c r="AC2097" i="7"/>
  <c r="AG2097" i="7" s="1"/>
  <c r="AH2217" i="7"/>
  <c r="AC2234" i="7"/>
  <c r="AG2234" i="7" s="1"/>
  <c r="AE2234" i="7"/>
  <c r="AK2234" i="7" s="1"/>
  <c r="AD2234" i="7"/>
  <c r="AI2234" i="7" s="1"/>
  <c r="AD2268" i="7"/>
  <c r="AI2268" i="7" s="1"/>
  <c r="AB1780" i="7"/>
  <c r="AB2102" i="7"/>
  <c r="AC2249" i="7"/>
  <c r="AG2249" i="7" s="1"/>
  <c r="AB2323" i="7"/>
  <c r="AE2323" i="7"/>
  <c r="AK2323" i="7" s="1"/>
  <c r="AD2323" i="7"/>
  <c r="AI2323" i="7" s="1"/>
  <c r="AB2331" i="7"/>
  <c r="AD2277" i="7"/>
  <c r="AI2277" i="7" s="1"/>
  <c r="AE2277" i="7"/>
  <c r="AK2277" i="7" s="1"/>
  <c r="AC2288" i="7"/>
  <c r="AG2288" i="7" s="1"/>
  <c r="AB2302" i="7"/>
  <c r="AE148" i="7"/>
  <c r="AK148" i="7" s="1"/>
  <c r="AE290" i="7"/>
  <c r="AK290" i="7" s="1"/>
  <c r="AC382" i="7"/>
  <c r="AG382" i="7" s="1"/>
  <c r="AC518" i="7"/>
  <c r="AG518" i="7" s="1"/>
  <c r="AB535" i="7"/>
  <c r="AD586" i="7"/>
  <c r="AI586" i="7" s="1"/>
  <c r="AJ615" i="7"/>
  <c r="AH615" i="7"/>
  <c r="AC660" i="7"/>
  <c r="AG660" i="7" s="1"/>
  <c r="AE681" i="7"/>
  <c r="AK681" i="7" s="1"/>
  <c r="AC696" i="7"/>
  <c r="AG696" i="7" s="1"/>
  <c r="AE725" i="7"/>
  <c r="AK725" i="7" s="1"/>
  <c r="AD725" i="7"/>
  <c r="AI725" i="7" s="1"/>
  <c r="AB764" i="7"/>
  <c r="AD1070" i="7"/>
  <c r="AI1070" i="7" s="1"/>
  <c r="AE1096" i="7"/>
  <c r="AK1096" i="7" s="1"/>
  <c r="AD1226" i="7"/>
  <c r="AI1226" i="7" s="1"/>
  <c r="AB1451" i="7"/>
  <c r="AC1608" i="7"/>
  <c r="AG1608" i="7" s="1"/>
  <c r="AE1608" i="7"/>
  <c r="AK1608" i="7" s="1"/>
  <c r="AE1914" i="7"/>
  <c r="AK1914" i="7" s="1"/>
  <c r="AD1914" i="7"/>
  <c r="AI1914" i="7" s="1"/>
  <c r="AD1942" i="7"/>
  <c r="AI1942" i="7" s="1"/>
  <c r="AF1313" i="7"/>
  <c r="AD21" i="7"/>
  <c r="AI21" i="7" s="1"/>
  <c r="AB119" i="7"/>
  <c r="AD186" i="7"/>
  <c r="AI186" i="7" s="1"/>
  <c r="AH239" i="7"/>
  <c r="AJ337" i="7"/>
  <c r="AE377" i="7"/>
  <c r="AK377" i="7" s="1"/>
  <c r="AJ405" i="7"/>
  <c r="AH405" i="7"/>
  <c r="AB499" i="7"/>
  <c r="AE499" i="7"/>
  <c r="AK499" i="7" s="1"/>
  <c r="AF639" i="7"/>
  <c r="AD700" i="7"/>
  <c r="AI700" i="7" s="1"/>
  <c r="AD784" i="7"/>
  <c r="AI784" i="7" s="1"/>
  <c r="AC798" i="7"/>
  <c r="AG798" i="7" s="1"/>
  <c r="AC887" i="7"/>
  <c r="AG887" i="7" s="1"/>
  <c r="AE887" i="7"/>
  <c r="AK887" i="7" s="1"/>
  <c r="AE1114" i="7"/>
  <c r="AK1114" i="7" s="1"/>
  <c r="AE1289" i="7"/>
  <c r="AK1289" i="7" s="1"/>
  <c r="AH1323" i="7"/>
  <c r="AD1337" i="7"/>
  <c r="AI1337" i="7" s="1"/>
  <c r="AE1414" i="7"/>
  <c r="AK1414" i="7" s="1"/>
  <c r="AD1443" i="7"/>
  <c r="AI1443" i="7" s="1"/>
  <c r="AC1443" i="7"/>
  <c r="AG1443" i="7" s="1"/>
  <c r="AE1494" i="7"/>
  <c r="AK1494" i="7" s="1"/>
  <c r="AB1494" i="7"/>
  <c r="AC1519" i="7"/>
  <c r="AG1519" i="7" s="1"/>
  <c r="AB1584" i="7"/>
  <c r="AB1618" i="7"/>
  <c r="AB1653" i="7"/>
  <c r="AD1653" i="7"/>
  <c r="AI1653" i="7" s="1"/>
  <c r="AC1695" i="7"/>
  <c r="AG1695" i="7" s="1"/>
  <c r="AE1743" i="7"/>
  <c r="AK1743" i="7" s="1"/>
  <c r="AD1743" i="7"/>
  <c r="AI1743" i="7" s="1"/>
  <c r="AC1743" i="7"/>
  <c r="AG1743" i="7" s="1"/>
  <c r="AB1743" i="7"/>
  <c r="AC1759" i="7"/>
  <c r="AG1759" i="7" s="1"/>
  <c r="AB1759" i="7"/>
  <c r="AE1781" i="7"/>
  <c r="AK1781" i="7" s="1"/>
  <c r="AD1803" i="7"/>
  <c r="AI1803" i="7" s="1"/>
  <c r="AC1803" i="7"/>
  <c r="AG1803" i="7" s="1"/>
  <c r="AB1803" i="7"/>
  <c r="AJ1975" i="7"/>
  <c r="AD2062" i="7"/>
  <c r="AI2062" i="7" s="1"/>
  <c r="AC2062" i="7"/>
  <c r="AG2062" i="7" s="1"/>
  <c r="AB2105" i="7"/>
  <c r="AF2138" i="7"/>
  <c r="AB2187" i="7"/>
  <c r="AE2187" i="7"/>
  <c r="AK2187" i="7" s="1"/>
  <c r="AE2244" i="7"/>
  <c r="AK2244" i="7" s="1"/>
  <c r="AD2244" i="7"/>
  <c r="AI2244" i="7" s="1"/>
  <c r="AC2244" i="7"/>
  <c r="AG2244" i="7" s="1"/>
  <c r="AE2310" i="7"/>
  <c r="AK2310" i="7" s="1"/>
  <c r="AD2310" i="7"/>
  <c r="AI2310" i="7" s="1"/>
  <c r="AE2332" i="7"/>
  <c r="AK2332" i="7" s="1"/>
  <c r="AD2332" i="7"/>
  <c r="AI2332" i="7" s="1"/>
  <c r="AC2332" i="7"/>
  <c r="AG2332" i="7" s="1"/>
  <c r="AE17" i="7"/>
  <c r="AK17" i="7" s="1"/>
  <c r="AB21" i="7"/>
  <c r="AB64" i="7"/>
  <c r="AB400" i="7"/>
  <c r="AB480" i="7"/>
  <c r="AB536" i="7"/>
  <c r="AE557" i="7"/>
  <c r="AK557" i="7" s="1"/>
  <c r="AH571" i="7"/>
  <c r="AC600" i="7"/>
  <c r="AG600" i="7" s="1"/>
  <c r="AC616" i="7"/>
  <c r="AG616" i="7" s="1"/>
  <c r="AB635" i="7"/>
  <c r="AB668" i="7"/>
  <c r="AB682" i="7"/>
  <c r="AB700" i="7"/>
  <c r="AB784" i="7"/>
  <c r="AB821" i="7"/>
  <c r="AB833" i="7"/>
  <c r="AD836" i="7"/>
  <c r="AI836" i="7" s="1"/>
  <c r="AC876" i="7"/>
  <c r="AG876" i="7" s="1"/>
  <c r="AB907" i="7"/>
  <c r="AB959" i="7"/>
  <c r="AE971" i="7"/>
  <c r="AK971" i="7" s="1"/>
  <c r="AB976" i="7"/>
  <c r="AB1003" i="7"/>
  <c r="AE1017" i="7"/>
  <c r="AK1017" i="7" s="1"/>
  <c r="AC1017" i="7"/>
  <c r="AG1017" i="7" s="1"/>
  <c r="AC1062" i="7"/>
  <c r="AG1062" i="7" s="1"/>
  <c r="AE1079" i="7"/>
  <c r="AK1079" i="7" s="1"/>
  <c r="AC1087" i="7"/>
  <c r="AG1087" i="7" s="1"/>
  <c r="AB1087" i="7"/>
  <c r="AB1114" i="7"/>
  <c r="AB1149" i="7"/>
  <c r="AE1185" i="7"/>
  <c r="AK1185" i="7" s="1"/>
  <c r="AE1216" i="7"/>
  <c r="AK1216" i="7" s="1"/>
  <c r="AB1216" i="7"/>
  <c r="AE1245" i="7"/>
  <c r="AK1245" i="7" s="1"/>
  <c r="AD1245" i="7"/>
  <c r="AI1245" i="7" s="1"/>
  <c r="AB1289" i="7"/>
  <c r="AE1317" i="7"/>
  <c r="AK1317" i="7" s="1"/>
  <c r="AB1331" i="7"/>
  <c r="AD1342" i="7"/>
  <c r="AI1342" i="7" s="1"/>
  <c r="AD1359" i="7"/>
  <c r="AI1359" i="7" s="1"/>
  <c r="AB1410" i="7"/>
  <c r="AE1420" i="7"/>
  <c r="AK1420" i="7" s="1"/>
  <c r="AB1439" i="7"/>
  <c r="AB1443" i="7"/>
  <c r="AJ1460" i="7"/>
  <c r="AH1460" i="7"/>
  <c r="AJ1476" i="7"/>
  <c r="AC1494" i="7"/>
  <c r="AG1494" i="7" s="1"/>
  <c r="AB1704" i="7"/>
  <c r="AB1710" i="7"/>
  <c r="AE1720" i="7"/>
  <c r="AK1720" i="7" s="1"/>
  <c r="AC1720" i="7"/>
  <c r="AG1720" i="7" s="1"/>
  <c r="AB1735" i="7"/>
  <c r="AJ1830" i="7"/>
  <c r="AH1830" i="7"/>
  <c r="AB1926" i="7"/>
  <c r="AB2045" i="7"/>
  <c r="AE2112" i="7"/>
  <c r="AK2112" i="7" s="1"/>
  <c r="AC2187" i="7"/>
  <c r="AG2187" i="7" s="1"/>
  <c r="AC2306" i="7"/>
  <c r="AG2306" i="7" s="1"/>
  <c r="AB2310" i="7"/>
  <c r="AF239" i="7"/>
  <c r="AF287" i="7"/>
  <c r="AF405" i="7"/>
  <c r="AF503" i="7"/>
  <c r="AC21" i="7"/>
  <c r="AG21" i="7" s="1"/>
  <c r="AC78" i="7"/>
  <c r="AG78" i="7" s="1"/>
  <c r="AE119" i="7"/>
  <c r="AK119" i="7" s="1"/>
  <c r="AB187" i="7"/>
  <c r="AB222" i="7"/>
  <c r="AH236" i="7"/>
  <c r="AD291" i="7"/>
  <c r="AI291" i="7" s="1"/>
  <c r="AD306" i="7"/>
  <c r="AI306" i="7" s="1"/>
  <c r="AD327" i="7"/>
  <c r="AI327" i="7" s="1"/>
  <c r="AB361" i="7"/>
  <c r="AE386" i="7"/>
  <c r="AK386" i="7" s="1"/>
  <c r="AC420" i="7"/>
  <c r="AG420" i="7" s="1"/>
  <c r="AB436" i="7"/>
  <c r="AB442" i="7"/>
  <c r="AD499" i="7"/>
  <c r="AI499" i="7" s="1"/>
  <c r="AC536" i="7"/>
  <c r="AG536" i="7" s="1"/>
  <c r="AD543" i="7"/>
  <c r="AI543" i="7" s="1"/>
  <c r="AB557" i="7"/>
  <c r="AB583" i="7"/>
  <c r="AE596" i="7"/>
  <c r="AK596" i="7" s="1"/>
  <c r="AD640" i="7"/>
  <c r="AI640" i="7" s="1"/>
  <c r="AD665" i="7"/>
  <c r="AI665" i="7" s="1"/>
  <c r="AB665" i="7"/>
  <c r="AC700" i="7"/>
  <c r="AG700" i="7" s="1"/>
  <c r="AE721" i="7"/>
  <c r="AK721" i="7" s="1"/>
  <c r="AB773" i="7"/>
  <c r="AC784" i="7"/>
  <c r="AG784" i="7" s="1"/>
  <c r="AE869" i="7"/>
  <c r="AK869" i="7" s="1"/>
  <c r="AB869" i="7"/>
  <c r="AD876" i="7"/>
  <c r="AI876" i="7" s="1"/>
  <c r="AE907" i="7"/>
  <c r="AK907" i="7" s="1"/>
  <c r="AB931" i="7"/>
  <c r="AB1017" i="7"/>
  <c r="AC1021" i="7"/>
  <c r="AG1021" i="7" s="1"/>
  <c r="AB1047" i="7"/>
  <c r="AE1047" i="7"/>
  <c r="AK1047" i="7" s="1"/>
  <c r="AE1088" i="7"/>
  <c r="AK1088" i="7" s="1"/>
  <c r="AD1114" i="7"/>
  <c r="AI1114" i="7" s="1"/>
  <c r="AC1149" i="7"/>
  <c r="AG1149" i="7" s="1"/>
  <c r="AE1167" i="7"/>
  <c r="AK1167" i="7" s="1"/>
  <c r="AC1185" i="7"/>
  <c r="AG1185" i="7" s="1"/>
  <c r="AB1193" i="7"/>
  <c r="AC1237" i="7"/>
  <c r="AG1237" i="7" s="1"/>
  <c r="AB1245" i="7"/>
  <c r="AE1260" i="7"/>
  <c r="AK1260" i="7" s="1"/>
  <c r="AC1289" i="7"/>
  <c r="AG1289" i="7" s="1"/>
  <c r="AB1304" i="7"/>
  <c r="AC1317" i="7"/>
  <c r="AG1317" i="7" s="1"/>
  <c r="AE1331" i="7"/>
  <c r="AK1331" i="7" s="1"/>
  <c r="AC1337" i="7"/>
  <c r="AG1337" i="7" s="1"/>
  <c r="AE1343" i="7"/>
  <c r="AK1343" i="7" s="1"/>
  <c r="AE1443" i="7"/>
  <c r="AK1443" i="7" s="1"/>
  <c r="AC1508" i="7"/>
  <c r="AG1508" i="7" s="1"/>
  <c r="AC1576" i="7"/>
  <c r="AG1576" i="7" s="1"/>
  <c r="AJ1581" i="7"/>
  <c r="AH1581" i="7"/>
  <c r="AD1618" i="7"/>
  <c r="AI1618" i="7" s="1"/>
  <c r="AD1695" i="7"/>
  <c r="AI1695" i="7" s="1"/>
  <c r="AC1710" i="7"/>
  <c r="AG1710" i="7" s="1"/>
  <c r="AB1720" i="7"/>
  <c r="AE1731" i="7"/>
  <c r="AK1731" i="7" s="1"/>
  <c r="AC1735" i="7"/>
  <c r="AG1735" i="7" s="1"/>
  <c r="AC1744" i="7"/>
  <c r="AG1744" i="7" s="1"/>
  <c r="AD1769" i="7"/>
  <c r="AI1769" i="7" s="1"/>
  <c r="AC1799" i="7"/>
  <c r="AG1799" i="7" s="1"/>
  <c r="AB1850" i="7"/>
  <c r="AE1850" i="7"/>
  <c r="AK1850" i="7" s="1"/>
  <c r="AC1850" i="7"/>
  <c r="AG1850" i="7" s="1"/>
  <c r="AB1910" i="7"/>
  <c r="AD1933" i="7"/>
  <c r="AI1933" i="7" s="1"/>
  <c r="AB1938" i="7"/>
  <c r="AH1955" i="7"/>
  <c r="AE2049" i="7"/>
  <c r="AK2049" i="7" s="1"/>
  <c r="AB2068" i="7"/>
  <c r="AB2083" i="7"/>
  <c r="AE2083" i="7"/>
  <c r="AK2083" i="7" s="1"/>
  <c r="AD2187" i="7"/>
  <c r="AI2187" i="7" s="1"/>
  <c r="AC2245" i="7"/>
  <c r="AG2245" i="7" s="1"/>
  <c r="AB2252" i="7"/>
  <c r="AE2261" i="7"/>
  <c r="AK2261" i="7" s="1"/>
  <c r="AD2306" i="7"/>
  <c r="AI2306" i="7" s="1"/>
  <c r="AC2316" i="7"/>
  <c r="AG2316" i="7" s="1"/>
  <c r="AF484" i="7"/>
  <c r="AH1313" i="7"/>
  <c r="AJ511" i="7"/>
  <c r="AF511" i="7"/>
  <c r="AD538" i="7"/>
  <c r="AI538" i="7" s="1"/>
  <c r="AF551" i="7"/>
  <c r="AC918" i="7"/>
  <c r="AG918" i="7" s="1"/>
  <c r="AF1537" i="7"/>
  <c r="AB1613" i="7"/>
  <c r="AJ1929" i="7"/>
  <c r="AB2147" i="7"/>
  <c r="AF1807" i="7"/>
  <c r="AH1807" i="7"/>
  <c r="AD1771" i="7"/>
  <c r="AI1771" i="7" s="1"/>
  <c r="AE1782" i="7"/>
  <c r="AK1782" i="7" s="1"/>
  <c r="AJ1878" i="7"/>
  <c r="AH1878" i="7"/>
  <c r="AJ1998" i="7"/>
  <c r="AH1998" i="7"/>
  <c r="AJ2030" i="7"/>
  <c r="AH2030" i="7"/>
  <c r="AF2030" i="7"/>
  <c r="AH2046" i="7"/>
  <c r="AJ2054" i="7"/>
  <c r="AH2054" i="7"/>
  <c r="AF2054" i="7"/>
  <c r="AJ2094" i="7"/>
  <c r="AF2094" i="7"/>
  <c r="AH2224" i="7"/>
  <c r="AF2224" i="7"/>
  <c r="AJ2224" i="7"/>
  <c r="AB1768" i="7"/>
  <c r="AB1771" i="7"/>
  <c r="AB1782" i="7"/>
  <c r="AB1790" i="7"/>
  <c r="AD1795" i="7"/>
  <c r="AI1795" i="7" s="1"/>
  <c r="AC1800" i="7"/>
  <c r="AG1800" i="7" s="1"/>
  <c r="AB1812" i="7"/>
  <c r="AD1820" i="7"/>
  <c r="AI1820" i="7" s="1"/>
  <c r="AB1900" i="7"/>
  <c r="AC1911" i="7"/>
  <c r="AG1911" i="7" s="1"/>
  <c r="AD1936" i="7"/>
  <c r="AI1936" i="7" s="1"/>
  <c r="AD1939" i="7"/>
  <c r="AI1939" i="7" s="1"/>
  <c r="AB2130" i="7"/>
  <c r="AC2171" i="7"/>
  <c r="AG2171" i="7" s="1"/>
  <c r="AB2216" i="7"/>
  <c r="AB2287" i="7"/>
  <c r="AB2299" i="7"/>
  <c r="AB2308" i="7"/>
  <c r="AE2324" i="7"/>
  <c r="AK2324" i="7" s="1"/>
  <c r="AD2324" i="7"/>
  <c r="AI2324" i="7" s="1"/>
  <c r="AC1771" i="7"/>
  <c r="AG1771" i="7" s="1"/>
  <c r="AE1795" i="7"/>
  <c r="AK1795" i="7" s="1"/>
  <c r="AD1800" i="7"/>
  <c r="AI1800" i="7" s="1"/>
  <c r="AC1812" i="7"/>
  <c r="AG1812" i="7" s="1"/>
  <c r="AE1820" i="7"/>
  <c r="AK1820" i="7" s="1"/>
  <c r="AC1861" i="7"/>
  <c r="AG1861" i="7" s="1"/>
  <c r="AD1867" i="7"/>
  <c r="AI1867" i="7" s="1"/>
  <c r="AE1939" i="7"/>
  <c r="AK1939" i="7" s="1"/>
  <c r="AB1970" i="7"/>
  <c r="AC2050" i="7"/>
  <c r="AG2050" i="7" s="1"/>
  <c r="AB2071" i="7"/>
  <c r="AD2130" i="7"/>
  <c r="AI2130" i="7" s="1"/>
  <c r="AC2152" i="7"/>
  <c r="AG2152" i="7" s="1"/>
  <c r="AB2200" i="7"/>
  <c r="AB2212" i="7"/>
  <c r="AC2216" i="7"/>
  <c r="AG2216" i="7" s="1"/>
  <c r="AB2274" i="7"/>
  <c r="AC2287" i="7"/>
  <c r="AG2287" i="7" s="1"/>
  <c r="AE2296" i="7"/>
  <c r="AK2296" i="7" s="1"/>
  <c r="AC2308" i="7"/>
  <c r="AG2308" i="7" s="1"/>
  <c r="AE2320" i="7"/>
  <c r="AK2320" i="7" s="1"/>
  <c r="AD2320" i="7"/>
  <c r="AI2320" i="7" s="1"/>
  <c r="AC27" i="7"/>
  <c r="AG27" i="7" s="1"/>
  <c r="AE27" i="7"/>
  <c r="AK27" i="7" s="1"/>
  <c r="AE103" i="7"/>
  <c r="AK103" i="7" s="1"/>
  <c r="AD103" i="7"/>
  <c r="AI103" i="7" s="1"/>
  <c r="AE251" i="7"/>
  <c r="AK251" i="7" s="1"/>
  <c r="AE262" i="7"/>
  <c r="AK262" i="7" s="1"/>
  <c r="AE707" i="7"/>
  <c r="AK707" i="7" s="1"/>
  <c r="AE41" i="7"/>
  <c r="AK41" i="7" s="1"/>
  <c r="AD225" i="7"/>
  <c r="AI225" i="7" s="1"/>
  <c r="AB225" i="7"/>
  <c r="AE225" i="7"/>
  <c r="AK225" i="7" s="1"/>
  <c r="AC225" i="7"/>
  <c r="AG225" i="7" s="1"/>
  <c r="AB251" i="7"/>
  <c r="AE143" i="7"/>
  <c r="AK143" i="7" s="1"/>
  <c r="AD143" i="7"/>
  <c r="AI143" i="7" s="1"/>
  <c r="AC570" i="7"/>
  <c r="AG570" i="7" s="1"/>
  <c r="AB570" i="7"/>
  <c r="AE570" i="7"/>
  <c r="AK570" i="7" s="1"/>
  <c r="AD570" i="7"/>
  <c r="AI570" i="7" s="1"/>
  <c r="AB684" i="7"/>
  <c r="AB143" i="7"/>
  <c r="AC158" i="7"/>
  <c r="AG158" i="7" s="1"/>
  <c r="AD158" i="7"/>
  <c r="AI158" i="7" s="1"/>
  <c r="AE158" i="7"/>
  <c r="AK158" i="7" s="1"/>
  <c r="AB158" i="7"/>
  <c r="AD273" i="7"/>
  <c r="AI273" i="7" s="1"/>
  <c r="AC273" i="7"/>
  <c r="AG273" i="7" s="1"/>
  <c r="AB273" i="7"/>
  <c r="AE273" i="7"/>
  <c r="AK273" i="7" s="1"/>
  <c r="AD130" i="7"/>
  <c r="AI130" i="7" s="1"/>
  <c r="AE130" i="7"/>
  <c r="AK130" i="7" s="1"/>
  <c r="AC130" i="7"/>
  <c r="AG130" i="7" s="1"/>
  <c r="AE172" i="7"/>
  <c r="AK172" i="7" s="1"/>
  <c r="AD172" i="7"/>
  <c r="AI172" i="7" s="1"/>
  <c r="AC172" i="7"/>
  <c r="AG172" i="7" s="1"/>
  <c r="AB172" i="7"/>
  <c r="AD247" i="7"/>
  <c r="AI247" i="7" s="1"/>
  <c r="AE247" i="7"/>
  <c r="AK247" i="7" s="1"/>
  <c r="AD90" i="7"/>
  <c r="AI90" i="7" s="1"/>
  <c r="AE90" i="7"/>
  <c r="AK90" i="7" s="1"/>
  <c r="AC90" i="7"/>
  <c r="AG90" i="7" s="1"/>
  <c r="AB90" i="7"/>
  <c r="AB126" i="7"/>
  <c r="AE126" i="7"/>
  <c r="AK126" i="7" s="1"/>
  <c r="AD126" i="7"/>
  <c r="AI126" i="7" s="1"/>
  <c r="AC221" i="7"/>
  <c r="AG221" i="7" s="1"/>
  <c r="AD221" i="7"/>
  <c r="AI221" i="7" s="1"/>
  <c r="AB595" i="7"/>
  <c r="AE595" i="7"/>
  <c r="AK595" i="7" s="1"/>
  <c r="AD595" i="7"/>
  <c r="AI595" i="7" s="1"/>
  <c r="AB152" i="7"/>
  <c r="AE152" i="7"/>
  <c r="AK152" i="7" s="1"/>
  <c r="AD152" i="7"/>
  <c r="AI152" i="7" s="1"/>
  <c r="AC195" i="7"/>
  <c r="AG195" i="7" s="1"/>
  <c r="AE195" i="7"/>
  <c r="AK195" i="7" s="1"/>
  <c r="AD58" i="7"/>
  <c r="AI58" i="7" s="1"/>
  <c r="AC58" i="7"/>
  <c r="AG58" i="7" s="1"/>
  <c r="AE58" i="7"/>
  <c r="AK58" i="7" s="1"/>
  <c r="AE71" i="7"/>
  <c r="AK71" i="7" s="1"/>
  <c r="AD71" i="7"/>
  <c r="AI71" i="7" s="1"/>
  <c r="AC99" i="7"/>
  <c r="AG99" i="7" s="1"/>
  <c r="AB258" i="7"/>
  <c r="AD808" i="7"/>
  <c r="AI808" i="7" s="1"/>
  <c r="AC808" i="7"/>
  <c r="AG808" i="7" s="1"/>
  <c r="AE808" i="7"/>
  <c r="AK808" i="7" s="1"/>
  <c r="AB808" i="7"/>
  <c r="AB1054" i="7"/>
  <c r="AE1054" i="7"/>
  <c r="AK1054" i="7" s="1"/>
  <c r="AD1054" i="7"/>
  <c r="AI1054" i="7" s="1"/>
  <c r="AC1054" i="7"/>
  <c r="AG1054" i="7" s="1"/>
  <c r="AC14" i="7"/>
  <c r="AG14" i="7" s="1"/>
  <c r="AE14" i="7"/>
  <c r="AK14" i="7" s="1"/>
  <c r="AD14" i="7"/>
  <c r="AI14" i="7" s="1"/>
  <c r="AD45" i="7"/>
  <c r="AI45" i="7" s="1"/>
  <c r="AE45" i="7"/>
  <c r="AK45" i="7" s="1"/>
  <c r="AC45" i="7"/>
  <c r="AG45" i="7" s="1"/>
  <c r="AB45" i="7"/>
  <c r="AC149" i="7"/>
  <c r="AG149" i="7" s="1"/>
  <c r="AD149" i="7"/>
  <c r="AI149" i="7" s="1"/>
  <c r="AB149" i="7"/>
  <c r="AC231" i="7"/>
  <c r="AG231" i="7" s="1"/>
  <c r="AB231" i="7"/>
  <c r="AE269" i="7"/>
  <c r="AK269" i="7" s="1"/>
  <c r="AD731" i="7"/>
  <c r="AI731" i="7" s="1"/>
  <c r="AB14" i="7"/>
  <c r="AE179" i="7"/>
  <c r="AK179" i="7" s="1"/>
  <c r="AB179" i="7"/>
  <c r="AE520" i="7"/>
  <c r="AK520" i="7" s="1"/>
  <c r="AB520" i="7"/>
  <c r="AB8" i="7"/>
  <c r="A5" i="7"/>
  <c r="AE8" i="7"/>
  <c r="AK8" i="7" s="1"/>
  <c r="AE51" i="7"/>
  <c r="AK51" i="7" s="1"/>
  <c r="AD93" i="7"/>
  <c r="AI93" i="7" s="1"/>
  <c r="AE93" i="7"/>
  <c r="AK93" i="7" s="1"/>
  <c r="AC93" i="7"/>
  <c r="AG93" i="7" s="1"/>
  <c r="AE162" i="7"/>
  <c r="AK162" i="7" s="1"/>
  <c r="AD162" i="7"/>
  <c r="AI162" i="7" s="1"/>
  <c r="AC162" i="7"/>
  <c r="AG162" i="7" s="1"/>
  <c r="AB162" i="7"/>
  <c r="AD189" i="7"/>
  <c r="AI189" i="7" s="1"/>
  <c r="AE189" i="7"/>
  <c r="AK189" i="7" s="1"/>
  <c r="AC189" i="7"/>
  <c r="AG189" i="7" s="1"/>
  <c r="AB189" i="7"/>
  <c r="AB215" i="7"/>
  <c r="AE215" i="7"/>
  <c r="AK215" i="7" s="1"/>
  <c r="AD215" i="7"/>
  <c r="AI215" i="7" s="1"/>
  <c r="AC573" i="7"/>
  <c r="AG573" i="7" s="1"/>
  <c r="AC5" i="7"/>
  <c r="AG5" i="7" s="1"/>
  <c r="AD31" i="7"/>
  <c r="AI31" i="7" s="1"/>
  <c r="AE100" i="7"/>
  <c r="AK100" i="7" s="1"/>
  <c r="AD100" i="7"/>
  <c r="AI100" i="7" s="1"/>
  <c r="AD117" i="7"/>
  <c r="AI117" i="7" s="1"/>
  <c r="AC117" i="7"/>
  <c r="AG117" i="7" s="1"/>
  <c r="AD238" i="7"/>
  <c r="AI238" i="7" s="1"/>
  <c r="AE244" i="7"/>
  <c r="AK244" i="7" s="1"/>
  <c r="AC244" i="7"/>
  <c r="AG244" i="7" s="1"/>
  <c r="AC254" i="7"/>
  <c r="AG254" i="7" s="1"/>
  <c r="AD254" i="7"/>
  <c r="AI254" i="7" s="1"/>
  <c r="AB254" i="7"/>
  <c r="AB290" i="7"/>
  <c r="AE294" i="7"/>
  <c r="AK294" i="7" s="1"/>
  <c r="AD294" i="7"/>
  <c r="AI294" i="7" s="1"/>
  <c r="AB294" i="7"/>
  <c r="AE340" i="7"/>
  <c r="AK340" i="7" s="1"/>
  <c r="AC340" i="7"/>
  <c r="AG340" i="7" s="1"/>
  <c r="AE358" i="7"/>
  <c r="AK358" i="7" s="1"/>
  <c r="AC358" i="7"/>
  <c r="AG358" i="7" s="1"/>
  <c r="AD387" i="7"/>
  <c r="AI387" i="7" s="1"/>
  <c r="AE387" i="7"/>
  <c r="AK387" i="7" s="1"/>
  <c r="AD591" i="7"/>
  <c r="AI591" i="7" s="1"/>
  <c r="AE604" i="7"/>
  <c r="AK604" i="7" s="1"/>
  <c r="AD604" i="7"/>
  <c r="AI604" i="7" s="1"/>
  <c r="AB723" i="7"/>
  <c r="AD723" i="7"/>
  <c r="AI723" i="7" s="1"/>
  <c r="AD803" i="7"/>
  <c r="AI803" i="7" s="1"/>
  <c r="AB803" i="7"/>
  <c r="AC896" i="7"/>
  <c r="AG896" i="7" s="1"/>
  <c r="AE896" i="7"/>
  <c r="AK896" i="7" s="1"/>
  <c r="AD896" i="7"/>
  <c r="AI896" i="7" s="1"/>
  <c r="AD1080" i="7"/>
  <c r="AI1080" i="7" s="1"/>
  <c r="AC1080" i="7"/>
  <c r="AG1080" i="7" s="1"/>
  <c r="AE2115" i="7"/>
  <c r="AK2115" i="7" s="1"/>
  <c r="AD2115" i="7"/>
  <c r="AI2115" i="7" s="1"/>
  <c r="AE2329" i="7"/>
  <c r="AK2329" i="7" s="1"/>
  <c r="AB5" i="7"/>
  <c r="AD9" i="7"/>
  <c r="AI9" i="7" s="1"/>
  <c r="AB9" i="7"/>
  <c r="AB35" i="7"/>
  <c r="AB68" i="7"/>
  <c r="AB81" i="7"/>
  <c r="AD94" i="7"/>
  <c r="AI94" i="7" s="1"/>
  <c r="AB100" i="7"/>
  <c r="AB117" i="7"/>
  <c r="AE146" i="7"/>
  <c r="AK146" i="7" s="1"/>
  <c r="AB176" i="7"/>
  <c r="AD176" i="7"/>
  <c r="AI176" i="7" s="1"/>
  <c r="AD199" i="7"/>
  <c r="AI199" i="7" s="1"/>
  <c r="AB203" i="7"/>
  <c r="AB244" i="7"/>
  <c r="AB248" i="7"/>
  <c r="AE248" i="7"/>
  <c r="AK248" i="7" s="1"/>
  <c r="AE254" i="7"/>
  <c r="AK254" i="7" s="1"/>
  <c r="AE263" i="7"/>
  <c r="AK263" i="7" s="1"/>
  <c r="AB284" i="7"/>
  <c r="AC284" i="7"/>
  <c r="AG284" i="7" s="1"/>
  <c r="AC294" i="7"/>
  <c r="AG294" i="7" s="1"/>
  <c r="AE316" i="7"/>
  <c r="AK316" i="7" s="1"/>
  <c r="AB321" i="7"/>
  <c r="AC333" i="7"/>
  <c r="AG333" i="7" s="1"/>
  <c r="AB358" i="7"/>
  <c r="AB387" i="7"/>
  <c r="AD393" i="7"/>
  <c r="AI393" i="7" s="1"/>
  <c r="AB393" i="7"/>
  <c r="AE411" i="7"/>
  <c r="AK411" i="7" s="1"/>
  <c r="AD411" i="7"/>
  <c r="AI411" i="7" s="1"/>
  <c r="AB411" i="7"/>
  <c r="AD459" i="7"/>
  <c r="AI459" i="7" s="1"/>
  <c r="AE485" i="7"/>
  <c r="AK485" i="7" s="1"/>
  <c r="AD485" i="7"/>
  <c r="AI485" i="7" s="1"/>
  <c r="AB485" i="7"/>
  <c r="AE508" i="7"/>
  <c r="AK508" i="7" s="1"/>
  <c r="AE521" i="7"/>
  <c r="AK521" i="7" s="1"/>
  <c r="AD521" i="7"/>
  <c r="AI521" i="7" s="1"/>
  <c r="AC521" i="7"/>
  <c r="AG521" i="7" s="1"/>
  <c r="AB521" i="7"/>
  <c r="AB604" i="7"/>
  <c r="AC624" i="7"/>
  <c r="AG624" i="7" s="1"/>
  <c r="AD624" i="7"/>
  <c r="AI624" i="7" s="1"/>
  <c r="AE647" i="7"/>
  <c r="AK647" i="7" s="1"/>
  <c r="AC647" i="7"/>
  <c r="AG647" i="7" s="1"/>
  <c r="AE685" i="7"/>
  <c r="AK685" i="7" s="1"/>
  <c r="AC685" i="7"/>
  <c r="AG685" i="7" s="1"/>
  <c r="AD701" i="7"/>
  <c r="AI701" i="7" s="1"/>
  <c r="AE701" i="7"/>
  <c r="AK701" i="7" s="1"/>
  <c r="AC701" i="7"/>
  <c r="AG701" i="7" s="1"/>
  <c r="AB701" i="7"/>
  <c r="AC723" i="7"/>
  <c r="AG723" i="7" s="1"/>
  <c r="AC750" i="7"/>
  <c r="AG750" i="7" s="1"/>
  <c r="AE750" i="7"/>
  <c r="AK750" i="7" s="1"/>
  <c r="AD750" i="7"/>
  <c r="AI750" i="7" s="1"/>
  <c r="AB860" i="7"/>
  <c r="AD860" i="7"/>
  <c r="AI860" i="7" s="1"/>
  <c r="AE860" i="7"/>
  <c r="AK860" i="7" s="1"/>
  <c r="AC860" i="7"/>
  <c r="AG860" i="7" s="1"/>
  <c r="AE897" i="7"/>
  <c r="AK897" i="7" s="1"/>
  <c r="AB1211" i="7"/>
  <c r="AD5" i="7"/>
  <c r="AI5" i="7" s="1"/>
  <c r="AC9" i="7"/>
  <c r="AG9" i="7" s="1"/>
  <c r="AB15" i="7"/>
  <c r="AD22" i="7"/>
  <c r="AI22" i="7" s="1"/>
  <c r="AE28" i="7"/>
  <c r="AK28" i="7" s="1"/>
  <c r="AE31" i="7"/>
  <c r="AK31" i="7" s="1"/>
  <c r="AC38" i="7"/>
  <c r="AG38" i="7" s="1"/>
  <c r="AD38" i="7"/>
  <c r="AI38" i="7" s="1"/>
  <c r="AB38" i="7"/>
  <c r="AB42" i="7"/>
  <c r="AB59" i="7"/>
  <c r="AD68" i="7"/>
  <c r="AI68" i="7" s="1"/>
  <c r="AB78" i="7"/>
  <c r="AC81" i="7"/>
  <c r="AG81" i="7" s="1"/>
  <c r="AC100" i="7"/>
  <c r="AG100" i="7" s="1"/>
  <c r="AC110" i="7"/>
  <c r="AG110" i="7" s="1"/>
  <c r="AD110" i="7"/>
  <c r="AI110" i="7" s="1"/>
  <c r="AE117" i="7"/>
  <c r="AK117" i="7" s="1"/>
  <c r="AD127" i="7"/>
  <c r="AI127" i="7" s="1"/>
  <c r="AD140" i="7"/>
  <c r="AI140" i="7" s="1"/>
  <c r="AB186" i="7"/>
  <c r="AE196" i="7"/>
  <c r="AK196" i="7" s="1"/>
  <c r="AC196" i="7"/>
  <c r="AG196" i="7" s="1"/>
  <c r="AE199" i="7"/>
  <c r="AK199" i="7" s="1"/>
  <c r="AC222" i="7"/>
  <c r="AG222" i="7" s="1"/>
  <c r="AB235" i="7"/>
  <c r="AC235" i="7"/>
  <c r="AG235" i="7" s="1"/>
  <c r="AE238" i="7"/>
  <c r="AK238" i="7" s="1"/>
  <c r="AD244" i="7"/>
  <c r="AI244" i="7" s="1"/>
  <c r="AD328" i="7"/>
  <c r="AI328" i="7" s="1"/>
  <c r="AC393" i="7"/>
  <c r="AG393" i="7" s="1"/>
  <c r="AB399" i="7"/>
  <c r="AE412" i="7"/>
  <c r="AK412" i="7" s="1"/>
  <c r="AC412" i="7"/>
  <c r="AG412" i="7" s="1"/>
  <c r="AB412" i="7"/>
  <c r="AD417" i="7"/>
  <c r="AI417" i="7" s="1"/>
  <c r="AE417" i="7"/>
  <c r="AK417" i="7" s="1"/>
  <c r="AC417" i="7"/>
  <c r="AG417" i="7" s="1"/>
  <c r="AB459" i="7"/>
  <c r="AC485" i="7"/>
  <c r="AG485" i="7" s="1"/>
  <c r="AB522" i="7"/>
  <c r="AE522" i="7"/>
  <c r="AK522" i="7" s="1"/>
  <c r="AD522" i="7"/>
  <c r="AI522" i="7" s="1"/>
  <c r="AC522" i="7"/>
  <c r="AG522" i="7" s="1"/>
  <c r="AB558" i="7"/>
  <c r="AE558" i="7"/>
  <c r="AK558" i="7" s="1"/>
  <c r="AD558" i="7"/>
  <c r="AI558" i="7" s="1"/>
  <c r="AC558" i="7"/>
  <c r="AG558" i="7" s="1"/>
  <c r="AC604" i="7"/>
  <c r="AG604" i="7" s="1"/>
  <c r="AB624" i="7"/>
  <c r="AB678" i="7"/>
  <c r="AB698" i="7"/>
  <c r="AE698" i="7"/>
  <c r="AK698" i="7" s="1"/>
  <c r="AE723" i="7"/>
  <c r="AK723" i="7" s="1"/>
  <c r="AB734" i="7"/>
  <c r="AE734" i="7"/>
  <c r="AK734" i="7" s="1"/>
  <c r="AD737" i="7"/>
  <c r="AI737" i="7" s="1"/>
  <c r="AC737" i="7"/>
  <c r="AG737" i="7" s="1"/>
  <c r="AB824" i="7"/>
  <c r="AC1333" i="7"/>
  <c r="AG1333" i="7" s="1"/>
  <c r="AE1333" i="7"/>
  <c r="AK1333" i="7" s="1"/>
  <c r="AB1758" i="7"/>
  <c r="AE1758" i="7"/>
  <c r="AK1758" i="7" s="1"/>
  <c r="AD1758" i="7"/>
  <c r="AI1758" i="7" s="1"/>
  <c r="AC1758" i="7"/>
  <c r="AG1758" i="7" s="1"/>
  <c r="AC1948" i="7"/>
  <c r="AG1948" i="7" s="1"/>
  <c r="AE1948" i="7"/>
  <c r="AK1948" i="7" s="1"/>
  <c r="AD1948" i="7"/>
  <c r="AI1948" i="7" s="1"/>
  <c r="AE32" i="7"/>
  <c r="AK32" i="7" s="1"/>
  <c r="AD46" i="7"/>
  <c r="AI46" i="7" s="1"/>
  <c r="AC75" i="7"/>
  <c r="AG75" i="7" s="1"/>
  <c r="AE75" i="7"/>
  <c r="AK75" i="7" s="1"/>
  <c r="AB91" i="7"/>
  <c r="AD118" i="7"/>
  <c r="AI118" i="7" s="1"/>
  <c r="AE118" i="7"/>
  <c r="AK118" i="7" s="1"/>
  <c r="AB163" i="7"/>
  <c r="AC163" i="7"/>
  <c r="AG163" i="7" s="1"/>
  <c r="AC173" i="7"/>
  <c r="AG173" i="7" s="1"/>
  <c r="AB200" i="7"/>
  <c r="AC232" i="7"/>
  <c r="AG232" i="7" s="1"/>
  <c r="AD245" i="7"/>
  <c r="AI245" i="7" s="1"/>
  <c r="AB299" i="7"/>
  <c r="AE299" i="7"/>
  <c r="AK299" i="7" s="1"/>
  <c r="AC302" i="7"/>
  <c r="AG302" i="7" s="1"/>
  <c r="AE302" i="7"/>
  <c r="AK302" i="7" s="1"/>
  <c r="AE334" i="7"/>
  <c r="AK334" i="7" s="1"/>
  <c r="AB346" i="7"/>
  <c r="AC362" i="7"/>
  <c r="AG362" i="7" s="1"/>
  <c r="AD362" i="7"/>
  <c r="AI362" i="7" s="1"/>
  <c r="AE362" i="7"/>
  <c r="AK362" i="7" s="1"/>
  <c r="AB362" i="7"/>
  <c r="AD429" i="7"/>
  <c r="AI429" i="7" s="1"/>
  <c r="AB429" i="7"/>
  <c r="AE429" i="7"/>
  <c r="AK429" i="7" s="1"/>
  <c r="AC429" i="7"/>
  <c r="AG429" i="7" s="1"/>
  <c r="AE471" i="7"/>
  <c r="AK471" i="7" s="1"/>
  <c r="AB490" i="7"/>
  <c r="AE490" i="7"/>
  <c r="AK490" i="7" s="1"/>
  <c r="AC513" i="7"/>
  <c r="AG513" i="7" s="1"/>
  <c r="AC530" i="7"/>
  <c r="AG530" i="7" s="1"/>
  <c r="AE554" i="7"/>
  <c r="AK554" i="7" s="1"/>
  <c r="AD644" i="7"/>
  <c r="AI644" i="7" s="1"/>
  <c r="AD648" i="7"/>
  <c r="AI648" i="7" s="1"/>
  <c r="AB648" i="7"/>
  <c r="AE648" i="7"/>
  <c r="AK648" i="7" s="1"/>
  <c r="AC648" i="7"/>
  <c r="AG648" i="7" s="1"/>
  <c r="AE675" i="7"/>
  <c r="AK675" i="7" s="1"/>
  <c r="AD675" i="7"/>
  <c r="AI675" i="7" s="1"/>
  <c r="AC675" i="7"/>
  <c r="AG675" i="7" s="1"/>
  <c r="AE724" i="7"/>
  <c r="AK724" i="7" s="1"/>
  <c r="AB724" i="7"/>
  <c r="AB767" i="7"/>
  <c r="AD774" i="7"/>
  <c r="AI774" i="7" s="1"/>
  <c r="AB774" i="7"/>
  <c r="AE774" i="7"/>
  <c r="AK774" i="7" s="1"/>
  <c r="AC774" i="7"/>
  <c r="AG774" i="7" s="1"/>
  <c r="AE848" i="7"/>
  <c r="AK848" i="7" s="1"/>
  <c r="AB848" i="7"/>
  <c r="AC963" i="7"/>
  <c r="AG963" i="7" s="1"/>
  <c r="AE970" i="7"/>
  <c r="AK970" i="7" s="1"/>
  <c r="AB970" i="7"/>
  <c r="AD983" i="7"/>
  <c r="AI983" i="7" s="1"/>
  <c r="AC1014" i="7"/>
  <c r="AG1014" i="7" s="1"/>
  <c r="AE1014" i="7"/>
  <c r="AK1014" i="7" s="1"/>
  <c r="AC290" i="7"/>
  <c r="AG290" i="7" s="1"/>
  <c r="AD290" i="7"/>
  <c r="AI290" i="7" s="1"/>
  <c r="AD352" i="7"/>
  <c r="AI352" i="7" s="1"/>
  <c r="AC352" i="7"/>
  <c r="AG352" i="7" s="1"/>
  <c r="AB352" i="7"/>
  <c r="AC451" i="7"/>
  <c r="AG451" i="7" s="1"/>
  <c r="AC591" i="7"/>
  <c r="AG591" i="7" s="1"/>
  <c r="AB591" i="7"/>
  <c r="AB662" i="7"/>
  <c r="AC662" i="7"/>
  <c r="AG662" i="7" s="1"/>
  <c r="AE662" i="7"/>
  <c r="AK662" i="7" s="1"/>
  <c r="AE1033" i="7"/>
  <c r="AK1033" i="7" s="1"/>
  <c r="AE1115" i="7"/>
  <c r="AK1115" i="7" s="1"/>
  <c r="AD1115" i="7"/>
  <c r="AI1115" i="7" s="1"/>
  <c r="AB1115" i="7"/>
  <c r="AC1507" i="7"/>
  <c r="AG1507" i="7" s="1"/>
  <c r="AD1507" i="7"/>
  <c r="AI1507" i="7" s="1"/>
  <c r="AE1507" i="7"/>
  <c r="AK1507" i="7" s="1"/>
  <c r="AB1507" i="7"/>
  <c r="AC1551" i="7"/>
  <c r="AG1551" i="7" s="1"/>
  <c r="AE1551" i="7"/>
  <c r="AK1551" i="7" s="1"/>
  <c r="AB1551" i="7"/>
  <c r="AD1551" i="7"/>
  <c r="AI1551" i="7" s="1"/>
  <c r="AC6" i="7"/>
  <c r="AG6" i="7" s="1"/>
  <c r="AE22" i="7"/>
  <c r="AK22" i="7" s="1"/>
  <c r="AD28" i="7"/>
  <c r="AI28" i="7" s="1"/>
  <c r="AD42" i="7"/>
  <c r="AI42" i="7" s="1"/>
  <c r="AD56" i="7"/>
  <c r="AI56" i="7" s="1"/>
  <c r="AD69" i="7"/>
  <c r="AI69" i="7" s="1"/>
  <c r="AB69" i="7"/>
  <c r="AD78" i="7"/>
  <c r="AI78" i="7" s="1"/>
  <c r="AE88" i="7"/>
  <c r="AK88" i="7" s="1"/>
  <c r="AC88" i="7"/>
  <c r="AG88" i="7" s="1"/>
  <c r="AB101" i="7"/>
  <c r="AE104" i="7"/>
  <c r="AK104" i="7" s="1"/>
  <c r="AE110" i="7"/>
  <c r="AK110" i="7" s="1"/>
  <c r="AD114" i="7"/>
  <c r="AI114" i="7" s="1"/>
  <c r="AE124" i="7"/>
  <c r="AK124" i="7" s="1"/>
  <c r="AC124" i="7"/>
  <c r="AG124" i="7" s="1"/>
  <c r="AB124" i="7"/>
  <c r="AC134" i="7"/>
  <c r="AG134" i="7" s="1"/>
  <c r="AE134" i="7"/>
  <c r="AK134" i="7" s="1"/>
  <c r="AD163" i="7"/>
  <c r="AI163" i="7" s="1"/>
  <c r="AB173" i="7"/>
  <c r="AD177" i="7"/>
  <c r="AI177" i="7" s="1"/>
  <c r="AB177" i="7"/>
  <c r="AE186" i="7"/>
  <c r="AK186" i="7" s="1"/>
  <c r="AD196" i="7"/>
  <c r="AI196" i="7" s="1"/>
  <c r="AD200" i="7"/>
  <c r="AI200" i="7" s="1"/>
  <c r="AD206" i="7"/>
  <c r="AI206" i="7" s="1"/>
  <c r="AD213" i="7"/>
  <c r="AI213" i="7" s="1"/>
  <c r="AB213" i="7"/>
  <c r="AC213" i="7"/>
  <c r="AG213" i="7" s="1"/>
  <c r="AE222" i="7"/>
  <c r="AK222" i="7" s="1"/>
  <c r="AC226" i="7"/>
  <c r="AG226" i="7" s="1"/>
  <c r="AB245" i="7"/>
  <c r="AD249" i="7"/>
  <c r="AI249" i="7" s="1"/>
  <c r="AB249" i="7"/>
  <c r="AE259" i="7"/>
  <c r="AK259" i="7" s="1"/>
  <c r="AB275" i="7"/>
  <c r="AD299" i="7"/>
  <c r="AI299" i="7" s="1"/>
  <c r="AD302" i="7"/>
  <c r="AI302" i="7" s="1"/>
  <c r="AC322" i="7"/>
  <c r="AG322" i="7" s="1"/>
  <c r="AC381" i="7"/>
  <c r="AG381" i="7" s="1"/>
  <c r="AE389" i="7"/>
  <c r="AK389" i="7" s="1"/>
  <c r="AC389" i="7"/>
  <c r="AG389" i="7" s="1"/>
  <c r="AD405" i="7"/>
  <c r="AI405" i="7" s="1"/>
  <c r="AB441" i="7"/>
  <c r="AB554" i="7"/>
  <c r="AC625" i="7"/>
  <c r="AG625" i="7" s="1"/>
  <c r="AB625" i="7"/>
  <c r="AE625" i="7"/>
  <c r="AK625" i="7" s="1"/>
  <c r="AD625" i="7"/>
  <c r="AI625" i="7" s="1"/>
  <c r="AB644" i="7"/>
  <c r="AB714" i="7"/>
  <c r="AE714" i="7"/>
  <c r="AK714" i="7" s="1"/>
  <c r="AE737" i="7"/>
  <c r="AK737" i="7" s="1"/>
  <c r="AE797" i="7"/>
  <c r="AK797" i="7" s="1"/>
  <c r="AC797" i="7"/>
  <c r="AG797" i="7" s="1"/>
  <c r="AD797" i="7"/>
  <c r="AI797" i="7" s="1"/>
  <c r="AB797" i="7"/>
  <c r="AE963" i="7"/>
  <c r="AK963" i="7" s="1"/>
  <c r="AB975" i="7"/>
  <c r="AE975" i="7"/>
  <c r="AK975" i="7" s="1"/>
  <c r="AC975" i="7"/>
  <c r="AG975" i="7" s="1"/>
  <c r="AB983" i="7"/>
  <c r="AE987" i="7"/>
  <c r="AK987" i="7" s="1"/>
  <c r="AD987" i="7"/>
  <c r="AI987" i="7" s="1"/>
  <c r="AC987" i="7"/>
  <c r="AG987" i="7" s="1"/>
  <c r="AB1014" i="7"/>
  <c r="AD6" i="7"/>
  <c r="AI6" i="7" s="1"/>
  <c r="AE16" i="7"/>
  <c r="AK16" i="7" s="1"/>
  <c r="AC16" i="7"/>
  <c r="AG16" i="7" s="1"/>
  <c r="AD16" i="7"/>
  <c r="AI16" i="7" s="1"/>
  <c r="AD29" i="7"/>
  <c r="AI29" i="7" s="1"/>
  <c r="AD32" i="7"/>
  <c r="AI32" i="7" s="1"/>
  <c r="AE46" i="7"/>
  <c r="AK46" i="7" s="1"/>
  <c r="AC53" i="7"/>
  <c r="AG53" i="7" s="1"/>
  <c r="AC101" i="7"/>
  <c r="AG101" i="7" s="1"/>
  <c r="AD105" i="7"/>
  <c r="AI105" i="7" s="1"/>
  <c r="AB105" i="7"/>
  <c r="AE105" i="7"/>
  <c r="AK105" i="7" s="1"/>
  <c r="AC111" i="7"/>
  <c r="AG111" i="7" s="1"/>
  <c r="AB111" i="7"/>
  <c r="AE114" i="7"/>
  <c r="AK114" i="7" s="1"/>
  <c r="AD173" i="7"/>
  <c r="AI173" i="7" s="1"/>
  <c r="AE190" i="7"/>
  <c r="AK190" i="7" s="1"/>
  <c r="AB197" i="7"/>
  <c r="AE200" i="7"/>
  <c r="AK200" i="7" s="1"/>
  <c r="AE206" i="7"/>
  <c r="AK206" i="7" s="1"/>
  <c r="AC210" i="7"/>
  <c r="AG210" i="7" s="1"/>
  <c r="AB210" i="7"/>
  <c r="AE223" i="7"/>
  <c r="AK223" i="7" s="1"/>
  <c r="AC245" i="7"/>
  <c r="AG245" i="7" s="1"/>
  <c r="AB256" i="7"/>
  <c r="AE267" i="7"/>
  <c r="AK267" i="7" s="1"/>
  <c r="AB267" i="7"/>
  <c r="AD303" i="7"/>
  <c r="AI303" i="7" s="1"/>
  <c r="AB303" i="7"/>
  <c r="AE322" i="7"/>
  <c r="AK322" i="7" s="1"/>
  <c r="AC334" i="7"/>
  <c r="AG334" i="7" s="1"/>
  <c r="AE381" i="7"/>
  <c r="AK381" i="7" s="1"/>
  <c r="AB479" i="7"/>
  <c r="AC482" i="7"/>
  <c r="AG482" i="7" s="1"/>
  <c r="AD482" i="7"/>
  <c r="AI482" i="7" s="1"/>
  <c r="AB494" i="7"/>
  <c r="AB548" i="7"/>
  <c r="AB620" i="7"/>
  <c r="AC620" i="7"/>
  <c r="AG620" i="7" s="1"/>
  <c r="AD738" i="7"/>
  <c r="AI738" i="7" s="1"/>
  <c r="AB738" i="7"/>
  <c r="AE738" i="7"/>
  <c r="AK738" i="7" s="1"/>
  <c r="AC738" i="7"/>
  <c r="AG738" i="7" s="1"/>
  <c r="AD759" i="7"/>
  <c r="AI759" i="7" s="1"/>
  <c r="AE793" i="7"/>
  <c r="AK793" i="7" s="1"/>
  <c r="AB818" i="7"/>
  <c r="AE818" i="7"/>
  <c r="AK818" i="7" s="1"/>
  <c r="AB956" i="7"/>
  <c r="AD956" i="7"/>
  <c r="AI956" i="7" s="1"/>
  <c r="AC956" i="7"/>
  <c r="AG956" i="7" s="1"/>
  <c r="AE964" i="7"/>
  <c r="AK964" i="7" s="1"/>
  <c r="AC979" i="7"/>
  <c r="AG979" i="7" s="1"/>
  <c r="AD979" i="7"/>
  <c r="AI979" i="7" s="1"/>
  <c r="AB979" i="7"/>
  <c r="AE983" i="7"/>
  <c r="AK983" i="7" s="1"/>
  <c r="AE6" i="7"/>
  <c r="AK6" i="7" s="1"/>
  <c r="AB16" i="7"/>
  <c r="AB29" i="7"/>
  <c r="AD33" i="7"/>
  <c r="AI33" i="7" s="1"/>
  <c r="AB33" i="7"/>
  <c r="AB43" i="7"/>
  <c r="AC43" i="7"/>
  <c r="AG43" i="7" s="1"/>
  <c r="AB47" i="7"/>
  <c r="AE47" i="7"/>
  <c r="AK47" i="7" s="1"/>
  <c r="AB53" i="7"/>
  <c r="AB66" i="7"/>
  <c r="AD101" i="7"/>
  <c r="AI101" i="7" s="1"/>
  <c r="AC105" i="7"/>
  <c r="AG105" i="7" s="1"/>
  <c r="AE147" i="7"/>
  <c r="AK147" i="7" s="1"/>
  <c r="AC174" i="7"/>
  <c r="AG174" i="7" s="1"/>
  <c r="AE174" i="7"/>
  <c r="AK174" i="7" s="1"/>
  <c r="AB191" i="7"/>
  <c r="AD191" i="7"/>
  <c r="AI191" i="7" s="1"/>
  <c r="AC197" i="7"/>
  <c r="AG197" i="7" s="1"/>
  <c r="AD201" i="7"/>
  <c r="AI201" i="7" s="1"/>
  <c r="AC201" i="7"/>
  <c r="AG201" i="7" s="1"/>
  <c r="AD210" i="7"/>
  <c r="AI210" i="7" s="1"/>
  <c r="AD267" i="7"/>
  <c r="AI267" i="7" s="1"/>
  <c r="AE303" i="7"/>
  <c r="AK303" i="7" s="1"/>
  <c r="AB307" i="7"/>
  <c r="AC307" i="7"/>
  <c r="AG307" i="7" s="1"/>
  <c r="AC318" i="7"/>
  <c r="AG318" i="7" s="1"/>
  <c r="AB355" i="7"/>
  <c r="AB378" i="7"/>
  <c r="AC390" i="7"/>
  <c r="AG390" i="7" s="1"/>
  <c r="AC419" i="7"/>
  <c r="AG419" i="7" s="1"/>
  <c r="AB465" i="7"/>
  <c r="AE482" i="7"/>
  <c r="AK482" i="7" s="1"/>
  <c r="AE494" i="7"/>
  <c r="AK494" i="7" s="1"/>
  <c r="AD524" i="7"/>
  <c r="AI524" i="7" s="1"/>
  <c r="AD598" i="7"/>
  <c r="AI598" i="7" s="1"/>
  <c r="AB598" i="7"/>
  <c r="AD620" i="7"/>
  <c r="AI620" i="7" s="1"/>
  <c r="AB670" i="7"/>
  <c r="AB710" i="7"/>
  <c r="AC759" i="7"/>
  <c r="AG759" i="7" s="1"/>
  <c r="AC793" i="7"/>
  <c r="AG793" i="7" s="1"/>
  <c r="AC818" i="7"/>
  <c r="AG818" i="7" s="1"/>
  <c r="AE867" i="7"/>
  <c r="AK867" i="7" s="1"/>
  <c r="AD885" i="7"/>
  <c r="AI885" i="7" s="1"/>
  <c r="AC951" i="7"/>
  <c r="AG951" i="7" s="1"/>
  <c r="AE951" i="7"/>
  <c r="AK951" i="7" s="1"/>
  <c r="AD951" i="7"/>
  <c r="AI951" i="7" s="1"/>
  <c r="AB951" i="7"/>
  <c r="AE956" i="7"/>
  <c r="AK956" i="7" s="1"/>
  <c r="AE979" i="7"/>
  <c r="AK979" i="7" s="1"/>
  <c r="AE1156" i="7"/>
  <c r="AK1156" i="7" s="1"/>
  <c r="AD1156" i="7"/>
  <c r="AI1156" i="7" s="1"/>
  <c r="AE7" i="7"/>
  <c r="AK7" i="7" s="1"/>
  <c r="AC63" i="7"/>
  <c r="AG63" i="7" s="1"/>
  <c r="AD70" i="7"/>
  <c r="AI70" i="7" s="1"/>
  <c r="AC102" i="7"/>
  <c r="AG102" i="7" s="1"/>
  <c r="AD102" i="7"/>
  <c r="AI102" i="7" s="1"/>
  <c r="AC135" i="7"/>
  <c r="AG135" i="7" s="1"/>
  <c r="AD142" i="7"/>
  <c r="AI142" i="7" s="1"/>
  <c r="AE220" i="7"/>
  <c r="AK220" i="7" s="1"/>
  <c r="AD220" i="7"/>
  <c r="AI220" i="7" s="1"/>
  <c r="AD272" i="7"/>
  <c r="AI272" i="7" s="1"/>
  <c r="AC304" i="7"/>
  <c r="AG304" i="7" s="1"/>
  <c r="AD311" i="7"/>
  <c r="AI311" i="7" s="1"/>
  <c r="AB311" i="7"/>
  <c r="AB356" i="7"/>
  <c r="AE356" i="7"/>
  <c r="AK356" i="7" s="1"/>
  <c r="AB374" i="7"/>
  <c r="AD414" i="7"/>
  <c r="AI414" i="7" s="1"/>
  <c r="AB483" i="7"/>
  <c r="AB487" i="7"/>
  <c r="AB510" i="7"/>
  <c r="AC579" i="7"/>
  <c r="AG579" i="7" s="1"/>
  <c r="AE579" i="7"/>
  <c r="AK579" i="7" s="1"/>
  <c r="AE730" i="7"/>
  <c r="AK730" i="7" s="1"/>
  <c r="AE752" i="7"/>
  <c r="AK752" i="7" s="1"/>
  <c r="AC752" i="7"/>
  <c r="AG752" i="7" s="1"/>
  <c r="AC807" i="7"/>
  <c r="AG807" i="7" s="1"/>
  <c r="AE807" i="7"/>
  <c r="AK807" i="7" s="1"/>
  <c r="AB878" i="7"/>
  <c r="AC878" i="7"/>
  <c r="AG878" i="7" s="1"/>
  <c r="AE878" i="7"/>
  <c r="AK878" i="7" s="1"/>
  <c r="AE33" i="7"/>
  <c r="AK33" i="7" s="1"/>
  <c r="AB40" i="7"/>
  <c r="AD47" i="7"/>
  <c r="AI47" i="7" s="1"/>
  <c r="AB57" i="7"/>
  <c r="AB63" i="7"/>
  <c r="AE66" i="7"/>
  <c r="AK66" i="7" s="1"/>
  <c r="AE79" i="7"/>
  <c r="AK79" i="7" s="1"/>
  <c r="AB83" i="7"/>
  <c r="AB102" i="7"/>
  <c r="AD119" i="7"/>
  <c r="AI119" i="7" s="1"/>
  <c r="AC125" i="7"/>
  <c r="AG125" i="7" s="1"/>
  <c r="AD129" i="7"/>
  <c r="AI129" i="7" s="1"/>
  <c r="AB129" i="7"/>
  <c r="AB135" i="7"/>
  <c r="AE161" i="7"/>
  <c r="AK161" i="7" s="1"/>
  <c r="AD174" i="7"/>
  <c r="AI174" i="7" s="1"/>
  <c r="AB184" i="7"/>
  <c r="AE191" i="7"/>
  <c r="AK191" i="7" s="1"/>
  <c r="AE201" i="7"/>
  <c r="AK201" i="7" s="1"/>
  <c r="AB220" i="7"/>
  <c r="AB224" i="7"/>
  <c r="AC230" i="7"/>
  <c r="AG230" i="7" s="1"/>
  <c r="AE230" i="7"/>
  <c r="AK230" i="7" s="1"/>
  <c r="AE242" i="7"/>
  <c r="AK242" i="7" s="1"/>
  <c r="AD246" i="7"/>
  <c r="AI246" i="7" s="1"/>
  <c r="AC272" i="7"/>
  <c r="AG272" i="7" s="1"/>
  <c r="AB304" i="7"/>
  <c r="AE307" i="7"/>
  <c r="AK307" i="7" s="1"/>
  <c r="AC311" i="7"/>
  <c r="AG311" i="7" s="1"/>
  <c r="AB343" i="7"/>
  <c r="AC343" i="7"/>
  <c r="AG343" i="7" s="1"/>
  <c r="AE343" i="7"/>
  <c r="AK343" i="7" s="1"/>
  <c r="AD343" i="7"/>
  <c r="AI343" i="7" s="1"/>
  <c r="AE402" i="7"/>
  <c r="AK402" i="7" s="1"/>
  <c r="AD402" i="7"/>
  <c r="AI402" i="7" s="1"/>
  <c r="AB422" i="7"/>
  <c r="AE426" i="7"/>
  <c r="AK426" i="7" s="1"/>
  <c r="AD483" i="7"/>
  <c r="AI483" i="7" s="1"/>
  <c r="AB515" i="7"/>
  <c r="AD515" i="7"/>
  <c r="AI515" i="7" s="1"/>
  <c r="AE533" i="7"/>
  <c r="AK533" i="7" s="1"/>
  <c r="AB533" i="7"/>
  <c r="AB579" i="7"/>
  <c r="AE617" i="7"/>
  <c r="AK617" i="7" s="1"/>
  <c r="AC617" i="7"/>
  <c r="AG617" i="7" s="1"/>
  <c r="AD617" i="7"/>
  <c r="AI617" i="7" s="1"/>
  <c r="AB661" i="7"/>
  <c r="AB752" i="7"/>
  <c r="AE760" i="7"/>
  <c r="AK760" i="7" s="1"/>
  <c r="AC760" i="7"/>
  <c r="AG760" i="7" s="1"/>
  <c r="AB760" i="7"/>
  <c r="AE786" i="7"/>
  <c r="AK786" i="7" s="1"/>
  <c r="AB807" i="7"/>
  <c r="AE916" i="7"/>
  <c r="AK916" i="7" s="1"/>
  <c r="AD916" i="7"/>
  <c r="AI916" i="7" s="1"/>
  <c r="AC916" i="7"/>
  <c r="AG916" i="7" s="1"/>
  <c r="AB916" i="7"/>
  <c r="AC1165" i="7"/>
  <c r="AG1165" i="7" s="1"/>
  <c r="AE4" i="7"/>
  <c r="AK4" i="7" s="1"/>
  <c r="AD4" i="7"/>
  <c r="AI4" i="7" s="1"/>
  <c r="AD7" i="7"/>
  <c r="AI7" i="7" s="1"/>
  <c r="AB44" i="7"/>
  <c r="AC57" i="7"/>
  <c r="AG57" i="7" s="1"/>
  <c r="AE70" i="7"/>
  <c r="AK70" i="7" s="1"/>
  <c r="AD76" i="7"/>
  <c r="AI76" i="7" s="1"/>
  <c r="AE102" i="7"/>
  <c r="AK102" i="7" s="1"/>
  <c r="AC106" i="7"/>
  <c r="AG106" i="7" s="1"/>
  <c r="AB116" i="7"/>
  <c r="AB139" i="7"/>
  <c r="AC139" i="7"/>
  <c r="AG139" i="7" s="1"/>
  <c r="AE142" i="7"/>
  <c r="AK142" i="7" s="1"/>
  <c r="AE171" i="7"/>
  <c r="AK171" i="7" s="1"/>
  <c r="AB188" i="7"/>
  <c r="AB198" i="7"/>
  <c r="AD202" i="7"/>
  <c r="AI202" i="7" s="1"/>
  <c r="AE214" i="7"/>
  <c r="AK214" i="7" s="1"/>
  <c r="AC220" i="7"/>
  <c r="AG220" i="7" s="1"/>
  <c r="AD224" i="7"/>
  <c r="AI224" i="7" s="1"/>
  <c r="AB230" i="7"/>
  <c r="AC243" i="7"/>
  <c r="AG243" i="7" s="1"/>
  <c r="AE246" i="7"/>
  <c r="AK246" i="7" s="1"/>
  <c r="AE272" i="7"/>
  <c r="AK272" i="7" s="1"/>
  <c r="AD297" i="7"/>
  <c r="AI297" i="7" s="1"/>
  <c r="AB297" i="7"/>
  <c r="AD304" i="7"/>
  <c r="AI304" i="7" s="1"/>
  <c r="AE311" i="7"/>
  <c r="AK311" i="7" s="1"/>
  <c r="AC326" i="7"/>
  <c r="AG326" i="7" s="1"/>
  <c r="AD326" i="7"/>
  <c r="AI326" i="7" s="1"/>
  <c r="AB326" i="7"/>
  <c r="AE331" i="7"/>
  <c r="AK331" i="7" s="1"/>
  <c r="AE375" i="7"/>
  <c r="AK375" i="7" s="1"/>
  <c r="AD383" i="7"/>
  <c r="AI383" i="7" s="1"/>
  <c r="AB383" i="7"/>
  <c r="AB415" i="7"/>
  <c r="AD415" i="7"/>
  <c r="AI415" i="7" s="1"/>
  <c r="AD422" i="7"/>
  <c r="AI422" i="7" s="1"/>
  <c r="AB427" i="7"/>
  <c r="AC434" i="7"/>
  <c r="AG434" i="7" s="1"/>
  <c r="AD434" i="7"/>
  <c r="AI434" i="7" s="1"/>
  <c r="AD438" i="7"/>
  <c r="AI438" i="7" s="1"/>
  <c r="AB438" i="7"/>
  <c r="AE466" i="7"/>
  <c r="AK466" i="7" s="1"/>
  <c r="AC466" i="7"/>
  <c r="AG466" i="7" s="1"/>
  <c r="AB466" i="7"/>
  <c r="AE483" i="7"/>
  <c r="AK483" i="7" s="1"/>
  <c r="AE496" i="7"/>
  <c r="AK496" i="7" s="1"/>
  <c r="AD496" i="7"/>
  <c r="AI496" i="7" s="1"/>
  <c r="AC533" i="7"/>
  <c r="AG533" i="7" s="1"/>
  <c r="AE545" i="7"/>
  <c r="AK545" i="7" s="1"/>
  <c r="AC545" i="7"/>
  <c r="AG545" i="7" s="1"/>
  <c r="AD579" i="7"/>
  <c r="AI579" i="7" s="1"/>
  <c r="AB617" i="7"/>
  <c r="AD634" i="7"/>
  <c r="AI634" i="7" s="1"/>
  <c r="AE634" i="7"/>
  <c r="AK634" i="7" s="1"/>
  <c r="AC634" i="7"/>
  <c r="AG634" i="7" s="1"/>
  <c r="AB638" i="7"/>
  <c r="AC638" i="7"/>
  <c r="AG638" i="7" s="1"/>
  <c r="AE638" i="7"/>
  <c r="AK638" i="7" s="1"/>
  <c r="AD661" i="7"/>
  <c r="AI661" i="7" s="1"/>
  <c r="AC730" i="7"/>
  <c r="AG730" i="7" s="1"/>
  <c r="AD752" i="7"/>
  <c r="AI752" i="7" s="1"/>
  <c r="AB786" i="7"/>
  <c r="AD807" i="7"/>
  <c r="AI807" i="7" s="1"/>
  <c r="AC3" i="7"/>
  <c r="AG3" i="7" s="1"/>
  <c r="AC77" i="7"/>
  <c r="AG77" i="7" s="1"/>
  <c r="AD166" i="7"/>
  <c r="AI166" i="7" s="1"/>
  <c r="AC207" i="7"/>
  <c r="AG207" i="7" s="1"/>
  <c r="AE293" i="7"/>
  <c r="AK293" i="7" s="1"/>
  <c r="AC293" i="7"/>
  <c r="AG293" i="7" s="1"/>
  <c r="AC484" i="7"/>
  <c r="AG484" i="7" s="1"/>
  <c r="AE509" i="7"/>
  <c r="AK509" i="7" s="1"/>
  <c r="AC509" i="7"/>
  <c r="AG509" i="7" s="1"/>
  <c r="AC512" i="7"/>
  <c r="AG512" i="7" s="1"/>
  <c r="AD537" i="7"/>
  <c r="AI537" i="7" s="1"/>
  <c r="AC621" i="7"/>
  <c r="AG621" i="7" s="1"/>
  <c r="AE849" i="7"/>
  <c r="AK849" i="7" s="1"/>
  <c r="AC889" i="7"/>
  <c r="AG889" i="7" s="1"/>
  <c r="AE952" i="7"/>
  <c r="AK952" i="7" s="1"/>
  <c r="AB952" i="7"/>
  <c r="AC952" i="7"/>
  <c r="AG952" i="7" s="1"/>
  <c r="AE957" i="7"/>
  <c r="AK957" i="7" s="1"/>
  <c r="AD957" i="7"/>
  <c r="AI957" i="7" s="1"/>
  <c r="AB957" i="7"/>
  <c r="AD980" i="7"/>
  <c r="AI980" i="7" s="1"/>
  <c r="AE980" i="7"/>
  <c r="AK980" i="7" s="1"/>
  <c r="AC980" i="7"/>
  <c r="AG980" i="7" s="1"/>
  <c r="AE1069" i="7"/>
  <c r="AK1069" i="7" s="1"/>
  <c r="AD1106" i="7"/>
  <c r="AI1106" i="7" s="1"/>
  <c r="AE1106" i="7"/>
  <c r="AK1106" i="7" s="1"/>
  <c r="AB1106" i="7"/>
  <c r="AB1186" i="7"/>
  <c r="AD1651" i="7"/>
  <c r="AI1651" i="7" s="1"/>
  <c r="AE1651" i="7"/>
  <c r="AK1651" i="7" s="1"/>
  <c r="AB1651" i="7"/>
  <c r="AB447" i="7"/>
  <c r="AE472" i="7"/>
  <c r="AK472" i="7" s="1"/>
  <c r="AE497" i="7"/>
  <c r="AK497" i="7" s="1"/>
  <c r="AB497" i="7"/>
  <c r="AC555" i="7"/>
  <c r="AG555" i="7" s="1"/>
  <c r="AB555" i="7"/>
  <c r="AE580" i="7"/>
  <c r="AK580" i="7" s="1"/>
  <c r="AB580" i="7"/>
  <c r="AE605" i="7"/>
  <c r="AK605" i="7" s="1"/>
  <c r="AB605" i="7"/>
  <c r="AD635" i="7"/>
  <c r="AI635" i="7" s="1"/>
  <c r="AC645" i="7"/>
  <c r="AG645" i="7" s="1"/>
  <c r="AB659" i="7"/>
  <c r="AD676" i="7"/>
  <c r="AI676" i="7" s="1"/>
  <c r="AE676" i="7"/>
  <c r="AK676" i="7" s="1"/>
  <c r="AE761" i="7"/>
  <c r="AK761" i="7" s="1"/>
  <c r="AC761" i="7"/>
  <c r="AG761" i="7" s="1"/>
  <c r="AC768" i="7"/>
  <c r="AG768" i="7" s="1"/>
  <c r="AD768" i="7"/>
  <c r="AI768" i="7" s="1"/>
  <c r="AC846" i="7"/>
  <c r="AG846" i="7" s="1"/>
  <c r="AD846" i="7"/>
  <c r="AI846" i="7" s="1"/>
  <c r="AE857" i="7"/>
  <c r="AK857" i="7" s="1"/>
  <c r="AB857" i="7"/>
  <c r="AD857" i="7"/>
  <c r="AI857" i="7" s="1"/>
  <c r="AC879" i="7"/>
  <c r="AG879" i="7" s="1"/>
  <c r="AE879" i="7"/>
  <c r="AK879" i="7" s="1"/>
  <c r="AD879" i="7"/>
  <c r="AI879" i="7" s="1"/>
  <c r="AE898" i="7"/>
  <c r="AK898" i="7" s="1"/>
  <c r="AD898" i="7"/>
  <c r="AI898" i="7" s="1"/>
  <c r="AB903" i="7"/>
  <c r="AE903" i="7"/>
  <c r="AK903" i="7" s="1"/>
  <c r="AC903" i="7"/>
  <c r="AG903" i="7" s="1"/>
  <c r="AC906" i="7"/>
  <c r="AG906" i="7" s="1"/>
  <c r="AE906" i="7"/>
  <c r="AK906" i="7" s="1"/>
  <c r="AB906" i="7"/>
  <c r="AC992" i="7"/>
  <c r="AG992" i="7" s="1"/>
  <c r="AE992" i="7"/>
  <c r="AK992" i="7" s="1"/>
  <c r="AB992" i="7"/>
  <c r="AB1187" i="7"/>
  <c r="AE1187" i="7"/>
  <c r="AK1187" i="7" s="1"/>
  <c r="AD1196" i="7"/>
  <c r="AI1196" i="7" s="1"/>
  <c r="AE1221" i="7"/>
  <c r="AK1221" i="7" s="1"/>
  <c r="AD1221" i="7"/>
  <c r="AI1221" i="7" s="1"/>
  <c r="AC1221" i="7"/>
  <c r="AG1221" i="7" s="1"/>
  <c r="AE1402" i="7"/>
  <c r="AK1402" i="7" s="1"/>
  <c r="AC1402" i="7"/>
  <c r="AG1402" i="7" s="1"/>
  <c r="AD1402" i="7"/>
  <c r="AI1402" i="7" s="1"/>
  <c r="AB1402" i="7"/>
  <c r="AC1423" i="7"/>
  <c r="AG1423" i="7" s="1"/>
  <c r="AD1423" i="7"/>
  <c r="AI1423" i="7" s="1"/>
  <c r="AD1671" i="7"/>
  <c r="AI1671" i="7" s="1"/>
  <c r="AC1671" i="7"/>
  <c r="AG1671" i="7" s="1"/>
  <c r="AE1671" i="7"/>
  <c r="AK1671" i="7" s="1"/>
  <c r="AB1671" i="7"/>
  <c r="AC320" i="7"/>
  <c r="AG320" i="7" s="1"/>
  <c r="AE329" i="7"/>
  <c r="AK329" i="7" s="1"/>
  <c r="AC335" i="7"/>
  <c r="AG335" i="7" s="1"/>
  <c r="AB376" i="7"/>
  <c r="AD447" i="7"/>
  <c r="AI447" i="7" s="1"/>
  <c r="AB454" i="7"/>
  <c r="AB491" i="7"/>
  <c r="AC497" i="7"/>
  <c r="AG497" i="7" s="1"/>
  <c r="AC506" i="7"/>
  <c r="AG506" i="7" s="1"/>
  <c r="AC531" i="7"/>
  <c r="AG531" i="7" s="1"/>
  <c r="AB543" i="7"/>
  <c r="AD555" i="7"/>
  <c r="AI555" i="7" s="1"/>
  <c r="AE622" i="7"/>
  <c r="AK622" i="7" s="1"/>
  <c r="AD629" i="7"/>
  <c r="AI629" i="7" s="1"/>
  <c r="AB629" i="7"/>
  <c r="AE652" i="7"/>
  <c r="AK652" i="7" s="1"/>
  <c r="AB692" i="7"/>
  <c r="AD702" i="7"/>
  <c r="AI702" i="7" s="1"/>
  <c r="AE702" i="7"/>
  <c r="AK702" i="7" s="1"/>
  <c r="AD712" i="7"/>
  <c r="AI712" i="7" s="1"/>
  <c r="AB712" i="7"/>
  <c r="AD839" i="7"/>
  <c r="AI839" i="7" s="1"/>
  <c r="AB842" i="7"/>
  <c r="AC842" i="7"/>
  <c r="AG842" i="7" s="1"/>
  <c r="AE842" i="7"/>
  <c r="AK842" i="7" s="1"/>
  <c r="AB846" i="7"/>
  <c r="AC857" i="7"/>
  <c r="AG857" i="7" s="1"/>
  <c r="AE935" i="7"/>
  <c r="AK935" i="7" s="1"/>
  <c r="AD992" i="7"/>
  <c r="AI992" i="7" s="1"/>
  <c r="AB1008" i="7"/>
  <c r="AB1035" i="7"/>
  <c r="AE1035" i="7"/>
  <c r="AK1035" i="7" s="1"/>
  <c r="AB1221" i="7"/>
  <c r="AB1291" i="7"/>
  <c r="AE1305" i="7"/>
  <c r="AK1305" i="7" s="1"/>
  <c r="AC1305" i="7"/>
  <c r="AG1305" i="7" s="1"/>
  <c r="AD1305" i="7"/>
  <c r="AI1305" i="7" s="1"/>
  <c r="AD1322" i="7"/>
  <c r="AI1322" i="7" s="1"/>
  <c r="AB1322" i="7"/>
  <c r="AE1322" i="7"/>
  <c r="AK1322" i="7" s="1"/>
  <c r="AC1322" i="7"/>
  <c r="AG1322" i="7" s="1"/>
  <c r="AC602" i="7"/>
  <c r="AG602" i="7" s="1"/>
  <c r="AB602" i="7"/>
  <c r="AD728" i="7"/>
  <c r="AI728" i="7" s="1"/>
  <c r="AD748" i="7"/>
  <c r="AI748" i="7" s="1"/>
  <c r="AB748" i="7"/>
  <c r="AB781" i="7"/>
  <c r="AB805" i="7"/>
  <c r="AB812" i="7"/>
  <c r="AE827" i="7"/>
  <c r="AK827" i="7" s="1"/>
  <c r="AB830" i="7"/>
  <c r="AC830" i="7"/>
  <c r="AG830" i="7" s="1"/>
  <c r="AE843" i="7"/>
  <c r="AK843" i="7" s="1"/>
  <c r="AD843" i="7"/>
  <c r="AI843" i="7" s="1"/>
  <c r="AE858" i="7"/>
  <c r="AK858" i="7" s="1"/>
  <c r="AD858" i="7"/>
  <c r="AI858" i="7" s="1"/>
  <c r="AB932" i="7"/>
  <c r="AE932" i="7"/>
  <c r="AK932" i="7" s="1"/>
  <c r="AE1077" i="7"/>
  <c r="AK1077" i="7" s="1"/>
  <c r="AD1077" i="7"/>
  <c r="AI1077" i="7" s="1"/>
  <c r="AC1077" i="7"/>
  <c r="AG1077" i="7" s="1"/>
  <c r="AB1077" i="7"/>
  <c r="AE1129" i="7"/>
  <c r="AK1129" i="7" s="1"/>
  <c r="AD1129" i="7"/>
  <c r="AI1129" i="7" s="1"/>
  <c r="AC1153" i="7"/>
  <c r="AG1153" i="7" s="1"/>
  <c r="AE1153" i="7"/>
  <c r="AK1153" i="7" s="1"/>
  <c r="AD1208" i="7"/>
  <c r="AI1208" i="7" s="1"/>
  <c r="AE1208" i="7"/>
  <c r="AK1208" i="7" s="1"/>
  <c r="AD1275" i="7"/>
  <c r="AI1275" i="7" s="1"/>
  <c r="AB1275" i="7"/>
  <c r="AE1275" i="7"/>
  <c r="AK1275" i="7" s="1"/>
  <c r="AC1275" i="7"/>
  <c r="AG1275" i="7" s="1"/>
  <c r="AC1380" i="7"/>
  <c r="AG1380" i="7" s="1"/>
  <c r="AD317" i="7"/>
  <c r="AI317" i="7" s="1"/>
  <c r="AE335" i="7"/>
  <c r="AK335" i="7" s="1"/>
  <c r="AC359" i="7"/>
  <c r="AG359" i="7" s="1"/>
  <c r="AC365" i="7"/>
  <c r="AG365" i="7" s="1"/>
  <c r="AD388" i="7"/>
  <c r="AI388" i="7" s="1"/>
  <c r="AC430" i="7"/>
  <c r="AG430" i="7" s="1"/>
  <c r="AE448" i="7"/>
  <c r="AK448" i="7" s="1"/>
  <c r="AD460" i="7"/>
  <c r="AI460" i="7" s="1"/>
  <c r="AE473" i="7"/>
  <c r="AK473" i="7" s="1"/>
  <c r="AC476" i="7"/>
  <c r="AG476" i="7" s="1"/>
  <c r="AD488" i="7"/>
  <c r="AI488" i="7" s="1"/>
  <c r="AD501" i="7"/>
  <c r="AI501" i="7" s="1"/>
  <c r="AB538" i="7"/>
  <c r="AE543" i="7"/>
  <c r="AK543" i="7" s="1"/>
  <c r="AE556" i="7"/>
  <c r="AK556" i="7" s="1"/>
  <c r="AD568" i="7"/>
  <c r="AI568" i="7" s="1"/>
  <c r="AE581" i="7"/>
  <c r="AK581" i="7" s="1"/>
  <c r="AC581" i="7"/>
  <c r="AG581" i="7" s="1"/>
  <c r="AB584" i="7"/>
  <c r="AC584" i="7"/>
  <c r="AG584" i="7" s="1"/>
  <c r="AB593" i="7"/>
  <c r="AD596" i="7"/>
  <c r="AI596" i="7" s="1"/>
  <c r="AD599" i="7"/>
  <c r="AI599" i="7" s="1"/>
  <c r="AD609" i="7"/>
  <c r="AI609" i="7" s="1"/>
  <c r="AE618" i="7"/>
  <c r="AK618" i="7" s="1"/>
  <c r="AD622" i="7"/>
  <c r="AI622" i="7" s="1"/>
  <c r="AE629" i="7"/>
  <c r="AK629" i="7" s="1"/>
  <c r="AE642" i="7"/>
  <c r="AK642" i="7" s="1"/>
  <c r="AE653" i="7"/>
  <c r="AK653" i="7" s="1"/>
  <c r="AC653" i="7"/>
  <c r="AG653" i="7" s="1"/>
  <c r="AC666" i="7"/>
  <c r="AG666" i="7" s="1"/>
  <c r="AC702" i="7"/>
  <c r="AG702" i="7" s="1"/>
  <c r="AE712" i="7"/>
  <c r="AK712" i="7" s="1"/>
  <c r="AC728" i="7"/>
  <c r="AG728" i="7" s="1"/>
  <c r="AE732" i="7"/>
  <c r="AK732" i="7" s="1"/>
  <c r="AC748" i="7"/>
  <c r="AG748" i="7" s="1"/>
  <c r="AD769" i="7"/>
  <c r="AI769" i="7" s="1"/>
  <c r="AC781" i="7"/>
  <c r="AG781" i="7" s="1"/>
  <c r="AC805" i="7"/>
  <c r="AG805" i="7" s="1"/>
  <c r="AB827" i="7"/>
  <c r="AB843" i="7"/>
  <c r="AC854" i="7"/>
  <c r="AG854" i="7" s="1"/>
  <c r="AB891" i="7"/>
  <c r="AE891" i="7"/>
  <c r="AK891" i="7" s="1"/>
  <c r="AC894" i="7"/>
  <c r="AG894" i="7" s="1"/>
  <c r="AD907" i="7"/>
  <c r="AI907" i="7" s="1"/>
  <c r="AC910" i="7"/>
  <c r="AG910" i="7" s="1"/>
  <c r="AD914" i="7"/>
  <c r="AI914" i="7" s="1"/>
  <c r="AB914" i="7"/>
  <c r="AE914" i="7"/>
  <c r="AK914" i="7" s="1"/>
  <c r="AD919" i="7"/>
  <c r="AI919" i="7" s="1"/>
  <c r="AE919" i="7"/>
  <c r="AK919" i="7" s="1"/>
  <c r="AE1144" i="7"/>
  <c r="AK1144" i="7" s="1"/>
  <c r="AD1144" i="7"/>
  <c r="AI1144" i="7" s="1"/>
  <c r="AB1144" i="7"/>
  <c r="AB1183" i="7"/>
  <c r="AD1625" i="7"/>
  <c r="AI1625" i="7" s="1"/>
  <c r="AE1625" i="7"/>
  <c r="AK1625" i="7" s="1"/>
  <c r="AC1625" i="7"/>
  <c r="AG1625" i="7" s="1"/>
  <c r="AC519" i="7"/>
  <c r="AG519" i="7" s="1"/>
  <c r="AB519" i="7"/>
  <c r="AE544" i="7"/>
  <c r="AK544" i="7" s="1"/>
  <c r="AE569" i="7"/>
  <c r="AK569" i="7" s="1"/>
  <c r="AB569" i="7"/>
  <c r="AC593" i="7"/>
  <c r="AG593" i="7" s="1"/>
  <c r="AE602" i="7"/>
  <c r="AK602" i="7" s="1"/>
  <c r="AE623" i="7"/>
  <c r="AK623" i="7" s="1"/>
  <c r="AD630" i="7"/>
  <c r="AI630" i="7" s="1"/>
  <c r="AB630" i="7"/>
  <c r="AB673" i="7"/>
  <c r="AE683" i="7"/>
  <c r="AK683" i="7" s="1"/>
  <c r="AC693" i="7"/>
  <c r="AG693" i="7" s="1"/>
  <c r="AE728" i="7"/>
  <c r="AK728" i="7" s="1"/>
  <c r="AE748" i="7"/>
  <c r="AK748" i="7" s="1"/>
  <c r="AC765" i="7"/>
  <c r="AG765" i="7" s="1"/>
  <c r="AE765" i="7"/>
  <c r="AK765" i="7" s="1"/>
  <c r="AE788" i="7"/>
  <c r="AK788" i="7" s="1"/>
  <c r="AE805" i="7"/>
  <c r="AK805" i="7" s="1"/>
  <c r="AE812" i="7"/>
  <c r="AK812" i="7" s="1"/>
  <c r="AC836" i="7"/>
  <c r="AG836" i="7" s="1"/>
  <c r="AC843" i="7"/>
  <c r="AG843" i="7" s="1"/>
  <c r="AC858" i="7"/>
  <c r="AG858" i="7" s="1"/>
  <c r="AB936" i="7"/>
  <c r="AC936" i="7"/>
  <c r="AG936" i="7" s="1"/>
  <c r="AD998" i="7"/>
  <c r="AI998" i="7" s="1"/>
  <c r="AE998" i="7"/>
  <c r="AK998" i="7" s="1"/>
  <c r="AB998" i="7"/>
  <c r="AC998" i="7"/>
  <c r="AG998" i="7" s="1"/>
  <c r="AC1016" i="7"/>
  <c r="AG1016" i="7" s="1"/>
  <c r="AE1028" i="7"/>
  <c r="AK1028" i="7" s="1"/>
  <c r="AB1028" i="7"/>
  <c r="AD1028" i="7"/>
  <c r="AI1028" i="7" s="1"/>
  <c r="AE1060" i="7"/>
  <c r="AK1060" i="7" s="1"/>
  <c r="AD1060" i="7"/>
  <c r="AI1060" i="7" s="1"/>
  <c r="AC1060" i="7"/>
  <c r="AG1060" i="7" s="1"/>
  <c r="AE1162" i="7"/>
  <c r="AK1162" i="7" s="1"/>
  <c r="AD1162" i="7"/>
  <c r="AI1162" i="7" s="1"/>
  <c r="AC1162" i="7"/>
  <c r="AG1162" i="7" s="1"/>
  <c r="AB1162" i="7"/>
  <c r="AE1171" i="7"/>
  <c r="AK1171" i="7" s="1"/>
  <c r="AE1183" i="7"/>
  <c r="AK1183" i="7" s="1"/>
  <c r="AB274" i="7"/>
  <c r="AD315" i="7"/>
  <c r="AI315" i="7" s="1"/>
  <c r="AD350" i="7"/>
  <c r="AI350" i="7" s="1"/>
  <c r="AD365" i="7"/>
  <c r="AI365" i="7" s="1"/>
  <c r="AE401" i="7"/>
  <c r="AK401" i="7" s="1"/>
  <c r="AC404" i="7"/>
  <c r="AG404" i="7" s="1"/>
  <c r="AC470" i="7"/>
  <c r="AG470" i="7" s="1"/>
  <c r="AD470" i="7"/>
  <c r="AI470" i="7" s="1"/>
  <c r="AD519" i="7"/>
  <c r="AI519" i="7" s="1"/>
  <c r="AD526" i="7"/>
  <c r="AI526" i="7" s="1"/>
  <c r="AB532" i="7"/>
  <c r="AD535" i="7"/>
  <c r="AI535" i="7" s="1"/>
  <c r="AE538" i="7"/>
  <c r="AK538" i="7" s="1"/>
  <c r="AC544" i="7"/>
  <c r="AG544" i="7" s="1"/>
  <c r="AB563" i="7"/>
  <c r="AC569" i="7"/>
  <c r="AG569" i="7" s="1"/>
  <c r="AD581" i="7"/>
  <c r="AI581" i="7" s="1"/>
  <c r="AE584" i="7"/>
  <c r="AK584" i="7" s="1"/>
  <c r="AD593" i="7"/>
  <c r="AI593" i="7" s="1"/>
  <c r="AC603" i="7"/>
  <c r="AG603" i="7" s="1"/>
  <c r="AD603" i="7"/>
  <c r="AI603" i="7" s="1"/>
  <c r="AD606" i="7"/>
  <c r="AI606" i="7" s="1"/>
  <c r="AB623" i="7"/>
  <c r="AC630" i="7"/>
  <c r="AG630" i="7" s="1"/>
  <c r="AB640" i="7"/>
  <c r="AC673" i="7"/>
  <c r="AG673" i="7" s="1"/>
  <c r="AE719" i="7"/>
  <c r="AK719" i="7" s="1"/>
  <c r="AE729" i="7"/>
  <c r="AK729" i="7" s="1"/>
  <c r="AB782" i="7"/>
  <c r="AC782" i="7"/>
  <c r="AG782" i="7" s="1"/>
  <c r="AD792" i="7"/>
  <c r="AI792" i="7" s="1"/>
  <c r="AB806" i="7"/>
  <c r="AC806" i="7"/>
  <c r="AG806" i="7" s="1"/>
  <c r="AE806" i="7"/>
  <c r="AK806" i="7" s="1"/>
  <c r="AE836" i="7"/>
  <c r="AK836" i="7" s="1"/>
  <c r="AB855" i="7"/>
  <c r="AD855" i="7"/>
  <c r="AI855" i="7" s="1"/>
  <c r="AD870" i="7"/>
  <c r="AI870" i="7" s="1"/>
  <c r="AB870" i="7"/>
  <c r="AB887" i="7"/>
  <c r="AD891" i="7"/>
  <c r="AI891" i="7" s="1"/>
  <c r="AD926" i="7"/>
  <c r="AI926" i="7" s="1"/>
  <c r="AE926" i="7"/>
  <c r="AK926" i="7" s="1"/>
  <c r="AC1028" i="7"/>
  <c r="AG1028" i="7" s="1"/>
  <c r="AB1060" i="7"/>
  <c r="AD1118" i="7"/>
  <c r="AI1118" i="7" s="1"/>
  <c r="AE1118" i="7"/>
  <c r="AK1118" i="7" s="1"/>
  <c r="AC1118" i="7"/>
  <c r="AG1118" i="7" s="1"/>
  <c r="AB1118" i="7"/>
  <c r="AB1171" i="7"/>
  <c r="AB1566" i="7"/>
  <c r="AD1566" i="7"/>
  <c r="AI1566" i="7" s="1"/>
  <c r="AC1566" i="7"/>
  <c r="AG1566" i="7" s="1"/>
  <c r="AE52" i="7"/>
  <c r="AK52" i="7" s="1"/>
  <c r="AD141" i="7"/>
  <c r="AI141" i="7" s="1"/>
  <c r="AB141" i="7"/>
  <c r="AC182" i="7"/>
  <c r="AG182" i="7" s="1"/>
  <c r="AD182" i="7"/>
  <c r="AI182" i="7" s="1"/>
  <c r="AE268" i="7"/>
  <c r="AK268" i="7" s="1"/>
  <c r="AC274" i="7"/>
  <c r="AG274" i="7" s="1"/>
  <c r="AB286" i="7"/>
  <c r="AE291" i="7"/>
  <c r="AK291" i="7" s="1"/>
  <c r="AE309" i="7"/>
  <c r="AK309" i="7" s="1"/>
  <c r="AB315" i="7"/>
  <c r="AB327" i="7"/>
  <c r="AB345" i="7"/>
  <c r="AE380" i="7"/>
  <c r="AK380" i="7" s="1"/>
  <c r="AB386" i="7"/>
  <c r="AC398" i="7"/>
  <c r="AG398" i="7" s="1"/>
  <c r="AD398" i="7"/>
  <c r="AI398" i="7" s="1"/>
  <c r="AD436" i="7"/>
  <c r="AI436" i="7" s="1"/>
  <c r="AC452" i="7"/>
  <c r="AG452" i="7" s="1"/>
  <c r="AC458" i="7"/>
  <c r="AG458" i="7" s="1"/>
  <c r="AB458" i="7"/>
  <c r="AB470" i="7"/>
  <c r="AB495" i="7"/>
  <c r="AE519" i="7"/>
  <c r="AK519" i="7" s="1"/>
  <c r="AC526" i="7"/>
  <c r="AG526" i="7" s="1"/>
  <c r="AC532" i="7"/>
  <c r="AG532" i="7" s="1"/>
  <c r="AE535" i="7"/>
  <c r="AK535" i="7" s="1"/>
  <c r="AD544" i="7"/>
  <c r="AI544" i="7" s="1"/>
  <c r="AC563" i="7"/>
  <c r="AG563" i="7" s="1"/>
  <c r="AC566" i="7"/>
  <c r="AG566" i="7" s="1"/>
  <c r="AB566" i="7"/>
  <c r="AD569" i="7"/>
  <c r="AI569" i="7" s="1"/>
  <c r="AE606" i="7"/>
  <c r="AK606" i="7" s="1"/>
  <c r="AE616" i="7"/>
  <c r="AK616" i="7" s="1"/>
  <c r="AB616" i="7"/>
  <c r="AD623" i="7"/>
  <c r="AI623" i="7" s="1"/>
  <c r="AE630" i="7"/>
  <c r="AK630" i="7" s="1"/>
  <c r="AC640" i="7"/>
  <c r="AG640" i="7" s="1"/>
  <c r="AB719" i="7"/>
  <c r="AC755" i="7"/>
  <c r="AG755" i="7" s="1"/>
  <c r="AE766" i="7"/>
  <c r="AK766" i="7" s="1"/>
  <c r="AB770" i="7"/>
  <c r="AC770" i="7"/>
  <c r="AG770" i="7" s="1"/>
  <c r="AE813" i="7"/>
  <c r="AK813" i="7" s="1"/>
  <c r="AE821" i="7"/>
  <c r="AK821" i="7" s="1"/>
  <c r="AD821" i="7"/>
  <c r="AI821" i="7" s="1"/>
  <c r="AC855" i="7"/>
  <c r="AG855" i="7" s="1"/>
  <c r="AB923" i="7"/>
  <c r="AB926" i="7"/>
  <c r="AD946" i="7"/>
  <c r="AI946" i="7" s="1"/>
  <c r="AC946" i="7"/>
  <c r="AG946" i="7" s="1"/>
  <c r="AB946" i="7"/>
  <c r="AE954" i="7"/>
  <c r="AK954" i="7" s="1"/>
  <c r="AB986" i="7"/>
  <c r="AC990" i="7"/>
  <c r="AG990" i="7" s="1"/>
  <c r="AD1021" i="7"/>
  <c r="AI1021" i="7" s="1"/>
  <c r="AD1177" i="7"/>
  <c r="AI1177" i="7" s="1"/>
  <c r="AE1271" i="7"/>
  <c r="AK1271" i="7" s="1"/>
  <c r="AE851" i="7"/>
  <c r="AK851" i="7" s="1"/>
  <c r="AC851" i="7"/>
  <c r="AG851" i="7" s="1"/>
  <c r="AB888" i="7"/>
  <c r="AD902" i="7"/>
  <c r="AI902" i="7" s="1"/>
  <c r="AE921" i="7"/>
  <c r="AK921" i="7" s="1"/>
  <c r="AC921" i="7"/>
  <c r="AG921" i="7" s="1"/>
  <c r="AD974" i="7"/>
  <c r="AI974" i="7" s="1"/>
  <c r="AB974" i="7"/>
  <c r="AE984" i="7"/>
  <c r="AK984" i="7" s="1"/>
  <c r="AC1045" i="7"/>
  <c r="AG1045" i="7" s="1"/>
  <c r="AD1045" i="7"/>
  <c r="AI1045" i="7" s="1"/>
  <c r="AD1285" i="7"/>
  <c r="AI1285" i="7" s="1"/>
  <c r="AC1648" i="7"/>
  <c r="AG1648" i="7" s="1"/>
  <c r="AE1648" i="7"/>
  <c r="AK1648" i="7" s="1"/>
  <c r="AB1648" i="7"/>
  <c r="AB2111" i="7"/>
  <c r="AD2111" i="7"/>
  <c r="AI2111" i="7" s="1"/>
  <c r="AE2111" i="7"/>
  <c r="AK2111" i="7" s="1"/>
  <c r="AC2111" i="7"/>
  <c r="AG2111" i="7" s="1"/>
  <c r="AB892" i="7"/>
  <c r="AC892" i="7"/>
  <c r="AG892" i="7" s="1"/>
  <c r="AE988" i="7"/>
  <c r="AK988" i="7" s="1"/>
  <c r="AB988" i="7"/>
  <c r="AB999" i="7"/>
  <c r="AE999" i="7"/>
  <c r="AK999" i="7" s="1"/>
  <c r="AB1002" i="7"/>
  <c r="AC1009" i="7"/>
  <c r="AG1009" i="7" s="1"/>
  <c r="AE1009" i="7"/>
  <c r="AK1009" i="7" s="1"/>
  <c r="AD1009" i="7"/>
  <c r="AI1009" i="7" s="1"/>
  <c r="AB1022" i="7"/>
  <c r="AC1022" i="7"/>
  <c r="AG1022" i="7" s="1"/>
  <c r="AE1029" i="7"/>
  <c r="AK1029" i="7" s="1"/>
  <c r="AC1029" i="7"/>
  <c r="AG1029" i="7" s="1"/>
  <c r="AB1032" i="7"/>
  <c r="AD1032" i="7"/>
  <c r="AI1032" i="7" s="1"/>
  <c r="AC1032" i="7"/>
  <c r="AG1032" i="7" s="1"/>
  <c r="AC1042" i="7"/>
  <c r="AG1042" i="7" s="1"/>
  <c r="AC1064" i="7"/>
  <c r="AG1064" i="7" s="1"/>
  <c r="AE1064" i="7"/>
  <c r="AK1064" i="7" s="1"/>
  <c r="AC1071" i="7"/>
  <c r="AG1071" i="7" s="1"/>
  <c r="AD1190" i="7"/>
  <c r="AI1190" i="7" s="1"/>
  <c r="AB1190" i="7"/>
  <c r="AE1190" i="7"/>
  <c r="AK1190" i="7" s="1"/>
  <c r="AE1365" i="7"/>
  <c r="AK1365" i="7" s="1"/>
  <c r="AD1365" i="7"/>
  <c r="AI1365" i="7" s="1"/>
  <c r="AB1390" i="7"/>
  <c r="AC1484" i="7"/>
  <c r="AG1484" i="7" s="1"/>
  <c r="AB1484" i="7"/>
  <c r="AE1484" i="7"/>
  <c r="AK1484" i="7" s="1"/>
  <c r="AD1484" i="7"/>
  <c r="AI1484" i="7" s="1"/>
  <c r="AC1586" i="7"/>
  <c r="AG1586" i="7" s="1"/>
  <c r="AD1586" i="7"/>
  <c r="AI1586" i="7" s="1"/>
  <c r="AD892" i="7"/>
  <c r="AI892" i="7" s="1"/>
  <c r="AB915" i="7"/>
  <c r="AC930" i="7"/>
  <c r="AG930" i="7" s="1"/>
  <c r="AB942" i="7"/>
  <c r="AB955" i="7"/>
  <c r="AE995" i="7"/>
  <c r="AK995" i="7" s="1"/>
  <c r="AB995" i="7"/>
  <c r="AE1006" i="7"/>
  <c r="AK1006" i="7" s="1"/>
  <c r="AB1055" i="7"/>
  <c r="AB1339" i="7"/>
  <c r="AB1365" i="7"/>
  <c r="AD1370" i="7"/>
  <c r="AI1370" i="7" s="1"/>
  <c r="AC1370" i="7"/>
  <c r="AG1370" i="7" s="1"/>
  <c r="AB1370" i="7"/>
  <c r="AE1370" i="7"/>
  <c r="AK1370" i="7" s="1"/>
  <c r="AD1383" i="7"/>
  <c r="AI1383" i="7" s="1"/>
  <c r="AB1383" i="7"/>
  <c r="AE1485" i="7"/>
  <c r="AK1485" i="7" s="1"/>
  <c r="AC1485" i="7"/>
  <c r="AG1485" i="7" s="1"/>
  <c r="AB1525" i="7"/>
  <c r="AE1536" i="7"/>
  <c r="AK1536" i="7" s="1"/>
  <c r="AD1629" i="7"/>
  <c r="AI1629" i="7" s="1"/>
  <c r="AB1629" i="7"/>
  <c r="AE1915" i="7"/>
  <c r="AK1915" i="7" s="1"/>
  <c r="AD1299" i="7"/>
  <c r="AI1299" i="7" s="1"/>
  <c r="AC1299" i="7"/>
  <c r="AG1299" i="7" s="1"/>
  <c r="AE1391" i="7"/>
  <c r="AK1391" i="7" s="1"/>
  <c r="AD1391" i="7"/>
  <c r="AI1391" i="7" s="1"/>
  <c r="AB1391" i="7"/>
  <c r="AE1474" i="7"/>
  <c r="AK1474" i="7" s="1"/>
  <c r="AC1474" i="7"/>
  <c r="AG1474" i="7" s="1"/>
  <c r="AB1474" i="7"/>
  <c r="AC1912" i="7"/>
  <c r="AG1912" i="7" s="1"/>
  <c r="AE1912" i="7"/>
  <c r="AK1912" i="7" s="1"/>
  <c r="AE743" i="7"/>
  <c r="AK743" i="7" s="1"/>
  <c r="AC746" i="7"/>
  <c r="AG746" i="7" s="1"/>
  <c r="AC801" i="7"/>
  <c r="AG801" i="7" s="1"/>
  <c r="AE801" i="7"/>
  <c r="AK801" i="7" s="1"/>
  <c r="AE861" i="7"/>
  <c r="AK861" i="7" s="1"/>
  <c r="AC865" i="7"/>
  <c r="AG865" i="7" s="1"/>
  <c r="AC880" i="7"/>
  <c r="AG880" i="7" s="1"/>
  <c r="AB883" i="7"/>
  <c r="AD899" i="7"/>
  <c r="AI899" i="7" s="1"/>
  <c r="AE915" i="7"/>
  <c r="AK915" i="7" s="1"/>
  <c r="AE955" i="7"/>
  <c r="AK955" i="7" s="1"/>
  <c r="AD968" i="7"/>
  <c r="AI968" i="7" s="1"/>
  <c r="AD995" i="7"/>
  <c r="AI995" i="7" s="1"/>
  <c r="AC1006" i="7"/>
  <c r="AG1006" i="7" s="1"/>
  <c r="AB1019" i="7"/>
  <c r="AE1055" i="7"/>
  <c r="AK1055" i="7" s="1"/>
  <c r="AE1174" i="7"/>
  <c r="AK1174" i="7" s="1"/>
  <c r="AB1244" i="7"/>
  <c r="AE1281" i="7"/>
  <c r="AK1281" i="7" s="1"/>
  <c r="AB1281" i="7"/>
  <c r="AD1281" i="7"/>
  <c r="AI1281" i="7" s="1"/>
  <c r="AE1318" i="7"/>
  <c r="AK1318" i="7" s="1"/>
  <c r="AD1318" i="7"/>
  <c r="AI1318" i="7" s="1"/>
  <c r="AB1359" i="7"/>
  <c r="AE1383" i="7"/>
  <c r="AK1383" i="7" s="1"/>
  <c r="AE1460" i="7"/>
  <c r="AK1460" i="7" s="1"/>
  <c r="AD1474" i="7"/>
  <c r="AI1474" i="7" s="1"/>
  <c r="AD1485" i="7"/>
  <c r="AI1485" i="7" s="1"/>
  <c r="AE1793" i="7"/>
  <c r="AK1793" i="7" s="1"/>
  <c r="AD1793" i="7"/>
  <c r="AI1793" i="7" s="1"/>
  <c r="AD1797" i="7"/>
  <c r="AI1797" i="7" s="1"/>
  <c r="AE1797" i="7"/>
  <c r="AK1797" i="7" s="1"/>
  <c r="AB1797" i="7"/>
  <c r="AB1912" i="7"/>
  <c r="AE1257" i="7"/>
  <c r="AK1257" i="7" s="1"/>
  <c r="AB1257" i="7"/>
  <c r="AE1340" i="7"/>
  <c r="AK1340" i="7" s="1"/>
  <c r="AD1340" i="7"/>
  <c r="AI1340" i="7" s="1"/>
  <c r="AB1340" i="7"/>
  <c r="AD1384" i="7"/>
  <c r="AI1384" i="7" s="1"/>
  <c r="AC1384" i="7"/>
  <c r="AG1384" i="7" s="1"/>
  <c r="AB1578" i="7"/>
  <c r="AE1578" i="7"/>
  <c r="AK1578" i="7" s="1"/>
  <c r="AE1682" i="7"/>
  <c r="AK1682" i="7" s="1"/>
  <c r="AB1682" i="7"/>
  <c r="AD820" i="7"/>
  <c r="AI820" i="7" s="1"/>
  <c r="AE820" i="7"/>
  <c r="AK820" i="7" s="1"/>
  <c r="AC890" i="7"/>
  <c r="AG890" i="7" s="1"/>
  <c r="AB900" i="7"/>
  <c r="AC900" i="7"/>
  <c r="AG900" i="7" s="1"/>
  <c r="AB982" i="7"/>
  <c r="AC982" i="7"/>
  <c r="AG982" i="7" s="1"/>
  <c r="AB1107" i="7"/>
  <c r="AE1124" i="7"/>
  <c r="AK1124" i="7" s="1"/>
  <c r="AD1124" i="7"/>
  <c r="AI1124" i="7" s="1"/>
  <c r="AB1124" i="7"/>
  <c r="AE1132" i="7"/>
  <c r="AK1132" i="7" s="1"/>
  <c r="AC1224" i="7"/>
  <c r="AG1224" i="7" s="1"/>
  <c r="AC1257" i="7"/>
  <c r="AG1257" i="7" s="1"/>
  <c r="AC1274" i="7"/>
  <c r="AG1274" i="7" s="1"/>
  <c r="AE1295" i="7"/>
  <c r="AK1295" i="7" s="1"/>
  <c r="AB1308" i="7"/>
  <c r="AC1308" i="7"/>
  <c r="AG1308" i="7" s="1"/>
  <c r="AE1359" i="7"/>
  <c r="AK1359" i="7" s="1"/>
  <c r="AE1401" i="7"/>
  <c r="AK1401" i="7" s="1"/>
  <c r="AC1401" i="7"/>
  <c r="AG1401" i="7" s="1"/>
  <c r="AE1449" i="7"/>
  <c r="AK1449" i="7" s="1"/>
  <c r="AC1449" i="7"/>
  <c r="AG1449" i="7" s="1"/>
  <c r="AB1449" i="7"/>
  <c r="AD1449" i="7"/>
  <c r="AI1449" i="7" s="1"/>
  <c r="AE1453" i="7"/>
  <c r="AK1453" i="7" s="1"/>
  <c r="AC1572" i="7"/>
  <c r="AG1572" i="7" s="1"/>
  <c r="AE1572" i="7"/>
  <c r="AK1572" i="7" s="1"/>
  <c r="AD639" i="7"/>
  <c r="AI639" i="7" s="1"/>
  <c r="AE665" i="7"/>
  <c r="AK665" i="7" s="1"/>
  <c r="AD694" i="7"/>
  <c r="AI694" i="7" s="1"/>
  <c r="AE697" i="7"/>
  <c r="AK697" i="7" s="1"/>
  <c r="AE717" i="7"/>
  <c r="AK717" i="7" s="1"/>
  <c r="AE720" i="7"/>
  <c r="AK720" i="7" s="1"/>
  <c r="AE784" i="7"/>
  <c r="AK784" i="7" s="1"/>
  <c r="AB817" i="7"/>
  <c r="AB820" i="7"/>
  <c r="AD877" i="7"/>
  <c r="AI877" i="7" s="1"/>
  <c r="AD913" i="7"/>
  <c r="AI913" i="7" s="1"/>
  <c r="AD982" i="7"/>
  <c r="AI982" i="7" s="1"/>
  <c r="AE993" i="7"/>
  <c r="AK993" i="7" s="1"/>
  <c r="AB993" i="7"/>
  <c r="AD993" i="7"/>
  <c r="AI993" i="7" s="1"/>
  <c r="AE1020" i="7"/>
  <c r="AK1020" i="7" s="1"/>
  <c r="AB1024" i="7"/>
  <c r="AC1047" i="7"/>
  <c r="AG1047" i="7" s="1"/>
  <c r="AB1103" i="7"/>
  <c r="AB1132" i="7"/>
  <c r="AD1224" i="7"/>
  <c r="AI1224" i="7" s="1"/>
  <c r="AE1234" i="7"/>
  <c r="AK1234" i="7" s="1"/>
  <c r="AD1234" i="7"/>
  <c r="AI1234" i="7" s="1"/>
  <c r="AD1257" i="7"/>
  <c r="AI1257" i="7" s="1"/>
  <c r="AB1274" i="7"/>
  <c r="AD1308" i="7"/>
  <c r="AI1308" i="7" s="1"/>
  <c r="AD1332" i="7"/>
  <c r="AI1332" i="7" s="1"/>
  <c r="AE1379" i="7"/>
  <c r="AK1379" i="7" s="1"/>
  <c r="AB1401" i="7"/>
  <c r="AC1612" i="7"/>
  <c r="AG1612" i="7" s="1"/>
  <c r="AE1612" i="7"/>
  <c r="AK1612" i="7" s="1"/>
  <c r="AB1612" i="7"/>
  <c r="AE1655" i="7"/>
  <c r="AK1655" i="7" s="1"/>
  <c r="AC1655" i="7"/>
  <c r="AG1655" i="7" s="1"/>
  <c r="AD1655" i="7"/>
  <c r="AI1655" i="7" s="1"/>
  <c r="AE1773" i="7"/>
  <c r="AK1773" i="7" s="1"/>
  <c r="AB1130" i="7"/>
  <c r="AD1178" i="7"/>
  <c r="AI1178" i="7" s="1"/>
  <c r="AC1178" i="7"/>
  <c r="AG1178" i="7" s="1"/>
  <c r="AC1231" i="7"/>
  <c r="AG1231" i="7" s="1"/>
  <c r="AD1262" i="7"/>
  <c r="AI1262" i="7" s="1"/>
  <c r="AE1262" i="7"/>
  <c r="AK1262" i="7" s="1"/>
  <c r="AC1309" i="7"/>
  <c r="AG1309" i="7" s="1"/>
  <c r="AC1315" i="7"/>
  <c r="AG1315" i="7" s="1"/>
  <c r="AE1319" i="7"/>
  <c r="AK1319" i="7" s="1"/>
  <c r="AD1319" i="7"/>
  <c r="AI1319" i="7" s="1"/>
  <c r="AE1356" i="7"/>
  <c r="AK1356" i="7" s="1"/>
  <c r="AC1424" i="7"/>
  <c r="AG1424" i="7" s="1"/>
  <c r="AD1424" i="7"/>
  <c r="AI1424" i="7" s="1"/>
  <c r="AE1545" i="7"/>
  <c r="AK1545" i="7" s="1"/>
  <c r="AD1579" i="7"/>
  <c r="AI1579" i="7" s="1"/>
  <c r="AE1579" i="7"/>
  <c r="AK1579" i="7" s="1"/>
  <c r="AC1579" i="7"/>
  <c r="AG1579" i="7" s="1"/>
  <c r="AB1579" i="7"/>
  <c r="AE1652" i="7"/>
  <c r="AK1652" i="7" s="1"/>
  <c r="AC1652" i="7"/>
  <c r="AG1652" i="7" s="1"/>
  <c r="AD1652" i="7"/>
  <c r="AI1652" i="7" s="1"/>
  <c r="AB1652" i="7"/>
  <c r="AB1943" i="7"/>
  <c r="AC1943" i="7"/>
  <c r="AG1943" i="7" s="1"/>
  <c r="AE1943" i="7"/>
  <c r="AK1943" i="7" s="1"/>
  <c r="AB1175" i="7"/>
  <c r="AD1203" i="7"/>
  <c r="AI1203" i="7" s="1"/>
  <c r="AB1203" i="7"/>
  <c r="AC1225" i="7"/>
  <c r="AG1225" i="7" s="1"/>
  <c r="AB1282" i="7"/>
  <c r="AD1286" i="7"/>
  <c r="AI1286" i="7" s="1"/>
  <c r="AB1296" i="7"/>
  <c r="AE1296" i="7"/>
  <c r="AK1296" i="7" s="1"/>
  <c r="AD1334" i="7"/>
  <c r="AI1334" i="7" s="1"/>
  <c r="AE1334" i="7"/>
  <c r="AK1334" i="7" s="1"/>
  <c r="AE1341" i="7"/>
  <c r="AK1341" i="7" s="1"/>
  <c r="AC1341" i="7"/>
  <c r="AG1341" i="7" s="1"/>
  <c r="AD1363" i="7"/>
  <c r="AI1363" i="7" s="1"/>
  <c r="AE1377" i="7"/>
  <c r="AK1377" i="7" s="1"/>
  <c r="AC1377" i="7"/>
  <c r="AG1377" i="7" s="1"/>
  <c r="AE1392" i="7"/>
  <c r="AK1392" i="7" s="1"/>
  <c r="AE1425" i="7"/>
  <c r="AK1425" i="7" s="1"/>
  <c r="AB1425" i="7"/>
  <c r="AE1549" i="7"/>
  <c r="AK1549" i="7" s="1"/>
  <c r="AE1562" i="7"/>
  <c r="AK1562" i="7" s="1"/>
  <c r="AD1562" i="7"/>
  <c r="AI1562" i="7" s="1"/>
  <c r="AE1598" i="7"/>
  <c r="AK1598" i="7" s="1"/>
  <c r="AD1598" i="7"/>
  <c r="AI1598" i="7" s="1"/>
  <c r="AD1603" i="7"/>
  <c r="AI1603" i="7" s="1"/>
  <c r="AE1603" i="7"/>
  <c r="AK1603" i="7" s="1"/>
  <c r="AC1603" i="7"/>
  <c r="AG1603" i="7" s="1"/>
  <c r="AB1603" i="7"/>
  <c r="AE1113" i="7"/>
  <c r="AK1113" i="7" s="1"/>
  <c r="AC1113" i="7"/>
  <c r="AG1113" i="7" s="1"/>
  <c r="AC1119" i="7"/>
  <c r="AG1119" i="7" s="1"/>
  <c r="AB1139" i="7"/>
  <c r="AB1166" i="7"/>
  <c r="AD1175" i="7"/>
  <c r="AI1175" i="7" s="1"/>
  <c r="AE1197" i="7"/>
  <c r="AK1197" i="7" s="1"/>
  <c r="AC1197" i="7"/>
  <c r="AG1197" i="7" s="1"/>
  <c r="AB1200" i="7"/>
  <c r="AC1200" i="7"/>
  <c r="AG1200" i="7" s="1"/>
  <c r="AC1203" i="7"/>
  <c r="AG1203" i="7" s="1"/>
  <c r="AB1209" i="7"/>
  <c r="AE1222" i="7"/>
  <c r="AK1222" i="7" s="1"/>
  <c r="AD1222" i="7"/>
  <c r="AI1222" i="7" s="1"/>
  <c r="AE1286" i="7"/>
  <c r="AK1286" i="7" s="1"/>
  <c r="AB1300" i="7"/>
  <c r="AC1300" i="7"/>
  <c r="AG1300" i="7" s="1"/>
  <c r="AB1334" i="7"/>
  <c r="AB1341" i="7"/>
  <c r="AE1345" i="7"/>
  <c r="AK1345" i="7" s="1"/>
  <c r="AC1345" i="7"/>
  <c r="AG1345" i="7" s="1"/>
  <c r="AB1352" i="7"/>
  <c r="AB1367" i="7"/>
  <c r="AB1377" i="7"/>
  <c r="AC1392" i="7"/>
  <c r="AG1392" i="7" s="1"/>
  <c r="AC1425" i="7"/>
  <c r="AG1425" i="7" s="1"/>
  <c r="AD1429" i="7"/>
  <c r="AI1429" i="7" s="1"/>
  <c r="AC1429" i="7"/>
  <c r="AG1429" i="7" s="1"/>
  <c r="AC1549" i="7"/>
  <c r="AG1549" i="7" s="1"/>
  <c r="AB1562" i="7"/>
  <c r="AC1622" i="7"/>
  <c r="AG1622" i="7" s="1"/>
  <c r="AD1622" i="7"/>
  <c r="AI1622" i="7" s="1"/>
  <c r="AC1672" i="7"/>
  <c r="AG1672" i="7" s="1"/>
  <c r="AD1747" i="7"/>
  <c r="AI1747" i="7" s="1"/>
  <c r="AE1747" i="7"/>
  <c r="AK1747" i="7" s="1"/>
  <c r="AC1747" i="7"/>
  <c r="AG1747" i="7" s="1"/>
  <c r="AB1747" i="7"/>
  <c r="AE1877" i="7"/>
  <c r="AK1877" i="7" s="1"/>
  <c r="AC1877" i="7"/>
  <c r="AG1877" i="7" s="1"/>
  <c r="AD1877" i="7"/>
  <c r="AI1877" i="7" s="1"/>
  <c r="AB1877" i="7"/>
  <c r="AD1119" i="7"/>
  <c r="AI1119" i="7" s="1"/>
  <c r="AD1154" i="7"/>
  <c r="AI1154" i="7" s="1"/>
  <c r="AE1154" i="7"/>
  <c r="AK1154" i="7" s="1"/>
  <c r="AE1175" i="7"/>
  <c r="AK1175" i="7" s="1"/>
  <c r="AC1191" i="7"/>
  <c r="AG1191" i="7" s="1"/>
  <c r="AE1203" i="7"/>
  <c r="AK1203" i="7" s="1"/>
  <c r="AC1209" i="7"/>
  <c r="AG1209" i="7" s="1"/>
  <c r="AE1232" i="7"/>
  <c r="AK1232" i="7" s="1"/>
  <c r="AB1232" i="7"/>
  <c r="AE1269" i="7"/>
  <c r="AK1269" i="7" s="1"/>
  <c r="AC1269" i="7"/>
  <c r="AG1269" i="7" s="1"/>
  <c r="AE1303" i="7"/>
  <c r="AK1303" i="7" s="1"/>
  <c r="AE1330" i="7"/>
  <c r="AK1330" i="7" s="1"/>
  <c r="AD1330" i="7"/>
  <c r="AI1330" i="7" s="1"/>
  <c r="AC1334" i="7"/>
  <c r="AG1334" i="7" s="1"/>
  <c r="AD1341" i="7"/>
  <c r="AI1341" i="7" s="1"/>
  <c r="AE1363" i="7"/>
  <c r="AK1363" i="7" s="1"/>
  <c r="AD1377" i="7"/>
  <c r="AI1377" i="7" s="1"/>
  <c r="AD1407" i="7"/>
  <c r="AI1407" i="7" s="1"/>
  <c r="AE1407" i="7"/>
  <c r="AK1407" i="7" s="1"/>
  <c r="AE1418" i="7"/>
  <c r="AK1418" i="7" s="1"/>
  <c r="AD1425" i="7"/>
  <c r="AI1425" i="7" s="1"/>
  <c r="AD1455" i="7"/>
  <c r="AI1455" i="7" s="1"/>
  <c r="AC1471" i="7"/>
  <c r="AG1471" i="7" s="1"/>
  <c r="AD1471" i="7"/>
  <c r="AI1471" i="7" s="1"/>
  <c r="AE1471" i="7"/>
  <c r="AK1471" i="7" s="1"/>
  <c r="AB1471" i="7"/>
  <c r="AD1491" i="7"/>
  <c r="AI1491" i="7" s="1"/>
  <c r="AB1491" i="7"/>
  <c r="AB1519" i="7"/>
  <c r="AB1589" i="7"/>
  <c r="AD1589" i="7"/>
  <c r="AI1589" i="7" s="1"/>
  <c r="AB1622" i="7"/>
  <c r="AD1665" i="7"/>
  <c r="AI1665" i="7" s="1"/>
  <c r="AB1665" i="7"/>
  <c r="AC1070" i="7"/>
  <c r="AG1070" i="7" s="1"/>
  <c r="AD1087" i="7"/>
  <c r="AI1087" i="7" s="1"/>
  <c r="AC1090" i="7"/>
  <c r="AG1090" i="7" s="1"/>
  <c r="AC1096" i="7"/>
  <c r="AG1096" i="7" s="1"/>
  <c r="AB1099" i="7"/>
  <c r="AC1110" i="7"/>
  <c r="AG1110" i="7" s="1"/>
  <c r="AD1113" i="7"/>
  <c r="AI1113" i="7" s="1"/>
  <c r="AE1119" i="7"/>
  <c r="AK1119" i="7" s="1"/>
  <c r="AB1131" i="7"/>
  <c r="AC1148" i="7"/>
  <c r="AG1148" i="7" s="1"/>
  <c r="AB1151" i="7"/>
  <c r="AB1154" i="7"/>
  <c r="AB1160" i="7"/>
  <c r="AD1167" i="7"/>
  <c r="AI1167" i="7" s="1"/>
  <c r="AB1167" i="7"/>
  <c r="AC1179" i="7"/>
  <c r="AG1179" i="7" s="1"/>
  <c r="AD1197" i="7"/>
  <c r="AI1197" i="7" s="1"/>
  <c r="AD1209" i="7"/>
  <c r="AI1209" i="7" s="1"/>
  <c r="AC1216" i="7"/>
  <c r="AG1216" i="7" s="1"/>
  <c r="AD1219" i="7"/>
  <c r="AI1219" i="7" s="1"/>
  <c r="AB1219" i="7"/>
  <c r="AB1226" i="7"/>
  <c r="AD1232" i="7"/>
  <c r="AI1232" i="7" s="1"/>
  <c r="AD1249" i="7"/>
  <c r="AI1249" i="7" s="1"/>
  <c r="AB1259" i="7"/>
  <c r="AB1269" i="7"/>
  <c r="AB1283" i="7"/>
  <c r="AE1293" i="7"/>
  <c r="AK1293" i="7" s="1"/>
  <c r="AC1293" i="7"/>
  <c r="AG1293" i="7" s="1"/>
  <c r="AC1297" i="7"/>
  <c r="AG1297" i="7" s="1"/>
  <c r="AE1300" i="7"/>
  <c r="AK1300" i="7" s="1"/>
  <c r="AB1303" i="7"/>
  <c r="AB1324" i="7"/>
  <c r="AB1330" i="7"/>
  <c r="AD1335" i="7"/>
  <c r="AI1335" i="7" s="1"/>
  <c r="AE1335" i="7"/>
  <c r="AK1335" i="7" s="1"/>
  <c r="AE1353" i="7"/>
  <c r="AK1353" i="7" s="1"/>
  <c r="AC1353" i="7"/>
  <c r="AG1353" i="7" s="1"/>
  <c r="AB1353" i="7"/>
  <c r="AE1367" i="7"/>
  <c r="AK1367" i="7" s="1"/>
  <c r="AB1418" i="7"/>
  <c r="AB1430" i="7"/>
  <c r="AB1502" i="7"/>
  <c r="AC1502" i="7"/>
  <c r="AG1502" i="7" s="1"/>
  <c r="AC1513" i="7"/>
  <c r="AG1513" i="7" s="1"/>
  <c r="AD1519" i="7"/>
  <c r="AI1519" i="7" s="1"/>
  <c r="AC1589" i="7"/>
  <c r="AG1589" i="7" s="1"/>
  <c r="AB1599" i="7"/>
  <c r="AE1599" i="7"/>
  <c r="AK1599" i="7" s="1"/>
  <c r="AD1599" i="7"/>
  <c r="AI1599" i="7" s="1"/>
  <c r="AC1599" i="7"/>
  <c r="AG1599" i="7" s="1"/>
  <c r="AC1614" i="7"/>
  <c r="AG1614" i="7" s="1"/>
  <c r="AB1709" i="7"/>
  <c r="AC1709" i="7"/>
  <c r="AG1709" i="7" s="1"/>
  <c r="AD1709" i="7"/>
  <c r="AI1709" i="7" s="1"/>
  <c r="AC1860" i="7"/>
  <c r="AG1860" i="7" s="1"/>
  <c r="AE1860" i="7"/>
  <c r="AK1860" i="7" s="1"/>
  <c r="AD1860" i="7"/>
  <c r="AI1860" i="7" s="1"/>
  <c r="AD1039" i="7"/>
  <c r="AI1039" i="7" s="1"/>
  <c r="AE1070" i="7"/>
  <c r="AK1070" i="7" s="1"/>
  <c r="AE1087" i="7"/>
  <c r="AK1087" i="7" s="1"/>
  <c r="AD1096" i="7"/>
  <c r="AI1096" i="7" s="1"/>
  <c r="AD1099" i="7"/>
  <c r="AI1099" i="7" s="1"/>
  <c r="AE1110" i="7"/>
  <c r="AK1110" i="7" s="1"/>
  <c r="AC1131" i="7"/>
  <c r="AG1131" i="7" s="1"/>
  <c r="AB1137" i="7"/>
  <c r="AE1142" i="7"/>
  <c r="AK1142" i="7" s="1"/>
  <c r="AD1148" i="7"/>
  <c r="AI1148" i="7" s="1"/>
  <c r="AC1154" i="7"/>
  <c r="AG1154" i="7" s="1"/>
  <c r="AD1160" i="7"/>
  <c r="AI1160" i="7" s="1"/>
  <c r="AC1167" i="7"/>
  <c r="AG1167" i="7" s="1"/>
  <c r="AC1176" i="7"/>
  <c r="AG1176" i="7" s="1"/>
  <c r="AB1185" i="7"/>
  <c r="AD1188" i="7"/>
  <c r="AI1188" i="7" s="1"/>
  <c r="AD1210" i="7"/>
  <c r="AI1210" i="7" s="1"/>
  <c r="AC1213" i="7"/>
  <c r="AG1213" i="7" s="1"/>
  <c r="AD1216" i="7"/>
  <c r="AI1216" i="7" s="1"/>
  <c r="AE1219" i="7"/>
  <c r="AK1219" i="7" s="1"/>
  <c r="AB1223" i="7"/>
  <c r="AC1226" i="7"/>
  <c r="AG1226" i="7" s="1"/>
  <c r="AE1233" i="7"/>
  <c r="AK1233" i="7" s="1"/>
  <c r="AC1233" i="7"/>
  <c r="AG1233" i="7" s="1"/>
  <c r="AB1246" i="7"/>
  <c r="AE1255" i="7"/>
  <c r="AK1255" i="7" s="1"/>
  <c r="AD1269" i="7"/>
  <c r="AI1269" i="7" s="1"/>
  <c r="AC1273" i="7"/>
  <c r="AG1273" i="7" s="1"/>
  <c r="AD1283" i="7"/>
  <c r="AI1283" i="7" s="1"/>
  <c r="AC1287" i="7"/>
  <c r="AG1287" i="7" s="1"/>
  <c r="AB1293" i="7"/>
  <c r="AD1303" i="7"/>
  <c r="AI1303" i="7" s="1"/>
  <c r="AE1320" i="7"/>
  <c r="AK1320" i="7" s="1"/>
  <c r="AC1324" i="7"/>
  <c r="AG1324" i="7" s="1"/>
  <c r="AB1327" i="7"/>
  <c r="AB1335" i="7"/>
  <c r="AC1346" i="7"/>
  <c r="AG1346" i="7" s="1"/>
  <c r="AD1353" i="7"/>
  <c r="AI1353" i="7" s="1"/>
  <c r="AB1368" i="7"/>
  <c r="AE1368" i="7"/>
  <c r="AK1368" i="7" s="1"/>
  <c r="AC1414" i="7"/>
  <c r="AG1414" i="7" s="1"/>
  <c r="AC1430" i="7"/>
  <c r="AG1430" i="7" s="1"/>
  <c r="AC1444" i="7"/>
  <c r="AG1444" i="7" s="1"/>
  <c r="AC1447" i="7"/>
  <c r="AG1447" i="7" s="1"/>
  <c r="AB1472" i="7"/>
  <c r="AD1487" i="7"/>
  <c r="AI1487" i="7" s="1"/>
  <c r="AE1519" i="7"/>
  <c r="AK1519" i="7" s="1"/>
  <c r="AB1542" i="7"/>
  <c r="AC1542" i="7"/>
  <c r="AG1542" i="7" s="1"/>
  <c r="AE1589" i="7"/>
  <c r="AK1589" i="7" s="1"/>
  <c r="AD1614" i="7"/>
  <c r="AI1614" i="7" s="1"/>
  <c r="AC1638" i="7"/>
  <c r="AG1638" i="7" s="1"/>
  <c r="AD1131" i="7"/>
  <c r="AI1131" i="7" s="1"/>
  <c r="AB1143" i="7"/>
  <c r="AE1143" i="7"/>
  <c r="AK1143" i="7" s="1"/>
  <c r="AE1148" i="7"/>
  <c r="AK1148" i="7" s="1"/>
  <c r="AE1188" i="7"/>
  <c r="AK1188" i="7" s="1"/>
  <c r="AE1226" i="7"/>
  <c r="AK1226" i="7" s="1"/>
  <c r="AB1260" i="7"/>
  <c r="AD1260" i="7"/>
  <c r="AI1260" i="7" s="1"/>
  <c r="AD1321" i="7"/>
  <c r="AI1321" i="7" s="1"/>
  <c r="AD1324" i="7"/>
  <c r="AI1324" i="7" s="1"/>
  <c r="AE1346" i="7"/>
  <c r="AK1346" i="7" s="1"/>
  <c r="AC1382" i="7"/>
  <c r="AG1382" i="7" s="1"/>
  <c r="AB1382" i="7"/>
  <c r="AE1389" i="7"/>
  <c r="AK1389" i="7" s="1"/>
  <c r="AD1389" i="7"/>
  <c r="AI1389" i="7" s="1"/>
  <c r="AB1394" i="7"/>
  <c r="AD1414" i="7"/>
  <c r="AI1414" i="7" s="1"/>
  <c r="AC1441" i="7"/>
  <c r="AG1441" i="7" s="1"/>
  <c r="AE1441" i="7"/>
  <c r="AK1441" i="7" s="1"/>
  <c r="AE1487" i="7"/>
  <c r="AK1487" i="7" s="1"/>
  <c r="AD1639" i="7"/>
  <c r="AI1639" i="7" s="1"/>
  <c r="AE1639" i="7"/>
  <c r="AK1639" i="7" s="1"/>
  <c r="AC1639" i="7"/>
  <c r="AG1639" i="7" s="1"/>
  <c r="AB1639" i="7"/>
  <c r="AD1835" i="7"/>
  <c r="AI1835" i="7" s="1"/>
  <c r="AE1835" i="7"/>
  <c r="AK1835" i="7" s="1"/>
  <c r="AB924" i="7"/>
  <c r="AB927" i="7"/>
  <c r="AE927" i="7"/>
  <c r="AK927" i="7" s="1"/>
  <c r="AD950" i="7"/>
  <c r="AI950" i="7" s="1"/>
  <c r="AB991" i="7"/>
  <c r="AC1005" i="7"/>
  <c r="AG1005" i="7" s="1"/>
  <c r="AD1034" i="7"/>
  <c r="AI1034" i="7" s="1"/>
  <c r="AB1034" i="7"/>
  <c r="AD1051" i="7"/>
  <c r="AI1051" i="7" s="1"/>
  <c r="AC1065" i="7"/>
  <c r="AG1065" i="7" s="1"/>
  <c r="AB1068" i="7"/>
  <c r="AD1068" i="7"/>
  <c r="AI1068" i="7" s="1"/>
  <c r="AE1076" i="7"/>
  <c r="AK1076" i="7" s="1"/>
  <c r="AE1082" i="7"/>
  <c r="AK1082" i="7" s="1"/>
  <c r="AB1088" i="7"/>
  <c r="AD1091" i="7"/>
  <c r="AI1091" i="7" s="1"/>
  <c r="AD1094" i="7"/>
  <c r="AI1094" i="7" s="1"/>
  <c r="AB1094" i="7"/>
  <c r="AD1108" i="7"/>
  <c r="AI1108" i="7" s="1"/>
  <c r="AD1137" i="7"/>
  <c r="AI1137" i="7" s="1"/>
  <c r="AC1143" i="7"/>
  <c r="AG1143" i="7" s="1"/>
  <c r="AE1161" i="7"/>
  <c r="AK1161" i="7" s="1"/>
  <c r="AC1161" i="7"/>
  <c r="AG1161" i="7" s="1"/>
  <c r="AC1173" i="7"/>
  <c r="AG1173" i="7" s="1"/>
  <c r="AE1176" i="7"/>
  <c r="AK1176" i="7" s="1"/>
  <c r="AD1185" i="7"/>
  <c r="AI1185" i="7" s="1"/>
  <c r="AC1210" i="7"/>
  <c r="AG1210" i="7" s="1"/>
  <c r="AD1214" i="7"/>
  <c r="AI1214" i="7" s="1"/>
  <c r="AB1214" i="7"/>
  <c r="AB1220" i="7"/>
  <c r="AD1233" i="7"/>
  <c r="AI1233" i="7" s="1"/>
  <c r="AD1237" i="7"/>
  <c r="AI1237" i="7" s="1"/>
  <c r="AC1243" i="7"/>
  <c r="AG1243" i="7" s="1"/>
  <c r="AD1243" i="7"/>
  <c r="AI1243" i="7" s="1"/>
  <c r="AE1250" i="7"/>
  <c r="AK1250" i="7" s="1"/>
  <c r="AC1260" i="7"/>
  <c r="AG1260" i="7" s="1"/>
  <c r="AE1273" i="7"/>
  <c r="AK1273" i="7" s="1"/>
  <c r="AD1311" i="7"/>
  <c r="AI1311" i="7" s="1"/>
  <c r="AB1311" i="7"/>
  <c r="AB1317" i="7"/>
  <c r="AC1321" i="7"/>
  <c r="AG1321" i="7" s="1"/>
  <c r="AD1331" i="7"/>
  <c r="AI1331" i="7" s="1"/>
  <c r="AD1347" i="7"/>
  <c r="AI1347" i="7" s="1"/>
  <c r="AB1347" i="7"/>
  <c r="AE1347" i="7"/>
  <c r="AK1347" i="7" s="1"/>
  <c r="AC1347" i="7"/>
  <c r="AG1347" i="7" s="1"/>
  <c r="AD1368" i="7"/>
  <c r="AI1368" i="7" s="1"/>
  <c r="AE1382" i="7"/>
  <c r="AK1382" i="7" s="1"/>
  <c r="AB1389" i="7"/>
  <c r="AE1408" i="7"/>
  <c r="AK1408" i="7" s="1"/>
  <c r="AB1415" i="7"/>
  <c r="AC1420" i="7"/>
  <c r="AG1420" i="7" s="1"/>
  <c r="AD1431" i="7"/>
  <c r="AI1431" i="7" s="1"/>
  <c r="AE1431" i="7"/>
  <c r="AK1431" i="7" s="1"/>
  <c r="AB1431" i="7"/>
  <c r="AE1438" i="7"/>
  <c r="AK1438" i="7" s="1"/>
  <c r="AC1438" i="7"/>
  <c r="AG1438" i="7" s="1"/>
  <c r="AD1438" i="7"/>
  <c r="AI1438" i="7" s="1"/>
  <c r="AD1441" i="7"/>
  <c r="AI1441" i="7" s="1"/>
  <c r="AC1448" i="7"/>
  <c r="AG1448" i="7" s="1"/>
  <c r="AB1448" i="7"/>
  <c r="AB1452" i="7"/>
  <c r="AC1452" i="7"/>
  <c r="AG1452" i="7" s="1"/>
  <c r="AE1452" i="7"/>
  <c r="AK1452" i="7" s="1"/>
  <c r="AD1514" i="7"/>
  <c r="AI1514" i="7" s="1"/>
  <c r="AB1514" i="7"/>
  <c r="AC1532" i="7"/>
  <c r="AG1532" i="7" s="1"/>
  <c r="AD1532" i="7"/>
  <c r="AI1532" i="7" s="1"/>
  <c r="AD1543" i="7"/>
  <c r="AI1543" i="7" s="1"/>
  <c r="AE1543" i="7"/>
  <c r="AK1543" i="7" s="1"/>
  <c r="AC1543" i="7"/>
  <c r="AG1543" i="7" s="1"/>
  <c r="AB1564" i="7"/>
  <c r="AE1564" i="7"/>
  <c r="AK1564" i="7" s="1"/>
  <c r="AD1615" i="7"/>
  <c r="AI1615" i="7" s="1"/>
  <c r="AE1615" i="7"/>
  <c r="AK1615" i="7" s="1"/>
  <c r="AB1615" i="7"/>
  <c r="AC1615" i="7"/>
  <c r="AG1615" i="7" s="1"/>
  <c r="AD1635" i="7"/>
  <c r="AI1635" i="7" s="1"/>
  <c r="AE1635" i="7"/>
  <c r="AK1635" i="7" s="1"/>
  <c r="AC1635" i="7"/>
  <c r="AG1635" i="7" s="1"/>
  <c r="AC1459" i="7"/>
  <c r="AG1459" i="7" s="1"/>
  <c r="AB1459" i="7"/>
  <c r="AB1488" i="7"/>
  <c r="AC1488" i="7"/>
  <c r="AG1488" i="7" s="1"/>
  <c r="AB1498" i="7"/>
  <c r="AD1527" i="7"/>
  <c r="AI1527" i="7" s="1"/>
  <c r="AB1527" i="7"/>
  <c r="AD1567" i="7"/>
  <c r="AI1567" i="7" s="1"/>
  <c r="AC1567" i="7"/>
  <c r="AG1567" i="7" s="1"/>
  <c r="AD1593" i="7"/>
  <c r="AI1593" i="7" s="1"/>
  <c r="AC1767" i="7"/>
  <c r="AG1767" i="7" s="1"/>
  <c r="AE1767" i="7"/>
  <c r="AK1767" i="7" s="1"/>
  <c r="AD1767" i="7"/>
  <c r="AI1767" i="7" s="1"/>
  <c r="AC1855" i="7"/>
  <c r="AG1855" i="7" s="1"/>
  <c r="AD1855" i="7"/>
  <c r="AI1855" i="7" s="1"/>
  <c r="AB1855" i="7"/>
  <c r="AD1872" i="7"/>
  <c r="AI1872" i="7" s="1"/>
  <c r="AE1872" i="7"/>
  <c r="AK1872" i="7" s="1"/>
  <c r="AC1872" i="7"/>
  <c r="AG1872" i="7" s="1"/>
  <c r="AC1172" i="7"/>
  <c r="AG1172" i="7" s="1"/>
  <c r="AD1172" i="7"/>
  <c r="AI1172" i="7" s="1"/>
  <c r="AC1256" i="7"/>
  <c r="AG1256" i="7" s="1"/>
  <c r="AC1272" i="7"/>
  <c r="AG1272" i="7" s="1"/>
  <c r="AB1360" i="7"/>
  <c r="AC1428" i="7"/>
  <c r="AG1428" i="7" s="1"/>
  <c r="AD1466" i="7"/>
  <c r="AI1466" i="7" s="1"/>
  <c r="AD1488" i="7"/>
  <c r="AI1488" i="7" s="1"/>
  <c r="AC1498" i="7"/>
  <c r="AG1498" i="7" s="1"/>
  <c r="AC1527" i="7"/>
  <c r="AG1527" i="7" s="1"/>
  <c r="AB1544" i="7"/>
  <c r="AC1563" i="7"/>
  <c r="AG1563" i="7" s="1"/>
  <c r="AB1567" i="7"/>
  <c r="AE1616" i="7"/>
  <c r="AK1616" i="7" s="1"/>
  <c r="AD1623" i="7"/>
  <c r="AI1623" i="7" s="1"/>
  <c r="AC1656" i="7"/>
  <c r="AG1656" i="7" s="1"/>
  <c r="AD1755" i="7"/>
  <c r="AI1755" i="7" s="1"/>
  <c r="AE1755" i="7"/>
  <c r="AK1755" i="7" s="1"/>
  <c r="AB1767" i="7"/>
  <c r="AE1855" i="7"/>
  <c r="AK1855" i="7" s="1"/>
  <c r="AE1931" i="7"/>
  <c r="AK1931" i="7" s="1"/>
  <c r="AD1931" i="7"/>
  <c r="AI1931" i="7" s="1"/>
  <c r="AB1931" i="7"/>
  <c r="AC1931" i="7"/>
  <c r="AG1931" i="7" s="1"/>
  <c r="AD1580" i="7"/>
  <c r="AI1580" i="7" s="1"/>
  <c r="AE1587" i="7"/>
  <c r="AK1587" i="7" s="1"/>
  <c r="AE1619" i="7"/>
  <c r="AK1619" i="7" s="1"/>
  <c r="AD1815" i="7"/>
  <c r="AI1815" i="7" s="1"/>
  <c r="AE1815" i="7"/>
  <c r="AK1815" i="7" s="1"/>
  <c r="AC1815" i="7"/>
  <c r="AG1815" i="7" s="1"/>
  <c r="AB1815" i="7"/>
  <c r="AE1521" i="7"/>
  <c r="AK1521" i="7" s="1"/>
  <c r="AB1534" i="7"/>
  <c r="AB1580" i="7"/>
  <c r="AE1646" i="7"/>
  <c r="AK1646" i="7" s="1"/>
  <c r="AC1646" i="7"/>
  <c r="AG1646" i="7" s="1"/>
  <c r="AC1660" i="7"/>
  <c r="AG1660" i="7" s="1"/>
  <c r="AB1660" i="7"/>
  <c r="AD1677" i="7"/>
  <c r="AI1677" i="7" s="1"/>
  <c r="AC1680" i="7"/>
  <c r="AG1680" i="7" s="1"/>
  <c r="AD1687" i="7"/>
  <c r="AI1687" i="7" s="1"/>
  <c r="AE1687" i="7"/>
  <c r="AK1687" i="7" s="1"/>
  <c r="AC1687" i="7"/>
  <c r="AG1687" i="7" s="1"/>
  <c r="AB1687" i="7"/>
  <c r="AE1895" i="7"/>
  <c r="AK1895" i="7" s="1"/>
  <c r="AD1895" i="7"/>
  <c r="AI1895" i="7" s="1"/>
  <c r="AC1895" i="7"/>
  <c r="AG1895" i="7" s="1"/>
  <c r="AE1674" i="7"/>
  <c r="AK1674" i="7" s="1"/>
  <c r="AD1674" i="7"/>
  <c r="AI1674" i="7" s="1"/>
  <c r="AC1752" i="7"/>
  <c r="AG1752" i="7" s="1"/>
  <c r="AE1752" i="7"/>
  <c r="AK1752" i="7" s="1"/>
  <c r="AB1808" i="7"/>
  <c r="AD1824" i="7"/>
  <c r="AI1824" i="7" s="1"/>
  <c r="AB1824" i="7"/>
  <c r="AD1298" i="7"/>
  <c r="AI1298" i="7" s="1"/>
  <c r="AB1298" i="7"/>
  <c r="AE1342" i="7"/>
  <c r="AK1342" i="7" s="1"/>
  <c r="AC1388" i="7"/>
  <c r="AG1388" i="7" s="1"/>
  <c r="AD1388" i="7"/>
  <c r="AI1388" i="7" s="1"/>
  <c r="AE1413" i="7"/>
  <c r="AK1413" i="7" s="1"/>
  <c r="AC1413" i="7"/>
  <c r="AG1413" i="7" s="1"/>
  <c r="AB1413" i="7"/>
  <c r="AC1435" i="7"/>
  <c r="AG1435" i="7" s="1"/>
  <c r="AD1435" i="7"/>
  <c r="AI1435" i="7" s="1"/>
  <c r="AC1496" i="7"/>
  <c r="AG1496" i="7" s="1"/>
  <c r="AD1496" i="7"/>
  <c r="AI1496" i="7" s="1"/>
  <c r="AC1528" i="7"/>
  <c r="AG1528" i="7" s="1"/>
  <c r="AC1531" i="7"/>
  <c r="AG1531" i="7" s="1"/>
  <c r="AB1531" i="7"/>
  <c r="AD1534" i="7"/>
  <c r="AI1534" i="7" s="1"/>
  <c r="AC1548" i="7"/>
  <c r="AG1548" i="7" s="1"/>
  <c r="AE1548" i="7"/>
  <c r="AK1548" i="7" s="1"/>
  <c r="AD1548" i="7"/>
  <c r="AI1548" i="7" s="1"/>
  <c r="AB1601" i="7"/>
  <c r="AE1610" i="7"/>
  <c r="AK1610" i="7" s="1"/>
  <c r="AD1610" i="7"/>
  <c r="AI1610" i="7" s="1"/>
  <c r="AB1637" i="7"/>
  <c r="AC1637" i="7"/>
  <c r="AG1637" i="7" s="1"/>
  <c r="AC1643" i="7"/>
  <c r="AG1643" i="7" s="1"/>
  <c r="AD1646" i="7"/>
  <c r="AI1646" i="7" s="1"/>
  <c r="AE1653" i="7"/>
  <c r="AK1653" i="7" s="1"/>
  <c r="AE1660" i="7"/>
  <c r="AK1660" i="7" s="1"/>
  <c r="AE1684" i="7"/>
  <c r="AK1684" i="7" s="1"/>
  <c r="AC1684" i="7"/>
  <c r="AG1684" i="7" s="1"/>
  <c r="AB1697" i="7"/>
  <c r="AE1697" i="7"/>
  <c r="AK1697" i="7" s="1"/>
  <c r="AD1723" i="7"/>
  <c r="AI1723" i="7" s="1"/>
  <c r="AE1723" i="7"/>
  <c r="AK1723" i="7" s="1"/>
  <c r="AB1723" i="7"/>
  <c r="AD1808" i="7"/>
  <c r="AI1808" i="7" s="1"/>
  <c r="AC1824" i="7"/>
  <c r="AG1824" i="7" s="1"/>
  <c r="AC2072" i="7"/>
  <c r="AG2072" i="7" s="1"/>
  <c r="AE2072" i="7"/>
  <c r="AK2072" i="7" s="1"/>
  <c r="AE2228" i="7"/>
  <c r="AK2228" i="7" s="1"/>
  <c r="AD2228" i="7"/>
  <c r="AI2228" i="7" s="1"/>
  <c r="AC2228" i="7"/>
  <c r="AG2228" i="7" s="1"/>
  <c r="AB2228" i="7"/>
  <c r="AB1336" i="7"/>
  <c r="AE1336" i="7"/>
  <c r="AK1336" i="7" s="1"/>
  <c r="AE1473" i="7"/>
  <c r="AK1473" i="7" s="1"/>
  <c r="AB1473" i="7"/>
  <c r="AB1509" i="7"/>
  <c r="AB1565" i="7"/>
  <c r="AC1565" i="7"/>
  <c r="AG1565" i="7" s="1"/>
  <c r="AD1643" i="7"/>
  <c r="AI1643" i="7" s="1"/>
  <c r="AD1647" i="7"/>
  <c r="AI1647" i="7" s="1"/>
  <c r="AB1647" i="7"/>
  <c r="AD1670" i="7"/>
  <c r="AI1670" i="7" s="1"/>
  <c r="AB1670" i="7"/>
  <c r="AC1732" i="7"/>
  <c r="AG1732" i="7" s="1"/>
  <c r="AE1787" i="7"/>
  <c r="AK1787" i="7" s="1"/>
  <c r="AE1824" i="7"/>
  <c r="AK1824" i="7" s="1"/>
  <c r="AE2057" i="7"/>
  <c r="AK2057" i="7" s="1"/>
  <c r="AD2057" i="7"/>
  <c r="AI2057" i="7" s="1"/>
  <c r="AC2057" i="7"/>
  <c r="AG2057" i="7" s="1"/>
  <c r="AB2057" i="7"/>
  <c r="AD1628" i="7"/>
  <c r="AI1628" i="7" s="1"/>
  <c r="AD1641" i="7"/>
  <c r="AI1641" i="7" s="1"/>
  <c r="AC1644" i="7"/>
  <c r="AG1644" i="7" s="1"/>
  <c r="AD1664" i="7"/>
  <c r="AI1664" i="7" s="1"/>
  <c r="AE1664" i="7"/>
  <c r="AK1664" i="7" s="1"/>
  <c r="AD1675" i="7"/>
  <c r="AI1675" i="7" s="1"/>
  <c r="AC1675" i="7"/>
  <c r="AG1675" i="7" s="1"/>
  <c r="AE1693" i="7"/>
  <c r="AK1693" i="7" s="1"/>
  <c r="AC1693" i="7"/>
  <c r="AG1693" i="7" s="1"/>
  <c r="AB1809" i="7"/>
  <c r="AE1809" i="7"/>
  <c r="AK1809" i="7" s="1"/>
  <c r="AD1809" i="7"/>
  <c r="AI1809" i="7" s="1"/>
  <c r="AB1825" i="7"/>
  <c r="AD1825" i="7"/>
  <c r="AI1825" i="7" s="1"/>
  <c r="AE1825" i="7"/>
  <c r="AK1825" i="7" s="1"/>
  <c r="AC1825" i="7"/>
  <c r="AG1825" i="7" s="1"/>
  <c r="AE1922" i="7"/>
  <c r="AK1922" i="7" s="1"/>
  <c r="AC1922" i="7"/>
  <c r="AG1922" i="7" s="1"/>
  <c r="AD1927" i="7"/>
  <c r="AI1927" i="7" s="1"/>
  <c r="AE1927" i="7"/>
  <c r="AK1927" i="7" s="1"/>
  <c r="AC1927" i="7"/>
  <c r="AG1927" i="7" s="1"/>
  <c r="AB1927" i="7"/>
  <c r="AD1239" i="7"/>
  <c r="AI1239" i="7" s="1"/>
  <c r="AB1239" i="7"/>
  <c r="AC1280" i="7"/>
  <c r="AG1280" i="7" s="1"/>
  <c r="AD1280" i="7"/>
  <c r="AI1280" i="7" s="1"/>
  <c r="AE1366" i="7"/>
  <c r="AK1366" i="7" s="1"/>
  <c r="AC1369" i="7"/>
  <c r="AG1369" i="7" s="1"/>
  <c r="AE1437" i="7"/>
  <c r="AK1437" i="7" s="1"/>
  <c r="AB1437" i="7"/>
  <c r="AE1462" i="7"/>
  <c r="AK1462" i="7" s="1"/>
  <c r="AD1561" i="7"/>
  <c r="AI1561" i="7" s="1"/>
  <c r="AB1561" i="7"/>
  <c r="AD1571" i="7"/>
  <c r="AI1571" i="7" s="1"/>
  <c r="AE1574" i="7"/>
  <c r="AK1574" i="7" s="1"/>
  <c r="AC1584" i="7"/>
  <c r="AG1584" i="7" s="1"/>
  <c r="AE1584" i="7"/>
  <c r="AK1584" i="7" s="1"/>
  <c r="AD1584" i="7"/>
  <c r="AI1584" i="7" s="1"/>
  <c r="AE1636" i="7"/>
  <c r="AK1636" i="7" s="1"/>
  <c r="AD1689" i="7"/>
  <c r="AI1689" i="7" s="1"/>
  <c r="AB1689" i="7"/>
  <c r="AC1764" i="7"/>
  <c r="AG1764" i="7" s="1"/>
  <c r="AE1764" i="7"/>
  <c r="AK1764" i="7" s="1"/>
  <c r="AD1764" i="7"/>
  <c r="AI1764" i="7" s="1"/>
  <c r="AB1764" i="7"/>
  <c r="AD1831" i="7"/>
  <c r="AI1831" i="7" s="1"/>
  <c r="AE1831" i="7"/>
  <c r="AK1831" i="7" s="1"/>
  <c r="AD1848" i="7"/>
  <c r="AI1848" i="7" s="1"/>
  <c r="AD1944" i="7"/>
  <c r="AI1944" i="7" s="1"/>
  <c r="AC1944" i="7"/>
  <c r="AG1944" i="7" s="1"/>
  <c r="AC2008" i="7"/>
  <c r="AG2008" i="7" s="1"/>
  <c r="AE2008" i="7"/>
  <c r="AK2008" i="7" s="1"/>
  <c r="AD2035" i="7"/>
  <c r="AI2035" i="7" s="1"/>
  <c r="AC2035" i="7"/>
  <c r="AG2035" i="7" s="1"/>
  <c r="AB2035" i="7"/>
  <c r="AE2035" i="7"/>
  <c r="AK2035" i="7" s="1"/>
  <c r="AC2145" i="7"/>
  <c r="AG2145" i="7" s="1"/>
  <c r="AD2221" i="7"/>
  <c r="AI2221" i="7" s="1"/>
  <c r="AC2221" i="7"/>
  <c r="AG2221" i="7" s="1"/>
  <c r="AB2221" i="7"/>
  <c r="AC2307" i="7"/>
  <c r="AG2307" i="7" s="1"/>
  <c r="AB2307" i="7"/>
  <c r="AD2307" i="7"/>
  <c r="AI2307" i="7" s="1"/>
  <c r="AE2322" i="7"/>
  <c r="AK2322" i="7" s="1"/>
  <c r="AD2322" i="7"/>
  <c r="AI2322" i="7" s="1"/>
  <c r="AE2330" i="7"/>
  <c r="AK2330" i="7" s="1"/>
  <c r="AD2330" i="7"/>
  <c r="AI2330" i="7" s="1"/>
  <c r="AE1822" i="7"/>
  <c r="AK1822" i="7" s="1"/>
  <c r="AC1832" i="7"/>
  <c r="AG1832" i="7" s="1"/>
  <c r="AE1832" i="7"/>
  <c r="AK1832" i="7" s="1"/>
  <c r="AD1832" i="7"/>
  <c r="AI1832" i="7" s="1"/>
  <c r="AB1849" i="7"/>
  <c r="AD1849" i="7"/>
  <c r="AI1849" i="7" s="1"/>
  <c r="AE1849" i="7"/>
  <c r="AK1849" i="7" s="1"/>
  <c r="AD1874" i="7"/>
  <c r="AI1874" i="7" s="1"/>
  <c r="AC1874" i="7"/>
  <c r="AG1874" i="7" s="1"/>
  <c r="AC1916" i="7"/>
  <c r="AG1916" i="7" s="1"/>
  <c r="AB1916" i="7"/>
  <c r="AB1924" i="7"/>
  <c r="AB1960" i="7"/>
  <c r="AD1960" i="7"/>
  <c r="AI1960" i="7" s="1"/>
  <c r="AB1963" i="7"/>
  <c r="AD2011" i="7"/>
  <c r="AI2011" i="7" s="1"/>
  <c r="AC2031" i="7"/>
  <c r="AG2031" i="7" s="1"/>
  <c r="AC2258" i="7"/>
  <c r="AG2258" i="7" s="1"/>
  <c r="AB2258" i="7"/>
  <c r="AD2258" i="7"/>
  <c r="AI2258" i="7" s="1"/>
  <c r="AE2258" i="7"/>
  <c r="AK2258" i="7" s="1"/>
  <c r="AD2318" i="7"/>
  <c r="AI2318" i="7" s="1"/>
  <c r="AE2318" i="7"/>
  <c r="AK2318" i="7" s="1"/>
  <c r="AB1718" i="7"/>
  <c r="AC1733" i="7"/>
  <c r="AG1733" i="7" s="1"/>
  <c r="AB1756" i="7"/>
  <c r="AD1759" i="7"/>
  <c r="AI1759" i="7" s="1"/>
  <c r="AE1759" i="7"/>
  <c r="AK1759" i="7" s="1"/>
  <c r="AB1785" i="7"/>
  <c r="AB1822" i="7"/>
  <c r="AB1832" i="7"/>
  <c r="AB1840" i="7"/>
  <c r="AC1849" i="7"/>
  <c r="AG1849" i="7" s="1"/>
  <c r="AC1924" i="7"/>
  <c r="AG1924" i="7" s="1"/>
  <c r="AE1928" i="7"/>
  <c r="AK1928" i="7" s="1"/>
  <c r="AE1945" i="7"/>
  <c r="AK1945" i="7" s="1"/>
  <c r="AC1960" i="7"/>
  <c r="AG1960" i="7" s="1"/>
  <c r="AB2065" i="7"/>
  <c r="AD2065" i="7"/>
  <c r="AI2065" i="7" s="1"/>
  <c r="AD2089" i="7"/>
  <c r="AI2089" i="7" s="1"/>
  <c r="AB2141" i="7"/>
  <c r="AE2141" i="7"/>
  <c r="AK2141" i="7" s="1"/>
  <c r="AD2141" i="7"/>
  <c r="AI2141" i="7" s="1"/>
  <c r="AE2213" i="7"/>
  <c r="AK2213" i="7" s="1"/>
  <c r="AC2303" i="7"/>
  <c r="AG2303" i="7" s="1"/>
  <c r="AE2303" i="7"/>
  <c r="AK2303" i="7" s="1"/>
  <c r="AB1707" i="7"/>
  <c r="AD1733" i="7"/>
  <c r="AI1733" i="7" s="1"/>
  <c r="AC1756" i="7"/>
  <c r="AG1756" i="7" s="1"/>
  <c r="AD1785" i="7"/>
  <c r="AI1785" i="7" s="1"/>
  <c r="AE1819" i="7"/>
  <c r="AK1819" i="7" s="1"/>
  <c r="AD1819" i="7"/>
  <c r="AI1819" i="7" s="1"/>
  <c r="AC1892" i="7"/>
  <c r="AG1892" i="7" s="1"/>
  <c r="AE1892" i="7"/>
  <c r="AK1892" i="7" s="1"/>
  <c r="AB1907" i="7"/>
  <c r="AE1907" i="7"/>
  <c r="AK1907" i="7" s="1"/>
  <c r="AD1907" i="7"/>
  <c r="AI1907" i="7" s="1"/>
  <c r="AB1928" i="7"/>
  <c r="AE1960" i="7"/>
  <c r="AK1960" i="7" s="1"/>
  <c r="AC1975" i="7"/>
  <c r="AG1975" i="7" s="1"/>
  <c r="AE2031" i="7"/>
  <c r="AK2031" i="7" s="1"/>
  <c r="AD2043" i="7"/>
  <c r="AI2043" i="7" s="1"/>
  <c r="AE2043" i="7"/>
  <c r="AK2043" i="7" s="1"/>
  <c r="AB2089" i="7"/>
  <c r="AE1733" i="7"/>
  <c r="AK1733" i="7" s="1"/>
  <c r="AD1742" i="7"/>
  <c r="AI1742" i="7" s="1"/>
  <c r="AE1785" i="7"/>
  <c r="AK1785" i="7" s="1"/>
  <c r="AB1813" i="7"/>
  <c r="AB1819" i="7"/>
  <c r="AB1837" i="7"/>
  <c r="AD1837" i="7"/>
  <c r="AI1837" i="7" s="1"/>
  <c r="AB1857" i="7"/>
  <c r="AC1857" i="7"/>
  <c r="AG1857" i="7" s="1"/>
  <c r="AD1875" i="7"/>
  <c r="AI1875" i="7" s="1"/>
  <c r="AE1889" i="7"/>
  <c r="AK1889" i="7" s="1"/>
  <c r="AB1892" i="7"/>
  <c r="AB1897" i="7"/>
  <c r="AC1907" i="7"/>
  <c r="AG1907" i="7" s="1"/>
  <c r="AD1925" i="7"/>
  <c r="AI1925" i="7" s="1"/>
  <c r="AC1934" i="7"/>
  <c r="AG1934" i="7" s="1"/>
  <c r="AD1934" i="7"/>
  <c r="AI1934" i="7" s="1"/>
  <c r="AE2004" i="7"/>
  <c r="AK2004" i="7" s="1"/>
  <c r="AB2024" i="7"/>
  <c r="AC2127" i="7"/>
  <c r="AG2127" i="7" s="1"/>
  <c r="AD2170" i="7"/>
  <c r="AI2170" i="7" s="1"/>
  <c r="AE2170" i="7"/>
  <c r="AK2170" i="7" s="1"/>
  <c r="AC2246" i="7"/>
  <c r="AG2246" i="7" s="1"/>
  <c r="AD2246" i="7"/>
  <c r="AI2246" i="7" s="1"/>
  <c r="AC2250" i="7"/>
  <c r="AG2250" i="7" s="1"/>
  <c r="AD2250" i="7"/>
  <c r="AI2250" i="7" s="1"/>
  <c r="AD1707" i="7"/>
  <c r="AI1707" i="7" s="1"/>
  <c r="AD1710" i="7"/>
  <c r="AI1710" i="7" s="1"/>
  <c r="AB1719" i="7"/>
  <c r="AB1742" i="7"/>
  <c r="AB1783" i="7"/>
  <c r="AC1792" i="7"/>
  <c r="AG1792" i="7" s="1"/>
  <c r="AB1795" i="7"/>
  <c r="AC1807" i="7"/>
  <c r="AG1807" i="7" s="1"/>
  <c r="AC1819" i="7"/>
  <c r="AG1819" i="7" s="1"/>
  <c r="AC1837" i="7"/>
  <c r="AG1837" i="7" s="1"/>
  <c r="AE1841" i="7"/>
  <c r="AK1841" i="7" s="1"/>
  <c r="AC1841" i="7"/>
  <c r="AG1841" i="7" s="1"/>
  <c r="AD1857" i="7"/>
  <c r="AI1857" i="7" s="1"/>
  <c r="AE1871" i="7"/>
  <c r="AK1871" i="7" s="1"/>
  <c r="AC1871" i="7"/>
  <c r="AG1871" i="7" s="1"/>
  <c r="AC1875" i="7"/>
  <c r="AG1875" i="7" s="1"/>
  <c r="AB1951" i="7"/>
  <c r="AB1979" i="7"/>
  <c r="AE1979" i="7"/>
  <c r="AK1979" i="7" s="1"/>
  <c r="AD1979" i="7"/>
  <c r="AI1979" i="7" s="1"/>
  <c r="AC1979" i="7"/>
  <c r="AG1979" i="7" s="1"/>
  <c r="AB1997" i="7"/>
  <c r="AD1997" i="7"/>
  <c r="AI1997" i="7" s="1"/>
  <c r="AC1997" i="7"/>
  <c r="AG1997" i="7" s="1"/>
  <c r="AC2066" i="7"/>
  <c r="AG2066" i="7" s="1"/>
  <c r="AB2123" i="7"/>
  <c r="AD2123" i="7"/>
  <c r="AI2123" i="7" s="1"/>
  <c r="AE2123" i="7"/>
  <c r="AK2123" i="7" s="1"/>
  <c r="AE2178" i="7"/>
  <c r="AK2178" i="7" s="1"/>
  <c r="AD2182" i="7"/>
  <c r="AI2182" i="7" s="1"/>
  <c r="AB2182" i="7"/>
  <c r="AC1673" i="7"/>
  <c r="AG1673" i="7" s="1"/>
  <c r="AC1719" i="7"/>
  <c r="AG1719" i="7" s="1"/>
  <c r="AC1722" i="7"/>
  <c r="AG1722" i="7" s="1"/>
  <c r="AB1731" i="7"/>
  <c r="AC1742" i="7"/>
  <c r="AG1742" i="7" s="1"/>
  <c r="AE1745" i="7"/>
  <c r="AK1745" i="7" s="1"/>
  <c r="AE1754" i="7"/>
  <c r="AK1754" i="7" s="1"/>
  <c r="AC1754" i="7"/>
  <c r="AG1754" i="7" s="1"/>
  <c r="AB1760" i="7"/>
  <c r="AC1780" i="7"/>
  <c r="AG1780" i="7" s="1"/>
  <c r="AC1783" i="7"/>
  <c r="AG1783" i="7" s="1"/>
  <c r="AB1789" i="7"/>
  <c r="AC1789" i="7"/>
  <c r="AG1789" i="7" s="1"/>
  <c r="AC1795" i="7"/>
  <c r="AG1795" i="7" s="1"/>
  <c r="AD1798" i="7"/>
  <c r="AI1798" i="7" s="1"/>
  <c r="AE1801" i="7"/>
  <c r="AK1801" i="7" s="1"/>
  <c r="AD1807" i="7"/>
  <c r="AI1807" i="7" s="1"/>
  <c r="AE1827" i="7"/>
  <c r="AK1827" i="7" s="1"/>
  <c r="AB1827" i="7"/>
  <c r="AE1837" i="7"/>
  <c r="AK1837" i="7" s="1"/>
  <c r="AB1871" i="7"/>
  <c r="AD1897" i="7"/>
  <c r="AI1897" i="7" s="1"/>
  <c r="AE1918" i="7"/>
  <c r="AK1918" i="7" s="1"/>
  <c r="AD1918" i="7"/>
  <c r="AI1918" i="7" s="1"/>
  <c r="AB1930" i="7"/>
  <c r="AC1935" i="7"/>
  <c r="AG1935" i="7" s="1"/>
  <c r="AD1947" i="7"/>
  <c r="AI1947" i="7" s="1"/>
  <c r="AE1947" i="7"/>
  <c r="AK1947" i="7" s="1"/>
  <c r="AC1951" i="7"/>
  <c r="AG1951" i="7" s="1"/>
  <c r="AE1969" i="7"/>
  <c r="AK1969" i="7" s="1"/>
  <c r="AB2017" i="7"/>
  <c r="AE2017" i="7"/>
  <c r="AK2017" i="7" s="1"/>
  <c r="AE2024" i="7"/>
  <c r="AK2024" i="7" s="1"/>
  <c r="AE2039" i="7"/>
  <c r="AK2039" i="7" s="1"/>
  <c r="AD2039" i="7"/>
  <c r="AI2039" i="7" s="1"/>
  <c r="AD2056" i="7"/>
  <c r="AI2056" i="7" s="1"/>
  <c r="AB2056" i="7"/>
  <c r="AC2123" i="7"/>
  <c r="AG2123" i="7" s="1"/>
  <c r="AD2127" i="7"/>
  <c r="AI2127" i="7" s="1"/>
  <c r="AD2167" i="7"/>
  <c r="AI2167" i="7" s="1"/>
  <c r="AC2170" i="7"/>
  <c r="AG2170" i="7" s="1"/>
  <c r="AB2183" i="7"/>
  <c r="AE2183" i="7"/>
  <c r="AK2183" i="7" s="1"/>
  <c r="AC2183" i="7"/>
  <c r="AG2183" i="7" s="1"/>
  <c r="AD2235" i="7"/>
  <c r="AI2235" i="7" s="1"/>
  <c r="AE2246" i="7"/>
  <c r="AK2246" i="7" s="1"/>
  <c r="AB1711" i="7"/>
  <c r="AE1716" i="7"/>
  <c r="AK1716" i="7" s="1"/>
  <c r="AE1719" i="7"/>
  <c r="AK1719" i="7" s="1"/>
  <c r="AD1722" i="7"/>
  <c r="AI1722" i="7" s="1"/>
  <c r="AB1728" i="7"/>
  <c r="AD1731" i="7"/>
  <c r="AI1731" i="7" s="1"/>
  <c r="AC1751" i="7"/>
  <c r="AG1751" i="7" s="1"/>
  <c r="AB1754" i="7"/>
  <c r="AB1766" i="7"/>
  <c r="AE1783" i="7"/>
  <c r="AK1783" i="7" s="1"/>
  <c r="AD1789" i="7"/>
  <c r="AI1789" i="7" s="1"/>
  <c r="AE1792" i="7"/>
  <c r="AK1792" i="7" s="1"/>
  <c r="AE1807" i="7"/>
  <c r="AK1807" i="7" s="1"/>
  <c r="AB1820" i="7"/>
  <c r="AD1838" i="7"/>
  <c r="AI1838" i="7" s="1"/>
  <c r="AC1858" i="7"/>
  <c r="AG1858" i="7" s="1"/>
  <c r="AD1871" i="7"/>
  <c r="AI1871" i="7" s="1"/>
  <c r="AE1886" i="7"/>
  <c r="AK1886" i="7" s="1"/>
  <c r="AE1894" i="7"/>
  <c r="AK1894" i="7" s="1"/>
  <c r="AD1894" i="7"/>
  <c r="AI1894" i="7" s="1"/>
  <c r="AB1918" i="7"/>
  <c r="AC1947" i="7"/>
  <c r="AG1947" i="7" s="1"/>
  <c r="AD1951" i="7"/>
  <c r="AI1951" i="7" s="1"/>
  <c r="AC1990" i="7"/>
  <c r="AG1990" i="7" s="1"/>
  <c r="AC2017" i="7"/>
  <c r="AG2017" i="7" s="1"/>
  <c r="AB2039" i="7"/>
  <c r="AE2056" i="7"/>
  <c r="AK2056" i="7" s="1"/>
  <c r="AC2167" i="7"/>
  <c r="AG2167" i="7" s="1"/>
  <c r="AD2183" i="7"/>
  <c r="AI2183" i="7" s="1"/>
  <c r="AE2243" i="7"/>
  <c r="AK2243" i="7" s="1"/>
  <c r="AD2243" i="7"/>
  <c r="AI2243" i="7" s="1"/>
  <c r="AB1957" i="7"/>
  <c r="AD1957" i="7"/>
  <c r="AI1957" i="7" s="1"/>
  <c r="AC1976" i="7"/>
  <c r="AG1976" i="7" s="1"/>
  <c r="AE1976" i="7"/>
  <c r="AK1976" i="7" s="1"/>
  <c r="AE2025" i="7"/>
  <c r="AK2025" i="7" s="1"/>
  <c r="AB2032" i="7"/>
  <c r="AE2032" i="7"/>
  <c r="AK2032" i="7" s="1"/>
  <c r="AD2044" i="7"/>
  <c r="AI2044" i="7" s="1"/>
  <c r="AE2073" i="7"/>
  <c r="AK2073" i="7" s="1"/>
  <c r="AC2090" i="7"/>
  <c r="AG2090" i="7" s="1"/>
  <c r="AB2090" i="7"/>
  <c r="AE2090" i="7"/>
  <c r="AK2090" i="7" s="1"/>
  <c r="AE2120" i="7"/>
  <c r="AK2120" i="7" s="1"/>
  <c r="AE2153" i="7"/>
  <c r="AK2153" i="7" s="1"/>
  <c r="AB2153" i="7"/>
  <c r="AE2157" i="7"/>
  <c r="AK2157" i="7" s="1"/>
  <c r="AD2175" i="7"/>
  <c r="AI2175" i="7" s="1"/>
  <c r="AC2175" i="7"/>
  <c r="AG2175" i="7" s="1"/>
  <c r="AE2222" i="7"/>
  <c r="AK2222" i="7" s="1"/>
  <c r="AB2315" i="7"/>
  <c r="AE2315" i="7"/>
  <c r="AK2315" i="7" s="1"/>
  <c r="AC1984" i="7"/>
  <c r="AG1984" i="7" s="1"/>
  <c r="AC1994" i="7"/>
  <c r="AG1994" i="7" s="1"/>
  <c r="AB2005" i="7"/>
  <c r="AE2040" i="7"/>
  <c r="AK2040" i="7" s="1"/>
  <c r="AC2271" i="7"/>
  <c r="AG2271" i="7" s="1"/>
  <c r="AE2271" i="7"/>
  <c r="AK2271" i="7" s="1"/>
  <c r="AD2300" i="7"/>
  <c r="AI2300" i="7" s="1"/>
  <c r="AD2067" i="7"/>
  <c r="AI2067" i="7" s="1"/>
  <c r="AE2067" i="7"/>
  <c r="AK2067" i="7" s="1"/>
  <c r="AB2074" i="7"/>
  <c r="AB2087" i="7"/>
  <c r="AD2087" i="7"/>
  <c r="AI2087" i="7" s="1"/>
  <c r="AC2087" i="7"/>
  <c r="AG2087" i="7" s="1"/>
  <c r="AE2192" i="7"/>
  <c r="AK2192" i="7" s="1"/>
  <c r="AD2192" i="7"/>
  <c r="AI2192" i="7" s="1"/>
  <c r="AC2192" i="7"/>
  <c r="AG2192" i="7" s="1"/>
  <c r="AD2233" i="7"/>
  <c r="AI2233" i="7" s="1"/>
  <c r="AB2233" i="7"/>
  <c r="AD2267" i="7"/>
  <c r="AI2267" i="7" s="1"/>
  <c r="AC2267" i="7"/>
  <c r="AG2267" i="7" s="1"/>
  <c r="AC2293" i="7"/>
  <c r="AG2293" i="7" s="1"/>
  <c r="AE2293" i="7"/>
  <c r="AK2293" i="7" s="1"/>
  <c r="AD2301" i="7"/>
  <c r="AI2301" i="7" s="1"/>
  <c r="AE1949" i="7"/>
  <c r="AK1949" i="7" s="1"/>
  <c r="AC1949" i="7"/>
  <c r="AG1949" i="7" s="1"/>
  <c r="AD2019" i="7"/>
  <c r="AI2019" i="7" s="1"/>
  <c r="AB2019" i="7"/>
  <c r="AC2054" i="7"/>
  <c r="AG2054" i="7" s="1"/>
  <c r="AC2078" i="7"/>
  <c r="AG2078" i="7" s="1"/>
  <c r="AB2084" i="7"/>
  <c r="AE2087" i="7"/>
  <c r="AK2087" i="7" s="1"/>
  <c r="AD2101" i="7"/>
  <c r="AI2101" i="7" s="1"/>
  <c r="AC2109" i="7"/>
  <c r="AG2109" i="7" s="1"/>
  <c r="AE2117" i="7"/>
  <c r="AK2117" i="7" s="1"/>
  <c r="AC2117" i="7"/>
  <c r="AG2117" i="7" s="1"/>
  <c r="AD2117" i="7"/>
  <c r="AI2117" i="7" s="1"/>
  <c r="AB2135" i="7"/>
  <c r="AE2135" i="7"/>
  <c r="AK2135" i="7" s="1"/>
  <c r="AD2135" i="7"/>
  <c r="AI2135" i="7" s="1"/>
  <c r="AC2135" i="7"/>
  <c r="AG2135" i="7" s="1"/>
  <c r="AC2154" i="7"/>
  <c r="AG2154" i="7" s="1"/>
  <c r="AD2154" i="7"/>
  <c r="AI2154" i="7" s="1"/>
  <c r="AB2192" i="7"/>
  <c r="AC2233" i="7"/>
  <c r="AG2233" i="7" s="1"/>
  <c r="AD2286" i="7"/>
  <c r="AI2286" i="7" s="1"/>
  <c r="AB2301" i="7"/>
  <c r="AB1949" i="7"/>
  <c r="AE1985" i="7"/>
  <c r="AK1985" i="7" s="1"/>
  <c r="AD1985" i="7"/>
  <c r="AI1985" i="7" s="1"/>
  <c r="AE1988" i="7"/>
  <c r="AK1988" i="7" s="1"/>
  <c r="AB2006" i="7"/>
  <c r="AC2019" i="7"/>
  <c r="AG2019" i="7" s="1"/>
  <c r="AE2036" i="7"/>
  <c r="AK2036" i="7" s="1"/>
  <c r="AB2041" i="7"/>
  <c r="AE2041" i="7"/>
  <c r="AK2041" i="7" s="1"/>
  <c r="AD2041" i="7"/>
  <c r="AI2041" i="7" s="1"/>
  <c r="AC2051" i="7"/>
  <c r="AG2051" i="7" s="1"/>
  <c r="AD2054" i="7"/>
  <c r="AI2054" i="7" s="1"/>
  <c r="AC2067" i="7"/>
  <c r="AG2067" i="7" s="1"/>
  <c r="AB2078" i="7"/>
  <c r="AB2117" i="7"/>
  <c r="AE2121" i="7"/>
  <c r="AK2121" i="7" s="1"/>
  <c r="AD2143" i="7"/>
  <c r="AI2143" i="7" s="1"/>
  <c r="AC2147" i="7"/>
  <c r="AG2147" i="7" s="1"/>
  <c r="AB2154" i="7"/>
  <c r="AB2203" i="7"/>
  <c r="AD2207" i="7"/>
  <c r="AI2207" i="7" s="1"/>
  <c r="AB2219" i="7"/>
  <c r="AE2219" i="7"/>
  <c r="AK2219" i="7" s="1"/>
  <c r="AD2219" i="7"/>
  <c r="AI2219" i="7" s="1"/>
  <c r="AE2233" i="7"/>
  <c r="AK2233" i="7" s="1"/>
  <c r="AB2275" i="7"/>
  <c r="AE2275" i="7"/>
  <c r="AK2275" i="7" s="1"/>
  <c r="AD2275" i="7"/>
  <c r="AI2275" i="7" s="1"/>
  <c r="AE2279" i="7"/>
  <c r="AK2279" i="7" s="1"/>
  <c r="AB2286" i="7"/>
  <c r="AB2290" i="7"/>
  <c r="AC2294" i="7"/>
  <c r="AG2294" i="7" s="1"/>
  <c r="AB2294" i="7"/>
  <c r="AE2294" i="7"/>
  <c r="AK2294" i="7" s="1"/>
  <c r="AB2305" i="7"/>
  <c r="AE2305" i="7"/>
  <c r="AK2305" i="7" s="1"/>
  <c r="AC1844" i="7"/>
  <c r="AG1844" i="7" s="1"/>
  <c r="AE1844" i="7"/>
  <c r="AK1844" i="7" s="1"/>
  <c r="AC1899" i="7"/>
  <c r="AG1899" i="7" s="1"/>
  <c r="AE1899" i="7"/>
  <c r="AK1899" i="7" s="1"/>
  <c r="AC1936" i="7"/>
  <c r="AG1936" i="7" s="1"/>
  <c r="AD1949" i="7"/>
  <c r="AI1949" i="7" s="1"/>
  <c r="AE1968" i="7"/>
  <c r="AK1968" i="7" s="1"/>
  <c r="AB1985" i="7"/>
  <c r="AC1995" i="7"/>
  <c r="AG1995" i="7" s="1"/>
  <c r="AE2019" i="7"/>
  <c r="AK2019" i="7" s="1"/>
  <c r="AE2033" i="7"/>
  <c r="AK2033" i="7" s="1"/>
  <c r="AB2048" i="7"/>
  <c r="AD2051" i="7"/>
  <c r="AI2051" i="7" s="1"/>
  <c r="AE2075" i="7"/>
  <c r="AK2075" i="7" s="1"/>
  <c r="AD2075" i="7"/>
  <c r="AI2075" i="7" s="1"/>
  <c r="AD2078" i="7"/>
  <c r="AI2078" i="7" s="1"/>
  <c r="AB2113" i="7"/>
  <c r="AC2118" i="7"/>
  <c r="AG2118" i="7" s="1"/>
  <c r="AE2118" i="7"/>
  <c r="AK2118" i="7" s="1"/>
  <c r="AD2125" i="7"/>
  <c r="AI2125" i="7" s="1"/>
  <c r="AE2125" i="7"/>
  <c r="AK2125" i="7" s="1"/>
  <c r="AC2143" i="7"/>
  <c r="AG2143" i="7" s="1"/>
  <c r="AD2147" i="7"/>
  <c r="AI2147" i="7" s="1"/>
  <c r="AD2185" i="7"/>
  <c r="AI2185" i="7" s="1"/>
  <c r="AE2204" i="7"/>
  <c r="AK2204" i="7" s="1"/>
  <c r="AD2204" i="7"/>
  <c r="AI2204" i="7" s="1"/>
  <c r="AC2219" i="7"/>
  <c r="AG2219" i="7" s="1"/>
  <c r="AE2264" i="7"/>
  <c r="AK2264" i="7" s="1"/>
  <c r="AC2275" i="7"/>
  <c r="AG2275" i="7" s="1"/>
  <c r="AC2279" i="7"/>
  <c r="AG2279" i="7" s="1"/>
  <c r="AD2290" i="7"/>
  <c r="AI2290" i="7" s="1"/>
  <c r="AD2294" i="7"/>
  <c r="AI2294" i="7" s="1"/>
  <c r="AC2305" i="7"/>
  <c r="AG2305" i="7" s="1"/>
  <c r="AB1893" i="7"/>
  <c r="AE1893" i="7"/>
  <c r="AK1893" i="7" s="1"/>
  <c r="AC1985" i="7"/>
  <c r="AG1985" i="7" s="1"/>
  <c r="AE1995" i="7"/>
  <c r="AK1995" i="7" s="1"/>
  <c r="AC2007" i="7"/>
  <c r="AG2007" i="7" s="1"/>
  <c r="AE2048" i="7"/>
  <c r="AK2048" i="7" s="1"/>
  <c r="AE2051" i="7"/>
  <c r="AK2051" i="7" s="1"/>
  <c r="AD2079" i="7"/>
  <c r="AI2079" i="7" s="1"/>
  <c r="AC2079" i="7"/>
  <c r="AG2079" i="7" s="1"/>
  <c r="AE2143" i="7"/>
  <c r="AK2143" i="7" s="1"/>
  <c r="AE2147" i="7"/>
  <c r="AK2147" i="7" s="1"/>
  <c r="AC2162" i="7"/>
  <c r="AG2162" i="7" s="1"/>
  <c r="AB2162" i="7"/>
  <c r="AE2162" i="7"/>
  <c r="AK2162" i="7" s="1"/>
  <c r="AD2162" i="7"/>
  <c r="AI2162" i="7" s="1"/>
  <c r="AD2257" i="7"/>
  <c r="AI2257" i="7" s="1"/>
  <c r="AC2257" i="7"/>
  <c r="AG2257" i="7" s="1"/>
  <c r="AD1836" i="7"/>
  <c r="AI1836" i="7" s="1"/>
  <c r="AB1859" i="7"/>
  <c r="AB1867" i="7"/>
  <c r="AD1905" i="7"/>
  <c r="AI1905" i="7" s="1"/>
  <c r="AC1923" i="7"/>
  <c r="AG1923" i="7" s="1"/>
  <c r="AE1936" i="7"/>
  <c r="AK1936" i="7" s="1"/>
  <c r="AD1946" i="7"/>
  <c r="AI1946" i="7" s="1"/>
  <c r="AD1959" i="7"/>
  <c r="AI1959" i="7" s="1"/>
  <c r="AD1982" i="7"/>
  <c r="AI1982" i="7" s="1"/>
  <c r="AD1989" i="7"/>
  <c r="AI1989" i="7" s="1"/>
  <c r="AB1996" i="7"/>
  <c r="AE2003" i="7"/>
  <c r="AK2003" i="7" s="1"/>
  <c r="AC2003" i="7"/>
  <c r="AG2003" i="7" s="1"/>
  <c r="AB2003" i="7"/>
  <c r="AC2016" i="7"/>
  <c r="AG2016" i="7" s="1"/>
  <c r="AB2023" i="7"/>
  <c r="AC2075" i="7"/>
  <c r="AG2075" i="7" s="1"/>
  <c r="AB2095" i="7"/>
  <c r="AD2095" i="7"/>
  <c r="AI2095" i="7" s="1"/>
  <c r="AB2099" i="7"/>
  <c r="AE2099" i="7"/>
  <c r="AK2099" i="7" s="1"/>
  <c r="AC2103" i="7"/>
  <c r="AG2103" i="7" s="1"/>
  <c r="AE2103" i="7"/>
  <c r="AK2103" i="7" s="1"/>
  <c r="AD2106" i="7"/>
  <c r="AI2106" i="7" s="1"/>
  <c r="AC2126" i="7"/>
  <c r="AG2126" i="7" s="1"/>
  <c r="AB2126" i="7"/>
  <c r="AE2126" i="7"/>
  <c r="AK2126" i="7" s="1"/>
  <c r="AC2204" i="7"/>
  <c r="AG2204" i="7" s="1"/>
  <c r="AB2257" i="7"/>
  <c r="AD2265" i="7"/>
  <c r="AI2265" i="7" s="1"/>
  <c r="AB2265" i="7"/>
  <c r="AD1839" i="7"/>
  <c r="AI1839" i="7" s="1"/>
  <c r="AB1839" i="7"/>
  <c r="AC1880" i="7"/>
  <c r="AG1880" i="7" s="1"/>
  <c r="AD1911" i="7"/>
  <c r="AI1911" i="7" s="1"/>
  <c r="AB2002" i="7"/>
  <c r="AD2114" i="7"/>
  <c r="AI2114" i="7" s="1"/>
  <c r="AC2174" i="7"/>
  <c r="AG2174" i="7" s="1"/>
  <c r="AD2174" i="7"/>
  <c r="AI2174" i="7" s="1"/>
  <c r="AB2174" i="7"/>
  <c r="AE2181" i="7"/>
  <c r="AK2181" i="7" s="1"/>
  <c r="AE2240" i="7"/>
  <c r="AK2240" i="7" s="1"/>
  <c r="AD2240" i="7"/>
  <c r="AI2240" i="7" s="1"/>
  <c r="AE2247" i="7"/>
  <c r="AK2247" i="7" s="1"/>
  <c r="AE2276" i="7"/>
  <c r="AK2276" i="7" s="1"/>
  <c r="AB2291" i="7"/>
  <c r="AD2291" i="7"/>
  <c r="AI2291" i="7" s="1"/>
  <c r="AE2312" i="7"/>
  <c r="AK2312" i="7" s="1"/>
  <c r="AB2053" i="7"/>
  <c r="AE2053" i="7"/>
  <c r="AK2053" i="7" s="1"/>
  <c r="AE2098" i="7"/>
  <c r="AK2098" i="7" s="1"/>
  <c r="AB2159" i="7"/>
  <c r="AD2159" i="7"/>
  <c r="AI2159" i="7" s="1"/>
  <c r="AB2000" i="7"/>
  <c r="AC2012" i="7"/>
  <c r="AG2012" i="7" s="1"/>
  <c r="AB2021" i="7"/>
  <c r="AB2047" i="7"/>
  <c r="AB2062" i="7"/>
  <c r="AB2098" i="7"/>
  <c r="AD2146" i="7"/>
  <c r="AI2146" i="7" s="1"/>
  <c r="AC2159" i="7"/>
  <c r="AG2159" i="7" s="1"/>
  <c r="AB2186" i="7"/>
  <c r="AB2193" i="7"/>
  <c r="AD2217" i="7"/>
  <c r="AI2217" i="7" s="1"/>
  <c r="AE2217" i="7"/>
  <c r="AK2217" i="7" s="1"/>
  <c r="AC2217" i="7"/>
  <c r="AG2217" i="7" s="1"/>
  <c r="AE2321" i="7"/>
  <c r="AK2321" i="7" s="1"/>
  <c r="AB2321" i="7"/>
  <c r="AE2214" i="7"/>
  <c r="AK2214" i="7" s="1"/>
  <c r="AE2218" i="7"/>
  <c r="AK2218" i="7" s="1"/>
  <c r="AE2225" i="7"/>
  <c r="AK2225" i="7" s="1"/>
  <c r="AE2289" i="7"/>
  <c r="AK2289" i="7" s="1"/>
  <c r="AC2289" i="7"/>
  <c r="AG2289" i="7" s="1"/>
  <c r="AD2314" i="7"/>
  <c r="AI2314" i="7" s="1"/>
  <c r="AC2314" i="7"/>
  <c r="AG2314" i="7" s="1"/>
  <c r="AE2325" i="7"/>
  <c r="AK2325" i="7" s="1"/>
  <c r="AC2325" i="7"/>
  <c r="AG2325" i="7" s="1"/>
  <c r="AD2137" i="7"/>
  <c r="AI2137" i="7" s="1"/>
  <c r="AB2171" i="7"/>
  <c r="AE2171" i="7"/>
  <c r="AK2171" i="7" s="1"/>
  <c r="AD2242" i="7"/>
  <c r="AI2242" i="7" s="1"/>
  <c r="AE2249" i="7"/>
  <c r="AK2249" i="7" s="1"/>
  <c r="AB2249" i="7"/>
  <c r="AE2283" i="7"/>
  <c r="AK2283" i="7" s="1"/>
  <c r="AE2142" i="7"/>
  <c r="AK2142" i="7" s="1"/>
  <c r="AB2195" i="7"/>
  <c r="AD2195" i="7"/>
  <c r="AI2195" i="7" s="1"/>
  <c r="AC2195" i="7"/>
  <c r="AG2195" i="7" s="1"/>
  <c r="AB2255" i="7"/>
  <c r="AD2255" i="7"/>
  <c r="AI2255" i="7" s="1"/>
  <c r="AB2319" i="7"/>
  <c r="AD2297" i="7"/>
  <c r="AI2297" i="7" s="1"/>
  <c r="AB2234" i="7"/>
  <c r="AB2245" i="7"/>
  <c r="AB2270" i="7"/>
  <c r="N1312" i="5"/>
  <c r="B1312" i="5"/>
  <c r="J1312" i="5"/>
  <c r="Q1312" i="5"/>
  <c r="AB1312" i="7" s="1"/>
  <c r="C1312" i="5"/>
  <c r="AC1312" i="7" s="1"/>
  <c r="AG1312" i="7" s="1"/>
  <c r="O1312" i="5"/>
  <c r="H1312" i="5"/>
  <c r="G1312" i="5"/>
  <c r="F1312" i="5"/>
  <c r="E1312" i="5"/>
  <c r="P1312" i="5"/>
  <c r="M1312" i="5"/>
  <c r="AE1312" i="7" s="1"/>
  <c r="AK1312" i="7" s="1"/>
  <c r="L1312" i="5"/>
  <c r="G1371" i="5"/>
  <c r="J1371" i="5"/>
  <c r="H1371" i="5"/>
  <c r="E1371" i="5"/>
  <c r="L1371" i="5"/>
  <c r="K1371" i="5"/>
  <c r="I1371" i="5"/>
  <c r="F1371" i="5"/>
  <c r="Q1371" i="5"/>
  <c r="AB1371" i="7" s="1"/>
  <c r="P1371" i="5"/>
  <c r="O1371" i="5"/>
  <c r="N1371" i="5"/>
  <c r="M1371" i="5"/>
  <c r="AE1371" i="7" s="1"/>
  <c r="AK1371" i="7" s="1"/>
  <c r="D1371" i="5"/>
  <c r="AD1371" i="7" s="1"/>
  <c r="AI1371" i="7" s="1"/>
  <c r="C1371" i="5"/>
  <c r="AC1371" i="7" s="1"/>
  <c r="AG1371" i="7" s="1"/>
  <c r="B1371" i="5"/>
  <c r="I1385" i="5"/>
  <c r="F1385" i="5"/>
  <c r="J1385" i="5"/>
  <c r="G1385" i="5"/>
  <c r="P1385" i="5"/>
  <c r="O1385" i="5"/>
  <c r="N1385" i="5"/>
  <c r="M1385" i="5"/>
  <c r="AE1385" i="7" s="1"/>
  <c r="AK1385" i="7" s="1"/>
  <c r="Q1385" i="5"/>
  <c r="AB1385" i="7" s="1"/>
  <c r="L1385" i="5"/>
  <c r="D1385" i="5"/>
  <c r="AD1385" i="7" s="1"/>
  <c r="AI1385" i="7" s="1"/>
  <c r="H1385" i="5"/>
  <c r="E1385" i="5"/>
  <c r="K1385" i="5"/>
  <c r="C1385" i="5"/>
  <c r="AC1385" i="7" s="1"/>
  <c r="AG1385" i="7" s="1"/>
  <c r="O1427" i="5"/>
  <c r="C1427" i="5"/>
  <c r="AC1427" i="7" s="1"/>
  <c r="AG1427" i="7" s="1"/>
  <c r="F1427" i="5"/>
  <c r="L1427" i="5"/>
  <c r="E1427" i="5"/>
  <c r="D1427" i="5"/>
  <c r="AD1427" i="7" s="1"/>
  <c r="AI1427" i="7" s="1"/>
  <c r="B1427" i="5"/>
  <c r="K1427" i="5"/>
  <c r="J1427" i="5"/>
  <c r="I1427" i="5"/>
  <c r="H1427" i="5"/>
  <c r="Q1427" i="5"/>
  <c r="AB1427" i="7" s="1"/>
  <c r="P1427" i="5"/>
  <c r="Q1811" i="5"/>
  <c r="AB1811" i="7" s="1"/>
  <c r="E1811" i="5"/>
  <c r="P1811" i="5"/>
  <c r="C1811" i="5"/>
  <c r="AC1811" i="7" s="1"/>
  <c r="AG1811" i="7" s="1"/>
  <c r="F1811" i="5"/>
  <c r="D1811" i="5"/>
  <c r="AD1811" i="7" s="1"/>
  <c r="AI1811" i="7" s="1"/>
  <c r="B1811" i="5"/>
  <c r="I1811" i="5"/>
  <c r="H1811" i="5"/>
  <c r="G1811" i="5"/>
  <c r="O1811" i="5"/>
  <c r="N1811" i="5"/>
  <c r="M1811" i="5"/>
  <c r="AE1811" i="7" s="1"/>
  <c r="AK1811" i="7" s="1"/>
  <c r="F2215" i="5"/>
  <c r="Q2215" i="5"/>
  <c r="AB2215" i="7" s="1"/>
  <c r="D2215" i="5"/>
  <c r="AD2215" i="7" s="1"/>
  <c r="AI2215" i="7" s="1"/>
  <c r="C2215" i="5"/>
  <c r="AC2215" i="7" s="1"/>
  <c r="AG2215" i="7" s="1"/>
  <c r="N2215" i="5"/>
  <c r="E2215" i="5"/>
  <c r="H2215" i="5"/>
  <c r="B2215" i="5"/>
  <c r="J2215" i="5"/>
  <c r="I2215" i="5"/>
  <c r="P2215" i="5"/>
  <c r="M2215" i="5"/>
  <c r="AE2215" i="7" s="1"/>
  <c r="AK2215" i="7" s="1"/>
  <c r="L2215" i="5"/>
  <c r="K2215" i="5"/>
  <c r="G2215" i="5"/>
  <c r="F2237" i="5"/>
  <c r="B258" i="5"/>
  <c r="O1677" i="5"/>
  <c r="C1677" i="5"/>
  <c r="AC1677" i="7" s="1"/>
  <c r="AG1677" i="7" s="1"/>
  <c r="P1677" i="5"/>
  <c r="B1677" i="5"/>
  <c r="H1677" i="5"/>
  <c r="G1677" i="5"/>
  <c r="F1677" i="5"/>
  <c r="N1677" i="5"/>
  <c r="L1677" i="5"/>
  <c r="K1677" i="5"/>
  <c r="J1677" i="5"/>
  <c r="Q1677" i="5"/>
  <c r="AB1677" i="7" s="1"/>
  <c r="AF1677" i="7" s="1"/>
  <c r="M1677" i="5"/>
  <c r="AE1677" i="7" s="1"/>
  <c r="AK1677" i="7" s="1"/>
  <c r="I1677" i="5"/>
  <c r="E1677" i="5"/>
  <c r="J1811" i="5"/>
  <c r="O2215" i="5"/>
  <c r="D656" i="5"/>
  <c r="AD656" i="7" s="1"/>
  <c r="AI656" i="7" s="1"/>
  <c r="P686" i="5"/>
  <c r="D686" i="5"/>
  <c r="AD686" i="7" s="1"/>
  <c r="AI686" i="7" s="1"/>
  <c r="M686" i="5"/>
  <c r="AE686" i="7" s="1"/>
  <c r="AK686" i="7" s="1"/>
  <c r="J686" i="5"/>
  <c r="L686" i="5"/>
  <c r="H686" i="5"/>
  <c r="K686" i="5"/>
  <c r="I686" i="5"/>
  <c r="E686" i="5"/>
  <c r="C686" i="5"/>
  <c r="AC686" i="7" s="1"/>
  <c r="AG686" i="7" s="1"/>
  <c r="B686" i="5"/>
  <c r="G686" i="5"/>
  <c r="F686" i="5"/>
  <c r="K1811" i="5"/>
  <c r="N1986" i="5"/>
  <c r="B1986" i="5"/>
  <c r="K1986" i="5"/>
  <c r="J1986" i="5"/>
  <c r="O1986" i="5"/>
  <c r="Q1986" i="5"/>
  <c r="AB1986" i="7" s="1"/>
  <c r="AF1986" i="7" s="1"/>
  <c r="G1986" i="5"/>
  <c r="F1986" i="5"/>
  <c r="E1986" i="5"/>
  <c r="P1986" i="5"/>
  <c r="M1986" i="5"/>
  <c r="AE1986" i="7" s="1"/>
  <c r="AK1986" i="7" s="1"/>
  <c r="L1986" i="5"/>
  <c r="I1986" i="5"/>
  <c r="H1986" i="5"/>
  <c r="D1986" i="5"/>
  <c r="AD1986" i="7" s="1"/>
  <c r="AI1986" i="7" s="1"/>
  <c r="K2013" i="5"/>
  <c r="H2013" i="5"/>
  <c r="G2013" i="5"/>
  <c r="F2013" i="5"/>
  <c r="E2013" i="5"/>
  <c r="O2013" i="5"/>
  <c r="P2013" i="5"/>
  <c r="N2013" i="5"/>
  <c r="M2013" i="5"/>
  <c r="AE2013" i="7" s="1"/>
  <c r="AK2013" i="7" s="1"/>
  <c r="C2013" i="5"/>
  <c r="AC2013" i="7" s="1"/>
  <c r="AG2013" i="7" s="1"/>
  <c r="Q2013" i="5"/>
  <c r="AB2013" i="7" s="1"/>
  <c r="L2013" i="5"/>
  <c r="J2013" i="5"/>
  <c r="I2013" i="5"/>
  <c r="D2013" i="5"/>
  <c r="AD2013" i="7" s="1"/>
  <c r="AI2013" i="7" s="1"/>
  <c r="L74" i="5"/>
  <c r="I74" i="5"/>
  <c r="H74" i="5"/>
  <c r="G74" i="5"/>
  <c r="E74" i="5"/>
  <c r="D74" i="5"/>
  <c r="AD74" i="7" s="1"/>
  <c r="AI74" i="7" s="1"/>
  <c r="C74" i="5"/>
  <c r="AC74" i="7" s="1"/>
  <c r="AG74" i="7" s="1"/>
  <c r="F74" i="5"/>
  <c r="Q74" i="5"/>
  <c r="AB74" i="7" s="1"/>
  <c r="I137" i="5"/>
  <c r="F137" i="5"/>
  <c r="H137" i="5"/>
  <c r="G137" i="5"/>
  <c r="C137" i="5"/>
  <c r="AC137" i="7" s="1"/>
  <c r="AG137" i="7" s="1"/>
  <c r="P137" i="5"/>
  <c r="B137" i="5"/>
  <c r="E137" i="5"/>
  <c r="Q137" i="5"/>
  <c r="AB137" i="7" s="1"/>
  <c r="D137" i="5"/>
  <c r="AD137" i="7" s="1"/>
  <c r="AI137" i="7" s="1"/>
  <c r="K67" i="5"/>
  <c r="H67" i="5"/>
  <c r="N67" i="5"/>
  <c r="M67" i="5"/>
  <c r="AE67" i="7" s="1"/>
  <c r="AK67" i="7" s="1"/>
  <c r="J67" i="5"/>
  <c r="G67" i="5"/>
  <c r="L67" i="5"/>
  <c r="I67" i="5"/>
  <c r="Q241" i="5"/>
  <c r="AB241" i="7" s="1"/>
  <c r="E241" i="5"/>
  <c r="N241" i="5"/>
  <c r="B241" i="5"/>
  <c r="K241" i="5"/>
  <c r="F241" i="5"/>
  <c r="J241" i="5"/>
  <c r="I241" i="5"/>
  <c r="H241" i="5"/>
  <c r="G241" i="5"/>
  <c r="H446" i="5"/>
  <c r="E446" i="5"/>
  <c r="O446" i="5"/>
  <c r="B446" i="5"/>
  <c r="M446" i="5"/>
  <c r="AE446" i="7" s="1"/>
  <c r="AK446" i="7" s="1"/>
  <c r="L446" i="5"/>
  <c r="G446" i="5"/>
  <c r="K446" i="5"/>
  <c r="I446" i="5"/>
  <c r="J446" i="5"/>
  <c r="Q145" i="5"/>
  <c r="AB145" i="7" s="1"/>
  <c r="E145" i="5"/>
  <c r="N145" i="5"/>
  <c r="B145" i="5"/>
  <c r="K145" i="5"/>
  <c r="F145" i="5"/>
  <c r="J145" i="5"/>
  <c r="H145" i="5"/>
  <c r="G145" i="5"/>
  <c r="I145" i="5"/>
  <c r="C241" i="5"/>
  <c r="AC241" i="7" s="1"/>
  <c r="AG241" i="7" s="1"/>
  <c r="K440" i="5"/>
  <c r="C178" i="5"/>
  <c r="AC178" i="7" s="1"/>
  <c r="AG178" i="7" s="1"/>
  <c r="B188" i="5"/>
  <c r="H250" i="5"/>
  <c r="Q250" i="5"/>
  <c r="AB250" i="7" s="1"/>
  <c r="E250" i="5"/>
  <c r="L250" i="5"/>
  <c r="K250" i="5"/>
  <c r="I250" i="5"/>
  <c r="G250" i="5"/>
  <c r="J250" i="5"/>
  <c r="F250" i="5"/>
  <c r="E296" i="5"/>
  <c r="P298" i="5"/>
  <c r="D298" i="5"/>
  <c r="AD298" i="7" s="1"/>
  <c r="AI298" i="7" s="1"/>
  <c r="I298" i="5"/>
  <c r="F298" i="5"/>
  <c r="M298" i="5"/>
  <c r="AE298" i="7" s="1"/>
  <c r="AK298" i="7" s="1"/>
  <c r="L298" i="5"/>
  <c r="G298" i="5"/>
  <c r="K298" i="5"/>
  <c r="J298" i="5"/>
  <c r="H298" i="5"/>
  <c r="L550" i="5"/>
  <c r="G550" i="5"/>
  <c r="F550" i="5"/>
  <c r="Q550" i="5"/>
  <c r="AB550" i="7" s="1"/>
  <c r="C550" i="5"/>
  <c r="AC550" i="7" s="1"/>
  <c r="AG550" i="7" s="1"/>
  <c r="K550" i="5"/>
  <c r="J550" i="5"/>
  <c r="I550" i="5"/>
  <c r="E550" i="5"/>
  <c r="H550" i="5"/>
  <c r="D550" i="5"/>
  <c r="AD550" i="7" s="1"/>
  <c r="AI550" i="7" s="1"/>
  <c r="E306" i="5"/>
  <c r="N308" i="5"/>
  <c r="B308" i="5"/>
  <c r="H308" i="5"/>
  <c r="E308" i="5"/>
  <c r="J308" i="5"/>
  <c r="I308" i="5"/>
  <c r="D308" i="5"/>
  <c r="AD308" i="7" s="1"/>
  <c r="AI308" i="7" s="1"/>
  <c r="C308" i="5"/>
  <c r="AC308" i="7" s="1"/>
  <c r="AG308" i="7" s="1"/>
  <c r="G308" i="5"/>
  <c r="F308" i="5"/>
  <c r="M314" i="5"/>
  <c r="AE314" i="7" s="1"/>
  <c r="AK314" i="7" s="1"/>
  <c r="B330" i="5"/>
  <c r="H338" i="5"/>
  <c r="E338" i="5"/>
  <c r="O338" i="5"/>
  <c r="B338" i="5"/>
  <c r="J338" i="5"/>
  <c r="I338" i="5"/>
  <c r="F338" i="5"/>
  <c r="G338" i="5"/>
  <c r="D338" i="5"/>
  <c r="AD338" i="7" s="1"/>
  <c r="AI338" i="7" s="1"/>
  <c r="C338" i="5"/>
  <c r="AC338" i="7" s="1"/>
  <c r="AG338" i="7" s="1"/>
  <c r="M354" i="5"/>
  <c r="AE354" i="7" s="1"/>
  <c r="AK354" i="7" s="1"/>
  <c r="C368" i="5"/>
  <c r="AC368" i="7" s="1"/>
  <c r="AG368" i="7" s="1"/>
  <c r="F374" i="5"/>
  <c r="N392" i="5"/>
  <c r="B392" i="5"/>
  <c r="L392" i="5"/>
  <c r="I392" i="5"/>
  <c r="O392" i="5"/>
  <c r="M392" i="5"/>
  <c r="AE392" i="7" s="1"/>
  <c r="AK392" i="7" s="1"/>
  <c r="G392" i="5"/>
  <c r="K392" i="5"/>
  <c r="J392" i="5"/>
  <c r="H392" i="5"/>
  <c r="B399" i="5"/>
  <c r="K407" i="5"/>
  <c r="E407" i="5"/>
  <c r="O407" i="5"/>
  <c r="B407" i="5"/>
  <c r="P407" i="5"/>
  <c r="N407" i="5"/>
  <c r="I407" i="5"/>
  <c r="M407" i="5"/>
  <c r="AE407" i="7" s="1"/>
  <c r="AK407" i="7" s="1"/>
  <c r="J407" i="5"/>
  <c r="L407" i="5"/>
  <c r="C437" i="5"/>
  <c r="AC437" i="7" s="1"/>
  <c r="AG437" i="7" s="1"/>
  <c r="O440" i="5"/>
  <c r="F446" i="5"/>
  <c r="D455" i="5"/>
  <c r="AD455" i="7" s="1"/>
  <c r="AI455" i="7" s="1"/>
  <c r="O464" i="5"/>
  <c r="F479" i="5"/>
  <c r="C510" i="5"/>
  <c r="AC510" i="7" s="1"/>
  <c r="AG510" i="7" s="1"/>
  <c r="D514" i="5"/>
  <c r="AD514" i="7" s="1"/>
  <c r="AI514" i="7" s="1"/>
  <c r="Q525" i="5"/>
  <c r="AB525" i="7" s="1"/>
  <c r="E525" i="5"/>
  <c r="O525" i="5"/>
  <c r="B525" i="5"/>
  <c r="K525" i="5"/>
  <c r="H525" i="5"/>
  <c r="J525" i="5"/>
  <c r="P525" i="5"/>
  <c r="N525" i="5"/>
  <c r="L525" i="5"/>
  <c r="M525" i="5"/>
  <c r="AE525" i="7" s="1"/>
  <c r="AK525" i="7" s="1"/>
  <c r="B546" i="5"/>
  <c r="C548" i="5"/>
  <c r="AC548" i="7" s="1"/>
  <c r="AG548" i="7" s="1"/>
  <c r="B550" i="5"/>
  <c r="B553" i="5"/>
  <c r="L562" i="5"/>
  <c r="K562" i="5"/>
  <c r="M562" i="5"/>
  <c r="AE562" i="7" s="1"/>
  <c r="AK562" i="7" s="1"/>
  <c r="H562" i="5"/>
  <c r="O562" i="5"/>
  <c r="N562" i="5"/>
  <c r="G562" i="5"/>
  <c r="F562" i="5"/>
  <c r="J562" i="5"/>
  <c r="I562" i="5"/>
  <c r="N573" i="5"/>
  <c r="O576" i="5"/>
  <c r="B615" i="5"/>
  <c r="N686" i="5"/>
  <c r="I709" i="5"/>
  <c r="M709" i="5"/>
  <c r="AE709" i="7" s="1"/>
  <c r="AK709" i="7" s="1"/>
  <c r="J709" i="5"/>
  <c r="N709" i="5"/>
  <c r="H709" i="5"/>
  <c r="O709" i="5"/>
  <c r="L709" i="5"/>
  <c r="F709" i="5"/>
  <c r="E709" i="5"/>
  <c r="D709" i="5"/>
  <c r="AD709" i="7" s="1"/>
  <c r="AI709" i="7" s="1"/>
  <c r="K709" i="5"/>
  <c r="G709" i="5"/>
  <c r="L754" i="5"/>
  <c r="P754" i="5"/>
  <c r="C754" i="5"/>
  <c r="AC754" i="7" s="1"/>
  <c r="AG754" i="7" s="1"/>
  <c r="M754" i="5"/>
  <c r="AE754" i="7" s="1"/>
  <c r="AK754" i="7" s="1"/>
  <c r="N754" i="5"/>
  <c r="I754" i="5"/>
  <c r="Q754" i="5"/>
  <c r="AB754" i="7" s="1"/>
  <c r="O754" i="5"/>
  <c r="H754" i="5"/>
  <c r="G754" i="5"/>
  <c r="F754" i="5"/>
  <c r="K754" i="5"/>
  <c r="J754" i="5"/>
  <c r="F756" i="5"/>
  <c r="Q777" i="5"/>
  <c r="AB777" i="7" s="1"/>
  <c r="E777" i="5"/>
  <c r="O777" i="5"/>
  <c r="B777" i="5"/>
  <c r="L777" i="5"/>
  <c r="M777" i="5"/>
  <c r="AE777" i="7" s="1"/>
  <c r="AK777" i="7" s="1"/>
  <c r="I777" i="5"/>
  <c r="K777" i="5"/>
  <c r="J777" i="5"/>
  <c r="D777" i="5"/>
  <c r="AD777" i="7" s="1"/>
  <c r="AI777" i="7" s="1"/>
  <c r="C777" i="5"/>
  <c r="AC777" i="7" s="1"/>
  <c r="AG777" i="7" s="1"/>
  <c r="H777" i="5"/>
  <c r="F777" i="5"/>
  <c r="G777" i="5"/>
  <c r="N780" i="5"/>
  <c r="B780" i="5"/>
  <c r="Q780" i="5"/>
  <c r="AB780" i="7" s="1"/>
  <c r="D780" i="5"/>
  <c r="AD780" i="7" s="1"/>
  <c r="AI780" i="7" s="1"/>
  <c r="M780" i="5"/>
  <c r="AE780" i="7" s="1"/>
  <c r="AK780" i="7" s="1"/>
  <c r="I780" i="5"/>
  <c r="F780" i="5"/>
  <c r="H780" i="5"/>
  <c r="P780" i="5"/>
  <c r="K780" i="5"/>
  <c r="J780" i="5"/>
  <c r="O780" i="5"/>
  <c r="L780" i="5"/>
  <c r="B794" i="5"/>
  <c r="J800" i="5"/>
  <c r="O800" i="5"/>
  <c r="B800" i="5"/>
  <c r="L800" i="5"/>
  <c r="P800" i="5"/>
  <c r="K800" i="5"/>
  <c r="Q800" i="5"/>
  <c r="AB800" i="7" s="1"/>
  <c r="I800" i="5"/>
  <c r="H800" i="5"/>
  <c r="G800" i="5"/>
  <c r="N800" i="5"/>
  <c r="M800" i="5"/>
  <c r="AE800" i="7" s="1"/>
  <c r="AK800" i="7" s="1"/>
  <c r="Q901" i="5"/>
  <c r="AB901" i="7" s="1"/>
  <c r="K901" i="5"/>
  <c r="I901" i="5"/>
  <c r="M901" i="5"/>
  <c r="AE901" i="7" s="1"/>
  <c r="AK901" i="7" s="1"/>
  <c r="H901" i="5"/>
  <c r="E901" i="5"/>
  <c r="C901" i="5"/>
  <c r="AC901" i="7" s="1"/>
  <c r="AG901" i="7" s="1"/>
  <c r="B901" i="5"/>
  <c r="P901" i="5"/>
  <c r="L901" i="5"/>
  <c r="G901" i="5"/>
  <c r="O901" i="5"/>
  <c r="J901" i="5"/>
  <c r="N901" i="5"/>
  <c r="F901" i="5"/>
  <c r="Q961" i="5"/>
  <c r="AB961" i="7" s="1"/>
  <c r="E961" i="5"/>
  <c r="G961" i="5"/>
  <c r="D961" i="5"/>
  <c r="AD961" i="7" s="1"/>
  <c r="AI961" i="7" s="1"/>
  <c r="I961" i="5"/>
  <c r="C961" i="5"/>
  <c r="AC961" i="7" s="1"/>
  <c r="AG961" i="7" s="1"/>
  <c r="M961" i="5"/>
  <c r="AE961" i="7" s="1"/>
  <c r="AK961" i="7" s="1"/>
  <c r="L961" i="5"/>
  <c r="K961" i="5"/>
  <c r="J961" i="5"/>
  <c r="O961" i="5"/>
  <c r="P961" i="5"/>
  <c r="N961" i="5"/>
  <c r="F1004" i="5"/>
  <c r="E1004" i="5"/>
  <c r="P1004" i="5"/>
  <c r="C1004" i="5"/>
  <c r="AC1004" i="7" s="1"/>
  <c r="AG1004" i="7" s="1"/>
  <c r="L1004" i="5"/>
  <c r="I1004" i="5"/>
  <c r="Q1004" i="5"/>
  <c r="AB1004" i="7" s="1"/>
  <c r="O1004" i="5"/>
  <c r="N1004" i="5"/>
  <c r="M1004" i="5"/>
  <c r="AE1004" i="7" s="1"/>
  <c r="AK1004" i="7" s="1"/>
  <c r="K1004" i="5"/>
  <c r="J1004" i="5"/>
  <c r="H1004" i="5"/>
  <c r="G1004" i="5"/>
  <c r="I1217" i="5"/>
  <c r="K1217" i="5"/>
  <c r="E1217" i="5"/>
  <c r="Q1217" i="5"/>
  <c r="AB1217" i="7" s="1"/>
  <c r="C1217" i="5"/>
  <c r="AC1217" i="7" s="1"/>
  <c r="AG1217" i="7" s="1"/>
  <c r="H1217" i="5"/>
  <c r="F1217" i="5"/>
  <c r="D1217" i="5"/>
  <c r="AD1217" i="7" s="1"/>
  <c r="AI1217" i="7" s="1"/>
  <c r="N1217" i="5"/>
  <c r="M1217" i="5"/>
  <c r="AE1217" i="7" s="1"/>
  <c r="AK1217" i="7" s="1"/>
  <c r="L1217" i="5"/>
  <c r="J1217" i="5"/>
  <c r="G1217" i="5"/>
  <c r="K1231" i="5"/>
  <c r="G1231" i="5"/>
  <c r="F1231" i="5"/>
  <c r="D1231" i="5"/>
  <c r="AD1231" i="7" s="1"/>
  <c r="AI1231" i="7" s="1"/>
  <c r="J1231" i="5"/>
  <c r="H1231" i="5"/>
  <c r="E1231" i="5"/>
  <c r="P1231" i="5"/>
  <c r="O1231" i="5"/>
  <c r="N1231" i="5"/>
  <c r="M1231" i="5"/>
  <c r="AE1231" i="7" s="1"/>
  <c r="AK1231" i="7" s="1"/>
  <c r="L1231" i="5"/>
  <c r="Q1231" i="5"/>
  <c r="AB1231" i="7" s="1"/>
  <c r="L1238" i="5"/>
  <c r="E1238" i="5"/>
  <c r="N1238" i="5"/>
  <c r="K1238" i="5"/>
  <c r="B1238" i="5"/>
  <c r="P1238" i="5"/>
  <c r="O1238" i="5"/>
  <c r="Q1238" i="5"/>
  <c r="AB1238" i="7" s="1"/>
  <c r="M1238" i="5"/>
  <c r="AE1238" i="7" s="1"/>
  <c r="AK1238" i="7" s="1"/>
  <c r="J1238" i="5"/>
  <c r="I1238" i="5"/>
  <c r="H1238" i="5"/>
  <c r="G1238" i="5"/>
  <c r="F1238" i="5"/>
  <c r="I1277" i="5"/>
  <c r="F1277" i="5"/>
  <c r="J1277" i="5"/>
  <c r="G1277" i="5"/>
  <c r="N1277" i="5"/>
  <c r="M1277" i="5"/>
  <c r="AE1277" i="7" s="1"/>
  <c r="AK1277" i="7" s="1"/>
  <c r="L1277" i="5"/>
  <c r="K1277" i="5"/>
  <c r="Q1277" i="5"/>
  <c r="AB1277" i="7" s="1"/>
  <c r="AF1277" i="7" s="1"/>
  <c r="P1277" i="5"/>
  <c r="O1277" i="5"/>
  <c r="H1277" i="5"/>
  <c r="E1277" i="5"/>
  <c r="K1312" i="5"/>
  <c r="F1352" i="5"/>
  <c r="H1352" i="5"/>
  <c r="K1352" i="5"/>
  <c r="I1352" i="5"/>
  <c r="P1352" i="5"/>
  <c r="O1352" i="5"/>
  <c r="N1352" i="5"/>
  <c r="M1352" i="5"/>
  <c r="AE1352" i="7" s="1"/>
  <c r="AK1352" i="7" s="1"/>
  <c r="J1352" i="5"/>
  <c r="G1352" i="5"/>
  <c r="E1352" i="5"/>
  <c r="D1352" i="5"/>
  <c r="AD1352" i="7" s="1"/>
  <c r="AI1352" i="7" s="1"/>
  <c r="C1352" i="5"/>
  <c r="AC1352" i="7" s="1"/>
  <c r="AG1352" i="7" s="1"/>
  <c r="L1358" i="5"/>
  <c r="I1358" i="5"/>
  <c r="E1358" i="5"/>
  <c r="Q1358" i="5"/>
  <c r="AB1358" i="7" s="1"/>
  <c r="C1358" i="5"/>
  <c r="AC1358" i="7" s="1"/>
  <c r="AG1358" i="7" s="1"/>
  <c r="J1358" i="5"/>
  <c r="H1358" i="5"/>
  <c r="G1358" i="5"/>
  <c r="F1358" i="5"/>
  <c r="P1358" i="5"/>
  <c r="O1358" i="5"/>
  <c r="N1358" i="5"/>
  <c r="M1358" i="5"/>
  <c r="AE1358" i="7" s="1"/>
  <c r="AK1358" i="7" s="1"/>
  <c r="K1358" i="5"/>
  <c r="D1358" i="5"/>
  <c r="AD1358" i="7" s="1"/>
  <c r="AI1358" i="7" s="1"/>
  <c r="N1427" i="5"/>
  <c r="P1470" i="5"/>
  <c r="D1470" i="5"/>
  <c r="AD1470" i="7" s="1"/>
  <c r="AI1470" i="7" s="1"/>
  <c r="F1470" i="5"/>
  <c r="E1470" i="5"/>
  <c r="H1470" i="5"/>
  <c r="Q1470" i="5"/>
  <c r="AB1470" i="7" s="1"/>
  <c r="O1470" i="5"/>
  <c r="N1470" i="5"/>
  <c r="J1470" i="5"/>
  <c r="I1470" i="5"/>
  <c r="G1470" i="5"/>
  <c r="C1470" i="5"/>
  <c r="AC1470" i="7" s="1"/>
  <c r="AG1470" i="7" s="1"/>
  <c r="M1470" i="5"/>
  <c r="AE1470" i="7" s="1"/>
  <c r="AK1470" i="7" s="1"/>
  <c r="L1470" i="5"/>
  <c r="K1470" i="5"/>
  <c r="B1470" i="5"/>
  <c r="L1811" i="5"/>
  <c r="C1986" i="5"/>
  <c r="AC1986" i="7" s="1"/>
  <c r="AG1986" i="7" s="1"/>
  <c r="B2013" i="5"/>
  <c r="G1419" i="5"/>
  <c r="L1419" i="5"/>
  <c r="I1419" i="5"/>
  <c r="H1419" i="5"/>
  <c r="F1419" i="5"/>
  <c r="E1419" i="5"/>
  <c r="J1419" i="5"/>
  <c r="D1419" i="5"/>
  <c r="AD1419" i="7" s="1"/>
  <c r="AI1419" i="7" s="1"/>
  <c r="C1419" i="5"/>
  <c r="AC1419" i="7" s="1"/>
  <c r="AG1419" i="7" s="1"/>
  <c r="B1419" i="5"/>
  <c r="P1419" i="5"/>
  <c r="O1419" i="5"/>
  <c r="N1419" i="5"/>
  <c r="M1419" i="5"/>
  <c r="AE1419" i="7" s="1"/>
  <c r="AK1419" i="7" s="1"/>
  <c r="K1419" i="5"/>
  <c r="L1620" i="5"/>
  <c r="H1620" i="5"/>
  <c r="G1620" i="5"/>
  <c r="F1620" i="5"/>
  <c r="E1620" i="5"/>
  <c r="K1620" i="5"/>
  <c r="J1620" i="5"/>
  <c r="I1620" i="5"/>
  <c r="D1620" i="5"/>
  <c r="AD1620" i="7" s="1"/>
  <c r="AI1620" i="7" s="1"/>
  <c r="O1620" i="5"/>
  <c r="N1620" i="5"/>
  <c r="M1620" i="5"/>
  <c r="AE1620" i="7" s="1"/>
  <c r="AK1620" i="7" s="1"/>
  <c r="C1620" i="5"/>
  <c r="AC1620" i="7" s="1"/>
  <c r="AG1620" i="7" s="1"/>
  <c r="Q1620" i="5"/>
  <c r="AB1620" i="7" s="1"/>
  <c r="P1696" i="5"/>
  <c r="D1696" i="5"/>
  <c r="AD1696" i="7" s="1"/>
  <c r="AI1696" i="7" s="1"/>
  <c r="F1696" i="5"/>
  <c r="I1696" i="5"/>
  <c r="H1696" i="5"/>
  <c r="G1696" i="5"/>
  <c r="O1696" i="5"/>
  <c r="J1696" i="5"/>
  <c r="E1696" i="5"/>
  <c r="C1696" i="5"/>
  <c r="AC1696" i="7" s="1"/>
  <c r="AG1696" i="7" s="1"/>
  <c r="B1696" i="5"/>
  <c r="Q1696" i="5"/>
  <c r="AB1696" i="7" s="1"/>
  <c r="N1696" i="5"/>
  <c r="M1696" i="5"/>
  <c r="AE1696" i="7" s="1"/>
  <c r="AK1696" i="7" s="1"/>
  <c r="I1791" i="5"/>
  <c r="E1791" i="5"/>
  <c r="J1791" i="5"/>
  <c r="H1791" i="5"/>
  <c r="G1791" i="5"/>
  <c r="K1791" i="5"/>
  <c r="F1791" i="5"/>
  <c r="D1791" i="5"/>
  <c r="AD1791" i="7" s="1"/>
  <c r="AI1791" i="7" s="1"/>
  <c r="Q1791" i="5"/>
  <c r="AB1791" i="7" s="1"/>
  <c r="P1791" i="5"/>
  <c r="N1791" i="5"/>
  <c r="M1791" i="5"/>
  <c r="AE1791" i="7" s="1"/>
  <c r="AK1791" i="7" s="1"/>
  <c r="L1791" i="5"/>
  <c r="C1791" i="5"/>
  <c r="AC1791" i="7" s="1"/>
  <c r="AG1791" i="7" s="1"/>
  <c r="O1791" i="5"/>
  <c r="H10" i="5"/>
  <c r="Q10" i="5"/>
  <c r="AB10" i="7" s="1"/>
  <c r="E10" i="5"/>
  <c r="L10" i="5"/>
  <c r="K10" i="5"/>
  <c r="I10" i="5"/>
  <c r="F10" i="5"/>
  <c r="J10" i="5"/>
  <c r="G10" i="5"/>
  <c r="F20" i="5"/>
  <c r="O20" i="5"/>
  <c r="C20" i="5"/>
  <c r="AC20" i="7" s="1"/>
  <c r="AG20" i="7" s="1"/>
  <c r="K20" i="5"/>
  <c r="J20" i="5"/>
  <c r="H20" i="5"/>
  <c r="E20" i="5"/>
  <c r="I20" i="5"/>
  <c r="G20" i="5"/>
  <c r="J96" i="5"/>
  <c r="G96" i="5"/>
  <c r="N96" i="5"/>
  <c r="M96" i="5"/>
  <c r="AE96" i="7" s="1"/>
  <c r="AK96" i="7" s="1"/>
  <c r="K96" i="5"/>
  <c r="H96" i="5"/>
  <c r="L96" i="5"/>
  <c r="I96" i="5"/>
  <c r="N160" i="5"/>
  <c r="B160" i="5"/>
  <c r="K160" i="5"/>
  <c r="J160" i="5"/>
  <c r="I160" i="5"/>
  <c r="G160" i="5"/>
  <c r="E160" i="5"/>
  <c r="H160" i="5"/>
  <c r="F160" i="5"/>
  <c r="J192" i="5"/>
  <c r="G192" i="5"/>
  <c r="N192" i="5"/>
  <c r="M192" i="5"/>
  <c r="AE192" i="7" s="1"/>
  <c r="AK192" i="7" s="1"/>
  <c r="K192" i="5"/>
  <c r="I192" i="5"/>
  <c r="H192" i="5"/>
  <c r="L192" i="5"/>
  <c r="L218" i="5"/>
  <c r="I218" i="5"/>
  <c r="H218" i="5"/>
  <c r="Q218" i="5"/>
  <c r="AB218" i="7" s="1"/>
  <c r="G218" i="5"/>
  <c r="C218" i="5"/>
  <c r="AC218" i="7" s="1"/>
  <c r="AG218" i="7" s="1"/>
  <c r="F218" i="5"/>
  <c r="D218" i="5"/>
  <c r="AD218" i="7" s="1"/>
  <c r="AI218" i="7" s="1"/>
  <c r="E218" i="5"/>
  <c r="J268" i="5"/>
  <c r="K268" i="5"/>
  <c r="G268" i="5"/>
  <c r="H268" i="5"/>
  <c r="F268" i="5"/>
  <c r="D268" i="5"/>
  <c r="AD268" i="7" s="1"/>
  <c r="AI268" i="7" s="1"/>
  <c r="B268" i="5"/>
  <c r="E268" i="5"/>
  <c r="C268" i="5"/>
  <c r="AC268" i="7" s="1"/>
  <c r="AG268" i="7" s="1"/>
  <c r="Q268" i="5"/>
  <c r="AB268" i="7" s="1"/>
  <c r="F360" i="5"/>
  <c r="J360" i="5"/>
  <c r="G360" i="5"/>
  <c r="N360" i="5"/>
  <c r="M360" i="5"/>
  <c r="AE360" i="7" s="1"/>
  <c r="AK360" i="7" s="1"/>
  <c r="K360" i="5"/>
  <c r="H360" i="5"/>
  <c r="L360" i="5"/>
  <c r="I360" i="5"/>
  <c r="K371" i="5"/>
  <c r="E371" i="5"/>
  <c r="O371" i="5"/>
  <c r="B371" i="5"/>
  <c r="I371" i="5"/>
  <c r="H371" i="5"/>
  <c r="G371" i="5"/>
  <c r="D371" i="5"/>
  <c r="AD371" i="7" s="1"/>
  <c r="AI371" i="7" s="1"/>
  <c r="F371" i="5"/>
  <c r="C371" i="5"/>
  <c r="AC371" i="7" s="1"/>
  <c r="AG371" i="7" s="1"/>
  <c r="J424" i="5"/>
  <c r="O424" i="5"/>
  <c r="B424" i="5"/>
  <c r="L424" i="5"/>
  <c r="I424" i="5"/>
  <c r="H424" i="5"/>
  <c r="E424" i="5"/>
  <c r="D424" i="5"/>
  <c r="AD424" i="7" s="1"/>
  <c r="AI424" i="7" s="1"/>
  <c r="G424" i="5"/>
  <c r="F424" i="5"/>
  <c r="O559" i="5"/>
  <c r="C559" i="5"/>
  <c r="AC559" i="7" s="1"/>
  <c r="AG559" i="7" s="1"/>
  <c r="J559" i="5"/>
  <c r="F559" i="5"/>
  <c r="Q559" i="5"/>
  <c r="AB559" i="7" s="1"/>
  <c r="B559" i="5"/>
  <c r="M559" i="5"/>
  <c r="AE559" i="7" s="1"/>
  <c r="AK559" i="7" s="1"/>
  <c r="L559" i="5"/>
  <c r="H559" i="5"/>
  <c r="G559" i="5"/>
  <c r="K559" i="5"/>
  <c r="I559" i="5"/>
  <c r="F592" i="5"/>
  <c r="J592" i="5"/>
  <c r="G592" i="5"/>
  <c r="Q592" i="5"/>
  <c r="AB592" i="7" s="1"/>
  <c r="C592" i="5"/>
  <c r="AC592" i="7" s="1"/>
  <c r="AG592" i="7" s="1"/>
  <c r="L592" i="5"/>
  <c r="K592" i="5"/>
  <c r="E592" i="5"/>
  <c r="D592" i="5"/>
  <c r="AD592" i="7" s="1"/>
  <c r="AI592" i="7" s="1"/>
  <c r="I592" i="5"/>
  <c r="H592" i="5"/>
  <c r="H762" i="5"/>
  <c r="J762" i="5"/>
  <c r="F762" i="5"/>
  <c r="M762" i="5"/>
  <c r="AE762" i="7" s="1"/>
  <c r="AK762" i="7" s="1"/>
  <c r="I762" i="5"/>
  <c r="P762" i="5"/>
  <c r="O762" i="5"/>
  <c r="K762" i="5"/>
  <c r="G762" i="5"/>
  <c r="E762" i="5"/>
  <c r="N762" i="5"/>
  <c r="L762" i="5"/>
  <c r="G779" i="5"/>
  <c r="H779" i="5"/>
  <c r="Q779" i="5"/>
  <c r="AB779" i="7" s="1"/>
  <c r="D779" i="5"/>
  <c r="AD779" i="7" s="1"/>
  <c r="AI779" i="7" s="1"/>
  <c r="K779" i="5"/>
  <c r="F779" i="5"/>
  <c r="O779" i="5"/>
  <c r="N779" i="5"/>
  <c r="J779" i="5"/>
  <c r="I779" i="5"/>
  <c r="E779" i="5"/>
  <c r="M779" i="5"/>
  <c r="AE779" i="7" s="1"/>
  <c r="AK779" i="7" s="1"/>
  <c r="L779" i="5"/>
  <c r="F796" i="5"/>
  <c r="E796" i="5"/>
  <c r="O796" i="5"/>
  <c r="B796" i="5"/>
  <c r="J796" i="5"/>
  <c r="G796" i="5"/>
  <c r="Q796" i="5"/>
  <c r="AB796" i="7" s="1"/>
  <c r="L796" i="5"/>
  <c r="P796" i="5"/>
  <c r="M796" i="5"/>
  <c r="AE796" i="7" s="1"/>
  <c r="AK796" i="7" s="1"/>
  <c r="N796" i="5"/>
  <c r="K796" i="5"/>
  <c r="G1023" i="5"/>
  <c r="H1023" i="5"/>
  <c r="E1023" i="5"/>
  <c r="Q1023" i="5"/>
  <c r="AB1023" i="7" s="1"/>
  <c r="B1023" i="5"/>
  <c r="N1023" i="5"/>
  <c r="J1023" i="5"/>
  <c r="I1023" i="5"/>
  <c r="F1023" i="5"/>
  <c r="D1023" i="5"/>
  <c r="AD1023" i="7" s="1"/>
  <c r="AI1023" i="7" s="1"/>
  <c r="P1023" i="5"/>
  <c r="O1023" i="5"/>
  <c r="M1023" i="5"/>
  <c r="AE1023" i="7" s="1"/>
  <c r="AK1023" i="7" s="1"/>
  <c r="L1023" i="5"/>
  <c r="J1404" i="5"/>
  <c r="F1404" i="5"/>
  <c r="L1404" i="5"/>
  <c r="H1404" i="5"/>
  <c r="G1404" i="5"/>
  <c r="E1404" i="5"/>
  <c r="K1404" i="5"/>
  <c r="I1404" i="5"/>
  <c r="D1404" i="5"/>
  <c r="AD1404" i="7" s="1"/>
  <c r="AI1404" i="7" s="1"/>
  <c r="C1404" i="5"/>
  <c r="AC1404" i="7" s="1"/>
  <c r="AG1404" i="7" s="1"/>
  <c r="Q1404" i="5"/>
  <c r="AB1404" i="7" s="1"/>
  <c r="P1404" i="5"/>
  <c r="O1404" i="5"/>
  <c r="N1404" i="5"/>
  <c r="M1404" i="5"/>
  <c r="AE1404" i="7" s="1"/>
  <c r="AK1404" i="7" s="1"/>
  <c r="P2237" i="5"/>
  <c r="D2237" i="5"/>
  <c r="AD2237" i="7" s="1"/>
  <c r="AI2237" i="7" s="1"/>
  <c r="H2237" i="5"/>
  <c r="G2237" i="5"/>
  <c r="C2237" i="5"/>
  <c r="AC2237" i="7" s="1"/>
  <c r="AG2237" i="7" s="1"/>
  <c r="I2237" i="5"/>
  <c r="M2237" i="5"/>
  <c r="AE2237" i="7" s="1"/>
  <c r="AK2237" i="7" s="1"/>
  <c r="L2237" i="5"/>
  <c r="K2237" i="5"/>
  <c r="J2237" i="5"/>
  <c r="E2237" i="5"/>
  <c r="B2237" i="5"/>
  <c r="Q2237" i="5"/>
  <c r="AB2237" i="7" s="1"/>
  <c r="O2237" i="5"/>
  <c r="B10" i="5"/>
  <c r="B20" i="5"/>
  <c r="C49" i="5"/>
  <c r="AC49" i="7" s="1"/>
  <c r="AG49" i="7" s="1"/>
  <c r="B122" i="5"/>
  <c r="J137" i="5"/>
  <c r="B192" i="5"/>
  <c r="B218" i="5"/>
  <c r="B360" i="5"/>
  <c r="O523" i="5"/>
  <c r="C523" i="5"/>
  <c r="AC523" i="7" s="1"/>
  <c r="AG523" i="7" s="1"/>
  <c r="J523" i="5"/>
  <c r="Q523" i="5"/>
  <c r="AB523" i="7" s="1"/>
  <c r="B523" i="5"/>
  <c r="M523" i="5"/>
  <c r="AE523" i="7" s="1"/>
  <c r="AK523" i="7" s="1"/>
  <c r="P523" i="5"/>
  <c r="K523" i="5"/>
  <c r="I523" i="5"/>
  <c r="N523" i="5"/>
  <c r="L523" i="5"/>
  <c r="N528" i="5"/>
  <c r="B528" i="5"/>
  <c r="Q528" i="5"/>
  <c r="AB528" i="7" s="1"/>
  <c r="D528" i="5"/>
  <c r="AD528" i="7" s="1"/>
  <c r="AI528" i="7" s="1"/>
  <c r="C528" i="5"/>
  <c r="AC528" i="7" s="1"/>
  <c r="AG528" i="7" s="1"/>
  <c r="M528" i="5"/>
  <c r="AE528" i="7" s="1"/>
  <c r="AK528" i="7" s="1"/>
  <c r="P528" i="5"/>
  <c r="O528" i="5"/>
  <c r="K528" i="5"/>
  <c r="L528" i="5"/>
  <c r="J528" i="5"/>
  <c r="K567" i="5"/>
  <c r="E567" i="5"/>
  <c r="M567" i="5"/>
  <c r="AE567" i="7" s="1"/>
  <c r="AK567" i="7" s="1"/>
  <c r="I567" i="5"/>
  <c r="J567" i="5"/>
  <c r="H567" i="5"/>
  <c r="D567" i="5"/>
  <c r="AD567" i="7" s="1"/>
  <c r="AI567" i="7" s="1"/>
  <c r="C567" i="5"/>
  <c r="AC567" i="7" s="1"/>
  <c r="AG567" i="7" s="1"/>
  <c r="G567" i="5"/>
  <c r="F567" i="5"/>
  <c r="P578" i="5"/>
  <c r="D578" i="5"/>
  <c r="AD578" i="7" s="1"/>
  <c r="AI578" i="7" s="1"/>
  <c r="M578" i="5"/>
  <c r="AE578" i="7" s="1"/>
  <c r="AK578" i="7" s="1"/>
  <c r="G578" i="5"/>
  <c r="C578" i="5"/>
  <c r="AC578" i="7" s="1"/>
  <c r="AG578" i="7" s="1"/>
  <c r="K578" i="5"/>
  <c r="J578" i="5"/>
  <c r="I578" i="5"/>
  <c r="F578" i="5"/>
  <c r="H578" i="5"/>
  <c r="E578" i="5"/>
  <c r="B592" i="5"/>
  <c r="Q609" i="5"/>
  <c r="AB609" i="7" s="1"/>
  <c r="E609" i="5"/>
  <c r="G609" i="5"/>
  <c r="J609" i="5"/>
  <c r="F609" i="5"/>
  <c r="P609" i="5"/>
  <c r="O609" i="5"/>
  <c r="L609" i="5"/>
  <c r="K609" i="5"/>
  <c r="N609" i="5"/>
  <c r="M609" i="5"/>
  <c r="AE609" i="7" s="1"/>
  <c r="AK609" i="7" s="1"/>
  <c r="H654" i="5"/>
  <c r="J654" i="5"/>
  <c r="N654" i="5"/>
  <c r="K654" i="5"/>
  <c r="M654" i="5"/>
  <c r="AE654" i="7" s="1"/>
  <c r="AK654" i="7" s="1"/>
  <c r="L654" i="5"/>
  <c r="E654" i="5"/>
  <c r="I654" i="5"/>
  <c r="F654" i="5"/>
  <c r="G654" i="5"/>
  <c r="F688" i="5"/>
  <c r="E688" i="5"/>
  <c r="O688" i="5"/>
  <c r="B688" i="5"/>
  <c r="J688" i="5"/>
  <c r="G688" i="5"/>
  <c r="N688" i="5"/>
  <c r="M688" i="5"/>
  <c r="AE688" i="7" s="1"/>
  <c r="AK688" i="7" s="1"/>
  <c r="D688" i="5"/>
  <c r="AD688" i="7" s="1"/>
  <c r="AI688" i="7" s="1"/>
  <c r="L688" i="5"/>
  <c r="I688" i="5"/>
  <c r="K688" i="5"/>
  <c r="H688" i="5"/>
  <c r="N708" i="5"/>
  <c r="B708" i="5"/>
  <c r="Q708" i="5"/>
  <c r="AB708" i="7" s="1"/>
  <c r="D708" i="5"/>
  <c r="AD708" i="7" s="1"/>
  <c r="AI708" i="7" s="1"/>
  <c r="M708" i="5"/>
  <c r="AE708" i="7" s="1"/>
  <c r="AK708" i="7" s="1"/>
  <c r="O708" i="5"/>
  <c r="J708" i="5"/>
  <c r="K708" i="5"/>
  <c r="I708" i="5"/>
  <c r="F708" i="5"/>
  <c r="C708" i="5"/>
  <c r="AC708" i="7" s="1"/>
  <c r="AG708" i="7" s="1"/>
  <c r="H708" i="5"/>
  <c r="G708" i="5"/>
  <c r="E708" i="5"/>
  <c r="I733" i="5"/>
  <c r="H733" i="5"/>
  <c r="E733" i="5"/>
  <c r="N733" i="5"/>
  <c r="K733" i="5"/>
  <c r="L733" i="5"/>
  <c r="J733" i="5"/>
  <c r="D733" i="5"/>
  <c r="AD733" i="7" s="1"/>
  <c r="AI733" i="7" s="1"/>
  <c r="C733" i="5"/>
  <c r="AC733" i="7" s="1"/>
  <c r="AG733" i="7" s="1"/>
  <c r="B733" i="5"/>
  <c r="G733" i="5"/>
  <c r="F733" i="5"/>
  <c r="Q753" i="5"/>
  <c r="AB753" i="7" s="1"/>
  <c r="E753" i="5"/>
  <c r="G753" i="5"/>
  <c r="P753" i="5"/>
  <c r="C753" i="5"/>
  <c r="AC753" i="7" s="1"/>
  <c r="AG753" i="7" s="1"/>
  <c r="N753" i="5"/>
  <c r="K753" i="5"/>
  <c r="M753" i="5"/>
  <c r="AE753" i="7" s="1"/>
  <c r="AK753" i="7" s="1"/>
  <c r="L753" i="5"/>
  <c r="F753" i="5"/>
  <c r="D753" i="5"/>
  <c r="AD753" i="7" s="1"/>
  <c r="AI753" i="7" s="1"/>
  <c r="J753" i="5"/>
  <c r="H753" i="5"/>
  <c r="I753" i="5"/>
  <c r="C796" i="5"/>
  <c r="AC796" i="7" s="1"/>
  <c r="AG796" i="7" s="1"/>
  <c r="O799" i="5"/>
  <c r="C799" i="5"/>
  <c r="AC799" i="7" s="1"/>
  <c r="AG799" i="7" s="1"/>
  <c r="F799" i="5"/>
  <c r="P799" i="5"/>
  <c r="B799" i="5"/>
  <c r="Q799" i="5"/>
  <c r="AB799" i="7" s="1"/>
  <c r="AF799" i="7" s="1"/>
  <c r="L799" i="5"/>
  <c r="N799" i="5"/>
  <c r="M799" i="5"/>
  <c r="AE799" i="7" s="1"/>
  <c r="AK799" i="7" s="1"/>
  <c r="G799" i="5"/>
  <c r="K799" i="5"/>
  <c r="I799" i="5"/>
  <c r="H799" i="5"/>
  <c r="J799" i="5"/>
  <c r="I841" i="5"/>
  <c r="H841" i="5"/>
  <c r="E841" i="5"/>
  <c r="N841" i="5"/>
  <c r="L841" i="5"/>
  <c r="K841" i="5"/>
  <c r="P841" i="5"/>
  <c r="O841" i="5"/>
  <c r="G841" i="5"/>
  <c r="F841" i="5"/>
  <c r="M841" i="5"/>
  <c r="AE841" i="7" s="1"/>
  <c r="AK841" i="7" s="1"/>
  <c r="J841" i="5"/>
  <c r="D841" i="5"/>
  <c r="AD841" i="7" s="1"/>
  <c r="AI841" i="7" s="1"/>
  <c r="H934" i="5"/>
  <c r="J934" i="5"/>
  <c r="G934" i="5"/>
  <c r="Q934" i="5"/>
  <c r="AB934" i="7" s="1"/>
  <c r="B934" i="5"/>
  <c r="N934" i="5"/>
  <c r="P934" i="5"/>
  <c r="O934" i="5"/>
  <c r="M934" i="5"/>
  <c r="AE934" i="7" s="1"/>
  <c r="AK934" i="7" s="1"/>
  <c r="K934" i="5"/>
  <c r="I934" i="5"/>
  <c r="F934" i="5"/>
  <c r="L934" i="5"/>
  <c r="E934" i="5"/>
  <c r="J948" i="5"/>
  <c r="F948" i="5"/>
  <c r="Q948" i="5"/>
  <c r="AB948" i="7" s="1"/>
  <c r="D948" i="5"/>
  <c r="AD948" i="7" s="1"/>
  <c r="AI948" i="7" s="1"/>
  <c r="C948" i="5"/>
  <c r="AC948" i="7" s="1"/>
  <c r="AG948" i="7" s="1"/>
  <c r="O948" i="5"/>
  <c r="N948" i="5"/>
  <c r="M948" i="5"/>
  <c r="AE948" i="7" s="1"/>
  <c r="AK948" i="7" s="1"/>
  <c r="L948" i="5"/>
  <c r="K948" i="5"/>
  <c r="P948" i="5"/>
  <c r="I948" i="5"/>
  <c r="H948" i="5"/>
  <c r="G948" i="5"/>
  <c r="K967" i="5"/>
  <c r="I967" i="5"/>
  <c r="G967" i="5"/>
  <c r="M967" i="5"/>
  <c r="AE967" i="7" s="1"/>
  <c r="AK967" i="7" s="1"/>
  <c r="H967" i="5"/>
  <c r="P967" i="5"/>
  <c r="O967" i="5"/>
  <c r="N967" i="5"/>
  <c r="L967" i="5"/>
  <c r="J967" i="5"/>
  <c r="F967" i="5"/>
  <c r="E967" i="5"/>
  <c r="Q967" i="5"/>
  <c r="AB967" i="7" s="1"/>
  <c r="D967" i="5"/>
  <c r="AD967" i="7" s="1"/>
  <c r="AI967" i="7" s="1"/>
  <c r="C1023" i="5"/>
  <c r="AC1023" i="7" s="1"/>
  <c r="AG1023" i="7" s="1"/>
  <c r="F1052" i="5"/>
  <c r="J1052" i="5"/>
  <c r="H1052" i="5"/>
  <c r="C1052" i="5"/>
  <c r="AC1052" i="7" s="1"/>
  <c r="AG1052" i="7" s="1"/>
  <c r="O1052" i="5"/>
  <c r="P1052" i="5"/>
  <c r="N1052" i="5"/>
  <c r="M1052" i="5"/>
  <c r="AE1052" i="7" s="1"/>
  <c r="AK1052" i="7" s="1"/>
  <c r="L1052" i="5"/>
  <c r="K1052" i="5"/>
  <c r="Q1052" i="5"/>
  <c r="AB1052" i="7" s="1"/>
  <c r="G1052" i="5"/>
  <c r="I1052" i="5"/>
  <c r="E1052" i="5"/>
  <c r="J1116" i="5"/>
  <c r="H1116" i="5"/>
  <c r="M1116" i="5"/>
  <c r="AE1116" i="7" s="1"/>
  <c r="AK1116" i="7" s="1"/>
  <c r="K1116" i="5"/>
  <c r="O1116" i="5"/>
  <c r="I1116" i="5"/>
  <c r="L1116" i="5"/>
  <c r="G1116" i="5"/>
  <c r="F1116" i="5"/>
  <c r="E1116" i="5"/>
  <c r="D1116" i="5"/>
  <c r="AD1116" i="7" s="1"/>
  <c r="AI1116" i="7" s="1"/>
  <c r="N1116" i="5"/>
  <c r="Q1116" i="5"/>
  <c r="AB1116" i="7" s="1"/>
  <c r="P1116" i="5"/>
  <c r="C1116" i="5"/>
  <c r="AC1116" i="7" s="1"/>
  <c r="AG1116" i="7" s="1"/>
  <c r="H1150" i="5"/>
  <c r="P1150" i="5"/>
  <c r="C1150" i="5"/>
  <c r="AC1150" i="7" s="1"/>
  <c r="AG1150" i="7" s="1"/>
  <c r="I1150" i="5"/>
  <c r="F1150" i="5"/>
  <c r="M1150" i="5"/>
  <c r="AE1150" i="7" s="1"/>
  <c r="AK1150" i="7" s="1"/>
  <c r="K1150" i="5"/>
  <c r="J1150" i="5"/>
  <c r="Q1150" i="5"/>
  <c r="AB1150" i="7" s="1"/>
  <c r="O1150" i="5"/>
  <c r="N1150" i="5"/>
  <c r="L1150" i="5"/>
  <c r="G1150" i="5"/>
  <c r="E1150" i="5"/>
  <c r="D1150" i="5"/>
  <c r="AD1150" i="7" s="1"/>
  <c r="AI1150" i="7" s="1"/>
  <c r="B1150" i="5"/>
  <c r="I1241" i="5"/>
  <c r="F1241" i="5"/>
  <c r="D1241" i="5"/>
  <c r="AD1241" i="7" s="1"/>
  <c r="AI1241" i="7" s="1"/>
  <c r="P1241" i="5"/>
  <c r="B1241" i="5"/>
  <c r="N1241" i="5"/>
  <c r="L1241" i="5"/>
  <c r="K1241" i="5"/>
  <c r="Q1241" i="5"/>
  <c r="AB1241" i="7" s="1"/>
  <c r="O1241" i="5"/>
  <c r="M1241" i="5"/>
  <c r="AE1241" i="7" s="1"/>
  <c r="AK1241" i="7" s="1"/>
  <c r="H1241" i="5"/>
  <c r="J1241" i="5"/>
  <c r="G1241" i="5"/>
  <c r="C15" i="5"/>
  <c r="AC15" i="7" s="1"/>
  <c r="AG15" i="7" s="1"/>
  <c r="D20" i="5"/>
  <c r="AD20" i="7" s="1"/>
  <c r="AI20" i="7" s="1"/>
  <c r="K115" i="5"/>
  <c r="H115" i="5"/>
  <c r="N115" i="5"/>
  <c r="M115" i="5"/>
  <c r="AE115" i="7" s="1"/>
  <c r="AK115" i="7" s="1"/>
  <c r="G115" i="5"/>
  <c r="L115" i="5"/>
  <c r="I115" i="5"/>
  <c r="J115" i="5"/>
  <c r="J122" i="5"/>
  <c r="J168" i="5"/>
  <c r="G168" i="5"/>
  <c r="N168" i="5"/>
  <c r="M168" i="5"/>
  <c r="AE168" i="7" s="1"/>
  <c r="AK168" i="7" s="1"/>
  <c r="I168" i="5"/>
  <c r="H168" i="5"/>
  <c r="L168" i="5"/>
  <c r="K168" i="5"/>
  <c r="J218" i="5"/>
  <c r="C258" i="5"/>
  <c r="AC258" i="7" s="1"/>
  <c r="AG258" i="7" s="1"/>
  <c r="L268" i="5"/>
  <c r="F276" i="5"/>
  <c r="E276" i="5"/>
  <c r="O276" i="5"/>
  <c r="B276" i="5"/>
  <c r="J276" i="5"/>
  <c r="I276" i="5"/>
  <c r="D276" i="5"/>
  <c r="AD276" i="7" s="1"/>
  <c r="AI276" i="7" s="1"/>
  <c r="H276" i="5"/>
  <c r="G276" i="5"/>
  <c r="C276" i="5"/>
  <c r="AC276" i="7" s="1"/>
  <c r="AG276" i="7" s="1"/>
  <c r="Q281" i="5"/>
  <c r="AB281" i="7" s="1"/>
  <c r="E281" i="5"/>
  <c r="K281" i="5"/>
  <c r="H281" i="5"/>
  <c r="N281" i="5"/>
  <c r="G281" i="5"/>
  <c r="M281" i="5"/>
  <c r="AE281" i="7" s="1"/>
  <c r="AK281" i="7" s="1"/>
  <c r="J281" i="5"/>
  <c r="L281" i="5"/>
  <c r="I281" i="5"/>
  <c r="C296" i="5"/>
  <c r="AC296" i="7" s="1"/>
  <c r="AG296" i="7" s="1"/>
  <c r="F312" i="5"/>
  <c r="E312" i="5"/>
  <c r="O312" i="5"/>
  <c r="B312" i="5"/>
  <c r="P312" i="5"/>
  <c r="J312" i="5"/>
  <c r="N312" i="5"/>
  <c r="L312" i="5"/>
  <c r="K312" i="5"/>
  <c r="M312" i="5"/>
  <c r="AE312" i="7" s="1"/>
  <c r="AK312" i="7" s="1"/>
  <c r="J328" i="5"/>
  <c r="F328" i="5"/>
  <c r="P328" i="5"/>
  <c r="C328" i="5"/>
  <c r="AC328" i="7" s="1"/>
  <c r="AG328" i="7" s="1"/>
  <c r="L328" i="5"/>
  <c r="K328" i="5"/>
  <c r="G328" i="5"/>
  <c r="I328" i="5"/>
  <c r="H328" i="5"/>
  <c r="E328" i="5"/>
  <c r="K347" i="5"/>
  <c r="I347" i="5"/>
  <c r="F347" i="5"/>
  <c r="H347" i="5"/>
  <c r="G347" i="5"/>
  <c r="C347" i="5"/>
  <c r="AC347" i="7" s="1"/>
  <c r="AG347" i="7" s="1"/>
  <c r="B347" i="5"/>
  <c r="E347" i="5"/>
  <c r="D347" i="5"/>
  <c r="AD347" i="7" s="1"/>
  <c r="AI347" i="7" s="1"/>
  <c r="Q347" i="5"/>
  <c r="AB347" i="7" s="1"/>
  <c r="L371" i="5"/>
  <c r="K424" i="5"/>
  <c r="N516" i="5"/>
  <c r="B516" i="5"/>
  <c r="L516" i="5"/>
  <c r="K516" i="5"/>
  <c r="H516" i="5"/>
  <c r="P516" i="5"/>
  <c r="O516" i="5"/>
  <c r="I516" i="5"/>
  <c r="G516" i="5"/>
  <c r="M516" i="5"/>
  <c r="AE516" i="7" s="1"/>
  <c r="AK516" i="7" s="1"/>
  <c r="J516" i="5"/>
  <c r="D523" i="5"/>
  <c r="AD523" i="7" s="1"/>
  <c r="AI523" i="7" s="1"/>
  <c r="E528" i="5"/>
  <c r="K531" i="5"/>
  <c r="E531" i="5"/>
  <c r="I531" i="5"/>
  <c r="F531" i="5"/>
  <c r="P531" i="5"/>
  <c r="O531" i="5"/>
  <c r="L531" i="5"/>
  <c r="N531" i="5"/>
  <c r="M531" i="5"/>
  <c r="AE531" i="7" s="1"/>
  <c r="AK531" i="7" s="1"/>
  <c r="J531" i="5"/>
  <c r="B578" i="5"/>
  <c r="G587" i="5"/>
  <c r="P587" i="5"/>
  <c r="C587" i="5"/>
  <c r="AC587" i="7" s="1"/>
  <c r="AG587" i="7" s="1"/>
  <c r="H587" i="5"/>
  <c r="D587" i="5"/>
  <c r="AD587" i="7" s="1"/>
  <c r="AI587" i="7" s="1"/>
  <c r="Q587" i="5"/>
  <c r="AB587" i="7" s="1"/>
  <c r="AH587" i="7" s="1"/>
  <c r="O587" i="5"/>
  <c r="L587" i="5"/>
  <c r="K587" i="5"/>
  <c r="N587" i="5"/>
  <c r="M587" i="5"/>
  <c r="AE587" i="7" s="1"/>
  <c r="AK587" i="7" s="1"/>
  <c r="B609" i="5"/>
  <c r="G671" i="5"/>
  <c r="H671" i="5"/>
  <c r="Q671" i="5"/>
  <c r="AB671" i="7" s="1"/>
  <c r="D671" i="5"/>
  <c r="AD671" i="7" s="1"/>
  <c r="AI671" i="7" s="1"/>
  <c r="K671" i="5"/>
  <c r="F671" i="5"/>
  <c r="L671" i="5"/>
  <c r="J671" i="5"/>
  <c r="B671" i="5"/>
  <c r="I671" i="5"/>
  <c r="C671" i="5"/>
  <c r="AC671" i="7" s="1"/>
  <c r="AG671" i="7" s="1"/>
  <c r="E671" i="5"/>
  <c r="C688" i="5"/>
  <c r="AC688" i="7" s="1"/>
  <c r="AG688" i="7" s="1"/>
  <c r="L708" i="5"/>
  <c r="M733" i="5"/>
  <c r="AE733" i="7" s="1"/>
  <c r="AK733" i="7" s="1"/>
  <c r="O739" i="5"/>
  <c r="C739" i="5"/>
  <c r="AC739" i="7" s="1"/>
  <c r="AG739" i="7" s="1"/>
  <c r="J739" i="5"/>
  <c r="G739" i="5"/>
  <c r="K739" i="5"/>
  <c r="F739" i="5"/>
  <c r="P739" i="5"/>
  <c r="N739" i="5"/>
  <c r="I739" i="5"/>
  <c r="E739" i="5"/>
  <c r="M739" i="5"/>
  <c r="AE739" i="7" s="1"/>
  <c r="AK739" i="7" s="1"/>
  <c r="L739" i="5"/>
  <c r="H739" i="5"/>
  <c r="B753" i="5"/>
  <c r="C756" i="5"/>
  <c r="AC756" i="7" s="1"/>
  <c r="AG756" i="7" s="1"/>
  <c r="C762" i="5"/>
  <c r="AC762" i="7" s="1"/>
  <c r="AG762" i="7" s="1"/>
  <c r="C779" i="5"/>
  <c r="AC779" i="7" s="1"/>
  <c r="AG779" i="7" s="1"/>
  <c r="L790" i="5"/>
  <c r="P790" i="5"/>
  <c r="C790" i="5"/>
  <c r="AC790" i="7" s="1"/>
  <c r="AG790" i="7" s="1"/>
  <c r="M790" i="5"/>
  <c r="AE790" i="7" s="1"/>
  <c r="AK790" i="7" s="1"/>
  <c r="D790" i="5"/>
  <c r="AD790" i="7" s="1"/>
  <c r="AI790" i="7" s="1"/>
  <c r="O790" i="5"/>
  <c r="K790" i="5"/>
  <c r="J790" i="5"/>
  <c r="F790" i="5"/>
  <c r="I790" i="5"/>
  <c r="G790" i="5"/>
  <c r="H790" i="5"/>
  <c r="E790" i="5"/>
  <c r="D796" i="5"/>
  <c r="AD796" i="7" s="1"/>
  <c r="AI796" i="7" s="1"/>
  <c r="D799" i="5"/>
  <c r="AD799" i="7" s="1"/>
  <c r="AI799" i="7" s="1"/>
  <c r="N816" i="5"/>
  <c r="B816" i="5"/>
  <c r="Q816" i="5"/>
  <c r="AB816" i="7" s="1"/>
  <c r="D816" i="5"/>
  <c r="AD816" i="7" s="1"/>
  <c r="AI816" i="7" s="1"/>
  <c r="M816" i="5"/>
  <c r="AE816" i="7" s="1"/>
  <c r="AK816" i="7" s="1"/>
  <c r="O816" i="5"/>
  <c r="J816" i="5"/>
  <c r="P816" i="5"/>
  <c r="G816" i="5"/>
  <c r="L816" i="5"/>
  <c r="I816" i="5"/>
  <c r="H816" i="5"/>
  <c r="K816" i="5"/>
  <c r="B841" i="5"/>
  <c r="C885" i="5"/>
  <c r="AC885" i="7" s="1"/>
  <c r="AG885" i="7" s="1"/>
  <c r="C934" i="5"/>
  <c r="AC934" i="7" s="1"/>
  <c r="AG934" i="7" s="1"/>
  <c r="B948" i="5"/>
  <c r="B967" i="5"/>
  <c r="K1023" i="5"/>
  <c r="N1048" i="5"/>
  <c r="B1048" i="5"/>
  <c r="L1048" i="5"/>
  <c r="J1048" i="5"/>
  <c r="I1048" i="5"/>
  <c r="F1048" i="5"/>
  <c r="P1048" i="5"/>
  <c r="O1048" i="5"/>
  <c r="M1048" i="5"/>
  <c r="AE1048" i="7" s="1"/>
  <c r="AK1048" i="7" s="1"/>
  <c r="K1048" i="5"/>
  <c r="G1048" i="5"/>
  <c r="E1048" i="5"/>
  <c r="D1048" i="5"/>
  <c r="AD1048" i="7" s="1"/>
  <c r="AI1048" i="7" s="1"/>
  <c r="Q1048" i="5"/>
  <c r="AB1048" i="7" s="1"/>
  <c r="H1048" i="5"/>
  <c r="C1048" i="5"/>
  <c r="AC1048" i="7" s="1"/>
  <c r="AG1048" i="7" s="1"/>
  <c r="B1052" i="5"/>
  <c r="B1116" i="5"/>
  <c r="C1241" i="5"/>
  <c r="AC1241" i="7" s="1"/>
  <c r="AG1241" i="7" s="1"/>
  <c r="G1251" i="5"/>
  <c r="E1251" i="5"/>
  <c r="P1251" i="5"/>
  <c r="B1251" i="5"/>
  <c r="N1251" i="5"/>
  <c r="H1251" i="5"/>
  <c r="D1251" i="5"/>
  <c r="AD1251" i="7" s="1"/>
  <c r="AI1251" i="7" s="1"/>
  <c r="C1251" i="5"/>
  <c r="AC1251" i="7" s="1"/>
  <c r="AG1251" i="7" s="1"/>
  <c r="M1251" i="5"/>
  <c r="AE1251" i="7" s="1"/>
  <c r="AK1251" i="7" s="1"/>
  <c r="L1251" i="5"/>
  <c r="K1251" i="5"/>
  <c r="J1251" i="5"/>
  <c r="I1251" i="5"/>
  <c r="Q1251" i="5"/>
  <c r="AB1251" i="7" s="1"/>
  <c r="O1251" i="5"/>
  <c r="K1279" i="5"/>
  <c r="L1279" i="5"/>
  <c r="D1279" i="5"/>
  <c r="AD1279" i="7" s="1"/>
  <c r="AI1279" i="7" s="1"/>
  <c r="P1279" i="5"/>
  <c r="B1279" i="5"/>
  <c r="N1279" i="5"/>
  <c r="M1279" i="5"/>
  <c r="AE1279" i="7" s="1"/>
  <c r="AK1279" i="7" s="1"/>
  <c r="J1279" i="5"/>
  <c r="I1279" i="5"/>
  <c r="Q1279" i="5"/>
  <c r="AB1279" i="7" s="1"/>
  <c r="O1279" i="5"/>
  <c r="H1279" i="5"/>
  <c r="G1279" i="5"/>
  <c r="F1279" i="5"/>
  <c r="D1312" i="5"/>
  <c r="AD1312" i="7" s="1"/>
  <c r="AI1312" i="7" s="1"/>
  <c r="B1385" i="5"/>
  <c r="E15" i="5"/>
  <c r="B26" i="5"/>
  <c r="J65" i="5"/>
  <c r="C67" i="5"/>
  <c r="AC67" i="7" s="1"/>
  <c r="AG67" i="7" s="1"/>
  <c r="K74" i="5"/>
  <c r="I113" i="5"/>
  <c r="F113" i="5"/>
  <c r="H113" i="5"/>
  <c r="G113" i="5"/>
  <c r="P113" i="5"/>
  <c r="B113" i="5"/>
  <c r="E113" i="5"/>
  <c r="D113" i="5"/>
  <c r="AD113" i="7" s="1"/>
  <c r="AI113" i="7" s="1"/>
  <c r="Q113" i="5"/>
  <c r="AB113" i="7" s="1"/>
  <c r="C113" i="5"/>
  <c r="AC113" i="7" s="1"/>
  <c r="AG113" i="7" s="1"/>
  <c r="K155" i="5"/>
  <c r="D192" i="5"/>
  <c r="AD192" i="7" s="1"/>
  <c r="AI192" i="7" s="1"/>
  <c r="I209" i="5"/>
  <c r="F209" i="5"/>
  <c r="H209" i="5"/>
  <c r="P209" i="5"/>
  <c r="B209" i="5"/>
  <c r="G209" i="5"/>
  <c r="Q209" i="5"/>
  <c r="AB209" i="7" s="1"/>
  <c r="C209" i="5"/>
  <c r="AC209" i="7" s="1"/>
  <c r="AG209" i="7" s="1"/>
  <c r="E209" i="5"/>
  <c r="D209" i="5"/>
  <c r="AD209" i="7" s="1"/>
  <c r="AI209" i="7" s="1"/>
  <c r="K218" i="5"/>
  <c r="O227" i="5"/>
  <c r="C227" i="5"/>
  <c r="AC227" i="7" s="1"/>
  <c r="AG227" i="7" s="1"/>
  <c r="L227" i="5"/>
  <c r="I227" i="5"/>
  <c r="H227" i="5"/>
  <c r="F227" i="5"/>
  <c r="E227" i="5"/>
  <c r="D227" i="5"/>
  <c r="AD227" i="7" s="1"/>
  <c r="AI227" i="7" s="1"/>
  <c r="G227" i="5"/>
  <c r="N232" i="5"/>
  <c r="B232" i="5"/>
  <c r="K232" i="5"/>
  <c r="J232" i="5"/>
  <c r="I232" i="5"/>
  <c r="G232" i="5"/>
  <c r="F232" i="5"/>
  <c r="E232" i="5"/>
  <c r="H232" i="5"/>
  <c r="D258" i="5"/>
  <c r="AD258" i="7" s="1"/>
  <c r="AI258" i="7" s="1"/>
  <c r="K276" i="5"/>
  <c r="E279" i="5"/>
  <c r="C312" i="5"/>
  <c r="AC312" i="7" s="1"/>
  <c r="AG312" i="7" s="1"/>
  <c r="L314" i="5"/>
  <c r="B328" i="5"/>
  <c r="K354" i="5"/>
  <c r="D360" i="5"/>
  <c r="AD360" i="7" s="1"/>
  <c r="AI360" i="7" s="1"/>
  <c r="D374" i="5"/>
  <c r="AD374" i="7" s="1"/>
  <c r="AI374" i="7" s="1"/>
  <c r="D446" i="5"/>
  <c r="AD446" i="7" s="1"/>
  <c r="AI446" i="7" s="1"/>
  <c r="C455" i="5"/>
  <c r="AC455" i="7" s="1"/>
  <c r="AG455" i="7" s="1"/>
  <c r="Q461" i="5"/>
  <c r="AB461" i="7" s="1"/>
  <c r="E461" i="5"/>
  <c r="K461" i="5"/>
  <c r="H461" i="5"/>
  <c r="O461" i="5"/>
  <c r="N461" i="5"/>
  <c r="J461" i="5"/>
  <c r="I461" i="5"/>
  <c r="M461" i="5"/>
  <c r="AE461" i="7" s="1"/>
  <c r="AK461" i="7" s="1"/>
  <c r="L461" i="5"/>
  <c r="M464" i="5"/>
  <c r="AE464" i="7" s="1"/>
  <c r="AK464" i="7" s="1"/>
  <c r="D479" i="5"/>
  <c r="AD479" i="7" s="1"/>
  <c r="AI479" i="7" s="1"/>
  <c r="J512" i="5"/>
  <c r="O512" i="5"/>
  <c r="B512" i="5"/>
  <c r="H512" i="5"/>
  <c r="E512" i="5"/>
  <c r="N512" i="5"/>
  <c r="M512" i="5"/>
  <c r="AE512" i="7" s="1"/>
  <c r="AK512" i="7" s="1"/>
  <c r="G512" i="5"/>
  <c r="L512" i="5"/>
  <c r="I512" i="5"/>
  <c r="K512" i="5"/>
  <c r="B514" i="5"/>
  <c r="P518" i="5"/>
  <c r="D518" i="5"/>
  <c r="AD518" i="7" s="1"/>
  <c r="AI518" i="7" s="1"/>
  <c r="E518" i="5"/>
  <c r="G518" i="5"/>
  <c r="Q518" i="5"/>
  <c r="AB518" i="7" s="1"/>
  <c r="B518" i="5"/>
  <c r="N518" i="5"/>
  <c r="M518" i="5"/>
  <c r="AE518" i="7" s="1"/>
  <c r="AK518" i="7" s="1"/>
  <c r="J518" i="5"/>
  <c r="I518" i="5"/>
  <c r="L518" i="5"/>
  <c r="K518" i="5"/>
  <c r="B531" i="5"/>
  <c r="B587" i="5"/>
  <c r="P590" i="5"/>
  <c r="D590" i="5"/>
  <c r="AD590" i="7" s="1"/>
  <c r="AI590" i="7" s="1"/>
  <c r="E590" i="5"/>
  <c r="M590" i="5"/>
  <c r="AE590" i="7" s="1"/>
  <c r="AK590" i="7" s="1"/>
  <c r="J590" i="5"/>
  <c r="O590" i="5"/>
  <c r="N590" i="5"/>
  <c r="H590" i="5"/>
  <c r="L590" i="5"/>
  <c r="I590" i="5"/>
  <c r="K590" i="5"/>
  <c r="C609" i="5"/>
  <c r="AC609" i="7" s="1"/>
  <c r="AG609" i="7" s="1"/>
  <c r="I613" i="5"/>
  <c r="Q613" i="5"/>
  <c r="AB613" i="7" s="1"/>
  <c r="D613" i="5"/>
  <c r="AD613" i="7" s="1"/>
  <c r="AI613" i="7" s="1"/>
  <c r="M613" i="5"/>
  <c r="AE613" i="7" s="1"/>
  <c r="AK613" i="7" s="1"/>
  <c r="J613" i="5"/>
  <c r="N613" i="5"/>
  <c r="L613" i="5"/>
  <c r="G613" i="5"/>
  <c r="F613" i="5"/>
  <c r="K613" i="5"/>
  <c r="H613" i="5"/>
  <c r="F628" i="5"/>
  <c r="J628" i="5"/>
  <c r="K628" i="5"/>
  <c r="G628" i="5"/>
  <c r="O628" i="5"/>
  <c r="N628" i="5"/>
  <c r="I628" i="5"/>
  <c r="H628" i="5"/>
  <c r="M628" i="5"/>
  <c r="AE628" i="7" s="1"/>
  <c r="AK628" i="7" s="1"/>
  <c r="L628" i="5"/>
  <c r="L694" i="5"/>
  <c r="G694" i="5"/>
  <c r="Q694" i="5"/>
  <c r="AB694" i="7" s="1"/>
  <c r="D694" i="5"/>
  <c r="M694" i="5"/>
  <c r="AE694" i="7" s="1"/>
  <c r="AK694" i="7" s="1"/>
  <c r="I694" i="5"/>
  <c r="P694" i="5"/>
  <c r="O694" i="5"/>
  <c r="F694" i="5"/>
  <c r="N694" i="5"/>
  <c r="J694" i="5"/>
  <c r="K694" i="5"/>
  <c r="H694" i="5"/>
  <c r="P708" i="5"/>
  <c r="O733" i="5"/>
  <c r="D756" i="5"/>
  <c r="AD756" i="7" s="1"/>
  <c r="AI756" i="7" s="1"/>
  <c r="D762" i="5"/>
  <c r="AD762" i="7" s="1"/>
  <c r="AI762" i="7" s="1"/>
  <c r="H796" i="5"/>
  <c r="C816" i="5"/>
  <c r="AC816" i="7" s="1"/>
  <c r="AG816" i="7" s="1"/>
  <c r="Q825" i="5"/>
  <c r="AB825" i="7" s="1"/>
  <c r="E825" i="5"/>
  <c r="G825" i="5"/>
  <c r="P825" i="5"/>
  <c r="C825" i="5"/>
  <c r="AC825" i="7" s="1"/>
  <c r="AG825" i="7" s="1"/>
  <c r="J825" i="5"/>
  <c r="H825" i="5"/>
  <c r="F825" i="5"/>
  <c r="O825" i="5"/>
  <c r="N825" i="5"/>
  <c r="K825" i="5"/>
  <c r="D825" i="5"/>
  <c r="AD825" i="7" s="1"/>
  <c r="AI825" i="7" s="1"/>
  <c r="M825" i="5"/>
  <c r="AE825" i="7" s="1"/>
  <c r="AK825" i="7" s="1"/>
  <c r="I825" i="5"/>
  <c r="L825" i="5"/>
  <c r="L862" i="5"/>
  <c r="P862" i="5"/>
  <c r="C862" i="5"/>
  <c r="AC862" i="7" s="1"/>
  <c r="AG862" i="7" s="1"/>
  <c r="M862" i="5"/>
  <c r="AE862" i="7" s="1"/>
  <c r="AK862" i="7" s="1"/>
  <c r="N862" i="5"/>
  <c r="J862" i="5"/>
  <c r="I862" i="5"/>
  <c r="Q862" i="5"/>
  <c r="AB862" i="7" s="1"/>
  <c r="O862" i="5"/>
  <c r="G862" i="5"/>
  <c r="F862" i="5"/>
  <c r="E862" i="5"/>
  <c r="K862" i="5"/>
  <c r="H862" i="5"/>
  <c r="D862" i="5"/>
  <c r="AD862" i="7" s="1"/>
  <c r="AI862" i="7" s="1"/>
  <c r="D934" i="5"/>
  <c r="AD934" i="7" s="1"/>
  <c r="AI934" i="7" s="1"/>
  <c r="E948" i="5"/>
  <c r="C967" i="5"/>
  <c r="AC967" i="7" s="1"/>
  <c r="AG967" i="7" s="1"/>
  <c r="K1027" i="5"/>
  <c r="E1027" i="5"/>
  <c r="P1027" i="5"/>
  <c r="C1027" i="5"/>
  <c r="AC1027" i="7" s="1"/>
  <c r="AG1027" i="7" s="1"/>
  <c r="I1027" i="5"/>
  <c r="F1027" i="5"/>
  <c r="J1027" i="5"/>
  <c r="H1027" i="5"/>
  <c r="G1027" i="5"/>
  <c r="D1027" i="5"/>
  <c r="AD1027" i="7" s="1"/>
  <c r="AI1027" i="7" s="1"/>
  <c r="Q1027" i="5"/>
  <c r="AB1027" i="7" s="1"/>
  <c r="O1027" i="5"/>
  <c r="N1027" i="5"/>
  <c r="M1027" i="5"/>
  <c r="AE1027" i="7" s="1"/>
  <c r="AK1027" i="7" s="1"/>
  <c r="D1052" i="5"/>
  <c r="AD1052" i="7" s="1"/>
  <c r="AI1052" i="7" s="1"/>
  <c r="G1059" i="5"/>
  <c r="H1059" i="5"/>
  <c r="E1059" i="5"/>
  <c r="C1059" i="5"/>
  <c r="AC1059" i="7" s="1"/>
  <c r="AG1059" i="7" s="1"/>
  <c r="O1059" i="5"/>
  <c r="N1059" i="5"/>
  <c r="M1059" i="5"/>
  <c r="AE1059" i="7" s="1"/>
  <c r="AK1059" i="7" s="1"/>
  <c r="L1059" i="5"/>
  <c r="K1059" i="5"/>
  <c r="J1059" i="5"/>
  <c r="I1059" i="5"/>
  <c r="F1059" i="5"/>
  <c r="P1059" i="5"/>
  <c r="Q1059" i="5"/>
  <c r="AB1059" i="7" s="1"/>
  <c r="D1059" i="5"/>
  <c r="AD1059" i="7" s="1"/>
  <c r="AI1059" i="7" s="1"/>
  <c r="K1063" i="5"/>
  <c r="E1063" i="5"/>
  <c r="P1063" i="5"/>
  <c r="C1063" i="5"/>
  <c r="AC1063" i="7" s="1"/>
  <c r="AG1063" i="7" s="1"/>
  <c r="J1063" i="5"/>
  <c r="G1063" i="5"/>
  <c r="N1063" i="5"/>
  <c r="M1063" i="5"/>
  <c r="AE1063" i="7" s="1"/>
  <c r="AK1063" i="7" s="1"/>
  <c r="L1063" i="5"/>
  <c r="I1063" i="5"/>
  <c r="H1063" i="5"/>
  <c r="Q1063" i="5"/>
  <c r="AB1063" i="7" s="1"/>
  <c r="O1063" i="5"/>
  <c r="I1097" i="5"/>
  <c r="M1097" i="5"/>
  <c r="AE1097" i="7" s="1"/>
  <c r="AK1097" i="7" s="1"/>
  <c r="K1097" i="5"/>
  <c r="O1097" i="5"/>
  <c r="J1097" i="5"/>
  <c r="Q1097" i="5"/>
  <c r="AB1097" i="7" s="1"/>
  <c r="P1097" i="5"/>
  <c r="N1097" i="5"/>
  <c r="L1097" i="5"/>
  <c r="H1097" i="5"/>
  <c r="G1097" i="5"/>
  <c r="F1097" i="5"/>
  <c r="E1097" i="5"/>
  <c r="D1097" i="5"/>
  <c r="AD1097" i="7" s="1"/>
  <c r="AI1097" i="7" s="1"/>
  <c r="O1163" i="5"/>
  <c r="C1163" i="5"/>
  <c r="AC1163" i="7" s="1"/>
  <c r="AG1163" i="7" s="1"/>
  <c r="Q1163" i="5"/>
  <c r="AB1163" i="7" s="1"/>
  <c r="D1163" i="5"/>
  <c r="AD1163" i="7" s="1"/>
  <c r="AI1163" i="7" s="1"/>
  <c r="L1163" i="5"/>
  <c r="J1163" i="5"/>
  <c r="P1163" i="5"/>
  <c r="M1163" i="5"/>
  <c r="AE1163" i="7" s="1"/>
  <c r="AK1163" i="7" s="1"/>
  <c r="K1163" i="5"/>
  <c r="N1163" i="5"/>
  <c r="I1163" i="5"/>
  <c r="H1163" i="5"/>
  <c r="G1163" i="5"/>
  <c r="F1163" i="5"/>
  <c r="E1163" i="5"/>
  <c r="I1205" i="5"/>
  <c r="F1205" i="5"/>
  <c r="N1205" i="5"/>
  <c r="L1205" i="5"/>
  <c r="E1205" i="5"/>
  <c r="C1205" i="5"/>
  <c r="AC1205" i="7" s="1"/>
  <c r="AG1205" i="7" s="1"/>
  <c r="B1205" i="5"/>
  <c r="Q1205" i="5"/>
  <c r="AB1205" i="7" s="1"/>
  <c r="P1205" i="5"/>
  <c r="O1205" i="5"/>
  <c r="M1205" i="5"/>
  <c r="AE1205" i="7" s="1"/>
  <c r="AK1205" i="7" s="1"/>
  <c r="K1205" i="5"/>
  <c r="J1205" i="5"/>
  <c r="H1205" i="5"/>
  <c r="G1205" i="5"/>
  <c r="D1205" i="5"/>
  <c r="AD1205" i="7" s="1"/>
  <c r="AI1205" i="7" s="1"/>
  <c r="E1241" i="5"/>
  <c r="F1251" i="5"/>
  <c r="N1264" i="5"/>
  <c r="B1264" i="5"/>
  <c r="F1264" i="5"/>
  <c r="E1264" i="5"/>
  <c r="Q1264" i="5"/>
  <c r="AB1264" i="7" s="1"/>
  <c r="C1264" i="5"/>
  <c r="AC1264" i="7" s="1"/>
  <c r="AG1264" i="7" s="1"/>
  <c r="I1264" i="5"/>
  <c r="G1264" i="5"/>
  <c r="D1264" i="5"/>
  <c r="AD1264" i="7" s="1"/>
  <c r="AI1264" i="7" s="1"/>
  <c r="P1264" i="5"/>
  <c r="O1264" i="5"/>
  <c r="M1264" i="5"/>
  <c r="AE1264" i="7" s="1"/>
  <c r="AK1264" i="7" s="1"/>
  <c r="L1264" i="5"/>
  <c r="K1264" i="5"/>
  <c r="C1279" i="5"/>
  <c r="AC1279" i="7" s="1"/>
  <c r="AG1279" i="7" s="1"/>
  <c r="I1312" i="5"/>
  <c r="M1427" i="5"/>
  <c r="AE1427" i="7" s="1"/>
  <c r="AK1427" i="7" s="1"/>
  <c r="F1602" i="5"/>
  <c r="O1602" i="5"/>
  <c r="B1602" i="5"/>
  <c r="G1602" i="5"/>
  <c r="E1602" i="5"/>
  <c r="D1602" i="5"/>
  <c r="AD1602" i="7" s="1"/>
  <c r="AI1602" i="7" s="1"/>
  <c r="N1602" i="5"/>
  <c r="M1602" i="5"/>
  <c r="AE1602" i="7" s="1"/>
  <c r="AK1602" i="7" s="1"/>
  <c r="L1602" i="5"/>
  <c r="K1602" i="5"/>
  <c r="Q1602" i="5"/>
  <c r="AB1602" i="7" s="1"/>
  <c r="P1602" i="5"/>
  <c r="J1602" i="5"/>
  <c r="I1602" i="5"/>
  <c r="H1602" i="5"/>
  <c r="B19" i="5"/>
  <c r="K35" i="5"/>
  <c r="B48" i="5"/>
  <c r="M49" i="5"/>
  <c r="AE49" i="7" s="1"/>
  <c r="AK49" i="7" s="1"/>
  <c r="M74" i="5"/>
  <c r="AE74" i="7" s="1"/>
  <c r="AK74" i="7" s="1"/>
  <c r="B87" i="5"/>
  <c r="L98" i="5"/>
  <c r="I98" i="5"/>
  <c r="H98" i="5"/>
  <c r="G98" i="5"/>
  <c r="E98" i="5"/>
  <c r="Q98" i="5"/>
  <c r="AB98" i="7" s="1"/>
  <c r="F98" i="5"/>
  <c r="D98" i="5"/>
  <c r="AD98" i="7" s="1"/>
  <c r="AI98" i="7" s="1"/>
  <c r="C98" i="5"/>
  <c r="AC98" i="7" s="1"/>
  <c r="AG98" i="7" s="1"/>
  <c r="J113" i="5"/>
  <c r="C115" i="5"/>
  <c r="AC115" i="7" s="1"/>
  <c r="AG115" i="7" s="1"/>
  <c r="O131" i="5"/>
  <c r="C131" i="5"/>
  <c r="AC131" i="7" s="1"/>
  <c r="AG131" i="7" s="1"/>
  <c r="L131" i="5"/>
  <c r="I131" i="5"/>
  <c r="H131" i="5"/>
  <c r="F131" i="5"/>
  <c r="D131" i="5"/>
  <c r="AD131" i="7" s="1"/>
  <c r="AI131" i="7" s="1"/>
  <c r="G131" i="5"/>
  <c r="E131" i="5"/>
  <c r="N136" i="5"/>
  <c r="B136" i="5"/>
  <c r="K136" i="5"/>
  <c r="J136" i="5"/>
  <c r="I136" i="5"/>
  <c r="G136" i="5"/>
  <c r="F136" i="5"/>
  <c r="E136" i="5"/>
  <c r="H136" i="5"/>
  <c r="H154" i="5"/>
  <c r="Q154" i="5"/>
  <c r="AB154" i="7" s="1"/>
  <c r="E154" i="5"/>
  <c r="L154" i="5"/>
  <c r="K154" i="5"/>
  <c r="I154" i="5"/>
  <c r="G154" i="5"/>
  <c r="F154" i="5"/>
  <c r="J154" i="5"/>
  <c r="M155" i="5"/>
  <c r="AE155" i="7" s="1"/>
  <c r="AK155" i="7" s="1"/>
  <c r="G159" i="5"/>
  <c r="P159" i="5"/>
  <c r="D159" i="5"/>
  <c r="AD159" i="7" s="1"/>
  <c r="AI159" i="7" s="1"/>
  <c r="M159" i="5"/>
  <c r="AE159" i="7" s="1"/>
  <c r="AK159" i="7" s="1"/>
  <c r="L159" i="5"/>
  <c r="J159" i="5"/>
  <c r="I159" i="5"/>
  <c r="H159" i="5"/>
  <c r="K159" i="5"/>
  <c r="M160" i="5"/>
  <c r="AE160" i="7" s="1"/>
  <c r="AK160" i="7" s="1"/>
  <c r="F164" i="5"/>
  <c r="O164" i="5"/>
  <c r="C164" i="5"/>
  <c r="AC164" i="7" s="1"/>
  <c r="AG164" i="7" s="1"/>
  <c r="K164" i="5"/>
  <c r="E164" i="5"/>
  <c r="J164" i="5"/>
  <c r="H164" i="5"/>
  <c r="G164" i="5"/>
  <c r="I164" i="5"/>
  <c r="C168" i="5"/>
  <c r="AC168" i="7" s="1"/>
  <c r="AG168" i="7" s="1"/>
  <c r="D178" i="5"/>
  <c r="AD178" i="7" s="1"/>
  <c r="AI178" i="7" s="1"/>
  <c r="C183" i="5"/>
  <c r="AC183" i="7" s="1"/>
  <c r="AG183" i="7" s="1"/>
  <c r="D188" i="5"/>
  <c r="AD188" i="7" s="1"/>
  <c r="AI188" i="7" s="1"/>
  <c r="E192" i="5"/>
  <c r="L194" i="5"/>
  <c r="I194" i="5"/>
  <c r="H194" i="5"/>
  <c r="G194" i="5"/>
  <c r="E194" i="5"/>
  <c r="Q194" i="5"/>
  <c r="AB194" i="7" s="1"/>
  <c r="C194" i="5"/>
  <c r="AC194" i="7" s="1"/>
  <c r="AG194" i="7" s="1"/>
  <c r="F194" i="5"/>
  <c r="D194" i="5"/>
  <c r="AD194" i="7" s="1"/>
  <c r="AI194" i="7" s="1"/>
  <c r="J209" i="5"/>
  <c r="C211" i="5"/>
  <c r="AC211" i="7" s="1"/>
  <c r="AG211" i="7" s="1"/>
  <c r="M218" i="5"/>
  <c r="AE218" i="7" s="1"/>
  <c r="AK218" i="7" s="1"/>
  <c r="B227" i="5"/>
  <c r="J240" i="5"/>
  <c r="G240" i="5"/>
  <c r="N240" i="5"/>
  <c r="M240" i="5"/>
  <c r="AE240" i="7" s="1"/>
  <c r="AK240" i="7" s="1"/>
  <c r="K240" i="5"/>
  <c r="H240" i="5"/>
  <c r="L240" i="5"/>
  <c r="I240" i="5"/>
  <c r="L241" i="5"/>
  <c r="B250" i="5"/>
  <c r="O255" i="5"/>
  <c r="C255" i="5"/>
  <c r="AC255" i="7" s="1"/>
  <c r="AG255" i="7" s="1"/>
  <c r="J255" i="5"/>
  <c r="G255" i="5"/>
  <c r="P255" i="5"/>
  <c r="I255" i="5"/>
  <c r="N255" i="5"/>
  <c r="L255" i="5"/>
  <c r="K255" i="5"/>
  <c r="M255" i="5"/>
  <c r="AE255" i="7" s="1"/>
  <c r="AK255" i="7" s="1"/>
  <c r="N258" i="5"/>
  <c r="J260" i="5"/>
  <c r="H266" i="5"/>
  <c r="E266" i="5"/>
  <c r="O266" i="5"/>
  <c r="B266" i="5"/>
  <c r="L266" i="5"/>
  <c r="F266" i="5"/>
  <c r="K266" i="5"/>
  <c r="I266" i="5"/>
  <c r="J266" i="5"/>
  <c r="G266" i="5"/>
  <c r="N268" i="5"/>
  <c r="L276" i="5"/>
  <c r="G279" i="5"/>
  <c r="C281" i="5"/>
  <c r="AC281" i="7" s="1"/>
  <c r="AG281" i="7" s="1"/>
  <c r="G283" i="5"/>
  <c r="P283" i="5"/>
  <c r="C283" i="5"/>
  <c r="AC283" i="7" s="1"/>
  <c r="AG283" i="7" s="1"/>
  <c r="M283" i="5"/>
  <c r="AE283" i="7" s="1"/>
  <c r="AK283" i="7" s="1"/>
  <c r="K283" i="5"/>
  <c r="J283" i="5"/>
  <c r="H283" i="5"/>
  <c r="I283" i="5"/>
  <c r="F283" i="5"/>
  <c r="E283" i="5"/>
  <c r="F296" i="5"/>
  <c r="B298" i="5"/>
  <c r="K26" i="5"/>
  <c r="H34" i="5"/>
  <c r="Q34" i="5"/>
  <c r="AB34" i="7" s="1"/>
  <c r="E34" i="5"/>
  <c r="L34" i="5"/>
  <c r="K34" i="5"/>
  <c r="I34" i="5"/>
  <c r="G34" i="5"/>
  <c r="F34" i="5"/>
  <c r="J34" i="5"/>
  <c r="M40" i="5"/>
  <c r="AE40" i="7" s="1"/>
  <c r="AK40" i="7" s="1"/>
  <c r="C48" i="5"/>
  <c r="AC48" i="7" s="1"/>
  <c r="AG48" i="7" s="1"/>
  <c r="Q73" i="5"/>
  <c r="AB73" i="7" s="1"/>
  <c r="E73" i="5"/>
  <c r="N73" i="5"/>
  <c r="B73" i="5"/>
  <c r="K73" i="5"/>
  <c r="J73" i="5"/>
  <c r="G73" i="5"/>
  <c r="I73" i="5"/>
  <c r="H73" i="5"/>
  <c r="F73" i="5"/>
  <c r="N74" i="5"/>
  <c r="D92" i="5"/>
  <c r="AD92" i="7" s="1"/>
  <c r="AI92" i="7" s="1"/>
  <c r="K113" i="5"/>
  <c r="D115" i="5"/>
  <c r="AD115" i="7" s="1"/>
  <c r="AI115" i="7" s="1"/>
  <c r="Q121" i="5"/>
  <c r="AB121" i="7" s="1"/>
  <c r="E121" i="5"/>
  <c r="N121" i="5"/>
  <c r="B121" i="5"/>
  <c r="K121" i="5"/>
  <c r="J121" i="5"/>
  <c r="H121" i="5"/>
  <c r="G121" i="5"/>
  <c r="F121" i="5"/>
  <c r="I121" i="5"/>
  <c r="N122" i="5"/>
  <c r="B131" i="5"/>
  <c r="C136" i="5"/>
  <c r="AC136" i="7" s="1"/>
  <c r="AG136" i="7" s="1"/>
  <c r="B154" i="5"/>
  <c r="N155" i="5"/>
  <c r="B159" i="5"/>
  <c r="D168" i="5"/>
  <c r="AD168" i="7" s="1"/>
  <c r="AI168" i="7" s="1"/>
  <c r="M178" i="5"/>
  <c r="AE178" i="7" s="1"/>
  <c r="AK178" i="7" s="1"/>
  <c r="D211" i="5"/>
  <c r="AD211" i="7" s="1"/>
  <c r="AI211" i="7" s="1"/>
  <c r="D232" i="5"/>
  <c r="AD232" i="7" s="1"/>
  <c r="AI232" i="7" s="1"/>
  <c r="B240" i="5"/>
  <c r="M241" i="5"/>
  <c r="AE241" i="7" s="1"/>
  <c r="AK241" i="7" s="1"/>
  <c r="O258" i="5"/>
  <c r="K260" i="5"/>
  <c r="O268" i="5"/>
  <c r="M276" i="5"/>
  <c r="AE276" i="7" s="1"/>
  <c r="AK276" i="7" s="1"/>
  <c r="H279" i="5"/>
  <c r="D281" i="5"/>
  <c r="AD281" i="7" s="1"/>
  <c r="AI281" i="7" s="1"/>
  <c r="B283" i="5"/>
  <c r="G296" i="5"/>
  <c r="C298" i="5"/>
  <c r="AC298" i="7" s="1"/>
  <c r="AG298" i="7" s="1"/>
  <c r="N306" i="5"/>
  <c r="K338" i="5"/>
  <c r="M347" i="5"/>
  <c r="AE347" i="7" s="1"/>
  <c r="AK347" i="7" s="1"/>
  <c r="O351" i="5"/>
  <c r="C351" i="5"/>
  <c r="AC351" i="7" s="1"/>
  <c r="AG351" i="7" s="1"/>
  <c r="F351" i="5"/>
  <c r="P351" i="5"/>
  <c r="B351" i="5"/>
  <c r="M351" i="5"/>
  <c r="AE351" i="7" s="1"/>
  <c r="AK351" i="7" s="1"/>
  <c r="L351" i="5"/>
  <c r="J351" i="5"/>
  <c r="I351" i="5"/>
  <c r="H351" i="5"/>
  <c r="K351" i="5"/>
  <c r="N354" i="5"/>
  <c r="O360" i="5"/>
  <c r="E368" i="5"/>
  <c r="C392" i="5"/>
  <c r="AC392" i="7" s="1"/>
  <c r="AG392" i="7" s="1"/>
  <c r="D437" i="5"/>
  <c r="AD437" i="7" s="1"/>
  <c r="AI437" i="7" s="1"/>
  <c r="N446" i="5"/>
  <c r="N455" i="5"/>
  <c r="C461" i="5"/>
  <c r="AC461" i="7" s="1"/>
  <c r="AG461" i="7" s="1"/>
  <c r="P464" i="5"/>
  <c r="D512" i="5"/>
  <c r="AD512" i="7" s="1"/>
  <c r="AI512" i="7" s="1"/>
  <c r="E514" i="5"/>
  <c r="E516" i="5"/>
  <c r="F518" i="5"/>
  <c r="H528" i="5"/>
  <c r="D531" i="5"/>
  <c r="AD531" i="7" s="1"/>
  <c r="AI531" i="7" s="1"/>
  <c r="L546" i="5"/>
  <c r="M548" i="5"/>
  <c r="AE548" i="7" s="1"/>
  <c r="AK548" i="7" s="1"/>
  <c r="M550" i="5"/>
  <c r="AE550" i="7" s="1"/>
  <c r="AK550" i="7" s="1"/>
  <c r="L553" i="5"/>
  <c r="J560" i="5"/>
  <c r="F560" i="5"/>
  <c r="Q560" i="5"/>
  <c r="AB560" i="7" s="1"/>
  <c r="C560" i="5"/>
  <c r="AC560" i="7" s="1"/>
  <c r="AG560" i="7" s="1"/>
  <c r="N560" i="5"/>
  <c r="M560" i="5"/>
  <c r="AE560" i="7" s="1"/>
  <c r="AK560" i="7" s="1"/>
  <c r="L560" i="5"/>
  <c r="H560" i="5"/>
  <c r="G560" i="5"/>
  <c r="K560" i="5"/>
  <c r="I560" i="5"/>
  <c r="O567" i="5"/>
  <c r="O573" i="5"/>
  <c r="P576" i="5"/>
  <c r="O578" i="5"/>
  <c r="F587" i="5"/>
  <c r="C590" i="5"/>
  <c r="AC590" i="7" s="1"/>
  <c r="AG590" i="7" s="1"/>
  <c r="P592" i="5"/>
  <c r="H609" i="5"/>
  <c r="C615" i="5"/>
  <c r="AC615" i="7" s="1"/>
  <c r="AG615" i="7" s="1"/>
  <c r="C628" i="5"/>
  <c r="AC628" i="7" s="1"/>
  <c r="AG628" i="7" s="1"/>
  <c r="F664" i="5"/>
  <c r="J664" i="5"/>
  <c r="G664" i="5"/>
  <c r="L664" i="5"/>
  <c r="H664" i="5"/>
  <c r="O664" i="5"/>
  <c r="N664" i="5"/>
  <c r="I664" i="5"/>
  <c r="E664" i="5"/>
  <c r="M664" i="5"/>
  <c r="AE664" i="7" s="1"/>
  <c r="AK664" i="7" s="1"/>
  <c r="K664" i="5"/>
  <c r="O671" i="5"/>
  <c r="P674" i="5"/>
  <c r="D674" i="5"/>
  <c r="AD674" i="7" s="1"/>
  <c r="AI674" i="7" s="1"/>
  <c r="I674" i="5"/>
  <c r="F674" i="5"/>
  <c r="G674" i="5"/>
  <c r="B674" i="5"/>
  <c r="O674" i="5"/>
  <c r="N674" i="5"/>
  <c r="K674" i="5"/>
  <c r="M674" i="5"/>
  <c r="AE674" i="7" s="1"/>
  <c r="AK674" i="7" s="1"/>
  <c r="L674" i="5"/>
  <c r="J674" i="5"/>
  <c r="O686" i="5"/>
  <c r="Q733" i="5"/>
  <c r="AB733" i="7" s="1"/>
  <c r="O763" i="5"/>
  <c r="C763" i="5"/>
  <c r="AC763" i="7" s="1"/>
  <c r="AG763" i="7" s="1"/>
  <c r="F763" i="5"/>
  <c r="P763" i="5"/>
  <c r="B763" i="5"/>
  <c r="K763" i="5"/>
  <c r="H763" i="5"/>
  <c r="Q763" i="5"/>
  <c r="AB763" i="7" s="1"/>
  <c r="L763" i="5"/>
  <c r="J763" i="5"/>
  <c r="I763" i="5"/>
  <c r="N763" i="5"/>
  <c r="M763" i="5"/>
  <c r="AE763" i="7" s="1"/>
  <c r="AK763" i="7" s="1"/>
  <c r="Q790" i="5"/>
  <c r="AB790" i="7" s="1"/>
  <c r="C794" i="5"/>
  <c r="AC794" i="7" s="1"/>
  <c r="AG794" i="7" s="1"/>
  <c r="F816" i="5"/>
  <c r="L826" i="5"/>
  <c r="P826" i="5"/>
  <c r="C826" i="5"/>
  <c r="AC826" i="7" s="1"/>
  <c r="AG826" i="7" s="1"/>
  <c r="M826" i="5"/>
  <c r="AE826" i="7" s="1"/>
  <c r="AK826" i="7" s="1"/>
  <c r="H826" i="5"/>
  <c r="F826" i="5"/>
  <c r="E826" i="5"/>
  <c r="N826" i="5"/>
  <c r="J826" i="5"/>
  <c r="Q826" i="5"/>
  <c r="AB826" i="7" s="1"/>
  <c r="K826" i="5"/>
  <c r="O826" i="5"/>
  <c r="G863" i="5"/>
  <c r="L863" i="5"/>
  <c r="I863" i="5"/>
  <c r="M863" i="5"/>
  <c r="AE863" i="7" s="1"/>
  <c r="AK863" i="7" s="1"/>
  <c r="J863" i="5"/>
  <c r="H863" i="5"/>
  <c r="F863" i="5"/>
  <c r="Q863" i="5"/>
  <c r="AB863" i="7" s="1"/>
  <c r="N863" i="5"/>
  <c r="P863" i="5"/>
  <c r="K863" i="5"/>
  <c r="O863" i="5"/>
  <c r="E863" i="5"/>
  <c r="P978" i="5"/>
  <c r="D978" i="5"/>
  <c r="AD978" i="7" s="1"/>
  <c r="AI978" i="7" s="1"/>
  <c r="E978" i="5"/>
  <c r="O978" i="5"/>
  <c r="B978" i="5"/>
  <c r="F978" i="5"/>
  <c r="Q978" i="5"/>
  <c r="AB978" i="7" s="1"/>
  <c r="L978" i="5"/>
  <c r="K978" i="5"/>
  <c r="J978" i="5"/>
  <c r="I978" i="5"/>
  <c r="N978" i="5"/>
  <c r="M978" i="5"/>
  <c r="AE978" i="7" s="1"/>
  <c r="AK978" i="7" s="1"/>
  <c r="L1010" i="5"/>
  <c r="G1010" i="5"/>
  <c r="E1010" i="5"/>
  <c r="O1010" i="5"/>
  <c r="K1010" i="5"/>
  <c r="P1010" i="5"/>
  <c r="N1010" i="5"/>
  <c r="M1010" i="5"/>
  <c r="AE1010" i="7" s="1"/>
  <c r="AK1010" i="7" s="1"/>
  <c r="J1010" i="5"/>
  <c r="I1010" i="5"/>
  <c r="F1010" i="5"/>
  <c r="H1010" i="5"/>
  <c r="Q1010" i="5"/>
  <c r="AB1010" i="7" s="1"/>
  <c r="D1010" i="5"/>
  <c r="AD1010" i="7" s="1"/>
  <c r="AI1010" i="7" s="1"/>
  <c r="L1027" i="5"/>
  <c r="D1063" i="5"/>
  <c r="AD1063" i="7" s="1"/>
  <c r="AI1063" i="7" s="1"/>
  <c r="C1097" i="5"/>
  <c r="AC1097" i="7" s="1"/>
  <c r="AG1097" i="7" s="1"/>
  <c r="P1146" i="5"/>
  <c r="D1146" i="5"/>
  <c r="AD1146" i="7" s="1"/>
  <c r="AI1146" i="7" s="1"/>
  <c r="G1146" i="5"/>
  <c r="H1146" i="5"/>
  <c r="E1146" i="5"/>
  <c r="Q1146" i="5"/>
  <c r="AB1146" i="7" s="1"/>
  <c r="N1146" i="5"/>
  <c r="M1146" i="5"/>
  <c r="AE1146" i="7" s="1"/>
  <c r="AK1146" i="7" s="1"/>
  <c r="L1146" i="5"/>
  <c r="K1146" i="5"/>
  <c r="J1146" i="5"/>
  <c r="I1146" i="5"/>
  <c r="F1146" i="5"/>
  <c r="O1146" i="5"/>
  <c r="J1264" i="5"/>
  <c r="K1399" i="5"/>
  <c r="P1399" i="5"/>
  <c r="C1399" i="5"/>
  <c r="AC1399" i="7" s="1"/>
  <c r="AG1399" i="7" s="1"/>
  <c r="I1399" i="5"/>
  <c r="G1399" i="5"/>
  <c r="Q1399" i="5"/>
  <c r="AB1399" i="7" s="1"/>
  <c r="O1399" i="5"/>
  <c r="N1399" i="5"/>
  <c r="M1399" i="5"/>
  <c r="AE1399" i="7" s="1"/>
  <c r="AK1399" i="7" s="1"/>
  <c r="H1399" i="5"/>
  <c r="F1399" i="5"/>
  <c r="E1399" i="5"/>
  <c r="D1399" i="5"/>
  <c r="AD1399" i="7" s="1"/>
  <c r="AI1399" i="7" s="1"/>
  <c r="B1399" i="5"/>
  <c r="L1399" i="5"/>
  <c r="Q1547" i="5"/>
  <c r="AB1547" i="7" s="1"/>
  <c r="E1547" i="5"/>
  <c r="L1547" i="5"/>
  <c r="M1547" i="5"/>
  <c r="AE1547" i="7" s="1"/>
  <c r="AK1547" i="7" s="1"/>
  <c r="K1547" i="5"/>
  <c r="J1547" i="5"/>
  <c r="I1547" i="5"/>
  <c r="P1547" i="5"/>
  <c r="O1547" i="5"/>
  <c r="N1547" i="5"/>
  <c r="H1547" i="5"/>
  <c r="G1547" i="5"/>
  <c r="F1547" i="5"/>
  <c r="D1547" i="5"/>
  <c r="AD1547" i="7" s="1"/>
  <c r="AI1547" i="7" s="1"/>
  <c r="C1547" i="5"/>
  <c r="AC1547" i="7" s="1"/>
  <c r="AG1547" i="7" s="1"/>
  <c r="P1624" i="5"/>
  <c r="D1624" i="5"/>
  <c r="AD1624" i="7" s="1"/>
  <c r="AI1624" i="7" s="1"/>
  <c r="F1624" i="5"/>
  <c r="K1624" i="5"/>
  <c r="J1624" i="5"/>
  <c r="I1624" i="5"/>
  <c r="M1624" i="5"/>
  <c r="AE1624" i="7" s="1"/>
  <c r="AK1624" i="7" s="1"/>
  <c r="Q1624" i="5"/>
  <c r="AB1624" i="7" s="1"/>
  <c r="O1624" i="5"/>
  <c r="N1624" i="5"/>
  <c r="L1624" i="5"/>
  <c r="H1624" i="5"/>
  <c r="G1624" i="5"/>
  <c r="E1624" i="5"/>
  <c r="C1624" i="5"/>
  <c r="AC1624" i="7" s="1"/>
  <c r="AG1624" i="7" s="1"/>
  <c r="B1624" i="5"/>
  <c r="O15" i="5"/>
  <c r="K17" i="5"/>
  <c r="B34" i="5"/>
  <c r="N64" i="5"/>
  <c r="B64" i="5"/>
  <c r="K64" i="5"/>
  <c r="J64" i="5"/>
  <c r="I64" i="5"/>
  <c r="G64" i="5"/>
  <c r="F64" i="5"/>
  <c r="E64" i="5"/>
  <c r="H64" i="5"/>
  <c r="F67" i="5"/>
  <c r="D82" i="5"/>
  <c r="AD82" i="7" s="1"/>
  <c r="AI82" i="7" s="1"/>
  <c r="E87" i="5"/>
  <c r="K91" i="5"/>
  <c r="H91" i="5"/>
  <c r="N91" i="5"/>
  <c r="M91" i="5"/>
  <c r="AE91" i="7" s="1"/>
  <c r="AK91" i="7" s="1"/>
  <c r="I91" i="5"/>
  <c r="G91" i="5"/>
  <c r="L91" i="5"/>
  <c r="J91" i="5"/>
  <c r="L92" i="5"/>
  <c r="O96" i="5"/>
  <c r="C121" i="5"/>
  <c r="AC121" i="7" s="1"/>
  <c r="AG121" i="7" s="1"/>
  <c r="C159" i="5"/>
  <c r="AC159" i="7" s="1"/>
  <c r="AG159" i="7" s="1"/>
  <c r="P160" i="5"/>
  <c r="D164" i="5"/>
  <c r="AD164" i="7" s="1"/>
  <c r="AI164" i="7" s="1"/>
  <c r="E168" i="5"/>
  <c r="L170" i="5"/>
  <c r="I170" i="5"/>
  <c r="H170" i="5"/>
  <c r="G170" i="5"/>
  <c r="E170" i="5"/>
  <c r="D170" i="5"/>
  <c r="AD170" i="7" s="1"/>
  <c r="AI170" i="7" s="1"/>
  <c r="Q170" i="5"/>
  <c r="AB170" i="7" s="1"/>
  <c r="C170" i="5"/>
  <c r="AC170" i="7" s="1"/>
  <c r="AG170" i="7" s="1"/>
  <c r="F170" i="5"/>
  <c r="N178" i="5"/>
  <c r="F183" i="5"/>
  <c r="B187" i="5"/>
  <c r="M188" i="5"/>
  <c r="AE188" i="7" s="1"/>
  <c r="AK188" i="7" s="1"/>
  <c r="L209" i="5"/>
  <c r="L232" i="5"/>
  <c r="C240" i="5"/>
  <c r="AC240" i="7" s="1"/>
  <c r="AG240" i="7" s="1"/>
  <c r="Q257" i="5"/>
  <c r="AB257" i="7" s="1"/>
  <c r="E257" i="5"/>
  <c r="O257" i="5"/>
  <c r="B257" i="5"/>
  <c r="L257" i="5"/>
  <c r="M257" i="5"/>
  <c r="AE257" i="7" s="1"/>
  <c r="AK257" i="7" s="1"/>
  <c r="G257" i="5"/>
  <c r="K257" i="5"/>
  <c r="I257" i="5"/>
  <c r="H257" i="5"/>
  <c r="J257" i="5"/>
  <c r="D266" i="5"/>
  <c r="AD266" i="7" s="1"/>
  <c r="AI266" i="7" s="1"/>
  <c r="K275" i="5"/>
  <c r="I275" i="5"/>
  <c r="F275" i="5"/>
  <c r="L275" i="5"/>
  <c r="D275" i="5"/>
  <c r="AD275" i="7" s="1"/>
  <c r="AI275" i="7" s="1"/>
  <c r="J275" i="5"/>
  <c r="G275" i="5"/>
  <c r="E275" i="5"/>
  <c r="H275" i="5"/>
  <c r="D283" i="5"/>
  <c r="AD283" i="7" s="1"/>
  <c r="AI283" i="7" s="1"/>
  <c r="I285" i="5"/>
  <c r="H285" i="5"/>
  <c r="E285" i="5"/>
  <c r="J285" i="5"/>
  <c r="B285" i="5"/>
  <c r="G285" i="5"/>
  <c r="D285" i="5"/>
  <c r="AD285" i="7" s="1"/>
  <c r="AI285" i="7" s="1"/>
  <c r="F285" i="5"/>
  <c r="C285" i="5"/>
  <c r="AC285" i="7" s="1"/>
  <c r="AG285" i="7" s="1"/>
  <c r="Q285" i="5"/>
  <c r="AB285" i="7" s="1"/>
  <c r="E298" i="5"/>
  <c r="O306" i="5"/>
  <c r="L308" i="5"/>
  <c r="H312" i="5"/>
  <c r="O314" i="5"/>
  <c r="I321" i="5"/>
  <c r="H321" i="5"/>
  <c r="E321" i="5"/>
  <c r="O321" i="5"/>
  <c r="N321" i="5"/>
  <c r="J321" i="5"/>
  <c r="M321" i="5"/>
  <c r="AE321" i="7" s="1"/>
  <c r="AK321" i="7" s="1"/>
  <c r="L321" i="5"/>
  <c r="K321" i="5"/>
  <c r="N328" i="5"/>
  <c r="M330" i="5"/>
  <c r="AE330" i="7" s="1"/>
  <c r="AK330" i="7" s="1"/>
  <c r="L338" i="5"/>
  <c r="N347" i="5"/>
  <c r="D351" i="5"/>
  <c r="AD351" i="7" s="1"/>
  <c r="AI351" i="7" s="1"/>
  <c r="Q353" i="5"/>
  <c r="AB353" i="7" s="1"/>
  <c r="E353" i="5"/>
  <c r="K353" i="5"/>
  <c r="H353" i="5"/>
  <c r="L353" i="5"/>
  <c r="J353" i="5"/>
  <c r="G353" i="5"/>
  <c r="D353" i="5"/>
  <c r="AD353" i="7" s="1"/>
  <c r="AI353" i="7" s="1"/>
  <c r="I353" i="5"/>
  <c r="F353" i="5"/>
  <c r="O354" i="5"/>
  <c r="P360" i="5"/>
  <c r="F368" i="5"/>
  <c r="B370" i="5"/>
  <c r="Q371" i="5"/>
  <c r="AB371" i="7" s="1"/>
  <c r="I374" i="5"/>
  <c r="B377" i="5"/>
  <c r="G379" i="5"/>
  <c r="L379" i="5"/>
  <c r="I379" i="5"/>
  <c r="H379" i="5"/>
  <c r="Q379" i="5"/>
  <c r="AB379" i="7" s="1"/>
  <c r="F379" i="5"/>
  <c r="B379" i="5"/>
  <c r="E379" i="5"/>
  <c r="C379" i="5"/>
  <c r="AC379" i="7" s="1"/>
  <c r="AG379" i="7" s="1"/>
  <c r="D379" i="5"/>
  <c r="AD379" i="7" s="1"/>
  <c r="AI379" i="7" s="1"/>
  <c r="F384" i="5"/>
  <c r="E384" i="5"/>
  <c r="O384" i="5"/>
  <c r="B384" i="5"/>
  <c r="M384" i="5"/>
  <c r="AE384" i="7" s="1"/>
  <c r="AK384" i="7" s="1"/>
  <c r="L384" i="5"/>
  <c r="K384" i="5"/>
  <c r="I384" i="5"/>
  <c r="J384" i="5"/>
  <c r="H384" i="5"/>
  <c r="D392" i="5"/>
  <c r="AD392" i="7" s="1"/>
  <c r="AI392" i="7" s="1"/>
  <c r="M399" i="5"/>
  <c r="AE399" i="7" s="1"/>
  <c r="AK399" i="7" s="1"/>
  <c r="D407" i="5"/>
  <c r="AD407" i="7" s="1"/>
  <c r="AI407" i="7" s="1"/>
  <c r="C416" i="5"/>
  <c r="AC416" i="7" s="1"/>
  <c r="AG416" i="7" s="1"/>
  <c r="O423" i="5"/>
  <c r="C423" i="5"/>
  <c r="AC423" i="7" s="1"/>
  <c r="AG423" i="7" s="1"/>
  <c r="F423" i="5"/>
  <c r="P423" i="5"/>
  <c r="B423" i="5"/>
  <c r="K423" i="5"/>
  <c r="J423" i="5"/>
  <c r="E423" i="5"/>
  <c r="I423" i="5"/>
  <c r="G423" i="5"/>
  <c r="H423" i="5"/>
  <c r="Q424" i="5"/>
  <c r="AB424" i="7" s="1"/>
  <c r="F437" i="5"/>
  <c r="B439" i="5"/>
  <c r="I441" i="5"/>
  <c r="M441" i="5"/>
  <c r="AE441" i="7" s="1"/>
  <c r="AK441" i="7" s="1"/>
  <c r="J441" i="5"/>
  <c r="H441" i="5"/>
  <c r="G441" i="5"/>
  <c r="D441" i="5"/>
  <c r="AD441" i="7" s="1"/>
  <c r="AI441" i="7" s="1"/>
  <c r="C441" i="5"/>
  <c r="AC441" i="7" s="1"/>
  <c r="AG441" i="7" s="1"/>
  <c r="F441" i="5"/>
  <c r="E441" i="5"/>
  <c r="P446" i="5"/>
  <c r="P454" i="5"/>
  <c r="D454" i="5"/>
  <c r="AD454" i="7" s="1"/>
  <c r="AI454" i="7" s="1"/>
  <c r="M454" i="5"/>
  <c r="AE454" i="7" s="1"/>
  <c r="AK454" i="7" s="1"/>
  <c r="J454" i="5"/>
  <c r="N454" i="5"/>
  <c r="G454" i="5"/>
  <c r="L454" i="5"/>
  <c r="H454" i="5"/>
  <c r="K454" i="5"/>
  <c r="I454" i="5"/>
  <c r="O455" i="5"/>
  <c r="D461" i="5"/>
  <c r="AD461" i="7" s="1"/>
  <c r="AI461" i="7" s="1"/>
  <c r="B463" i="5"/>
  <c r="P478" i="5"/>
  <c r="D478" i="5"/>
  <c r="AD478" i="7" s="1"/>
  <c r="AI478" i="7" s="1"/>
  <c r="I478" i="5"/>
  <c r="F478" i="5"/>
  <c r="N478" i="5"/>
  <c r="M478" i="5"/>
  <c r="AE478" i="7" s="1"/>
  <c r="AK478" i="7" s="1"/>
  <c r="J478" i="5"/>
  <c r="H478" i="5"/>
  <c r="L478" i="5"/>
  <c r="K478" i="5"/>
  <c r="P479" i="5"/>
  <c r="E510" i="5"/>
  <c r="F512" i="5"/>
  <c r="F514" i="5"/>
  <c r="F516" i="5"/>
  <c r="H518" i="5"/>
  <c r="H523" i="5"/>
  <c r="D525" i="5"/>
  <c r="AD525" i="7" s="1"/>
  <c r="AI525" i="7" s="1"/>
  <c r="I528" i="5"/>
  <c r="G531" i="5"/>
  <c r="M546" i="5"/>
  <c r="AE546" i="7" s="1"/>
  <c r="AK546" i="7" s="1"/>
  <c r="N548" i="5"/>
  <c r="N550" i="5"/>
  <c r="N553" i="5"/>
  <c r="B560" i="5"/>
  <c r="C562" i="5"/>
  <c r="AC562" i="7" s="1"/>
  <c r="AG562" i="7" s="1"/>
  <c r="N564" i="5"/>
  <c r="B564" i="5"/>
  <c r="Q564" i="5"/>
  <c r="AB564" i="7" s="1"/>
  <c r="D564" i="5"/>
  <c r="AD564" i="7" s="1"/>
  <c r="AI564" i="7" s="1"/>
  <c r="G564" i="5"/>
  <c r="C564" i="5"/>
  <c r="AC564" i="7" s="1"/>
  <c r="AG564" i="7" s="1"/>
  <c r="M564" i="5"/>
  <c r="AE564" i="7" s="1"/>
  <c r="AK564" i="7" s="1"/>
  <c r="H564" i="5"/>
  <c r="L564" i="5"/>
  <c r="I564" i="5"/>
  <c r="K564" i="5"/>
  <c r="J564" i="5"/>
  <c r="P567" i="5"/>
  <c r="J572" i="5"/>
  <c r="K572" i="5"/>
  <c r="H572" i="5"/>
  <c r="E572" i="5"/>
  <c r="M572" i="5"/>
  <c r="AE572" i="7" s="1"/>
  <c r="AK572" i="7" s="1"/>
  <c r="L572" i="5"/>
  <c r="F572" i="5"/>
  <c r="D572" i="5"/>
  <c r="AD572" i="7" s="1"/>
  <c r="AI572" i="7" s="1"/>
  <c r="I572" i="5"/>
  <c r="G572" i="5"/>
  <c r="L574" i="5"/>
  <c r="P574" i="5"/>
  <c r="C574" i="5"/>
  <c r="AC574" i="7" s="1"/>
  <c r="AG574" i="7" s="1"/>
  <c r="D574" i="5"/>
  <c r="AD574" i="7" s="1"/>
  <c r="AI574" i="7" s="1"/>
  <c r="N574" i="5"/>
  <c r="K574" i="5"/>
  <c r="J574" i="5"/>
  <c r="G574" i="5"/>
  <c r="F574" i="5"/>
  <c r="I574" i="5"/>
  <c r="H574" i="5"/>
  <c r="Q578" i="5"/>
  <c r="AB578" i="7" s="1"/>
  <c r="I587" i="5"/>
  <c r="F590" i="5"/>
  <c r="I609" i="5"/>
  <c r="E613" i="5"/>
  <c r="E615" i="5"/>
  <c r="D628" i="5"/>
  <c r="AD628" i="7" s="1"/>
  <c r="AI628" i="7" s="1"/>
  <c r="P654" i="5"/>
  <c r="Q657" i="5"/>
  <c r="AB657" i="7" s="1"/>
  <c r="E657" i="5"/>
  <c r="K657" i="5"/>
  <c r="H657" i="5"/>
  <c r="I657" i="5"/>
  <c r="D657" i="5"/>
  <c r="AD657" i="7" s="1"/>
  <c r="AI657" i="7" s="1"/>
  <c r="P657" i="5"/>
  <c r="O657" i="5"/>
  <c r="J657" i="5"/>
  <c r="N657" i="5"/>
  <c r="L657" i="5"/>
  <c r="M657" i="5"/>
  <c r="AE657" i="7" s="1"/>
  <c r="AK657" i="7" s="1"/>
  <c r="B664" i="5"/>
  <c r="P671" i="5"/>
  <c r="C674" i="5"/>
  <c r="AC674" i="7" s="1"/>
  <c r="AG674" i="7" s="1"/>
  <c r="Q686" i="5"/>
  <c r="AB686" i="7" s="1"/>
  <c r="E694" i="5"/>
  <c r="J740" i="5"/>
  <c r="F740" i="5"/>
  <c r="P740" i="5"/>
  <c r="C740" i="5"/>
  <c r="AC740" i="7" s="1"/>
  <c r="AG740" i="7" s="1"/>
  <c r="I740" i="5"/>
  <c r="E740" i="5"/>
  <c r="Q740" i="5"/>
  <c r="AB740" i="7" s="1"/>
  <c r="O740" i="5"/>
  <c r="L740" i="5"/>
  <c r="K740" i="5"/>
  <c r="H740" i="5"/>
  <c r="N740" i="5"/>
  <c r="M740" i="5"/>
  <c r="AE740" i="7" s="1"/>
  <c r="AK740" i="7" s="1"/>
  <c r="D763" i="5"/>
  <c r="AD763" i="7" s="1"/>
  <c r="AI763" i="7" s="1"/>
  <c r="G791" i="5"/>
  <c r="L791" i="5"/>
  <c r="I791" i="5"/>
  <c r="Q791" i="5"/>
  <c r="AB791" i="7" s="1"/>
  <c r="B791" i="5"/>
  <c r="N791" i="5"/>
  <c r="O791" i="5"/>
  <c r="M791" i="5"/>
  <c r="AE791" i="7" s="1"/>
  <c r="AK791" i="7" s="1"/>
  <c r="H791" i="5"/>
  <c r="E791" i="5"/>
  <c r="K791" i="5"/>
  <c r="F791" i="5"/>
  <c r="J791" i="5"/>
  <c r="L814" i="5"/>
  <c r="K814" i="5"/>
  <c r="H814" i="5"/>
  <c r="Q814" i="5"/>
  <c r="AB814" i="7" s="1"/>
  <c r="B814" i="5"/>
  <c r="N814" i="5"/>
  <c r="M814" i="5"/>
  <c r="AE814" i="7" s="1"/>
  <c r="AK814" i="7" s="1"/>
  <c r="J814" i="5"/>
  <c r="D814" i="5"/>
  <c r="AD814" i="7" s="1"/>
  <c r="AI814" i="7" s="1"/>
  <c r="I814" i="5"/>
  <c r="F814" i="5"/>
  <c r="E814" i="5"/>
  <c r="G814" i="5"/>
  <c r="H822" i="5"/>
  <c r="E822" i="5"/>
  <c r="O822" i="5"/>
  <c r="B822" i="5"/>
  <c r="P822" i="5"/>
  <c r="M822" i="5"/>
  <c r="AE822" i="7" s="1"/>
  <c r="AK822" i="7" s="1"/>
  <c r="L822" i="5"/>
  <c r="K822" i="5"/>
  <c r="J822" i="5"/>
  <c r="D822" i="5"/>
  <c r="AD822" i="7" s="1"/>
  <c r="AI822" i="7" s="1"/>
  <c r="C822" i="5"/>
  <c r="AC822" i="7" s="1"/>
  <c r="AG822" i="7" s="1"/>
  <c r="I822" i="5"/>
  <c r="F822" i="5"/>
  <c r="G822" i="5"/>
  <c r="B826" i="5"/>
  <c r="L850" i="5"/>
  <c r="K850" i="5"/>
  <c r="H850" i="5"/>
  <c r="F850" i="5"/>
  <c r="D850" i="5"/>
  <c r="AD850" i="7" s="1"/>
  <c r="AI850" i="7" s="1"/>
  <c r="C850" i="5"/>
  <c r="AC850" i="7" s="1"/>
  <c r="AG850" i="7" s="1"/>
  <c r="O850" i="5"/>
  <c r="N850" i="5"/>
  <c r="I850" i="5"/>
  <c r="G850" i="5"/>
  <c r="E850" i="5"/>
  <c r="M850" i="5"/>
  <c r="AE850" i="7" s="1"/>
  <c r="AK850" i="7" s="1"/>
  <c r="J850" i="5"/>
  <c r="B850" i="5"/>
  <c r="B863" i="5"/>
  <c r="I953" i="5"/>
  <c r="M953" i="5"/>
  <c r="AE953" i="7" s="1"/>
  <c r="AK953" i="7" s="1"/>
  <c r="K953" i="5"/>
  <c r="H953" i="5"/>
  <c r="E953" i="5"/>
  <c r="Q953" i="5"/>
  <c r="AB953" i="7" s="1"/>
  <c r="P953" i="5"/>
  <c r="O953" i="5"/>
  <c r="N953" i="5"/>
  <c r="L953" i="5"/>
  <c r="G953" i="5"/>
  <c r="J953" i="5"/>
  <c r="F953" i="5"/>
  <c r="C978" i="5"/>
  <c r="AC978" i="7" s="1"/>
  <c r="AG978" i="7" s="1"/>
  <c r="B1010" i="5"/>
  <c r="F1063" i="5"/>
  <c r="J1104" i="5"/>
  <c r="K1104" i="5"/>
  <c r="H1104" i="5"/>
  <c r="O1104" i="5"/>
  <c r="L1104" i="5"/>
  <c r="I1104" i="5"/>
  <c r="G1104" i="5"/>
  <c r="F1104" i="5"/>
  <c r="E1104" i="5"/>
  <c r="D1104" i="5"/>
  <c r="AD1104" i="7" s="1"/>
  <c r="AI1104" i="7" s="1"/>
  <c r="N1104" i="5"/>
  <c r="M1104" i="5"/>
  <c r="AE1104" i="7" s="1"/>
  <c r="AK1104" i="7" s="1"/>
  <c r="P1104" i="5"/>
  <c r="Q1104" i="5"/>
  <c r="AB1104" i="7" s="1"/>
  <c r="C1104" i="5"/>
  <c r="AC1104" i="7" s="1"/>
  <c r="AG1104" i="7" s="1"/>
  <c r="F1112" i="5"/>
  <c r="L1112" i="5"/>
  <c r="K1112" i="5"/>
  <c r="I1112" i="5"/>
  <c r="E1112" i="5"/>
  <c r="B1112" i="5"/>
  <c r="Q1112" i="5"/>
  <c r="AB1112" i="7" s="1"/>
  <c r="P1112" i="5"/>
  <c r="O1112" i="5"/>
  <c r="N1112" i="5"/>
  <c r="J1112" i="5"/>
  <c r="H1112" i="5"/>
  <c r="G1112" i="5"/>
  <c r="M1112" i="5"/>
  <c r="AE1112" i="7" s="1"/>
  <c r="AK1112" i="7" s="1"/>
  <c r="D1112" i="5"/>
  <c r="AD1112" i="7" s="1"/>
  <c r="AI1112" i="7" s="1"/>
  <c r="B1146" i="5"/>
  <c r="P10" i="5"/>
  <c r="L17" i="5"/>
  <c r="E19" i="5"/>
  <c r="Q20" i="5"/>
  <c r="AB20" i="7" s="1"/>
  <c r="Q25" i="5"/>
  <c r="AB25" i="7" s="1"/>
  <c r="E25" i="5"/>
  <c r="N25" i="5"/>
  <c r="B25" i="5"/>
  <c r="K25" i="5"/>
  <c r="J25" i="5"/>
  <c r="G25" i="5"/>
  <c r="F25" i="5"/>
  <c r="I25" i="5"/>
  <c r="H25" i="5"/>
  <c r="N26" i="5"/>
  <c r="C34" i="5"/>
  <c r="AC34" i="7" s="1"/>
  <c r="AG34" i="7" s="1"/>
  <c r="P35" i="5"/>
  <c r="C39" i="5"/>
  <c r="AC39" i="7" s="1"/>
  <c r="AG39" i="7" s="1"/>
  <c r="P40" i="5"/>
  <c r="D44" i="5"/>
  <c r="AD44" i="7" s="1"/>
  <c r="AI44" i="7" s="1"/>
  <c r="E48" i="5"/>
  <c r="L50" i="5"/>
  <c r="I50" i="5"/>
  <c r="H50" i="5"/>
  <c r="G50" i="5"/>
  <c r="D50" i="5"/>
  <c r="AD50" i="7" s="1"/>
  <c r="AI50" i="7" s="1"/>
  <c r="Q50" i="5"/>
  <c r="AB50" i="7" s="1"/>
  <c r="C50" i="5"/>
  <c r="AC50" i="7" s="1"/>
  <c r="AG50" i="7" s="1"/>
  <c r="F50" i="5"/>
  <c r="E50" i="5"/>
  <c r="B59" i="5"/>
  <c r="C64" i="5"/>
  <c r="AC64" i="7" s="1"/>
  <c r="AG64" i="7" s="1"/>
  <c r="N65" i="5"/>
  <c r="O67" i="5"/>
  <c r="D73" i="5"/>
  <c r="AD73" i="7" s="1"/>
  <c r="AI73" i="7" s="1"/>
  <c r="P74" i="5"/>
  <c r="M82" i="5"/>
  <c r="AE82" i="7" s="1"/>
  <c r="AK82" i="7" s="1"/>
  <c r="F87" i="5"/>
  <c r="I89" i="5"/>
  <c r="F89" i="5"/>
  <c r="H89" i="5"/>
  <c r="G89" i="5"/>
  <c r="C89" i="5"/>
  <c r="AC89" i="7" s="1"/>
  <c r="AG89" i="7" s="1"/>
  <c r="B89" i="5"/>
  <c r="E89" i="5"/>
  <c r="Q89" i="5"/>
  <c r="AB89" i="7" s="1"/>
  <c r="D89" i="5"/>
  <c r="AD89" i="7" s="1"/>
  <c r="AI89" i="7" s="1"/>
  <c r="P89" i="5"/>
  <c r="B91" i="5"/>
  <c r="M92" i="5"/>
  <c r="AE92" i="7" s="1"/>
  <c r="AK92" i="7" s="1"/>
  <c r="P96" i="5"/>
  <c r="K98" i="5"/>
  <c r="O107" i="5"/>
  <c r="C107" i="5"/>
  <c r="AC107" i="7" s="1"/>
  <c r="AG107" i="7" s="1"/>
  <c r="L107" i="5"/>
  <c r="I107" i="5"/>
  <c r="H107" i="5"/>
  <c r="D107" i="5"/>
  <c r="AD107" i="7" s="1"/>
  <c r="AI107" i="7" s="1"/>
  <c r="G107" i="5"/>
  <c r="F107" i="5"/>
  <c r="E107" i="5"/>
  <c r="N112" i="5"/>
  <c r="B112" i="5"/>
  <c r="K112" i="5"/>
  <c r="J112" i="5"/>
  <c r="I112" i="5"/>
  <c r="E112" i="5"/>
  <c r="H112" i="5"/>
  <c r="G112" i="5"/>
  <c r="F112" i="5"/>
  <c r="M113" i="5"/>
  <c r="AE113" i="7" s="1"/>
  <c r="AK113" i="7" s="1"/>
  <c r="F115" i="5"/>
  <c r="D121" i="5"/>
  <c r="AD121" i="7" s="1"/>
  <c r="AI121" i="7" s="1"/>
  <c r="K131" i="5"/>
  <c r="L136" i="5"/>
  <c r="C144" i="5"/>
  <c r="AC144" i="7" s="1"/>
  <c r="AG144" i="7" s="1"/>
  <c r="O145" i="5"/>
  <c r="D154" i="5"/>
  <c r="AD154" i="7" s="1"/>
  <c r="AI154" i="7" s="1"/>
  <c r="Q155" i="5"/>
  <c r="AB155" i="7" s="1"/>
  <c r="E159" i="5"/>
  <c r="Q160" i="5"/>
  <c r="AB160" i="7" s="1"/>
  <c r="K163" i="5"/>
  <c r="H163" i="5"/>
  <c r="N163" i="5"/>
  <c r="M163" i="5"/>
  <c r="AE163" i="7" s="1"/>
  <c r="AK163" i="7" s="1"/>
  <c r="J163" i="5"/>
  <c r="G163" i="5"/>
  <c r="L163" i="5"/>
  <c r="I163" i="5"/>
  <c r="L164" i="5"/>
  <c r="F168" i="5"/>
  <c r="B170" i="5"/>
  <c r="O178" i="5"/>
  <c r="N183" i="5"/>
  <c r="J185" i="5"/>
  <c r="C187" i="5"/>
  <c r="AC187" i="7" s="1"/>
  <c r="AG187" i="7" s="1"/>
  <c r="N188" i="5"/>
  <c r="P192" i="5"/>
  <c r="K194" i="5"/>
  <c r="O203" i="5"/>
  <c r="C203" i="5"/>
  <c r="AC203" i="7" s="1"/>
  <c r="AG203" i="7" s="1"/>
  <c r="L203" i="5"/>
  <c r="I203" i="5"/>
  <c r="H203" i="5"/>
  <c r="D203" i="5"/>
  <c r="AD203" i="7" s="1"/>
  <c r="AI203" i="7" s="1"/>
  <c r="G203" i="5"/>
  <c r="E203" i="5"/>
  <c r="F203" i="5"/>
  <c r="N208" i="5"/>
  <c r="B208" i="5"/>
  <c r="K208" i="5"/>
  <c r="J208" i="5"/>
  <c r="E208" i="5"/>
  <c r="I208" i="5"/>
  <c r="F208" i="5"/>
  <c r="H208" i="5"/>
  <c r="G208" i="5"/>
  <c r="M209" i="5"/>
  <c r="AE209" i="7" s="1"/>
  <c r="AK209" i="7" s="1"/>
  <c r="F211" i="5"/>
  <c r="D217" i="5"/>
  <c r="AD217" i="7" s="1"/>
  <c r="AI217" i="7" s="1"/>
  <c r="P218" i="5"/>
  <c r="H226" i="5"/>
  <c r="Q226" i="5"/>
  <c r="AB226" i="7" s="1"/>
  <c r="E226" i="5"/>
  <c r="L226" i="5"/>
  <c r="K226" i="5"/>
  <c r="I226" i="5"/>
  <c r="G226" i="5"/>
  <c r="F226" i="5"/>
  <c r="J226" i="5"/>
  <c r="M227" i="5"/>
  <c r="AE227" i="7" s="1"/>
  <c r="AK227" i="7" s="1"/>
  <c r="G231" i="5"/>
  <c r="P231" i="5"/>
  <c r="D231" i="5"/>
  <c r="AD231" i="7" s="1"/>
  <c r="AI231" i="7" s="1"/>
  <c r="M231" i="5"/>
  <c r="AE231" i="7" s="1"/>
  <c r="AK231" i="7" s="1"/>
  <c r="L231" i="5"/>
  <c r="J231" i="5"/>
  <c r="I231" i="5"/>
  <c r="H231" i="5"/>
  <c r="K231" i="5"/>
  <c r="M232" i="5"/>
  <c r="AE232" i="7" s="1"/>
  <c r="AK232" i="7" s="1"/>
  <c r="F236" i="5"/>
  <c r="O236" i="5"/>
  <c r="C236" i="5"/>
  <c r="AC236" i="7" s="1"/>
  <c r="AG236" i="7" s="1"/>
  <c r="K236" i="5"/>
  <c r="E236" i="5"/>
  <c r="J236" i="5"/>
  <c r="I236" i="5"/>
  <c r="H236" i="5"/>
  <c r="G236" i="5"/>
  <c r="D240" i="5"/>
  <c r="AD240" i="7" s="1"/>
  <c r="AI240" i="7" s="1"/>
  <c r="P241" i="5"/>
  <c r="M250" i="5"/>
  <c r="AE250" i="7" s="1"/>
  <c r="AK250" i="7" s="1"/>
  <c r="E255" i="5"/>
  <c r="C257" i="5"/>
  <c r="AC257" i="7" s="1"/>
  <c r="AG257" i="7" s="1"/>
  <c r="O260" i="5"/>
  <c r="M266" i="5"/>
  <c r="AE266" i="7" s="1"/>
  <c r="AK266" i="7" s="1"/>
  <c r="B275" i="5"/>
  <c r="P276" i="5"/>
  <c r="J280" i="5"/>
  <c r="O280" i="5"/>
  <c r="B280" i="5"/>
  <c r="L280" i="5"/>
  <c r="P280" i="5"/>
  <c r="N280" i="5"/>
  <c r="K280" i="5"/>
  <c r="H280" i="5"/>
  <c r="M280" i="5"/>
  <c r="AE280" i="7" s="1"/>
  <c r="AK280" i="7" s="1"/>
  <c r="I280" i="5"/>
  <c r="O281" i="5"/>
  <c r="L283" i="5"/>
  <c r="K285" i="5"/>
  <c r="I297" i="5"/>
  <c r="M297" i="5"/>
  <c r="AE297" i="7" s="1"/>
  <c r="AK297" i="7" s="1"/>
  <c r="J297" i="5"/>
  <c r="O297" i="5"/>
  <c r="N297" i="5"/>
  <c r="L297" i="5"/>
  <c r="K297" i="5"/>
  <c r="H297" i="5"/>
  <c r="G297" i="5"/>
  <c r="N298" i="5"/>
  <c r="Q305" i="5"/>
  <c r="AB305" i="7" s="1"/>
  <c r="E305" i="5"/>
  <c r="G305" i="5"/>
  <c r="P305" i="5"/>
  <c r="C305" i="5"/>
  <c r="AC305" i="7" s="1"/>
  <c r="AG305" i="7" s="1"/>
  <c r="M305" i="5"/>
  <c r="AE305" i="7" s="1"/>
  <c r="AK305" i="7" s="1"/>
  <c r="L305" i="5"/>
  <c r="K305" i="5"/>
  <c r="J305" i="5"/>
  <c r="I305" i="5"/>
  <c r="H305" i="5"/>
  <c r="Q306" i="5"/>
  <c r="AB306" i="7" s="1"/>
  <c r="M308" i="5"/>
  <c r="AE308" i="7" s="1"/>
  <c r="AK308" i="7" s="1"/>
  <c r="I312" i="5"/>
  <c r="P314" i="5"/>
  <c r="B321" i="5"/>
  <c r="O327" i="5"/>
  <c r="C327" i="5"/>
  <c r="AC327" i="7" s="1"/>
  <c r="AG327" i="7" s="1"/>
  <c r="J327" i="5"/>
  <c r="G327" i="5"/>
  <c r="M327" i="5"/>
  <c r="AE327" i="7" s="1"/>
  <c r="AK327" i="7" s="1"/>
  <c r="L327" i="5"/>
  <c r="H327" i="5"/>
  <c r="F327" i="5"/>
  <c r="K327" i="5"/>
  <c r="I327" i="5"/>
  <c r="O328" i="5"/>
  <c r="N330" i="5"/>
  <c r="M338" i="5"/>
  <c r="AE338" i="7" s="1"/>
  <c r="AK338" i="7" s="1"/>
  <c r="P346" i="5"/>
  <c r="D346" i="5"/>
  <c r="AD346" i="7" s="1"/>
  <c r="AI346" i="7" s="1"/>
  <c r="M346" i="5"/>
  <c r="AE346" i="7" s="1"/>
  <c r="AK346" i="7" s="1"/>
  <c r="J346" i="5"/>
  <c r="I346" i="5"/>
  <c r="H346" i="5"/>
  <c r="F346" i="5"/>
  <c r="E346" i="5"/>
  <c r="C346" i="5"/>
  <c r="AC346" i="7" s="1"/>
  <c r="AG346" i="7" s="1"/>
  <c r="G346" i="5"/>
  <c r="O347" i="5"/>
  <c r="E351" i="5"/>
  <c r="B353" i="5"/>
  <c r="P354" i="5"/>
  <c r="Q360" i="5"/>
  <c r="AB360" i="7" s="1"/>
  <c r="O368" i="5"/>
  <c r="L370" i="5"/>
  <c r="L377" i="5"/>
  <c r="J379" i="5"/>
  <c r="C384" i="5"/>
  <c r="AC384" i="7" s="1"/>
  <c r="AG384" i="7" s="1"/>
  <c r="E392" i="5"/>
  <c r="N399" i="5"/>
  <c r="F407" i="5"/>
  <c r="D416" i="5"/>
  <c r="AD416" i="7" s="1"/>
  <c r="AI416" i="7" s="1"/>
  <c r="D423" i="5"/>
  <c r="AD423" i="7" s="1"/>
  <c r="AI423" i="7" s="1"/>
  <c r="Q425" i="5"/>
  <c r="AB425" i="7" s="1"/>
  <c r="E425" i="5"/>
  <c r="K425" i="5"/>
  <c r="H425" i="5"/>
  <c r="I425" i="5"/>
  <c r="B425" i="5"/>
  <c r="G425" i="5"/>
  <c r="C425" i="5"/>
  <c r="AC425" i="7" s="1"/>
  <c r="AG425" i="7" s="1"/>
  <c r="F425" i="5"/>
  <c r="D425" i="5"/>
  <c r="AD425" i="7" s="1"/>
  <c r="AI425" i="7" s="1"/>
  <c r="G437" i="5"/>
  <c r="C439" i="5"/>
  <c r="AC439" i="7" s="1"/>
  <c r="AG439" i="7" s="1"/>
  <c r="B441" i="5"/>
  <c r="Q446" i="5"/>
  <c r="AB446" i="7" s="1"/>
  <c r="B454" i="5"/>
  <c r="P455" i="5"/>
  <c r="F461" i="5"/>
  <c r="D463" i="5"/>
  <c r="AD463" i="7" s="1"/>
  <c r="AI463" i="7" s="1"/>
  <c r="I465" i="5"/>
  <c r="H465" i="5"/>
  <c r="E465" i="5"/>
  <c r="K465" i="5"/>
  <c r="J465" i="5"/>
  <c r="D465" i="5"/>
  <c r="AD465" i="7" s="1"/>
  <c r="AI465" i="7" s="1"/>
  <c r="C465" i="5"/>
  <c r="AC465" i="7" s="1"/>
  <c r="AG465" i="7" s="1"/>
  <c r="G465" i="5"/>
  <c r="F465" i="5"/>
  <c r="B478" i="5"/>
  <c r="P510" i="5"/>
  <c r="P512" i="5"/>
  <c r="Q516" i="5"/>
  <c r="AB516" i="7" s="1"/>
  <c r="O518" i="5"/>
  <c r="F525" i="5"/>
  <c r="G527" i="5"/>
  <c r="H527" i="5"/>
  <c r="E527" i="5"/>
  <c r="P527" i="5"/>
  <c r="B527" i="5"/>
  <c r="Q527" i="5"/>
  <c r="AB527" i="7" s="1"/>
  <c r="O527" i="5"/>
  <c r="N527" i="5"/>
  <c r="L527" i="5"/>
  <c r="M527" i="5"/>
  <c r="AE527" i="7" s="1"/>
  <c r="AK527" i="7" s="1"/>
  <c r="K527" i="5"/>
  <c r="H531" i="5"/>
  <c r="O546" i="5"/>
  <c r="P548" i="5"/>
  <c r="O550" i="5"/>
  <c r="O553" i="5"/>
  <c r="D560" i="5"/>
  <c r="AD560" i="7" s="1"/>
  <c r="AI560" i="7" s="1"/>
  <c r="D562" i="5"/>
  <c r="AD562" i="7" s="1"/>
  <c r="AI562" i="7" s="1"/>
  <c r="E564" i="5"/>
  <c r="Q567" i="5"/>
  <c r="AB567" i="7" s="1"/>
  <c r="B572" i="5"/>
  <c r="B574" i="5"/>
  <c r="I577" i="5"/>
  <c r="Q577" i="5"/>
  <c r="AB577" i="7" s="1"/>
  <c r="D577" i="5"/>
  <c r="AD577" i="7" s="1"/>
  <c r="AI577" i="7" s="1"/>
  <c r="J577" i="5"/>
  <c r="F577" i="5"/>
  <c r="L577" i="5"/>
  <c r="K577" i="5"/>
  <c r="C577" i="5"/>
  <c r="AC577" i="7" s="1"/>
  <c r="AG577" i="7" s="1"/>
  <c r="H577" i="5"/>
  <c r="E577" i="5"/>
  <c r="G577" i="5"/>
  <c r="J587" i="5"/>
  <c r="G590" i="5"/>
  <c r="L610" i="5"/>
  <c r="P610" i="5"/>
  <c r="C610" i="5"/>
  <c r="AC610" i="7" s="1"/>
  <c r="AG610" i="7" s="1"/>
  <c r="G610" i="5"/>
  <c r="D610" i="5"/>
  <c r="AD610" i="7" s="1"/>
  <c r="AI610" i="7" s="1"/>
  <c r="Q610" i="5"/>
  <c r="AB610" i="7" s="1"/>
  <c r="O610" i="5"/>
  <c r="K610" i="5"/>
  <c r="J610" i="5"/>
  <c r="N610" i="5"/>
  <c r="M610" i="5"/>
  <c r="AE610" i="7" s="1"/>
  <c r="AK610" i="7" s="1"/>
  <c r="O613" i="5"/>
  <c r="O615" i="5"/>
  <c r="E628" i="5"/>
  <c r="Q654" i="5"/>
  <c r="AB654" i="7" s="1"/>
  <c r="B657" i="5"/>
  <c r="C664" i="5"/>
  <c r="AC664" i="7" s="1"/>
  <c r="AG664" i="7" s="1"/>
  <c r="N672" i="5"/>
  <c r="B672" i="5"/>
  <c r="Q672" i="5"/>
  <c r="AB672" i="7" s="1"/>
  <c r="D672" i="5"/>
  <c r="AD672" i="7" s="1"/>
  <c r="AI672" i="7" s="1"/>
  <c r="M672" i="5"/>
  <c r="AE672" i="7" s="1"/>
  <c r="AK672" i="7" s="1"/>
  <c r="I672" i="5"/>
  <c r="F672" i="5"/>
  <c r="L672" i="5"/>
  <c r="K672" i="5"/>
  <c r="G672" i="5"/>
  <c r="E672" i="5"/>
  <c r="J672" i="5"/>
  <c r="H672" i="5"/>
  <c r="E674" i="5"/>
  <c r="K687" i="5"/>
  <c r="I687" i="5"/>
  <c r="F687" i="5"/>
  <c r="L687" i="5"/>
  <c r="G687" i="5"/>
  <c r="N687" i="5"/>
  <c r="M687" i="5"/>
  <c r="AE687" i="7" s="1"/>
  <c r="AK687" i="7" s="1"/>
  <c r="E687" i="5"/>
  <c r="D687" i="5"/>
  <c r="AD687" i="7" s="1"/>
  <c r="AI687" i="7" s="1"/>
  <c r="J687" i="5"/>
  <c r="H687" i="5"/>
  <c r="J692" i="5"/>
  <c r="O692" i="5"/>
  <c r="B692" i="5"/>
  <c r="L692" i="5"/>
  <c r="P692" i="5"/>
  <c r="K692" i="5"/>
  <c r="M692" i="5"/>
  <c r="AE692" i="7" s="1"/>
  <c r="AK692" i="7" s="1"/>
  <c r="I692" i="5"/>
  <c r="E692" i="5"/>
  <c r="D692" i="5"/>
  <c r="AD692" i="7" s="1"/>
  <c r="AI692" i="7" s="1"/>
  <c r="H692" i="5"/>
  <c r="F692" i="5"/>
  <c r="G692" i="5"/>
  <c r="G695" i="5"/>
  <c r="P695" i="5"/>
  <c r="C695" i="5"/>
  <c r="AC695" i="7" s="1"/>
  <c r="AG695" i="7" s="1"/>
  <c r="M695" i="5"/>
  <c r="AE695" i="7" s="1"/>
  <c r="AK695" i="7" s="1"/>
  <c r="K695" i="5"/>
  <c r="H695" i="5"/>
  <c r="Q695" i="5"/>
  <c r="AB695" i="7" s="1"/>
  <c r="L695" i="5"/>
  <c r="J695" i="5"/>
  <c r="I695" i="5"/>
  <c r="O695" i="5"/>
  <c r="N695" i="5"/>
  <c r="P709" i="5"/>
  <c r="B740" i="5"/>
  <c r="E754" i="5"/>
  <c r="P758" i="5"/>
  <c r="D758" i="5"/>
  <c r="AD758" i="7" s="1"/>
  <c r="AI758" i="7" s="1"/>
  <c r="M758" i="5"/>
  <c r="AE758" i="7" s="1"/>
  <c r="AK758" i="7" s="1"/>
  <c r="J758" i="5"/>
  <c r="G758" i="5"/>
  <c r="C758" i="5"/>
  <c r="AC758" i="7" s="1"/>
  <c r="AG758" i="7" s="1"/>
  <c r="Q758" i="5"/>
  <c r="AB758" i="7" s="1"/>
  <c r="L758" i="5"/>
  <c r="K758" i="5"/>
  <c r="I758" i="5"/>
  <c r="O758" i="5"/>
  <c r="N758" i="5"/>
  <c r="E763" i="5"/>
  <c r="L778" i="5"/>
  <c r="K778" i="5"/>
  <c r="H778" i="5"/>
  <c r="M778" i="5"/>
  <c r="AE778" i="7" s="1"/>
  <c r="AK778" i="7" s="1"/>
  <c r="G778" i="5"/>
  <c r="O778" i="5"/>
  <c r="N778" i="5"/>
  <c r="F778" i="5"/>
  <c r="E778" i="5"/>
  <c r="D778" i="5"/>
  <c r="AD778" i="7" s="1"/>
  <c r="AI778" i="7" s="1"/>
  <c r="J778" i="5"/>
  <c r="I778" i="5"/>
  <c r="G780" i="5"/>
  <c r="C791" i="5"/>
  <c r="AC791" i="7" s="1"/>
  <c r="AG791" i="7" s="1"/>
  <c r="K795" i="5"/>
  <c r="I795" i="5"/>
  <c r="F795" i="5"/>
  <c r="L795" i="5"/>
  <c r="G795" i="5"/>
  <c r="Q795" i="5"/>
  <c r="AB795" i="7" s="1"/>
  <c r="P795" i="5"/>
  <c r="J795" i="5"/>
  <c r="H795" i="5"/>
  <c r="O795" i="5"/>
  <c r="M795" i="5"/>
  <c r="AE795" i="7" s="1"/>
  <c r="AK795" i="7" s="1"/>
  <c r="N795" i="5"/>
  <c r="E800" i="5"/>
  <c r="C814" i="5"/>
  <c r="AC814" i="7" s="1"/>
  <c r="AG814" i="7" s="1"/>
  <c r="N822" i="5"/>
  <c r="D826" i="5"/>
  <c r="AD826" i="7" s="1"/>
  <c r="AI826" i="7" s="1"/>
  <c r="P850" i="5"/>
  <c r="C863" i="5"/>
  <c r="AC863" i="7" s="1"/>
  <c r="AG863" i="7" s="1"/>
  <c r="N928" i="5"/>
  <c r="B928" i="5"/>
  <c r="H928" i="5"/>
  <c r="F928" i="5"/>
  <c r="O928" i="5"/>
  <c r="K928" i="5"/>
  <c r="Q928" i="5"/>
  <c r="AB928" i="7" s="1"/>
  <c r="P928" i="5"/>
  <c r="M928" i="5"/>
  <c r="AE928" i="7" s="1"/>
  <c r="AK928" i="7" s="1"/>
  <c r="L928" i="5"/>
  <c r="J928" i="5"/>
  <c r="G928" i="5"/>
  <c r="I928" i="5"/>
  <c r="E928" i="5"/>
  <c r="B953" i="5"/>
  <c r="H961" i="5"/>
  <c r="I965" i="5"/>
  <c r="Q965" i="5"/>
  <c r="AB965" i="7" s="1"/>
  <c r="D965" i="5"/>
  <c r="AD965" i="7" s="1"/>
  <c r="AI965" i="7" s="1"/>
  <c r="O965" i="5"/>
  <c r="B965" i="5"/>
  <c r="N965" i="5"/>
  <c r="K965" i="5"/>
  <c r="L965" i="5"/>
  <c r="J965" i="5"/>
  <c r="H965" i="5"/>
  <c r="G965" i="5"/>
  <c r="P965" i="5"/>
  <c r="M965" i="5"/>
  <c r="AE965" i="7" s="1"/>
  <c r="AK965" i="7" s="1"/>
  <c r="G978" i="5"/>
  <c r="C1010" i="5"/>
  <c r="AC1010" i="7" s="1"/>
  <c r="AG1010" i="7" s="1"/>
  <c r="B1104" i="5"/>
  <c r="C1112" i="5"/>
  <c r="AC1112" i="7" s="1"/>
  <c r="AG1112" i="7" s="1"/>
  <c r="F1136" i="5"/>
  <c r="H1136" i="5"/>
  <c r="K1136" i="5"/>
  <c r="I1136" i="5"/>
  <c r="L1136" i="5"/>
  <c r="G1136" i="5"/>
  <c r="E1136" i="5"/>
  <c r="Q1136" i="5"/>
  <c r="AB1136" i="7" s="1"/>
  <c r="P1136" i="5"/>
  <c r="O1136" i="5"/>
  <c r="N1136" i="5"/>
  <c r="M1136" i="5"/>
  <c r="AE1136" i="7" s="1"/>
  <c r="AK1136" i="7" s="1"/>
  <c r="J1136" i="5"/>
  <c r="C1146" i="5"/>
  <c r="AC1146" i="7" s="1"/>
  <c r="AG1146" i="7" s="1"/>
  <c r="P1158" i="5"/>
  <c r="D1158" i="5"/>
  <c r="AD1158" i="7" s="1"/>
  <c r="AI1158" i="7" s="1"/>
  <c r="K1158" i="5"/>
  <c r="N1158" i="5"/>
  <c r="L1158" i="5"/>
  <c r="F1158" i="5"/>
  <c r="C1158" i="5"/>
  <c r="AC1158" i="7" s="1"/>
  <c r="AG1158" i="7" s="1"/>
  <c r="B1158" i="5"/>
  <c r="M1158" i="5"/>
  <c r="AE1158" i="7" s="1"/>
  <c r="AK1158" i="7" s="1"/>
  <c r="J1158" i="5"/>
  <c r="I1158" i="5"/>
  <c r="H1158" i="5"/>
  <c r="G1158" i="5"/>
  <c r="Q1158" i="5"/>
  <c r="AB1158" i="7" s="1"/>
  <c r="P1170" i="5"/>
  <c r="D1170" i="5"/>
  <c r="AD1170" i="7" s="1"/>
  <c r="AI1170" i="7" s="1"/>
  <c r="O1170" i="5"/>
  <c r="B1170" i="5"/>
  <c r="G1170" i="5"/>
  <c r="E1170" i="5"/>
  <c r="K1170" i="5"/>
  <c r="I1170" i="5"/>
  <c r="H1170" i="5"/>
  <c r="Q1170" i="5"/>
  <c r="AB1170" i="7" s="1"/>
  <c r="N1170" i="5"/>
  <c r="M1170" i="5"/>
  <c r="AE1170" i="7" s="1"/>
  <c r="AK1170" i="7" s="1"/>
  <c r="J1170" i="5"/>
  <c r="L1170" i="5"/>
  <c r="F1170" i="5"/>
  <c r="J1248" i="5"/>
  <c r="Q1248" i="5"/>
  <c r="AB1248" i="7" s="1"/>
  <c r="D1248" i="5"/>
  <c r="AD1248" i="7" s="1"/>
  <c r="AI1248" i="7" s="1"/>
  <c r="K1248" i="5"/>
  <c r="H1248" i="5"/>
  <c r="F1248" i="5"/>
  <c r="C1248" i="5"/>
  <c r="AC1248" i="7" s="1"/>
  <c r="AG1248" i="7" s="1"/>
  <c r="B1248" i="5"/>
  <c r="P1248" i="5"/>
  <c r="O1248" i="5"/>
  <c r="N1248" i="5"/>
  <c r="M1248" i="5"/>
  <c r="AE1248" i="7" s="1"/>
  <c r="AK1248" i="7" s="1"/>
  <c r="L1248" i="5"/>
  <c r="G1248" i="5"/>
  <c r="I1248" i="5"/>
  <c r="E1248" i="5"/>
  <c r="Q1261" i="5"/>
  <c r="AB1261" i="7" s="1"/>
  <c r="E1261" i="5"/>
  <c r="D1261" i="5"/>
  <c r="AD1261" i="7" s="1"/>
  <c r="AI1261" i="7" s="1"/>
  <c r="N1261" i="5"/>
  <c r="L1261" i="5"/>
  <c r="K1261" i="5"/>
  <c r="I1261" i="5"/>
  <c r="H1261" i="5"/>
  <c r="J1261" i="5"/>
  <c r="G1261" i="5"/>
  <c r="F1261" i="5"/>
  <c r="C1261" i="5"/>
  <c r="AC1261" i="7" s="1"/>
  <c r="AG1261" i="7" s="1"/>
  <c r="B1261" i="5"/>
  <c r="P1261" i="5"/>
  <c r="F1268" i="5"/>
  <c r="P1268" i="5"/>
  <c r="C1268" i="5"/>
  <c r="AC1268" i="7" s="1"/>
  <c r="AG1268" i="7" s="1"/>
  <c r="I1268" i="5"/>
  <c r="G1268" i="5"/>
  <c r="J1268" i="5"/>
  <c r="E1268" i="5"/>
  <c r="D1268" i="5"/>
  <c r="AD1268" i="7" s="1"/>
  <c r="AI1268" i="7" s="1"/>
  <c r="Q1268" i="5"/>
  <c r="AB1268" i="7" s="1"/>
  <c r="O1268" i="5"/>
  <c r="N1268" i="5"/>
  <c r="M1268" i="5"/>
  <c r="AE1268" i="7" s="1"/>
  <c r="AK1268" i="7" s="1"/>
  <c r="L1268" i="5"/>
  <c r="K1268" i="5"/>
  <c r="N1348" i="5"/>
  <c r="B1348" i="5"/>
  <c r="J1348" i="5"/>
  <c r="G1348" i="5"/>
  <c r="E1348" i="5"/>
  <c r="Q1348" i="5"/>
  <c r="AB1348" i="7" s="1"/>
  <c r="P1348" i="5"/>
  <c r="O1348" i="5"/>
  <c r="M1348" i="5"/>
  <c r="AE1348" i="7" s="1"/>
  <c r="AK1348" i="7" s="1"/>
  <c r="L1348" i="5"/>
  <c r="K1348" i="5"/>
  <c r="I1348" i="5"/>
  <c r="H1348" i="5"/>
  <c r="F1348" i="5"/>
  <c r="Q1419" i="5"/>
  <c r="AB1419" i="7" s="1"/>
  <c r="K1495" i="5"/>
  <c r="J1495" i="5"/>
  <c r="I1495" i="5"/>
  <c r="D1495" i="5"/>
  <c r="AD1495" i="7" s="1"/>
  <c r="AI1495" i="7" s="1"/>
  <c r="E1495" i="5"/>
  <c r="C1495" i="5"/>
  <c r="AC1495" i="7" s="1"/>
  <c r="AG1495" i="7" s="1"/>
  <c r="B1495" i="5"/>
  <c r="P1495" i="5"/>
  <c r="O1495" i="5"/>
  <c r="N1495" i="5"/>
  <c r="M1495" i="5"/>
  <c r="AE1495" i="7" s="1"/>
  <c r="AK1495" i="7" s="1"/>
  <c r="Q1495" i="5"/>
  <c r="AB1495" i="7" s="1"/>
  <c r="L1495" i="5"/>
  <c r="H1495" i="5"/>
  <c r="H1748" i="5"/>
  <c r="F1748" i="5"/>
  <c r="I1748" i="5"/>
  <c r="G1748" i="5"/>
  <c r="E1748" i="5"/>
  <c r="P1748" i="5"/>
  <c r="O1748" i="5"/>
  <c r="N1748" i="5"/>
  <c r="K1748" i="5"/>
  <c r="J1748" i="5"/>
  <c r="D1748" i="5"/>
  <c r="AD1748" i="7" s="1"/>
  <c r="AI1748" i="7" s="1"/>
  <c r="C1748" i="5"/>
  <c r="AC1748" i="7" s="1"/>
  <c r="AG1748" i="7" s="1"/>
  <c r="Q1748" i="5"/>
  <c r="AB1748" i="7" s="1"/>
  <c r="M1748" i="5"/>
  <c r="AE1748" i="7" s="1"/>
  <c r="AK1748" i="7" s="1"/>
  <c r="O11" i="5"/>
  <c r="C11" i="5"/>
  <c r="AC11" i="7" s="1"/>
  <c r="AG11" i="7" s="1"/>
  <c r="L11" i="5"/>
  <c r="I11" i="5"/>
  <c r="H11" i="5"/>
  <c r="E11" i="5"/>
  <c r="D11" i="5"/>
  <c r="AD11" i="7" s="1"/>
  <c r="AI11" i="7" s="1"/>
  <c r="G11" i="5"/>
  <c r="F11" i="5"/>
  <c r="N16" i="5"/>
  <c r="B16" i="5"/>
  <c r="K16" i="5"/>
  <c r="J16" i="5"/>
  <c r="I16" i="5"/>
  <c r="G16" i="5"/>
  <c r="E16" i="5"/>
  <c r="H16" i="5"/>
  <c r="F16" i="5"/>
  <c r="C25" i="5"/>
  <c r="AC25" i="7" s="1"/>
  <c r="AG25" i="7" s="1"/>
  <c r="D34" i="5"/>
  <c r="AD34" i="7" s="1"/>
  <c r="AI34" i="7" s="1"/>
  <c r="K43" i="5"/>
  <c r="H43" i="5"/>
  <c r="N43" i="5"/>
  <c r="M43" i="5"/>
  <c r="AE43" i="7" s="1"/>
  <c r="AK43" i="7" s="1"/>
  <c r="J43" i="5"/>
  <c r="I43" i="5"/>
  <c r="L43" i="5"/>
  <c r="G43" i="5"/>
  <c r="B50" i="5"/>
  <c r="D64" i="5"/>
  <c r="AD64" i="7" s="1"/>
  <c r="AI64" i="7" s="1"/>
  <c r="P67" i="5"/>
  <c r="J72" i="5"/>
  <c r="G72" i="5"/>
  <c r="N72" i="5"/>
  <c r="M72" i="5"/>
  <c r="AE72" i="7" s="1"/>
  <c r="AK72" i="7" s="1"/>
  <c r="K72" i="5"/>
  <c r="H72" i="5"/>
  <c r="L72" i="5"/>
  <c r="I72" i="5"/>
  <c r="L73" i="5"/>
  <c r="N82" i="5"/>
  <c r="J89" i="5"/>
  <c r="C91" i="5"/>
  <c r="AC91" i="7" s="1"/>
  <c r="AG91" i="7" s="1"/>
  <c r="N92" i="5"/>
  <c r="Q96" i="5"/>
  <c r="AB96" i="7" s="1"/>
  <c r="M98" i="5"/>
  <c r="AE98" i="7" s="1"/>
  <c r="AK98" i="7" s="1"/>
  <c r="B107" i="5"/>
  <c r="C112" i="5"/>
  <c r="AC112" i="7" s="1"/>
  <c r="AG112" i="7" s="1"/>
  <c r="N113" i="5"/>
  <c r="O115" i="5"/>
  <c r="J120" i="5"/>
  <c r="G120" i="5"/>
  <c r="N120" i="5"/>
  <c r="M120" i="5"/>
  <c r="AE120" i="7" s="1"/>
  <c r="AK120" i="7" s="1"/>
  <c r="H120" i="5"/>
  <c r="L120" i="5"/>
  <c r="I120" i="5"/>
  <c r="K120" i="5"/>
  <c r="L121" i="5"/>
  <c r="H130" i="5"/>
  <c r="Q130" i="5"/>
  <c r="AB130" i="7" s="1"/>
  <c r="E130" i="5"/>
  <c r="L130" i="5"/>
  <c r="F130" i="5"/>
  <c r="K130" i="5"/>
  <c r="I130" i="5"/>
  <c r="G130" i="5"/>
  <c r="J130" i="5"/>
  <c r="M131" i="5"/>
  <c r="AE131" i="7" s="1"/>
  <c r="AK131" i="7" s="1"/>
  <c r="G135" i="5"/>
  <c r="P135" i="5"/>
  <c r="D135" i="5"/>
  <c r="AD135" i="7" s="1"/>
  <c r="AI135" i="7" s="1"/>
  <c r="M135" i="5"/>
  <c r="AE135" i="7" s="1"/>
  <c r="AK135" i="7" s="1"/>
  <c r="L135" i="5"/>
  <c r="J135" i="5"/>
  <c r="H135" i="5"/>
  <c r="K135" i="5"/>
  <c r="I135" i="5"/>
  <c r="M136" i="5"/>
  <c r="AE136" i="7" s="1"/>
  <c r="AK136" i="7" s="1"/>
  <c r="F140" i="5"/>
  <c r="O140" i="5"/>
  <c r="C140" i="5"/>
  <c r="AC140" i="7" s="1"/>
  <c r="AG140" i="7" s="1"/>
  <c r="K140" i="5"/>
  <c r="J140" i="5"/>
  <c r="H140" i="5"/>
  <c r="G140" i="5"/>
  <c r="E140" i="5"/>
  <c r="I140" i="5"/>
  <c r="P145" i="5"/>
  <c r="M154" i="5"/>
  <c r="AE154" i="7" s="1"/>
  <c r="AK154" i="7" s="1"/>
  <c r="F159" i="5"/>
  <c r="I161" i="5"/>
  <c r="F161" i="5"/>
  <c r="H161" i="5"/>
  <c r="G161" i="5"/>
  <c r="D161" i="5"/>
  <c r="AD161" i="7" s="1"/>
  <c r="AI161" i="7" s="1"/>
  <c r="P161" i="5"/>
  <c r="B161" i="5"/>
  <c r="E161" i="5"/>
  <c r="Q161" i="5"/>
  <c r="AB161" i="7" s="1"/>
  <c r="C161" i="5"/>
  <c r="AC161" i="7" s="1"/>
  <c r="AG161" i="7" s="1"/>
  <c r="B163" i="5"/>
  <c r="M164" i="5"/>
  <c r="AE164" i="7" s="1"/>
  <c r="AK164" i="7" s="1"/>
  <c r="O168" i="5"/>
  <c r="J170" i="5"/>
  <c r="O183" i="5"/>
  <c r="K185" i="5"/>
  <c r="D187" i="5"/>
  <c r="AD187" i="7" s="1"/>
  <c r="AI187" i="7" s="1"/>
  <c r="P188" i="5"/>
  <c r="Q192" i="5"/>
  <c r="AB192" i="7" s="1"/>
  <c r="M194" i="5"/>
  <c r="AE194" i="7" s="1"/>
  <c r="AK194" i="7" s="1"/>
  <c r="B203" i="5"/>
  <c r="C208" i="5"/>
  <c r="AC208" i="7" s="1"/>
  <c r="AG208" i="7" s="1"/>
  <c r="N209" i="5"/>
  <c r="O211" i="5"/>
  <c r="J216" i="5"/>
  <c r="G216" i="5"/>
  <c r="N216" i="5"/>
  <c r="M216" i="5"/>
  <c r="AE216" i="7" s="1"/>
  <c r="AK216" i="7" s="1"/>
  <c r="H216" i="5"/>
  <c r="L216" i="5"/>
  <c r="K216" i="5"/>
  <c r="I216" i="5"/>
  <c r="L217" i="5"/>
  <c r="B226" i="5"/>
  <c r="N227" i="5"/>
  <c r="B231" i="5"/>
  <c r="O232" i="5"/>
  <c r="B236" i="5"/>
  <c r="E240" i="5"/>
  <c r="L242" i="5"/>
  <c r="I242" i="5"/>
  <c r="H242" i="5"/>
  <c r="Q242" i="5"/>
  <c r="AB242" i="7" s="1"/>
  <c r="G242" i="5"/>
  <c r="E242" i="5"/>
  <c r="D242" i="5"/>
  <c r="AD242" i="7" s="1"/>
  <c r="AI242" i="7" s="1"/>
  <c r="C242" i="5"/>
  <c r="AC242" i="7" s="1"/>
  <c r="AG242" i="7" s="1"/>
  <c r="F242" i="5"/>
  <c r="N250" i="5"/>
  <c r="F255" i="5"/>
  <c r="D257" i="5"/>
  <c r="AD257" i="7" s="1"/>
  <c r="AI257" i="7" s="1"/>
  <c r="G259" i="5"/>
  <c r="H259" i="5"/>
  <c r="Q259" i="5"/>
  <c r="AB259" i="7" s="1"/>
  <c r="D259" i="5"/>
  <c r="AD259" i="7" s="1"/>
  <c r="AI259" i="7" s="1"/>
  <c r="K259" i="5"/>
  <c r="J259" i="5"/>
  <c r="E259" i="5"/>
  <c r="C259" i="5"/>
  <c r="AC259" i="7" s="1"/>
  <c r="AG259" i="7" s="1"/>
  <c r="I259" i="5"/>
  <c r="F259" i="5"/>
  <c r="N266" i="5"/>
  <c r="C275" i="5"/>
  <c r="AC275" i="7" s="1"/>
  <c r="AG275" i="7" s="1"/>
  <c r="Q276" i="5"/>
  <c r="AB276" i="7" s="1"/>
  <c r="C280" i="5"/>
  <c r="AC280" i="7" s="1"/>
  <c r="AG280" i="7" s="1"/>
  <c r="P281" i="5"/>
  <c r="N283" i="5"/>
  <c r="L285" i="5"/>
  <c r="B297" i="5"/>
  <c r="O298" i="5"/>
  <c r="B305" i="5"/>
  <c r="G307" i="5"/>
  <c r="L307" i="5"/>
  <c r="I307" i="5"/>
  <c r="K307" i="5"/>
  <c r="J307" i="5"/>
  <c r="E307" i="5"/>
  <c r="D307" i="5"/>
  <c r="AD307" i="7" s="1"/>
  <c r="AI307" i="7" s="1"/>
  <c r="H307" i="5"/>
  <c r="F307" i="5"/>
  <c r="O308" i="5"/>
  <c r="Q312" i="5"/>
  <c r="AB312" i="7" s="1"/>
  <c r="C321" i="5"/>
  <c r="AC321" i="7" s="1"/>
  <c r="AG321" i="7" s="1"/>
  <c r="B327" i="5"/>
  <c r="Q328" i="5"/>
  <c r="AB328" i="7" s="1"/>
  <c r="O330" i="5"/>
  <c r="N338" i="5"/>
  <c r="B346" i="5"/>
  <c r="P347" i="5"/>
  <c r="G351" i="5"/>
  <c r="C353" i="5"/>
  <c r="AC353" i="7" s="1"/>
  <c r="AG353" i="7" s="1"/>
  <c r="G355" i="5"/>
  <c r="P355" i="5"/>
  <c r="C355" i="5"/>
  <c r="AC355" i="7" s="1"/>
  <c r="AG355" i="7" s="1"/>
  <c r="M355" i="5"/>
  <c r="AE355" i="7" s="1"/>
  <c r="AK355" i="7" s="1"/>
  <c r="I355" i="5"/>
  <c r="H355" i="5"/>
  <c r="B355" i="5"/>
  <c r="F355" i="5"/>
  <c r="E355" i="5"/>
  <c r="D355" i="5"/>
  <c r="AD355" i="7" s="1"/>
  <c r="AI355" i="7" s="1"/>
  <c r="G367" i="5"/>
  <c r="H367" i="5"/>
  <c r="Q367" i="5"/>
  <c r="AB367" i="7" s="1"/>
  <c r="D367" i="5"/>
  <c r="AD367" i="7" s="1"/>
  <c r="AI367" i="7" s="1"/>
  <c r="N367" i="5"/>
  <c r="M367" i="5"/>
  <c r="AE367" i="7" s="1"/>
  <c r="AK367" i="7" s="1"/>
  <c r="J367" i="5"/>
  <c r="I367" i="5"/>
  <c r="L367" i="5"/>
  <c r="K367" i="5"/>
  <c r="M370" i="5"/>
  <c r="AE370" i="7" s="1"/>
  <c r="AK370" i="7" s="1"/>
  <c r="K379" i="5"/>
  <c r="D384" i="5"/>
  <c r="AD384" i="7" s="1"/>
  <c r="AI384" i="7" s="1"/>
  <c r="F392" i="5"/>
  <c r="P399" i="5"/>
  <c r="G407" i="5"/>
  <c r="F416" i="5"/>
  <c r="L423" i="5"/>
  <c r="J425" i="5"/>
  <c r="J436" i="5"/>
  <c r="F436" i="5"/>
  <c r="P436" i="5"/>
  <c r="C436" i="5"/>
  <c r="AC436" i="7" s="1"/>
  <c r="AG436" i="7" s="1"/>
  <c r="O436" i="5"/>
  <c r="N436" i="5"/>
  <c r="K436" i="5"/>
  <c r="I436" i="5"/>
  <c r="M436" i="5"/>
  <c r="AE436" i="7" s="1"/>
  <c r="AK436" i="7" s="1"/>
  <c r="L436" i="5"/>
  <c r="M439" i="5"/>
  <c r="AE439" i="7" s="1"/>
  <c r="AK439" i="7" s="1"/>
  <c r="K441" i="5"/>
  <c r="C454" i="5"/>
  <c r="AC454" i="7" s="1"/>
  <c r="AG454" i="7" s="1"/>
  <c r="Q455" i="5"/>
  <c r="AB455" i="7" s="1"/>
  <c r="G461" i="5"/>
  <c r="E463" i="5"/>
  <c r="B465" i="5"/>
  <c r="C478" i="5"/>
  <c r="AC478" i="7" s="1"/>
  <c r="AG478" i="7" s="1"/>
  <c r="H498" i="5"/>
  <c r="E498" i="5"/>
  <c r="I498" i="5"/>
  <c r="D498" i="5"/>
  <c r="AD498" i="7" s="1"/>
  <c r="AI498" i="7" s="1"/>
  <c r="M498" i="5"/>
  <c r="AE498" i="7" s="1"/>
  <c r="AK498" i="7" s="1"/>
  <c r="L498" i="5"/>
  <c r="G498" i="5"/>
  <c r="F498" i="5"/>
  <c r="K498" i="5"/>
  <c r="J498" i="5"/>
  <c r="Q512" i="5"/>
  <c r="AB512" i="7" s="1"/>
  <c r="G515" i="5"/>
  <c r="P515" i="5"/>
  <c r="C515" i="5"/>
  <c r="AC515" i="7" s="1"/>
  <c r="AG515" i="7" s="1"/>
  <c r="N515" i="5"/>
  <c r="K515" i="5"/>
  <c r="O515" i="5"/>
  <c r="M515" i="5"/>
  <c r="AE515" i="7" s="1"/>
  <c r="AK515" i="7" s="1"/>
  <c r="I515" i="5"/>
  <c r="H515" i="5"/>
  <c r="L515" i="5"/>
  <c r="J515" i="5"/>
  <c r="I517" i="5"/>
  <c r="H517" i="5"/>
  <c r="J517" i="5"/>
  <c r="E517" i="5"/>
  <c r="O517" i="5"/>
  <c r="G517" i="5"/>
  <c r="N517" i="5"/>
  <c r="K517" i="5"/>
  <c r="M517" i="5"/>
  <c r="AE517" i="7" s="1"/>
  <c r="AK517" i="7" s="1"/>
  <c r="L517" i="5"/>
  <c r="G525" i="5"/>
  <c r="C527" i="5"/>
  <c r="AC527" i="7" s="1"/>
  <c r="AG527" i="7" s="1"/>
  <c r="P530" i="5"/>
  <c r="D530" i="5"/>
  <c r="AD530" i="7" s="1"/>
  <c r="AI530" i="7" s="1"/>
  <c r="I530" i="5"/>
  <c r="L530" i="5"/>
  <c r="H530" i="5"/>
  <c r="Q530" i="5"/>
  <c r="AB530" i="7" s="1"/>
  <c r="O530" i="5"/>
  <c r="J530" i="5"/>
  <c r="N530" i="5"/>
  <c r="K530" i="5"/>
  <c r="M530" i="5"/>
  <c r="AE530" i="7" s="1"/>
  <c r="AK530" i="7" s="1"/>
  <c r="Q531" i="5"/>
  <c r="AB531" i="7" s="1"/>
  <c r="P550" i="5"/>
  <c r="P553" i="5"/>
  <c r="E560" i="5"/>
  <c r="E562" i="5"/>
  <c r="F564" i="5"/>
  <c r="C572" i="5"/>
  <c r="AC572" i="7" s="1"/>
  <c r="AG572" i="7" s="1"/>
  <c r="E574" i="5"/>
  <c r="B577" i="5"/>
  <c r="Q590" i="5"/>
  <c r="AB590" i="7" s="1"/>
  <c r="B610" i="5"/>
  <c r="P613" i="5"/>
  <c r="P615" i="5"/>
  <c r="P628" i="5"/>
  <c r="H642" i="5"/>
  <c r="E642" i="5"/>
  <c r="I642" i="5"/>
  <c r="D642" i="5"/>
  <c r="AD642" i="7" s="1"/>
  <c r="AI642" i="7" s="1"/>
  <c r="L642" i="5"/>
  <c r="C642" i="5"/>
  <c r="AC642" i="7" s="1"/>
  <c r="AG642" i="7" s="1"/>
  <c r="K642" i="5"/>
  <c r="F642" i="5"/>
  <c r="J642" i="5"/>
  <c r="G642" i="5"/>
  <c r="O655" i="5"/>
  <c r="C655" i="5"/>
  <c r="AC655" i="7" s="1"/>
  <c r="AG655" i="7" s="1"/>
  <c r="F655" i="5"/>
  <c r="P655" i="5"/>
  <c r="K655" i="5"/>
  <c r="H655" i="5"/>
  <c r="M655" i="5"/>
  <c r="AE655" i="7" s="1"/>
  <c r="AK655" i="7" s="1"/>
  <c r="L655" i="5"/>
  <c r="G655" i="5"/>
  <c r="E655" i="5"/>
  <c r="J655" i="5"/>
  <c r="I655" i="5"/>
  <c r="C657" i="5"/>
  <c r="AC657" i="7" s="1"/>
  <c r="AG657" i="7" s="1"/>
  <c r="D664" i="5"/>
  <c r="AD664" i="7" s="1"/>
  <c r="AI664" i="7" s="1"/>
  <c r="L670" i="5"/>
  <c r="K670" i="5"/>
  <c r="H670" i="5"/>
  <c r="M670" i="5"/>
  <c r="AE670" i="7" s="1"/>
  <c r="AK670" i="7" s="1"/>
  <c r="G670" i="5"/>
  <c r="I670" i="5"/>
  <c r="F670" i="5"/>
  <c r="C670" i="5"/>
  <c r="AC670" i="7" s="1"/>
  <c r="AG670" i="7" s="1"/>
  <c r="B670" i="5"/>
  <c r="E670" i="5"/>
  <c r="D670" i="5"/>
  <c r="AD670" i="7" s="1"/>
  <c r="AI670" i="7" s="1"/>
  <c r="C672" i="5"/>
  <c r="AC672" i="7" s="1"/>
  <c r="AG672" i="7" s="1"/>
  <c r="H674" i="5"/>
  <c r="B687" i="5"/>
  <c r="C692" i="5"/>
  <c r="AC692" i="7" s="1"/>
  <c r="AG692" i="7" s="1"/>
  <c r="B695" i="5"/>
  <c r="Q709" i="5"/>
  <c r="AB709" i="7" s="1"/>
  <c r="D740" i="5"/>
  <c r="AD740" i="7" s="1"/>
  <c r="AI740" i="7" s="1"/>
  <c r="G755" i="5"/>
  <c r="L755" i="5"/>
  <c r="I755" i="5"/>
  <c r="M755" i="5"/>
  <c r="AE755" i="7" s="1"/>
  <c r="AK755" i="7" s="1"/>
  <c r="H755" i="5"/>
  <c r="Q755" i="5"/>
  <c r="AB755" i="7" s="1"/>
  <c r="P755" i="5"/>
  <c r="J755" i="5"/>
  <c r="F755" i="5"/>
  <c r="O755" i="5"/>
  <c r="K755" i="5"/>
  <c r="N755" i="5"/>
  <c r="B758" i="5"/>
  <c r="G763" i="5"/>
  <c r="B778" i="5"/>
  <c r="D791" i="5"/>
  <c r="AD791" i="7" s="1"/>
  <c r="AI791" i="7" s="1"/>
  <c r="B795" i="5"/>
  <c r="F800" i="5"/>
  <c r="O814" i="5"/>
  <c r="Q822" i="5"/>
  <c r="AB822" i="7" s="1"/>
  <c r="G826" i="5"/>
  <c r="Q850" i="5"/>
  <c r="AB850" i="7" s="1"/>
  <c r="D863" i="5"/>
  <c r="AD863" i="7" s="1"/>
  <c r="AI863" i="7" s="1"/>
  <c r="Q873" i="5"/>
  <c r="AB873" i="7" s="1"/>
  <c r="E873" i="5"/>
  <c r="K873" i="5"/>
  <c r="H873" i="5"/>
  <c r="I873" i="5"/>
  <c r="F873" i="5"/>
  <c r="D873" i="5"/>
  <c r="AD873" i="7" s="1"/>
  <c r="AI873" i="7" s="1"/>
  <c r="P873" i="5"/>
  <c r="O873" i="5"/>
  <c r="J873" i="5"/>
  <c r="G873" i="5"/>
  <c r="N873" i="5"/>
  <c r="L873" i="5"/>
  <c r="M873" i="5"/>
  <c r="AE873" i="7" s="1"/>
  <c r="AK873" i="7" s="1"/>
  <c r="C873" i="5"/>
  <c r="AC873" i="7" s="1"/>
  <c r="AG873" i="7" s="1"/>
  <c r="C928" i="5"/>
  <c r="AC928" i="7" s="1"/>
  <c r="AG928" i="7" s="1"/>
  <c r="C953" i="5"/>
  <c r="AC953" i="7" s="1"/>
  <c r="AG953" i="7" s="1"/>
  <c r="C965" i="5"/>
  <c r="AC965" i="7" s="1"/>
  <c r="AG965" i="7" s="1"/>
  <c r="H978" i="5"/>
  <c r="B1136" i="5"/>
  <c r="E1158" i="5"/>
  <c r="C1170" i="5"/>
  <c r="AC1170" i="7" s="1"/>
  <c r="AG1170" i="7" s="1"/>
  <c r="M1261" i="5"/>
  <c r="AE1261" i="7" s="1"/>
  <c r="AK1261" i="7" s="1"/>
  <c r="B1268" i="5"/>
  <c r="L1310" i="5"/>
  <c r="E1310" i="5"/>
  <c r="I1310" i="5"/>
  <c r="G1310" i="5"/>
  <c r="N1310" i="5"/>
  <c r="M1310" i="5"/>
  <c r="AE1310" i="7" s="1"/>
  <c r="AK1310" i="7" s="1"/>
  <c r="K1310" i="5"/>
  <c r="J1310" i="5"/>
  <c r="Q1310" i="5"/>
  <c r="AB1310" i="7" s="1"/>
  <c r="P1310" i="5"/>
  <c r="H1310" i="5"/>
  <c r="F1310" i="5"/>
  <c r="D1310" i="5"/>
  <c r="AD1310" i="7" s="1"/>
  <c r="AI1310" i="7" s="1"/>
  <c r="O1310" i="5"/>
  <c r="C1310" i="5"/>
  <c r="AC1310" i="7" s="1"/>
  <c r="AG1310" i="7" s="1"/>
  <c r="C1348" i="5"/>
  <c r="AC1348" i="7" s="1"/>
  <c r="AG1348" i="7" s="1"/>
  <c r="F1495" i="5"/>
  <c r="P1620" i="5"/>
  <c r="L1696" i="5"/>
  <c r="B1748" i="5"/>
  <c r="G15" i="5"/>
  <c r="P15" i="5"/>
  <c r="D15" i="5"/>
  <c r="AD15" i="7" s="1"/>
  <c r="AI15" i="7" s="1"/>
  <c r="M15" i="5"/>
  <c r="AE15" i="7" s="1"/>
  <c r="AK15" i="7" s="1"/>
  <c r="L15" i="5"/>
  <c r="J15" i="5"/>
  <c r="H15" i="5"/>
  <c r="K15" i="5"/>
  <c r="I15" i="5"/>
  <c r="L122" i="5"/>
  <c r="I122" i="5"/>
  <c r="H122" i="5"/>
  <c r="G122" i="5"/>
  <c r="E122" i="5"/>
  <c r="Q122" i="5"/>
  <c r="AB122" i="7" s="1"/>
  <c r="C122" i="5"/>
  <c r="AC122" i="7" s="1"/>
  <c r="AG122" i="7" s="1"/>
  <c r="F122" i="5"/>
  <c r="D122" i="5"/>
  <c r="AD122" i="7" s="1"/>
  <c r="AI122" i="7" s="1"/>
  <c r="N464" i="5"/>
  <c r="B464" i="5"/>
  <c r="L464" i="5"/>
  <c r="I464" i="5"/>
  <c r="K464" i="5"/>
  <c r="J464" i="5"/>
  <c r="F464" i="5"/>
  <c r="E464" i="5"/>
  <c r="H464" i="5"/>
  <c r="G464" i="5"/>
  <c r="B15" i="5"/>
  <c r="O35" i="5"/>
  <c r="C35" i="5"/>
  <c r="AC35" i="7" s="1"/>
  <c r="AG35" i="7" s="1"/>
  <c r="L35" i="5"/>
  <c r="I35" i="5"/>
  <c r="H35" i="5"/>
  <c r="F35" i="5"/>
  <c r="E35" i="5"/>
  <c r="G35" i="5"/>
  <c r="D35" i="5"/>
  <c r="AD35" i="7" s="1"/>
  <c r="AI35" i="7" s="1"/>
  <c r="N40" i="5"/>
  <c r="B40" i="5"/>
  <c r="K40" i="5"/>
  <c r="J40" i="5"/>
  <c r="I40" i="5"/>
  <c r="G40" i="5"/>
  <c r="F40" i="5"/>
  <c r="E40" i="5"/>
  <c r="H40" i="5"/>
  <c r="B96" i="5"/>
  <c r="H178" i="5"/>
  <c r="Q178" i="5"/>
  <c r="AB178" i="7" s="1"/>
  <c r="E178" i="5"/>
  <c r="L178" i="5"/>
  <c r="K178" i="5"/>
  <c r="I178" i="5"/>
  <c r="F178" i="5"/>
  <c r="J178" i="5"/>
  <c r="G178" i="5"/>
  <c r="O279" i="5"/>
  <c r="C279" i="5"/>
  <c r="AC279" i="7" s="1"/>
  <c r="AG279" i="7" s="1"/>
  <c r="F279" i="5"/>
  <c r="P279" i="5"/>
  <c r="B279" i="5"/>
  <c r="Q279" i="5"/>
  <c r="AB279" i="7" s="1"/>
  <c r="N279" i="5"/>
  <c r="J279" i="5"/>
  <c r="M279" i="5"/>
  <c r="AE279" i="7" s="1"/>
  <c r="AK279" i="7" s="1"/>
  <c r="L279" i="5"/>
  <c r="K279" i="5"/>
  <c r="L26" i="5"/>
  <c r="I26" i="5"/>
  <c r="H26" i="5"/>
  <c r="Q26" i="5"/>
  <c r="AB26" i="7" s="1"/>
  <c r="G26" i="5"/>
  <c r="E26" i="5"/>
  <c r="C26" i="5"/>
  <c r="AC26" i="7" s="1"/>
  <c r="AG26" i="7" s="1"/>
  <c r="F26" i="5"/>
  <c r="D26" i="5"/>
  <c r="AD26" i="7" s="1"/>
  <c r="AI26" i="7" s="1"/>
  <c r="D49" i="5"/>
  <c r="AD49" i="7" s="1"/>
  <c r="AI49" i="7" s="1"/>
  <c r="J74" i="5"/>
  <c r="K137" i="5"/>
  <c r="B178" i="5"/>
  <c r="B306" i="5"/>
  <c r="H510" i="5"/>
  <c r="J510" i="5"/>
  <c r="N510" i="5"/>
  <c r="K510" i="5"/>
  <c r="O510" i="5"/>
  <c r="M510" i="5"/>
  <c r="AE510" i="7" s="1"/>
  <c r="AK510" i="7" s="1"/>
  <c r="G510" i="5"/>
  <c r="F510" i="5"/>
  <c r="L510" i="5"/>
  <c r="I510" i="5"/>
  <c r="E559" i="5"/>
  <c r="M592" i="5"/>
  <c r="AE592" i="7" s="1"/>
  <c r="AK592" i="7" s="1"/>
  <c r="K19" i="5"/>
  <c r="H19" i="5"/>
  <c r="N19" i="5"/>
  <c r="M19" i="5"/>
  <c r="AE19" i="7" s="1"/>
  <c r="AK19" i="7" s="1"/>
  <c r="J19" i="5"/>
  <c r="I19" i="5"/>
  <c r="G19" i="5"/>
  <c r="L19" i="5"/>
  <c r="B183" i="5"/>
  <c r="N260" i="5"/>
  <c r="B260" i="5"/>
  <c r="Q260" i="5"/>
  <c r="AB260" i="7" s="1"/>
  <c r="D260" i="5"/>
  <c r="AD260" i="7" s="1"/>
  <c r="AI260" i="7" s="1"/>
  <c r="M260" i="5"/>
  <c r="AE260" i="7" s="1"/>
  <c r="AK260" i="7" s="1"/>
  <c r="I260" i="5"/>
  <c r="H260" i="5"/>
  <c r="F260" i="5"/>
  <c r="C260" i="5"/>
  <c r="AC260" i="7" s="1"/>
  <c r="AG260" i="7" s="1"/>
  <c r="G260" i="5"/>
  <c r="E260" i="5"/>
  <c r="N368" i="5"/>
  <c r="B368" i="5"/>
  <c r="Q368" i="5"/>
  <c r="AB368" i="7" s="1"/>
  <c r="D368" i="5"/>
  <c r="AD368" i="7" s="1"/>
  <c r="AI368" i="7" s="1"/>
  <c r="M368" i="5"/>
  <c r="AE368" i="7" s="1"/>
  <c r="AK368" i="7" s="1"/>
  <c r="L368" i="5"/>
  <c r="K368" i="5"/>
  <c r="J368" i="5"/>
  <c r="H368" i="5"/>
  <c r="I368" i="5"/>
  <c r="G368" i="5"/>
  <c r="C516" i="5"/>
  <c r="AC516" i="7" s="1"/>
  <c r="AG516" i="7" s="1"/>
  <c r="J548" i="5"/>
  <c r="O548" i="5"/>
  <c r="B548" i="5"/>
  <c r="L548" i="5"/>
  <c r="H548" i="5"/>
  <c r="K548" i="5"/>
  <c r="I548" i="5"/>
  <c r="E548" i="5"/>
  <c r="D548" i="5"/>
  <c r="AD548" i="7" s="1"/>
  <c r="AI548" i="7" s="1"/>
  <c r="G548" i="5"/>
  <c r="F548" i="5"/>
  <c r="I17" i="5"/>
  <c r="F17" i="5"/>
  <c r="H17" i="5"/>
  <c r="G17" i="5"/>
  <c r="D17" i="5"/>
  <c r="AD17" i="7" s="1"/>
  <c r="AI17" i="7" s="1"/>
  <c r="P17" i="5"/>
  <c r="B17" i="5"/>
  <c r="E17" i="5"/>
  <c r="Q17" i="5"/>
  <c r="AB17" i="7" s="1"/>
  <c r="C17" i="5"/>
  <c r="AC17" i="7" s="1"/>
  <c r="AG17" i="7" s="1"/>
  <c r="M20" i="5"/>
  <c r="AE20" i="7" s="1"/>
  <c r="AK20" i="7" s="1"/>
  <c r="D67" i="5"/>
  <c r="AD67" i="7" s="1"/>
  <c r="AI67" i="7" s="1"/>
  <c r="B82" i="5"/>
  <c r="N10" i="5"/>
  <c r="F44" i="5"/>
  <c r="O44" i="5"/>
  <c r="C44" i="5"/>
  <c r="AC44" i="7" s="1"/>
  <c r="AG44" i="7" s="1"/>
  <c r="K44" i="5"/>
  <c r="J44" i="5"/>
  <c r="H44" i="5"/>
  <c r="E44" i="5"/>
  <c r="I44" i="5"/>
  <c r="G44" i="5"/>
  <c r="O49" i="5"/>
  <c r="N137" i="5"/>
  <c r="Q377" i="5"/>
  <c r="AB377" i="7" s="1"/>
  <c r="E377" i="5"/>
  <c r="G377" i="5"/>
  <c r="P377" i="5"/>
  <c r="C377" i="5"/>
  <c r="AC377" i="7" s="1"/>
  <c r="AG377" i="7" s="1"/>
  <c r="K377" i="5"/>
  <c r="J377" i="5"/>
  <c r="F377" i="5"/>
  <c r="D377" i="5"/>
  <c r="AD377" i="7" s="1"/>
  <c r="AI377" i="7" s="1"/>
  <c r="I377" i="5"/>
  <c r="H377" i="5"/>
  <c r="O10" i="5"/>
  <c r="N35" i="5"/>
  <c r="O74" i="5"/>
  <c r="E115" i="5"/>
  <c r="J131" i="5"/>
  <c r="C154" i="5"/>
  <c r="AC154" i="7" s="1"/>
  <c r="AG154" i="7" s="1"/>
  <c r="J194" i="5"/>
  <c r="E211" i="5"/>
  <c r="C217" i="5"/>
  <c r="AC217" i="7" s="1"/>
  <c r="AG217" i="7" s="1"/>
  <c r="P268" i="5"/>
  <c r="M34" i="5"/>
  <c r="AE34" i="7" s="1"/>
  <c r="AK34" i="7" s="1"/>
  <c r="Q193" i="5"/>
  <c r="AB193" i="7" s="1"/>
  <c r="E193" i="5"/>
  <c r="N193" i="5"/>
  <c r="B193" i="5"/>
  <c r="K193" i="5"/>
  <c r="G193" i="5"/>
  <c r="J193" i="5"/>
  <c r="H193" i="5"/>
  <c r="F193" i="5"/>
  <c r="I193" i="5"/>
  <c r="N194" i="5"/>
  <c r="O209" i="5"/>
  <c r="P227" i="5"/>
  <c r="P232" i="5"/>
  <c r="F240" i="5"/>
  <c r="O250" i="5"/>
  <c r="H255" i="5"/>
  <c r="F257" i="5"/>
  <c r="I261" i="5"/>
  <c r="M261" i="5"/>
  <c r="AE261" i="7" s="1"/>
  <c r="AK261" i="7" s="1"/>
  <c r="J261" i="5"/>
  <c r="G261" i="5"/>
  <c r="F261" i="5"/>
  <c r="C261" i="5"/>
  <c r="AC261" i="7" s="1"/>
  <c r="AG261" i="7" s="1"/>
  <c r="Q261" i="5"/>
  <c r="AB261" i="7" s="1"/>
  <c r="E261" i="5"/>
  <c r="D261" i="5"/>
  <c r="AD261" i="7" s="1"/>
  <c r="AI261" i="7" s="1"/>
  <c r="B261" i="5"/>
  <c r="P266" i="5"/>
  <c r="M275" i="5"/>
  <c r="AE275" i="7" s="1"/>
  <c r="AK275" i="7" s="1"/>
  <c r="L282" i="5"/>
  <c r="G282" i="5"/>
  <c r="Q282" i="5"/>
  <c r="AB282" i="7" s="1"/>
  <c r="D282" i="5"/>
  <c r="AD282" i="7" s="1"/>
  <c r="AI282" i="7" s="1"/>
  <c r="M282" i="5"/>
  <c r="AE282" i="7" s="1"/>
  <c r="AK282" i="7" s="1"/>
  <c r="K282" i="5"/>
  <c r="I282" i="5"/>
  <c r="H282" i="5"/>
  <c r="F282" i="5"/>
  <c r="J282" i="5"/>
  <c r="O283" i="5"/>
  <c r="M285" i="5"/>
  <c r="AE285" i="7" s="1"/>
  <c r="AK285" i="7" s="1"/>
  <c r="Q298" i="5"/>
  <c r="AB298" i="7" s="1"/>
  <c r="P308" i="5"/>
  <c r="D321" i="5"/>
  <c r="AD321" i="7" s="1"/>
  <c r="AI321" i="7" s="1"/>
  <c r="Q329" i="5"/>
  <c r="AB329" i="7" s="1"/>
  <c r="AF329" i="7" s="1"/>
  <c r="E329" i="5"/>
  <c r="O329" i="5"/>
  <c r="B329" i="5"/>
  <c r="L329" i="5"/>
  <c r="J329" i="5"/>
  <c r="I329" i="5"/>
  <c r="G329" i="5"/>
  <c r="D329" i="5"/>
  <c r="AD329" i="7" s="1"/>
  <c r="AI329" i="7" s="1"/>
  <c r="H329" i="5"/>
  <c r="F329" i="5"/>
  <c r="P338" i="5"/>
  <c r="N344" i="5"/>
  <c r="B344" i="5"/>
  <c r="H344" i="5"/>
  <c r="E344" i="5"/>
  <c r="P344" i="5"/>
  <c r="O344" i="5"/>
  <c r="L344" i="5"/>
  <c r="M344" i="5"/>
  <c r="AE344" i="7" s="1"/>
  <c r="AK344" i="7" s="1"/>
  <c r="K344" i="5"/>
  <c r="J344" i="5"/>
  <c r="H350" i="5"/>
  <c r="J350" i="5"/>
  <c r="F350" i="5"/>
  <c r="O350" i="5"/>
  <c r="N350" i="5"/>
  <c r="K350" i="5"/>
  <c r="I350" i="5"/>
  <c r="M350" i="5"/>
  <c r="AE350" i="7" s="1"/>
  <c r="AK350" i="7" s="1"/>
  <c r="L350" i="5"/>
  <c r="N351" i="5"/>
  <c r="M353" i="5"/>
  <c r="AE353" i="7" s="1"/>
  <c r="AK353" i="7" s="1"/>
  <c r="I369" i="5"/>
  <c r="M369" i="5"/>
  <c r="AE369" i="7" s="1"/>
  <c r="AK369" i="7" s="1"/>
  <c r="J369" i="5"/>
  <c r="L369" i="5"/>
  <c r="K369" i="5"/>
  <c r="F369" i="5"/>
  <c r="E369" i="5"/>
  <c r="H369" i="5"/>
  <c r="G369" i="5"/>
  <c r="J376" i="5"/>
  <c r="K376" i="5"/>
  <c r="G376" i="5"/>
  <c r="M376" i="5"/>
  <c r="AE376" i="7" s="1"/>
  <c r="AK376" i="7" s="1"/>
  <c r="E376" i="5"/>
  <c r="L376" i="5"/>
  <c r="I376" i="5"/>
  <c r="H376" i="5"/>
  <c r="F376" i="5"/>
  <c r="N377" i="5"/>
  <c r="M379" i="5"/>
  <c r="AE379" i="7" s="1"/>
  <c r="AK379" i="7" s="1"/>
  <c r="G384" i="5"/>
  <c r="G391" i="5"/>
  <c r="P391" i="5"/>
  <c r="C391" i="5"/>
  <c r="AC391" i="7" s="1"/>
  <c r="AG391" i="7" s="1"/>
  <c r="M391" i="5"/>
  <c r="AE391" i="7" s="1"/>
  <c r="AK391" i="7" s="1"/>
  <c r="O391" i="5"/>
  <c r="N391" i="5"/>
  <c r="J391" i="5"/>
  <c r="I391" i="5"/>
  <c r="L391" i="5"/>
  <c r="K391" i="5"/>
  <c r="P392" i="5"/>
  <c r="H407" i="5"/>
  <c r="G415" i="5"/>
  <c r="L415" i="5"/>
  <c r="I415" i="5"/>
  <c r="O415" i="5"/>
  <c r="N415" i="5"/>
  <c r="H415" i="5"/>
  <c r="M415" i="5"/>
  <c r="AE415" i="7" s="1"/>
  <c r="AK415" i="7" s="1"/>
  <c r="J415" i="5"/>
  <c r="K415" i="5"/>
  <c r="M423" i="5"/>
  <c r="AE423" i="7" s="1"/>
  <c r="AK423" i="7" s="1"/>
  <c r="F432" i="5"/>
  <c r="J432" i="5"/>
  <c r="G432" i="5"/>
  <c r="L432" i="5"/>
  <c r="K432" i="5"/>
  <c r="E432" i="5"/>
  <c r="D432" i="5"/>
  <c r="AD432" i="7" s="1"/>
  <c r="AI432" i="7" s="1"/>
  <c r="I432" i="5"/>
  <c r="H432" i="5"/>
  <c r="L438" i="5"/>
  <c r="K438" i="5"/>
  <c r="H438" i="5"/>
  <c r="N438" i="5"/>
  <c r="M438" i="5"/>
  <c r="AE438" i="7" s="1"/>
  <c r="AK438" i="7" s="1"/>
  <c r="G438" i="5"/>
  <c r="F438" i="5"/>
  <c r="J438" i="5"/>
  <c r="I438" i="5"/>
  <c r="L441" i="5"/>
  <c r="J448" i="5"/>
  <c r="K448" i="5"/>
  <c r="G448" i="5"/>
  <c r="I448" i="5"/>
  <c r="H448" i="5"/>
  <c r="D448" i="5"/>
  <c r="AD448" i="7" s="1"/>
  <c r="AI448" i="7" s="1"/>
  <c r="C448" i="5"/>
  <c r="AC448" i="7" s="1"/>
  <c r="AG448" i="7" s="1"/>
  <c r="F448" i="5"/>
  <c r="E448" i="5"/>
  <c r="E454" i="5"/>
  <c r="F456" i="5"/>
  <c r="E456" i="5"/>
  <c r="O456" i="5"/>
  <c r="B456" i="5"/>
  <c r="K456" i="5"/>
  <c r="J456" i="5"/>
  <c r="G456" i="5"/>
  <c r="D456" i="5"/>
  <c r="AD456" i="7" s="1"/>
  <c r="AI456" i="7" s="1"/>
  <c r="I456" i="5"/>
  <c r="H456" i="5"/>
  <c r="P461" i="5"/>
  <c r="E478" i="5"/>
  <c r="O511" i="5"/>
  <c r="C511" i="5"/>
  <c r="AC511" i="7" s="1"/>
  <c r="AG511" i="7" s="1"/>
  <c r="F511" i="5"/>
  <c r="K511" i="5"/>
  <c r="H511" i="5"/>
  <c r="N511" i="5"/>
  <c r="G511" i="5"/>
  <c r="M511" i="5"/>
  <c r="AE511" i="7" s="1"/>
  <c r="AK511" i="7" s="1"/>
  <c r="I511" i="5"/>
  <c r="L511" i="5"/>
  <c r="J511" i="5"/>
  <c r="Q513" i="5"/>
  <c r="AB513" i="7" s="1"/>
  <c r="E513" i="5"/>
  <c r="K513" i="5"/>
  <c r="F513" i="5"/>
  <c r="P513" i="5"/>
  <c r="B513" i="5"/>
  <c r="N513" i="5"/>
  <c r="M513" i="5"/>
  <c r="AE513" i="7" s="1"/>
  <c r="AK513" i="7" s="1"/>
  <c r="I513" i="5"/>
  <c r="H513" i="5"/>
  <c r="L513" i="5"/>
  <c r="J513" i="5"/>
  <c r="I525" i="5"/>
  <c r="D527" i="5"/>
  <c r="AD527" i="7" s="1"/>
  <c r="AI527" i="7" s="1"/>
  <c r="O547" i="5"/>
  <c r="C547" i="5"/>
  <c r="AC547" i="7" s="1"/>
  <c r="AG547" i="7" s="1"/>
  <c r="F547" i="5"/>
  <c r="N547" i="5"/>
  <c r="K547" i="5"/>
  <c r="J547" i="5"/>
  <c r="I547" i="5"/>
  <c r="H547" i="5"/>
  <c r="E547" i="5"/>
  <c r="G547" i="5"/>
  <c r="D547" i="5"/>
  <c r="AD547" i="7" s="1"/>
  <c r="AI547" i="7" s="1"/>
  <c r="Q549" i="5"/>
  <c r="AB549" i="7" s="1"/>
  <c r="E549" i="5"/>
  <c r="K549" i="5"/>
  <c r="I549" i="5"/>
  <c r="F549" i="5"/>
  <c r="L549" i="5"/>
  <c r="J549" i="5"/>
  <c r="C549" i="5"/>
  <c r="AC549" i="7" s="1"/>
  <c r="AG549" i="7" s="1"/>
  <c r="H549" i="5"/>
  <c r="D549" i="5"/>
  <c r="AD549" i="7" s="1"/>
  <c r="AI549" i="7" s="1"/>
  <c r="G549" i="5"/>
  <c r="G551" i="5"/>
  <c r="P551" i="5"/>
  <c r="C551" i="5"/>
  <c r="AC551" i="7" s="1"/>
  <c r="AG551" i="7" s="1"/>
  <c r="D551" i="5"/>
  <c r="AD551" i="7" s="1"/>
  <c r="AI551" i="7" s="1"/>
  <c r="N551" i="5"/>
  <c r="K551" i="5"/>
  <c r="E551" i="5"/>
  <c r="J551" i="5"/>
  <c r="I551" i="5"/>
  <c r="F551" i="5"/>
  <c r="H551" i="5"/>
  <c r="O560" i="5"/>
  <c r="P562" i="5"/>
  <c r="O564" i="5"/>
  <c r="N572" i="5"/>
  <c r="M574" i="5"/>
  <c r="AE574" i="7" s="1"/>
  <c r="AK574" i="7" s="1"/>
  <c r="M577" i="5"/>
  <c r="AE577" i="7" s="1"/>
  <c r="AK577" i="7" s="1"/>
  <c r="I589" i="5"/>
  <c r="H589" i="5"/>
  <c r="P589" i="5"/>
  <c r="B589" i="5"/>
  <c r="M589" i="5"/>
  <c r="AE589" i="7" s="1"/>
  <c r="AK589" i="7" s="1"/>
  <c r="O589" i="5"/>
  <c r="N589" i="5"/>
  <c r="G589" i="5"/>
  <c r="L589" i="5"/>
  <c r="J589" i="5"/>
  <c r="K589" i="5"/>
  <c r="E610" i="5"/>
  <c r="P614" i="5"/>
  <c r="D614" i="5"/>
  <c r="AD614" i="7" s="1"/>
  <c r="AI614" i="7" s="1"/>
  <c r="M614" i="5"/>
  <c r="AE614" i="7" s="1"/>
  <c r="AK614" i="7" s="1"/>
  <c r="J614" i="5"/>
  <c r="G614" i="5"/>
  <c r="N614" i="5"/>
  <c r="F614" i="5"/>
  <c r="L614" i="5"/>
  <c r="H614" i="5"/>
  <c r="K614" i="5"/>
  <c r="I614" i="5"/>
  <c r="Q628" i="5"/>
  <c r="AB628" i="7" s="1"/>
  <c r="F657" i="5"/>
  <c r="P664" i="5"/>
  <c r="O672" i="5"/>
  <c r="Q674" i="5"/>
  <c r="AB674" i="7" s="1"/>
  <c r="C687" i="5"/>
  <c r="AC687" i="7" s="1"/>
  <c r="AG687" i="7" s="1"/>
  <c r="N692" i="5"/>
  <c r="D695" i="5"/>
  <c r="AD695" i="7" s="1"/>
  <c r="AI695" i="7" s="1"/>
  <c r="P710" i="5"/>
  <c r="D710" i="5"/>
  <c r="AD710" i="7" s="1"/>
  <c r="AI710" i="7" s="1"/>
  <c r="I710" i="5"/>
  <c r="F710" i="5"/>
  <c r="L710" i="5"/>
  <c r="H710" i="5"/>
  <c r="O710" i="5"/>
  <c r="N710" i="5"/>
  <c r="J710" i="5"/>
  <c r="E710" i="5"/>
  <c r="M710" i="5"/>
  <c r="AE710" i="7" s="1"/>
  <c r="AK710" i="7" s="1"/>
  <c r="K710" i="5"/>
  <c r="G710" i="5"/>
  <c r="G740" i="5"/>
  <c r="E758" i="5"/>
  <c r="C778" i="5"/>
  <c r="AC778" i="7" s="1"/>
  <c r="AG778" i="7" s="1"/>
  <c r="P791" i="5"/>
  <c r="C795" i="5"/>
  <c r="AC795" i="7" s="1"/>
  <c r="AG795" i="7" s="1"/>
  <c r="H798" i="5"/>
  <c r="J798" i="5"/>
  <c r="F798" i="5"/>
  <c r="Q798" i="5"/>
  <c r="AB798" i="7" s="1"/>
  <c r="B798" i="5"/>
  <c r="N798" i="5"/>
  <c r="M798" i="5"/>
  <c r="AE798" i="7" s="1"/>
  <c r="AK798" i="7" s="1"/>
  <c r="L798" i="5"/>
  <c r="E798" i="5"/>
  <c r="D798" i="5"/>
  <c r="AD798" i="7" s="1"/>
  <c r="AI798" i="7" s="1"/>
  <c r="K798" i="5"/>
  <c r="G798" i="5"/>
  <c r="I798" i="5"/>
  <c r="P814" i="5"/>
  <c r="I826" i="5"/>
  <c r="K889" i="5"/>
  <c r="I889" i="5"/>
  <c r="E889" i="5"/>
  <c r="P889" i="5"/>
  <c r="B889" i="5"/>
  <c r="N889" i="5"/>
  <c r="L889" i="5"/>
  <c r="J889" i="5"/>
  <c r="M889" i="5"/>
  <c r="AE889" i="7" s="1"/>
  <c r="AK889" i="7" s="1"/>
  <c r="G889" i="5"/>
  <c r="Q889" i="5"/>
  <c r="AB889" i="7" s="1"/>
  <c r="H889" i="5"/>
  <c r="O889" i="5"/>
  <c r="F889" i="5"/>
  <c r="D928" i="5"/>
  <c r="AD928" i="7" s="1"/>
  <c r="AI928" i="7" s="1"/>
  <c r="D953" i="5"/>
  <c r="AD953" i="7" s="1"/>
  <c r="AI953" i="7" s="1"/>
  <c r="E965" i="5"/>
  <c r="C1136" i="5"/>
  <c r="AC1136" i="7" s="1"/>
  <c r="AG1136" i="7" s="1"/>
  <c r="O1158" i="5"/>
  <c r="N1192" i="5"/>
  <c r="B1192" i="5"/>
  <c r="F1192" i="5"/>
  <c r="J1192" i="5"/>
  <c r="H1192" i="5"/>
  <c r="P1192" i="5"/>
  <c r="M1192" i="5"/>
  <c r="AE1192" i="7" s="1"/>
  <c r="AK1192" i="7" s="1"/>
  <c r="L1192" i="5"/>
  <c r="Q1192" i="5"/>
  <c r="AB1192" i="7" s="1"/>
  <c r="O1192" i="5"/>
  <c r="I1192" i="5"/>
  <c r="G1192" i="5"/>
  <c r="E1192" i="5"/>
  <c r="K1192" i="5"/>
  <c r="D1192" i="5"/>
  <c r="AD1192" i="7" s="1"/>
  <c r="AI1192" i="7" s="1"/>
  <c r="O1261" i="5"/>
  <c r="H1268" i="5"/>
  <c r="D1348" i="5"/>
  <c r="AD1348" i="7" s="1"/>
  <c r="AI1348" i="7" s="1"/>
  <c r="K1387" i="5"/>
  <c r="L1387" i="5"/>
  <c r="D1387" i="5"/>
  <c r="AD1387" i="7" s="1"/>
  <c r="AI1387" i="7" s="1"/>
  <c r="P1387" i="5"/>
  <c r="B1387" i="5"/>
  <c r="Q1387" i="5"/>
  <c r="AB1387" i="7" s="1"/>
  <c r="O1387" i="5"/>
  <c r="N1387" i="5"/>
  <c r="M1387" i="5"/>
  <c r="AE1387" i="7" s="1"/>
  <c r="AK1387" i="7" s="1"/>
  <c r="J1387" i="5"/>
  <c r="I1387" i="5"/>
  <c r="H1387" i="5"/>
  <c r="G1387" i="5"/>
  <c r="F1387" i="5"/>
  <c r="E1387" i="5"/>
  <c r="C1387" i="5"/>
  <c r="AC1387" i="7" s="1"/>
  <c r="AG1387" i="7" s="1"/>
  <c r="Q1489" i="5"/>
  <c r="AB1489" i="7" s="1"/>
  <c r="E1489" i="5"/>
  <c r="H1489" i="5"/>
  <c r="G1489" i="5"/>
  <c r="N1489" i="5"/>
  <c r="I1489" i="5"/>
  <c r="F1489" i="5"/>
  <c r="D1489" i="5"/>
  <c r="AD1489" i="7" s="1"/>
  <c r="AI1489" i="7" s="1"/>
  <c r="O1489" i="5"/>
  <c r="M1489" i="5"/>
  <c r="AE1489" i="7" s="1"/>
  <c r="AK1489" i="7" s="1"/>
  <c r="L1489" i="5"/>
  <c r="K1489" i="5"/>
  <c r="P1489" i="5"/>
  <c r="J1489" i="5"/>
  <c r="G1495" i="5"/>
  <c r="L1748" i="5"/>
  <c r="L258" i="5"/>
  <c r="K258" i="5"/>
  <c r="H258" i="5"/>
  <c r="M258" i="5"/>
  <c r="AE258" i="7" s="1"/>
  <c r="AK258" i="7" s="1"/>
  <c r="J258" i="5"/>
  <c r="G258" i="5"/>
  <c r="I258" i="5"/>
  <c r="F258" i="5"/>
  <c r="E258" i="5"/>
  <c r="B74" i="5"/>
  <c r="B155" i="5"/>
  <c r="C160" i="5"/>
  <c r="AC160" i="7" s="1"/>
  <c r="AG160" i="7" s="1"/>
  <c r="I268" i="5"/>
  <c r="N296" i="5"/>
  <c r="B296" i="5"/>
  <c r="Q296" i="5"/>
  <c r="AB296" i="7" s="1"/>
  <c r="D296" i="5"/>
  <c r="AD296" i="7" s="1"/>
  <c r="AI296" i="7" s="1"/>
  <c r="M296" i="5"/>
  <c r="AE296" i="7" s="1"/>
  <c r="AK296" i="7" s="1"/>
  <c r="P296" i="5"/>
  <c r="O296" i="5"/>
  <c r="K296" i="5"/>
  <c r="I296" i="5"/>
  <c r="L296" i="5"/>
  <c r="J296" i="5"/>
  <c r="H374" i="5"/>
  <c r="E374" i="5"/>
  <c r="O374" i="5"/>
  <c r="B374" i="5"/>
  <c r="P374" i="5"/>
  <c r="N374" i="5"/>
  <c r="M374" i="5"/>
  <c r="AE374" i="7" s="1"/>
  <c r="AK374" i="7" s="1"/>
  <c r="L374" i="5"/>
  <c r="K374" i="5"/>
  <c r="J374" i="5"/>
  <c r="K455" i="5"/>
  <c r="I455" i="5"/>
  <c r="F455" i="5"/>
  <c r="M455" i="5"/>
  <c r="AE455" i="7" s="1"/>
  <c r="AK455" i="7" s="1"/>
  <c r="L455" i="5"/>
  <c r="G455" i="5"/>
  <c r="J455" i="5"/>
  <c r="H455" i="5"/>
  <c r="E455" i="5"/>
  <c r="C10" i="5"/>
  <c r="AC10" i="7" s="1"/>
  <c r="AG10" i="7" s="1"/>
  <c r="C40" i="5"/>
  <c r="AC40" i="7" s="1"/>
  <c r="AG40" i="7" s="1"/>
  <c r="I65" i="5"/>
  <c r="F65" i="5"/>
  <c r="H65" i="5"/>
  <c r="G65" i="5"/>
  <c r="Q65" i="5"/>
  <c r="AB65" i="7" s="1"/>
  <c r="P65" i="5"/>
  <c r="B65" i="5"/>
  <c r="E65" i="5"/>
  <c r="D65" i="5"/>
  <c r="AD65" i="7" s="1"/>
  <c r="AI65" i="7" s="1"/>
  <c r="C65" i="5"/>
  <c r="AC65" i="7" s="1"/>
  <c r="AG65" i="7" s="1"/>
  <c r="B67" i="5"/>
  <c r="G183" i="5"/>
  <c r="P183" i="5"/>
  <c r="D183" i="5"/>
  <c r="AD183" i="7" s="1"/>
  <c r="AI183" i="7" s="1"/>
  <c r="M183" i="5"/>
  <c r="AE183" i="7" s="1"/>
  <c r="AK183" i="7" s="1"/>
  <c r="L183" i="5"/>
  <c r="J183" i="5"/>
  <c r="K183" i="5"/>
  <c r="I183" i="5"/>
  <c r="H183" i="5"/>
  <c r="C192" i="5"/>
  <c r="AC192" i="7" s="1"/>
  <c r="AG192" i="7" s="1"/>
  <c r="D464" i="5"/>
  <c r="AD464" i="7" s="1"/>
  <c r="AI464" i="7" s="1"/>
  <c r="L514" i="5"/>
  <c r="G514" i="5"/>
  <c r="Q514" i="5"/>
  <c r="AB514" i="7" s="1"/>
  <c r="C514" i="5"/>
  <c r="AC514" i="7" s="1"/>
  <c r="AG514" i="7" s="1"/>
  <c r="N514" i="5"/>
  <c r="O514" i="5"/>
  <c r="M514" i="5"/>
  <c r="AE514" i="7" s="1"/>
  <c r="AK514" i="7" s="1"/>
  <c r="I514" i="5"/>
  <c r="H514" i="5"/>
  <c r="K514" i="5"/>
  <c r="J514" i="5"/>
  <c r="D10" i="5"/>
  <c r="AD10" i="7" s="1"/>
  <c r="AI10" i="7" s="1"/>
  <c r="L20" i="5"/>
  <c r="L49" i="5"/>
  <c r="H82" i="5"/>
  <c r="Q82" i="5"/>
  <c r="AB82" i="7" s="1"/>
  <c r="E82" i="5"/>
  <c r="L82" i="5"/>
  <c r="F82" i="5"/>
  <c r="K82" i="5"/>
  <c r="I82" i="5"/>
  <c r="J82" i="5"/>
  <c r="G82" i="5"/>
  <c r="D96" i="5"/>
  <c r="AD96" i="7" s="1"/>
  <c r="AI96" i="7" s="1"/>
  <c r="L137" i="5"/>
  <c r="B168" i="5"/>
  <c r="B281" i="5"/>
  <c r="L330" i="5"/>
  <c r="K330" i="5"/>
  <c r="H330" i="5"/>
  <c r="I330" i="5"/>
  <c r="C330" i="5"/>
  <c r="AC330" i="7" s="1"/>
  <c r="AG330" i="7" s="1"/>
  <c r="G330" i="5"/>
  <c r="E330" i="5"/>
  <c r="D330" i="5"/>
  <c r="AD330" i="7" s="1"/>
  <c r="AI330" i="7" s="1"/>
  <c r="F330" i="5"/>
  <c r="E523" i="5"/>
  <c r="F528" i="5"/>
  <c r="H546" i="5"/>
  <c r="J546" i="5"/>
  <c r="Q546" i="5"/>
  <c r="AB546" i="7" s="1"/>
  <c r="C546" i="5"/>
  <c r="AC546" i="7" s="1"/>
  <c r="AG546" i="7" s="1"/>
  <c r="N546" i="5"/>
  <c r="K546" i="5"/>
  <c r="I546" i="5"/>
  <c r="E546" i="5"/>
  <c r="D546" i="5"/>
  <c r="AD546" i="7" s="1"/>
  <c r="AI546" i="7" s="1"/>
  <c r="G546" i="5"/>
  <c r="F546" i="5"/>
  <c r="N592" i="5"/>
  <c r="L40" i="5"/>
  <c r="K65" i="5"/>
  <c r="E96" i="5"/>
  <c r="J17" i="5"/>
  <c r="N20" i="5"/>
  <c r="F96" i="5"/>
  <c r="B98" i="5"/>
  <c r="J227" i="5"/>
  <c r="D19" i="5"/>
  <c r="AD19" i="7" s="1"/>
  <c r="AI19" i="7" s="1"/>
  <c r="P20" i="5"/>
  <c r="O59" i="5"/>
  <c r="C59" i="5"/>
  <c r="AC59" i="7" s="1"/>
  <c r="AG59" i="7" s="1"/>
  <c r="L59" i="5"/>
  <c r="I59" i="5"/>
  <c r="H59" i="5"/>
  <c r="F59" i="5"/>
  <c r="D59" i="5"/>
  <c r="AD59" i="7" s="1"/>
  <c r="AI59" i="7" s="1"/>
  <c r="G59" i="5"/>
  <c r="E59" i="5"/>
  <c r="M65" i="5"/>
  <c r="AE65" i="7" s="1"/>
  <c r="AK65" i="7" s="1"/>
  <c r="J98" i="5"/>
  <c r="L113" i="5"/>
  <c r="O241" i="5"/>
  <c r="O17" i="5"/>
  <c r="P19" i="5"/>
  <c r="J24" i="5"/>
  <c r="G24" i="5"/>
  <c r="N24" i="5"/>
  <c r="M24" i="5"/>
  <c r="AE24" i="7" s="1"/>
  <c r="AK24" i="7" s="1"/>
  <c r="K24" i="5"/>
  <c r="I24" i="5"/>
  <c r="L24" i="5"/>
  <c r="H24" i="5"/>
  <c r="O73" i="5"/>
  <c r="P82" i="5"/>
  <c r="E91" i="5"/>
  <c r="Q115" i="5"/>
  <c r="AB115" i="7" s="1"/>
  <c r="P136" i="5"/>
  <c r="Q232" i="5"/>
  <c r="AB232" i="7" s="1"/>
  <c r="N257" i="5"/>
  <c r="H261" i="5"/>
  <c r="N275" i="5"/>
  <c r="F321" i="5"/>
  <c r="Q330" i="5"/>
  <c r="AB330" i="7" s="1"/>
  <c r="Q338" i="5"/>
  <c r="AB338" i="7" s="1"/>
  <c r="Q351" i="5"/>
  <c r="AB351" i="7" s="1"/>
  <c r="N353" i="5"/>
  <c r="Q407" i="5"/>
  <c r="AB407" i="7" s="1"/>
  <c r="O574" i="5"/>
  <c r="G657" i="5"/>
  <c r="N684" i="5"/>
  <c r="B684" i="5"/>
  <c r="H684" i="5"/>
  <c r="E684" i="5"/>
  <c r="P684" i="5"/>
  <c r="L684" i="5"/>
  <c r="K684" i="5"/>
  <c r="D684" i="5"/>
  <c r="AD684" i="7" s="1"/>
  <c r="AI684" i="7" s="1"/>
  <c r="J684" i="5"/>
  <c r="F684" i="5"/>
  <c r="C684" i="5"/>
  <c r="AC684" i="7" s="1"/>
  <c r="AG684" i="7" s="1"/>
  <c r="I684" i="5"/>
  <c r="G684" i="5"/>
  <c r="Q741" i="5"/>
  <c r="AB741" i="7" s="1"/>
  <c r="E741" i="5"/>
  <c r="O741" i="5"/>
  <c r="B741" i="5"/>
  <c r="L741" i="5"/>
  <c r="H741" i="5"/>
  <c r="D741" i="5"/>
  <c r="AD741" i="7" s="1"/>
  <c r="AI741" i="7" s="1"/>
  <c r="J741" i="5"/>
  <c r="M741" i="5"/>
  <c r="AE741" i="7" s="1"/>
  <c r="AK741" i="7" s="1"/>
  <c r="K741" i="5"/>
  <c r="P741" i="5"/>
  <c r="N741" i="5"/>
  <c r="F758" i="5"/>
  <c r="N792" i="5"/>
  <c r="B792" i="5"/>
  <c r="H792" i="5"/>
  <c r="E792" i="5"/>
  <c r="P792" i="5"/>
  <c r="L792" i="5"/>
  <c r="Q792" i="5"/>
  <c r="AB792" i="7" s="1"/>
  <c r="G792" i="5"/>
  <c r="O792" i="5"/>
  <c r="M792" i="5"/>
  <c r="AE792" i="7" s="1"/>
  <c r="AK792" i="7" s="1"/>
  <c r="J792" i="5"/>
  <c r="I792" i="5"/>
  <c r="K792" i="5"/>
  <c r="D795" i="5"/>
  <c r="AD795" i="7" s="1"/>
  <c r="AI795" i="7" s="1"/>
  <c r="G815" i="5"/>
  <c r="H815" i="5"/>
  <c r="Q815" i="5"/>
  <c r="AB815" i="7" s="1"/>
  <c r="D815" i="5"/>
  <c r="AD815" i="7" s="1"/>
  <c r="AI815" i="7" s="1"/>
  <c r="O815" i="5"/>
  <c r="L815" i="5"/>
  <c r="N815" i="5"/>
  <c r="M815" i="5"/>
  <c r="AE815" i="7" s="1"/>
  <c r="AK815" i="7" s="1"/>
  <c r="I815" i="5"/>
  <c r="E815" i="5"/>
  <c r="K815" i="5"/>
  <c r="F815" i="5"/>
  <c r="J815" i="5"/>
  <c r="N840" i="5"/>
  <c r="B840" i="5"/>
  <c r="L840" i="5"/>
  <c r="I840" i="5"/>
  <c r="P840" i="5"/>
  <c r="M840" i="5"/>
  <c r="AE840" i="7" s="1"/>
  <c r="AK840" i="7" s="1"/>
  <c r="K840" i="5"/>
  <c r="J840" i="5"/>
  <c r="H840" i="5"/>
  <c r="D840" i="5"/>
  <c r="AD840" i="7" s="1"/>
  <c r="AI840" i="7" s="1"/>
  <c r="C840" i="5"/>
  <c r="AC840" i="7" s="1"/>
  <c r="AG840" i="7" s="1"/>
  <c r="G840" i="5"/>
  <c r="E840" i="5"/>
  <c r="F840" i="5"/>
  <c r="L874" i="5"/>
  <c r="G874" i="5"/>
  <c r="Q874" i="5"/>
  <c r="AB874" i="7" s="1"/>
  <c r="D874" i="5"/>
  <c r="AD874" i="7" s="1"/>
  <c r="AI874" i="7" s="1"/>
  <c r="H874" i="5"/>
  <c r="E874" i="5"/>
  <c r="C874" i="5"/>
  <c r="AC874" i="7" s="1"/>
  <c r="AG874" i="7" s="1"/>
  <c r="N874" i="5"/>
  <c r="P874" i="5"/>
  <c r="M874" i="5"/>
  <c r="AE874" i="7" s="1"/>
  <c r="AK874" i="7" s="1"/>
  <c r="O874" i="5"/>
  <c r="K874" i="5"/>
  <c r="J874" i="5"/>
  <c r="O911" i="5"/>
  <c r="C911" i="5"/>
  <c r="AC911" i="7" s="1"/>
  <c r="AG911" i="7" s="1"/>
  <c r="J911" i="5"/>
  <c r="H911" i="5"/>
  <c r="D911" i="5"/>
  <c r="AD911" i="7" s="1"/>
  <c r="AI911" i="7" s="1"/>
  <c r="P911" i="5"/>
  <c r="K911" i="5"/>
  <c r="G911" i="5"/>
  <c r="F911" i="5"/>
  <c r="Q911" i="5"/>
  <c r="AB911" i="7" s="1"/>
  <c r="L911" i="5"/>
  <c r="I911" i="5"/>
  <c r="E911" i="5"/>
  <c r="N911" i="5"/>
  <c r="M911" i="5"/>
  <c r="AE911" i="7" s="1"/>
  <c r="AK911" i="7" s="1"/>
  <c r="B911" i="5"/>
  <c r="L938" i="5"/>
  <c r="G938" i="5"/>
  <c r="E938" i="5"/>
  <c r="M938" i="5"/>
  <c r="AE938" i="7" s="1"/>
  <c r="AK938" i="7" s="1"/>
  <c r="I938" i="5"/>
  <c r="F938" i="5"/>
  <c r="D938" i="5"/>
  <c r="AD938" i="7" s="1"/>
  <c r="AI938" i="7" s="1"/>
  <c r="C938" i="5"/>
  <c r="AC938" i="7" s="1"/>
  <c r="AG938" i="7" s="1"/>
  <c r="B938" i="5"/>
  <c r="Q938" i="5"/>
  <c r="AB938" i="7" s="1"/>
  <c r="N938" i="5"/>
  <c r="J938" i="5"/>
  <c r="P938" i="5"/>
  <c r="K938" i="5"/>
  <c r="O938" i="5"/>
  <c r="H938" i="5"/>
  <c r="F965" i="5"/>
  <c r="Q1057" i="5"/>
  <c r="AB1057" i="7" s="1"/>
  <c r="E1057" i="5"/>
  <c r="O1057" i="5"/>
  <c r="B1057" i="5"/>
  <c r="M1057" i="5"/>
  <c r="AE1057" i="7" s="1"/>
  <c r="AK1057" i="7" s="1"/>
  <c r="G1057" i="5"/>
  <c r="C1057" i="5"/>
  <c r="AC1057" i="7" s="1"/>
  <c r="AG1057" i="7" s="1"/>
  <c r="K1057" i="5"/>
  <c r="J1057" i="5"/>
  <c r="I1057" i="5"/>
  <c r="H1057" i="5"/>
  <c r="F1057" i="5"/>
  <c r="L1057" i="5"/>
  <c r="P1057" i="5"/>
  <c r="N1057" i="5"/>
  <c r="D1057" i="5"/>
  <c r="AD1057" i="7" s="1"/>
  <c r="AI1057" i="7" s="1"/>
  <c r="J1092" i="5"/>
  <c r="F1092" i="5"/>
  <c r="Q1092" i="5"/>
  <c r="AB1092" i="7" s="1"/>
  <c r="D1092" i="5"/>
  <c r="AD1092" i="7" s="1"/>
  <c r="AI1092" i="7" s="1"/>
  <c r="I1092" i="5"/>
  <c r="E1092" i="5"/>
  <c r="P1092" i="5"/>
  <c r="O1092" i="5"/>
  <c r="N1092" i="5"/>
  <c r="M1092" i="5"/>
  <c r="AE1092" i="7" s="1"/>
  <c r="AK1092" i="7" s="1"/>
  <c r="L1092" i="5"/>
  <c r="K1092" i="5"/>
  <c r="H1092" i="5"/>
  <c r="G1092" i="5"/>
  <c r="D1136" i="5"/>
  <c r="AD1136" i="7" s="1"/>
  <c r="AI1136" i="7" s="1"/>
  <c r="P1314" i="5"/>
  <c r="D1314" i="5"/>
  <c r="AD1314" i="7" s="1"/>
  <c r="AI1314" i="7" s="1"/>
  <c r="O1314" i="5"/>
  <c r="B1314" i="5"/>
  <c r="K1314" i="5"/>
  <c r="I1314" i="5"/>
  <c r="H1314" i="5"/>
  <c r="G1314" i="5"/>
  <c r="F1314" i="5"/>
  <c r="E1314" i="5"/>
  <c r="Q1314" i="5"/>
  <c r="AB1314" i="7" s="1"/>
  <c r="N1314" i="5"/>
  <c r="M1314" i="5"/>
  <c r="AE1314" i="7" s="1"/>
  <c r="AK1314" i="7" s="1"/>
  <c r="L1314" i="5"/>
  <c r="L1680" i="5"/>
  <c r="Q1680" i="5"/>
  <c r="AB1680" i="7" s="1"/>
  <c r="D1680" i="5"/>
  <c r="AD1680" i="7" s="1"/>
  <c r="AI1680" i="7" s="1"/>
  <c r="N1680" i="5"/>
  <c r="M1680" i="5"/>
  <c r="AE1680" i="7" s="1"/>
  <c r="AK1680" i="7" s="1"/>
  <c r="K1680" i="5"/>
  <c r="P1680" i="5"/>
  <c r="O1680" i="5"/>
  <c r="J1680" i="5"/>
  <c r="H1680" i="5"/>
  <c r="G1680" i="5"/>
  <c r="F1680" i="5"/>
  <c r="E1680" i="5"/>
  <c r="I1680" i="5"/>
  <c r="L1692" i="5"/>
  <c r="H1692" i="5"/>
  <c r="E1692" i="5"/>
  <c r="D1692" i="5"/>
  <c r="AD1692" i="7" s="1"/>
  <c r="AI1692" i="7" s="1"/>
  <c r="Q1692" i="5"/>
  <c r="AB1692" i="7" s="1"/>
  <c r="C1692" i="5"/>
  <c r="AC1692" i="7" s="1"/>
  <c r="AG1692" i="7" s="1"/>
  <c r="P1692" i="5"/>
  <c r="N1692" i="5"/>
  <c r="O1692" i="5"/>
  <c r="M1692" i="5"/>
  <c r="AE1692" i="7" s="1"/>
  <c r="AK1692" i="7" s="1"/>
  <c r="K1692" i="5"/>
  <c r="J1692" i="5"/>
  <c r="I1692" i="5"/>
  <c r="G1692" i="5"/>
  <c r="F1692" i="5"/>
  <c r="G1777" i="5"/>
  <c r="I1777" i="5"/>
  <c r="H1777" i="5"/>
  <c r="F1777" i="5"/>
  <c r="E1777" i="5"/>
  <c r="D1777" i="5"/>
  <c r="AD1777" i="7" s="1"/>
  <c r="AI1777" i="7" s="1"/>
  <c r="C1777" i="5"/>
  <c r="AC1777" i="7" s="1"/>
  <c r="AG1777" i="7" s="1"/>
  <c r="B1777" i="5"/>
  <c r="M1777" i="5"/>
  <c r="AE1777" i="7" s="1"/>
  <c r="AK1777" i="7" s="1"/>
  <c r="L1777" i="5"/>
  <c r="K1777" i="5"/>
  <c r="J1777" i="5"/>
  <c r="Q1777" i="5"/>
  <c r="AB1777" i="7" s="1"/>
  <c r="P1777" i="5"/>
  <c r="O1777" i="5"/>
  <c r="N1777" i="5"/>
  <c r="I1833" i="5"/>
  <c r="K1833" i="5"/>
  <c r="L1833" i="5"/>
  <c r="M1833" i="5"/>
  <c r="AE1833" i="7" s="1"/>
  <c r="AK1833" i="7" s="1"/>
  <c r="J1833" i="5"/>
  <c r="H1833" i="5"/>
  <c r="O1833" i="5"/>
  <c r="N1833" i="5"/>
  <c r="G1833" i="5"/>
  <c r="F1833" i="5"/>
  <c r="Q1833" i="5"/>
  <c r="AB1833" i="7" s="1"/>
  <c r="P1833" i="5"/>
  <c r="E1833" i="5"/>
  <c r="D1833" i="5"/>
  <c r="AD1833" i="7" s="1"/>
  <c r="AI1833" i="7" s="1"/>
  <c r="C1833" i="5"/>
  <c r="AC1833" i="7" s="1"/>
  <c r="AG1833" i="7" s="1"/>
  <c r="Q49" i="5"/>
  <c r="AB49" i="7" s="1"/>
  <c r="E49" i="5"/>
  <c r="N49" i="5"/>
  <c r="B49" i="5"/>
  <c r="K49" i="5"/>
  <c r="J49" i="5"/>
  <c r="F49" i="5"/>
  <c r="I49" i="5"/>
  <c r="H49" i="5"/>
  <c r="G49" i="5"/>
  <c r="O155" i="5"/>
  <c r="C155" i="5"/>
  <c r="AC155" i="7" s="1"/>
  <c r="AG155" i="7" s="1"/>
  <c r="L155" i="5"/>
  <c r="I155" i="5"/>
  <c r="H155" i="5"/>
  <c r="F155" i="5"/>
  <c r="E155" i="5"/>
  <c r="D155" i="5"/>
  <c r="AD155" i="7" s="1"/>
  <c r="AI155" i="7" s="1"/>
  <c r="G155" i="5"/>
  <c r="N440" i="5"/>
  <c r="B440" i="5"/>
  <c r="Q440" i="5"/>
  <c r="AB440" i="7" s="1"/>
  <c r="D440" i="5"/>
  <c r="AD440" i="7" s="1"/>
  <c r="AI440" i="7" s="1"/>
  <c r="M440" i="5"/>
  <c r="AE440" i="7" s="1"/>
  <c r="AK440" i="7" s="1"/>
  <c r="J440" i="5"/>
  <c r="I440" i="5"/>
  <c r="F440" i="5"/>
  <c r="E440" i="5"/>
  <c r="H440" i="5"/>
  <c r="G440" i="5"/>
  <c r="L306" i="5"/>
  <c r="P306" i="5"/>
  <c r="C306" i="5"/>
  <c r="AC306" i="7" s="1"/>
  <c r="AG306" i="7" s="1"/>
  <c r="M306" i="5"/>
  <c r="AE306" i="7" s="1"/>
  <c r="AK306" i="7" s="1"/>
  <c r="K306" i="5"/>
  <c r="J306" i="5"/>
  <c r="G306" i="5"/>
  <c r="F306" i="5"/>
  <c r="I306" i="5"/>
  <c r="H306" i="5"/>
  <c r="H314" i="5"/>
  <c r="J314" i="5"/>
  <c r="F314" i="5"/>
  <c r="I314" i="5"/>
  <c r="Q314" i="5"/>
  <c r="AB314" i="7" s="1"/>
  <c r="G314" i="5"/>
  <c r="D314" i="5"/>
  <c r="AD314" i="7" s="1"/>
  <c r="AI314" i="7" s="1"/>
  <c r="B314" i="5"/>
  <c r="E314" i="5"/>
  <c r="C314" i="5"/>
  <c r="AC314" i="7" s="1"/>
  <c r="AG314" i="7" s="1"/>
  <c r="L354" i="5"/>
  <c r="G354" i="5"/>
  <c r="Q354" i="5"/>
  <c r="AB354" i="7" s="1"/>
  <c r="D354" i="5"/>
  <c r="AD354" i="7" s="1"/>
  <c r="AI354" i="7" s="1"/>
  <c r="J354" i="5"/>
  <c r="I354" i="5"/>
  <c r="F354" i="5"/>
  <c r="E354" i="5"/>
  <c r="C354" i="5"/>
  <c r="AC354" i="7" s="1"/>
  <c r="AG354" i="7" s="1"/>
  <c r="H354" i="5"/>
  <c r="J371" i="5"/>
  <c r="C424" i="5"/>
  <c r="AC424" i="7" s="1"/>
  <c r="AG424" i="7" s="1"/>
  <c r="C440" i="5"/>
  <c r="AC440" i="7" s="1"/>
  <c r="AG440" i="7" s="1"/>
  <c r="C464" i="5"/>
  <c r="AC464" i="7" s="1"/>
  <c r="AG464" i="7" s="1"/>
  <c r="K479" i="5"/>
  <c r="E479" i="5"/>
  <c r="O479" i="5"/>
  <c r="B479" i="5"/>
  <c r="M479" i="5"/>
  <c r="AE479" i="7" s="1"/>
  <c r="AK479" i="7" s="1"/>
  <c r="L479" i="5"/>
  <c r="H479" i="5"/>
  <c r="G479" i="5"/>
  <c r="J479" i="5"/>
  <c r="I479" i="5"/>
  <c r="D559" i="5"/>
  <c r="AD559" i="7" s="1"/>
  <c r="AI559" i="7" s="1"/>
  <c r="Q573" i="5"/>
  <c r="AB573" i="7" s="1"/>
  <c r="E573" i="5"/>
  <c r="G573" i="5"/>
  <c r="F573" i="5"/>
  <c r="P573" i="5"/>
  <c r="B573" i="5"/>
  <c r="L573" i="5"/>
  <c r="K573" i="5"/>
  <c r="H573" i="5"/>
  <c r="D573" i="5"/>
  <c r="AD573" i="7" s="1"/>
  <c r="AI573" i="7" s="1"/>
  <c r="J573" i="5"/>
  <c r="I573" i="5"/>
  <c r="N576" i="5"/>
  <c r="B576" i="5"/>
  <c r="H576" i="5"/>
  <c r="L576" i="5"/>
  <c r="I576" i="5"/>
  <c r="K576" i="5"/>
  <c r="J576" i="5"/>
  <c r="D576" i="5"/>
  <c r="AD576" i="7" s="1"/>
  <c r="AI576" i="7" s="1"/>
  <c r="G576" i="5"/>
  <c r="E576" i="5"/>
  <c r="F576" i="5"/>
  <c r="J656" i="5"/>
  <c r="O656" i="5"/>
  <c r="B656" i="5"/>
  <c r="L656" i="5"/>
  <c r="I656" i="5"/>
  <c r="F656" i="5"/>
  <c r="P656" i="5"/>
  <c r="N656" i="5"/>
  <c r="H656" i="5"/>
  <c r="G656" i="5"/>
  <c r="M656" i="5"/>
  <c r="AE656" i="7" s="1"/>
  <c r="AK656" i="7" s="1"/>
  <c r="K656" i="5"/>
  <c r="K711" i="5"/>
  <c r="E711" i="5"/>
  <c r="O711" i="5"/>
  <c r="B711" i="5"/>
  <c r="J711" i="5"/>
  <c r="G711" i="5"/>
  <c r="Q711" i="5"/>
  <c r="AB711" i="7" s="1"/>
  <c r="P711" i="5"/>
  <c r="L711" i="5"/>
  <c r="I711" i="5"/>
  <c r="H711" i="5"/>
  <c r="N711" i="5"/>
  <c r="M711" i="5"/>
  <c r="AE711" i="7" s="1"/>
  <c r="AK711" i="7" s="1"/>
  <c r="N756" i="5"/>
  <c r="B756" i="5"/>
  <c r="H756" i="5"/>
  <c r="E756" i="5"/>
  <c r="K756" i="5"/>
  <c r="G756" i="5"/>
  <c r="Q756" i="5"/>
  <c r="AB756" i="7" s="1"/>
  <c r="L756" i="5"/>
  <c r="J756" i="5"/>
  <c r="P756" i="5"/>
  <c r="M756" i="5"/>
  <c r="AE756" i="7" s="1"/>
  <c r="AK756" i="7" s="1"/>
  <c r="O756" i="5"/>
  <c r="B762" i="5"/>
  <c r="Q885" i="5"/>
  <c r="AB885" i="7" s="1"/>
  <c r="E885" i="5"/>
  <c r="O885" i="5"/>
  <c r="B885" i="5"/>
  <c r="L885" i="5"/>
  <c r="M885" i="5"/>
  <c r="AE885" i="7" s="1"/>
  <c r="AK885" i="7" s="1"/>
  <c r="J885" i="5"/>
  <c r="I885" i="5"/>
  <c r="G885" i="5"/>
  <c r="P885" i="5"/>
  <c r="K885" i="5"/>
  <c r="H885" i="5"/>
  <c r="N885" i="5"/>
  <c r="F885" i="5"/>
  <c r="B35" i="5"/>
  <c r="D160" i="5"/>
  <c r="AD160" i="7" s="1"/>
  <c r="AI160" i="7" s="1"/>
  <c r="F188" i="5"/>
  <c r="O188" i="5"/>
  <c r="C188" i="5"/>
  <c r="AC188" i="7" s="1"/>
  <c r="AG188" i="7" s="1"/>
  <c r="K188" i="5"/>
  <c r="J188" i="5"/>
  <c r="G188" i="5"/>
  <c r="I188" i="5"/>
  <c r="H188" i="5"/>
  <c r="E188" i="5"/>
  <c r="K211" i="5"/>
  <c r="H211" i="5"/>
  <c r="N211" i="5"/>
  <c r="G211" i="5"/>
  <c r="M211" i="5"/>
  <c r="AE211" i="7" s="1"/>
  <c r="AK211" i="7" s="1"/>
  <c r="J211" i="5"/>
  <c r="L211" i="5"/>
  <c r="I211" i="5"/>
  <c r="D279" i="5"/>
  <c r="AD279" i="7" s="1"/>
  <c r="AI279" i="7" s="1"/>
  <c r="C360" i="5"/>
  <c r="AC360" i="7" s="1"/>
  <c r="AG360" i="7" s="1"/>
  <c r="C374" i="5"/>
  <c r="AC374" i="7" s="1"/>
  <c r="AG374" i="7" s="1"/>
  <c r="C446" i="5"/>
  <c r="AC446" i="7" s="1"/>
  <c r="AG446" i="7" s="1"/>
  <c r="C479" i="5"/>
  <c r="AC479" i="7" s="1"/>
  <c r="AG479" i="7" s="1"/>
  <c r="B567" i="5"/>
  <c r="C576" i="5"/>
  <c r="AC576" i="7" s="1"/>
  <c r="AG576" i="7" s="1"/>
  <c r="B654" i="5"/>
  <c r="C656" i="5"/>
  <c r="AC656" i="7" s="1"/>
  <c r="AG656" i="7" s="1"/>
  <c r="C711" i="5"/>
  <c r="AC711" i="7" s="1"/>
  <c r="AG711" i="7" s="1"/>
  <c r="J35" i="5"/>
  <c r="D40" i="5"/>
  <c r="AD40" i="7" s="1"/>
  <c r="AI40" i="7" s="1"/>
  <c r="J48" i="5"/>
  <c r="G48" i="5"/>
  <c r="N48" i="5"/>
  <c r="M48" i="5"/>
  <c r="AE48" i="7" s="1"/>
  <c r="AK48" i="7" s="1"/>
  <c r="I48" i="5"/>
  <c r="H48" i="5"/>
  <c r="L48" i="5"/>
  <c r="K48" i="5"/>
  <c r="G87" i="5"/>
  <c r="P87" i="5"/>
  <c r="D87" i="5"/>
  <c r="AD87" i="7" s="1"/>
  <c r="AI87" i="7" s="1"/>
  <c r="M87" i="5"/>
  <c r="AE87" i="7" s="1"/>
  <c r="AK87" i="7" s="1"/>
  <c r="L87" i="5"/>
  <c r="J87" i="5"/>
  <c r="I87" i="5"/>
  <c r="H87" i="5"/>
  <c r="K87" i="5"/>
  <c r="F92" i="5"/>
  <c r="O92" i="5"/>
  <c r="C92" i="5"/>
  <c r="AC92" i="7" s="1"/>
  <c r="AG92" i="7" s="1"/>
  <c r="K92" i="5"/>
  <c r="J92" i="5"/>
  <c r="G92" i="5"/>
  <c r="E92" i="5"/>
  <c r="I92" i="5"/>
  <c r="H92" i="5"/>
  <c r="B115" i="5"/>
  <c r="K122" i="5"/>
  <c r="C145" i="5"/>
  <c r="AC145" i="7" s="1"/>
  <c r="AG145" i="7" s="1"/>
  <c r="L160" i="5"/>
  <c r="B211" i="5"/>
  <c r="D241" i="5"/>
  <c r="AD241" i="7" s="1"/>
  <c r="AI241" i="7" s="1"/>
  <c r="J347" i="5"/>
  <c r="M371" i="5"/>
  <c r="AE371" i="7" s="1"/>
  <c r="AK371" i="7" s="1"/>
  <c r="O399" i="5"/>
  <c r="C399" i="5"/>
  <c r="AC399" i="7" s="1"/>
  <c r="AG399" i="7" s="1"/>
  <c r="J399" i="5"/>
  <c r="G399" i="5"/>
  <c r="K399" i="5"/>
  <c r="I399" i="5"/>
  <c r="E399" i="5"/>
  <c r="D399" i="5"/>
  <c r="AD399" i="7" s="1"/>
  <c r="AI399" i="7" s="1"/>
  <c r="H399" i="5"/>
  <c r="F399" i="5"/>
  <c r="M424" i="5"/>
  <c r="AE424" i="7" s="1"/>
  <c r="AK424" i="7" s="1"/>
  <c r="Q437" i="5"/>
  <c r="AB437" i="7" s="1"/>
  <c r="E437" i="5"/>
  <c r="O437" i="5"/>
  <c r="B437" i="5"/>
  <c r="L437" i="5"/>
  <c r="N437" i="5"/>
  <c r="M437" i="5"/>
  <c r="AE437" i="7" s="1"/>
  <c r="AK437" i="7" s="1"/>
  <c r="I437" i="5"/>
  <c r="H437" i="5"/>
  <c r="K437" i="5"/>
  <c r="J437" i="5"/>
  <c r="B510" i="5"/>
  <c r="I553" i="5"/>
  <c r="H553" i="5"/>
  <c r="M553" i="5"/>
  <c r="AE553" i="7" s="1"/>
  <c r="AK553" i="7" s="1"/>
  <c r="J553" i="5"/>
  <c r="K553" i="5"/>
  <c r="G553" i="5"/>
  <c r="D553" i="5"/>
  <c r="AD553" i="7" s="1"/>
  <c r="AI553" i="7" s="1"/>
  <c r="C553" i="5"/>
  <c r="AC553" i="7" s="1"/>
  <c r="AG553" i="7" s="1"/>
  <c r="F553" i="5"/>
  <c r="E553" i="5"/>
  <c r="N559" i="5"/>
  <c r="L567" i="5"/>
  <c r="M573" i="5"/>
  <c r="AE573" i="7" s="1"/>
  <c r="AK573" i="7" s="1"/>
  <c r="M576" i="5"/>
  <c r="AE576" i="7" s="1"/>
  <c r="AK576" i="7" s="1"/>
  <c r="L578" i="5"/>
  <c r="K615" i="5"/>
  <c r="I615" i="5"/>
  <c r="G615" i="5"/>
  <c r="D615" i="5"/>
  <c r="AD615" i="7" s="1"/>
  <c r="AI615" i="7" s="1"/>
  <c r="N615" i="5"/>
  <c r="M615" i="5"/>
  <c r="AE615" i="7" s="1"/>
  <c r="AK615" i="7" s="1"/>
  <c r="H615" i="5"/>
  <c r="F615" i="5"/>
  <c r="L615" i="5"/>
  <c r="J615" i="5"/>
  <c r="C654" i="5"/>
  <c r="AC654" i="7" s="1"/>
  <c r="AG654" i="7" s="1"/>
  <c r="M671" i="5"/>
  <c r="AE671" i="7" s="1"/>
  <c r="AK671" i="7" s="1"/>
  <c r="P688" i="5"/>
  <c r="D711" i="5"/>
  <c r="AD711" i="7" s="1"/>
  <c r="AI711" i="7" s="1"/>
  <c r="B739" i="5"/>
  <c r="O753" i="5"/>
  <c r="P779" i="5"/>
  <c r="B790" i="5"/>
  <c r="P794" i="5"/>
  <c r="D794" i="5"/>
  <c r="AD794" i="7" s="1"/>
  <c r="AI794" i="7" s="1"/>
  <c r="M794" i="5"/>
  <c r="AE794" i="7" s="1"/>
  <c r="AK794" i="7" s="1"/>
  <c r="J794" i="5"/>
  <c r="L794" i="5"/>
  <c r="H794" i="5"/>
  <c r="Q794" i="5"/>
  <c r="AB794" i="7" s="1"/>
  <c r="O794" i="5"/>
  <c r="G794" i="5"/>
  <c r="F794" i="5"/>
  <c r="N794" i="5"/>
  <c r="I794" i="5"/>
  <c r="K794" i="5"/>
  <c r="E799" i="5"/>
  <c r="C841" i="5"/>
  <c r="AC841" i="7" s="1"/>
  <c r="AG841" i="7" s="1"/>
  <c r="M10" i="5"/>
  <c r="AE10" i="7" s="1"/>
  <c r="AK10" i="7" s="1"/>
  <c r="F15" i="5"/>
  <c r="J26" i="5"/>
  <c r="B92" i="5"/>
  <c r="M122" i="5"/>
  <c r="AE122" i="7" s="1"/>
  <c r="AK122" i="7" s="1"/>
  <c r="M137" i="5"/>
  <c r="AE137" i="7" s="1"/>
  <c r="AK137" i="7" s="1"/>
  <c r="D145" i="5"/>
  <c r="AD145" i="7" s="1"/>
  <c r="AI145" i="7" s="1"/>
  <c r="N15" i="5"/>
  <c r="C19" i="5"/>
  <c r="AC19" i="7" s="1"/>
  <c r="AG19" i="7" s="1"/>
  <c r="M35" i="5"/>
  <c r="AE35" i="7" s="1"/>
  <c r="AK35" i="7" s="1"/>
  <c r="G39" i="5"/>
  <c r="P39" i="5"/>
  <c r="D39" i="5"/>
  <c r="AD39" i="7" s="1"/>
  <c r="AI39" i="7" s="1"/>
  <c r="M39" i="5"/>
  <c r="AE39" i="7" s="1"/>
  <c r="AK39" i="7" s="1"/>
  <c r="L39" i="5"/>
  <c r="J39" i="5"/>
  <c r="I39" i="5"/>
  <c r="H39" i="5"/>
  <c r="K39" i="5"/>
  <c r="L65" i="5"/>
  <c r="E67" i="5"/>
  <c r="C82" i="5"/>
  <c r="AC82" i="7" s="1"/>
  <c r="AG82" i="7" s="1"/>
  <c r="C87" i="5"/>
  <c r="AC87" i="7" s="1"/>
  <c r="AG87" i="7" s="1"/>
  <c r="J144" i="5"/>
  <c r="G144" i="5"/>
  <c r="N144" i="5"/>
  <c r="M144" i="5"/>
  <c r="AE144" i="7" s="1"/>
  <c r="AK144" i="7" s="1"/>
  <c r="K144" i="5"/>
  <c r="H144" i="5"/>
  <c r="L144" i="5"/>
  <c r="I144" i="5"/>
  <c r="L145" i="5"/>
  <c r="O160" i="5"/>
  <c r="B164" i="5"/>
  <c r="E183" i="5"/>
  <c r="K187" i="5"/>
  <c r="H187" i="5"/>
  <c r="N187" i="5"/>
  <c r="M187" i="5"/>
  <c r="AE187" i="7" s="1"/>
  <c r="AK187" i="7" s="1"/>
  <c r="J187" i="5"/>
  <c r="L187" i="5"/>
  <c r="I187" i="5"/>
  <c r="G187" i="5"/>
  <c r="L188" i="5"/>
  <c r="F192" i="5"/>
  <c r="B194" i="5"/>
  <c r="K209" i="5"/>
  <c r="Q217" i="5"/>
  <c r="AB217" i="7" s="1"/>
  <c r="E217" i="5"/>
  <c r="N217" i="5"/>
  <c r="B217" i="5"/>
  <c r="K217" i="5"/>
  <c r="F217" i="5"/>
  <c r="J217" i="5"/>
  <c r="G217" i="5"/>
  <c r="I217" i="5"/>
  <c r="H217" i="5"/>
  <c r="N218" i="5"/>
  <c r="C250" i="5"/>
  <c r="AC250" i="7" s="1"/>
  <c r="AG250" i="7" s="1"/>
  <c r="B255" i="5"/>
  <c r="C266" i="5"/>
  <c r="AC266" i="7" s="1"/>
  <c r="AG266" i="7" s="1"/>
  <c r="K308" i="5"/>
  <c r="G312" i="5"/>
  <c r="N314" i="5"/>
  <c r="M328" i="5"/>
  <c r="AE328" i="7" s="1"/>
  <c r="AK328" i="7" s="1"/>
  <c r="J330" i="5"/>
  <c r="P370" i="5"/>
  <c r="D370" i="5"/>
  <c r="AD370" i="7" s="1"/>
  <c r="AI370" i="7" s="1"/>
  <c r="I370" i="5"/>
  <c r="F370" i="5"/>
  <c r="K370" i="5"/>
  <c r="J370" i="5"/>
  <c r="E370" i="5"/>
  <c r="H370" i="5"/>
  <c r="G370" i="5"/>
  <c r="C370" i="5"/>
  <c r="AC370" i="7" s="1"/>
  <c r="AG370" i="7" s="1"/>
  <c r="P371" i="5"/>
  <c r="G374" i="5"/>
  <c r="L399" i="5"/>
  <c r="C407" i="5"/>
  <c r="AC407" i="7" s="1"/>
  <c r="AG407" i="7" s="1"/>
  <c r="N416" i="5"/>
  <c r="B416" i="5"/>
  <c r="H416" i="5"/>
  <c r="E416" i="5"/>
  <c r="M416" i="5"/>
  <c r="AE416" i="7" s="1"/>
  <c r="AK416" i="7" s="1"/>
  <c r="L416" i="5"/>
  <c r="G416" i="5"/>
  <c r="K416" i="5"/>
  <c r="J416" i="5"/>
  <c r="I416" i="5"/>
  <c r="P424" i="5"/>
  <c r="G439" i="5"/>
  <c r="H439" i="5"/>
  <c r="Q439" i="5"/>
  <c r="AB439" i="7" s="1"/>
  <c r="D439" i="5"/>
  <c r="AD439" i="7" s="1"/>
  <c r="AI439" i="7" s="1"/>
  <c r="L439" i="5"/>
  <c r="K439" i="5"/>
  <c r="F439" i="5"/>
  <c r="E439" i="5"/>
  <c r="J439" i="5"/>
  <c r="I439" i="5"/>
  <c r="P440" i="5"/>
  <c r="G463" i="5"/>
  <c r="P463" i="5"/>
  <c r="C463" i="5"/>
  <c r="AC463" i="7" s="1"/>
  <c r="AG463" i="7" s="1"/>
  <c r="M463" i="5"/>
  <c r="AE463" i="7" s="1"/>
  <c r="AK463" i="7" s="1"/>
  <c r="L463" i="5"/>
  <c r="K463" i="5"/>
  <c r="H463" i="5"/>
  <c r="F463" i="5"/>
  <c r="J463" i="5"/>
  <c r="I463" i="5"/>
  <c r="N479" i="5"/>
  <c r="D510" i="5"/>
  <c r="AD510" i="7" s="1"/>
  <c r="AI510" i="7" s="1"/>
  <c r="G523" i="5"/>
  <c r="C613" i="5"/>
  <c r="AC613" i="7" s="1"/>
  <c r="AG613" i="7" s="1"/>
  <c r="O654" i="5"/>
  <c r="Q656" i="5"/>
  <c r="AB656" i="7" s="1"/>
  <c r="C694" i="5"/>
  <c r="AC694" i="7" s="1"/>
  <c r="AG694" i="7" s="1"/>
  <c r="Q739" i="5"/>
  <c r="AB739" i="7" s="1"/>
  <c r="M26" i="5"/>
  <c r="AE26" i="7" s="1"/>
  <c r="AK26" i="7" s="1"/>
  <c r="B39" i="5"/>
  <c r="O40" i="5"/>
  <c r="B44" i="5"/>
  <c r="D48" i="5"/>
  <c r="AD48" i="7" s="1"/>
  <c r="AI48" i="7" s="1"/>
  <c r="C73" i="5"/>
  <c r="AC73" i="7" s="1"/>
  <c r="AG73" i="7" s="1"/>
  <c r="O122" i="5"/>
  <c r="D136" i="5"/>
  <c r="AD136" i="7" s="1"/>
  <c r="AI136" i="7" s="1"/>
  <c r="O137" i="5"/>
  <c r="B144" i="5"/>
  <c r="M145" i="5"/>
  <c r="AE145" i="7" s="1"/>
  <c r="AK145" i="7" s="1"/>
  <c r="P155" i="5"/>
  <c r="I185" i="5"/>
  <c r="F185" i="5"/>
  <c r="H185" i="5"/>
  <c r="G185" i="5"/>
  <c r="D185" i="5"/>
  <c r="AD185" i="7" s="1"/>
  <c r="AI185" i="7" s="1"/>
  <c r="E185" i="5"/>
  <c r="Q185" i="5"/>
  <c r="AB185" i="7" s="1"/>
  <c r="C185" i="5"/>
  <c r="AC185" i="7" s="1"/>
  <c r="AG185" i="7" s="1"/>
  <c r="P185" i="5"/>
  <c r="B185" i="5"/>
  <c r="O192" i="5"/>
  <c r="O218" i="5"/>
  <c r="K227" i="5"/>
  <c r="D250" i="5"/>
  <c r="AD250" i="7" s="1"/>
  <c r="AI250" i="7" s="1"/>
  <c r="D255" i="5"/>
  <c r="AD255" i="7" s="1"/>
  <c r="AI255" i="7" s="1"/>
  <c r="P258" i="5"/>
  <c r="L260" i="5"/>
  <c r="N276" i="5"/>
  <c r="F281" i="5"/>
  <c r="N17" i="5"/>
  <c r="O19" i="5"/>
  <c r="P26" i="5"/>
  <c r="F39" i="5"/>
  <c r="I41" i="5"/>
  <c r="F41" i="5"/>
  <c r="H41" i="5"/>
  <c r="G41" i="5"/>
  <c r="D41" i="5"/>
  <c r="AD41" i="7" s="1"/>
  <c r="AI41" i="7" s="1"/>
  <c r="Q41" i="5"/>
  <c r="AB41" i="7" s="1"/>
  <c r="C41" i="5"/>
  <c r="AC41" i="7" s="1"/>
  <c r="AG41" i="7" s="1"/>
  <c r="P41" i="5"/>
  <c r="B41" i="5"/>
  <c r="E41" i="5"/>
  <c r="M44" i="5"/>
  <c r="AE44" i="7" s="1"/>
  <c r="AK44" i="7" s="1"/>
  <c r="O48" i="5"/>
  <c r="K59" i="5"/>
  <c r="L64" i="5"/>
  <c r="Q67" i="5"/>
  <c r="AB67" i="7" s="1"/>
  <c r="M73" i="5"/>
  <c r="AE73" i="7" s="1"/>
  <c r="AK73" i="7" s="1"/>
  <c r="O87" i="5"/>
  <c r="D91" i="5"/>
  <c r="AD91" i="7" s="1"/>
  <c r="AI91" i="7" s="1"/>
  <c r="P92" i="5"/>
  <c r="Q97" i="5"/>
  <c r="AB97" i="7" s="1"/>
  <c r="E97" i="5"/>
  <c r="N97" i="5"/>
  <c r="B97" i="5"/>
  <c r="K97" i="5"/>
  <c r="J97" i="5"/>
  <c r="H97" i="5"/>
  <c r="G97" i="5"/>
  <c r="F97" i="5"/>
  <c r="I97" i="5"/>
  <c r="N98" i="5"/>
  <c r="O113" i="5"/>
  <c r="P115" i="5"/>
  <c r="M121" i="5"/>
  <c r="AE121" i="7" s="1"/>
  <c r="AK121" i="7" s="1"/>
  <c r="N131" i="5"/>
  <c r="O136" i="5"/>
  <c r="E144" i="5"/>
  <c r="L146" i="5"/>
  <c r="I146" i="5"/>
  <c r="H146" i="5"/>
  <c r="G146" i="5"/>
  <c r="E146" i="5"/>
  <c r="Q146" i="5"/>
  <c r="AB146" i="7" s="1"/>
  <c r="C146" i="5"/>
  <c r="AC146" i="7" s="1"/>
  <c r="AG146" i="7" s="1"/>
  <c r="F146" i="5"/>
  <c r="D146" i="5"/>
  <c r="AD146" i="7" s="1"/>
  <c r="AI146" i="7" s="1"/>
  <c r="N154" i="5"/>
  <c r="N159" i="5"/>
  <c r="N164" i="5"/>
  <c r="P168" i="5"/>
  <c r="K170" i="5"/>
  <c r="O179" i="5"/>
  <c r="C179" i="5"/>
  <c r="AC179" i="7" s="1"/>
  <c r="AG179" i="7" s="1"/>
  <c r="L179" i="5"/>
  <c r="I179" i="5"/>
  <c r="H179" i="5"/>
  <c r="F179" i="5"/>
  <c r="D179" i="5"/>
  <c r="AD179" i="7" s="1"/>
  <c r="AI179" i="7" s="1"/>
  <c r="G179" i="5"/>
  <c r="E179" i="5"/>
  <c r="N34" i="5"/>
  <c r="N39" i="5"/>
  <c r="J41" i="5"/>
  <c r="N44" i="5"/>
  <c r="P48" i="5"/>
  <c r="H58" i="5"/>
  <c r="Q58" i="5"/>
  <c r="AB58" i="7" s="1"/>
  <c r="E58" i="5"/>
  <c r="L58" i="5"/>
  <c r="K58" i="5"/>
  <c r="I58" i="5"/>
  <c r="G58" i="5"/>
  <c r="F58" i="5"/>
  <c r="J58" i="5"/>
  <c r="M59" i="5"/>
  <c r="AE59" i="7" s="1"/>
  <c r="AK59" i="7" s="1"/>
  <c r="G63" i="5"/>
  <c r="P63" i="5"/>
  <c r="D63" i="5"/>
  <c r="AD63" i="7" s="1"/>
  <c r="AI63" i="7" s="1"/>
  <c r="M63" i="5"/>
  <c r="AE63" i="7" s="1"/>
  <c r="AK63" i="7" s="1"/>
  <c r="L63" i="5"/>
  <c r="H63" i="5"/>
  <c r="K63" i="5"/>
  <c r="J63" i="5"/>
  <c r="I63" i="5"/>
  <c r="M64" i="5"/>
  <c r="AE64" i="7" s="1"/>
  <c r="AK64" i="7" s="1"/>
  <c r="F68" i="5"/>
  <c r="O68" i="5"/>
  <c r="C68" i="5"/>
  <c r="AC68" i="7" s="1"/>
  <c r="AG68" i="7" s="1"/>
  <c r="K68" i="5"/>
  <c r="J68" i="5"/>
  <c r="G68" i="5"/>
  <c r="I68" i="5"/>
  <c r="H68" i="5"/>
  <c r="E68" i="5"/>
  <c r="Q87" i="5"/>
  <c r="AB87" i="7" s="1"/>
  <c r="C97" i="5"/>
  <c r="AC97" i="7" s="1"/>
  <c r="AG97" i="7" s="1"/>
  <c r="O98" i="5"/>
  <c r="O121" i="5"/>
  <c r="P131" i="5"/>
  <c r="F144" i="5"/>
  <c r="O154" i="5"/>
  <c r="O159" i="5"/>
  <c r="P164" i="5"/>
  <c r="Q168" i="5"/>
  <c r="AB168" i="7" s="1"/>
  <c r="M170" i="5"/>
  <c r="AE170" i="7" s="1"/>
  <c r="AK170" i="7" s="1"/>
  <c r="N184" i="5"/>
  <c r="B184" i="5"/>
  <c r="K184" i="5"/>
  <c r="J184" i="5"/>
  <c r="I184" i="5"/>
  <c r="G184" i="5"/>
  <c r="H184" i="5"/>
  <c r="F184" i="5"/>
  <c r="E184" i="5"/>
  <c r="M185" i="5"/>
  <c r="AE185" i="7" s="1"/>
  <c r="AK185" i="7" s="1"/>
  <c r="F187" i="5"/>
  <c r="C193" i="5"/>
  <c r="AC193" i="7" s="1"/>
  <c r="AG193" i="7" s="1"/>
  <c r="O194" i="5"/>
  <c r="Q211" i="5"/>
  <c r="AB211" i="7" s="1"/>
  <c r="O217" i="5"/>
  <c r="Q227" i="5"/>
  <c r="AB227" i="7" s="1"/>
  <c r="K235" i="5"/>
  <c r="H235" i="5"/>
  <c r="N235" i="5"/>
  <c r="M235" i="5"/>
  <c r="AE235" i="7" s="1"/>
  <c r="AK235" i="7" s="1"/>
  <c r="I235" i="5"/>
  <c r="G235" i="5"/>
  <c r="L235" i="5"/>
  <c r="J235" i="5"/>
  <c r="O240" i="5"/>
  <c r="P250" i="5"/>
  <c r="Q255" i="5"/>
  <c r="AB255" i="7" s="1"/>
  <c r="Q266" i="5"/>
  <c r="AB266" i="7" s="1"/>
  <c r="B282" i="5"/>
  <c r="Q283" i="5"/>
  <c r="AB283" i="7" s="1"/>
  <c r="N285" i="5"/>
  <c r="K299" i="5"/>
  <c r="E299" i="5"/>
  <c r="O299" i="5"/>
  <c r="B299" i="5"/>
  <c r="L299" i="5"/>
  <c r="J299" i="5"/>
  <c r="F299" i="5"/>
  <c r="I299" i="5"/>
  <c r="H299" i="5"/>
  <c r="G299" i="5"/>
  <c r="Q308" i="5"/>
  <c r="AB308" i="7" s="1"/>
  <c r="C329" i="5"/>
  <c r="AC329" i="7" s="1"/>
  <c r="AG329" i="7" s="1"/>
  <c r="C344" i="5"/>
  <c r="AC344" i="7" s="1"/>
  <c r="AG344" i="7" s="1"/>
  <c r="B350" i="5"/>
  <c r="B369" i="5"/>
  <c r="O370" i="5"/>
  <c r="B376" i="5"/>
  <c r="O377" i="5"/>
  <c r="N379" i="5"/>
  <c r="K383" i="5"/>
  <c r="I383" i="5"/>
  <c r="F383" i="5"/>
  <c r="O383" i="5"/>
  <c r="N383" i="5"/>
  <c r="H383" i="5"/>
  <c r="M383" i="5"/>
  <c r="AE383" i="7" s="1"/>
  <c r="AK383" i="7" s="1"/>
  <c r="J383" i="5"/>
  <c r="L383" i="5"/>
  <c r="N384" i="5"/>
  <c r="B391" i="5"/>
  <c r="Q392" i="5"/>
  <c r="AB392" i="7" s="1"/>
  <c r="J400" i="5"/>
  <c r="F400" i="5"/>
  <c r="P400" i="5"/>
  <c r="C400" i="5"/>
  <c r="AC400" i="7" s="1"/>
  <c r="AG400" i="7" s="1"/>
  <c r="I400" i="5"/>
  <c r="H400" i="5"/>
  <c r="D400" i="5"/>
  <c r="AD400" i="7" s="1"/>
  <c r="AI400" i="7" s="1"/>
  <c r="B400" i="5"/>
  <c r="G400" i="5"/>
  <c r="E400" i="5"/>
  <c r="B415" i="5"/>
  <c r="P416" i="5"/>
  <c r="H422" i="5"/>
  <c r="J422" i="5"/>
  <c r="F422" i="5"/>
  <c r="M422" i="5"/>
  <c r="AE422" i="7" s="1"/>
  <c r="AK422" i="7" s="1"/>
  <c r="L422" i="5"/>
  <c r="E422" i="5"/>
  <c r="K422" i="5"/>
  <c r="G422" i="5"/>
  <c r="I422" i="5"/>
  <c r="N423" i="5"/>
  <c r="B432" i="5"/>
  <c r="B438" i="5"/>
  <c r="O439" i="5"/>
  <c r="N441" i="5"/>
  <c r="B448" i="5"/>
  <c r="F454" i="5"/>
  <c r="C456" i="5"/>
  <c r="AC456" i="7" s="1"/>
  <c r="AG456" i="7" s="1"/>
  <c r="L462" i="5"/>
  <c r="G462" i="5"/>
  <c r="Q462" i="5"/>
  <c r="AB462" i="7" s="1"/>
  <c r="D462" i="5"/>
  <c r="AD462" i="7" s="1"/>
  <c r="AI462" i="7" s="1"/>
  <c r="N462" i="5"/>
  <c r="M462" i="5"/>
  <c r="AE462" i="7" s="1"/>
  <c r="AK462" i="7" s="1"/>
  <c r="I462" i="5"/>
  <c r="H462" i="5"/>
  <c r="K462" i="5"/>
  <c r="J462" i="5"/>
  <c r="O463" i="5"/>
  <c r="G478" i="5"/>
  <c r="P554" i="5"/>
  <c r="D554" i="5"/>
  <c r="AD554" i="7" s="1"/>
  <c r="AI554" i="7" s="1"/>
  <c r="E554" i="5"/>
  <c r="J554" i="5"/>
  <c r="G554" i="5"/>
  <c r="K554" i="5"/>
  <c r="I554" i="5"/>
  <c r="C554" i="5"/>
  <c r="AC554" i="7" s="1"/>
  <c r="AG554" i="7" s="1"/>
  <c r="H554" i="5"/>
  <c r="F554" i="5"/>
  <c r="B554" i="5"/>
  <c r="P560" i="5"/>
  <c r="Q562" i="5"/>
  <c r="AB562" i="7" s="1"/>
  <c r="P564" i="5"/>
  <c r="O572" i="5"/>
  <c r="Q664" i="5"/>
  <c r="AB664" i="7" s="1"/>
  <c r="Q19" i="5"/>
  <c r="AB19" i="7" s="1"/>
  <c r="B24" i="5"/>
  <c r="M25" i="5"/>
  <c r="AE25" i="7" s="1"/>
  <c r="AK25" i="7" s="1"/>
  <c r="O34" i="5"/>
  <c r="O39" i="5"/>
  <c r="K41" i="5"/>
  <c r="P44" i="5"/>
  <c r="Q48" i="5"/>
  <c r="AB48" i="7" s="1"/>
  <c r="M50" i="5"/>
  <c r="AE50" i="7" s="1"/>
  <c r="AK50" i="7" s="1"/>
  <c r="B58" i="5"/>
  <c r="N59" i="5"/>
  <c r="B63" i="5"/>
  <c r="O64" i="5"/>
  <c r="B68" i="5"/>
  <c r="P73" i="5"/>
  <c r="O83" i="5"/>
  <c r="C83" i="5"/>
  <c r="AC83" i="7" s="1"/>
  <c r="AG83" i="7" s="1"/>
  <c r="L83" i="5"/>
  <c r="I83" i="5"/>
  <c r="H83" i="5"/>
  <c r="E83" i="5"/>
  <c r="D83" i="5"/>
  <c r="AD83" i="7" s="1"/>
  <c r="AI83" i="7" s="1"/>
  <c r="G83" i="5"/>
  <c r="F83" i="5"/>
  <c r="N88" i="5"/>
  <c r="B88" i="5"/>
  <c r="K88" i="5"/>
  <c r="J88" i="5"/>
  <c r="I88" i="5"/>
  <c r="E88" i="5"/>
  <c r="H88" i="5"/>
  <c r="G88" i="5"/>
  <c r="F88" i="5"/>
  <c r="M89" i="5"/>
  <c r="AE89" i="7" s="1"/>
  <c r="AK89" i="7" s="1"/>
  <c r="F91" i="5"/>
  <c r="D97" i="5"/>
  <c r="AD97" i="7" s="1"/>
  <c r="AI97" i="7" s="1"/>
  <c r="P98" i="5"/>
  <c r="H106" i="5"/>
  <c r="Q106" i="5"/>
  <c r="AB106" i="7" s="1"/>
  <c r="E106" i="5"/>
  <c r="L106" i="5"/>
  <c r="K106" i="5"/>
  <c r="I106" i="5"/>
  <c r="G106" i="5"/>
  <c r="F106" i="5"/>
  <c r="J106" i="5"/>
  <c r="M107" i="5"/>
  <c r="AE107" i="7" s="1"/>
  <c r="AK107" i="7" s="1"/>
  <c r="G111" i="5"/>
  <c r="P111" i="5"/>
  <c r="D111" i="5"/>
  <c r="AD111" i="7" s="1"/>
  <c r="AI111" i="7" s="1"/>
  <c r="M111" i="5"/>
  <c r="AE111" i="7" s="1"/>
  <c r="AK111" i="7" s="1"/>
  <c r="L111" i="5"/>
  <c r="J111" i="5"/>
  <c r="H111" i="5"/>
  <c r="K111" i="5"/>
  <c r="I111" i="5"/>
  <c r="M112" i="5"/>
  <c r="AE112" i="7" s="1"/>
  <c r="AK112" i="7" s="1"/>
  <c r="F116" i="5"/>
  <c r="O116" i="5"/>
  <c r="C116" i="5"/>
  <c r="AC116" i="7" s="1"/>
  <c r="AG116" i="7" s="1"/>
  <c r="K116" i="5"/>
  <c r="J116" i="5"/>
  <c r="H116" i="5"/>
  <c r="E116" i="5"/>
  <c r="I116" i="5"/>
  <c r="G116" i="5"/>
  <c r="P121" i="5"/>
  <c r="Q131" i="5"/>
  <c r="AB131" i="7" s="1"/>
  <c r="Q136" i="5"/>
  <c r="AB136" i="7" s="1"/>
  <c r="K139" i="5"/>
  <c r="H139" i="5"/>
  <c r="N139" i="5"/>
  <c r="M139" i="5"/>
  <c r="AE139" i="7" s="1"/>
  <c r="AK139" i="7" s="1"/>
  <c r="J139" i="5"/>
  <c r="I139" i="5"/>
  <c r="G139" i="5"/>
  <c r="L139" i="5"/>
  <c r="O144" i="5"/>
  <c r="J146" i="5"/>
  <c r="P154" i="5"/>
  <c r="Q159" i="5"/>
  <c r="AB159" i="7" s="1"/>
  <c r="E163" i="5"/>
  <c r="Q164" i="5"/>
  <c r="AB164" i="7" s="1"/>
  <c r="Q169" i="5"/>
  <c r="AB169" i="7" s="1"/>
  <c r="E169" i="5"/>
  <c r="N169" i="5"/>
  <c r="B169" i="5"/>
  <c r="K169" i="5"/>
  <c r="J169" i="5"/>
  <c r="H169" i="5"/>
  <c r="G169" i="5"/>
  <c r="F169" i="5"/>
  <c r="I169" i="5"/>
  <c r="N170" i="5"/>
  <c r="J179" i="5"/>
  <c r="C184" i="5"/>
  <c r="AC184" i="7" s="1"/>
  <c r="AG184" i="7" s="1"/>
  <c r="N185" i="5"/>
  <c r="O187" i="5"/>
  <c r="D193" i="5"/>
  <c r="AD193" i="7" s="1"/>
  <c r="AI193" i="7" s="1"/>
  <c r="P194" i="5"/>
  <c r="H202" i="5"/>
  <c r="Q202" i="5"/>
  <c r="AB202" i="7" s="1"/>
  <c r="E202" i="5"/>
  <c r="L202" i="5"/>
  <c r="K202" i="5"/>
  <c r="F202" i="5"/>
  <c r="J202" i="5"/>
  <c r="I202" i="5"/>
  <c r="G202" i="5"/>
  <c r="M203" i="5"/>
  <c r="AE203" i="7" s="1"/>
  <c r="AK203" i="7" s="1"/>
  <c r="G207" i="5"/>
  <c r="P207" i="5"/>
  <c r="D207" i="5"/>
  <c r="AD207" i="7" s="1"/>
  <c r="AI207" i="7" s="1"/>
  <c r="M207" i="5"/>
  <c r="AE207" i="7" s="1"/>
  <c r="AK207" i="7" s="1"/>
  <c r="L207" i="5"/>
  <c r="I207" i="5"/>
  <c r="K207" i="5"/>
  <c r="J207" i="5"/>
  <c r="H207" i="5"/>
  <c r="M208" i="5"/>
  <c r="AE208" i="7" s="1"/>
  <c r="AK208" i="7" s="1"/>
  <c r="F212" i="5"/>
  <c r="O212" i="5"/>
  <c r="C212" i="5"/>
  <c r="AC212" i="7" s="1"/>
  <c r="AG212" i="7" s="1"/>
  <c r="K212" i="5"/>
  <c r="J212" i="5"/>
  <c r="E212" i="5"/>
  <c r="I212" i="5"/>
  <c r="H212" i="5"/>
  <c r="G212" i="5"/>
  <c r="P217" i="5"/>
  <c r="M226" i="5"/>
  <c r="AE226" i="7" s="1"/>
  <c r="AK226" i="7" s="1"/>
  <c r="F231" i="5"/>
  <c r="I233" i="5"/>
  <c r="F233" i="5"/>
  <c r="H233" i="5"/>
  <c r="G233" i="5"/>
  <c r="D233" i="5"/>
  <c r="AD233" i="7" s="1"/>
  <c r="AI233" i="7" s="1"/>
  <c r="Q233" i="5"/>
  <c r="AB233" i="7" s="1"/>
  <c r="C233" i="5"/>
  <c r="AC233" i="7" s="1"/>
  <c r="AG233" i="7" s="1"/>
  <c r="P233" i="5"/>
  <c r="B233" i="5"/>
  <c r="E233" i="5"/>
  <c r="B235" i="5"/>
  <c r="M236" i="5"/>
  <c r="AE236" i="7" s="1"/>
  <c r="AK236" i="7" s="1"/>
  <c r="P240" i="5"/>
  <c r="O251" i="5"/>
  <c r="C251" i="5"/>
  <c r="AC251" i="7" s="1"/>
  <c r="AG251" i="7" s="1"/>
  <c r="L251" i="5"/>
  <c r="I251" i="5"/>
  <c r="H251" i="5"/>
  <c r="F251" i="5"/>
  <c r="E251" i="5"/>
  <c r="G251" i="5"/>
  <c r="D251" i="5"/>
  <c r="AD251" i="7" s="1"/>
  <c r="AI251" i="7" s="1"/>
  <c r="J256" i="5"/>
  <c r="F256" i="5"/>
  <c r="P256" i="5"/>
  <c r="C256" i="5"/>
  <c r="AC256" i="7" s="1"/>
  <c r="AG256" i="7" s="1"/>
  <c r="N256" i="5"/>
  <c r="M256" i="5"/>
  <c r="AE256" i="7" s="1"/>
  <c r="AK256" i="7" s="1"/>
  <c r="K256" i="5"/>
  <c r="L256" i="5"/>
  <c r="I256" i="5"/>
  <c r="H256" i="5"/>
  <c r="P257" i="5"/>
  <c r="K261" i="5"/>
  <c r="P274" i="5"/>
  <c r="D274" i="5"/>
  <c r="AD274" i="7" s="1"/>
  <c r="AI274" i="7" s="1"/>
  <c r="M274" i="5"/>
  <c r="AE274" i="7" s="1"/>
  <c r="AK274" i="7" s="1"/>
  <c r="J274" i="5"/>
  <c r="L274" i="5"/>
  <c r="K274" i="5"/>
  <c r="G274" i="5"/>
  <c r="F274" i="5"/>
  <c r="I274" i="5"/>
  <c r="H274" i="5"/>
  <c r="O275" i="5"/>
  <c r="F280" i="5"/>
  <c r="C282" i="5"/>
  <c r="AC282" i="7" s="1"/>
  <c r="AG282" i="7" s="1"/>
  <c r="N284" i="5"/>
  <c r="B284" i="5"/>
  <c r="L284" i="5"/>
  <c r="I284" i="5"/>
  <c r="J284" i="5"/>
  <c r="H284" i="5"/>
  <c r="F284" i="5"/>
  <c r="D284" i="5"/>
  <c r="AD284" i="7" s="1"/>
  <c r="AI284" i="7" s="1"/>
  <c r="G284" i="5"/>
  <c r="E284" i="5"/>
  <c r="O285" i="5"/>
  <c r="E297" i="5"/>
  <c r="C299" i="5"/>
  <c r="AC299" i="7" s="1"/>
  <c r="AG299" i="7" s="1"/>
  <c r="J304" i="5"/>
  <c r="K304" i="5"/>
  <c r="G304" i="5"/>
  <c r="O304" i="5"/>
  <c r="N304" i="5"/>
  <c r="L304" i="5"/>
  <c r="I304" i="5"/>
  <c r="H304" i="5"/>
  <c r="M304" i="5"/>
  <c r="AE304" i="7" s="1"/>
  <c r="AK304" i="7" s="1"/>
  <c r="N305" i="5"/>
  <c r="G321" i="5"/>
  <c r="N327" i="5"/>
  <c r="K329" i="5"/>
  <c r="D344" i="5"/>
  <c r="AD344" i="7" s="1"/>
  <c r="AI344" i="7" s="1"/>
  <c r="N346" i="5"/>
  <c r="C350" i="5"/>
  <c r="AC350" i="7" s="1"/>
  <c r="AG350" i="7" s="1"/>
  <c r="J352" i="5"/>
  <c r="O352" i="5"/>
  <c r="B352" i="5"/>
  <c r="L352" i="5"/>
  <c r="M352" i="5"/>
  <c r="AE352" i="7" s="1"/>
  <c r="AK352" i="7" s="1"/>
  <c r="K352" i="5"/>
  <c r="G352" i="5"/>
  <c r="F352" i="5"/>
  <c r="I352" i="5"/>
  <c r="H352" i="5"/>
  <c r="O353" i="5"/>
  <c r="C369" i="5"/>
  <c r="AC369" i="7" s="1"/>
  <c r="AG369" i="7" s="1"/>
  <c r="Q370" i="5"/>
  <c r="AB370" i="7" s="1"/>
  <c r="C376" i="5"/>
  <c r="AC376" i="7" s="1"/>
  <c r="AG376" i="7" s="1"/>
  <c r="L378" i="5"/>
  <c r="P378" i="5"/>
  <c r="C378" i="5"/>
  <c r="AC378" i="7" s="1"/>
  <c r="AG378" i="7" s="1"/>
  <c r="M378" i="5"/>
  <c r="AE378" i="7" s="1"/>
  <c r="AK378" i="7" s="1"/>
  <c r="I378" i="5"/>
  <c r="H378" i="5"/>
  <c r="E378" i="5"/>
  <c r="D378" i="5"/>
  <c r="AD378" i="7" s="1"/>
  <c r="AI378" i="7" s="1"/>
  <c r="G378" i="5"/>
  <c r="F378" i="5"/>
  <c r="O379" i="5"/>
  <c r="B383" i="5"/>
  <c r="P384" i="5"/>
  <c r="D391" i="5"/>
  <c r="AD391" i="7" s="1"/>
  <c r="AI391" i="7" s="1"/>
  <c r="I393" i="5"/>
  <c r="H393" i="5"/>
  <c r="E393" i="5"/>
  <c r="M393" i="5"/>
  <c r="AE393" i="7" s="1"/>
  <c r="AK393" i="7" s="1"/>
  <c r="L393" i="5"/>
  <c r="F393" i="5"/>
  <c r="K393" i="5"/>
  <c r="G393" i="5"/>
  <c r="J393" i="5"/>
  <c r="K400" i="5"/>
  <c r="C415" i="5"/>
  <c r="AC415" i="7" s="1"/>
  <c r="AG415" i="7" s="1"/>
  <c r="Q416" i="5"/>
  <c r="AB416" i="7" s="1"/>
  <c r="B422" i="5"/>
  <c r="Q423" i="5"/>
  <c r="AB423" i="7" s="1"/>
  <c r="N425" i="5"/>
  <c r="C432" i="5"/>
  <c r="AC432" i="7" s="1"/>
  <c r="AG432" i="7" s="1"/>
  <c r="C438" i="5"/>
  <c r="AC438" i="7" s="1"/>
  <c r="AG438" i="7" s="1"/>
  <c r="P439" i="5"/>
  <c r="O441" i="5"/>
  <c r="L448" i="5"/>
  <c r="O454" i="5"/>
  <c r="L456" i="5"/>
  <c r="B462" i="5"/>
  <c r="Q463" i="5"/>
  <c r="AB463" i="7" s="1"/>
  <c r="N465" i="5"/>
  <c r="O478" i="5"/>
  <c r="D511" i="5"/>
  <c r="AD511" i="7" s="1"/>
  <c r="AI511" i="7" s="1"/>
  <c r="D513" i="5"/>
  <c r="AD513" i="7" s="1"/>
  <c r="AI513" i="7" s="1"/>
  <c r="F520" i="5"/>
  <c r="J520" i="5"/>
  <c r="N520" i="5"/>
  <c r="K520" i="5"/>
  <c r="I520" i="5"/>
  <c r="H520" i="5"/>
  <c r="G520" i="5"/>
  <c r="D520" i="5"/>
  <c r="AD520" i="7" s="1"/>
  <c r="AI520" i="7" s="1"/>
  <c r="E520" i="5"/>
  <c r="C520" i="5"/>
  <c r="AC520" i="7" s="1"/>
  <c r="AG520" i="7" s="1"/>
  <c r="I527" i="5"/>
  <c r="L547" i="5"/>
  <c r="M549" i="5"/>
  <c r="AE549" i="7" s="1"/>
  <c r="AK549" i="7" s="1"/>
  <c r="L551" i="5"/>
  <c r="L554" i="5"/>
  <c r="Q561" i="5"/>
  <c r="AB561" i="7" s="1"/>
  <c r="E561" i="5"/>
  <c r="O561" i="5"/>
  <c r="B561" i="5"/>
  <c r="N561" i="5"/>
  <c r="K561" i="5"/>
  <c r="M561" i="5"/>
  <c r="AE561" i="7" s="1"/>
  <c r="AK561" i="7" s="1"/>
  <c r="L561" i="5"/>
  <c r="H561" i="5"/>
  <c r="G561" i="5"/>
  <c r="J561" i="5"/>
  <c r="I561" i="5"/>
  <c r="G563" i="5"/>
  <c r="H563" i="5"/>
  <c r="J563" i="5"/>
  <c r="E563" i="5"/>
  <c r="N563" i="5"/>
  <c r="M563" i="5"/>
  <c r="AE563" i="7" s="1"/>
  <c r="AK563" i="7" s="1"/>
  <c r="I563" i="5"/>
  <c r="F563" i="5"/>
  <c r="L563" i="5"/>
  <c r="K563" i="5"/>
  <c r="P572" i="5"/>
  <c r="Q574" i="5"/>
  <c r="AB574" i="7" s="1"/>
  <c r="O577" i="5"/>
  <c r="D589" i="5"/>
  <c r="AD589" i="7" s="1"/>
  <c r="AI589" i="7" s="1"/>
  <c r="K603" i="5"/>
  <c r="E603" i="5"/>
  <c r="P603" i="5"/>
  <c r="B603" i="5"/>
  <c r="M603" i="5"/>
  <c r="AE603" i="7" s="1"/>
  <c r="AK603" i="7" s="1"/>
  <c r="Q603" i="5"/>
  <c r="AB603" i="7" s="1"/>
  <c r="O603" i="5"/>
  <c r="I603" i="5"/>
  <c r="N603" i="5"/>
  <c r="L603" i="5"/>
  <c r="J603" i="5"/>
  <c r="H610" i="5"/>
  <c r="C614" i="5"/>
  <c r="AC614" i="7" s="1"/>
  <c r="AG614" i="7" s="1"/>
  <c r="L658" i="5"/>
  <c r="G658" i="5"/>
  <c r="Q658" i="5"/>
  <c r="AB658" i="7" s="1"/>
  <c r="D658" i="5"/>
  <c r="AD658" i="7" s="1"/>
  <c r="AI658" i="7" s="1"/>
  <c r="H658" i="5"/>
  <c r="C658" i="5"/>
  <c r="AC658" i="7" s="1"/>
  <c r="AG658" i="7" s="1"/>
  <c r="P658" i="5"/>
  <c r="M658" i="5"/>
  <c r="AE658" i="7" s="1"/>
  <c r="AK658" i="7" s="1"/>
  <c r="K658" i="5"/>
  <c r="O658" i="5"/>
  <c r="N658" i="5"/>
  <c r="I673" i="5"/>
  <c r="M673" i="5"/>
  <c r="AE673" i="7" s="1"/>
  <c r="AK673" i="7" s="1"/>
  <c r="J673" i="5"/>
  <c r="G673" i="5"/>
  <c r="D673" i="5"/>
  <c r="AD673" i="7" s="1"/>
  <c r="AI673" i="7" s="1"/>
  <c r="O673" i="5"/>
  <c r="N673" i="5"/>
  <c r="H673" i="5"/>
  <c r="F673" i="5"/>
  <c r="L673" i="5"/>
  <c r="K673" i="5"/>
  <c r="M684" i="5"/>
  <c r="AE684" i="7" s="1"/>
  <c r="AK684" i="7" s="1"/>
  <c r="P687" i="5"/>
  <c r="Q693" i="5"/>
  <c r="AB693" i="7" s="1"/>
  <c r="E693" i="5"/>
  <c r="K693" i="5"/>
  <c r="H693" i="5"/>
  <c r="N693" i="5"/>
  <c r="J693" i="5"/>
  <c r="O693" i="5"/>
  <c r="M693" i="5"/>
  <c r="AE693" i="7" s="1"/>
  <c r="AK693" i="7" s="1"/>
  <c r="G693" i="5"/>
  <c r="F693" i="5"/>
  <c r="D693" i="5"/>
  <c r="AD693" i="7" s="1"/>
  <c r="AI693" i="7" s="1"/>
  <c r="L693" i="5"/>
  <c r="I693" i="5"/>
  <c r="F695" i="5"/>
  <c r="C710" i="5"/>
  <c r="AC710" i="7" s="1"/>
  <c r="AG710" i="7" s="1"/>
  <c r="C741" i="5"/>
  <c r="AC741" i="7" s="1"/>
  <c r="AG741" i="7" s="1"/>
  <c r="H758" i="5"/>
  <c r="Q778" i="5"/>
  <c r="AB778" i="7" s="1"/>
  <c r="C792" i="5"/>
  <c r="AC792" i="7" s="1"/>
  <c r="AG792" i="7" s="1"/>
  <c r="E795" i="5"/>
  <c r="O798" i="5"/>
  <c r="B815" i="5"/>
  <c r="J824" i="5"/>
  <c r="K824" i="5"/>
  <c r="G824" i="5"/>
  <c r="L824" i="5"/>
  <c r="H824" i="5"/>
  <c r="F824" i="5"/>
  <c r="N824" i="5"/>
  <c r="M824" i="5"/>
  <c r="AE824" i="7" s="1"/>
  <c r="AK824" i="7" s="1"/>
  <c r="D824" i="5"/>
  <c r="AD824" i="7" s="1"/>
  <c r="AI824" i="7" s="1"/>
  <c r="C824" i="5"/>
  <c r="AC824" i="7" s="1"/>
  <c r="AG824" i="7" s="1"/>
  <c r="B824" i="5"/>
  <c r="I824" i="5"/>
  <c r="E824" i="5"/>
  <c r="O840" i="5"/>
  <c r="B874" i="5"/>
  <c r="J884" i="5"/>
  <c r="F884" i="5"/>
  <c r="P884" i="5"/>
  <c r="C884" i="5"/>
  <c r="AC884" i="7" s="1"/>
  <c r="AG884" i="7" s="1"/>
  <c r="N884" i="5"/>
  <c r="L884" i="5"/>
  <c r="K884" i="5"/>
  <c r="O884" i="5"/>
  <c r="M884" i="5"/>
  <c r="AE884" i="7" s="1"/>
  <c r="AK884" i="7" s="1"/>
  <c r="G884" i="5"/>
  <c r="D884" i="5"/>
  <c r="AD884" i="7" s="1"/>
  <c r="AI884" i="7" s="1"/>
  <c r="I884" i="5"/>
  <c r="E884" i="5"/>
  <c r="H884" i="5"/>
  <c r="B884" i="5"/>
  <c r="D889" i="5"/>
  <c r="AD889" i="7" s="1"/>
  <c r="AI889" i="7" s="1"/>
  <c r="J996" i="5"/>
  <c r="K996" i="5"/>
  <c r="H996" i="5"/>
  <c r="L996" i="5"/>
  <c r="F996" i="5"/>
  <c r="O996" i="5"/>
  <c r="N996" i="5"/>
  <c r="M996" i="5"/>
  <c r="AE996" i="7" s="1"/>
  <c r="AK996" i="7" s="1"/>
  <c r="I996" i="5"/>
  <c r="E996" i="5"/>
  <c r="D996" i="5"/>
  <c r="AD996" i="7" s="1"/>
  <c r="AI996" i="7" s="1"/>
  <c r="Q996" i="5"/>
  <c r="AB996" i="7" s="1"/>
  <c r="G996" i="5"/>
  <c r="P996" i="5"/>
  <c r="C996" i="5"/>
  <c r="AC996" i="7" s="1"/>
  <c r="AG996" i="7" s="1"/>
  <c r="O1007" i="5"/>
  <c r="C1007" i="5"/>
  <c r="AC1007" i="7" s="1"/>
  <c r="AG1007" i="7" s="1"/>
  <c r="F1007" i="5"/>
  <c r="Q1007" i="5"/>
  <c r="AB1007" i="7" s="1"/>
  <c r="D1007" i="5"/>
  <c r="AD1007" i="7" s="1"/>
  <c r="AI1007" i="7" s="1"/>
  <c r="B1007" i="5"/>
  <c r="N1007" i="5"/>
  <c r="L1007" i="5"/>
  <c r="K1007" i="5"/>
  <c r="J1007" i="5"/>
  <c r="I1007" i="5"/>
  <c r="P1007" i="5"/>
  <c r="M1007" i="5"/>
  <c r="AE1007" i="7" s="1"/>
  <c r="AK1007" i="7" s="1"/>
  <c r="N1012" i="5"/>
  <c r="B1012" i="5"/>
  <c r="L1012" i="5"/>
  <c r="J1012" i="5"/>
  <c r="H1012" i="5"/>
  <c r="E1012" i="5"/>
  <c r="M1012" i="5"/>
  <c r="AE1012" i="7" s="1"/>
  <c r="AK1012" i="7" s="1"/>
  <c r="K1012" i="5"/>
  <c r="I1012" i="5"/>
  <c r="G1012" i="5"/>
  <c r="P1012" i="5"/>
  <c r="Q1012" i="5"/>
  <c r="AB1012" i="7" s="1"/>
  <c r="O1012" i="5"/>
  <c r="N1036" i="5"/>
  <c r="B1036" i="5"/>
  <c r="H1036" i="5"/>
  <c r="F1036" i="5"/>
  <c r="C1036" i="5"/>
  <c r="AC1036" i="7" s="1"/>
  <c r="AG1036" i="7" s="1"/>
  <c r="O1036" i="5"/>
  <c r="Q1036" i="5"/>
  <c r="AB1036" i="7" s="1"/>
  <c r="P1036" i="5"/>
  <c r="M1036" i="5"/>
  <c r="AE1036" i="7" s="1"/>
  <c r="AK1036" i="7" s="1"/>
  <c r="L1036" i="5"/>
  <c r="J1036" i="5"/>
  <c r="I1036" i="5"/>
  <c r="K1036" i="5"/>
  <c r="G1036" i="5"/>
  <c r="B1092" i="5"/>
  <c r="O1127" i="5"/>
  <c r="C1127" i="5"/>
  <c r="AC1127" i="7" s="1"/>
  <c r="AG1127" i="7" s="1"/>
  <c r="Q1127" i="5"/>
  <c r="AB1127" i="7" s="1"/>
  <c r="D1127" i="5"/>
  <c r="AD1127" i="7" s="1"/>
  <c r="AI1127" i="7" s="1"/>
  <c r="H1127" i="5"/>
  <c r="F1127" i="5"/>
  <c r="N1127" i="5"/>
  <c r="K1127" i="5"/>
  <c r="P1127" i="5"/>
  <c r="M1127" i="5"/>
  <c r="AE1127" i="7" s="1"/>
  <c r="AK1127" i="7" s="1"/>
  <c r="L1127" i="5"/>
  <c r="J1127" i="5"/>
  <c r="I1127" i="5"/>
  <c r="E1127" i="5"/>
  <c r="G1127" i="5"/>
  <c r="B1127" i="5"/>
  <c r="Q1189" i="5"/>
  <c r="AB1189" i="7" s="1"/>
  <c r="E1189" i="5"/>
  <c r="D1189" i="5"/>
  <c r="AD1189" i="7" s="1"/>
  <c r="AI1189" i="7" s="1"/>
  <c r="F1189" i="5"/>
  <c r="P1189" i="5"/>
  <c r="B1189" i="5"/>
  <c r="C1189" i="5"/>
  <c r="AC1189" i="7" s="1"/>
  <c r="AG1189" i="7" s="1"/>
  <c r="O1189" i="5"/>
  <c r="N1189" i="5"/>
  <c r="M1189" i="5"/>
  <c r="AE1189" i="7" s="1"/>
  <c r="AK1189" i="7" s="1"/>
  <c r="L1189" i="5"/>
  <c r="K1189" i="5"/>
  <c r="J1189" i="5"/>
  <c r="I1189" i="5"/>
  <c r="H1198" i="5"/>
  <c r="G1198" i="5"/>
  <c r="E1198" i="5"/>
  <c r="Q1198" i="5"/>
  <c r="AB1198" i="7" s="1"/>
  <c r="C1198" i="5"/>
  <c r="AC1198" i="7" s="1"/>
  <c r="AG1198" i="7" s="1"/>
  <c r="L1198" i="5"/>
  <c r="J1198" i="5"/>
  <c r="I1198" i="5"/>
  <c r="P1198" i="5"/>
  <c r="O1198" i="5"/>
  <c r="M1198" i="5"/>
  <c r="AE1198" i="7" s="1"/>
  <c r="AK1198" i="7" s="1"/>
  <c r="K1198" i="5"/>
  <c r="F1198" i="5"/>
  <c r="N1198" i="5"/>
  <c r="D1198" i="5"/>
  <c r="AD1198" i="7" s="1"/>
  <c r="AI1198" i="7" s="1"/>
  <c r="C1314" i="5"/>
  <c r="AC1314" i="7" s="1"/>
  <c r="AG1314" i="7" s="1"/>
  <c r="C1489" i="5"/>
  <c r="AC1489" i="7" s="1"/>
  <c r="AG1489" i="7" s="1"/>
  <c r="B1680" i="5"/>
  <c r="B1692" i="5"/>
  <c r="B1833" i="5"/>
  <c r="F2086" i="5"/>
  <c r="Q2086" i="5"/>
  <c r="AB2086" i="7" s="1"/>
  <c r="D2086" i="5"/>
  <c r="AD2086" i="7" s="1"/>
  <c r="AI2086" i="7" s="1"/>
  <c r="L2086" i="5"/>
  <c r="N2086" i="5"/>
  <c r="H2086" i="5"/>
  <c r="G2086" i="5"/>
  <c r="E2086" i="5"/>
  <c r="M2086" i="5"/>
  <c r="AE2086" i="7" s="1"/>
  <c r="AK2086" i="7" s="1"/>
  <c r="K2086" i="5"/>
  <c r="J2086" i="5"/>
  <c r="O2086" i="5"/>
  <c r="I2086" i="5"/>
  <c r="B2086" i="5"/>
  <c r="J872" i="5"/>
  <c r="O872" i="5"/>
  <c r="B872" i="5"/>
  <c r="L872" i="5"/>
  <c r="I872" i="5"/>
  <c r="G872" i="5"/>
  <c r="F872" i="5"/>
  <c r="P918" i="5"/>
  <c r="D918" i="5"/>
  <c r="AD918" i="7" s="1"/>
  <c r="AI918" i="7" s="1"/>
  <c r="I918" i="5"/>
  <c r="G918" i="5"/>
  <c r="F918" i="5"/>
  <c r="B918" i="5"/>
  <c r="K918" i="5"/>
  <c r="H918" i="5"/>
  <c r="E918" i="5"/>
  <c r="J960" i="5"/>
  <c r="K960" i="5"/>
  <c r="H960" i="5"/>
  <c r="I960" i="5"/>
  <c r="E960" i="5"/>
  <c r="M960" i="5"/>
  <c r="AE960" i="7" s="1"/>
  <c r="AK960" i="7" s="1"/>
  <c r="L960" i="5"/>
  <c r="G960" i="5"/>
  <c r="F960" i="5"/>
  <c r="Q973" i="5"/>
  <c r="AB973" i="7" s="1"/>
  <c r="E973" i="5"/>
  <c r="K973" i="5"/>
  <c r="I973" i="5"/>
  <c r="O973" i="5"/>
  <c r="L973" i="5"/>
  <c r="J973" i="5"/>
  <c r="H973" i="5"/>
  <c r="G973" i="5"/>
  <c r="F973" i="5"/>
  <c r="I1001" i="5"/>
  <c r="Q1001" i="5"/>
  <c r="AB1001" i="7" s="1"/>
  <c r="D1001" i="5"/>
  <c r="AD1001" i="7" s="1"/>
  <c r="AI1001" i="7" s="1"/>
  <c r="O1001" i="5"/>
  <c r="B1001" i="5"/>
  <c r="P1001" i="5"/>
  <c r="L1001" i="5"/>
  <c r="K1001" i="5"/>
  <c r="J1001" i="5"/>
  <c r="H1001" i="5"/>
  <c r="G1001" i="5"/>
  <c r="F1016" i="5"/>
  <c r="J1016" i="5"/>
  <c r="H1016" i="5"/>
  <c r="Q1016" i="5"/>
  <c r="AB1016" i="7" s="1"/>
  <c r="B1016" i="5"/>
  <c r="N1016" i="5"/>
  <c r="L1016" i="5"/>
  <c r="K1016" i="5"/>
  <c r="I1016" i="5"/>
  <c r="G1016" i="5"/>
  <c r="F1040" i="5"/>
  <c r="E1040" i="5"/>
  <c r="P1040" i="5"/>
  <c r="C1040" i="5"/>
  <c r="AC1040" i="7" s="1"/>
  <c r="AG1040" i="7" s="1"/>
  <c r="M1040" i="5"/>
  <c r="AE1040" i="7" s="1"/>
  <c r="AK1040" i="7" s="1"/>
  <c r="J1040" i="5"/>
  <c r="Q1040" i="5"/>
  <c r="AB1040" i="7" s="1"/>
  <c r="O1040" i="5"/>
  <c r="N1040" i="5"/>
  <c r="H1042" i="5"/>
  <c r="J1042" i="5"/>
  <c r="G1042" i="5"/>
  <c r="E1042" i="5"/>
  <c r="Q1042" i="5"/>
  <c r="AB1042" i="7" s="1"/>
  <c r="B1042" i="5"/>
  <c r="N1042" i="5"/>
  <c r="M1042" i="5"/>
  <c r="AE1042" i="7" s="1"/>
  <c r="AK1042" i="7" s="1"/>
  <c r="L1042" i="5"/>
  <c r="K1042" i="5"/>
  <c r="P1122" i="5"/>
  <c r="D1122" i="5"/>
  <c r="AD1122" i="7" s="1"/>
  <c r="AI1122" i="7" s="1"/>
  <c r="K1122" i="5"/>
  <c r="I1122" i="5"/>
  <c r="G1122" i="5"/>
  <c r="F1122" i="5"/>
  <c r="B1122" i="5"/>
  <c r="Q1122" i="5"/>
  <c r="AB1122" i="7" s="1"/>
  <c r="O1122" i="5"/>
  <c r="N1122" i="5"/>
  <c r="M1122" i="5"/>
  <c r="AE1122" i="7" s="1"/>
  <c r="AK1122" i="7" s="1"/>
  <c r="L1122" i="5"/>
  <c r="I1133" i="5"/>
  <c r="F1133" i="5"/>
  <c r="D1133" i="5"/>
  <c r="AD1133" i="7" s="1"/>
  <c r="AI1133" i="7" s="1"/>
  <c r="P1133" i="5"/>
  <c r="B1133" i="5"/>
  <c r="L1133" i="5"/>
  <c r="J1133" i="5"/>
  <c r="H1133" i="5"/>
  <c r="M1133" i="5"/>
  <c r="AE1133" i="7" s="1"/>
  <c r="AK1133" i="7" s="1"/>
  <c r="K1133" i="5"/>
  <c r="G1133" i="5"/>
  <c r="E1133" i="5"/>
  <c r="C1133" i="5"/>
  <c r="AC1133" i="7" s="1"/>
  <c r="AG1133" i="7" s="1"/>
  <c r="P1218" i="5"/>
  <c r="D1218" i="5"/>
  <c r="AD1218" i="7" s="1"/>
  <c r="AI1218" i="7" s="1"/>
  <c r="G1218" i="5"/>
  <c r="Q1218" i="5"/>
  <c r="AB1218" i="7" s="1"/>
  <c r="B1218" i="5"/>
  <c r="N1218" i="5"/>
  <c r="I1218" i="5"/>
  <c r="F1218" i="5"/>
  <c r="E1218" i="5"/>
  <c r="O1218" i="5"/>
  <c r="M1218" i="5"/>
  <c r="AE1218" i="7" s="1"/>
  <c r="AK1218" i="7" s="1"/>
  <c r="L1218" i="5"/>
  <c r="I1265" i="5"/>
  <c r="O1265" i="5"/>
  <c r="B1265" i="5"/>
  <c r="Q1265" i="5"/>
  <c r="AB1265" i="7" s="1"/>
  <c r="AJ1265" i="7" s="1"/>
  <c r="C1265" i="5"/>
  <c r="AC1265" i="7" s="1"/>
  <c r="AG1265" i="7" s="1"/>
  <c r="N1265" i="5"/>
  <c r="H1265" i="5"/>
  <c r="F1265" i="5"/>
  <c r="E1265" i="5"/>
  <c r="P1265" i="5"/>
  <c r="Q1393" i="5"/>
  <c r="AB1393" i="7" s="1"/>
  <c r="E1393" i="5"/>
  <c r="M1393" i="5"/>
  <c r="AE1393" i="7" s="1"/>
  <c r="AK1393" i="7" s="1"/>
  <c r="L1393" i="5"/>
  <c r="J1393" i="5"/>
  <c r="F1393" i="5"/>
  <c r="D1393" i="5"/>
  <c r="AD1393" i="7" s="1"/>
  <c r="AI1393" i="7" s="1"/>
  <c r="C1393" i="5"/>
  <c r="AC1393" i="7" s="1"/>
  <c r="AG1393" i="7" s="1"/>
  <c r="B1393" i="5"/>
  <c r="P1393" i="5"/>
  <c r="O1393" i="5"/>
  <c r="N1393" i="5"/>
  <c r="K1393" i="5"/>
  <c r="N1420" i="5"/>
  <c r="B1420" i="5"/>
  <c r="H1420" i="5"/>
  <c r="F1420" i="5"/>
  <c r="G1420" i="5"/>
  <c r="E1420" i="5"/>
  <c r="D1420" i="5"/>
  <c r="AD1420" i="7" s="1"/>
  <c r="AI1420" i="7" s="1"/>
  <c r="L1420" i="5"/>
  <c r="K1420" i="5"/>
  <c r="J1420" i="5"/>
  <c r="I1420" i="5"/>
  <c r="K1447" i="5"/>
  <c r="E1447" i="5"/>
  <c r="J1447" i="5"/>
  <c r="L1447" i="5"/>
  <c r="I1447" i="5"/>
  <c r="H1447" i="5"/>
  <c r="N1447" i="5"/>
  <c r="M1447" i="5"/>
  <c r="AE1447" i="7" s="1"/>
  <c r="AK1447" i="7" s="1"/>
  <c r="G1447" i="5"/>
  <c r="F1447" i="5"/>
  <c r="Q1447" i="5"/>
  <c r="AB1447" i="7" s="1"/>
  <c r="P1447" i="5"/>
  <c r="O1447" i="5"/>
  <c r="O1475" i="5"/>
  <c r="C1475" i="5"/>
  <c r="AC1475" i="7" s="1"/>
  <c r="AG1475" i="7" s="1"/>
  <c r="K1475" i="5"/>
  <c r="J1475" i="5"/>
  <c r="I1475" i="5"/>
  <c r="F1475" i="5"/>
  <c r="E1475" i="5"/>
  <c r="D1475" i="5"/>
  <c r="AD1475" i="7" s="1"/>
  <c r="AI1475" i="7" s="1"/>
  <c r="L1475" i="5"/>
  <c r="H1475" i="5"/>
  <c r="G1475" i="5"/>
  <c r="B1475" i="5"/>
  <c r="Q1475" i="5"/>
  <c r="AB1475" i="7" s="1"/>
  <c r="P1475" i="5"/>
  <c r="N1475" i="5"/>
  <c r="M1475" i="5"/>
  <c r="AE1475" i="7" s="1"/>
  <c r="AK1475" i="7" s="1"/>
  <c r="N1492" i="5"/>
  <c r="B1492" i="5"/>
  <c r="I1492" i="5"/>
  <c r="H1492" i="5"/>
  <c r="K1492" i="5"/>
  <c r="G1492" i="5"/>
  <c r="F1492" i="5"/>
  <c r="E1492" i="5"/>
  <c r="L1492" i="5"/>
  <c r="J1492" i="5"/>
  <c r="D1492" i="5"/>
  <c r="AD1492" i="7" s="1"/>
  <c r="AI1492" i="7" s="1"/>
  <c r="C1492" i="5"/>
  <c r="AC1492" i="7" s="1"/>
  <c r="AG1492" i="7" s="1"/>
  <c r="O1499" i="5"/>
  <c r="C1499" i="5"/>
  <c r="AC1499" i="7" s="1"/>
  <c r="AG1499" i="7" s="1"/>
  <c r="G1499" i="5"/>
  <c r="F1499" i="5"/>
  <c r="I1499" i="5"/>
  <c r="N1499" i="5"/>
  <c r="M1499" i="5"/>
  <c r="AE1499" i="7" s="1"/>
  <c r="AK1499" i="7" s="1"/>
  <c r="L1499" i="5"/>
  <c r="Q1499" i="5"/>
  <c r="AB1499" i="7" s="1"/>
  <c r="P1499" i="5"/>
  <c r="K1499" i="5"/>
  <c r="J1499" i="5"/>
  <c r="H1499" i="5"/>
  <c r="E1499" i="5"/>
  <c r="J1738" i="5"/>
  <c r="G1738" i="5"/>
  <c r="K1738" i="5"/>
  <c r="I1738" i="5"/>
  <c r="H1738" i="5"/>
  <c r="Q1738" i="5"/>
  <c r="AB1738" i="7" s="1"/>
  <c r="P1738" i="5"/>
  <c r="O1738" i="5"/>
  <c r="N1738" i="5"/>
  <c r="M1738" i="5"/>
  <c r="AE1738" i="7" s="1"/>
  <c r="AK1738" i="7" s="1"/>
  <c r="L1738" i="5"/>
  <c r="F1738" i="5"/>
  <c r="F2038" i="5"/>
  <c r="K2038" i="5"/>
  <c r="L2038" i="5"/>
  <c r="N2038" i="5"/>
  <c r="M2038" i="5"/>
  <c r="AE2038" i="7" s="1"/>
  <c r="AK2038" i="7" s="1"/>
  <c r="J2038" i="5"/>
  <c r="I2038" i="5"/>
  <c r="H2038" i="5"/>
  <c r="Q2038" i="5"/>
  <c r="AB2038" i="7" s="1"/>
  <c r="P2038" i="5"/>
  <c r="C2038" i="5"/>
  <c r="AC2038" i="7" s="1"/>
  <c r="AG2038" i="7" s="1"/>
  <c r="O2038" i="5"/>
  <c r="G2038" i="5"/>
  <c r="E2038" i="5"/>
  <c r="D2038" i="5"/>
  <c r="AD2038" i="7" s="1"/>
  <c r="AI2038" i="7" s="1"/>
  <c r="Q2055" i="5"/>
  <c r="AB2055" i="7" s="1"/>
  <c r="E2055" i="5"/>
  <c r="J2055" i="5"/>
  <c r="L2055" i="5"/>
  <c r="C2055" i="5"/>
  <c r="AC2055" i="7" s="1"/>
  <c r="AG2055" i="7" s="1"/>
  <c r="G2055" i="5"/>
  <c r="F2055" i="5"/>
  <c r="P2055" i="5"/>
  <c r="O2055" i="5"/>
  <c r="H2055" i="5"/>
  <c r="M2055" i="5"/>
  <c r="AE2055" i="7" s="1"/>
  <c r="AK2055" i="7" s="1"/>
  <c r="K2055" i="5"/>
  <c r="I2055" i="5"/>
  <c r="D2055" i="5"/>
  <c r="AD2055" i="7" s="1"/>
  <c r="AI2055" i="7" s="1"/>
  <c r="C2086" i="5"/>
  <c r="AC2086" i="7" s="1"/>
  <c r="AG2086" i="7" s="1"/>
  <c r="P2096" i="5"/>
  <c r="D2096" i="5"/>
  <c r="AD2096" i="7" s="1"/>
  <c r="AI2096" i="7" s="1"/>
  <c r="Q2096" i="5"/>
  <c r="AB2096" i="7" s="1"/>
  <c r="C2096" i="5"/>
  <c r="AC2096" i="7" s="1"/>
  <c r="AG2096" i="7" s="1"/>
  <c r="J2096" i="5"/>
  <c r="G2096" i="5"/>
  <c r="I2096" i="5"/>
  <c r="O2096" i="5"/>
  <c r="N2096" i="5"/>
  <c r="L2096" i="5"/>
  <c r="K2096" i="5"/>
  <c r="H2096" i="5"/>
  <c r="M2096" i="5"/>
  <c r="AE2096" i="7" s="1"/>
  <c r="AK2096" i="7" s="1"/>
  <c r="F2096" i="5"/>
  <c r="E2096" i="5"/>
  <c r="H2205" i="5"/>
  <c r="Q2205" i="5"/>
  <c r="AB2205" i="7" s="1"/>
  <c r="D2205" i="5"/>
  <c r="AD2205" i="7" s="1"/>
  <c r="AI2205" i="7" s="1"/>
  <c r="P2205" i="5"/>
  <c r="B2205" i="5"/>
  <c r="M2205" i="5"/>
  <c r="AE2205" i="7" s="1"/>
  <c r="AK2205" i="7" s="1"/>
  <c r="C2205" i="5"/>
  <c r="AC2205" i="7" s="1"/>
  <c r="AG2205" i="7" s="1"/>
  <c r="I2205" i="5"/>
  <c r="L2205" i="5"/>
  <c r="F2205" i="5"/>
  <c r="E2205" i="5"/>
  <c r="K2205" i="5"/>
  <c r="J2205" i="5"/>
  <c r="O2205" i="5"/>
  <c r="N2205" i="5"/>
  <c r="G2205" i="5"/>
  <c r="H786" i="5"/>
  <c r="E786" i="5"/>
  <c r="O786" i="5"/>
  <c r="B786" i="5"/>
  <c r="K786" i="5"/>
  <c r="G786" i="5"/>
  <c r="J12" i="5"/>
  <c r="G12" i="5"/>
  <c r="O31" i="5"/>
  <c r="J36" i="5"/>
  <c r="G36" i="5"/>
  <c r="O175" i="5"/>
  <c r="J204" i="5"/>
  <c r="G204" i="5"/>
  <c r="O204" i="5"/>
  <c r="K223" i="5"/>
  <c r="H223" i="5"/>
  <c r="O252" i="5"/>
  <c r="F324" i="5"/>
  <c r="J324" i="5"/>
  <c r="G324" i="5"/>
  <c r="P324" i="5"/>
  <c r="J500" i="5"/>
  <c r="K500" i="5"/>
  <c r="P500" i="5"/>
  <c r="B500" i="5"/>
  <c r="M500" i="5"/>
  <c r="AE500" i="7" s="1"/>
  <c r="AK500" i="7" s="1"/>
  <c r="C683" i="5"/>
  <c r="AC683" i="7" s="1"/>
  <c r="AG683" i="7" s="1"/>
  <c r="P722" i="5"/>
  <c r="D722" i="5"/>
  <c r="AD722" i="7" s="1"/>
  <c r="AI722" i="7" s="1"/>
  <c r="M722" i="5"/>
  <c r="AE722" i="7" s="1"/>
  <c r="AK722" i="7" s="1"/>
  <c r="J722" i="5"/>
  <c r="B722" i="5"/>
  <c r="N722" i="5"/>
  <c r="D813" i="5"/>
  <c r="AD813" i="7" s="1"/>
  <c r="AI813" i="7" s="1"/>
  <c r="B12" i="5"/>
  <c r="P12" i="5"/>
  <c r="G51" i="5"/>
  <c r="P51" i="5"/>
  <c r="D51" i="5"/>
  <c r="AD51" i="7" s="1"/>
  <c r="AI51" i="7" s="1"/>
  <c r="P60" i="5"/>
  <c r="B103" i="5"/>
  <c r="P103" i="5"/>
  <c r="P108" i="5"/>
  <c r="P127" i="5"/>
  <c r="P132" i="5"/>
  <c r="G171" i="5"/>
  <c r="P171" i="5"/>
  <c r="D171" i="5"/>
  <c r="AD171" i="7" s="1"/>
  <c r="AI171" i="7" s="1"/>
  <c r="B180" i="5"/>
  <c r="P180" i="5"/>
  <c r="P204" i="5"/>
  <c r="P228" i="5"/>
  <c r="P252" i="5"/>
  <c r="P262" i="5"/>
  <c r="D262" i="5"/>
  <c r="AD262" i="7" s="1"/>
  <c r="AI262" i="7" s="1"/>
  <c r="I262" i="5"/>
  <c r="F262" i="5"/>
  <c r="E1044" i="5"/>
  <c r="H118" i="5"/>
  <c r="Q118" i="5"/>
  <c r="AB118" i="7" s="1"/>
  <c r="E118" i="5"/>
  <c r="B123" i="5"/>
  <c r="L125" i="5"/>
  <c r="C204" i="5"/>
  <c r="AC204" i="7" s="1"/>
  <c r="AG204" i="7" s="1"/>
  <c r="Q204" i="5"/>
  <c r="AB204" i="7" s="1"/>
  <c r="H214" i="5"/>
  <c r="Q214" i="5"/>
  <c r="AB214" i="7" s="1"/>
  <c r="E214" i="5"/>
  <c r="C223" i="5"/>
  <c r="AC223" i="7" s="1"/>
  <c r="AG223" i="7" s="1"/>
  <c r="J292" i="5"/>
  <c r="F292" i="5"/>
  <c r="P292" i="5"/>
  <c r="C292" i="5"/>
  <c r="AC292" i="7" s="1"/>
  <c r="AG292" i="7" s="1"/>
  <c r="D356" i="5"/>
  <c r="AD356" i="7" s="1"/>
  <c r="AI356" i="7" s="1"/>
  <c r="Q357" i="5"/>
  <c r="AB357" i="7" s="1"/>
  <c r="M365" i="5"/>
  <c r="AE365" i="7" s="1"/>
  <c r="AK365" i="7" s="1"/>
  <c r="C380" i="5"/>
  <c r="AC380" i="7" s="1"/>
  <c r="AG380" i="7" s="1"/>
  <c r="L382" i="5"/>
  <c r="B386" i="5"/>
  <c r="M390" i="5"/>
  <c r="AE390" i="7" s="1"/>
  <c r="AK390" i="7" s="1"/>
  <c r="F396" i="5"/>
  <c r="J396" i="5"/>
  <c r="G396" i="5"/>
  <c r="P396" i="5"/>
  <c r="D401" i="5"/>
  <c r="AD401" i="7" s="1"/>
  <c r="AI401" i="7" s="1"/>
  <c r="C402" i="5"/>
  <c r="AC402" i="7" s="1"/>
  <c r="AG402" i="7" s="1"/>
  <c r="G403" i="5"/>
  <c r="H403" i="5"/>
  <c r="Q403" i="5"/>
  <c r="AB403" i="7" s="1"/>
  <c r="D403" i="5"/>
  <c r="AD403" i="7" s="1"/>
  <c r="AI403" i="7" s="1"/>
  <c r="P403" i="5"/>
  <c r="M406" i="5"/>
  <c r="AE406" i="7" s="1"/>
  <c r="AK406" i="7" s="1"/>
  <c r="M413" i="5"/>
  <c r="AE413" i="7" s="1"/>
  <c r="AK413" i="7" s="1"/>
  <c r="K414" i="5"/>
  <c r="C418" i="5"/>
  <c r="AC418" i="7" s="1"/>
  <c r="AG418" i="7" s="1"/>
  <c r="B419" i="5"/>
  <c r="Q419" i="5"/>
  <c r="AB419" i="7" s="1"/>
  <c r="C426" i="5"/>
  <c r="AC426" i="7" s="1"/>
  <c r="AG426" i="7" s="1"/>
  <c r="B427" i="5"/>
  <c r="N428" i="5"/>
  <c r="B428" i="5"/>
  <c r="L428" i="5"/>
  <c r="I428" i="5"/>
  <c r="Q428" i="5"/>
  <c r="AB428" i="7" s="1"/>
  <c r="M435" i="5"/>
  <c r="AE435" i="7" s="1"/>
  <c r="AK435" i="7" s="1"/>
  <c r="C442" i="5"/>
  <c r="AC442" i="7" s="1"/>
  <c r="AG442" i="7" s="1"/>
  <c r="C443" i="5"/>
  <c r="AC443" i="7" s="1"/>
  <c r="AG443" i="7" s="1"/>
  <c r="D449" i="5"/>
  <c r="AD449" i="7" s="1"/>
  <c r="AI449" i="7" s="1"/>
  <c r="D450" i="5"/>
  <c r="AD450" i="7" s="1"/>
  <c r="AI450" i="7" s="1"/>
  <c r="B451" i="5"/>
  <c r="Q451" i="5"/>
  <c r="AB451" i="7" s="1"/>
  <c r="M459" i="5"/>
  <c r="AE459" i="7" s="1"/>
  <c r="AK459" i="7" s="1"/>
  <c r="M460" i="5"/>
  <c r="AE460" i="7" s="1"/>
  <c r="AK460" i="7" s="1"/>
  <c r="D471" i="5"/>
  <c r="AD471" i="7" s="1"/>
  <c r="AI471" i="7" s="1"/>
  <c r="Q473" i="5"/>
  <c r="AB473" i="7" s="1"/>
  <c r="E473" i="5"/>
  <c r="O473" i="5"/>
  <c r="B473" i="5"/>
  <c r="L473" i="5"/>
  <c r="L474" i="5"/>
  <c r="K474" i="5"/>
  <c r="H474" i="5"/>
  <c r="P474" i="5"/>
  <c r="L476" i="5"/>
  <c r="L477" i="5"/>
  <c r="M484" i="5"/>
  <c r="AE484" i="7" s="1"/>
  <c r="AK484" i="7" s="1"/>
  <c r="O487" i="5"/>
  <c r="C487" i="5"/>
  <c r="AC487" i="7" s="1"/>
  <c r="AG487" i="7" s="1"/>
  <c r="J487" i="5"/>
  <c r="M487" i="5"/>
  <c r="AE487" i="7" s="1"/>
  <c r="AK487" i="7" s="1"/>
  <c r="I487" i="5"/>
  <c r="J488" i="5"/>
  <c r="F488" i="5"/>
  <c r="K488" i="5"/>
  <c r="G488" i="5"/>
  <c r="Q488" i="5"/>
  <c r="AB488" i="7" s="1"/>
  <c r="L490" i="5"/>
  <c r="K490" i="5"/>
  <c r="E490" i="5"/>
  <c r="P490" i="5"/>
  <c r="B490" i="5"/>
  <c r="G491" i="5"/>
  <c r="H491" i="5"/>
  <c r="P491" i="5"/>
  <c r="B491" i="5"/>
  <c r="M491" i="5"/>
  <c r="AE491" i="7" s="1"/>
  <c r="AK491" i="7" s="1"/>
  <c r="N492" i="5"/>
  <c r="B492" i="5"/>
  <c r="Q492" i="5"/>
  <c r="AB492" i="7" s="1"/>
  <c r="D492" i="5"/>
  <c r="AD492" i="7" s="1"/>
  <c r="AI492" i="7" s="1"/>
  <c r="M492" i="5"/>
  <c r="AE492" i="7" s="1"/>
  <c r="AK492" i="7" s="1"/>
  <c r="J492" i="5"/>
  <c r="P494" i="5"/>
  <c r="D494" i="5"/>
  <c r="AD494" i="7" s="1"/>
  <c r="AI494" i="7" s="1"/>
  <c r="I494" i="5"/>
  <c r="H494" i="5"/>
  <c r="E494" i="5"/>
  <c r="K495" i="5"/>
  <c r="E495" i="5"/>
  <c r="F495" i="5"/>
  <c r="P495" i="5"/>
  <c r="B495" i="5"/>
  <c r="D500" i="5"/>
  <c r="AD500" i="7" s="1"/>
  <c r="AI500" i="7" s="1"/>
  <c r="C501" i="5"/>
  <c r="AC501" i="7" s="1"/>
  <c r="AG501" i="7" s="1"/>
  <c r="D502" i="5"/>
  <c r="AD502" i="7" s="1"/>
  <c r="AI502" i="7" s="1"/>
  <c r="C503" i="5"/>
  <c r="AC503" i="7" s="1"/>
  <c r="AG503" i="7" s="1"/>
  <c r="I505" i="5"/>
  <c r="Q505" i="5"/>
  <c r="AB505" i="7" s="1"/>
  <c r="D505" i="5"/>
  <c r="AD505" i="7" s="1"/>
  <c r="AI505" i="7" s="1"/>
  <c r="P505" i="5"/>
  <c r="B505" i="5"/>
  <c r="M505" i="5"/>
  <c r="AE505" i="7" s="1"/>
  <c r="AK505" i="7" s="1"/>
  <c r="B506" i="5"/>
  <c r="B507" i="5"/>
  <c r="F508" i="5"/>
  <c r="E508" i="5"/>
  <c r="I508" i="5"/>
  <c r="D508" i="5"/>
  <c r="AD508" i="7" s="1"/>
  <c r="AI508" i="7" s="1"/>
  <c r="Q508" i="5"/>
  <c r="AB508" i="7" s="1"/>
  <c r="M524" i="5"/>
  <c r="AE524" i="7" s="1"/>
  <c r="AK524" i="7" s="1"/>
  <c r="N526" i="5"/>
  <c r="H534" i="5"/>
  <c r="E534" i="5"/>
  <c r="L534" i="5"/>
  <c r="I534" i="5"/>
  <c r="Q534" i="5"/>
  <c r="AB534" i="7" s="1"/>
  <c r="N536" i="5"/>
  <c r="N537" i="5"/>
  <c r="O540" i="5"/>
  <c r="N541" i="5"/>
  <c r="N544" i="5"/>
  <c r="F556" i="5"/>
  <c r="J556" i="5"/>
  <c r="Q556" i="5"/>
  <c r="AB556" i="7" s="1"/>
  <c r="C556" i="5"/>
  <c r="AC556" i="7" s="1"/>
  <c r="AG556" i="7" s="1"/>
  <c r="N556" i="5"/>
  <c r="N582" i="5"/>
  <c r="M583" i="5"/>
  <c r="AE583" i="7" s="1"/>
  <c r="AK583" i="7" s="1"/>
  <c r="N585" i="5"/>
  <c r="N586" i="5"/>
  <c r="N595" i="5"/>
  <c r="N596" i="5"/>
  <c r="M597" i="5"/>
  <c r="AE597" i="7" s="1"/>
  <c r="AK597" i="7" s="1"/>
  <c r="O600" i="5"/>
  <c r="N608" i="5"/>
  <c r="N621" i="5"/>
  <c r="N623" i="5"/>
  <c r="O624" i="5"/>
  <c r="N625" i="5"/>
  <c r="N626" i="5"/>
  <c r="I637" i="5"/>
  <c r="M637" i="5"/>
  <c r="AE637" i="7" s="1"/>
  <c r="AK637" i="7" s="1"/>
  <c r="K637" i="5"/>
  <c r="G637" i="5"/>
  <c r="Q637" i="5"/>
  <c r="AB637" i="7" s="1"/>
  <c r="C644" i="5"/>
  <c r="AC644" i="7" s="1"/>
  <c r="AG644" i="7" s="1"/>
  <c r="B645" i="5"/>
  <c r="B647" i="5"/>
  <c r="P650" i="5"/>
  <c r="D650" i="5"/>
  <c r="AD650" i="7" s="1"/>
  <c r="AI650" i="7" s="1"/>
  <c r="M650" i="5"/>
  <c r="AE650" i="7" s="1"/>
  <c r="AK650" i="7" s="1"/>
  <c r="N650" i="5"/>
  <c r="J650" i="5"/>
  <c r="K651" i="5"/>
  <c r="I651" i="5"/>
  <c r="L651" i="5"/>
  <c r="G651" i="5"/>
  <c r="Q651" i="5"/>
  <c r="AB651" i="7" s="1"/>
  <c r="O659" i="5"/>
  <c r="J668" i="5"/>
  <c r="F668" i="5"/>
  <c r="P668" i="5"/>
  <c r="C668" i="5"/>
  <c r="AC668" i="7" s="1"/>
  <c r="AG668" i="7" s="1"/>
  <c r="N668" i="5"/>
  <c r="K668" i="5"/>
  <c r="C669" i="5"/>
  <c r="AC669" i="7" s="1"/>
  <c r="AG669" i="7" s="1"/>
  <c r="H678" i="5"/>
  <c r="E678" i="5"/>
  <c r="O678" i="5"/>
  <c r="B678" i="5"/>
  <c r="K678" i="5"/>
  <c r="G678" i="5"/>
  <c r="Q681" i="5"/>
  <c r="AB681" i="7" s="1"/>
  <c r="E681" i="5"/>
  <c r="G681" i="5"/>
  <c r="P681" i="5"/>
  <c r="C681" i="5"/>
  <c r="AC681" i="7" s="1"/>
  <c r="AG681" i="7" s="1"/>
  <c r="D681" i="5"/>
  <c r="AD681" i="7" s="1"/>
  <c r="AI681" i="7" s="1"/>
  <c r="O681" i="5"/>
  <c r="E682" i="5"/>
  <c r="E683" i="5"/>
  <c r="D690" i="5"/>
  <c r="AD690" i="7" s="1"/>
  <c r="AI690" i="7" s="1"/>
  <c r="G691" i="5"/>
  <c r="P696" i="5"/>
  <c r="Q705" i="5"/>
  <c r="AB705" i="7" s="1"/>
  <c r="E705" i="5"/>
  <c r="O705" i="5"/>
  <c r="B705" i="5"/>
  <c r="L705" i="5"/>
  <c r="C705" i="5"/>
  <c r="AC705" i="7" s="1"/>
  <c r="AG705" i="7" s="1"/>
  <c r="N705" i="5"/>
  <c r="D706" i="5"/>
  <c r="AD706" i="7" s="1"/>
  <c r="AI706" i="7" s="1"/>
  <c r="E707" i="5"/>
  <c r="C714" i="5"/>
  <c r="AC714" i="7" s="1"/>
  <c r="AG714" i="7" s="1"/>
  <c r="J716" i="5"/>
  <c r="K716" i="5"/>
  <c r="G716" i="5"/>
  <c r="L716" i="5"/>
  <c r="F716" i="5"/>
  <c r="Q717" i="5"/>
  <c r="AB717" i="7" s="1"/>
  <c r="AJ717" i="7" s="1"/>
  <c r="E717" i="5"/>
  <c r="G717" i="5"/>
  <c r="P717" i="5"/>
  <c r="C717" i="5"/>
  <c r="AC717" i="7" s="1"/>
  <c r="AG717" i="7" s="1"/>
  <c r="J717" i="5"/>
  <c r="F717" i="5"/>
  <c r="D718" i="5"/>
  <c r="AD718" i="7" s="1"/>
  <c r="AI718" i="7" s="1"/>
  <c r="E719" i="5"/>
  <c r="E722" i="5"/>
  <c r="G724" i="5"/>
  <c r="H726" i="5"/>
  <c r="J726" i="5"/>
  <c r="F726" i="5"/>
  <c r="G726" i="5"/>
  <c r="C726" i="5"/>
  <c r="AC726" i="7" s="1"/>
  <c r="AG726" i="7" s="1"/>
  <c r="Q729" i="5"/>
  <c r="AB729" i="7" s="1"/>
  <c r="E729" i="5"/>
  <c r="K729" i="5"/>
  <c r="H729" i="5"/>
  <c r="C729" i="5"/>
  <c r="AC729" i="7" s="1"/>
  <c r="AG729" i="7" s="1"/>
  <c r="O729" i="5"/>
  <c r="E732" i="5"/>
  <c r="F736" i="5"/>
  <c r="J736" i="5"/>
  <c r="G736" i="5"/>
  <c r="E736" i="5"/>
  <c r="Q736" i="5"/>
  <c r="AB736" i="7" s="1"/>
  <c r="B736" i="5"/>
  <c r="I745" i="5"/>
  <c r="M745" i="5"/>
  <c r="AE745" i="7" s="1"/>
  <c r="AK745" i="7" s="1"/>
  <c r="J745" i="5"/>
  <c r="C745" i="5"/>
  <c r="AC745" i="7" s="1"/>
  <c r="AG745" i="7" s="1"/>
  <c r="O745" i="5"/>
  <c r="C747" i="5"/>
  <c r="AC747" i="7" s="1"/>
  <c r="AG747" i="7" s="1"/>
  <c r="O759" i="5"/>
  <c r="P764" i="5"/>
  <c r="G767" i="5"/>
  <c r="P767" i="5"/>
  <c r="C767" i="5"/>
  <c r="AC767" i="7" s="1"/>
  <c r="AG767" i="7" s="1"/>
  <c r="M767" i="5"/>
  <c r="AE767" i="7" s="1"/>
  <c r="AK767" i="7" s="1"/>
  <c r="F767" i="5"/>
  <c r="B767" i="5"/>
  <c r="B769" i="5"/>
  <c r="O772" i="5"/>
  <c r="E776" i="5"/>
  <c r="O781" i="5"/>
  <c r="O782" i="5"/>
  <c r="F786" i="5"/>
  <c r="D788" i="5"/>
  <c r="AD788" i="7" s="1"/>
  <c r="AI788" i="7" s="1"/>
  <c r="H789" i="5"/>
  <c r="O801" i="5"/>
  <c r="N804" i="5"/>
  <c r="B804" i="5"/>
  <c r="L804" i="5"/>
  <c r="I804" i="5"/>
  <c r="J804" i="5"/>
  <c r="F804" i="5"/>
  <c r="B805" i="5"/>
  <c r="G813" i="5"/>
  <c r="O817" i="5"/>
  <c r="O818" i="5"/>
  <c r="F832" i="5"/>
  <c r="E832" i="5"/>
  <c r="O832" i="5"/>
  <c r="B832" i="5"/>
  <c r="N832" i="5"/>
  <c r="L832" i="5"/>
  <c r="K832" i="5"/>
  <c r="C838" i="5"/>
  <c r="AC838" i="7" s="1"/>
  <c r="AG838" i="7" s="1"/>
  <c r="I844" i="5"/>
  <c r="J848" i="5"/>
  <c r="F848" i="5"/>
  <c r="P848" i="5"/>
  <c r="C848" i="5"/>
  <c r="AC848" i="7" s="1"/>
  <c r="AG848" i="7" s="1"/>
  <c r="I848" i="5"/>
  <c r="G848" i="5"/>
  <c r="E848" i="5"/>
  <c r="G849" i="5"/>
  <c r="F861" i="5"/>
  <c r="K867" i="5"/>
  <c r="I867" i="5"/>
  <c r="F867" i="5"/>
  <c r="E867" i="5"/>
  <c r="C867" i="5"/>
  <c r="AC867" i="7" s="1"/>
  <c r="AG867" i="7" s="1"/>
  <c r="Q867" i="5"/>
  <c r="AB867" i="7" s="1"/>
  <c r="B867" i="5"/>
  <c r="H870" i="5"/>
  <c r="J870" i="5"/>
  <c r="F870" i="5"/>
  <c r="M870" i="5"/>
  <c r="AE870" i="7" s="1"/>
  <c r="AK870" i="7" s="1"/>
  <c r="K870" i="5"/>
  <c r="I870" i="5"/>
  <c r="D871" i="5"/>
  <c r="AD871" i="7" s="1"/>
  <c r="AI871" i="7" s="1"/>
  <c r="H872" i="5"/>
  <c r="P880" i="5"/>
  <c r="E883" i="5"/>
  <c r="B887" i="5"/>
  <c r="G888" i="5"/>
  <c r="G915" i="5"/>
  <c r="H915" i="5"/>
  <c r="E915" i="5"/>
  <c r="N915" i="5"/>
  <c r="K915" i="5"/>
  <c r="L915" i="5"/>
  <c r="I915" i="5"/>
  <c r="F915" i="5"/>
  <c r="M918" i="5"/>
  <c r="AE918" i="7" s="1"/>
  <c r="AK918" i="7" s="1"/>
  <c r="G922" i="5"/>
  <c r="I929" i="5"/>
  <c r="Q929" i="5"/>
  <c r="AB929" i="7" s="1"/>
  <c r="D929" i="5"/>
  <c r="AD929" i="7" s="1"/>
  <c r="AI929" i="7" s="1"/>
  <c r="O929" i="5"/>
  <c r="B929" i="5"/>
  <c r="M929" i="5"/>
  <c r="AE929" i="7" s="1"/>
  <c r="AK929" i="7" s="1"/>
  <c r="J929" i="5"/>
  <c r="P929" i="5"/>
  <c r="N929" i="5"/>
  <c r="Q949" i="5"/>
  <c r="AB949" i="7" s="1"/>
  <c r="E949" i="5"/>
  <c r="O949" i="5"/>
  <c r="B949" i="5"/>
  <c r="M949" i="5"/>
  <c r="AE949" i="7" s="1"/>
  <c r="AK949" i="7" s="1"/>
  <c r="C949" i="5"/>
  <c r="AC949" i="7" s="1"/>
  <c r="AG949" i="7" s="1"/>
  <c r="N949" i="5"/>
  <c r="P949" i="5"/>
  <c r="L949" i="5"/>
  <c r="K949" i="5"/>
  <c r="P954" i="5"/>
  <c r="D954" i="5"/>
  <c r="AD954" i="7" s="1"/>
  <c r="AI954" i="7" s="1"/>
  <c r="I954" i="5"/>
  <c r="G954" i="5"/>
  <c r="H954" i="5"/>
  <c r="C954" i="5"/>
  <c r="AC954" i="7" s="1"/>
  <c r="AG954" i="7" s="1"/>
  <c r="Q954" i="5"/>
  <c r="AB954" i="7" s="1"/>
  <c r="O954" i="5"/>
  <c r="N954" i="5"/>
  <c r="H958" i="5"/>
  <c r="E958" i="5"/>
  <c r="P958" i="5"/>
  <c r="C958" i="5"/>
  <c r="AC958" i="7" s="1"/>
  <c r="AG958" i="7" s="1"/>
  <c r="M958" i="5"/>
  <c r="AE958" i="7" s="1"/>
  <c r="AK958" i="7" s="1"/>
  <c r="J958" i="5"/>
  <c r="L958" i="5"/>
  <c r="K958" i="5"/>
  <c r="I958" i="5"/>
  <c r="G958" i="5"/>
  <c r="N960" i="5"/>
  <c r="K964" i="5"/>
  <c r="H970" i="5"/>
  <c r="J970" i="5"/>
  <c r="G970" i="5"/>
  <c r="C970" i="5"/>
  <c r="AC970" i="7" s="1"/>
  <c r="AG970" i="7" s="1"/>
  <c r="O970" i="5"/>
  <c r="L970" i="5"/>
  <c r="K970" i="5"/>
  <c r="I970" i="5"/>
  <c r="F970" i="5"/>
  <c r="M973" i="5"/>
  <c r="AE973" i="7" s="1"/>
  <c r="AK973" i="7" s="1"/>
  <c r="M977" i="5"/>
  <c r="AE977" i="7" s="1"/>
  <c r="AK977" i="7" s="1"/>
  <c r="G999" i="5"/>
  <c r="L999" i="5"/>
  <c r="J999" i="5"/>
  <c r="C999" i="5"/>
  <c r="AC999" i="7" s="1"/>
  <c r="AG999" i="7" s="1"/>
  <c r="O999" i="5"/>
  <c r="K999" i="5"/>
  <c r="I999" i="5"/>
  <c r="H999" i="5"/>
  <c r="F999" i="5"/>
  <c r="M1001" i="5"/>
  <c r="AE1001" i="7" s="1"/>
  <c r="AK1001" i="7" s="1"/>
  <c r="D1003" i="5"/>
  <c r="AD1003" i="7" s="1"/>
  <c r="AI1003" i="7" s="1"/>
  <c r="E1008" i="5"/>
  <c r="B1013" i="5"/>
  <c r="M1016" i="5"/>
  <c r="AE1016" i="7" s="1"/>
  <c r="AK1016" i="7" s="1"/>
  <c r="L1026" i="5"/>
  <c r="K1039" i="5"/>
  <c r="I1039" i="5"/>
  <c r="G1039" i="5"/>
  <c r="O1039" i="5"/>
  <c r="L1039" i="5"/>
  <c r="Q1039" i="5"/>
  <c r="AB1039" i="7" s="1"/>
  <c r="P1039" i="5"/>
  <c r="N1039" i="5"/>
  <c r="M1039" i="5"/>
  <c r="AE1039" i="7" s="1"/>
  <c r="AK1039" i="7" s="1"/>
  <c r="H1040" i="5"/>
  <c r="I1042" i="5"/>
  <c r="F1044" i="5"/>
  <c r="I1050" i="5"/>
  <c r="L1058" i="5"/>
  <c r="K1058" i="5"/>
  <c r="I1058" i="5"/>
  <c r="E1058" i="5"/>
  <c r="Q1058" i="5"/>
  <c r="AB1058" i="7" s="1"/>
  <c r="B1058" i="5"/>
  <c r="N1058" i="5"/>
  <c r="M1058" i="5"/>
  <c r="AE1058" i="7" s="1"/>
  <c r="AK1058" i="7" s="1"/>
  <c r="J1058" i="5"/>
  <c r="H1058" i="5"/>
  <c r="G1058" i="5"/>
  <c r="B1091" i="5"/>
  <c r="C1093" i="5"/>
  <c r="AC1093" i="7" s="1"/>
  <c r="AG1093" i="7" s="1"/>
  <c r="P1098" i="5"/>
  <c r="D1098" i="5"/>
  <c r="AD1098" i="7" s="1"/>
  <c r="AI1098" i="7" s="1"/>
  <c r="I1098" i="5"/>
  <c r="G1098" i="5"/>
  <c r="M1098" i="5"/>
  <c r="AE1098" i="7" s="1"/>
  <c r="AK1098" i="7" s="1"/>
  <c r="J1098" i="5"/>
  <c r="Q1098" i="5"/>
  <c r="AB1098" i="7" s="1"/>
  <c r="O1098" i="5"/>
  <c r="N1098" i="5"/>
  <c r="L1098" i="5"/>
  <c r="M1107" i="5"/>
  <c r="AE1107" i="7" s="1"/>
  <c r="AK1107" i="7" s="1"/>
  <c r="Q1117" i="5"/>
  <c r="AB1117" i="7" s="1"/>
  <c r="E1117" i="5"/>
  <c r="D1117" i="5"/>
  <c r="AD1117" i="7" s="1"/>
  <c r="AI1117" i="7" s="1"/>
  <c r="J1117" i="5"/>
  <c r="H1117" i="5"/>
  <c r="N1117" i="5"/>
  <c r="K1117" i="5"/>
  <c r="O1117" i="5"/>
  <c r="M1117" i="5"/>
  <c r="AE1117" i="7" s="1"/>
  <c r="AK1117" i="7" s="1"/>
  <c r="L1117" i="5"/>
  <c r="I1117" i="5"/>
  <c r="G1117" i="5"/>
  <c r="M1120" i="5"/>
  <c r="AE1120" i="7" s="1"/>
  <c r="AK1120" i="7" s="1"/>
  <c r="J1122" i="5"/>
  <c r="G1147" i="5"/>
  <c r="H1159" i="5"/>
  <c r="D1164" i="5"/>
  <c r="AD1164" i="7" s="1"/>
  <c r="AI1164" i="7" s="1"/>
  <c r="K1195" i="5"/>
  <c r="G1195" i="5"/>
  <c r="P1195" i="5"/>
  <c r="B1195" i="5"/>
  <c r="N1195" i="5"/>
  <c r="Q1195" i="5"/>
  <c r="AB1195" i="7" s="1"/>
  <c r="M1195" i="5"/>
  <c r="AE1195" i="7" s="1"/>
  <c r="AK1195" i="7" s="1"/>
  <c r="L1195" i="5"/>
  <c r="O1195" i="5"/>
  <c r="J1195" i="5"/>
  <c r="I1195" i="5"/>
  <c r="H1195" i="5"/>
  <c r="P1201" i="5"/>
  <c r="P1215" i="5"/>
  <c r="K1218" i="5"/>
  <c r="H1228" i="5"/>
  <c r="P1230" i="5"/>
  <c r="D1230" i="5"/>
  <c r="AD1230" i="7" s="1"/>
  <c r="AI1230" i="7" s="1"/>
  <c r="K1230" i="5"/>
  <c r="I1230" i="5"/>
  <c r="G1230" i="5"/>
  <c r="J1230" i="5"/>
  <c r="F1230" i="5"/>
  <c r="E1230" i="5"/>
  <c r="M1230" i="5"/>
  <c r="AE1230" i="7" s="1"/>
  <c r="AK1230" i="7" s="1"/>
  <c r="L1230" i="5"/>
  <c r="H1230" i="5"/>
  <c r="C1230" i="5"/>
  <c r="AC1230" i="7" s="1"/>
  <c r="AG1230" i="7" s="1"/>
  <c r="B1230" i="5"/>
  <c r="P1244" i="5"/>
  <c r="F1254" i="5"/>
  <c r="G1263" i="5"/>
  <c r="J1263" i="5"/>
  <c r="H1263" i="5"/>
  <c r="E1263" i="5"/>
  <c r="I1263" i="5"/>
  <c r="D1263" i="5"/>
  <c r="AD1263" i="7" s="1"/>
  <c r="AI1263" i="7" s="1"/>
  <c r="C1263" i="5"/>
  <c r="AC1263" i="7" s="1"/>
  <c r="AG1263" i="7" s="1"/>
  <c r="M1263" i="5"/>
  <c r="AE1263" i="7" s="1"/>
  <c r="AK1263" i="7" s="1"/>
  <c r="L1263" i="5"/>
  <c r="K1263" i="5"/>
  <c r="F1263" i="5"/>
  <c r="B1263" i="5"/>
  <c r="K1265" i="5"/>
  <c r="K1267" i="5"/>
  <c r="G1267" i="5"/>
  <c r="L1267" i="5"/>
  <c r="I1267" i="5"/>
  <c r="H1267" i="5"/>
  <c r="E1267" i="5"/>
  <c r="D1267" i="5"/>
  <c r="AD1267" i="7" s="1"/>
  <c r="AI1267" i="7" s="1"/>
  <c r="N1267" i="5"/>
  <c r="M1267" i="5"/>
  <c r="AE1267" i="7" s="1"/>
  <c r="AK1267" i="7" s="1"/>
  <c r="J1267" i="5"/>
  <c r="F1267" i="5"/>
  <c r="C1267" i="5"/>
  <c r="AC1267" i="7" s="1"/>
  <c r="AG1267" i="7" s="1"/>
  <c r="H1306" i="5"/>
  <c r="G1306" i="5"/>
  <c r="E1306" i="5"/>
  <c r="Q1306" i="5"/>
  <c r="AB1306" i="7" s="1"/>
  <c r="C1306" i="5"/>
  <c r="AC1306" i="7" s="1"/>
  <c r="AG1306" i="7" s="1"/>
  <c r="N1306" i="5"/>
  <c r="M1306" i="5"/>
  <c r="AE1306" i="7" s="1"/>
  <c r="AK1306" i="7" s="1"/>
  <c r="L1306" i="5"/>
  <c r="K1306" i="5"/>
  <c r="P1306" i="5"/>
  <c r="P1325" i="5"/>
  <c r="H1354" i="5"/>
  <c r="L1354" i="5"/>
  <c r="P1354" i="5"/>
  <c r="B1354" i="5"/>
  <c r="N1354" i="5"/>
  <c r="I1354" i="5"/>
  <c r="G1354" i="5"/>
  <c r="F1354" i="5"/>
  <c r="E1354" i="5"/>
  <c r="M1354" i="5"/>
  <c r="AE1354" i="7" s="1"/>
  <c r="AK1354" i="7" s="1"/>
  <c r="K1354" i="5"/>
  <c r="J1354" i="5"/>
  <c r="D1354" i="5"/>
  <c r="AD1354" i="7" s="1"/>
  <c r="AI1354" i="7" s="1"/>
  <c r="C1354" i="5"/>
  <c r="AC1354" i="7" s="1"/>
  <c r="AG1354" i="7" s="1"/>
  <c r="D1372" i="5"/>
  <c r="AD1372" i="7" s="1"/>
  <c r="AI1372" i="7" s="1"/>
  <c r="E1374" i="5"/>
  <c r="E1400" i="5"/>
  <c r="H1411" i="5"/>
  <c r="P1420" i="5"/>
  <c r="C1433" i="5"/>
  <c r="AC1433" i="7" s="1"/>
  <c r="AG1433" i="7" s="1"/>
  <c r="E1464" i="5"/>
  <c r="Q1492" i="5"/>
  <c r="AB1492" i="7" s="1"/>
  <c r="L1535" i="5"/>
  <c r="I1539" i="5"/>
  <c r="E1539" i="5"/>
  <c r="K1539" i="5"/>
  <c r="J1539" i="5"/>
  <c r="H1539" i="5"/>
  <c r="O1539" i="5"/>
  <c r="N1539" i="5"/>
  <c r="M1539" i="5"/>
  <c r="AE1539" i="7" s="1"/>
  <c r="AK1539" i="7" s="1"/>
  <c r="L1539" i="5"/>
  <c r="Q1539" i="5"/>
  <c r="AB1539" i="7" s="1"/>
  <c r="P1539" i="5"/>
  <c r="G1539" i="5"/>
  <c r="F1539" i="5"/>
  <c r="D1539" i="5"/>
  <c r="AD1539" i="7" s="1"/>
  <c r="AI1539" i="7" s="1"/>
  <c r="C1539" i="5"/>
  <c r="AC1539" i="7" s="1"/>
  <c r="AG1539" i="7" s="1"/>
  <c r="D1557" i="5"/>
  <c r="AD1557" i="7" s="1"/>
  <c r="AI1557" i="7" s="1"/>
  <c r="B1604" i="5"/>
  <c r="I1607" i="5"/>
  <c r="O1701" i="5"/>
  <c r="C1701" i="5"/>
  <c r="AC1701" i="7" s="1"/>
  <c r="AG1701" i="7" s="1"/>
  <c r="K1701" i="5"/>
  <c r="G1701" i="5"/>
  <c r="F1701" i="5"/>
  <c r="E1701" i="5"/>
  <c r="Q1701" i="5"/>
  <c r="AB1701" i="7" s="1"/>
  <c r="N1701" i="5"/>
  <c r="M1701" i="5"/>
  <c r="AE1701" i="7" s="1"/>
  <c r="AK1701" i="7" s="1"/>
  <c r="L1701" i="5"/>
  <c r="J1701" i="5"/>
  <c r="I1701" i="5"/>
  <c r="P1701" i="5"/>
  <c r="H1701" i="5"/>
  <c r="Q1715" i="5"/>
  <c r="AB1715" i="7" s="1"/>
  <c r="AF1715" i="7" s="1"/>
  <c r="E1715" i="5"/>
  <c r="H1715" i="5"/>
  <c r="I1715" i="5"/>
  <c r="G1715" i="5"/>
  <c r="F1715" i="5"/>
  <c r="O1715" i="5"/>
  <c r="P1715" i="5"/>
  <c r="N1715" i="5"/>
  <c r="M1715" i="5"/>
  <c r="AE1715" i="7" s="1"/>
  <c r="AK1715" i="7" s="1"/>
  <c r="L1715" i="5"/>
  <c r="K1715" i="5"/>
  <c r="J1715" i="5"/>
  <c r="H1725" i="5"/>
  <c r="E1738" i="5"/>
  <c r="H1804" i="5"/>
  <c r="N1814" i="5"/>
  <c r="B1814" i="5"/>
  <c r="E1814" i="5"/>
  <c r="K1814" i="5"/>
  <c r="J1814" i="5"/>
  <c r="I1814" i="5"/>
  <c r="H1814" i="5"/>
  <c r="G1814" i="5"/>
  <c r="F1814" i="5"/>
  <c r="Q1814" i="5"/>
  <c r="AB1814" i="7" s="1"/>
  <c r="P1814" i="5"/>
  <c r="O1814" i="5"/>
  <c r="M1814" i="5"/>
  <c r="AE1814" i="7" s="1"/>
  <c r="AK1814" i="7" s="1"/>
  <c r="J1862" i="5"/>
  <c r="H1862" i="5"/>
  <c r="M1862" i="5"/>
  <c r="AE1862" i="7" s="1"/>
  <c r="AK1862" i="7" s="1"/>
  <c r="G1862" i="5"/>
  <c r="N1862" i="5"/>
  <c r="L1862" i="5"/>
  <c r="K1862" i="5"/>
  <c r="Q1862" i="5"/>
  <c r="AB1862" i="7" s="1"/>
  <c r="P1862" i="5"/>
  <c r="O1862" i="5"/>
  <c r="I1862" i="5"/>
  <c r="C1862" i="5"/>
  <c r="AC1862" i="7" s="1"/>
  <c r="AG1862" i="7" s="1"/>
  <c r="F1862" i="5"/>
  <c r="E1862" i="5"/>
  <c r="O775" i="5"/>
  <c r="C775" i="5"/>
  <c r="AC775" i="7" s="1"/>
  <c r="AG775" i="7" s="1"/>
  <c r="J775" i="5"/>
  <c r="G775" i="5"/>
  <c r="P775" i="5"/>
  <c r="L775" i="5"/>
  <c r="B789" i="5"/>
  <c r="J812" i="5"/>
  <c r="F812" i="5"/>
  <c r="P812" i="5"/>
  <c r="C812" i="5"/>
  <c r="AC812" i="7" s="1"/>
  <c r="AG812" i="7" s="1"/>
  <c r="D812" i="5"/>
  <c r="AD812" i="7" s="1"/>
  <c r="AI812" i="7" s="1"/>
  <c r="O812" i="5"/>
  <c r="B861" i="5"/>
  <c r="D872" i="5"/>
  <c r="AD872" i="7" s="1"/>
  <c r="AI872" i="7" s="1"/>
  <c r="B883" i="5"/>
  <c r="C888" i="5"/>
  <c r="AC888" i="7" s="1"/>
  <c r="AG888" i="7" s="1"/>
  <c r="D922" i="5"/>
  <c r="AD922" i="7" s="1"/>
  <c r="AI922" i="7" s="1"/>
  <c r="C960" i="5"/>
  <c r="AC960" i="7" s="1"/>
  <c r="AG960" i="7" s="1"/>
  <c r="P966" i="5"/>
  <c r="D966" i="5"/>
  <c r="AD966" i="7" s="1"/>
  <c r="AI966" i="7" s="1"/>
  <c r="M966" i="5"/>
  <c r="AE966" i="7" s="1"/>
  <c r="AK966" i="7" s="1"/>
  <c r="K966" i="5"/>
  <c r="N966" i="5"/>
  <c r="I966" i="5"/>
  <c r="O966" i="5"/>
  <c r="L966" i="5"/>
  <c r="J966" i="5"/>
  <c r="H966" i="5"/>
  <c r="C973" i="5"/>
  <c r="AC973" i="7" s="1"/>
  <c r="AG973" i="7" s="1"/>
  <c r="H994" i="5"/>
  <c r="E994" i="5"/>
  <c r="P994" i="5"/>
  <c r="C994" i="5"/>
  <c r="AC994" i="7" s="1"/>
  <c r="AG994" i="7" s="1"/>
  <c r="N994" i="5"/>
  <c r="K994" i="5"/>
  <c r="O994" i="5"/>
  <c r="M994" i="5"/>
  <c r="AE994" i="7" s="1"/>
  <c r="AK994" i="7" s="1"/>
  <c r="L994" i="5"/>
  <c r="J994" i="5"/>
  <c r="B1003" i="5"/>
  <c r="D1016" i="5"/>
  <c r="AD1016" i="7" s="1"/>
  <c r="AI1016" i="7" s="1"/>
  <c r="C1044" i="5"/>
  <c r="AC1044" i="7" s="1"/>
  <c r="AG1044" i="7" s="1"/>
  <c r="P1062" i="5"/>
  <c r="D1062" i="5"/>
  <c r="AD1062" i="7" s="1"/>
  <c r="AI1062" i="7" s="1"/>
  <c r="I1062" i="5"/>
  <c r="G1062" i="5"/>
  <c r="L1062" i="5"/>
  <c r="H1062" i="5"/>
  <c r="M1062" i="5"/>
  <c r="AE1062" i="7" s="1"/>
  <c r="AK1062" i="7" s="1"/>
  <c r="K1062" i="5"/>
  <c r="J1062" i="5"/>
  <c r="F1062" i="5"/>
  <c r="E1062" i="5"/>
  <c r="E1122" i="5"/>
  <c r="O1133" i="5"/>
  <c r="J1194" i="5"/>
  <c r="M1244" i="5"/>
  <c r="AE1244" i="7" s="1"/>
  <c r="AK1244" i="7" s="1"/>
  <c r="P7" i="5"/>
  <c r="P36" i="5"/>
  <c r="O51" i="5"/>
  <c r="B55" i="5"/>
  <c r="P55" i="5"/>
  <c r="B84" i="5"/>
  <c r="P84" i="5"/>
  <c r="B132" i="5"/>
  <c r="G147" i="5"/>
  <c r="P147" i="5"/>
  <c r="D147" i="5"/>
  <c r="AD147" i="7" s="1"/>
  <c r="AI147" i="7" s="1"/>
  <c r="O147" i="5"/>
  <c r="P151" i="5"/>
  <c r="B175" i="5"/>
  <c r="P175" i="5"/>
  <c r="B199" i="5"/>
  <c r="P199" i="5"/>
  <c r="O243" i="5"/>
  <c r="B247" i="5"/>
  <c r="P247" i="5"/>
  <c r="Q262" i="5"/>
  <c r="AB262" i="7" s="1"/>
  <c r="Q269" i="5"/>
  <c r="AB269" i="7" s="1"/>
  <c r="E269" i="5"/>
  <c r="G269" i="5"/>
  <c r="P269" i="5"/>
  <c r="C269" i="5"/>
  <c r="AC269" i="7" s="1"/>
  <c r="AG269" i="7" s="1"/>
  <c r="L270" i="5"/>
  <c r="P270" i="5"/>
  <c r="C270" i="5"/>
  <c r="AC270" i="7" s="1"/>
  <c r="AG270" i="7" s="1"/>
  <c r="M270" i="5"/>
  <c r="AE270" i="7" s="1"/>
  <c r="AK270" i="7" s="1"/>
  <c r="Q270" i="5"/>
  <c r="AB270" i="7" s="1"/>
  <c r="Q291" i="5"/>
  <c r="AB291" i="7" s="1"/>
  <c r="O315" i="5"/>
  <c r="C315" i="5"/>
  <c r="AC315" i="7" s="1"/>
  <c r="AG315" i="7" s="1"/>
  <c r="F315" i="5"/>
  <c r="P315" i="5"/>
  <c r="B315" i="5"/>
  <c r="J316" i="5"/>
  <c r="O316" i="5"/>
  <c r="B316" i="5"/>
  <c r="L316" i="5"/>
  <c r="Q316" i="5"/>
  <c r="AB316" i="7" s="1"/>
  <c r="B331" i="5"/>
  <c r="C356" i="5"/>
  <c r="AC356" i="7" s="1"/>
  <c r="AG356" i="7" s="1"/>
  <c r="H386" i="5"/>
  <c r="J386" i="5"/>
  <c r="F386" i="5"/>
  <c r="P386" i="5"/>
  <c r="H410" i="5"/>
  <c r="E410" i="5"/>
  <c r="O410" i="5"/>
  <c r="B410" i="5"/>
  <c r="Q410" i="5"/>
  <c r="AB410" i="7" s="1"/>
  <c r="B442" i="5"/>
  <c r="J472" i="5"/>
  <c r="F472" i="5"/>
  <c r="P472" i="5"/>
  <c r="C472" i="5"/>
  <c r="AC472" i="7" s="1"/>
  <c r="AG472" i="7" s="1"/>
  <c r="Q472" i="5"/>
  <c r="AB472" i="7" s="1"/>
  <c r="I493" i="5"/>
  <c r="M493" i="5"/>
  <c r="AE493" i="7" s="1"/>
  <c r="AK493" i="7" s="1"/>
  <c r="K493" i="5"/>
  <c r="G493" i="5"/>
  <c r="C500" i="5"/>
  <c r="AC500" i="7" s="1"/>
  <c r="AG500" i="7" s="1"/>
  <c r="B502" i="5"/>
  <c r="B503" i="5"/>
  <c r="L646" i="5"/>
  <c r="P646" i="5"/>
  <c r="C646" i="5"/>
  <c r="AC646" i="7" s="1"/>
  <c r="AG646" i="7" s="1"/>
  <c r="J646" i="5"/>
  <c r="G646" i="5"/>
  <c r="D683" i="5"/>
  <c r="AD683" i="7" s="1"/>
  <c r="AI683" i="7" s="1"/>
  <c r="C690" i="5"/>
  <c r="AC690" i="7" s="1"/>
  <c r="AG690" i="7" s="1"/>
  <c r="D719" i="5"/>
  <c r="AD719" i="7" s="1"/>
  <c r="AI719" i="7" s="1"/>
  <c r="C722" i="5"/>
  <c r="AC722" i="7" s="1"/>
  <c r="AG722" i="7" s="1"/>
  <c r="L730" i="5"/>
  <c r="G730" i="5"/>
  <c r="Q730" i="5"/>
  <c r="AB730" i="7" s="1"/>
  <c r="D730" i="5"/>
  <c r="AD730" i="7" s="1"/>
  <c r="AI730" i="7" s="1"/>
  <c r="B730" i="5"/>
  <c r="N730" i="5"/>
  <c r="F789" i="5"/>
  <c r="B812" i="5"/>
  <c r="I917" i="5"/>
  <c r="M917" i="5"/>
  <c r="AE917" i="7" s="1"/>
  <c r="AK917" i="7" s="1"/>
  <c r="K917" i="5"/>
  <c r="G917" i="5"/>
  <c r="D917" i="5"/>
  <c r="AD917" i="7" s="1"/>
  <c r="AI917" i="7" s="1"/>
  <c r="H917" i="5"/>
  <c r="E917" i="5"/>
  <c r="C917" i="5"/>
  <c r="AC917" i="7" s="1"/>
  <c r="AG917" i="7" s="1"/>
  <c r="F922" i="5"/>
  <c r="D973" i="5"/>
  <c r="AD973" i="7" s="1"/>
  <c r="AI973" i="7" s="1"/>
  <c r="B994" i="5"/>
  <c r="C1003" i="5"/>
  <c r="AC1003" i="7" s="1"/>
  <c r="AG1003" i="7" s="1"/>
  <c r="D1008" i="5"/>
  <c r="AD1008" i="7" s="1"/>
  <c r="AI1008" i="7" s="1"/>
  <c r="J1026" i="5"/>
  <c r="G1040" i="5"/>
  <c r="H1102" i="5"/>
  <c r="E1102" i="5"/>
  <c r="P1102" i="5"/>
  <c r="C1102" i="5"/>
  <c r="AC1102" i="7" s="1"/>
  <c r="AG1102" i="7" s="1"/>
  <c r="B1102" i="5"/>
  <c r="N1102" i="5"/>
  <c r="L1102" i="5"/>
  <c r="K1102" i="5"/>
  <c r="J1102" i="5"/>
  <c r="I1102" i="5"/>
  <c r="G1102" i="5"/>
  <c r="K1107" i="5"/>
  <c r="H1122" i="5"/>
  <c r="J1128" i="5"/>
  <c r="M1128" i="5"/>
  <c r="AE1128" i="7" s="1"/>
  <c r="AK1128" i="7" s="1"/>
  <c r="E1128" i="5"/>
  <c r="Q1128" i="5"/>
  <c r="AB1128" i="7" s="1"/>
  <c r="C1128" i="5"/>
  <c r="AC1128" i="7" s="1"/>
  <c r="AG1128" i="7" s="1"/>
  <c r="O1128" i="5"/>
  <c r="K1128" i="5"/>
  <c r="P1128" i="5"/>
  <c r="N1128" i="5"/>
  <c r="L1128" i="5"/>
  <c r="K1135" i="5"/>
  <c r="L1135" i="5"/>
  <c r="N1135" i="5"/>
  <c r="J1135" i="5"/>
  <c r="I1135" i="5"/>
  <c r="G1135" i="5"/>
  <c r="F1135" i="5"/>
  <c r="Q1135" i="5"/>
  <c r="AB1135" i="7" s="1"/>
  <c r="P1135" i="5"/>
  <c r="O1135" i="5"/>
  <c r="M1135" i="5"/>
  <c r="AE1135" i="7" s="1"/>
  <c r="AK1135" i="7" s="1"/>
  <c r="H1135" i="5"/>
  <c r="F1147" i="5"/>
  <c r="C1164" i="5"/>
  <c r="AC1164" i="7" s="1"/>
  <c r="AG1164" i="7" s="1"/>
  <c r="P1182" i="5"/>
  <c r="D1182" i="5"/>
  <c r="AD1182" i="7" s="1"/>
  <c r="AI1182" i="7" s="1"/>
  <c r="G1182" i="5"/>
  <c r="L1182" i="5"/>
  <c r="J1182" i="5"/>
  <c r="K1182" i="5"/>
  <c r="H1182" i="5"/>
  <c r="F1182" i="5"/>
  <c r="Q1182" i="5"/>
  <c r="AB1182" i="7" s="1"/>
  <c r="O1182" i="5"/>
  <c r="J1218" i="5"/>
  <c r="Q3" i="5"/>
  <c r="AB3" i="7" s="1"/>
  <c r="AH3" i="7" s="1"/>
  <c r="Q7" i="5"/>
  <c r="AB7" i="7" s="1"/>
  <c r="C12" i="5"/>
  <c r="AC12" i="7" s="1"/>
  <c r="AG12" i="7" s="1"/>
  <c r="Q12" i="5"/>
  <c r="AB12" i="7" s="1"/>
  <c r="AF12" i="7" s="1"/>
  <c r="H22" i="5"/>
  <c r="Q22" i="5"/>
  <c r="AB22" i="7" s="1"/>
  <c r="E22" i="5"/>
  <c r="O22" i="5"/>
  <c r="B27" i="5"/>
  <c r="Q27" i="5"/>
  <c r="AB27" i="7" s="1"/>
  <c r="H46" i="5"/>
  <c r="Q46" i="5"/>
  <c r="AB46" i="7" s="1"/>
  <c r="E46" i="5"/>
  <c r="O46" i="5"/>
  <c r="B51" i="5"/>
  <c r="Q51" i="5"/>
  <c r="AB51" i="7" s="1"/>
  <c r="L53" i="5"/>
  <c r="B75" i="5"/>
  <c r="Q75" i="5"/>
  <c r="AB75" i="7" s="1"/>
  <c r="C79" i="5"/>
  <c r="AC79" i="7" s="1"/>
  <c r="AG79" i="7" s="1"/>
  <c r="Q79" i="5"/>
  <c r="AB79" i="7" s="1"/>
  <c r="Q84" i="5"/>
  <c r="AB84" i="7" s="1"/>
  <c r="H94" i="5"/>
  <c r="Q94" i="5"/>
  <c r="AB94" i="7" s="1"/>
  <c r="E94" i="5"/>
  <c r="O94" i="5"/>
  <c r="L101" i="5"/>
  <c r="Q108" i="5"/>
  <c r="AB108" i="7" s="1"/>
  <c r="O118" i="5"/>
  <c r="L149" i="5"/>
  <c r="H166" i="5"/>
  <c r="Q166" i="5"/>
  <c r="AB166" i="7" s="1"/>
  <c r="E166" i="5"/>
  <c r="L173" i="5"/>
  <c r="H190" i="5"/>
  <c r="Q190" i="5"/>
  <c r="AB190" i="7" s="1"/>
  <c r="E190" i="5"/>
  <c r="L197" i="5"/>
  <c r="B219" i="5"/>
  <c r="Q219" i="5"/>
  <c r="AB219" i="7" s="1"/>
  <c r="L221" i="5"/>
  <c r="H238" i="5"/>
  <c r="Q238" i="5"/>
  <c r="AB238" i="7" s="1"/>
  <c r="E238" i="5"/>
  <c r="L245" i="5"/>
  <c r="K263" i="5"/>
  <c r="E263" i="5"/>
  <c r="O263" i="5"/>
  <c r="B263" i="5"/>
  <c r="Q263" i="5"/>
  <c r="AB263" i="7" s="1"/>
  <c r="B269" i="5"/>
  <c r="G271" i="5"/>
  <c r="L271" i="5"/>
  <c r="I271" i="5"/>
  <c r="P271" i="5"/>
  <c r="M295" i="5"/>
  <c r="AE295" i="7" s="1"/>
  <c r="AK295" i="7" s="1"/>
  <c r="Q317" i="5"/>
  <c r="AB317" i="7" s="1"/>
  <c r="E317" i="5"/>
  <c r="K317" i="5"/>
  <c r="H317" i="5"/>
  <c r="C331" i="5"/>
  <c r="AC331" i="7" s="1"/>
  <c r="AG331" i="7" s="1"/>
  <c r="Q340" i="5"/>
  <c r="AB340" i="7" s="1"/>
  <c r="M366" i="5"/>
  <c r="AE366" i="7" s="1"/>
  <c r="AK366" i="7" s="1"/>
  <c r="N4" i="5"/>
  <c r="B4" i="5"/>
  <c r="K4" i="5"/>
  <c r="P4" i="5"/>
  <c r="M5" i="5"/>
  <c r="AE5" i="7" s="1"/>
  <c r="AK5" i="7" s="1"/>
  <c r="F8" i="5"/>
  <c r="O8" i="5"/>
  <c r="C8" i="5"/>
  <c r="AC8" i="7" s="1"/>
  <c r="AG8" i="7" s="1"/>
  <c r="P8" i="5"/>
  <c r="D12" i="5"/>
  <c r="AD12" i="7" s="1"/>
  <c r="AI12" i="7" s="1"/>
  <c r="Q13" i="5"/>
  <c r="AB13" i="7" s="1"/>
  <c r="E13" i="5"/>
  <c r="N13" i="5"/>
  <c r="B13" i="5"/>
  <c r="P13" i="5"/>
  <c r="B22" i="5"/>
  <c r="P22" i="5"/>
  <c r="N28" i="5"/>
  <c r="B28" i="5"/>
  <c r="K28" i="5"/>
  <c r="P28" i="5"/>
  <c r="M29" i="5"/>
  <c r="AE29" i="7" s="1"/>
  <c r="AK29" i="7" s="1"/>
  <c r="F32" i="5"/>
  <c r="O32" i="5"/>
  <c r="C32" i="5"/>
  <c r="AC32" i="7" s="1"/>
  <c r="AG32" i="7" s="1"/>
  <c r="P32" i="5"/>
  <c r="D36" i="5"/>
  <c r="AD36" i="7" s="1"/>
  <c r="AI36" i="7" s="1"/>
  <c r="Q37" i="5"/>
  <c r="AB37" i="7" s="1"/>
  <c r="E37" i="5"/>
  <c r="N37" i="5"/>
  <c r="B37" i="5"/>
  <c r="P37" i="5"/>
  <c r="B46" i="5"/>
  <c r="P46" i="5"/>
  <c r="C51" i="5"/>
  <c r="AC51" i="7" s="1"/>
  <c r="AG51" i="7" s="1"/>
  <c r="N52" i="5"/>
  <c r="B52" i="5"/>
  <c r="K52" i="5"/>
  <c r="P52" i="5"/>
  <c r="M53" i="5"/>
  <c r="AE53" i="7" s="1"/>
  <c r="AK53" i="7" s="1"/>
  <c r="F56" i="5"/>
  <c r="O56" i="5"/>
  <c r="C56" i="5"/>
  <c r="AC56" i="7" s="1"/>
  <c r="AG56" i="7" s="1"/>
  <c r="P56" i="5"/>
  <c r="Q61" i="5"/>
  <c r="AB61" i="7" s="1"/>
  <c r="E61" i="5"/>
  <c r="N61" i="5"/>
  <c r="B61" i="5"/>
  <c r="P61" i="5"/>
  <c r="B70" i="5"/>
  <c r="N76" i="5"/>
  <c r="B76" i="5"/>
  <c r="K76" i="5"/>
  <c r="P76" i="5"/>
  <c r="M77" i="5"/>
  <c r="AE77" i="7" s="1"/>
  <c r="AK77" i="7" s="1"/>
  <c r="D79" i="5"/>
  <c r="AD79" i="7" s="1"/>
  <c r="AI79" i="7" s="1"/>
  <c r="F80" i="5"/>
  <c r="O80" i="5"/>
  <c r="C80" i="5"/>
  <c r="AC80" i="7" s="1"/>
  <c r="AG80" i="7" s="1"/>
  <c r="P80" i="5"/>
  <c r="Q85" i="5"/>
  <c r="AB85" i="7" s="1"/>
  <c r="E85" i="5"/>
  <c r="N85" i="5"/>
  <c r="B85" i="5"/>
  <c r="P85" i="5"/>
  <c r="B94" i="5"/>
  <c r="P94" i="5"/>
  <c r="N100" i="5"/>
  <c r="B100" i="5"/>
  <c r="K100" i="5"/>
  <c r="P100" i="5"/>
  <c r="M101" i="5"/>
  <c r="AE101" i="7" s="1"/>
  <c r="AK101" i="7" s="1"/>
  <c r="F104" i="5"/>
  <c r="O104" i="5"/>
  <c r="C104" i="5"/>
  <c r="AC104" i="7" s="1"/>
  <c r="AG104" i="7" s="1"/>
  <c r="P104" i="5"/>
  <c r="Q109" i="5"/>
  <c r="AB109" i="7" s="1"/>
  <c r="E109" i="5"/>
  <c r="N109" i="5"/>
  <c r="B109" i="5"/>
  <c r="P109" i="5"/>
  <c r="B118" i="5"/>
  <c r="P118" i="5"/>
  <c r="N124" i="5"/>
  <c r="B124" i="5"/>
  <c r="K124" i="5"/>
  <c r="P124" i="5"/>
  <c r="M125" i="5"/>
  <c r="AE125" i="7" s="1"/>
  <c r="AK125" i="7" s="1"/>
  <c r="F128" i="5"/>
  <c r="O128" i="5"/>
  <c r="C128" i="5"/>
  <c r="AC128" i="7" s="1"/>
  <c r="AG128" i="7" s="1"/>
  <c r="P128" i="5"/>
  <c r="Q133" i="5"/>
  <c r="AB133" i="7" s="1"/>
  <c r="E133" i="5"/>
  <c r="N133" i="5"/>
  <c r="B133" i="5"/>
  <c r="P133" i="5"/>
  <c r="B142" i="5"/>
  <c r="C147" i="5"/>
  <c r="AC147" i="7" s="1"/>
  <c r="AG147" i="7" s="1"/>
  <c r="N148" i="5"/>
  <c r="B148" i="5"/>
  <c r="K148" i="5"/>
  <c r="P148" i="5"/>
  <c r="M149" i="5"/>
  <c r="AE149" i="7" s="1"/>
  <c r="AK149" i="7" s="1"/>
  <c r="D151" i="5"/>
  <c r="AD151" i="7" s="1"/>
  <c r="AI151" i="7" s="1"/>
  <c r="F152" i="5"/>
  <c r="O152" i="5"/>
  <c r="C152" i="5"/>
  <c r="AC152" i="7" s="1"/>
  <c r="AG152" i="7" s="1"/>
  <c r="P152" i="5"/>
  <c r="Q157" i="5"/>
  <c r="AB157" i="7" s="1"/>
  <c r="E157" i="5"/>
  <c r="N157" i="5"/>
  <c r="B157" i="5"/>
  <c r="P157" i="5"/>
  <c r="B166" i="5"/>
  <c r="P166" i="5"/>
  <c r="C171" i="5"/>
  <c r="AC171" i="7" s="1"/>
  <c r="AG171" i="7" s="1"/>
  <c r="N172" i="5"/>
  <c r="B172" i="5"/>
  <c r="K172" i="5"/>
  <c r="P172" i="5"/>
  <c r="M173" i="5"/>
  <c r="AE173" i="7" s="1"/>
  <c r="AK173" i="7" s="1"/>
  <c r="F176" i="5"/>
  <c r="O176" i="5"/>
  <c r="C176" i="5"/>
  <c r="AC176" i="7" s="1"/>
  <c r="AG176" i="7" s="1"/>
  <c r="P176" i="5"/>
  <c r="Q181" i="5"/>
  <c r="AB181" i="7" s="1"/>
  <c r="E181" i="5"/>
  <c r="N181" i="5"/>
  <c r="B181" i="5"/>
  <c r="P181" i="5"/>
  <c r="B190" i="5"/>
  <c r="P190" i="5"/>
  <c r="N196" i="5"/>
  <c r="B196" i="5"/>
  <c r="K196" i="5"/>
  <c r="P196" i="5"/>
  <c r="M197" i="5"/>
  <c r="AE197" i="7" s="1"/>
  <c r="AK197" i="7" s="1"/>
  <c r="F200" i="5"/>
  <c r="O200" i="5"/>
  <c r="C200" i="5"/>
  <c r="AC200" i="7" s="1"/>
  <c r="AG200" i="7" s="1"/>
  <c r="P200" i="5"/>
  <c r="D204" i="5"/>
  <c r="AD204" i="7" s="1"/>
  <c r="AI204" i="7" s="1"/>
  <c r="Q205" i="5"/>
  <c r="AB205" i="7" s="1"/>
  <c r="E205" i="5"/>
  <c r="N205" i="5"/>
  <c r="B205" i="5"/>
  <c r="P205" i="5"/>
  <c r="B214" i="5"/>
  <c r="P214" i="5"/>
  <c r="N220" i="5"/>
  <c r="B220" i="5"/>
  <c r="K220" i="5"/>
  <c r="P220" i="5"/>
  <c r="M221" i="5"/>
  <c r="AE221" i="7" s="1"/>
  <c r="AK221" i="7" s="1"/>
  <c r="D223" i="5"/>
  <c r="AD223" i="7" s="1"/>
  <c r="AI223" i="7" s="1"/>
  <c r="F224" i="5"/>
  <c r="O224" i="5"/>
  <c r="C224" i="5"/>
  <c r="AC224" i="7" s="1"/>
  <c r="AG224" i="7" s="1"/>
  <c r="P224" i="5"/>
  <c r="Q229" i="5"/>
  <c r="AB229" i="7" s="1"/>
  <c r="E229" i="5"/>
  <c r="N229" i="5"/>
  <c r="B229" i="5"/>
  <c r="P229" i="5"/>
  <c r="B238" i="5"/>
  <c r="P238" i="5"/>
  <c r="N244" i="5"/>
  <c r="B244" i="5"/>
  <c r="K244" i="5"/>
  <c r="P244" i="5"/>
  <c r="M245" i="5"/>
  <c r="AE245" i="7" s="1"/>
  <c r="AK245" i="7" s="1"/>
  <c r="F248" i="5"/>
  <c r="O248" i="5"/>
  <c r="C248" i="5"/>
  <c r="AC248" i="7" s="1"/>
  <c r="AG248" i="7" s="1"/>
  <c r="P248" i="5"/>
  <c r="D252" i="5"/>
  <c r="AD252" i="7" s="1"/>
  <c r="AI252" i="7" s="1"/>
  <c r="M253" i="5"/>
  <c r="AE253" i="7" s="1"/>
  <c r="AK253" i="7" s="1"/>
  <c r="E253" i="5"/>
  <c r="O253" i="5"/>
  <c r="B253" i="5"/>
  <c r="Q253" i="5"/>
  <c r="AB253" i="7" s="1"/>
  <c r="C262" i="5"/>
  <c r="AC262" i="7" s="1"/>
  <c r="AG262" i="7" s="1"/>
  <c r="C263" i="5"/>
  <c r="AC263" i="7" s="1"/>
  <c r="AG263" i="7" s="1"/>
  <c r="D269" i="5"/>
  <c r="AD269" i="7" s="1"/>
  <c r="AI269" i="7" s="1"/>
  <c r="D270" i="5"/>
  <c r="AD270" i="7" s="1"/>
  <c r="AI270" i="7" s="1"/>
  <c r="B271" i="5"/>
  <c r="Q271" i="5"/>
  <c r="AB271" i="7" s="1"/>
  <c r="N288" i="5"/>
  <c r="B292" i="5"/>
  <c r="Q293" i="5"/>
  <c r="AB293" i="7" s="1"/>
  <c r="E293" i="5"/>
  <c r="O293" i="5"/>
  <c r="B293" i="5"/>
  <c r="L293" i="5"/>
  <c r="L294" i="5"/>
  <c r="K294" i="5"/>
  <c r="H294" i="5"/>
  <c r="P294" i="5"/>
  <c r="N295" i="5"/>
  <c r="P310" i="5"/>
  <c r="D310" i="5"/>
  <c r="AD310" i="7" s="1"/>
  <c r="AI310" i="7" s="1"/>
  <c r="M310" i="5"/>
  <c r="AE310" i="7" s="1"/>
  <c r="AK310" i="7" s="1"/>
  <c r="J310" i="5"/>
  <c r="Q310" i="5"/>
  <c r="AB310" i="7" s="1"/>
  <c r="E315" i="5"/>
  <c r="D316" i="5"/>
  <c r="AD316" i="7" s="1"/>
  <c r="AI316" i="7" s="1"/>
  <c r="B317" i="5"/>
  <c r="L318" i="5"/>
  <c r="G318" i="5"/>
  <c r="Q318" i="5"/>
  <c r="AB318" i="7" s="1"/>
  <c r="D318" i="5"/>
  <c r="AD318" i="7" s="1"/>
  <c r="AI318" i="7" s="1"/>
  <c r="P318" i="5"/>
  <c r="O320" i="5"/>
  <c r="D324" i="5"/>
  <c r="AD324" i="7" s="1"/>
  <c r="AI324" i="7" s="1"/>
  <c r="P334" i="5"/>
  <c r="D334" i="5"/>
  <c r="AD334" i="7" s="1"/>
  <c r="AI334" i="7" s="1"/>
  <c r="I334" i="5"/>
  <c r="F334" i="5"/>
  <c r="Q334" i="5"/>
  <c r="AB334" i="7" s="1"/>
  <c r="Q341" i="5"/>
  <c r="AB341" i="7" s="1"/>
  <c r="E341" i="5"/>
  <c r="G341" i="5"/>
  <c r="P341" i="5"/>
  <c r="C341" i="5"/>
  <c r="AC341" i="7" s="1"/>
  <c r="AG341" i="7" s="1"/>
  <c r="L342" i="5"/>
  <c r="P342" i="5"/>
  <c r="C342" i="5"/>
  <c r="AC342" i="7" s="1"/>
  <c r="AG342" i="7" s="1"/>
  <c r="M342" i="5"/>
  <c r="AE342" i="7" s="1"/>
  <c r="AK342" i="7" s="1"/>
  <c r="Q342" i="5"/>
  <c r="AB342" i="7" s="1"/>
  <c r="O363" i="5"/>
  <c r="C363" i="5"/>
  <c r="AC363" i="7" s="1"/>
  <c r="AG363" i="7" s="1"/>
  <c r="J363" i="5"/>
  <c r="G363" i="5"/>
  <c r="Q363" i="5"/>
  <c r="AB363" i="7" s="1"/>
  <c r="N365" i="5"/>
  <c r="N366" i="5"/>
  <c r="N382" i="5"/>
  <c r="C386" i="5"/>
  <c r="AC386" i="7" s="1"/>
  <c r="AG386" i="7" s="1"/>
  <c r="O387" i="5"/>
  <c r="C387" i="5"/>
  <c r="AC387" i="7" s="1"/>
  <c r="AG387" i="7" s="1"/>
  <c r="F387" i="5"/>
  <c r="P387" i="5"/>
  <c r="B387" i="5"/>
  <c r="J388" i="5"/>
  <c r="O388" i="5"/>
  <c r="B388" i="5"/>
  <c r="L388" i="5"/>
  <c r="Q388" i="5"/>
  <c r="AB388" i="7" s="1"/>
  <c r="N390" i="5"/>
  <c r="B396" i="5"/>
  <c r="Q396" i="5"/>
  <c r="AB396" i="7" s="1"/>
  <c r="B403" i="5"/>
  <c r="N404" i="5"/>
  <c r="B404" i="5"/>
  <c r="Q404" i="5"/>
  <c r="AB404" i="7" s="1"/>
  <c r="D404" i="5"/>
  <c r="AD404" i="7" s="1"/>
  <c r="AI404" i="7" s="1"/>
  <c r="M404" i="5"/>
  <c r="AE404" i="7" s="1"/>
  <c r="AK404" i="7" s="1"/>
  <c r="I405" i="5"/>
  <c r="M405" i="5"/>
  <c r="AE405" i="7" s="1"/>
  <c r="AK405" i="7" s="1"/>
  <c r="J405" i="5"/>
  <c r="P405" i="5"/>
  <c r="N406" i="5"/>
  <c r="D410" i="5"/>
  <c r="AD410" i="7" s="1"/>
  <c r="AI410" i="7" s="1"/>
  <c r="J412" i="5"/>
  <c r="K412" i="5"/>
  <c r="G412" i="5"/>
  <c r="P412" i="5"/>
  <c r="N413" i="5"/>
  <c r="N414" i="5"/>
  <c r="F420" i="5"/>
  <c r="E420" i="5"/>
  <c r="O420" i="5"/>
  <c r="B420" i="5"/>
  <c r="Q420" i="5"/>
  <c r="AB420" i="7" s="1"/>
  <c r="C428" i="5"/>
  <c r="AC428" i="7" s="1"/>
  <c r="AG428" i="7" s="1"/>
  <c r="I429" i="5"/>
  <c r="H429" i="5"/>
  <c r="E429" i="5"/>
  <c r="P429" i="5"/>
  <c r="N435" i="5"/>
  <c r="N452" i="5"/>
  <c r="B452" i="5"/>
  <c r="H452" i="5"/>
  <c r="E452" i="5"/>
  <c r="Q452" i="5"/>
  <c r="AB452" i="7" s="1"/>
  <c r="H458" i="5"/>
  <c r="J458" i="5"/>
  <c r="F458" i="5"/>
  <c r="P458" i="5"/>
  <c r="N459" i="5"/>
  <c r="N460" i="5"/>
  <c r="D472" i="5"/>
  <c r="AD472" i="7" s="1"/>
  <c r="AI472" i="7" s="1"/>
  <c r="C473" i="5"/>
  <c r="AC473" i="7" s="1"/>
  <c r="AG473" i="7" s="1"/>
  <c r="B474" i="5"/>
  <c r="Q474" i="5"/>
  <c r="AB474" i="7" s="1"/>
  <c r="O476" i="5"/>
  <c r="N477" i="5"/>
  <c r="H482" i="5"/>
  <c r="E482" i="5"/>
  <c r="O482" i="5"/>
  <c r="B482" i="5"/>
  <c r="Q482" i="5"/>
  <c r="AB482" i="7" s="1"/>
  <c r="N484" i="5"/>
  <c r="B487" i="5"/>
  <c r="B488" i="5"/>
  <c r="Q489" i="5"/>
  <c r="AB489" i="7" s="1"/>
  <c r="E489" i="5"/>
  <c r="O489" i="5"/>
  <c r="B489" i="5"/>
  <c r="H489" i="5"/>
  <c r="D489" i="5"/>
  <c r="AD489" i="7" s="1"/>
  <c r="AI489" i="7" s="1"/>
  <c r="C490" i="5"/>
  <c r="AC490" i="7" s="1"/>
  <c r="AG490" i="7" s="1"/>
  <c r="C491" i="5"/>
  <c r="AC491" i="7" s="1"/>
  <c r="AG491" i="7" s="1"/>
  <c r="C492" i="5"/>
  <c r="AC492" i="7" s="1"/>
  <c r="AG492" i="7" s="1"/>
  <c r="C493" i="5"/>
  <c r="AC493" i="7" s="1"/>
  <c r="AG493" i="7" s="1"/>
  <c r="B494" i="5"/>
  <c r="C495" i="5"/>
  <c r="AC495" i="7" s="1"/>
  <c r="AG495" i="7" s="1"/>
  <c r="E500" i="5"/>
  <c r="C505" i="5"/>
  <c r="AC505" i="7" s="1"/>
  <c r="AG505" i="7" s="1"/>
  <c r="B508" i="5"/>
  <c r="O524" i="5"/>
  <c r="O526" i="5"/>
  <c r="B534" i="5"/>
  <c r="O536" i="5"/>
  <c r="P540" i="5"/>
  <c r="O544" i="5"/>
  <c r="B556" i="5"/>
  <c r="O582" i="5"/>
  <c r="P583" i="5"/>
  <c r="O585" i="5"/>
  <c r="O586" i="5"/>
  <c r="P595" i="5"/>
  <c r="O596" i="5"/>
  <c r="O608" i="5"/>
  <c r="H618" i="5"/>
  <c r="J618" i="5"/>
  <c r="K618" i="5"/>
  <c r="F618" i="5"/>
  <c r="Q618" i="5"/>
  <c r="AB618" i="7" s="1"/>
  <c r="O623" i="5"/>
  <c r="P624" i="5"/>
  <c r="O625" i="5"/>
  <c r="O631" i="5"/>
  <c r="C631" i="5"/>
  <c r="AC631" i="7" s="1"/>
  <c r="AG631" i="7" s="1"/>
  <c r="J631" i="5"/>
  <c r="M631" i="5"/>
  <c r="AE631" i="7" s="1"/>
  <c r="AK631" i="7" s="1"/>
  <c r="I631" i="5"/>
  <c r="J632" i="5"/>
  <c r="F632" i="5"/>
  <c r="K632" i="5"/>
  <c r="G632" i="5"/>
  <c r="Q632" i="5"/>
  <c r="AB632" i="7" s="1"/>
  <c r="L634" i="5"/>
  <c r="K634" i="5"/>
  <c r="E634" i="5"/>
  <c r="P634" i="5"/>
  <c r="B634" i="5"/>
  <c r="G635" i="5"/>
  <c r="H635" i="5"/>
  <c r="P635" i="5"/>
  <c r="B635" i="5"/>
  <c r="M635" i="5"/>
  <c r="AE635" i="7" s="1"/>
  <c r="AK635" i="7" s="1"/>
  <c r="N636" i="5"/>
  <c r="B636" i="5"/>
  <c r="Q636" i="5"/>
  <c r="AB636" i="7" s="1"/>
  <c r="D636" i="5"/>
  <c r="AD636" i="7" s="1"/>
  <c r="AI636" i="7" s="1"/>
  <c r="M636" i="5"/>
  <c r="AE636" i="7" s="1"/>
  <c r="AK636" i="7" s="1"/>
  <c r="J636" i="5"/>
  <c r="B637" i="5"/>
  <c r="P638" i="5"/>
  <c r="D638" i="5"/>
  <c r="AD638" i="7" s="1"/>
  <c r="AI638" i="7" s="1"/>
  <c r="I638" i="5"/>
  <c r="H638" i="5"/>
  <c r="E638" i="5"/>
  <c r="K639" i="5"/>
  <c r="E639" i="5"/>
  <c r="F639" i="5"/>
  <c r="P639" i="5"/>
  <c r="B639" i="5"/>
  <c r="D646" i="5"/>
  <c r="AD646" i="7" s="1"/>
  <c r="AI646" i="7" s="1"/>
  <c r="I649" i="5"/>
  <c r="Q649" i="5"/>
  <c r="AB649" i="7" s="1"/>
  <c r="D649" i="5"/>
  <c r="AD649" i="7" s="1"/>
  <c r="AI649" i="7" s="1"/>
  <c r="P649" i="5"/>
  <c r="B649" i="5"/>
  <c r="M649" i="5"/>
  <c r="AE649" i="7" s="1"/>
  <c r="AK649" i="7" s="1"/>
  <c r="B650" i="5"/>
  <c r="B651" i="5"/>
  <c r="F652" i="5"/>
  <c r="E652" i="5"/>
  <c r="I652" i="5"/>
  <c r="D652" i="5"/>
  <c r="AD652" i="7" s="1"/>
  <c r="AI652" i="7" s="1"/>
  <c r="Q652" i="5"/>
  <c r="AB652" i="7" s="1"/>
  <c r="O667" i="5"/>
  <c r="C667" i="5"/>
  <c r="AC667" i="7" s="1"/>
  <c r="AG667" i="7" s="1"/>
  <c r="J667" i="5"/>
  <c r="G667" i="5"/>
  <c r="P667" i="5"/>
  <c r="L667" i="5"/>
  <c r="B668" i="5"/>
  <c r="C678" i="5"/>
  <c r="AC678" i="7" s="1"/>
  <c r="AG678" i="7" s="1"/>
  <c r="J680" i="5"/>
  <c r="K680" i="5"/>
  <c r="G680" i="5"/>
  <c r="E680" i="5"/>
  <c r="Q680" i="5"/>
  <c r="AB680" i="7" s="1"/>
  <c r="B680" i="5"/>
  <c r="B681" i="5"/>
  <c r="J704" i="5"/>
  <c r="F704" i="5"/>
  <c r="P704" i="5"/>
  <c r="C704" i="5"/>
  <c r="AC704" i="7" s="1"/>
  <c r="AG704" i="7" s="1"/>
  <c r="D704" i="5"/>
  <c r="AD704" i="7" s="1"/>
  <c r="AI704" i="7" s="1"/>
  <c r="O704" i="5"/>
  <c r="D705" i="5"/>
  <c r="AD705" i="7" s="1"/>
  <c r="AI705" i="7" s="1"/>
  <c r="B716" i="5"/>
  <c r="B717" i="5"/>
  <c r="F722" i="5"/>
  <c r="H724" i="5"/>
  <c r="B726" i="5"/>
  <c r="B729" i="5"/>
  <c r="E730" i="5"/>
  <c r="C736" i="5"/>
  <c r="AC736" i="7" s="1"/>
  <c r="AG736" i="7" s="1"/>
  <c r="B745" i="5"/>
  <c r="L766" i="5"/>
  <c r="G766" i="5"/>
  <c r="Q766" i="5"/>
  <c r="AB766" i="7" s="1"/>
  <c r="D766" i="5"/>
  <c r="AD766" i="7" s="1"/>
  <c r="AI766" i="7" s="1"/>
  <c r="H766" i="5"/>
  <c r="C766" i="5"/>
  <c r="AC766" i="7" s="1"/>
  <c r="AG766" i="7" s="1"/>
  <c r="D767" i="5"/>
  <c r="AD767" i="7" s="1"/>
  <c r="AI767" i="7" s="1"/>
  <c r="P772" i="5"/>
  <c r="E775" i="5"/>
  <c r="P781" i="5"/>
  <c r="I786" i="5"/>
  <c r="G803" i="5"/>
  <c r="P803" i="5"/>
  <c r="C803" i="5"/>
  <c r="AC803" i="7" s="1"/>
  <c r="AG803" i="7" s="1"/>
  <c r="M803" i="5"/>
  <c r="AE803" i="7" s="1"/>
  <c r="AK803" i="7" s="1"/>
  <c r="K803" i="5"/>
  <c r="H803" i="5"/>
  <c r="C804" i="5"/>
  <c r="AC804" i="7" s="1"/>
  <c r="AG804" i="7" s="1"/>
  <c r="G812" i="5"/>
  <c r="P817" i="5"/>
  <c r="C832" i="5"/>
  <c r="AC832" i="7" s="1"/>
  <c r="AG832" i="7" s="1"/>
  <c r="B848" i="5"/>
  <c r="D867" i="5"/>
  <c r="AD867" i="7" s="1"/>
  <c r="AI867" i="7" s="1"/>
  <c r="B870" i="5"/>
  <c r="K872" i="5"/>
  <c r="H892" i="5"/>
  <c r="F892" i="5"/>
  <c r="K892" i="5"/>
  <c r="G892" i="5"/>
  <c r="L892" i="5"/>
  <c r="I892" i="5"/>
  <c r="E892" i="5"/>
  <c r="B915" i="5"/>
  <c r="F917" i="5"/>
  <c r="N918" i="5"/>
  <c r="C929" i="5"/>
  <c r="AC929" i="7" s="1"/>
  <c r="AG929" i="7" s="1"/>
  <c r="D949" i="5"/>
  <c r="AD949" i="7" s="1"/>
  <c r="AI949" i="7" s="1"/>
  <c r="B954" i="5"/>
  <c r="B958" i="5"/>
  <c r="O960" i="5"/>
  <c r="E966" i="5"/>
  <c r="F968" i="5"/>
  <c r="E968" i="5"/>
  <c r="P968" i="5"/>
  <c r="C968" i="5"/>
  <c r="AC968" i="7" s="1"/>
  <c r="AG968" i="7" s="1"/>
  <c r="K968" i="5"/>
  <c r="H968" i="5"/>
  <c r="Q968" i="5"/>
  <c r="AB968" i="7" s="1"/>
  <c r="O968" i="5"/>
  <c r="N968" i="5"/>
  <c r="M968" i="5"/>
  <c r="AE968" i="7" s="1"/>
  <c r="AK968" i="7" s="1"/>
  <c r="B970" i="5"/>
  <c r="N973" i="5"/>
  <c r="L986" i="5"/>
  <c r="K986" i="5"/>
  <c r="I986" i="5"/>
  <c r="C986" i="5"/>
  <c r="AC986" i="7" s="1"/>
  <c r="AG986" i="7" s="1"/>
  <c r="O986" i="5"/>
  <c r="F986" i="5"/>
  <c r="E986" i="5"/>
  <c r="D986" i="5"/>
  <c r="AD986" i="7" s="1"/>
  <c r="AI986" i="7" s="1"/>
  <c r="B986" i="5"/>
  <c r="F994" i="5"/>
  <c r="B999" i="5"/>
  <c r="N1001" i="5"/>
  <c r="O1016" i="5"/>
  <c r="B1039" i="5"/>
  <c r="I1040" i="5"/>
  <c r="O1042" i="5"/>
  <c r="J1056" i="5"/>
  <c r="F1056" i="5"/>
  <c r="Q1056" i="5"/>
  <c r="AB1056" i="7" s="1"/>
  <c r="D1056" i="5"/>
  <c r="AD1056" i="7" s="1"/>
  <c r="AI1056" i="7" s="1"/>
  <c r="H1056" i="5"/>
  <c r="C1056" i="5"/>
  <c r="AC1056" i="7" s="1"/>
  <c r="AG1056" i="7" s="1"/>
  <c r="K1056" i="5"/>
  <c r="I1056" i="5"/>
  <c r="G1056" i="5"/>
  <c r="E1056" i="5"/>
  <c r="B1056" i="5"/>
  <c r="C1058" i="5"/>
  <c r="AC1058" i="7" s="1"/>
  <c r="AG1058" i="7" s="1"/>
  <c r="N1062" i="5"/>
  <c r="B1098" i="5"/>
  <c r="F1102" i="5"/>
  <c r="Q1105" i="5"/>
  <c r="AB1105" i="7" s="1"/>
  <c r="E1105" i="5"/>
  <c r="G1105" i="5"/>
  <c r="D1105" i="5"/>
  <c r="AD1105" i="7" s="1"/>
  <c r="AI1105" i="7" s="1"/>
  <c r="M1105" i="5"/>
  <c r="AE1105" i="7" s="1"/>
  <c r="AK1105" i="7" s="1"/>
  <c r="J1105" i="5"/>
  <c r="L1105" i="5"/>
  <c r="K1105" i="5"/>
  <c r="I1105" i="5"/>
  <c r="H1105" i="5"/>
  <c r="F1105" i="5"/>
  <c r="K1111" i="5"/>
  <c r="P1111" i="5"/>
  <c r="C1111" i="5"/>
  <c r="AC1111" i="7" s="1"/>
  <c r="AG1111" i="7" s="1"/>
  <c r="N1111" i="5"/>
  <c r="L1111" i="5"/>
  <c r="F1111" i="5"/>
  <c r="B1111" i="5"/>
  <c r="Q1111" i="5"/>
  <c r="AB1111" i="7" s="1"/>
  <c r="O1111" i="5"/>
  <c r="M1111" i="5"/>
  <c r="AE1111" i="7" s="1"/>
  <c r="AK1111" i="7" s="1"/>
  <c r="J1111" i="5"/>
  <c r="I1111" i="5"/>
  <c r="B1117" i="5"/>
  <c r="K1123" i="5"/>
  <c r="G1123" i="5"/>
  <c r="F1123" i="5"/>
  <c r="D1123" i="5"/>
  <c r="AD1123" i="7" s="1"/>
  <c r="AI1123" i="7" s="1"/>
  <c r="H1123" i="5"/>
  <c r="B1123" i="5"/>
  <c r="Q1123" i="5"/>
  <c r="AB1123" i="7" s="1"/>
  <c r="AJ1123" i="7" s="1"/>
  <c r="P1123" i="5"/>
  <c r="O1123" i="5"/>
  <c r="N1123" i="5"/>
  <c r="H1126" i="5"/>
  <c r="G1126" i="5"/>
  <c r="K1126" i="5"/>
  <c r="I1126" i="5"/>
  <c r="O1126" i="5"/>
  <c r="L1126" i="5"/>
  <c r="M1126" i="5"/>
  <c r="AE1126" i="7" s="1"/>
  <c r="AK1126" i="7" s="1"/>
  <c r="J1126" i="5"/>
  <c r="F1126" i="5"/>
  <c r="E1126" i="5"/>
  <c r="D1126" i="5"/>
  <c r="AD1126" i="7" s="1"/>
  <c r="AI1126" i="7" s="1"/>
  <c r="D1128" i="5"/>
  <c r="AD1128" i="7" s="1"/>
  <c r="AI1128" i="7" s="1"/>
  <c r="C1135" i="5"/>
  <c r="AC1135" i="7" s="1"/>
  <c r="AG1135" i="7" s="1"/>
  <c r="I1169" i="5"/>
  <c r="F1169" i="5"/>
  <c r="J1169" i="5"/>
  <c r="G1169" i="5"/>
  <c r="L1169" i="5"/>
  <c r="H1169" i="5"/>
  <c r="E1169" i="5"/>
  <c r="O1169" i="5"/>
  <c r="N1169" i="5"/>
  <c r="M1169" i="5"/>
  <c r="AE1169" i="7" s="1"/>
  <c r="AK1169" i="7" s="1"/>
  <c r="K1169" i="5"/>
  <c r="D1169" i="5"/>
  <c r="AD1169" i="7" s="1"/>
  <c r="AI1169" i="7" s="1"/>
  <c r="C1182" i="5"/>
  <c r="AC1182" i="7" s="1"/>
  <c r="AG1182" i="7" s="1"/>
  <c r="G1191" i="5"/>
  <c r="J1191" i="5"/>
  <c r="M1191" i="5"/>
  <c r="AE1191" i="7" s="1"/>
  <c r="AK1191" i="7" s="1"/>
  <c r="K1191" i="5"/>
  <c r="P1191" i="5"/>
  <c r="N1191" i="5"/>
  <c r="L1191" i="5"/>
  <c r="Q1191" i="5"/>
  <c r="AB1191" i="7" s="1"/>
  <c r="O1191" i="5"/>
  <c r="I1191" i="5"/>
  <c r="H1191" i="5"/>
  <c r="F1191" i="5"/>
  <c r="C1195" i="5"/>
  <c r="AC1195" i="7" s="1"/>
  <c r="AG1195" i="7" s="1"/>
  <c r="L1202" i="5"/>
  <c r="E1202" i="5"/>
  <c r="I1202" i="5"/>
  <c r="G1202" i="5"/>
  <c r="K1202" i="5"/>
  <c r="H1202" i="5"/>
  <c r="F1202" i="5"/>
  <c r="P1202" i="5"/>
  <c r="O1202" i="5"/>
  <c r="N1202" i="5"/>
  <c r="M1202" i="5"/>
  <c r="AE1202" i="7" s="1"/>
  <c r="AK1202" i="7" s="1"/>
  <c r="J1202" i="5"/>
  <c r="N1230" i="5"/>
  <c r="N1240" i="5"/>
  <c r="B1240" i="5"/>
  <c r="J1240" i="5"/>
  <c r="G1240" i="5"/>
  <c r="E1240" i="5"/>
  <c r="O1240" i="5"/>
  <c r="L1240" i="5"/>
  <c r="K1240" i="5"/>
  <c r="Q1240" i="5"/>
  <c r="AB1240" i="7" s="1"/>
  <c r="P1240" i="5"/>
  <c r="M1240" i="5"/>
  <c r="AE1240" i="7" s="1"/>
  <c r="AK1240" i="7" s="1"/>
  <c r="I1240" i="5"/>
  <c r="H1240" i="5"/>
  <c r="N1263" i="5"/>
  <c r="L1265" i="5"/>
  <c r="B1267" i="5"/>
  <c r="N1276" i="5"/>
  <c r="B1276" i="5"/>
  <c r="J1276" i="5"/>
  <c r="L1276" i="5"/>
  <c r="I1276" i="5"/>
  <c r="O1276" i="5"/>
  <c r="M1276" i="5"/>
  <c r="AE1276" i="7" s="1"/>
  <c r="AK1276" i="7" s="1"/>
  <c r="K1276" i="5"/>
  <c r="H1276" i="5"/>
  <c r="Q1276" i="5"/>
  <c r="AB1276" i="7" s="1"/>
  <c r="P1276" i="5"/>
  <c r="G1276" i="5"/>
  <c r="F1276" i="5"/>
  <c r="E1276" i="5"/>
  <c r="H1282" i="5"/>
  <c r="L1282" i="5"/>
  <c r="F1282" i="5"/>
  <c r="D1282" i="5"/>
  <c r="AD1282" i="7" s="1"/>
  <c r="AI1282" i="7" s="1"/>
  <c r="G1282" i="5"/>
  <c r="E1282" i="5"/>
  <c r="C1282" i="5"/>
  <c r="AC1282" i="7" s="1"/>
  <c r="AG1282" i="7" s="1"/>
  <c r="B1282" i="5"/>
  <c r="O1282" i="5"/>
  <c r="N1282" i="5"/>
  <c r="M1282" i="5"/>
  <c r="AE1282" i="7" s="1"/>
  <c r="AK1282" i="7" s="1"/>
  <c r="K1282" i="5"/>
  <c r="J1282" i="5"/>
  <c r="O1295" i="5"/>
  <c r="C1295" i="5"/>
  <c r="AC1295" i="7" s="1"/>
  <c r="AG1295" i="7" s="1"/>
  <c r="L1295" i="5"/>
  <c r="J1295" i="5"/>
  <c r="H1295" i="5"/>
  <c r="F1295" i="5"/>
  <c r="E1295" i="5"/>
  <c r="D1295" i="5"/>
  <c r="AD1295" i="7" s="1"/>
  <c r="AI1295" i="7" s="1"/>
  <c r="B1295" i="5"/>
  <c r="Q1295" i="5"/>
  <c r="AB1295" i="7" s="1"/>
  <c r="B1306" i="5"/>
  <c r="P1326" i="5"/>
  <c r="D1326" i="5"/>
  <c r="AD1326" i="7" s="1"/>
  <c r="AI1326" i="7" s="1"/>
  <c r="G1326" i="5"/>
  <c r="Q1326" i="5"/>
  <c r="AB1326" i="7" s="1"/>
  <c r="B1326" i="5"/>
  <c r="N1326" i="5"/>
  <c r="K1326" i="5"/>
  <c r="J1326" i="5"/>
  <c r="I1326" i="5"/>
  <c r="H1326" i="5"/>
  <c r="O1326" i="5"/>
  <c r="M1326" i="5"/>
  <c r="AE1326" i="7" s="1"/>
  <c r="AK1326" i="7" s="1"/>
  <c r="F1328" i="5"/>
  <c r="L1328" i="5"/>
  <c r="K1328" i="5"/>
  <c r="I1328" i="5"/>
  <c r="M1328" i="5"/>
  <c r="AE1328" i="7" s="1"/>
  <c r="AK1328" i="7" s="1"/>
  <c r="J1328" i="5"/>
  <c r="H1328" i="5"/>
  <c r="G1328" i="5"/>
  <c r="O1328" i="5"/>
  <c r="N1328" i="5"/>
  <c r="E1328" i="5"/>
  <c r="D1328" i="5"/>
  <c r="AD1328" i="7" s="1"/>
  <c r="AI1328" i="7" s="1"/>
  <c r="C1328" i="5"/>
  <c r="AC1328" i="7" s="1"/>
  <c r="AG1328" i="7" s="1"/>
  <c r="O1354" i="5"/>
  <c r="Q1369" i="5"/>
  <c r="AB1369" i="7" s="1"/>
  <c r="E1369" i="5"/>
  <c r="D1369" i="5"/>
  <c r="AD1369" i="7" s="1"/>
  <c r="AI1369" i="7" s="1"/>
  <c r="N1369" i="5"/>
  <c r="L1369" i="5"/>
  <c r="O1369" i="5"/>
  <c r="M1369" i="5"/>
  <c r="AE1369" i="7" s="1"/>
  <c r="AK1369" i="7" s="1"/>
  <c r="K1369" i="5"/>
  <c r="J1369" i="5"/>
  <c r="P1369" i="5"/>
  <c r="I1369" i="5"/>
  <c r="H1369" i="5"/>
  <c r="G1369" i="5"/>
  <c r="F1369" i="5"/>
  <c r="Q1420" i="5"/>
  <c r="AB1420" i="7" s="1"/>
  <c r="G1455" i="5"/>
  <c r="M1455" i="5"/>
  <c r="AE1455" i="7" s="1"/>
  <c r="AK1455" i="7" s="1"/>
  <c r="L1455" i="5"/>
  <c r="C1455" i="5"/>
  <c r="AC1455" i="7" s="1"/>
  <c r="AG1455" i="7" s="1"/>
  <c r="J1455" i="5"/>
  <c r="I1455" i="5"/>
  <c r="H1455" i="5"/>
  <c r="Q1455" i="5"/>
  <c r="AB1455" i="7" s="1"/>
  <c r="P1455" i="5"/>
  <c r="O1455" i="5"/>
  <c r="N1455" i="5"/>
  <c r="I1493" i="5"/>
  <c r="E1493" i="5"/>
  <c r="Q1493" i="5"/>
  <c r="AB1493" i="7" s="1"/>
  <c r="D1493" i="5"/>
  <c r="AD1493" i="7" s="1"/>
  <c r="AI1493" i="7" s="1"/>
  <c r="J1493" i="5"/>
  <c r="H1493" i="5"/>
  <c r="G1493" i="5"/>
  <c r="F1493" i="5"/>
  <c r="O1493" i="5"/>
  <c r="N1493" i="5"/>
  <c r="M1493" i="5"/>
  <c r="AE1493" i="7" s="1"/>
  <c r="AK1493" i="7" s="1"/>
  <c r="L1493" i="5"/>
  <c r="P1493" i="5"/>
  <c r="K1493" i="5"/>
  <c r="C1493" i="5"/>
  <c r="AC1493" i="7" s="1"/>
  <c r="AG1493" i="7" s="1"/>
  <c r="L1502" i="5"/>
  <c r="H1502" i="5"/>
  <c r="G1502" i="5"/>
  <c r="D1502" i="5"/>
  <c r="AD1502" i="7" s="1"/>
  <c r="AI1502" i="7" s="1"/>
  <c r="O1502" i="5"/>
  <c r="N1502" i="5"/>
  <c r="M1502" i="5"/>
  <c r="AE1502" i="7" s="1"/>
  <c r="AK1502" i="7" s="1"/>
  <c r="J1502" i="5"/>
  <c r="I1502" i="5"/>
  <c r="F1502" i="5"/>
  <c r="E1502" i="5"/>
  <c r="J1510" i="5"/>
  <c r="P1510" i="5"/>
  <c r="C1510" i="5"/>
  <c r="AC1510" i="7" s="1"/>
  <c r="AG1510" i="7" s="1"/>
  <c r="H1510" i="5"/>
  <c r="G1510" i="5"/>
  <c r="K1510" i="5"/>
  <c r="N1510" i="5"/>
  <c r="M1510" i="5"/>
  <c r="AE1510" i="7" s="1"/>
  <c r="AK1510" i="7" s="1"/>
  <c r="L1510" i="5"/>
  <c r="Q1510" i="5"/>
  <c r="AB1510" i="7" s="1"/>
  <c r="O1510" i="5"/>
  <c r="I1510" i="5"/>
  <c r="F1510" i="5"/>
  <c r="E1510" i="5"/>
  <c r="D1510" i="5"/>
  <c r="AD1510" i="7" s="1"/>
  <c r="AI1510" i="7" s="1"/>
  <c r="B1539" i="5"/>
  <c r="F1554" i="5"/>
  <c r="K1554" i="5"/>
  <c r="H1554" i="5"/>
  <c r="G1554" i="5"/>
  <c r="E1554" i="5"/>
  <c r="Q1554" i="5"/>
  <c r="AB1554" i="7" s="1"/>
  <c r="M1554" i="5"/>
  <c r="AE1554" i="7" s="1"/>
  <c r="AK1554" i="7" s="1"/>
  <c r="L1554" i="5"/>
  <c r="J1554" i="5"/>
  <c r="N1554" i="5"/>
  <c r="I1554" i="5"/>
  <c r="D1554" i="5"/>
  <c r="AD1554" i="7" s="1"/>
  <c r="AI1554" i="7" s="1"/>
  <c r="C1554" i="5"/>
  <c r="AC1554" i="7" s="1"/>
  <c r="AG1554" i="7" s="1"/>
  <c r="Q1559" i="5"/>
  <c r="AB1559" i="7" s="1"/>
  <c r="E1559" i="5"/>
  <c r="P1559" i="5"/>
  <c r="C1559" i="5"/>
  <c r="AC1559" i="7" s="1"/>
  <c r="AG1559" i="7" s="1"/>
  <c r="G1559" i="5"/>
  <c r="F1559" i="5"/>
  <c r="D1559" i="5"/>
  <c r="AD1559" i="7" s="1"/>
  <c r="AI1559" i="7" s="1"/>
  <c r="O1559" i="5"/>
  <c r="N1559" i="5"/>
  <c r="M1559" i="5"/>
  <c r="AE1559" i="7" s="1"/>
  <c r="AK1559" i="7" s="1"/>
  <c r="L1559" i="5"/>
  <c r="K1559" i="5"/>
  <c r="J1559" i="5"/>
  <c r="J1582" i="5"/>
  <c r="P1582" i="5"/>
  <c r="C1582" i="5"/>
  <c r="AC1582" i="7" s="1"/>
  <c r="AG1582" i="7" s="1"/>
  <c r="G1582" i="5"/>
  <c r="F1582" i="5"/>
  <c r="E1582" i="5"/>
  <c r="K1582" i="5"/>
  <c r="H1582" i="5"/>
  <c r="D1582" i="5"/>
  <c r="AD1582" i="7" s="1"/>
  <c r="AI1582" i="7" s="1"/>
  <c r="B1582" i="5"/>
  <c r="Q1582" i="5"/>
  <c r="AB1582" i="7" s="1"/>
  <c r="O1582" i="5"/>
  <c r="N1582" i="5"/>
  <c r="M1582" i="5"/>
  <c r="AE1582" i="7" s="1"/>
  <c r="AK1582" i="7" s="1"/>
  <c r="L1582" i="5"/>
  <c r="P1672" i="5"/>
  <c r="D1672" i="5"/>
  <c r="AD1672" i="7" s="1"/>
  <c r="AI1672" i="7" s="1"/>
  <c r="J1672" i="5"/>
  <c r="I1672" i="5"/>
  <c r="H1672" i="5"/>
  <c r="G1672" i="5"/>
  <c r="Q1672" i="5"/>
  <c r="AB1672" i="7" s="1"/>
  <c r="K1672" i="5"/>
  <c r="F1672" i="5"/>
  <c r="E1672" i="5"/>
  <c r="O1672" i="5"/>
  <c r="N1672" i="5"/>
  <c r="M1672" i="5"/>
  <c r="AE1672" i="7" s="1"/>
  <c r="AK1672" i="7" s="1"/>
  <c r="L1672" i="5"/>
  <c r="B1701" i="5"/>
  <c r="B1715" i="5"/>
  <c r="K1781" i="5"/>
  <c r="F1781" i="5"/>
  <c r="J1781" i="5"/>
  <c r="I1781" i="5"/>
  <c r="H1781" i="5"/>
  <c r="D1781" i="5"/>
  <c r="AD1781" i="7" s="1"/>
  <c r="AI1781" i="7" s="1"/>
  <c r="C1781" i="5"/>
  <c r="AC1781" i="7" s="1"/>
  <c r="AG1781" i="7" s="1"/>
  <c r="B1781" i="5"/>
  <c r="Q1781" i="5"/>
  <c r="AB1781" i="7" s="1"/>
  <c r="P1781" i="5"/>
  <c r="C1814" i="5"/>
  <c r="AC1814" i="7" s="1"/>
  <c r="AG1814" i="7" s="1"/>
  <c r="F1818" i="5"/>
  <c r="O1818" i="5"/>
  <c r="B1818" i="5"/>
  <c r="M1818" i="5"/>
  <c r="AE1818" i="7" s="1"/>
  <c r="AK1818" i="7" s="1"/>
  <c r="L1818" i="5"/>
  <c r="K1818" i="5"/>
  <c r="E1818" i="5"/>
  <c r="D1818" i="5"/>
  <c r="AD1818" i="7" s="1"/>
  <c r="AI1818" i="7" s="1"/>
  <c r="C1818" i="5"/>
  <c r="AC1818" i="7" s="1"/>
  <c r="AG1818" i="7" s="1"/>
  <c r="P1818" i="5"/>
  <c r="N1818" i="5"/>
  <c r="J1818" i="5"/>
  <c r="I1818" i="5"/>
  <c r="B1862" i="5"/>
  <c r="P1952" i="5"/>
  <c r="D1952" i="5"/>
  <c r="AD1952" i="7" s="1"/>
  <c r="AI1952" i="7" s="1"/>
  <c r="O1952" i="5"/>
  <c r="B1952" i="5"/>
  <c r="K1952" i="5"/>
  <c r="G1952" i="5"/>
  <c r="M1952" i="5"/>
  <c r="AE1952" i="7" s="1"/>
  <c r="AK1952" i="7" s="1"/>
  <c r="L1952" i="5"/>
  <c r="J1952" i="5"/>
  <c r="H1952" i="5"/>
  <c r="F1952" i="5"/>
  <c r="E1952" i="5"/>
  <c r="C1952" i="5"/>
  <c r="AC1952" i="7" s="1"/>
  <c r="AG1952" i="7" s="1"/>
  <c r="N1952" i="5"/>
  <c r="Q1952" i="5"/>
  <c r="AB1952" i="7" s="1"/>
  <c r="P1964" i="5"/>
  <c r="D1964" i="5"/>
  <c r="AD1964" i="7" s="1"/>
  <c r="AI1964" i="7" s="1"/>
  <c r="G1964" i="5"/>
  <c r="Q1964" i="5"/>
  <c r="AB1964" i="7" s="1"/>
  <c r="B1964" i="5"/>
  <c r="K1964" i="5"/>
  <c r="N1964" i="5"/>
  <c r="M1964" i="5"/>
  <c r="AE1964" i="7" s="1"/>
  <c r="AK1964" i="7" s="1"/>
  <c r="L1964" i="5"/>
  <c r="O1964" i="5"/>
  <c r="F1964" i="5"/>
  <c r="J1964" i="5"/>
  <c r="I1964" i="5"/>
  <c r="H1964" i="5"/>
  <c r="E1964" i="5"/>
  <c r="C1964" i="5"/>
  <c r="AC1964" i="7" s="1"/>
  <c r="AG1964" i="7" s="1"/>
  <c r="G683" i="5"/>
  <c r="L683" i="5"/>
  <c r="I683" i="5"/>
  <c r="Q683" i="5"/>
  <c r="AB683" i="7" s="1"/>
  <c r="B683" i="5"/>
  <c r="N683" i="5"/>
  <c r="O691" i="5"/>
  <c r="C691" i="5"/>
  <c r="AC691" i="7" s="1"/>
  <c r="AG691" i="7" s="1"/>
  <c r="F691" i="5"/>
  <c r="P691" i="5"/>
  <c r="B691" i="5"/>
  <c r="Q691" i="5"/>
  <c r="AB691" i="7" s="1"/>
  <c r="L691" i="5"/>
  <c r="G707" i="5"/>
  <c r="H707" i="5"/>
  <c r="Q707" i="5"/>
  <c r="AB707" i="7" s="1"/>
  <c r="D707" i="5"/>
  <c r="AD707" i="7" s="1"/>
  <c r="AI707" i="7" s="1"/>
  <c r="O707" i="5"/>
  <c r="L707" i="5"/>
  <c r="G719" i="5"/>
  <c r="L719" i="5"/>
  <c r="I719" i="5"/>
  <c r="F719" i="5"/>
  <c r="C719" i="5"/>
  <c r="AC719" i="7" s="1"/>
  <c r="AG719" i="7" s="1"/>
  <c r="N732" i="5"/>
  <c r="B732" i="5"/>
  <c r="L732" i="5"/>
  <c r="I732" i="5"/>
  <c r="P732" i="5"/>
  <c r="K732" i="5"/>
  <c r="J776" i="5"/>
  <c r="F776" i="5"/>
  <c r="P776" i="5"/>
  <c r="C776" i="5"/>
  <c r="AC776" i="7" s="1"/>
  <c r="AG776" i="7" s="1"/>
  <c r="N776" i="5"/>
  <c r="K776" i="5"/>
  <c r="Q789" i="5"/>
  <c r="AB789" i="7" s="1"/>
  <c r="E789" i="5"/>
  <c r="G789" i="5"/>
  <c r="P789" i="5"/>
  <c r="C789" i="5"/>
  <c r="AC789" i="7" s="1"/>
  <c r="AG789" i="7" s="1"/>
  <c r="D789" i="5"/>
  <c r="AD789" i="7" s="1"/>
  <c r="AI789" i="7" s="1"/>
  <c r="O789" i="5"/>
  <c r="Q813" i="5"/>
  <c r="AB813" i="7" s="1"/>
  <c r="E813" i="5"/>
  <c r="O813" i="5"/>
  <c r="B813" i="5"/>
  <c r="L813" i="5"/>
  <c r="C813" i="5"/>
  <c r="AC813" i="7" s="1"/>
  <c r="AG813" i="7" s="1"/>
  <c r="N813" i="5"/>
  <c r="F844" i="5"/>
  <c r="J844" i="5"/>
  <c r="G844" i="5"/>
  <c r="E844" i="5"/>
  <c r="C844" i="5"/>
  <c r="AC844" i="7" s="1"/>
  <c r="AG844" i="7" s="1"/>
  <c r="Q844" i="5"/>
  <c r="AB844" i="7" s="1"/>
  <c r="B844" i="5"/>
  <c r="Q861" i="5"/>
  <c r="AB861" i="7" s="1"/>
  <c r="E861" i="5"/>
  <c r="G861" i="5"/>
  <c r="P861" i="5"/>
  <c r="C861" i="5"/>
  <c r="AC861" i="7" s="1"/>
  <c r="AG861" i="7" s="1"/>
  <c r="N861" i="5"/>
  <c r="L861" i="5"/>
  <c r="K861" i="5"/>
  <c r="C872" i="5"/>
  <c r="AC872" i="7" s="1"/>
  <c r="AG872" i="7" s="1"/>
  <c r="O883" i="5"/>
  <c r="C883" i="5"/>
  <c r="AC883" i="7" s="1"/>
  <c r="AG883" i="7" s="1"/>
  <c r="J883" i="5"/>
  <c r="G883" i="5"/>
  <c r="P883" i="5"/>
  <c r="M883" i="5"/>
  <c r="AE883" i="7" s="1"/>
  <c r="AK883" i="7" s="1"/>
  <c r="L883" i="5"/>
  <c r="P888" i="5"/>
  <c r="D888" i="5"/>
  <c r="AD888" i="7" s="1"/>
  <c r="AI888" i="7" s="1"/>
  <c r="N888" i="5"/>
  <c r="B888" i="5"/>
  <c r="H888" i="5"/>
  <c r="E888" i="5"/>
  <c r="M888" i="5"/>
  <c r="AE888" i="7" s="1"/>
  <c r="AK888" i="7" s="1"/>
  <c r="K888" i="5"/>
  <c r="J888" i="5"/>
  <c r="H922" i="5"/>
  <c r="E922" i="5"/>
  <c r="P922" i="5"/>
  <c r="C922" i="5"/>
  <c r="AC922" i="7" s="1"/>
  <c r="AG922" i="7" s="1"/>
  <c r="L922" i="5"/>
  <c r="I922" i="5"/>
  <c r="B922" i="5"/>
  <c r="Q922" i="5"/>
  <c r="AB922" i="7" s="1"/>
  <c r="N964" i="5"/>
  <c r="B964" i="5"/>
  <c r="H964" i="5"/>
  <c r="F964" i="5"/>
  <c r="P964" i="5"/>
  <c r="L964" i="5"/>
  <c r="J964" i="5"/>
  <c r="I964" i="5"/>
  <c r="G964" i="5"/>
  <c r="E964" i="5"/>
  <c r="I977" i="5"/>
  <c r="H977" i="5"/>
  <c r="F977" i="5"/>
  <c r="E977" i="5"/>
  <c r="Q977" i="5"/>
  <c r="AB977" i="7" s="1"/>
  <c r="B977" i="5"/>
  <c r="L977" i="5"/>
  <c r="K977" i="5"/>
  <c r="J977" i="5"/>
  <c r="G977" i="5"/>
  <c r="K1003" i="5"/>
  <c r="I1003" i="5"/>
  <c r="G1003" i="5"/>
  <c r="N1003" i="5"/>
  <c r="J1003" i="5"/>
  <c r="P1003" i="5"/>
  <c r="O1003" i="5"/>
  <c r="M1003" i="5"/>
  <c r="AE1003" i="7" s="1"/>
  <c r="AK1003" i="7" s="1"/>
  <c r="L1003" i="5"/>
  <c r="J1044" i="5"/>
  <c r="O1044" i="5"/>
  <c r="B1044" i="5"/>
  <c r="M1044" i="5"/>
  <c r="AE1044" i="7" s="1"/>
  <c r="AK1044" i="7" s="1"/>
  <c r="D1044" i="5"/>
  <c r="AD1044" i="7" s="1"/>
  <c r="AI1044" i="7" s="1"/>
  <c r="P1044" i="5"/>
  <c r="Q1044" i="5"/>
  <c r="AB1044" i="7" s="1"/>
  <c r="N1044" i="5"/>
  <c r="L1044" i="5"/>
  <c r="P1050" i="5"/>
  <c r="D1050" i="5"/>
  <c r="AD1050" i="7" s="1"/>
  <c r="AI1050" i="7" s="1"/>
  <c r="E1050" i="5"/>
  <c r="O1050" i="5"/>
  <c r="B1050" i="5"/>
  <c r="H1050" i="5"/>
  <c r="C1050" i="5"/>
  <c r="AC1050" i="7" s="1"/>
  <c r="AG1050" i="7" s="1"/>
  <c r="Q1050" i="5"/>
  <c r="AB1050" i="7" s="1"/>
  <c r="N1050" i="5"/>
  <c r="M1050" i="5"/>
  <c r="AE1050" i="7" s="1"/>
  <c r="AK1050" i="7" s="1"/>
  <c r="L1050" i="5"/>
  <c r="K1147" i="5"/>
  <c r="P1147" i="5"/>
  <c r="C1147" i="5"/>
  <c r="AC1147" i="7" s="1"/>
  <c r="AG1147" i="7" s="1"/>
  <c r="E1147" i="5"/>
  <c r="Q1147" i="5"/>
  <c r="AB1147" i="7" s="1"/>
  <c r="B1147" i="5"/>
  <c r="N1147" i="5"/>
  <c r="M1147" i="5"/>
  <c r="AE1147" i="7" s="1"/>
  <c r="AK1147" i="7" s="1"/>
  <c r="O1147" i="5"/>
  <c r="L1147" i="5"/>
  <c r="J1147" i="5"/>
  <c r="K1159" i="5"/>
  <c r="G1159" i="5"/>
  <c r="L1159" i="5"/>
  <c r="I1159" i="5"/>
  <c r="E1159" i="5"/>
  <c r="C1159" i="5"/>
  <c r="AC1159" i="7" s="1"/>
  <c r="AG1159" i="7" s="1"/>
  <c r="B1159" i="5"/>
  <c r="Q1159" i="5"/>
  <c r="AB1159" i="7" s="1"/>
  <c r="P1159" i="5"/>
  <c r="O1159" i="5"/>
  <c r="N1159" i="5"/>
  <c r="M1159" i="5"/>
  <c r="AE1159" i="7" s="1"/>
  <c r="AK1159" i="7" s="1"/>
  <c r="J1164" i="5"/>
  <c r="M1164" i="5"/>
  <c r="AE1164" i="7" s="1"/>
  <c r="AK1164" i="7" s="1"/>
  <c r="I1164" i="5"/>
  <c r="G1164" i="5"/>
  <c r="P1164" i="5"/>
  <c r="N1164" i="5"/>
  <c r="L1164" i="5"/>
  <c r="Q1164" i="5"/>
  <c r="AB1164" i="7" s="1"/>
  <c r="O1164" i="5"/>
  <c r="K1164" i="5"/>
  <c r="Q1201" i="5"/>
  <c r="AB1201" i="7" s="1"/>
  <c r="E1201" i="5"/>
  <c r="I1201" i="5"/>
  <c r="L1201" i="5"/>
  <c r="J1201" i="5"/>
  <c r="K1201" i="5"/>
  <c r="G1201" i="5"/>
  <c r="F1201" i="5"/>
  <c r="M1201" i="5"/>
  <c r="AE1201" i="7" s="1"/>
  <c r="AK1201" i="7" s="1"/>
  <c r="H1201" i="5"/>
  <c r="D1201" i="5"/>
  <c r="AD1201" i="7" s="1"/>
  <c r="AI1201" i="7" s="1"/>
  <c r="C1201" i="5"/>
  <c r="AC1201" i="7" s="1"/>
  <c r="AG1201" i="7" s="1"/>
  <c r="B1201" i="5"/>
  <c r="G1215" i="5"/>
  <c r="E1215" i="5"/>
  <c r="L1215" i="5"/>
  <c r="J1215" i="5"/>
  <c r="M1215" i="5"/>
  <c r="AE1215" i="7" s="1"/>
  <c r="AK1215" i="7" s="1"/>
  <c r="I1215" i="5"/>
  <c r="H1215" i="5"/>
  <c r="N1215" i="5"/>
  <c r="K1215" i="5"/>
  <c r="F1215" i="5"/>
  <c r="D1215" i="5"/>
  <c r="AD1215" i="7" s="1"/>
  <c r="AI1215" i="7" s="1"/>
  <c r="C1215" i="5"/>
  <c r="AC1215" i="7" s="1"/>
  <c r="AG1215" i="7" s="1"/>
  <c r="N1228" i="5"/>
  <c r="B1228" i="5"/>
  <c r="F1228" i="5"/>
  <c r="O1228" i="5"/>
  <c r="L1228" i="5"/>
  <c r="I1228" i="5"/>
  <c r="G1228" i="5"/>
  <c r="E1228" i="5"/>
  <c r="Q1228" i="5"/>
  <c r="AB1228" i="7" s="1"/>
  <c r="P1228" i="5"/>
  <c r="F1244" i="5"/>
  <c r="H1244" i="5"/>
  <c r="K1244" i="5"/>
  <c r="I1244" i="5"/>
  <c r="N1244" i="5"/>
  <c r="L1244" i="5"/>
  <c r="J1244" i="5"/>
  <c r="G1244" i="5"/>
  <c r="E1244" i="5"/>
  <c r="D1244" i="5"/>
  <c r="AD1244" i="7" s="1"/>
  <c r="AI1244" i="7" s="1"/>
  <c r="C1244" i="5"/>
  <c r="AC1244" i="7" s="1"/>
  <c r="AG1244" i="7" s="1"/>
  <c r="B1244" i="5"/>
  <c r="P1374" i="5"/>
  <c r="D1374" i="5"/>
  <c r="AD1374" i="7" s="1"/>
  <c r="AI1374" i="7" s="1"/>
  <c r="K1374" i="5"/>
  <c r="N1374" i="5"/>
  <c r="L1374" i="5"/>
  <c r="J1374" i="5"/>
  <c r="I1374" i="5"/>
  <c r="H1374" i="5"/>
  <c r="G1374" i="5"/>
  <c r="Q1374" i="5"/>
  <c r="AB1374" i="7" s="1"/>
  <c r="O1374" i="5"/>
  <c r="M1374" i="5"/>
  <c r="AE1374" i="7" s="1"/>
  <c r="AK1374" i="7" s="1"/>
  <c r="F1400" i="5"/>
  <c r="L1400" i="5"/>
  <c r="G1400" i="5"/>
  <c r="D1400" i="5"/>
  <c r="AD1400" i="7" s="1"/>
  <c r="AI1400" i="7" s="1"/>
  <c r="P1400" i="5"/>
  <c r="O1400" i="5"/>
  <c r="N1400" i="5"/>
  <c r="M1400" i="5"/>
  <c r="AE1400" i="7" s="1"/>
  <c r="AK1400" i="7" s="1"/>
  <c r="Q1400" i="5"/>
  <c r="AB1400" i="7" s="1"/>
  <c r="K1400" i="5"/>
  <c r="J1400" i="5"/>
  <c r="I1400" i="5"/>
  <c r="N1432" i="5"/>
  <c r="B1432" i="5"/>
  <c r="L1432" i="5"/>
  <c r="M1432" i="5"/>
  <c r="AE1432" i="7" s="1"/>
  <c r="AK1432" i="7" s="1"/>
  <c r="K1432" i="5"/>
  <c r="J1432" i="5"/>
  <c r="I1432" i="5"/>
  <c r="P1432" i="5"/>
  <c r="O1432" i="5"/>
  <c r="H1432" i="5"/>
  <c r="G1432" i="5"/>
  <c r="Q1432" i="5"/>
  <c r="AB1432" i="7" s="1"/>
  <c r="F1432" i="5"/>
  <c r="E1432" i="5"/>
  <c r="D1432" i="5"/>
  <c r="AD1432" i="7" s="1"/>
  <c r="AI1432" i="7" s="1"/>
  <c r="C1432" i="5"/>
  <c r="AC1432" i="7" s="1"/>
  <c r="AG1432" i="7" s="1"/>
  <c r="O1509" i="5"/>
  <c r="C1509" i="5"/>
  <c r="AC1509" i="7" s="1"/>
  <c r="AG1509" i="7" s="1"/>
  <c r="G1509" i="5"/>
  <c r="K1509" i="5"/>
  <c r="J1509" i="5"/>
  <c r="I1509" i="5"/>
  <c r="M1509" i="5"/>
  <c r="AE1509" i="7" s="1"/>
  <c r="AK1509" i="7" s="1"/>
  <c r="L1509" i="5"/>
  <c r="H1509" i="5"/>
  <c r="P1509" i="5"/>
  <c r="N1509" i="5"/>
  <c r="F1509" i="5"/>
  <c r="E1509" i="5"/>
  <c r="L1512" i="5"/>
  <c r="H1512" i="5"/>
  <c r="Q1512" i="5"/>
  <c r="AB1512" i="7" s="1"/>
  <c r="C1512" i="5"/>
  <c r="AC1512" i="7" s="1"/>
  <c r="AG1512" i="7" s="1"/>
  <c r="P1512" i="5"/>
  <c r="B1512" i="5"/>
  <c r="J1512" i="5"/>
  <c r="O1512" i="5"/>
  <c r="N1512" i="5"/>
  <c r="K1512" i="5"/>
  <c r="I1512" i="5"/>
  <c r="G1512" i="5"/>
  <c r="F1512" i="5"/>
  <c r="M1512" i="5"/>
  <c r="AE1512" i="7" s="1"/>
  <c r="AK1512" i="7" s="1"/>
  <c r="E1512" i="5"/>
  <c r="D1512" i="5"/>
  <c r="AD1512" i="7" s="1"/>
  <c r="AI1512" i="7" s="1"/>
  <c r="Q1535" i="5"/>
  <c r="AB1535" i="7" s="1"/>
  <c r="E1535" i="5"/>
  <c r="H1535" i="5"/>
  <c r="G1535" i="5"/>
  <c r="F1535" i="5"/>
  <c r="D1535" i="5"/>
  <c r="AD1535" i="7" s="1"/>
  <c r="AI1535" i="7" s="1"/>
  <c r="M1535" i="5"/>
  <c r="AE1535" i="7" s="1"/>
  <c r="AK1535" i="7" s="1"/>
  <c r="I1535" i="5"/>
  <c r="C1535" i="5"/>
  <c r="AC1535" i="7" s="1"/>
  <c r="AG1535" i="7" s="1"/>
  <c r="B1535" i="5"/>
  <c r="P1535" i="5"/>
  <c r="O1535" i="5"/>
  <c r="N1538" i="5"/>
  <c r="B1538" i="5"/>
  <c r="I1538" i="5"/>
  <c r="M1538" i="5"/>
  <c r="AE1538" i="7" s="1"/>
  <c r="AK1538" i="7" s="1"/>
  <c r="L1538" i="5"/>
  <c r="K1538" i="5"/>
  <c r="O1538" i="5"/>
  <c r="H1538" i="5"/>
  <c r="G1538" i="5"/>
  <c r="F1538" i="5"/>
  <c r="P1538" i="5"/>
  <c r="J1538" i="5"/>
  <c r="E1538" i="5"/>
  <c r="D1538" i="5"/>
  <c r="AD1538" i="7" s="1"/>
  <c r="AI1538" i="7" s="1"/>
  <c r="H1592" i="5"/>
  <c r="O1592" i="5"/>
  <c r="B1592" i="5"/>
  <c r="F1592" i="5"/>
  <c r="E1592" i="5"/>
  <c r="D1592" i="5"/>
  <c r="AD1592" i="7" s="1"/>
  <c r="AI1592" i="7" s="1"/>
  <c r="K1592" i="5"/>
  <c r="Q1592" i="5"/>
  <c r="AB1592" i="7" s="1"/>
  <c r="P1592" i="5"/>
  <c r="M1592" i="5"/>
  <c r="AE1592" i="7" s="1"/>
  <c r="AK1592" i="7" s="1"/>
  <c r="L1592" i="5"/>
  <c r="J1592" i="5"/>
  <c r="I1592" i="5"/>
  <c r="N1592" i="5"/>
  <c r="P1600" i="5"/>
  <c r="D1600" i="5"/>
  <c r="AD1600" i="7" s="1"/>
  <c r="AI1600" i="7" s="1"/>
  <c r="J1600" i="5"/>
  <c r="L1600" i="5"/>
  <c r="K1600" i="5"/>
  <c r="I1600" i="5"/>
  <c r="M1600" i="5"/>
  <c r="AE1600" i="7" s="1"/>
  <c r="AK1600" i="7" s="1"/>
  <c r="F1600" i="5"/>
  <c r="E1600" i="5"/>
  <c r="C1600" i="5"/>
  <c r="AC1600" i="7" s="1"/>
  <c r="AG1600" i="7" s="1"/>
  <c r="Q1600" i="5"/>
  <c r="AB1600" i="7" s="1"/>
  <c r="O1600" i="5"/>
  <c r="N1600" i="5"/>
  <c r="H1600" i="5"/>
  <c r="G1600" i="5"/>
  <c r="Q1607" i="5"/>
  <c r="AB1607" i="7" s="1"/>
  <c r="E1607" i="5"/>
  <c r="H1607" i="5"/>
  <c r="D1607" i="5"/>
  <c r="AD1607" i="7" s="1"/>
  <c r="AI1607" i="7" s="1"/>
  <c r="C1607" i="5"/>
  <c r="AC1607" i="7" s="1"/>
  <c r="AG1607" i="7" s="1"/>
  <c r="P1607" i="5"/>
  <c r="B1607" i="5"/>
  <c r="M1607" i="5"/>
  <c r="AE1607" i="7" s="1"/>
  <c r="AK1607" i="7" s="1"/>
  <c r="O1607" i="5"/>
  <c r="N1607" i="5"/>
  <c r="L1607" i="5"/>
  <c r="K1607" i="5"/>
  <c r="G1621" i="5"/>
  <c r="Q1621" i="5"/>
  <c r="AB1621" i="7" s="1"/>
  <c r="D1621" i="5"/>
  <c r="AD1621" i="7" s="1"/>
  <c r="AI1621" i="7" s="1"/>
  <c r="E1621" i="5"/>
  <c r="C1621" i="5"/>
  <c r="AC1621" i="7" s="1"/>
  <c r="AG1621" i="7" s="1"/>
  <c r="P1621" i="5"/>
  <c r="B1621" i="5"/>
  <c r="L1621" i="5"/>
  <c r="M1621" i="5"/>
  <c r="AE1621" i="7" s="1"/>
  <c r="AK1621" i="7" s="1"/>
  <c r="K1621" i="5"/>
  <c r="J1621" i="5"/>
  <c r="O1621" i="5"/>
  <c r="N1621" i="5"/>
  <c r="I1621" i="5"/>
  <c r="P2086" i="5"/>
  <c r="K7" i="5"/>
  <c r="H7" i="5"/>
  <c r="O7" i="5"/>
  <c r="K31" i="5"/>
  <c r="H31" i="5"/>
  <c r="K55" i="5"/>
  <c r="H55" i="5"/>
  <c r="O55" i="5"/>
  <c r="J60" i="5"/>
  <c r="G60" i="5"/>
  <c r="O60" i="5"/>
  <c r="O79" i="5"/>
  <c r="J84" i="5"/>
  <c r="G84" i="5"/>
  <c r="O84" i="5"/>
  <c r="K103" i="5"/>
  <c r="H103" i="5"/>
  <c r="O103" i="5"/>
  <c r="J108" i="5"/>
  <c r="G108" i="5"/>
  <c r="O108" i="5"/>
  <c r="K127" i="5"/>
  <c r="H127" i="5"/>
  <c r="J132" i="5"/>
  <c r="G132" i="5"/>
  <c r="J156" i="5"/>
  <c r="G156" i="5"/>
  <c r="O156" i="5"/>
  <c r="K175" i="5"/>
  <c r="H175" i="5"/>
  <c r="J180" i="5"/>
  <c r="G180" i="5"/>
  <c r="K199" i="5"/>
  <c r="H199" i="5"/>
  <c r="O199" i="5"/>
  <c r="O223" i="5"/>
  <c r="J228" i="5"/>
  <c r="G228" i="5"/>
  <c r="O228" i="5"/>
  <c r="K247" i="5"/>
  <c r="H247" i="5"/>
  <c r="O247" i="5"/>
  <c r="G331" i="5"/>
  <c r="H331" i="5"/>
  <c r="Q331" i="5"/>
  <c r="AB331" i="7" s="1"/>
  <c r="D331" i="5"/>
  <c r="AD331" i="7" s="1"/>
  <c r="AI331" i="7" s="1"/>
  <c r="N356" i="5"/>
  <c r="B356" i="5"/>
  <c r="L356" i="5"/>
  <c r="I356" i="5"/>
  <c r="Q401" i="5"/>
  <c r="AB401" i="7" s="1"/>
  <c r="E401" i="5"/>
  <c r="O401" i="5"/>
  <c r="B401" i="5"/>
  <c r="L401" i="5"/>
  <c r="L402" i="5"/>
  <c r="K402" i="5"/>
  <c r="H402" i="5"/>
  <c r="P418" i="5"/>
  <c r="D418" i="5"/>
  <c r="AD418" i="7" s="1"/>
  <c r="AI418" i="7" s="1"/>
  <c r="M418" i="5"/>
  <c r="AE418" i="7" s="1"/>
  <c r="AK418" i="7" s="1"/>
  <c r="J418" i="5"/>
  <c r="Q418" i="5"/>
  <c r="AB418" i="7" s="1"/>
  <c r="L426" i="5"/>
  <c r="G426" i="5"/>
  <c r="Q426" i="5"/>
  <c r="AB426" i="7" s="1"/>
  <c r="D426" i="5"/>
  <c r="AD426" i="7" s="1"/>
  <c r="AI426" i="7" s="1"/>
  <c r="P426" i="5"/>
  <c r="P442" i="5"/>
  <c r="D442" i="5"/>
  <c r="AD442" i="7" s="1"/>
  <c r="AI442" i="7" s="1"/>
  <c r="I442" i="5"/>
  <c r="F442" i="5"/>
  <c r="Q449" i="5"/>
  <c r="AB449" i="7" s="1"/>
  <c r="E449" i="5"/>
  <c r="G449" i="5"/>
  <c r="P449" i="5"/>
  <c r="C449" i="5"/>
  <c r="AC449" i="7" s="1"/>
  <c r="AG449" i="7" s="1"/>
  <c r="L450" i="5"/>
  <c r="P450" i="5"/>
  <c r="C450" i="5"/>
  <c r="AC450" i="7" s="1"/>
  <c r="AG450" i="7" s="1"/>
  <c r="M450" i="5"/>
  <c r="AE450" i="7" s="1"/>
  <c r="AK450" i="7" s="1"/>
  <c r="Q450" i="5"/>
  <c r="AB450" i="7" s="1"/>
  <c r="O471" i="5"/>
  <c r="C471" i="5"/>
  <c r="AC471" i="7" s="1"/>
  <c r="AG471" i="7" s="1"/>
  <c r="J471" i="5"/>
  <c r="G471" i="5"/>
  <c r="Q471" i="5"/>
  <c r="AB471" i="7" s="1"/>
  <c r="Q501" i="5"/>
  <c r="AB501" i="7" s="1"/>
  <c r="E501" i="5"/>
  <c r="G501" i="5"/>
  <c r="M501" i="5"/>
  <c r="AE501" i="7" s="1"/>
  <c r="AK501" i="7" s="1"/>
  <c r="J501" i="5"/>
  <c r="L502" i="5"/>
  <c r="P502" i="5"/>
  <c r="C502" i="5"/>
  <c r="AC502" i="7" s="1"/>
  <c r="AG502" i="7" s="1"/>
  <c r="J502" i="5"/>
  <c r="G502" i="5"/>
  <c r="G503" i="5"/>
  <c r="L503" i="5"/>
  <c r="H503" i="5"/>
  <c r="D503" i="5"/>
  <c r="AD503" i="7" s="1"/>
  <c r="AI503" i="7" s="1"/>
  <c r="L682" i="5"/>
  <c r="P682" i="5"/>
  <c r="C682" i="5"/>
  <c r="AC682" i="7" s="1"/>
  <c r="AG682" i="7" s="1"/>
  <c r="M682" i="5"/>
  <c r="AE682" i="7" s="1"/>
  <c r="AK682" i="7" s="1"/>
  <c r="D682" i="5"/>
  <c r="AD682" i="7" s="1"/>
  <c r="AI682" i="7" s="1"/>
  <c r="O682" i="5"/>
  <c r="H690" i="5"/>
  <c r="J690" i="5"/>
  <c r="F690" i="5"/>
  <c r="Q690" i="5"/>
  <c r="AB690" i="7" s="1"/>
  <c r="B690" i="5"/>
  <c r="N690" i="5"/>
  <c r="D691" i="5"/>
  <c r="AD691" i="7" s="1"/>
  <c r="AI691" i="7" s="1"/>
  <c r="L706" i="5"/>
  <c r="K706" i="5"/>
  <c r="H706" i="5"/>
  <c r="Q706" i="5"/>
  <c r="AB706" i="7" s="1"/>
  <c r="B706" i="5"/>
  <c r="N706" i="5"/>
  <c r="B707" i="5"/>
  <c r="L718" i="5"/>
  <c r="P718" i="5"/>
  <c r="C718" i="5"/>
  <c r="AC718" i="7" s="1"/>
  <c r="AG718" i="7" s="1"/>
  <c r="M718" i="5"/>
  <c r="AE718" i="7" s="1"/>
  <c r="AK718" i="7" s="1"/>
  <c r="H718" i="5"/>
  <c r="E718" i="5"/>
  <c r="B719" i="5"/>
  <c r="C724" i="5"/>
  <c r="AC724" i="7" s="1"/>
  <c r="AG724" i="7" s="1"/>
  <c r="C732" i="5"/>
  <c r="AC732" i="7" s="1"/>
  <c r="AG732" i="7" s="1"/>
  <c r="B776" i="5"/>
  <c r="C786" i="5"/>
  <c r="AC786" i="7" s="1"/>
  <c r="AG786" i="7" s="1"/>
  <c r="J788" i="5"/>
  <c r="K788" i="5"/>
  <c r="G788" i="5"/>
  <c r="E788" i="5"/>
  <c r="Q788" i="5"/>
  <c r="AB788" i="7" s="1"/>
  <c r="B788" i="5"/>
  <c r="D844" i="5"/>
  <c r="AD844" i="7" s="1"/>
  <c r="AI844" i="7" s="1"/>
  <c r="Q849" i="5"/>
  <c r="AB849" i="7" s="1"/>
  <c r="E849" i="5"/>
  <c r="O849" i="5"/>
  <c r="B849" i="5"/>
  <c r="L849" i="5"/>
  <c r="H849" i="5"/>
  <c r="F849" i="5"/>
  <c r="D849" i="5"/>
  <c r="AD849" i="7" s="1"/>
  <c r="AI849" i="7" s="1"/>
  <c r="J918" i="5"/>
  <c r="C964" i="5"/>
  <c r="AC964" i="7" s="1"/>
  <c r="AG964" i="7" s="1"/>
  <c r="C977" i="5"/>
  <c r="AC977" i="7" s="1"/>
  <c r="AG977" i="7" s="1"/>
  <c r="E1001" i="5"/>
  <c r="J1008" i="5"/>
  <c r="O1008" i="5"/>
  <c r="B1008" i="5"/>
  <c r="M1008" i="5"/>
  <c r="AE1008" i="7" s="1"/>
  <c r="AK1008" i="7" s="1"/>
  <c r="C1008" i="5"/>
  <c r="AC1008" i="7" s="1"/>
  <c r="AG1008" i="7" s="1"/>
  <c r="N1008" i="5"/>
  <c r="P1008" i="5"/>
  <c r="L1008" i="5"/>
  <c r="K1008" i="5"/>
  <c r="I1008" i="5"/>
  <c r="P1026" i="5"/>
  <c r="D1026" i="5"/>
  <c r="AD1026" i="7" s="1"/>
  <c r="AI1026" i="7" s="1"/>
  <c r="I1026" i="5"/>
  <c r="G1026" i="5"/>
  <c r="K1026" i="5"/>
  <c r="F1026" i="5"/>
  <c r="H1026" i="5"/>
  <c r="E1026" i="5"/>
  <c r="C1026" i="5"/>
  <c r="AC1026" i="7" s="1"/>
  <c r="AG1026" i="7" s="1"/>
  <c r="B1026" i="5"/>
  <c r="D1040" i="5"/>
  <c r="AD1040" i="7" s="1"/>
  <c r="AI1040" i="7" s="1"/>
  <c r="D1042" i="5"/>
  <c r="AD1042" i="7" s="1"/>
  <c r="AI1042" i="7" s="1"/>
  <c r="F1050" i="5"/>
  <c r="G1107" i="5"/>
  <c r="L1107" i="5"/>
  <c r="J1107" i="5"/>
  <c r="F1107" i="5"/>
  <c r="C1107" i="5"/>
  <c r="AC1107" i="7" s="1"/>
  <c r="AG1107" i="7" s="1"/>
  <c r="I1107" i="5"/>
  <c r="H1107" i="5"/>
  <c r="E1107" i="5"/>
  <c r="D1107" i="5"/>
  <c r="AD1107" i="7" s="1"/>
  <c r="AI1107" i="7" s="1"/>
  <c r="B1107" i="5"/>
  <c r="N1120" i="5"/>
  <c r="B1120" i="5"/>
  <c r="F1120" i="5"/>
  <c r="O1120" i="5"/>
  <c r="L1120" i="5"/>
  <c r="G1120" i="5"/>
  <c r="C1120" i="5"/>
  <c r="AC1120" i="7" s="1"/>
  <c r="AG1120" i="7" s="1"/>
  <c r="J1120" i="5"/>
  <c r="I1120" i="5"/>
  <c r="H1120" i="5"/>
  <c r="E1120" i="5"/>
  <c r="D1120" i="5"/>
  <c r="AD1120" i="7" s="1"/>
  <c r="AI1120" i="7" s="1"/>
  <c r="D1147" i="5"/>
  <c r="AD1147" i="7" s="1"/>
  <c r="AI1147" i="7" s="1"/>
  <c r="D1159" i="5"/>
  <c r="AD1159" i="7" s="1"/>
  <c r="AI1159" i="7" s="1"/>
  <c r="B1164" i="5"/>
  <c r="B1215" i="5"/>
  <c r="H1218" i="5"/>
  <c r="C1228" i="5"/>
  <c r="AC1228" i="7" s="1"/>
  <c r="AG1228" i="7" s="1"/>
  <c r="P1254" i="5"/>
  <c r="D1254" i="5"/>
  <c r="AD1254" i="7" s="1"/>
  <c r="AI1254" i="7" s="1"/>
  <c r="G1254" i="5"/>
  <c r="H1254" i="5"/>
  <c r="E1254" i="5"/>
  <c r="B1254" i="5"/>
  <c r="Q1254" i="5"/>
  <c r="AB1254" i="7" s="1"/>
  <c r="O1254" i="5"/>
  <c r="N1254" i="5"/>
  <c r="M1254" i="5"/>
  <c r="AE1254" i="7" s="1"/>
  <c r="AK1254" i="7" s="1"/>
  <c r="L1254" i="5"/>
  <c r="K1254" i="5"/>
  <c r="G1265" i="5"/>
  <c r="H1294" i="5"/>
  <c r="P1294" i="5"/>
  <c r="C1294" i="5"/>
  <c r="AC1294" i="7" s="1"/>
  <c r="AG1294" i="7" s="1"/>
  <c r="M1294" i="5"/>
  <c r="AE1294" i="7" s="1"/>
  <c r="AK1294" i="7" s="1"/>
  <c r="K1294" i="5"/>
  <c r="F1294" i="5"/>
  <c r="E1294" i="5"/>
  <c r="D1294" i="5"/>
  <c r="AD1294" i="7" s="1"/>
  <c r="AI1294" i="7" s="1"/>
  <c r="B1294" i="5"/>
  <c r="Q1294" i="5"/>
  <c r="AB1294" i="7" s="1"/>
  <c r="O1294" i="5"/>
  <c r="N1294" i="5"/>
  <c r="L1294" i="5"/>
  <c r="J1294" i="5"/>
  <c r="I1325" i="5"/>
  <c r="K1325" i="5"/>
  <c r="E1325" i="5"/>
  <c r="Q1325" i="5"/>
  <c r="AB1325" i="7" s="1"/>
  <c r="C1325" i="5"/>
  <c r="AC1325" i="7" s="1"/>
  <c r="AG1325" i="7" s="1"/>
  <c r="L1325" i="5"/>
  <c r="J1325" i="5"/>
  <c r="H1325" i="5"/>
  <c r="G1325" i="5"/>
  <c r="N1325" i="5"/>
  <c r="M1325" i="5"/>
  <c r="AE1325" i="7" s="1"/>
  <c r="AK1325" i="7" s="1"/>
  <c r="F1325" i="5"/>
  <c r="D1325" i="5"/>
  <c r="AD1325" i="7" s="1"/>
  <c r="AI1325" i="7" s="1"/>
  <c r="B1325" i="5"/>
  <c r="B1374" i="5"/>
  <c r="B1400" i="5"/>
  <c r="J1416" i="5"/>
  <c r="K1416" i="5"/>
  <c r="Q1416" i="5"/>
  <c r="AB1416" i="7" s="1"/>
  <c r="C1416" i="5"/>
  <c r="AC1416" i="7" s="1"/>
  <c r="AG1416" i="7" s="1"/>
  <c r="M1416" i="5"/>
  <c r="AE1416" i="7" s="1"/>
  <c r="AK1416" i="7" s="1"/>
  <c r="L1416" i="5"/>
  <c r="I1416" i="5"/>
  <c r="P1416" i="5"/>
  <c r="O1416" i="5"/>
  <c r="N1416" i="5"/>
  <c r="H1416" i="5"/>
  <c r="G1416" i="5"/>
  <c r="F1416" i="5"/>
  <c r="E1416" i="5"/>
  <c r="D1416" i="5"/>
  <c r="AD1416" i="7" s="1"/>
  <c r="AI1416" i="7" s="1"/>
  <c r="I1433" i="5"/>
  <c r="H1433" i="5"/>
  <c r="K1433" i="5"/>
  <c r="L1433" i="5"/>
  <c r="J1433" i="5"/>
  <c r="G1433" i="5"/>
  <c r="Q1433" i="5"/>
  <c r="AB1433" i="7" s="1"/>
  <c r="P1433" i="5"/>
  <c r="O1433" i="5"/>
  <c r="N1433" i="5"/>
  <c r="J1464" i="5"/>
  <c r="P1464" i="5"/>
  <c r="C1464" i="5"/>
  <c r="AC1464" i="7" s="1"/>
  <c r="AG1464" i="7" s="1"/>
  <c r="O1464" i="5"/>
  <c r="B1464" i="5"/>
  <c r="N1464" i="5"/>
  <c r="Q1464" i="5"/>
  <c r="AB1464" i="7" s="1"/>
  <c r="M1464" i="5"/>
  <c r="AE1464" i="7" s="1"/>
  <c r="AK1464" i="7" s="1"/>
  <c r="K1464" i="5"/>
  <c r="I1464" i="5"/>
  <c r="H1464" i="5"/>
  <c r="G1464" i="5"/>
  <c r="L1464" i="5"/>
  <c r="B1509" i="5"/>
  <c r="J1535" i="5"/>
  <c r="C1538" i="5"/>
  <c r="AC1538" i="7" s="1"/>
  <c r="AG1538" i="7" s="1"/>
  <c r="O1557" i="5"/>
  <c r="C1557" i="5"/>
  <c r="AC1557" i="7" s="1"/>
  <c r="AG1557" i="7" s="1"/>
  <c r="K1557" i="5"/>
  <c r="L1557" i="5"/>
  <c r="J1557" i="5"/>
  <c r="I1557" i="5"/>
  <c r="N1557" i="5"/>
  <c r="H1557" i="5"/>
  <c r="G1557" i="5"/>
  <c r="F1557" i="5"/>
  <c r="C1592" i="5"/>
  <c r="AC1592" i="7" s="1"/>
  <c r="AG1592" i="7" s="1"/>
  <c r="B1600" i="5"/>
  <c r="F1607" i="5"/>
  <c r="I1611" i="5"/>
  <c r="E1611" i="5"/>
  <c r="H1611" i="5"/>
  <c r="G1611" i="5"/>
  <c r="F1611" i="5"/>
  <c r="O1611" i="5"/>
  <c r="D1611" i="5"/>
  <c r="AD1611" i="7" s="1"/>
  <c r="AI1611" i="7" s="1"/>
  <c r="C1611" i="5"/>
  <c r="AC1611" i="7" s="1"/>
  <c r="AG1611" i="7" s="1"/>
  <c r="B1611" i="5"/>
  <c r="N1611" i="5"/>
  <c r="M1611" i="5"/>
  <c r="AE1611" i="7" s="1"/>
  <c r="AK1611" i="7" s="1"/>
  <c r="L1611" i="5"/>
  <c r="K1611" i="5"/>
  <c r="Q1611" i="5"/>
  <c r="AB1611" i="7" s="1"/>
  <c r="F1621" i="5"/>
  <c r="O1725" i="5"/>
  <c r="C1725" i="5"/>
  <c r="AC1725" i="7" s="1"/>
  <c r="AG1725" i="7" s="1"/>
  <c r="G1725" i="5"/>
  <c r="E1725" i="5"/>
  <c r="D1725" i="5"/>
  <c r="AD1725" i="7" s="1"/>
  <c r="AI1725" i="7" s="1"/>
  <c r="Q1725" i="5"/>
  <c r="AB1725" i="7" s="1"/>
  <c r="B1725" i="5"/>
  <c r="M1725" i="5"/>
  <c r="AE1725" i="7" s="1"/>
  <c r="AK1725" i="7" s="1"/>
  <c r="K1725" i="5"/>
  <c r="P1725" i="5"/>
  <c r="N1725" i="5"/>
  <c r="L1725" i="5"/>
  <c r="J1725" i="5"/>
  <c r="P1804" i="5"/>
  <c r="D1804" i="5"/>
  <c r="AD1804" i="7" s="1"/>
  <c r="AI1804" i="7" s="1"/>
  <c r="F1804" i="5"/>
  <c r="L1804" i="5"/>
  <c r="K1804" i="5"/>
  <c r="J1804" i="5"/>
  <c r="E1804" i="5"/>
  <c r="C1804" i="5"/>
  <c r="AC1804" i="7" s="1"/>
  <c r="AG1804" i="7" s="1"/>
  <c r="B1804" i="5"/>
  <c r="Q1804" i="5"/>
  <c r="AB1804" i="7" s="1"/>
  <c r="O1804" i="5"/>
  <c r="N1804" i="5"/>
  <c r="M1804" i="5"/>
  <c r="AE1804" i="7" s="1"/>
  <c r="AK1804" i="7" s="1"/>
  <c r="F1806" i="5"/>
  <c r="K1806" i="5"/>
  <c r="G1806" i="5"/>
  <c r="E1806" i="5"/>
  <c r="D1806" i="5"/>
  <c r="AD1806" i="7" s="1"/>
  <c r="AI1806" i="7" s="1"/>
  <c r="J1806" i="5"/>
  <c r="I1806" i="5"/>
  <c r="H1806" i="5"/>
  <c r="O1806" i="5"/>
  <c r="N1806" i="5"/>
  <c r="M1806" i="5"/>
  <c r="AE1806" i="7" s="1"/>
  <c r="AK1806" i="7" s="1"/>
  <c r="L1806" i="5"/>
  <c r="Q1806" i="5"/>
  <c r="AB1806" i="7" s="1"/>
  <c r="P1806" i="5"/>
  <c r="C1806" i="5"/>
  <c r="AC1806" i="7" s="1"/>
  <c r="AG1806" i="7" s="1"/>
  <c r="B1806" i="5"/>
  <c r="N1856" i="5"/>
  <c r="B1856" i="5"/>
  <c r="J1856" i="5"/>
  <c r="M1856" i="5"/>
  <c r="AE1856" i="7" s="1"/>
  <c r="AK1856" i="7" s="1"/>
  <c r="I1856" i="5"/>
  <c r="H1856" i="5"/>
  <c r="G1856" i="5"/>
  <c r="L1856" i="5"/>
  <c r="K1856" i="5"/>
  <c r="F1856" i="5"/>
  <c r="E1856" i="5"/>
  <c r="Q1856" i="5"/>
  <c r="AB1856" i="7" s="1"/>
  <c r="P1856" i="5"/>
  <c r="O1856" i="5"/>
  <c r="P1868" i="5"/>
  <c r="D1868" i="5"/>
  <c r="AD1868" i="7" s="1"/>
  <c r="AI1868" i="7" s="1"/>
  <c r="K1868" i="5"/>
  <c r="I1868" i="5"/>
  <c r="M1868" i="5"/>
  <c r="AE1868" i="7" s="1"/>
  <c r="AK1868" i="7" s="1"/>
  <c r="G1868" i="5"/>
  <c r="F1868" i="5"/>
  <c r="E1868" i="5"/>
  <c r="L1868" i="5"/>
  <c r="J1868" i="5"/>
  <c r="H1868" i="5"/>
  <c r="C1868" i="5"/>
  <c r="AC1868" i="7" s="1"/>
  <c r="AG1868" i="7" s="1"/>
  <c r="Q1868" i="5"/>
  <c r="AB1868" i="7" s="1"/>
  <c r="O1868" i="5"/>
  <c r="N1868" i="5"/>
  <c r="B1868" i="5"/>
  <c r="P2189" i="5"/>
  <c r="D2189" i="5"/>
  <c r="AD2189" i="7" s="1"/>
  <c r="AI2189" i="7" s="1"/>
  <c r="Q2189" i="5"/>
  <c r="AB2189" i="7" s="1"/>
  <c r="C2189" i="5"/>
  <c r="AC2189" i="7" s="1"/>
  <c r="AG2189" i="7" s="1"/>
  <c r="J2189" i="5"/>
  <c r="G2189" i="5"/>
  <c r="M2189" i="5"/>
  <c r="AE2189" i="7" s="1"/>
  <c r="AK2189" i="7" s="1"/>
  <c r="E2189" i="5"/>
  <c r="N2189" i="5"/>
  <c r="L2189" i="5"/>
  <c r="K2189" i="5"/>
  <c r="I2189" i="5"/>
  <c r="H2189" i="5"/>
  <c r="F2189" i="5"/>
  <c r="O2189" i="5"/>
  <c r="B2189" i="5"/>
  <c r="G3" i="5"/>
  <c r="P3" i="5"/>
  <c r="D3" i="5"/>
  <c r="AD3" i="7" s="1"/>
  <c r="AI3" i="7" s="1"/>
  <c r="O3" i="5"/>
  <c r="B7" i="5"/>
  <c r="G27" i="5"/>
  <c r="P27" i="5"/>
  <c r="D27" i="5"/>
  <c r="AD27" i="7" s="1"/>
  <c r="AI27" i="7" s="1"/>
  <c r="O27" i="5"/>
  <c r="B31" i="5"/>
  <c r="P31" i="5"/>
  <c r="B36" i="5"/>
  <c r="B60" i="5"/>
  <c r="G75" i="5"/>
  <c r="P75" i="5"/>
  <c r="D75" i="5"/>
  <c r="AD75" i="7" s="1"/>
  <c r="AI75" i="7" s="1"/>
  <c r="O75" i="5"/>
  <c r="B79" i="5"/>
  <c r="P79" i="5"/>
  <c r="G99" i="5"/>
  <c r="P99" i="5"/>
  <c r="D99" i="5"/>
  <c r="AD99" i="7" s="1"/>
  <c r="AI99" i="7" s="1"/>
  <c r="O99" i="5"/>
  <c r="B108" i="5"/>
  <c r="G123" i="5"/>
  <c r="P123" i="5"/>
  <c r="D123" i="5"/>
  <c r="AD123" i="7" s="1"/>
  <c r="AI123" i="7" s="1"/>
  <c r="O123" i="5"/>
  <c r="B127" i="5"/>
  <c r="B151" i="5"/>
  <c r="B156" i="5"/>
  <c r="P156" i="5"/>
  <c r="O171" i="5"/>
  <c r="G195" i="5"/>
  <c r="P195" i="5"/>
  <c r="D195" i="5"/>
  <c r="AD195" i="7" s="1"/>
  <c r="AI195" i="7" s="1"/>
  <c r="O195" i="5"/>
  <c r="B204" i="5"/>
  <c r="G219" i="5"/>
  <c r="P219" i="5"/>
  <c r="D219" i="5"/>
  <c r="AD219" i="7" s="1"/>
  <c r="AI219" i="7" s="1"/>
  <c r="O219" i="5"/>
  <c r="B223" i="5"/>
  <c r="P223" i="5"/>
  <c r="B228" i="5"/>
  <c r="G243" i="5"/>
  <c r="P243" i="5"/>
  <c r="D243" i="5"/>
  <c r="AD243" i="7" s="1"/>
  <c r="AI243" i="7" s="1"/>
  <c r="B252" i="5"/>
  <c r="O291" i="5"/>
  <c r="C291" i="5"/>
  <c r="AC291" i="7" s="1"/>
  <c r="AG291" i="7" s="1"/>
  <c r="J291" i="5"/>
  <c r="G291" i="5"/>
  <c r="B324" i="5"/>
  <c r="Q324" i="5"/>
  <c r="AB324" i="7" s="1"/>
  <c r="N332" i="5"/>
  <c r="B332" i="5"/>
  <c r="Q332" i="5"/>
  <c r="AB332" i="7" s="1"/>
  <c r="D332" i="5"/>
  <c r="AD332" i="7" s="1"/>
  <c r="AI332" i="7" s="1"/>
  <c r="M332" i="5"/>
  <c r="AE332" i="7" s="1"/>
  <c r="AK332" i="7" s="1"/>
  <c r="I333" i="5"/>
  <c r="M333" i="5"/>
  <c r="AE333" i="7" s="1"/>
  <c r="AK333" i="7" s="1"/>
  <c r="J333" i="5"/>
  <c r="J340" i="5"/>
  <c r="K340" i="5"/>
  <c r="G340" i="5"/>
  <c r="F348" i="5"/>
  <c r="E348" i="5"/>
  <c r="O348" i="5"/>
  <c r="B348" i="5"/>
  <c r="Q348" i="5"/>
  <c r="AB348" i="7" s="1"/>
  <c r="I357" i="5"/>
  <c r="H357" i="5"/>
  <c r="E357" i="5"/>
  <c r="N380" i="5"/>
  <c r="B380" i="5"/>
  <c r="H380" i="5"/>
  <c r="E380" i="5"/>
  <c r="C401" i="5"/>
  <c r="AC401" i="7" s="1"/>
  <c r="AG401" i="7" s="1"/>
  <c r="B402" i="5"/>
  <c r="Q402" i="5"/>
  <c r="AB402" i="7" s="1"/>
  <c r="B418" i="5"/>
  <c r="K419" i="5"/>
  <c r="I419" i="5"/>
  <c r="F419" i="5"/>
  <c r="P419" i="5"/>
  <c r="B426" i="5"/>
  <c r="G427" i="5"/>
  <c r="P427" i="5"/>
  <c r="C427" i="5"/>
  <c r="AC427" i="7" s="1"/>
  <c r="AG427" i="7" s="1"/>
  <c r="M427" i="5"/>
  <c r="AE427" i="7" s="1"/>
  <c r="AK427" i="7" s="1"/>
  <c r="K443" i="5"/>
  <c r="E443" i="5"/>
  <c r="O443" i="5"/>
  <c r="B443" i="5"/>
  <c r="B449" i="5"/>
  <c r="B450" i="5"/>
  <c r="G451" i="5"/>
  <c r="L451" i="5"/>
  <c r="I451" i="5"/>
  <c r="P451" i="5"/>
  <c r="B471" i="5"/>
  <c r="B501" i="5"/>
  <c r="P506" i="5"/>
  <c r="D506" i="5"/>
  <c r="AD506" i="7" s="1"/>
  <c r="AI506" i="7" s="1"/>
  <c r="M506" i="5"/>
  <c r="AE506" i="7" s="1"/>
  <c r="AK506" i="7" s="1"/>
  <c r="N506" i="5"/>
  <c r="J506" i="5"/>
  <c r="K507" i="5"/>
  <c r="I507" i="5"/>
  <c r="L507" i="5"/>
  <c r="G507" i="5"/>
  <c r="Q507" i="5"/>
  <c r="AB507" i="7" s="1"/>
  <c r="J644" i="5"/>
  <c r="K644" i="5"/>
  <c r="P644" i="5"/>
  <c r="B644" i="5"/>
  <c r="M644" i="5"/>
  <c r="AE644" i="7" s="1"/>
  <c r="AK644" i="7" s="1"/>
  <c r="Q645" i="5"/>
  <c r="AB645" i="7" s="1"/>
  <c r="E645" i="5"/>
  <c r="G645" i="5"/>
  <c r="M645" i="5"/>
  <c r="AE645" i="7" s="1"/>
  <c r="AK645" i="7" s="1"/>
  <c r="J645" i="5"/>
  <c r="G647" i="5"/>
  <c r="L647" i="5"/>
  <c r="H647" i="5"/>
  <c r="D647" i="5"/>
  <c r="AD647" i="7" s="1"/>
  <c r="AI647" i="7" s="1"/>
  <c r="Q647" i="5"/>
  <c r="AB647" i="7" s="1"/>
  <c r="Q669" i="5"/>
  <c r="AB669" i="7" s="1"/>
  <c r="E669" i="5"/>
  <c r="O669" i="5"/>
  <c r="B669" i="5"/>
  <c r="L669" i="5"/>
  <c r="M669" i="5"/>
  <c r="AE669" i="7" s="1"/>
  <c r="AK669" i="7" s="1"/>
  <c r="I669" i="5"/>
  <c r="B682" i="5"/>
  <c r="E691" i="5"/>
  <c r="C706" i="5"/>
  <c r="AC706" i="7" s="1"/>
  <c r="AG706" i="7" s="1"/>
  <c r="C707" i="5"/>
  <c r="AC707" i="7" s="1"/>
  <c r="AG707" i="7" s="1"/>
  <c r="H714" i="5"/>
  <c r="E714" i="5"/>
  <c r="O714" i="5"/>
  <c r="B714" i="5"/>
  <c r="P714" i="5"/>
  <c r="L714" i="5"/>
  <c r="B718" i="5"/>
  <c r="D724" i="5"/>
  <c r="AD724" i="7" s="1"/>
  <c r="AI724" i="7" s="1"/>
  <c r="D732" i="5"/>
  <c r="AD732" i="7" s="1"/>
  <c r="AI732" i="7" s="1"/>
  <c r="K747" i="5"/>
  <c r="E747" i="5"/>
  <c r="O747" i="5"/>
  <c r="B747" i="5"/>
  <c r="P747" i="5"/>
  <c r="L747" i="5"/>
  <c r="I769" i="5"/>
  <c r="H769" i="5"/>
  <c r="E769" i="5"/>
  <c r="C769" i="5"/>
  <c r="AC769" i="7" s="1"/>
  <c r="AG769" i="7" s="1"/>
  <c r="O769" i="5"/>
  <c r="B775" i="5"/>
  <c r="D776" i="5"/>
  <c r="AD776" i="7" s="1"/>
  <c r="AI776" i="7" s="1"/>
  <c r="D786" i="5"/>
  <c r="AD786" i="7" s="1"/>
  <c r="AI786" i="7" s="1"/>
  <c r="C788" i="5"/>
  <c r="AC788" i="7" s="1"/>
  <c r="AG788" i="7" s="1"/>
  <c r="I805" i="5"/>
  <c r="H805" i="5"/>
  <c r="E805" i="5"/>
  <c r="J805" i="5"/>
  <c r="D805" i="5"/>
  <c r="AD805" i="7" s="1"/>
  <c r="AI805" i="7" s="1"/>
  <c r="F813" i="5"/>
  <c r="L838" i="5"/>
  <c r="G838" i="5"/>
  <c r="Q838" i="5"/>
  <c r="AB838" i="7" s="1"/>
  <c r="D838" i="5"/>
  <c r="AD838" i="7" s="1"/>
  <c r="AI838" i="7" s="1"/>
  <c r="B838" i="5"/>
  <c r="O838" i="5"/>
  <c r="N838" i="5"/>
  <c r="H844" i="5"/>
  <c r="C849" i="5"/>
  <c r="AC849" i="7" s="1"/>
  <c r="AG849" i="7" s="1"/>
  <c r="D861" i="5"/>
  <c r="AD861" i="7" s="1"/>
  <c r="AI861" i="7" s="1"/>
  <c r="O871" i="5"/>
  <c r="C871" i="5"/>
  <c r="AC871" i="7" s="1"/>
  <c r="AG871" i="7" s="1"/>
  <c r="F871" i="5"/>
  <c r="P871" i="5"/>
  <c r="B871" i="5"/>
  <c r="K871" i="5"/>
  <c r="I871" i="5"/>
  <c r="H871" i="5"/>
  <c r="E872" i="5"/>
  <c r="D883" i="5"/>
  <c r="AD883" i="7" s="1"/>
  <c r="AI883" i="7" s="1"/>
  <c r="I887" i="5"/>
  <c r="G887" i="5"/>
  <c r="K887" i="5"/>
  <c r="F887" i="5"/>
  <c r="N887" i="5"/>
  <c r="L887" i="5"/>
  <c r="J887" i="5"/>
  <c r="F888" i="5"/>
  <c r="L918" i="5"/>
  <c r="D960" i="5"/>
  <c r="AD960" i="7" s="1"/>
  <c r="AI960" i="7" s="1"/>
  <c r="D964" i="5"/>
  <c r="AD964" i="7" s="1"/>
  <c r="AI964" i="7" s="1"/>
  <c r="B966" i="5"/>
  <c r="D977" i="5"/>
  <c r="AD977" i="7" s="1"/>
  <c r="AI977" i="7" s="1"/>
  <c r="F1001" i="5"/>
  <c r="I1013" i="5"/>
  <c r="H1013" i="5"/>
  <c r="F1013" i="5"/>
  <c r="G1013" i="5"/>
  <c r="C1013" i="5"/>
  <c r="AC1013" i="7" s="1"/>
  <c r="AG1013" i="7" s="1"/>
  <c r="N1013" i="5"/>
  <c r="M1013" i="5"/>
  <c r="AE1013" i="7" s="1"/>
  <c r="AK1013" i="7" s="1"/>
  <c r="L1013" i="5"/>
  <c r="K1013" i="5"/>
  <c r="E1016" i="5"/>
  <c r="F1042" i="5"/>
  <c r="G1050" i="5"/>
  <c r="B1062" i="5"/>
  <c r="O1091" i="5"/>
  <c r="C1091" i="5"/>
  <c r="AC1091" i="7" s="1"/>
  <c r="AG1091" i="7" s="1"/>
  <c r="J1091" i="5"/>
  <c r="H1091" i="5"/>
  <c r="K1091" i="5"/>
  <c r="F1091" i="5"/>
  <c r="P1091" i="5"/>
  <c r="N1091" i="5"/>
  <c r="M1091" i="5"/>
  <c r="AE1091" i="7" s="1"/>
  <c r="AK1091" i="7" s="1"/>
  <c r="L1091" i="5"/>
  <c r="I1091" i="5"/>
  <c r="Q1093" i="5"/>
  <c r="AB1093" i="7" s="1"/>
  <c r="E1093" i="5"/>
  <c r="O1093" i="5"/>
  <c r="B1093" i="5"/>
  <c r="M1093" i="5"/>
  <c r="AE1093" i="7" s="1"/>
  <c r="AK1093" i="7" s="1"/>
  <c r="H1093" i="5"/>
  <c r="D1093" i="5"/>
  <c r="AD1093" i="7" s="1"/>
  <c r="AI1093" i="7" s="1"/>
  <c r="P1093" i="5"/>
  <c r="N1093" i="5"/>
  <c r="L1093" i="5"/>
  <c r="K1120" i="5"/>
  <c r="Q1133" i="5"/>
  <c r="AB1133" i="7" s="1"/>
  <c r="F1159" i="5"/>
  <c r="O1201" i="5"/>
  <c r="O1215" i="5"/>
  <c r="D1228" i="5"/>
  <c r="AD1228" i="7" s="1"/>
  <c r="AI1228" i="7" s="1"/>
  <c r="O1244" i="5"/>
  <c r="C1254" i="5"/>
  <c r="AC1254" i="7" s="1"/>
  <c r="AG1254" i="7" s="1"/>
  <c r="J1265" i="5"/>
  <c r="G1294" i="5"/>
  <c r="N1372" i="5"/>
  <c r="B1372" i="5"/>
  <c r="F1372" i="5"/>
  <c r="E1372" i="5"/>
  <c r="Q1372" i="5"/>
  <c r="AB1372" i="7" s="1"/>
  <c r="C1372" i="5"/>
  <c r="AC1372" i="7" s="1"/>
  <c r="AG1372" i="7" s="1"/>
  <c r="K1372" i="5"/>
  <c r="J1372" i="5"/>
  <c r="I1372" i="5"/>
  <c r="H1372" i="5"/>
  <c r="C1374" i="5"/>
  <c r="AC1374" i="7" s="1"/>
  <c r="AG1374" i="7" s="1"/>
  <c r="I1393" i="5"/>
  <c r="C1400" i="5"/>
  <c r="AC1400" i="7" s="1"/>
  <c r="AG1400" i="7" s="1"/>
  <c r="K1411" i="5"/>
  <c r="E1411" i="5"/>
  <c r="G1411" i="5"/>
  <c r="N1411" i="5"/>
  <c r="M1411" i="5"/>
  <c r="AE1411" i="7" s="1"/>
  <c r="AK1411" i="7" s="1"/>
  <c r="L1411" i="5"/>
  <c r="F1411" i="5"/>
  <c r="D1411" i="5"/>
  <c r="AD1411" i="7" s="1"/>
  <c r="AI1411" i="7" s="1"/>
  <c r="C1411" i="5"/>
  <c r="AC1411" i="7" s="1"/>
  <c r="AG1411" i="7" s="1"/>
  <c r="B1411" i="5"/>
  <c r="Q1411" i="5"/>
  <c r="AB1411" i="7" s="1"/>
  <c r="P1411" i="5"/>
  <c r="O1411" i="5"/>
  <c r="B1416" i="5"/>
  <c r="O1420" i="5"/>
  <c r="B1433" i="5"/>
  <c r="D1447" i="5"/>
  <c r="AD1447" i="7" s="1"/>
  <c r="AI1447" i="7" s="1"/>
  <c r="D1464" i="5"/>
  <c r="AD1464" i="7" s="1"/>
  <c r="AI1464" i="7" s="1"/>
  <c r="P1492" i="5"/>
  <c r="D1509" i="5"/>
  <c r="AD1509" i="7" s="1"/>
  <c r="AI1509" i="7" s="1"/>
  <c r="K1535" i="5"/>
  <c r="Q1538" i="5"/>
  <c r="AB1538" i="7" s="1"/>
  <c r="B1557" i="5"/>
  <c r="G1585" i="5"/>
  <c r="Q1585" i="5"/>
  <c r="AB1585" i="7" s="1"/>
  <c r="D1585" i="5"/>
  <c r="AD1585" i="7" s="1"/>
  <c r="AI1585" i="7" s="1"/>
  <c r="M1585" i="5"/>
  <c r="AE1585" i="7" s="1"/>
  <c r="AK1585" i="7" s="1"/>
  <c r="L1585" i="5"/>
  <c r="K1585" i="5"/>
  <c r="I1585" i="5"/>
  <c r="J1585" i="5"/>
  <c r="H1585" i="5"/>
  <c r="F1585" i="5"/>
  <c r="N1585" i="5"/>
  <c r="E1585" i="5"/>
  <c r="C1585" i="5"/>
  <c r="AC1585" i="7" s="1"/>
  <c r="AG1585" i="7" s="1"/>
  <c r="B1585" i="5"/>
  <c r="P1585" i="5"/>
  <c r="G1592" i="5"/>
  <c r="H1604" i="5"/>
  <c r="F1604" i="5"/>
  <c r="M1604" i="5"/>
  <c r="AE1604" i="7" s="1"/>
  <c r="AK1604" i="7" s="1"/>
  <c r="L1604" i="5"/>
  <c r="K1604" i="5"/>
  <c r="G1604" i="5"/>
  <c r="I1604" i="5"/>
  <c r="E1604" i="5"/>
  <c r="D1604" i="5"/>
  <c r="AD1604" i="7" s="1"/>
  <c r="AI1604" i="7" s="1"/>
  <c r="Q1604" i="5"/>
  <c r="AB1604" i="7" s="1"/>
  <c r="P1604" i="5"/>
  <c r="O1604" i="5"/>
  <c r="N1604" i="5"/>
  <c r="G1607" i="5"/>
  <c r="J1611" i="5"/>
  <c r="H1621" i="5"/>
  <c r="F1725" i="5"/>
  <c r="D1738" i="5"/>
  <c r="AD1738" i="7" s="1"/>
  <c r="AI1738" i="7" s="1"/>
  <c r="G1804" i="5"/>
  <c r="C1856" i="5"/>
  <c r="AC1856" i="7" s="1"/>
  <c r="AG1856" i="7" s="1"/>
  <c r="N1866" i="5"/>
  <c r="B1866" i="5"/>
  <c r="F1866" i="5"/>
  <c r="O1866" i="5"/>
  <c r="P1866" i="5"/>
  <c r="H1866" i="5"/>
  <c r="G1866" i="5"/>
  <c r="E1866" i="5"/>
  <c r="Q1866" i="5"/>
  <c r="AB1866" i="7" s="1"/>
  <c r="J1866" i="5"/>
  <c r="I1866" i="5"/>
  <c r="D1866" i="5"/>
  <c r="AD1866" i="7" s="1"/>
  <c r="AI1866" i="7" s="1"/>
  <c r="C1866" i="5"/>
  <c r="AC1866" i="7" s="1"/>
  <c r="AG1866" i="7" s="1"/>
  <c r="M1866" i="5"/>
  <c r="AE1866" i="7" s="1"/>
  <c r="AK1866" i="7" s="1"/>
  <c r="L1866" i="5"/>
  <c r="I1963" i="5"/>
  <c r="K1963" i="5"/>
  <c r="E1963" i="5"/>
  <c r="M1963" i="5"/>
  <c r="AE1963" i="7" s="1"/>
  <c r="AK1963" i="7" s="1"/>
  <c r="O1963" i="5"/>
  <c r="N1963" i="5"/>
  <c r="L1963" i="5"/>
  <c r="P1963" i="5"/>
  <c r="J1963" i="5"/>
  <c r="H1963" i="5"/>
  <c r="G1963" i="5"/>
  <c r="F1963" i="5"/>
  <c r="D1963" i="5"/>
  <c r="AD1963" i="7" s="1"/>
  <c r="AI1963" i="7" s="1"/>
  <c r="C1963" i="5"/>
  <c r="AC1963" i="7" s="1"/>
  <c r="AG1963" i="7" s="1"/>
  <c r="B1963" i="5"/>
  <c r="B3" i="5"/>
  <c r="L5" i="5"/>
  <c r="C7" i="5"/>
  <c r="AC7" i="7" s="1"/>
  <c r="AG7" i="7" s="1"/>
  <c r="L29" i="5"/>
  <c r="C31" i="5"/>
  <c r="AC31" i="7" s="1"/>
  <c r="AG31" i="7" s="1"/>
  <c r="Q31" i="5"/>
  <c r="AB31" i="7" s="1"/>
  <c r="C36" i="5"/>
  <c r="AC36" i="7" s="1"/>
  <c r="AG36" i="7" s="1"/>
  <c r="Q36" i="5"/>
  <c r="AB36" i="7" s="1"/>
  <c r="C55" i="5"/>
  <c r="AC55" i="7" s="1"/>
  <c r="AG55" i="7" s="1"/>
  <c r="Q55" i="5"/>
  <c r="AB55" i="7" s="1"/>
  <c r="C60" i="5"/>
  <c r="AC60" i="7" s="1"/>
  <c r="AG60" i="7" s="1"/>
  <c r="Q60" i="5"/>
  <c r="AB60" i="7" s="1"/>
  <c r="H70" i="5"/>
  <c r="Q70" i="5"/>
  <c r="AB70" i="7" s="1"/>
  <c r="E70" i="5"/>
  <c r="O70" i="5"/>
  <c r="L77" i="5"/>
  <c r="C84" i="5"/>
  <c r="AC84" i="7" s="1"/>
  <c r="AG84" i="7" s="1"/>
  <c r="B99" i="5"/>
  <c r="Q99" i="5"/>
  <c r="AB99" i="7" s="1"/>
  <c r="C103" i="5"/>
  <c r="AC103" i="7" s="1"/>
  <c r="AG103" i="7" s="1"/>
  <c r="Q103" i="5"/>
  <c r="AB103" i="7" s="1"/>
  <c r="C108" i="5"/>
  <c r="AC108" i="7" s="1"/>
  <c r="AG108" i="7" s="1"/>
  <c r="Q123" i="5"/>
  <c r="AB123" i="7" s="1"/>
  <c r="C127" i="5"/>
  <c r="AC127" i="7" s="1"/>
  <c r="AG127" i="7" s="1"/>
  <c r="Q127" i="5"/>
  <c r="AB127" i="7" s="1"/>
  <c r="C132" i="5"/>
  <c r="AC132" i="7" s="1"/>
  <c r="AG132" i="7" s="1"/>
  <c r="Q132" i="5"/>
  <c r="AB132" i="7" s="1"/>
  <c r="AF132" i="7" s="1"/>
  <c r="H142" i="5"/>
  <c r="Q142" i="5"/>
  <c r="AB142" i="7" s="1"/>
  <c r="E142" i="5"/>
  <c r="O142" i="5"/>
  <c r="B147" i="5"/>
  <c r="Q147" i="5"/>
  <c r="AB147" i="7" s="1"/>
  <c r="C151" i="5"/>
  <c r="AC151" i="7" s="1"/>
  <c r="AG151" i="7" s="1"/>
  <c r="Q151" i="5"/>
  <c r="AB151" i="7" s="1"/>
  <c r="C156" i="5"/>
  <c r="AC156" i="7" s="1"/>
  <c r="AG156" i="7" s="1"/>
  <c r="Q156" i="5"/>
  <c r="AB156" i="7" s="1"/>
  <c r="B171" i="5"/>
  <c r="Q171" i="5"/>
  <c r="AB171" i="7" s="1"/>
  <c r="C175" i="5"/>
  <c r="AC175" i="7" s="1"/>
  <c r="AG175" i="7" s="1"/>
  <c r="Q175" i="5"/>
  <c r="AB175" i="7" s="1"/>
  <c r="C180" i="5"/>
  <c r="AC180" i="7" s="1"/>
  <c r="AG180" i="7" s="1"/>
  <c r="Q180" i="5"/>
  <c r="AB180" i="7" s="1"/>
  <c r="AF180" i="7" s="1"/>
  <c r="B195" i="5"/>
  <c r="Q195" i="5"/>
  <c r="AB195" i="7" s="1"/>
  <c r="C199" i="5"/>
  <c r="AC199" i="7" s="1"/>
  <c r="AG199" i="7" s="1"/>
  <c r="Q199" i="5"/>
  <c r="AB199" i="7" s="1"/>
  <c r="O214" i="5"/>
  <c r="Q223" i="5"/>
  <c r="AB223" i="7" s="1"/>
  <c r="C228" i="5"/>
  <c r="AC228" i="7" s="1"/>
  <c r="AG228" i="7" s="1"/>
  <c r="Q228" i="5"/>
  <c r="AB228" i="7" s="1"/>
  <c r="O238" i="5"/>
  <c r="B243" i="5"/>
  <c r="Q243" i="5"/>
  <c r="AB243" i="7" s="1"/>
  <c r="C247" i="5"/>
  <c r="AC247" i="7" s="1"/>
  <c r="AG247" i="7" s="1"/>
  <c r="Q247" i="5"/>
  <c r="AB247" i="7" s="1"/>
  <c r="C252" i="5"/>
  <c r="AC252" i="7" s="1"/>
  <c r="AG252" i="7" s="1"/>
  <c r="Q252" i="5"/>
  <c r="AB252" i="7" s="1"/>
  <c r="B262" i="5"/>
  <c r="B270" i="5"/>
  <c r="M288" i="5"/>
  <c r="AE288" i="7" s="1"/>
  <c r="AK288" i="7" s="1"/>
  <c r="B291" i="5"/>
  <c r="Q292" i="5"/>
  <c r="AB292" i="7" s="1"/>
  <c r="C316" i="5"/>
  <c r="AC316" i="7" s="1"/>
  <c r="AG316" i="7" s="1"/>
  <c r="M320" i="5"/>
  <c r="AE320" i="7" s="1"/>
  <c r="AK320" i="7" s="1"/>
  <c r="C324" i="5"/>
  <c r="AC324" i="7" s="1"/>
  <c r="AG324" i="7" s="1"/>
  <c r="C332" i="5"/>
  <c r="AC332" i="7" s="1"/>
  <c r="AG332" i="7" s="1"/>
  <c r="B333" i="5"/>
  <c r="Q333" i="5"/>
  <c r="AB333" i="7" s="1"/>
  <c r="B340" i="5"/>
  <c r="C348" i="5"/>
  <c r="AC348" i="7" s="1"/>
  <c r="AG348" i="7" s="1"/>
  <c r="B357" i="5"/>
  <c r="E3" i="5"/>
  <c r="E7" i="5"/>
  <c r="E12" i="5"/>
  <c r="C13" i="5"/>
  <c r="AC13" i="7" s="1"/>
  <c r="AG13" i="7" s="1"/>
  <c r="L14" i="5"/>
  <c r="I14" i="5"/>
  <c r="O14" i="5"/>
  <c r="C22" i="5"/>
  <c r="AC22" i="7" s="1"/>
  <c r="AG22" i="7" s="1"/>
  <c r="O23" i="5"/>
  <c r="C23" i="5"/>
  <c r="AC23" i="7" s="1"/>
  <c r="AG23" i="7" s="1"/>
  <c r="L23" i="5"/>
  <c r="P23" i="5"/>
  <c r="E27" i="5"/>
  <c r="C28" i="5"/>
  <c r="AC28" i="7" s="1"/>
  <c r="AG28" i="7" s="1"/>
  <c r="Q28" i="5"/>
  <c r="AB28" i="7" s="1"/>
  <c r="E31" i="5"/>
  <c r="B32" i="5"/>
  <c r="Q32" i="5"/>
  <c r="AB32" i="7" s="1"/>
  <c r="E36" i="5"/>
  <c r="C37" i="5"/>
  <c r="AC37" i="7" s="1"/>
  <c r="AG37" i="7" s="1"/>
  <c r="L38" i="5"/>
  <c r="I38" i="5"/>
  <c r="O38" i="5"/>
  <c r="C46" i="5"/>
  <c r="AC46" i="7" s="1"/>
  <c r="AG46" i="7" s="1"/>
  <c r="O47" i="5"/>
  <c r="C47" i="5"/>
  <c r="AC47" i="7" s="1"/>
  <c r="AG47" i="7" s="1"/>
  <c r="L47" i="5"/>
  <c r="P47" i="5"/>
  <c r="E51" i="5"/>
  <c r="C52" i="5"/>
  <c r="AC52" i="7" s="1"/>
  <c r="AG52" i="7" s="1"/>
  <c r="Q52" i="5"/>
  <c r="AB52" i="7" s="1"/>
  <c r="E55" i="5"/>
  <c r="B56" i="5"/>
  <c r="Q56" i="5"/>
  <c r="AB56" i="7" s="1"/>
  <c r="E60" i="5"/>
  <c r="C61" i="5"/>
  <c r="AC61" i="7" s="1"/>
  <c r="AG61" i="7" s="1"/>
  <c r="L62" i="5"/>
  <c r="I62" i="5"/>
  <c r="O62" i="5"/>
  <c r="C70" i="5"/>
  <c r="AC70" i="7" s="1"/>
  <c r="AG70" i="7" s="1"/>
  <c r="O71" i="5"/>
  <c r="C71" i="5"/>
  <c r="AC71" i="7" s="1"/>
  <c r="AG71" i="7" s="1"/>
  <c r="L71" i="5"/>
  <c r="P71" i="5"/>
  <c r="E75" i="5"/>
  <c r="C76" i="5"/>
  <c r="AC76" i="7" s="1"/>
  <c r="AG76" i="7" s="1"/>
  <c r="Q76" i="5"/>
  <c r="AB76" i="7" s="1"/>
  <c r="B80" i="5"/>
  <c r="Q80" i="5"/>
  <c r="AB80" i="7" s="1"/>
  <c r="E84" i="5"/>
  <c r="L86" i="5"/>
  <c r="I86" i="5"/>
  <c r="O86" i="5"/>
  <c r="C94" i="5"/>
  <c r="AC94" i="7" s="1"/>
  <c r="AG94" i="7" s="1"/>
  <c r="O95" i="5"/>
  <c r="C95" i="5"/>
  <c r="AC95" i="7" s="1"/>
  <c r="AG95" i="7" s="1"/>
  <c r="L95" i="5"/>
  <c r="P95" i="5"/>
  <c r="E99" i="5"/>
  <c r="E103" i="5"/>
  <c r="E108" i="5"/>
  <c r="L110" i="5"/>
  <c r="I110" i="5"/>
  <c r="O110" i="5"/>
  <c r="C118" i="5"/>
  <c r="AC118" i="7" s="1"/>
  <c r="AG118" i="7" s="1"/>
  <c r="O119" i="5"/>
  <c r="C119" i="5"/>
  <c r="AC119" i="7" s="1"/>
  <c r="AG119" i="7" s="1"/>
  <c r="L119" i="5"/>
  <c r="P119" i="5"/>
  <c r="E123" i="5"/>
  <c r="E127" i="5"/>
  <c r="E132" i="5"/>
  <c r="L134" i="5"/>
  <c r="I134" i="5"/>
  <c r="O134" i="5"/>
  <c r="C142" i="5"/>
  <c r="AC142" i="7" s="1"/>
  <c r="AG142" i="7" s="1"/>
  <c r="O143" i="5"/>
  <c r="C143" i="5"/>
  <c r="AC143" i="7" s="1"/>
  <c r="AG143" i="7" s="1"/>
  <c r="L143" i="5"/>
  <c r="P143" i="5"/>
  <c r="E147" i="5"/>
  <c r="E156" i="5"/>
  <c r="L158" i="5"/>
  <c r="I158" i="5"/>
  <c r="O158" i="5"/>
  <c r="C166" i="5"/>
  <c r="AC166" i="7" s="1"/>
  <c r="AG166" i="7" s="1"/>
  <c r="O167" i="5"/>
  <c r="C167" i="5"/>
  <c r="AC167" i="7" s="1"/>
  <c r="AG167" i="7" s="1"/>
  <c r="L167" i="5"/>
  <c r="P167" i="5"/>
  <c r="E171" i="5"/>
  <c r="E175" i="5"/>
  <c r="E180" i="5"/>
  <c r="L182" i="5"/>
  <c r="I182" i="5"/>
  <c r="O182" i="5"/>
  <c r="C190" i="5"/>
  <c r="AC190" i="7" s="1"/>
  <c r="AG190" i="7" s="1"/>
  <c r="O191" i="5"/>
  <c r="C191" i="5"/>
  <c r="AC191" i="7" s="1"/>
  <c r="AG191" i="7" s="1"/>
  <c r="L191" i="5"/>
  <c r="P191" i="5"/>
  <c r="E195" i="5"/>
  <c r="E199" i="5"/>
  <c r="E204" i="5"/>
  <c r="L206" i="5"/>
  <c r="I206" i="5"/>
  <c r="O206" i="5"/>
  <c r="C214" i="5"/>
  <c r="AC214" i="7" s="1"/>
  <c r="AG214" i="7" s="1"/>
  <c r="O215" i="5"/>
  <c r="C215" i="5"/>
  <c r="AC215" i="7" s="1"/>
  <c r="AG215" i="7" s="1"/>
  <c r="L215" i="5"/>
  <c r="P215" i="5"/>
  <c r="E219" i="5"/>
  <c r="E223" i="5"/>
  <c r="E228" i="5"/>
  <c r="L230" i="5"/>
  <c r="I230" i="5"/>
  <c r="O230" i="5"/>
  <c r="C238" i="5"/>
  <c r="AC238" i="7" s="1"/>
  <c r="AG238" i="7" s="1"/>
  <c r="O239" i="5"/>
  <c r="C239" i="5"/>
  <c r="AC239" i="7" s="1"/>
  <c r="AG239" i="7" s="1"/>
  <c r="L239" i="5"/>
  <c r="P239" i="5"/>
  <c r="E243" i="5"/>
  <c r="E247" i="5"/>
  <c r="E262" i="5"/>
  <c r="D263" i="5"/>
  <c r="AD263" i="7" s="1"/>
  <c r="AI263" i="7" s="1"/>
  <c r="F269" i="5"/>
  <c r="E270" i="5"/>
  <c r="C271" i="5"/>
  <c r="AC271" i="7" s="1"/>
  <c r="AG271" i="7" s="1"/>
  <c r="N272" i="5"/>
  <c r="B272" i="5"/>
  <c r="H272" i="5"/>
  <c r="E272" i="5"/>
  <c r="Q272" i="5"/>
  <c r="AB272" i="7" s="1"/>
  <c r="H278" i="5"/>
  <c r="J278" i="5"/>
  <c r="F278" i="5"/>
  <c r="P278" i="5"/>
  <c r="E291" i="5"/>
  <c r="D292" i="5"/>
  <c r="AD292" i="7" s="1"/>
  <c r="AI292" i="7" s="1"/>
  <c r="H302" i="5"/>
  <c r="E302" i="5"/>
  <c r="O302" i="5"/>
  <c r="B302" i="5"/>
  <c r="Q302" i="5"/>
  <c r="AB302" i="7" s="1"/>
  <c r="K311" i="5"/>
  <c r="I311" i="5"/>
  <c r="F311" i="5"/>
  <c r="P311" i="5"/>
  <c r="G315" i="5"/>
  <c r="E316" i="5"/>
  <c r="C317" i="5"/>
  <c r="AC317" i="7" s="1"/>
  <c r="AG317" i="7" s="1"/>
  <c r="G319" i="5"/>
  <c r="P319" i="5"/>
  <c r="C319" i="5"/>
  <c r="AC319" i="7" s="1"/>
  <c r="AG319" i="7" s="1"/>
  <c r="M319" i="5"/>
  <c r="AE319" i="7" s="1"/>
  <c r="AK319" i="7" s="1"/>
  <c r="Q319" i="5"/>
  <c r="AB319" i="7" s="1"/>
  <c r="E324" i="5"/>
  <c r="F331" i="5"/>
  <c r="F332" i="5"/>
  <c r="D333" i="5"/>
  <c r="AD333" i="7" s="1"/>
  <c r="AI333" i="7" s="1"/>
  <c r="K335" i="5"/>
  <c r="E335" i="5"/>
  <c r="O335" i="5"/>
  <c r="B335" i="5"/>
  <c r="Q335" i="5"/>
  <c r="AB335" i="7" s="1"/>
  <c r="D340" i="5"/>
  <c r="AD340" i="7" s="1"/>
  <c r="AI340" i="7" s="1"/>
  <c r="G343" i="5"/>
  <c r="L343" i="5"/>
  <c r="I343" i="5"/>
  <c r="P343" i="5"/>
  <c r="G348" i="5"/>
  <c r="F356" i="5"/>
  <c r="D357" i="5"/>
  <c r="AD357" i="7" s="1"/>
  <c r="AI357" i="7" s="1"/>
  <c r="J364" i="5"/>
  <c r="F364" i="5"/>
  <c r="P364" i="5"/>
  <c r="C364" i="5"/>
  <c r="AC364" i="7" s="1"/>
  <c r="AG364" i="7" s="1"/>
  <c r="Q364" i="5"/>
  <c r="AB364" i="7" s="1"/>
  <c r="F380" i="5"/>
  <c r="D386" i="5"/>
  <c r="AD386" i="7" s="1"/>
  <c r="AI386" i="7" s="1"/>
  <c r="Q389" i="5"/>
  <c r="AB389" i="7" s="1"/>
  <c r="E389" i="5"/>
  <c r="K389" i="5"/>
  <c r="H389" i="5"/>
  <c r="P389" i="5"/>
  <c r="C396" i="5"/>
  <c r="AC396" i="7" s="1"/>
  <c r="AG396" i="7" s="1"/>
  <c r="G401" i="5"/>
  <c r="E402" i="5"/>
  <c r="C403" i="5"/>
  <c r="AC403" i="7" s="1"/>
  <c r="AG403" i="7" s="1"/>
  <c r="F410" i="5"/>
  <c r="F418" i="5"/>
  <c r="D419" i="5"/>
  <c r="AD419" i="7" s="1"/>
  <c r="AI419" i="7" s="1"/>
  <c r="F426" i="5"/>
  <c r="E427" i="5"/>
  <c r="D428" i="5"/>
  <c r="AD428" i="7" s="1"/>
  <c r="AI428" i="7" s="1"/>
  <c r="G442" i="5"/>
  <c r="F443" i="5"/>
  <c r="H449" i="5"/>
  <c r="F450" i="5"/>
  <c r="D451" i="5"/>
  <c r="AD451" i="7" s="1"/>
  <c r="AI451" i="7" s="1"/>
  <c r="F468" i="5"/>
  <c r="J468" i="5"/>
  <c r="G468" i="5"/>
  <c r="P468" i="5"/>
  <c r="F471" i="5"/>
  <c r="E472" i="5"/>
  <c r="D473" i="5"/>
  <c r="AD473" i="7" s="1"/>
  <c r="AI473" i="7" s="1"/>
  <c r="C474" i="5"/>
  <c r="AC474" i="7" s="1"/>
  <c r="AG474" i="7" s="1"/>
  <c r="G475" i="5"/>
  <c r="H475" i="5"/>
  <c r="Q475" i="5"/>
  <c r="AB475" i="7" s="1"/>
  <c r="D475" i="5"/>
  <c r="AD475" i="7" s="1"/>
  <c r="AI475" i="7" s="1"/>
  <c r="P475" i="5"/>
  <c r="D487" i="5"/>
  <c r="AD487" i="7" s="1"/>
  <c r="AI487" i="7" s="1"/>
  <c r="C488" i="5"/>
  <c r="AC488" i="7" s="1"/>
  <c r="AG488" i="7" s="1"/>
  <c r="D490" i="5"/>
  <c r="AD490" i="7" s="1"/>
  <c r="AI490" i="7" s="1"/>
  <c r="D491" i="5"/>
  <c r="AD491" i="7" s="1"/>
  <c r="AI491" i="7" s="1"/>
  <c r="E492" i="5"/>
  <c r="D493" i="5"/>
  <c r="AD493" i="7" s="1"/>
  <c r="AI493" i="7" s="1"/>
  <c r="C494" i="5"/>
  <c r="AC494" i="7" s="1"/>
  <c r="AG494" i="7" s="1"/>
  <c r="D495" i="5"/>
  <c r="AD495" i="7" s="1"/>
  <c r="AI495" i="7" s="1"/>
  <c r="F500" i="5"/>
  <c r="F501" i="5"/>
  <c r="F502" i="5"/>
  <c r="F503" i="5"/>
  <c r="E505" i="5"/>
  <c r="E506" i="5"/>
  <c r="D507" i="5"/>
  <c r="AD507" i="7" s="1"/>
  <c r="AI507" i="7" s="1"/>
  <c r="C508" i="5"/>
  <c r="AC508" i="7" s="1"/>
  <c r="AG508" i="7" s="1"/>
  <c r="C534" i="5"/>
  <c r="AC534" i="7" s="1"/>
  <c r="AG534" i="7" s="1"/>
  <c r="L538" i="5"/>
  <c r="P538" i="5"/>
  <c r="C538" i="5"/>
  <c r="AC538" i="7" s="1"/>
  <c r="AG538" i="7" s="1"/>
  <c r="N538" i="5"/>
  <c r="J538" i="5"/>
  <c r="G539" i="5"/>
  <c r="L539" i="5"/>
  <c r="K539" i="5"/>
  <c r="H539" i="5"/>
  <c r="Q539" i="5"/>
  <c r="AB539" i="7" s="1"/>
  <c r="P542" i="5"/>
  <c r="D542" i="5"/>
  <c r="AD542" i="7" s="1"/>
  <c r="AI542" i="7" s="1"/>
  <c r="M542" i="5"/>
  <c r="AE542" i="7" s="1"/>
  <c r="AK542" i="7" s="1"/>
  <c r="C542" i="5"/>
  <c r="AC542" i="7" s="1"/>
  <c r="AG542" i="7" s="1"/>
  <c r="N542" i="5"/>
  <c r="D556" i="5"/>
  <c r="AD556" i="7" s="1"/>
  <c r="AI556" i="7" s="1"/>
  <c r="L598" i="5"/>
  <c r="K598" i="5"/>
  <c r="P598" i="5"/>
  <c r="B598" i="5"/>
  <c r="M598" i="5"/>
  <c r="AE598" i="7" s="1"/>
  <c r="AK598" i="7" s="1"/>
  <c r="G599" i="5"/>
  <c r="H599" i="5"/>
  <c r="M599" i="5"/>
  <c r="AE599" i="7" s="1"/>
  <c r="AK599" i="7" s="1"/>
  <c r="J599" i="5"/>
  <c r="Q599" i="5"/>
  <c r="AB599" i="7" s="1"/>
  <c r="I601" i="5"/>
  <c r="M601" i="5"/>
  <c r="AE601" i="7" s="1"/>
  <c r="AK601" i="7" s="1"/>
  <c r="G601" i="5"/>
  <c r="D601" i="5"/>
  <c r="AD601" i="7" s="1"/>
  <c r="AI601" i="7" s="1"/>
  <c r="Q601" i="5"/>
  <c r="AB601" i="7" s="1"/>
  <c r="O619" i="5"/>
  <c r="C619" i="5"/>
  <c r="AC619" i="7" s="1"/>
  <c r="AG619" i="7" s="1"/>
  <c r="F619" i="5"/>
  <c r="H619" i="5"/>
  <c r="D619" i="5"/>
  <c r="AD619" i="7" s="1"/>
  <c r="AI619" i="7" s="1"/>
  <c r="L622" i="5"/>
  <c r="G622" i="5"/>
  <c r="N622" i="5"/>
  <c r="J622" i="5"/>
  <c r="Q622" i="5"/>
  <c r="AB622" i="7" s="1"/>
  <c r="Q633" i="5"/>
  <c r="AB633" i="7" s="1"/>
  <c r="E633" i="5"/>
  <c r="O633" i="5"/>
  <c r="B633" i="5"/>
  <c r="H633" i="5"/>
  <c r="D633" i="5"/>
  <c r="AD633" i="7" s="1"/>
  <c r="AI633" i="7" s="1"/>
  <c r="C637" i="5"/>
  <c r="AC637" i="7" s="1"/>
  <c r="AG637" i="7" s="1"/>
  <c r="E644" i="5"/>
  <c r="D645" i="5"/>
  <c r="AD645" i="7" s="1"/>
  <c r="AI645" i="7" s="1"/>
  <c r="E646" i="5"/>
  <c r="E647" i="5"/>
  <c r="C650" i="5"/>
  <c r="AC650" i="7" s="1"/>
  <c r="AG650" i="7" s="1"/>
  <c r="C651" i="5"/>
  <c r="AC651" i="7" s="1"/>
  <c r="AG651" i="7" s="1"/>
  <c r="I661" i="5"/>
  <c r="H661" i="5"/>
  <c r="E661" i="5"/>
  <c r="C661" i="5"/>
  <c r="AC661" i="7" s="1"/>
  <c r="AG661" i="7" s="1"/>
  <c r="O661" i="5"/>
  <c r="D668" i="5"/>
  <c r="AD668" i="7" s="1"/>
  <c r="AI668" i="7" s="1"/>
  <c r="F669" i="5"/>
  <c r="D678" i="5"/>
  <c r="AD678" i="7" s="1"/>
  <c r="AI678" i="7" s="1"/>
  <c r="F681" i="5"/>
  <c r="G682" i="5"/>
  <c r="H683" i="5"/>
  <c r="G690" i="5"/>
  <c r="I691" i="5"/>
  <c r="I697" i="5"/>
  <c r="H697" i="5"/>
  <c r="E697" i="5"/>
  <c r="J697" i="5"/>
  <c r="D697" i="5"/>
  <c r="AD697" i="7" s="1"/>
  <c r="AI697" i="7" s="1"/>
  <c r="F705" i="5"/>
  <c r="F706" i="5"/>
  <c r="I707" i="5"/>
  <c r="F714" i="5"/>
  <c r="C716" i="5"/>
  <c r="AC716" i="7" s="1"/>
  <c r="AG716" i="7" s="1"/>
  <c r="D717" i="5"/>
  <c r="AD717" i="7" s="1"/>
  <c r="AI717" i="7" s="1"/>
  <c r="G718" i="5"/>
  <c r="J719" i="5"/>
  <c r="G722" i="5"/>
  <c r="D726" i="5"/>
  <c r="AD726" i="7" s="1"/>
  <c r="AI726" i="7" s="1"/>
  <c r="D729" i="5"/>
  <c r="AD729" i="7" s="1"/>
  <c r="AI729" i="7" s="1"/>
  <c r="F730" i="5"/>
  <c r="G732" i="5"/>
  <c r="D736" i="5"/>
  <c r="AD736" i="7" s="1"/>
  <c r="AI736" i="7" s="1"/>
  <c r="L742" i="5"/>
  <c r="K742" i="5"/>
  <c r="H742" i="5"/>
  <c r="F742" i="5"/>
  <c r="C742" i="5"/>
  <c r="AC742" i="7" s="1"/>
  <c r="AG742" i="7" s="1"/>
  <c r="N744" i="5"/>
  <c r="B744" i="5"/>
  <c r="Q744" i="5"/>
  <c r="AB744" i="7" s="1"/>
  <c r="D744" i="5"/>
  <c r="AD744" i="7" s="1"/>
  <c r="AI744" i="7" s="1"/>
  <c r="M744" i="5"/>
  <c r="AE744" i="7" s="1"/>
  <c r="AK744" i="7" s="1"/>
  <c r="E744" i="5"/>
  <c r="P744" i="5"/>
  <c r="D745" i="5"/>
  <c r="AD745" i="7" s="1"/>
  <c r="AI745" i="7" s="1"/>
  <c r="F747" i="5"/>
  <c r="F760" i="5"/>
  <c r="E760" i="5"/>
  <c r="O760" i="5"/>
  <c r="B760" i="5"/>
  <c r="D760" i="5"/>
  <c r="AD760" i="7" s="1"/>
  <c r="AI760" i="7" s="1"/>
  <c r="P760" i="5"/>
  <c r="Q765" i="5"/>
  <c r="AB765" i="7" s="1"/>
  <c r="E765" i="5"/>
  <c r="K765" i="5"/>
  <c r="H765" i="5"/>
  <c r="I765" i="5"/>
  <c r="D765" i="5"/>
  <c r="AD765" i="7" s="1"/>
  <c r="AI765" i="7" s="1"/>
  <c r="E767" i="5"/>
  <c r="F769" i="5"/>
  <c r="F775" i="5"/>
  <c r="H776" i="5"/>
  <c r="J786" i="5"/>
  <c r="H788" i="5"/>
  <c r="J789" i="5"/>
  <c r="L802" i="5"/>
  <c r="G802" i="5"/>
  <c r="Q802" i="5"/>
  <c r="AB802" i="7" s="1"/>
  <c r="D802" i="5"/>
  <c r="AD802" i="7" s="1"/>
  <c r="AI802" i="7" s="1"/>
  <c r="M802" i="5"/>
  <c r="AE802" i="7" s="1"/>
  <c r="AK802" i="7" s="1"/>
  <c r="I802" i="5"/>
  <c r="D804" i="5"/>
  <c r="AD804" i="7" s="1"/>
  <c r="AI804" i="7" s="1"/>
  <c r="F805" i="5"/>
  <c r="H812" i="5"/>
  <c r="I813" i="5"/>
  <c r="K819" i="5"/>
  <c r="E819" i="5"/>
  <c r="O819" i="5"/>
  <c r="B819" i="5"/>
  <c r="J819" i="5"/>
  <c r="G819" i="5"/>
  <c r="G827" i="5"/>
  <c r="L827" i="5"/>
  <c r="I827" i="5"/>
  <c r="F827" i="5"/>
  <c r="D827" i="5"/>
  <c r="AD827" i="7" s="1"/>
  <c r="AI827" i="7" s="1"/>
  <c r="C827" i="5"/>
  <c r="AC827" i="7" s="1"/>
  <c r="AG827" i="7" s="1"/>
  <c r="P830" i="5"/>
  <c r="D830" i="5"/>
  <c r="AD830" i="7" s="1"/>
  <c r="AI830" i="7" s="1"/>
  <c r="M830" i="5"/>
  <c r="AE830" i="7" s="1"/>
  <c r="AK830" i="7" s="1"/>
  <c r="J830" i="5"/>
  <c r="B830" i="5"/>
  <c r="O830" i="5"/>
  <c r="N830" i="5"/>
  <c r="D832" i="5"/>
  <c r="AD832" i="7" s="1"/>
  <c r="AI832" i="7" s="1"/>
  <c r="H834" i="5"/>
  <c r="J834" i="5"/>
  <c r="F834" i="5"/>
  <c r="G834" i="5"/>
  <c r="D834" i="5"/>
  <c r="AD834" i="7" s="1"/>
  <c r="AI834" i="7" s="1"/>
  <c r="C834" i="5"/>
  <c r="AC834" i="7" s="1"/>
  <c r="AG834" i="7" s="1"/>
  <c r="F838" i="5"/>
  <c r="L844" i="5"/>
  <c r="O847" i="5"/>
  <c r="C847" i="5"/>
  <c r="AC847" i="7" s="1"/>
  <c r="AG847" i="7" s="1"/>
  <c r="J847" i="5"/>
  <c r="G847" i="5"/>
  <c r="K847" i="5"/>
  <c r="H847" i="5"/>
  <c r="F847" i="5"/>
  <c r="D848" i="5"/>
  <c r="AD848" i="7" s="1"/>
  <c r="AI848" i="7" s="1"/>
  <c r="J849" i="5"/>
  <c r="K855" i="5"/>
  <c r="E855" i="5"/>
  <c r="O855" i="5"/>
  <c r="B855" i="5"/>
  <c r="P855" i="5"/>
  <c r="M855" i="5"/>
  <c r="AE855" i="7" s="1"/>
  <c r="AK855" i="7" s="1"/>
  <c r="L855" i="5"/>
  <c r="I861" i="5"/>
  <c r="P866" i="5"/>
  <c r="D866" i="5"/>
  <c r="AD866" i="7" s="1"/>
  <c r="AI866" i="7" s="1"/>
  <c r="M866" i="5"/>
  <c r="AE866" i="7" s="1"/>
  <c r="AK866" i="7" s="1"/>
  <c r="J866" i="5"/>
  <c r="G866" i="5"/>
  <c r="E866" i="5"/>
  <c r="C866" i="5"/>
  <c r="AC866" i="7" s="1"/>
  <c r="AG866" i="7" s="1"/>
  <c r="G867" i="5"/>
  <c r="C870" i="5"/>
  <c r="AC870" i="7" s="1"/>
  <c r="AG870" i="7" s="1"/>
  <c r="G871" i="5"/>
  <c r="M872" i="5"/>
  <c r="AE872" i="7" s="1"/>
  <c r="AK872" i="7" s="1"/>
  <c r="G875" i="5"/>
  <c r="P875" i="5"/>
  <c r="C875" i="5"/>
  <c r="AC875" i="7" s="1"/>
  <c r="AG875" i="7" s="1"/>
  <c r="M875" i="5"/>
  <c r="AE875" i="7" s="1"/>
  <c r="AK875" i="7" s="1"/>
  <c r="F875" i="5"/>
  <c r="D875" i="5"/>
  <c r="AD875" i="7" s="1"/>
  <c r="AI875" i="7" s="1"/>
  <c r="B875" i="5"/>
  <c r="H883" i="5"/>
  <c r="N886" i="5"/>
  <c r="B886" i="5"/>
  <c r="L886" i="5"/>
  <c r="M886" i="5"/>
  <c r="AE886" i="7" s="1"/>
  <c r="AK886" i="7" s="1"/>
  <c r="I886" i="5"/>
  <c r="O886" i="5"/>
  <c r="J886" i="5"/>
  <c r="H886" i="5"/>
  <c r="D887" i="5"/>
  <c r="AD887" i="7" s="1"/>
  <c r="AI887" i="7" s="1"/>
  <c r="L888" i="5"/>
  <c r="F890" i="5"/>
  <c r="P890" i="5"/>
  <c r="D890" i="5"/>
  <c r="AD890" i="7" s="1"/>
  <c r="AI890" i="7" s="1"/>
  <c r="Q890" i="5"/>
  <c r="AB890" i="7" s="1"/>
  <c r="B890" i="5"/>
  <c r="M890" i="5"/>
  <c r="AE890" i="7" s="1"/>
  <c r="AK890" i="7" s="1"/>
  <c r="N890" i="5"/>
  <c r="K890" i="5"/>
  <c r="J890" i="5"/>
  <c r="C915" i="5"/>
  <c r="AC915" i="7" s="1"/>
  <c r="AG915" i="7" s="1"/>
  <c r="J917" i="5"/>
  <c r="O918" i="5"/>
  <c r="K922" i="5"/>
  <c r="E929" i="5"/>
  <c r="F949" i="5"/>
  <c r="E954" i="5"/>
  <c r="D958" i="5"/>
  <c r="AD958" i="7" s="1"/>
  <c r="AI958" i="7" s="1"/>
  <c r="P960" i="5"/>
  <c r="G963" i="5"/>
  <c r="L963" i="5"/>
  <c r="J963" i="5"/>
  <c r="Q963" i="5"/>
  <c r="AB963" i="7" s="1"/>
  <c r="B963" i="5"/>
  <c r="N963" i="5"/>
  <c r="H963" i="5"/>
  <c r="F963" i="5"/>
  <c r="E963" i="5"/>
  <c r="D963" i="5"/>
  <c r="AD963" i="7" s="1"/>
  <c r="AI963" i="7" s="1"/>
  <c r="O964" i="5"/>
  <c r="F966" i="5"/>
  <c r="B968" i="5"/>
  <c r="D970" i="5"/>
  <c r="AD970" i="7" s="1"/>
  <c r="AI970" i="7" s="1"/>
  <c r="P973" i="5"/>
  <c r="N976" i="5"/>
  <c r="B976" i="5"/>
  <c r="L976" i="5"/>
  <c r="J976" i="5"/>
  <c r="G976" i="5"/>
  <c r="D976" i="5"/>
  <c r="AD976" i="7" s="1"/>
  <c r="AI976" i="7" s="1"/>
  <c r="I976" i="5"/>
  <c r="H976" i="5"/>
  <c r="F976" i="5"/>
  <c r="E976" i="5"/>
  <c r="O977" i="5"/>
  <c r="G986" i="5"/>
  <c r="G994" i="5"/>
  <c r="Q997" i="5"/>
  <c r="AB997" i="7" s="1"/>
  <c r="E997" i="5"/>
  <c r="G997" i="5"/>
  <c r="D997" i="5"/>
  <c r="AD997" i="7" s="1"/>
  <c r="AI997" i="7" s="1"/>
  <c r="J997" i="5"/>
  <c r="F997" i="5"/>
  <c r="O997" i="5"/>
  <c r="N997" i="5"/>
  <c r="M997" i="5"/>
  <c r="AE997" i="7" s="1"/>
  <c r="AK997" i="7" s="1"/>
  <c r="L997" i="5"/>
  <c r="D999" i="5"/>
  <c r="AD999" i="7" s="1"/>
  <c r="AI999" i="7" s="1"/>
  <c r="P1002" i="5"/>
  <c r="D1002" i="5"/>
  <c r="AD1002" i="7" s="1"/>
  <c r="AI1002" i="7" s="1"/>
  <c r="M1002" i="5"/>
  <c r="AE1002" i="7" s="1"/>
  <c r="AK1002" i="7" s="1"/>
  <c r="K1002" i="5"/>
  <c r="O1002" i="5"/>
  <c r="J1002" i="5"/>
  <c r="N1002" i="5"/>
  <c r="L1002" i="5"/>
  <c r="I1002" i="5"/>
  <c r="H1002" i="5"/>
  <c r="F1003" i="5"/>
  <c r="G1008" i="5"/>
  <c r="E1013" i="5"/>
  <c r="P1016" i="5"/>
  <c r="I1025" i="5"/>
  <c r="M1025" i="5"/>
  <c r="AE1025" i="7" s="1"/>
  <c r="AK1025" i="7" s="1"/>
  <c r="K1025" i="5"/>
  <c r="L1025" i="5"/>
  <c r="G1025" i="5"/>
  <c r="E1025" i="5"/>
  <c r="D1025" i="5"/>
  <c r="AD1025" i="7" s="1"/>
  <c r="AI1025" i="7" s="1"/>
  <c r="C1025" i="5"/>
  <c r="AC1025" i="7" s="1"/>
  <c r="AG1025" i="7" s="1"/>
  <c r="B1025" i="5"/>
  <c r="N1026" i="5"/>
  <c r="C1039" i="5"/>
  <c r="AC1039" i="7" s="1"/>
  <c r="AG1039" i="7" s="1"/>
  <c r="K1040" i="5"/>
  <c r="P1042" i="5"/>
  <c r="H1044" i="5"/>
  <c r="I1049" i="5"/>
  <c r="H1049" i="5"/>
  <c r="F1049" i="5"/>
  <c r="J1049" i="5"/>
  <c r="D1049" i="5"/>
  <c r="AD1049" i="7" s="1"/>
  <c r="AI1049" i="7" s="1"/>
  <c r="P1049" i="5"/>
  <c r="O1049" i="5"/>
  <c r="N1049" i="5"/>
  <c r="M1049" i="5"/>
  <c r="AE1049" i="7" s="1"/>
  <c r="AK1049" i="7" s="1"/>
  <c r="L1049" i="5"/>
  <c r="K1050" i="5"/>
  <c r="L1056" i="5"/>
  <c r="D1058" i="5"/>
  <c r="AD1058" i="7" s="1"/>
  <c r="AI1058" i="7" s="1"/>
  <c r="O1062" i="5"/>
  <c r="E1091" i="5"/>
  <c r="G1093" i="5"/>
  <c r="C1098" i="5"/>
  <c r="AC1098" i="7" s="1"/>
  <c r="AG1098" i="7" s="1"/>
  <c r="M1102" i="5"/>
  <c r="AE1102" i="7" s="1"/>
  <c r="AK1102" i="7" s="1"/>
  <c r="B1105" i="5"/>
  <c r="O1107" i="5"/>
  <c r="D1111" i="5"/>
  <c r="AD1111" i="7" s="1"/>
  <c r="AI1111" i="7" s="1"/>
  <c r="C1117" i="5"/>
  <c r="AC1117" i="7" s="1"/>
  <c r="AG1117" i="7" s="1"/>
  <c r="Q1120" i="5"/>
  <c r="AB1120" i="7" s="1"/>
  <c r="C1123" i="5"/>
  <c r="AC1123" i="7" s="1"/>
  <c r="AG1123" i="7" s="1"/>
  <c r="B1126" i="5"/>
  <c r="F1128" i="5"/>
  <c r="D1135" i="5"/>
  <c r="AD1135" i="7" s="1"/>
  <c r="AI1135" i="7" s="1"/>
  <c r="I1147" i="5"/>
  <c r="F1164" i="5"/>
  <c r="B1169" i="5"/>
  <c r="E1182" i="5"/>
  <c r="F1184" i="5"/>
  <c r="L1184" i="5"/>
  <c r="G1184" i="5"/>
  <c r="D1184" i="5"/>
  <c r="AD1184" i="7" s="1"/>
  <c r="AI1184" i="7" s="1"/>
  <c r="K1184" i="5"/>
  <c r="I1184" i="5"/>
  <c r="H1184" i="5"/>
  <c r="M1184" i="5"/>
  <c r="AE1184" i="7" s="1"/>
  <c r="AK1184" i="7" s="1"/>
  <c r="J1184" i="5"/>
  <c r="E1184" i="5"/>
  <c r="C1184" i="5"/>
  <c r="AC1184" i="7" s="1"/>
  <c r="AG1184" i="7" s="1"/>
  <c r="B1184" i="5"/>
  <c r="B1191" i="5"/>
  <c r="D1195" i="5"/>
  <c r="AD1195" i="7" s="1"/>
  <c r="AI1195" i="7" s="1"/>
  <c r="B1202" i="5"/>
  <c r="K1228" i="5"/>
  <c r="O1230" i="5"/>
  <c r="O1235" i="5"/>
  <c r="C1235" i="5"/>
  <c r="AC1235" i="7" s="1"/>
  <c r="AG1235" i="7" s="1"/>
  <c r="Q1235" i="5"/>
  <c r="AB1235" i="7" s="1"/>
  <c r="D1235" i="5"/>
  <c r="AD1235" i="7" s="1"/>
  <c r="AI1235" i="7" s="1"/>
  <c r="H1235" i="5"/>
  <c r="F1235" i="5"/>
  <c r="N1235" i="5"/>
  <c r="M1235" i="5"/>
  <c r="AE1235" i="7" s="1"/>
  <c r="AK1235" i="7" s="1"/>
  <c r="J1235" i="5"/>
  <c r="I1235" i="5"/>
  <c r="G1235" i="5"/>
  <c r="E1235" i="5"/>
  <c r="B1235" i="5"/>
  <c r="C1240" i="5"/>
  <c r="AC1240" i="7" s="1"/>
  <c r="AG1240" i="7" s="1"/>
  <c r="J1254" i="5"/>
  <c r="O1263" i="5"/>
  <c r="M1265" i="5"/>
  <c r="AE1265" i="7" s="1"/>
  <c r="AK1265" i="7" s="1"/>
  <c r="O1267" i="5"/>
  <c r="C1276" i="5"/>
  <c r="AC1276" i="7" s="1"/>
  <c r="AG1276" i="7" s="1"/>
  <c r="I1282" i="5"/>
  <c r="F1292" i="5"/>
  <c r="L1292" i="5"/>
  <c r="G1292" i="5"/>
  <c r="D1292" i="5"/>
  <c r="AD1292" i="7" s="1"/>
  <c r="AI1292" i="7" s="1"/>
  <c r="N1292" i="5"/>
  <c r="M1292" i="5"/>
  <c r="AE1292" i="7" s="1"/>
  <c r="AK1292" i="7" s="1"/>
  <c r="K1292" i="5"/>
  <c r="J1292" i="5"/>
  <c r="Q1292" i="5"/>
  <c r="AB1292" i="7" s="1"/>
  <c r="P1292" i="5"/>
  <c r="O1292" i="5"/>
  <c r="I1292" i="5"/>
  <c r="H1292" i="5"/>
  <c r="G1295" i="5"/>
  <c r="D1306" i="5"/>
  <c r="AD1306" i="7" s="1"/>
  <c r="AI1306" i="7" s="1"/>
  <c r="C1326" i="5"/>
  <c r="AC1326" i="7" s="1"/>
  <c r="AG1326" i="7" s="1"/>
  <c r="B1328" i="5"/>
  <c r="I1337" i="5"/>
  <c r="O1337" i="5"/>
  <c r="B1337" i="5"/>
  <c r="L1337" i="5"/>
  <c r="J1337" i="5"/>
  <c r="M1337" i="5"/>
  <c r="AE1337" i="7" s="1"/>
  <c r="AK1337" i="7" s="1"/>
  <c r="K1337" i="5"/>
  <c r="H1337" i="5"/>
  <c r="G1337" i="5"/>
  <c r="Q1337" i="5"/>
  <c r="AB1337" i="7" s="1"/>
  <c r="P1337" i="5"/>
  <c r="N1337" i="5"/>
  <c r="F1337" i="5"/>
  <c r="Q1354" i="5"/>
  <c r="AB1354" i="7" s="1"/>
  <c r="F1364" i="5"/>
  <c r="L1364" i="5"/>
  <c r="P1364" i="5"/>
  <c r="B1364" i="5"/>
  <c r="N1364" i="5"/>
  <c r="G1364" i="5"/>
  <c r="E1364" i="5"/>
  <c r="D1364" i="5"/>
  <c r="AD1364" i="7" s="1"/>
  <c r="AI1364" i="7" s="1"/>
  <c r="C1364" i="5"/>
  <c r="AC1364" i="7" s="1"/>
  <c r="AG1364" i="7" s="1"/>
  <c r="Q1364" i="5"/>
  <c r="AB1364" i="7" s="1"/>
  <c r="O1364" i="5"/>
  <c r="M1364" i="5"/>
  <c r="AE1364" i="7" s="1"/>
  <c r="AK1364" i="7" s="1"/>
  <c r="B1369" i="5"/>
  <c r="L1372" i="5"/>
  <c r="L1406" i="5"/>
  <c r="K1406" i="5"/>
  <c r="F1406" i="5"/>
  <c r="E1406" i="5"/>
  <c r="D1406" i="5"/>
  <c r="AD1406" i="7" s="1"/>
  <c r="AI1406" i="7" s="1"/>
  <c r="C1406" i="5"/>
  <c r="AC1406" i="7" s="1"/>
  <c r="AG1406" i="7" s="1"/>
  <c r="P1406" i="5"/>
  <c r="O1406" i="5"/>
  <c r="N1406" i="5"/>
  <c r="M1406" i="5"/>
  <c r="AE1406" i="7" s="1"/>
  <c r="AK1406" i="7" s="1"/>
  <c r="Q1406" i="5"/>
  <c r="AB1406" i="7" s="1"/>
  <c r="J1406" i="5"/>
  <c r="I1406" i="5"/>
  <c r="J1411" i="5"/>
  <c r="E1433" i="5"/>
  <c r="B1455" i="5"/>
  <c r="B1493" i="5"/>
  <c r="B1502" i="5"/>
  <c r="B1510" i="5"/>
  <c r="P1552" i="5"/>
  <c r="D1552" i="5"/>
  <c r="AD1552" i="7" s="1"/>
  <c r="AI1552" i="7" s="1"/>
  <c r="F1552" i="5"/>
  <c r="M1552" i="5"/>
  <c r="AE1552" i="7" s="1"/>
  <c r="AK1552" i="7" s="1"/>
  <c r="L1552" i="5"/>
  <c r="K1552" i="5"/>
  <c r="O1552" i="5"/>
  <c r="E1552" i="5"/>
  <c r="C1552" i="5"/>
  <c r="AC1552" i="7" s="1"/>
  <c r="AG1552" i="7" s="1"/>
  <c r="B1552" i="5"/>
  <c r="Q1552" i="5"/>
  <c r="AB1552" i="7" s="1"/>
  <c r="N1552" i="5"/>
  <c r="J1552" i="5"/>
  <c r="B1554" i="5"/>
  <c r="M1557" i="5"/>
  <c r="AE1557" i="7" s="1"/>
  <c r="AK1557" i="7" s="1"/>
  <c r="B1559" i="5"/>
  <c r="I1582" i="5"/>
  <c r="J1604" i="5"/>
  <c r="F1638" i="5"/>
  <c r="O1638" i="5"/>
  <c r="B1638" i="5"/>
  <c r="L1638" i="5"/>
  <c r="K1638" i="5"/>
  <c r="J1638" i="5"/>
  <c r="I1638" i="5"/>
  <c r="G1638" i="5"/>
  <c r="E1638" i="5"/>
  <c r="D1638" i="5"/>
  <c r="AD1638" i="7" s="1"/>
  <c r="AI1638" i="7" s="1"/>
  <c r="P1638" i="5"/>
  <c r="N1638" i="5"/>
  <c r="M1638" i="5"/>
  <c r="AE1638" i="7" s="1"/>
  <c r="AK1638" i="7" s="1"/>
  <c r="H1638" i="5"/>
  <c r="Q1638" i="5"/>
  <c r="AB1638" i="7" s="1"/>
  <c r="K1661" i="5"/>
  <c r="O1661" i="5"/>
  <c r="B1661" i="5"/>
  <c r="N1661" i="5"/>
  <c r="M1661" i="5"/>
  <c r="AE1661" i="7" s="1"/>
  <c r="AK1661" i="7" s="1"/>
  <c r="L1661" i="5"/>
  <c r="P1661" i="5"/>
  <c r="Q1661" i="5"/>
  <c r="AB1661" i="7" s="1"/>
  <c r="H1661" i="5"/>
  <c r="G1661" i="5"/>
  <c r="F1661" i="5"/>
  <c r="E1661" i="5"/>
  <c r="J1661" i="5"/>
  <c r="B1672" i="5"/>
  <c r="D1701" i="5"/>
  <c r="AD1701" i="7" s="1"/>
  <c r="AI1701" i="7" s="1"/>
  <c r="C1715" i="5"/>
  <c r="AC1715" i="7" s="1"/>
  <c r="AG1715" i="7" s="1"/>
  <c r="E1781" i="5"/>
  <c r="N1790" i="5"/>
  <c r="B1790" i="5"/>
  <c r="I1790" i="5"/>
  <c r="L1790" i="5"/>
  <c r="K1790" i="5"/>
  <c r="J1790" i="5"/>
  <c r="F1790" i="5"/>
  <c r="E1790" i="5"/>
  <c r="D1790" i="5"/>
  <c r="AD1790" i="7" s="1"/>
  <c r="AI1790" i="7" s="1"/>
  <c r="P1790" i="5"/>
  <c r="O1790" i="5"/>
  <c r="M1790" i="5"/>
  <c r="AE1790" i="7" s="1"/>
  <c r="AK1790" i="7" s="1"/>
  <c r="H1790" i="5"/>
  <c r="D1814" i="5"/>
  <c r="AD1814" i="7" s="1"/>
  <c r="AI1814" i="7" s="1"/>
  <c r="G1818" i="5"/>
  <c r="D1862" i="5"/>
  <c r="AD1862" i="7" s="1"/>
  <c r="AI1862" i="7" s="1"/>
  <c r="L1888" i="5"/>
  <c r="I1888" i="5"/>
  <c r="E1888" i="5"/>
  <c r="Q1888" i="5"/>
  <c r="AB1888" i="7" s="1"/>
  <c r="B1888" i="5"/>
  <c r="F1888" i="5"/>
  <c r="D1888" i="5"/>
  <c r="AD1888" i="7" s="1"/>
  <c r="AI1888" i="7" s="1"/>
  <c r="C1888" i="5"/>
  <c r="AC1888" i="7" s="1"/>
  <c r="AG1888" i="7" s="1"/>
  <c r="P1888" i="5"/>
  <c r="O1888" i="5"/>
  <c r="N1888" i="5"/>
  <c r="M1888" i="5"/>
  <c r="AE1888" i="7" s="1"/>
  <c r="AK1888" i="7" s="1"/>
  <c r="G1888" i="5"/>
  <c r="K1888" i="5"/>
  <c r="P1940" i="5"/>
  <c r="D1940" i="5"/>
  <c r="AD1940" i="7" s="1"/>
  <c r="AI1940" i="7" s="1"/>
  <c r="K1940" i="5"/>
  <c r="E1940" i="5"/>
  <c r="O1940" i="5"/>
  <c r="I1940" i="5"/>
  <c r="H1940" i="5"/>
  <c r="G1940" i="5"/>
  <c r="N1940" i="5"/>
  <c r="M1940" i="5"/>
  <c r="AE1940" i="7" s="1"/>
  <c r="AK1940" i="7" s="1"/>
  <c r="L1940" i="5"/>
  <c r="J1940" i="5"/>
  <c r="Q1940" i="5"/>
  <c r="AB1940" i="7" s="1"/>
  <c r="F1940" i="5"/>
  <c r="C1940" i="5"/>
  <c r="AC1940" i="7" s="1"/>
  <c r="AG1940" i="7" s="1"/>
  <c r="B1940" i="5"/>
  <c r="I1952" i="5"/>
  <c r="F724" i="5"/>
  <c r="E724" i="5"/>
  <c r="O724" i="5"/>
  <c r="B724" i="5"/>
  <c r="N724" i="5"/>
  <c r="K724" i="5"/>
  <c r="P1194" i="5"/>
  <c r="D1194" i="5"/>
  <c r="AD1194" i="7" s="1"/>
  <c r="AI1194" i="7" s="1"/>
  <c r="K1194" i="5"/>
  <c r="E1194" i="5"/>
  <c r="Q1194" i="5"/>
  <c r="AB1194" i="7" s="1"/>
  <c r="B1194" i="5"/>
  <c r="O1194" i="5"/>
  <c r="M1194" i="5"/>
  <c r="AE1194" i="7" s="1"/>
  <c r="AK1194" i="7" s="1"/>
  <c r="L1194" i="5"/>
  <c r="I1194" i="5"/>
  <c r="H1194" i="5"/>
  <c r="G1194" i="5"/>
  <c r="F1194" i="5"/>
  <c r="C1194" i="5"/>
  <c r="AC1194" i="7" s="1"/>
  <c r="AG1194" i="7" s="1"/>
  <c r="O12" i="5"/>
  <c r="K79" i="5"/>
  <c r="H79" i="5"/>
  <c r="O132" i="5"/>
  <c r="K151" i="5"/>
  <c r="H151" i="5"/>
  <c r="O151" i="5"/>
  <c r="J252" i="5"/>
  <c r="G252" i="5"/>
  <c r="P331" i="5"/>
  <c r="F3" i="5"/>
  <c r="I5" i="5"/>
  <c r="F5" i="5"/>
  <c r="O5" i="5"/>
  <c r="F7" i="5"/>
  <c r="F12" i="5"/>
  <c r="F27" i="5"/>
  <c r="I29" i="5"/>
  <c r="F29" i="5"/>
  <c r="O29" i="5"/>
  <c r="F31" i="5"/>
  <c r="F36" i="5"/>
  <c r="F51" i="5"/>
  <c r="I53" i="5"/>
  <c r="F53" i="5"/>
  <c r="O53" i="5"/>
  <c r="F55" i="5"/>
  <c r="F60" i="5"/>
  <c r="F75" i="5"/>
  <c r="I77" i="5"/>
  <c r="F77" i="5"/>
  <c r="O77" i="5"/>
  <c r="F79" i="5"/>
  <c r="F84" i="5"/>
  <c r="F99" i="5"/>
  <c r="I101" i="5"/>
  <c r="F101" i="5"/>
  <c r="O101" i="5"/>
  <c r="F103" i="5"/>
  <c r="F108" i="5"/>
  <c r="F123" i="5"/>
  <c r="I125" i="5"/>
  <c r="F125" i="5"/>
  <c r="O125" i="5"/>
  <c r="F127" i="5"/>
  <c r="F132" i="5"/>
  <c r="F147" i="5"/>
  <c r="I149" i="5"/>
  <c r="F149" i="5"/>
  <c r="O149" i="5"/>
  <c r="F151" i="5"/>
  <c r="F156" i="5"/>
  <c r="F171" i="5"/>
  <c r="I173" i="5"/>
  <c r="F173" i="5"/>
  <c r="O173" i="5"/>
  <c r="F175" i="5"/>
  <c r="F180" i="5"/>
  <c r="F195" i="5"/>
  <c r="I197" i="5"/>
  <c r="F197" i="5"/>
  <c r="O197" i="5"/>
  <c r="F199" i="5"/>
  <c r="F204" i="5"/>
  <c r="F219" i="5"/>
  <c r="I221" i="5"/>
  <c r="F221" i="5"/>
  <c r="O221" i="5"/>
  <c r="F223" i="5"/>
  <c r="F228" i="5"/>
  <c r="F243" i="5"/>
  <c r="I245" i="5"/>
  <c r="F245" i="5"/>
  <c r="O245" i="5"/>
  <c r="F247" i="5"/>
  <c r="F252" i="5"/>
  <c r="G262" i="5"/>
  <c r="H269" i="5"/>
  <c r="F270" i="5"/>
  <c r="F288" i="5"/>
  <c r="J288" i="5"/>
  <c r="G288" i="5"/>
  <c r="P288" i="5"/>
  <c r="F291" i="5"/>
  <c r="G295" i="5"/>
  <c r="H295" i="5"/>
  <c r="Q295" i="5"/>
  <c r="AB295" i="7" s="1"/>
  <c r="D295" i="5"/>
  <c r="AD295" i="7" s="1"/>
  <c r="AI295" i="7" s="1"/>
  <c r="P295" i="5"/>
  <c r="H315" i="5"/>
  <c r="F316" i="5"/>
  <c r="N320" i="5"/>
  <c r="B320" i="5"/>
  <c r="L320" i="5"/>
  <c r="I320" i="5"/>
  <c r="Q320" i="5"/>
  <c r="AB320" i="7" s="1"/>
  <c r="H324" i="5"/>
  <c r="I331" i="5"/>
  <c r="G332" i="5"/>
  <c r="E333" i="5"/>
  <c r="E340" i="5"/>
  <c r="H348" i="5"/>
  <c r="G356" i="5"/>
  <c r="F357" i="5"/>
  <c r="Q365" i="5"/>
  <c r="AB365" i="7" s="1"/>
  <c r="E365" i="5"/>
  <c r="O365" i="5"/>
  <c r="B365" i="5"/>
  <c r="L365" i="5"/>
  <c r="L366" i="5"/>
  <c r="K366" i="5"/>
  <c r="H366" i="5"/>
  <c r="P366" i="5"/>
  <c r="G380" i="5"/>
  <c r="P382" i="5"/>
  <c r="D382" i="5"/>
  <c r="AD382" i="7" s="1"/>
  <c r="AI382" i="7" s="1"/>
  <c r="M382" i="5"/>
  <c r="AE382" i="7" s="1"/>
  <c r="AK382" i="7" s="1"/>
  <c r="J382" i="5"/>
  <c r="Q382" i="5"/>
  <c r="AB382" i="7" s="1"/>
  <c r="E386" i="5"/>
  <c r="L390" i="5"/>
  <c r="G390" i="5"/>
  <c r="Q390" i="5"/>
  <c r="AB390" i="7" s="1"/>
  <c r="D390" i="5"/>
  <c r="AD390" i="7" s="1"/>
  <c r="AI390" i="7" s="1"/>
  <c r="P390" i="5"/>
  <c r="H401" i="5"/>
  <c r="F402" i="5"/>
  <c r="P406" i="5"/>
  <c r="D406" i="5"/>
  <c r="AD406" i="7" s="1"/>
  <c r="AI406" i="7" s="1"/>
  <c r="I406" i="5"/>
  <c r="F406" i="5"/>
  <c r="Q406" i="5"/>
  <c r="AB406" i="7" s="1"/>
  <c r="G410" i="5"/>
  <c r="Q413" i="5"/>
  <c r="AB413" i="7" s="1"/>
  <c r="E413" i="5"/>
  <c r="G413" i="5"/>
  <c r="P413" i="5"/>
  <c r="C413" i="5"/>
  <c r="AC413" i="7" s="1"/>
  <c r="AG413" i="7" s="1"/>
  <c r="L414" i="5"/>
  <c r="P414" i="5"/>
  <c r="C414" i="5"/>
  <c r="AC414" i="7" s="1"/>
  <c r="AG414" i="7" s="1"/>
  <c r="M414" i="5"/>
  <c r="AE414" i="7" s="1"/>
  <c r="AK414" i="7" s="1"/>
  <c r="Q414" i="5"/>
  <c r="AB414" i="7" s="1"/>
  <c r="G418" i="5"/>
  <c r="E419" i="5"/>
  <c r="H426" i="5"/>
  <c r="F427" i="5"/>
  <c r="O435" i="5"/>
  <c r="C435" i="5"/>
  <c r="AC435" i="7" s="1"/>
  <c r="AG435" i="7" s="1"/>
  <c r="J435" i="5"/>
  <c r="G435" i="5"/>
  <c r="Q435" i="5"/>
  <c r="AB435" i="7" s="1"/>
  <c r="H442" i="5"/>
  <c r="G443" i="5"/>
  <c r="I449" i="5"/>
  <c r="G450" i="5"/>
  <c r="E451" i="5"/>
  <c r="O459" i="5"/>
  <c r="C459" i="5"/>
  <c r="AC459" i="7" s="1"/>
  <c r="AG459" i="7" s="1"/>
  <c r="F459" i="5"/>
  <c r="P459" i="5"/>
  <c r="B459" i="5"/>
  <c r="J460" i="5"/>
  <c r="O460" i="5"/>
  <c r="B460" i="5"/>
  <c r="L460" i="5"/>
  <c r="Q460" i="5"/>
  <c r="AB460" i="7" s="1"/>
  <c r="H471" i="5"/>
  <c r="G472" i="5"/>
  <c r="N476" i="5"/>
  <c r="B476" i="5"/>
  <c r="Q476" i="5"/>
  <c r="AB476" i="7" s="1"/>
  <c r="D476" i="5"/>
  <c r="AD476" i="7" s="1"/>
  <c r="AI476" i="7" s="1"/>
  <c r="M476" i="5"/>
  <c r="AE476" i="7" s="1"/>
  <c r="AK476" i="7" s="1"/>
  <c r="I477" i="5"/>
  <c r="M477" i="5"/>
  <c r="AE477" i="7" s="1"/>
  <c r="AK477" i="7" s="1"/>
  <c r="J477" i="5"/>
  <c r="P477" i="5"/>
  <c r="J484" i="5"/>
  <c r="K484" i="5"/>
  <c r="G484" i="5"/>
  <c r="P484" i="5"/>
  <c r="E493" i="5"/>
  <c r="G500" i="5"/>
  <c r="H501" i="5"/>
  <c r="H502" i="5"/>
  <c r="I503" i="5"/>
  <c r="F506" i="5"/>
  <c r="E507" i="5"/>
  <c r="J524" i="5"/>
  <c r="F524" i="5"/>
  <c r="N524" i="5"/>
  <c r="K524" i="5"/>
  <c r="Q524" i="5"/>
  <c r="AB524" i="7" s="1"/>
  <c r="L526" i="5"/>
  <c r="K526" i="5"/>
  <c r="H526" i="5"/>
  <c r="E526" i="5"/>
  <c r="Q526" i="5"/>
  <c r="AB526" i="7" s="1"/>
  <c r="J536" i="5"/>
  <c r="K536" i="5"/>
  <c r="E536" i="5"/>
  <c r="P536" i="5"/>
  <c r="B536" i="5"/>
  <c r="Q537" i="5"/>
  <c r="AB537" i="7" s="1"/>
  <c r="E537" i="5"/>
  <c r="G537" i="5"/>
  <c r="P537" i="5"/>
  <c r="B537" i="5"/>
  <c r="M537" i="5"/>
  <c r="AE537" i="7" s="1"/>
  <c r="AK537" i="7" s="1"/>
  <c r="N540" i="5"/>
  <c r="B540" i="5"/>
  <c r="H540" i="5"/>
  <c r="I540" i="5"/>
  <c r="E540" i="5"/>
  <c r="I541" i="5"/>
  <c r="Q541" i="5"/>
  <c r="AB541" i="7" s="1"/>
  <c r="D541" i="5"/>
  <c r="AD541" i="7" s="1"/>
  <c r="AI541" i="7" s="1"/>
  <c r="F541" i="5"/>
  <c r="P541" i="5"/>
  <c r="B541" i="5"/>
  <c r="F544" i="5"/>
  <c r="E544" i="5"/>
  <c r="L544" i="5"/>
  <c r="I544" i="5"/>
  <c r="Q544" i="5"/>
  <c r="AB544" i="7" s="1"/>
  <c r="H582" i="5"/>
  <c r="J582" i="5"/>
  <c r="F582" i="5"/>
  <c r="Q582" i="5"/>
  <c r="AB582" i="7" s="1"/>
  <c r="C582" i="5"/>
  <c r="AC582" i="7" s="1"/>
  <c r="AG582" i="7" s="1"/>
  <c r="O583" i="5"/>
  <c r="C583" i="5"/>
  <c r="AC583" i="7" s="1"/>
  <c r="AG583" i="7" s="1"/>
  <c r="F583" i="5"/>
  <c r="D583" i="5"/>
  <c r="AD583" i="7" s="1"/>
  <c r="AI583" i="7" s="1"/>
  <c r="N583" i="5"/>
  <c r="Q585" i="5"/>
  <c r="AB585" i="7" s="1"/>
  <c r="E585" i="5"/>
  <c r="K585" i="5"/>
  <c r="M585" i="5"/>
  <c r="AE585" i="7" s="1"/>
  <c r="AK585" i="7" s="1"/>
  <c r="I585" i="5"/>
  <c r="L586" i="5"/>
  <c r="G586" i="5"/>
  <c r="J586" i="5"/>
  <c r="F586" i="5"/>
  <c r="Q586" i="5"/>
  <c r="AB586" i="7" s="1"/>
  <c r="O595" i="5"/>
  <c r="C595" i="5"/>
  <c r="AC595" i="7" s="1"/>
  <c r="AG595" i="7" s="1"/>
  <c r="J595" i="5"/>
  <c r="I595" i="5"/>
  <c r="F595" i="5"/>
  <c r="J596" i="5"/>
  <c r="F596" i="5"/>
  <c r="G596" i="5"/>
  <c r="Q596" i="5"/>
  <c r="AB596" i="7" s="1"/>
  <c r="C596" i="5"/>
  <c r="AC596" i="7" s="1"/>
  <c r="AG596" i="7" s="1"/>
  <c r="Q597" i="5"/>
  <c r="AB597" i="7" s="1"/>
  <c r="E597" i="5"/>
  <c r="O597" i="5"/>
  <c r="B597" i="5"/>
  <c r="D597" i="5"/>
  <c r="AD597" i="7" s="1"/>
  <c r="AI597" i="7" s="1"/>
  <c r="N597" i="5"/>
  <c r="N600" i="5"/>
  <c r="B600" i="5"/>
  <c r="Q600" i="5"/>
  <c r="AB600" i="7" s="1"/>
  <c r="D600" i="5"/>
  <c r="AD600" i="7" s="1"/>
  <c r="AI600" i="7" s="1"/>
  <c r="J600" i="5"/>
  <c r="G600" i="5"/>
  <c r="J608" i="5"/>
  <c r="K608" i="5"/>
  <c r="M608" i="5"/>
  <c r="AE608" i="7" s="1"/>
  <c r="AK608" i="7" s="1"/>
  <c r="H608" i="5"/>
  <c r="Q608" i="5"/>
  <c r="AB608" i="7" s="1"/>
  <c r="Q621" i="5"/>
  <c r="AB621" i="7" s="1"/>
  <c r="E621" i="5"/>
  <c r="K621" i="5"/>
  <c r="P621" i="5"/>
  <c r="B621" i="5"/>
  <c r="M621" i="5"/>
  <c r="AE621" i="7" s="1"/>
  <c r="AK621" i="7" s="1"/>
  <c r="G623" i="5"/>
  <c r="P623" i="5"/>
  <c r="C623" i="5"/>
  <c r="AC623" i="7" s="1"/>
  <c r="AG623" i="7" s="1"/>
  <c r="K623" i="5"/>
  <c r="H623" i="5"/>
  <c r="N624" i="5"/>
  <c r="B624" i="5"/>
  <c r="L624" i="5"/>
  <c r="H624" i="5"/>
  <c r="E624" i="5"/>
  <c r="I625" i="5"/>
  <c r="H625" i="5"/>
  <c r="E625" i="5"/>
  <c r="P625" i="5"/>
  <c r="B625" i="5"/>
  <c r="P626" i="5"/>
  <c r="D626" i="5"/>
  <c r="AD626" i="7" s="1"/>
  <c r="AI626" i="7" s="1"/>
  <c r="E626" i="5"/>
  <c r="Q626" i="5"/>
  <c r="AB626" i="7" s="1"/>
  <c r="B626" i="5"/>
  <c r="M626" i="5"/>
  <c r="AE626" i="7" s="1"/>
  <c r="AK626" i="7" s="1"/>
  <c r="F644" i="5"/>
  <c r="F645" i="5"/>
  <c r="F646" i="5"/>
  <c r="F647" i="5"/>
  <c r="G659" i="5"/>
  <c r="P659" i="5"/>
  <c r="C659" i="5"/>
  <c r="AC659" i="7" s="1"/>
  <c r="AG659" i="7" s="1"/>
  <c r="M659" i="5"/>
  <c r="AE659" i="7" s="1"/>
  <c r="AK659" i="7" s="1"/>
  <c r="F659" i="5"/>
  <c r="B659" i="5"/>
  <c r="G669" i="5"/>
  <c r="H682" i="5"/>
  <c r="J683" i="5"/>
  <c r="I690" i="5"/>
  <c r="J691" i="5"/>
  <c r="N696" i="5"/>
  <c r="B696" i="5"/>
  <c r="L696" i="5"/>
  <c r="I696" i="5"/>
  <c r="J696" i="5"/>
  <c r="F696" i="5"/>
  <c r="G706" i="5"/>
  <c r="J707" i="5"/>
  <c r="G714" i="5"/>
  <c r="I718" i="5"/>
  <c r="K719" i="5"/>
  <c r="H722" i="5"/>
  <c r="J724" i="5"/>
  <c r="H730" i="5"/>
  <c r="H732" i="5"/>
  <c r="G747" i="5"/>
  <c r="K759" i="5"/>
  <c r="I759" i="5"/>
  <c r="F759" i="5"/>
  <c r="E759" i="5"/>
  <c r="Q759" i="5"/>
  <c r="AB759" i="7" s="1"/>
  <c r="B759" i="5"/>
  <c r="J764" i="5"/>
  <c r="O764" i="5"/>
  <c r="B764" i="5"/>
  <c r="L764" i="5"/>
  <c r="I764" i="5"/>
  <c r="F764" i="5"/>
  <c r="G769" i="5"/>
  <c r="F772" i="5"/>
  <c r="J772" i="5"/>
  <c r="G772" i="5"/>
  <c r="L772" i="5"/>
  <c r="H772" i="5"/>
  <c r="H775" i="5"/>
  <c r="I776" i="5"/>
  <c r="I781" i="5"/>
  <c r="M781" i="5"/>
  <c r="AE781" i="7" s="1"/>
  <c r="AK781" i="7" s="1"/>
  <c r="J781" i="5"/>
  <c r="G781" i="5"/>
  <c r="D781" i="5"/>
  <c r="AD781" i="7" s="1"/>
  <c r="AI781" i="7" s="1"/>
  <c r="P782" i="5"/>
  <c r="D782" i="5"/>
  <c r="AD782" i="7" s="1"/>
  <c r="AI782" i="7" s="1"/>
  <c r="I782" i="5"/>
  <c r="F782" i="5"/>
  <c r="G782" i="5"/>
  <c r="B782" i="5"/>
  <c r="L786" i="5"/>
  <c r="I788" i="5"/>
  <c r="K789" i="5"/>
  <c r="Q801" i="5"/>
  <c r="AB801" i="7" s="1"/>
  <c r="AH801" i="7" s="1"/>
  <c r="E801" i="5"/>
  <c r="K801" i="5"/>
  <c r="H801" i="5"/>
  <c r="N801" i="5"/>
  <c r="J801" i="5"/>
  <c r="G805" i="5"/>
  <c r="I812" i="5"/>
  <c r="J813" i="5"/>
  <c r="I817" i="5"/>
  <c r="M817" i="5"/>
  <c r="AE817" i="7" s="1"/>
  <c r="AK817" i="7" s="1"/>
  <c r="J817" i="5"/>
  <c r="N817" i="5"/>
  <c r="H817" i="5"/>
  <c r="P818" i="5"/>
  <c r="D818" i="5"/>
  <c r="AD818" i="7" s="1"/>
  <c r="AI818" i="7" s="1"/>
  <c r="I818" i="5"/>
  <c r="F818" i="5"/>
  <c r="L818" i="5"/>
  <c r="H818" i="5"/>
  <c r="H838" i="5"/>
  <c r="M844" i="5"/>
  <c r="AE844" i="7" s="1"/>
  <c r="AK844" i="7" s="1"/>
  <c r="K849" i="5"/>
  <c r="J861" i="5"/>
  <c r="N864" i="5"/>
  <c r="B864" i="5"/>
  <c r="H864" i="5"/>
  <c r="E864" i="5"/>
  <c r="K864" i="5"/>
  <c r="I864" i="5"/>
  <c r="G864" i="5"/>
  <c r="J871" i="5"/>
  <c r="N872" i="5"/>
  <c r="F880" i="5"/>
  <c r="J880" i="5"/>
  <c r="G880" i="5"/>
  <c r="L880" i="5"/>
  <c r="I880" i="5"/>
  <c r="H880" i="5"/>
  <c r="I883" i="5"/>
  <c r="E887" i="5"/>
  <c r="O888" i="5"/>
  <c r="L902" i="5"/>
  <c r="G902" i="5"/>
  <c r="E902" i="5"/>
  <c r="K902" i="5"/>
  <c r="H902" i="5"/>
  <c r="F902" i="5"/>
  <c r="C902" i="5"/>
  <c r="AC902" i="7" s="1"/>
  <c r="AG902" i="7" s="1"/>
  <c r="B902" i="5"/>
  <c r="J912" i="5"/>
  <c r="F912" i="5"/>
  <c r="Q912" i="5"/>
  <c r="AB912" i="7" s="1"/>
  <c r="D912" i="5"/>
  <c r="AD912" i="7" s="1"/>
  <c r="AI912" i="7" s="1"/>
  <c r="B912" i="5"/>
  <c r="N912" i="5"/>
  <c r="L912" i="5"/>
  <c r="I912" i="5"/>
  <c r="H912" i="5"/>
  <c r="L917" i="5"/>
  <c r="Q918" i="5"/>
  <c r="AB918" i="7" s="1"/>
  <c r="M922" i="5"/>
  <c r="AE922" i="7" s="1"/>
  <c r="AK922" i="7" s="1"/>
  <c r="Q960" i="5"/>
  <c r="AB960" i="7" s="1"/>
  <c r="Q964" i="5"/>
  <c r="AB964" i="7" s="1"/>
  <c r="G966" i="5"/>
  <c r="L974" i="5"/>
  <c r="G974" i="5"/>
  <c r="E974" i="5"/>
  <c r="N974" i="5"/>
  <c r="J974" i="5"/>
  <c r="M974" i="5"/>
  <c r="AE974" i="7" s="1"/>
  <c r="AK974" i="7" s="1"/>
  <c r="K974" i="5"/>
  <c r="I974" i="5"/>
  <c r="H974" i="5"/>
  <c r="P977" i="5"/>
  <c r="I994" i="5"/>
  <c r="H1003" i="5"/>
  <c r="H1008" i="5"/>
  <c r="J1013" i="5"/>
  <c r="O1026" i="5"/>
  <c r="L1040" i="5"/>
  <c r="O1043" i="5"/>
  <c r="C1043" i="5"/>
  <c r="AC1043" i="7" s="1"/>
  <c r="AG1043" i="7" s="1"/>
  <c r="F1043" i="5"/>
  <c r="Q1043" i="5"/>
  <c r="AB1043" i="7" s="1"/>
  <c r="D1043" i="5"/>
  <c r="AD1043" i="7" s="1"/>
  <c r="AI1043" i="7" s="1"/>
  <c r="E1043" i="5"/>
  <c r="P1043" i="5"/>
  <c r="N1043" i="5"/>
  <c r="M1043" i="5"/>
  <c r="AE1043" i="7" s="1"/>
  <c r="AK1043" i="7" s="1"/>
  <c r="L1043" i="5"/>
  <c r="K1043" i="5"/>
  <c r="I1044" i="5"/>
  <c r="I1061" i="5"/>
  <c r="M1061" i="5"/>
  <c r="AE1061" i="7" s="1"/>
  <c r="AK1061" i="7" s="1"/>
  <c r="K1061" i="5"/>
  <c r="N1061" i="5"/>
  <c r="H1061" i="5"/>
  <c r="J1061" i="5"/>
  <c r="G1061" i="5"/>
  <c r="F1061" i="5"/>
  <c r="E1061" i="5"/>
  <c r="D1061" i="5"/>
  <c r="AD1061" i="7" s="1"/>
  <c r="AI1061" i="7" s="1"/>
  <c r="Q1062" i="5"/>
  <c r="AB1062" i="7" s="1"/>
  <c r="G1091" i="5"/>
  <c r="I1093" i="5"/>
  <c r="O1102" i="5"/>
  <c r="P1107" i="5"/>
  <c r="I1121" i="5"/>
  <c r="O1121" i="5"/>
  <c r="B1121" i="5"/>
  <c r="L1121" i="5"/>
  <c r="J1121" i="5"/>
  <c r="F1121" i="5"/>
  <c r="C1121" i="5"/>
  <c r="AC1121" i="7" s="1"/>
  <c r="AG1121" i="7" s="1"/>
  <c r="N1121" i="5"/>
  <c r="M1121" i="5"/>
  <c r="AE1121" i="7" s="1"/>
  <c r="AK1121" i="7" s="1"/>
  <c r="K1121" i="5"/>
  <c r="H1121" i="5"/>
  <c r="G1121" i="5"/>
  <c r="G1128" i="5"/>
  <c r="E1135" i="5"/>
  <c r="H1164" i="5"/>
  <c r="I1182" i="5"/>
  <c r="E1195" i="5"/>
  <c r="J1212" i="5"/>
  <c r="Q1212" i="5"/>
  <c r="AB1212" i="7" s="1"/>
  <c r="D1212" i="5"/>
  <c r="AD1212" i="7" s="1"/>
  <c r="AI1212" i="7" s="1"/>
  <c r="F1212" i="5"/>
  <c r="C1212" i="5"/>
  <c r="AC1212" i="7" s="1"/>
  <c r="AG1212" i="7" s="1"/>
  <c r="O1212" i="5"/>
  <c r="M1212" i="5"/>
  <c r="AE1212" i="7" s="1"/>
  <c r="AK1212" i="7" s="1"/>
  <c r="L1212" i="5"/>
  <c r="I1212" i="5"/>
  <c r="H1212" i="5"/>
  <c r="G1212" i="5"/>
  <c r="E1212" i="5"/>
  <c r="B1212" i="5"/>
  <c r="M1228" i="5"/>
  <c r="AE1228" i="7" s="1"/>
  <c r="AK1228" i="7" s="1"/>
  <c r="Q1230" i="5"/>
  <c r="AB1230" i="7" s="1"/>
  <c r="O1247" i="5"/>
  <c r="C1247" i="5"/>
  <c r="AC1247" i="7" s="1"/>
  <c r="AG1247" i="7" s="1"/>
  <c r="H1247" i="5"/>
  <c r="M1247" i="5"/>
  <c r="AE1247" i="7" s="1"/>
  <c r="AK1247" i="7" s="1"/>
  <c r="K1247" i="5"/>
  <c r="F1247" i="5"/>
  <c r="D1247" i="5"/>
  <c r="AD1247" i="7" s="1"/>
  <c r="AI1247" i="7" s="1"/>
  <c r="B1247" i="5"/>
  <c r="N1247" i="5"/>
  <c r="L1247" i="5"/>
  <c r="J1247" i="5"/>
  <c r="I1247" i="5"/>
  <c r="G1247" i="5"/>
  <c r="P1263" i="5"/>
  <c r="P1267" i="5"/>
  <c r="F1306" i="5"/>
  <c r="Q1309" i="5"/>
  <c r="AB1309" i="7" s="1"/>
  <c r="E1309" i="5"/>
  <c r="I1309" i="5"/>
  <c r="L1309" i="5"/>
  <c r="J1309" i="5"/>
  <c r="N1309" i="5"/>
  <c r="M1309" i="5"/>
  <c r="AE1309" i="7" s="1"/>
  <c r="AK1309" i="7" s="1"/>
  <c r="K1309" i="5"/>
  <c r="H1309" i="5"/>
  <c r="P1309" i="5"/>
  <c r="O1309" i="5"/>
  <c r="G1309" i="5"/>
  <c r="F1309" i="5"/>
  <c r="D1309" i="5"/>
  <c r="AD1309" i="7" s="1"/>
  <c r="AI1309" i="7" s="1"/>
  <c r="O1355" i="5"/>
  <c r="C1355" i="5"/>
  <c r="AC1355" i="7" s="1"/>
  <c r="AG1355" i="7" s="1"/>
  <c r="H1355" i="5"/>
  <c r="M1355" i="5"/>
  <c r="AE1355" i="7" s="1"/>
  <c r="AK1355" i="7" s="1"/>
  <c r="K1355" i="5"/>
  <c r="I1355" i="5"/>
  <c r="G1355" i="5"/>
  <c r="F1355" i="5"/>
  <c r="E1355" i="5"/>
  <c r="Q1355" i="5"/>
  <c r="AB1355" i="7" s="1"/>
  <c r="P1355" i="5"/>
  <c r="N1355" i="5"/>
  <c r="Q1357" i="5"/>
  <c r="AB1357" i="7" s="1"/>
  <c r="E1357" i="5"/>
  <c r="M1357" i="5"/>
  <c r="AE1357" i="7" s="1"/>
  <c r="AK1357" i="7" s="1"/>
  <c r="H1357" i="5"/>
  <c r="F1357" i="5"/>
  <c r="J1357" i="5"/>
  <c r="I1357" i="5"/>
  <c r="G1357" i="5"/>
  <c r="D1357" i="5"/>
  <c r="AD1357" i="7" s="1"/>
  <c r="AI1357" i="7" s="1"/>
  <c r="N1357" i="5"/>
  <c r="L1357" i="5"/>
  <c r="K1357" i="5"/>
  <c r="C1357" i="5"/>
  <c r="AC1357" i="7" s="1"/>
  <c r="AG1357" i="7" s="1"/>
  <c r="B1357" i="5"/>
  <c r="M1372" i="5"/>
  <c r="AE1372" i="7" s="1"/>
  <c r="AK1372" i="7" s="1"/>
  <c r="N1384" i="5"/>
  <c r="B1384" i="5"/>
  <c r="J1384" i="5"/>
  <c r="L1384" i="5"/>
  <c r="I1384" i="5"/>
  <c r="Q1384" i="5"/>
  <c r="AB1384" i="7" s="1"/>
  <c r="P1384" i="5"/>
  <c r="O1384" i="5"/>
  <c r="M1384" i="5"/>
  <c r="AE1384" i="7" s="1"/>
  <c r="AK1384" i="7" s="1"/>
  <c r="K1384" i="5"/>
  <c r="H1384" i="5"/>
  <c r="G1384" i="5"/>
  <c r="F1384" i="5"/>
  <c r="E1384" i="5"/>
  <c r="H1390" i="5"/>
  <c r="L1390" i="5"/>
  <c r="F1390" i="5"/>
  <c r="D1390" i="5"/>
  <c r="AD1390" i="7" s="1"/>
  <c r="AI1390" i="7" s="1"/>
  <c r="J1390" i="5"/>
  <c r="I1390" i="5"/>
  <c r="G1390" i="5"/>
  <c r="E1390" i="5"/>
  <c r="O1390" i="5"/>
  <c r="N1390" i="5"/>
  <c r="M1390" i="5"/>
  <c r="AE1390" i="7" s="1"/>
  <c r="AK1390" i="7" s="1"/>
  <c r="K1390" i="5"/>
  <c r="C1390" i="5"/>
  <c r="AC1390" i="7" s="1"/>
  <c r="AG1390" i="7" s="1"/>
  <c r="F1424" i="5"/>
  <c r="E1424" i="5"/>
  <c r="J1424" i="5"/>
  <c r="O1424" i="5"/>
  <c r="N1424" i="5"/>
  <c r="M1424" i="5"/>
  <c r="AE1424" i="7" s="1"/>
  <c r="AK1424" i="7" s="1"/>
  <c r="Q1424" i="5"/>
  <c r="AB1424" i="7" s="1"/>
  <c r="P1424" i="5"/>
  <c r="L1424" i="5"/>
  <c r="K1424" i="5"/>
  <c r="F1433" i="5"/>
  <c r="Q1477" i="5"/>
  <c r="AB1477" i="7" s="1"/>
  <c r="E1477" i="5"/>
  <c r="P1477" i="5"/>
  <c r="C1477" i="5"/>
  <c r="AC1477" i="7" s="1"/>
  <c r="AG1477" i="7" s="1"/>
  <c r="O1477" i="5"/>
  <c r="B1477" i="5"/>
  <c r="H1477" i="5"/>
  <c r="G1477" i="5"/>
  <c r="F1477" i="5"/>
  <c r="D1477" i="5"/>
  <c r="AD1477" i="7" s="1"/>
  <c r="AI1477" i="7" s="1"/>
  <c r="N1477" i="5"/>
  <c r="M1477" i="5"/>
  <c r="AE1477" i="7" s="1"/>
  <c r="AK1477" i="7" s="1"/>
  <c r="L1477" i="5"/>
  <c r="K1477" i="5"/>
  <c r="J1477" i="5"/>
  <c r="N1480" i="5"/>
  <c r="B1480" i="5"/>
  <c r="E1480" i="5"/>
  <c r="Q1480" i="5"/>
  <c r="AB1480" i="7" s="1"/>
  <c r="D1480" i="5"/>
  <c r="AD1480" i="7" s="1"/>
  <c r="AI1480" i="7" s="1"/>
  <c r="C1480" i="5"/>
  <c r="AC1480" i="7" s="1"/>
  <c r="AG1480" i="7" s="1"/>
  <c r="H1480" i="5"/>
  <c r="G1480" i="5"/>
  <c r="F1480" i="5"/>
  <c r="O1480" i="5"/>
  <c r="M1480" i="5"/>
  <c r="AE1480" i="7" s="1"/>
  <c r="AK1480" i="7" s="1"/>
  <c r="L1480" i="5"/>
  <c r="K1480" i="5"/>
  <c r="P1557" i="5"/>
  <c r="O1605" i="5"/>
  <c r="C1605" i="5"/>
  <c r="AC1605" i="7" s="1"/>
  <c r="AG1605" i="7" s="1"/>
  <c r="P1605" i="5"/>
  <c r="B1605" i="5"/>
  <c r="J1605" i="5"/>
  <c r="I1605" i="5"/>
  <c r="H1605" i="5"/>
  <c r="K1605" i="5"/>
  <c r="M1605" i="5"/>
  <c r="AE1605" i="7" s="1"/>
  <c r="AK1605" i="7" s="1"/>
  <c r="L1605" i="5"/>
  <c r="G1605" i="5"/>
  <c r="Q1605" i="5"/>
  <c r="AB1605" i="7" s="1"/>
  <c r="N1605" i="5"/>
  <c r="F1605" i="5"/>
  <c r="G1633" i="5"/>
  <c r="I1633" i="5"/>
  <c r="M1633" i="5"/>
  <c r="AE1633" i="7" s="1"/>
  <c r="AK1633" i="7" s="1"/>
  <c r="L1633" i="5"/>
  <c r="K1633" i="5"/>
  <c r="J1633" i="5"/>
  <c r="D1633" i="5"/>
  <c r="AD1633" i="7" s="1"/>
  <c r="AI1633" i="7" s="1"/>
  <c r="C1633" i="5"/>
  <c r="AC1633" i="7" s="1"/>
  <c r="AG1633" i="7" s="1"/>
  <c r="B1633" i="5"/>
  <c r="Q1633" i="5"/>
  <c r="AB1633" i="7" s="1"/>
  <c r="P1633" i="5"/>
  <c r="O1633" i="5"/>
  <c r="N1633" i="5"/>
  <c r="L1814" i="5"/>
  <c r="I1879" i="5"/>
  <c r="F1879" i="5"/>
  <c r="D1879" i="5"/>
  <c r="AD1879" i="7" s="1"/>
  <c r="AI1879" i="7" s="1"/>
  <c r="E1879" i="5"/>
  <c r="N1879" i="5"/>
  <c r="M1879" i="5"/>
  <c r="AE1879" i="7" s="1"/>
  <c r="AK1879" i="7" s="1"/>
  <c r="L1879" i="5"/>
  <c r="J1879" i="5"/>
  <c r="H1879" i="5"/>
  <c r="G1879" i="5"/>
  <c r="C1879" i="5"/>
  <c r="AC1879" i="7" s="1"/>
  <c r="AG1879" i="7" s="1"/>
  <c r="K1879" i="5"/>
  <c r="F1906" i="5"/>
  <c r="P1906" i="5"/>
  <c r="C1906" i="5"/>
  <c r="AC1906" i="7" s="1"/>
  <c r="AG1906" i="7" s="1"/>
  <c r="I1906" i="5"/>
  <c r="N1906" i="5"/>
  <c r="G1906" i="5"/>
  <c r="E1906" i="5"/>
  <c r="D1906" i="5"/>
  <c r="AD1906" i="7" s="1"/>
  <c r="AI1906" i="7" s="1"/>
  <c r="Q1906" i="5"/>
  <c r="AB1906" i="7" s="1"/>
  <c r="O1906" i="5"/>
  <c r="M1906" i="5"/>
  <c r="AE1906" i="7" s="1"/>
  <c r="AK1906" i="7" s="1"/>
  <c r="L1906" i="5"/>
  <c r="B1906" i="5"/>
  <c r="K1906" i="5"/>
  <c r="J1906" i="5"/>
  <c r="H1906" i="5"/>
  <c r="K1941" i="5"/>
  <c r="G1941" i="5"/>
  <c r="P1941" i="5"/>
  <c r="B1941" i="5"/>
  <c r="N1941" i="5"/>
  <c r="I1941" i="5"/>
  <c r="H1941" i="5"/>
  <c r="F1941" i="5"/>
  <c r="Q1941" i="5"/>
  <c r="AB1941" i="7" s="1"/>
  <c r="O1941" i="5"/>
  <c r="J1941" i="5"/>
  <c r="M1941" i="5"/>
  <c r="AE1941" i="7" s="1"/>
  <c r="AK1941" i="7" s="1"/>
  <c r="L1941" i="5"/>
  <c r="E1941" i="5"/>
  <c r="O1055" i="5"/>
  <c r="C1055" i="5"/>
  <c r="AC1055" i="7" s="1"/>
  <c r="AG1055" i="7" s="1"/>
  <c r="J1055" i="5"/>
  <c r="H1055" i="5"/>
  <c r="I1055" i="5"/>
  <c r="E1055" i="5"/>
  <c r="P1074" i="5"/>
  <c r="D1074" i="5"/>
  <c r="AD1074" i="7" s="1"/>
  <c r="AI1074" i="7" s="1"/>
  <c r="M1074" i="5"/>
  <c r="AE1074" i="7" s="1"/>
  <c r="AK1074" i="7" s="1"/>
  <c r="K1074" i="5"/>
  <c r="B1074" i="5"/>
  <c r="N1074" i="5"/>
  <c r="F1076" i="5"/>
  <c r="E1076" i="5"/>
  <c r="P1076" i="5"/>
  <c r="C1076" i="5"/>
  <c r="AC1076" i="7" s="1"/>
  <c r="AG1076" i="7" s="1"/>
  <c r="N1076" i="5"/>
  <c r="K1076" i="5"/>
  <c r="L1082" i="5"/>
  <c r="G1082" i="5"/>
  <c r="E1082" i="5"/>
  <c r="Q1082" i="5"/>
  <c r="AB1082" i="7" s="1"/>
  <c r="B1082" i="5"/>
  <c r="N1082" i="5"/>
  <c r="L1130" i="5"/>
  <c r="E1130" i="5"/>
  <c r="N1130" i="5"/>
  <c r="K1130" i="5"/>
  <c r="P1130" i="5"/>
  <c r="J1130" i="5"/>
  <c r="L1166" i="5"/>
  <c r="E1166" i="5"/>
  <c r="D1166" i="5"/>
  <c r="AD1166" i="7" s="1"/>
  <c r="AI1166" i="7" s="1"/>
  <c r="P1166" i="5"/>
  <c r="B1166" i="5"/>
  <c r="O1166" i="5"/>
  <c r="M1166" i="5"/>
  <c r="AE1166" i="7" s="1"/>
  <c r="AK1166" i="7" s="1"/>
  <c r="K1166" i="5"/>
  <c r="N1168" i="5"/>
  <c r="B1168" i="5"/>
  <c r="J1168" i="5"/>
  <c r="L1168" i="5"/>
  <c r="I1168" i="5"/>
  <c r="K1168" i="5"/>
  <c r="G1168" i="5"/>
  <c r="F1168" i="5"/>
  <c r="F1220" i="5"/>
  <c r="L1220" i="5"/>
  <c r="K1220" i="5"/>
  <c r="I1220" i="5"/>
  <c r="H1220" i="5"/>
  <c r="E1220" i="5"/>
  <c r="D1220" i="5"/>
  <c r="AD1220" i="7" s="1"/>
  <c r="AI1220" i="7" s="1"/>
  <c r="O1259" i="5"/>
  <c r="C1259" i="5"/>
  <c r="AC1259" i="7" s="1"/>
  <c r="AG1259" i="7" s="1"/>
  <c r="L1259" i="5"/>
  <c r="F1259" i="5"/>
  <c r="D1259" i="5"/>
  <c r="AD1259" i="7" s="1"/>
  <c r="AI1259" i="7" s="1"/>
  <c r="P1259" i="5"/>
  <c r="M1259" i="5"/>
  <c r="AE1259" i="7" s="1"/>
  <c r="AK1259" i="7" s="1"/>
  <c r="K1259" i="5"/>
  <c r="K1291" i="5"/>
  <c r="P1291" i="5"/>
  <c r="C1291" i="5"/>
  <c r="AC1291" i="7" s="1"/>
  <c r="AG1291" i="7" s="1"/>
  <c r="I1291" i="5"/>
  <c r="G1291" i="5"/>
  <c r="N1291" i="5"/>
  <c r="M1291" i="5"/>
  <c r="AE1291" i="7" s="1"/>
  <c r="AK1291" i="7" s="1"/>
  <c r="L1291" i="5"/>
  <c r="J1291" i="5"/>
  <c r="I1313" i="5"/>
  <c r="F1313" i="5"/>
  <c r="N1313" i="5"/>
  <c r="L1313" i="5"/>
  <c r="H1313" i="5"/>
  <c r="G1313" i="5"/>
  <c r="E1313" i="5"/>
  <c r="D1313" i="5"/>
  <c r="AD1313" i="7" s="1"/>
  <c r="AI1313" i="7" s="1"/>
  <c r="G1323" i="5"/>
  <c r="E1323" i="5"/>
  <c r="L1323" i="5"/>
  <c r="J1323" i="5"/>
  <c r="O1323" i="5"/>
  <c r="N1323" i="5"/>
  <c r="M1323" i="5"/>
  <c r="AE1323" i="7" s="1"/>
  <c r="AK1323" i="7" s="1"/>
  <c r="K1323" i="5"/>
  <c r="N1336" i="5"/>
  <c r="B1336" i="5"/>
  <c r="F1336" i="5"/>
  <c r="O1336" i="5"/>
  <c r="L1336" i="5"/>
  <c r="K1336" i="5"/>
  <c r="J1336" i="5"/>
  <c r="I1336" i="5"/>
  <c r="H1336" i="5"/>
  <c r="K1339" i="5"/>
  <c r="G1339" i="5"/>
  <c r="F1339" i="5"/>
  <c r="D1339" i="5"/>
  <c r="AD1339" i="7" s="1"/>
  <c r="AI1339" i="7" s="1"/>
  <c r="M1339" i="5"/>
  <c r="AE1339" i="7" s="1"/>
  <c r="AK1339" i="7" s="1"/>
  <c r="L1339" i="5"/>
  <c r="J1339" i="5"/>
  <c r="I1339" i="5"/>
  <c r="I1373" i="5"/>
  <c r="O1373" i="5"/>
  <c r="B1373" i="5"/>
  <c r="Q1373" i="5"/>
  <c r="AB1373" i="7" s="1"/>
  <c r="C1373" i="5"/>
  <c r="AC1373" i="7" s="1"/>
  <c r="AG1373" i="7" s="1"/>
  <c r="N1373" i="5"/>
  <c r="K1373" i="5"/>
  <c r="J1373" i="5"/>
  <c r="H1373" i="5"/>
  <c r="G1373" i="5"/>
  <c r="F1376" i="5"/>
  <c r="P1376" i="5"/>
  <c r="C1376" i="5"/>
  <c r="AC1376" i="7" s="1"/>
  <c r="AG1376" i="7" s="1"/>
  <c r="I1376" i="5"/>
  <c r="G1376" i="5"/>
  <c r="L1376" i="5"/>
  <c r="K1376" i="5"/>
  <c r="J1376" i="5"/>
  <c r="H1376" i="5"/>
  <c r="I1421" i="5"/>
  <c r="Q1421" i="5"/>
  <c r="AB1421" i="7" s="1"/>
  <c r="D1421" i="5"/>
  <c r="AD1421" i="7" s="1"/>
  <c r="AI1421" i="7" s="1"/>
  <c r="C1421" i="5"/>
  <c r="AC1421" i="7" s="1"/>
  <c r="AG1421" i="7" s="1"/>
  <c r="F1421" i="5"/>
  <c r="E1421" i="5"/>
  <c r="B1421" i="5"/>
  <c r="N1421" i="5"/>
  <c r="M1421" i="5"/>
  <c r="AE1421" i="7" s="1"/>
  <c r="AK1421" i="7" s="1"/>
  <c r="L1421" i="5"/>
  <c r="K1421" i="5"/>
  <c r="P1434" i="5"/>
  <c r="D1434" i="5"/>
  <c r="AD1434" i="7" s="1"/>
  <c r="AI1434" i="7" s="1"/>
  <c r="E1434" i="5"/>
  <c r="H1434" i="5"/>
  <c r="J1434" i="5"/>
  <c r="I1434" i="5"/>
  <c r="G1434" i="5"/>
  <c r="Q1434" i="5"/>
  <c r="AB1434" i="7" s="1"/>
  <c r="O1434" i="5"/>
  <c r="I1457" i="5"/>
  <c r="E1457" i="5"/>
  <c r="Q1457" i="5"/>
  <c r="AB1457" i="7" s="1"/>
  <c r="AH1457" i="7" s="1"/>
  <c r="D1457" i="5"/>
  <c r="AD1457" i="7" s="1"/>
  <c r="AI1457" i="7" s="1"/>
  <c r="O1457" i="5"/>
  <c r="J1457" i="5"/>
  <c r="H1457" i="5"/>
  <c r="G1457" i="5"/>
  <c r="P1457" i="5"/>
  <c r="F1472" i="5"/>
  <c r="K1472" i="5"/>
  <c r="J1472" i="5"/>
  <c r="C1472" i="5"/>
  <c r="AC1472" i="7" s="1"/>
  <c r="AG1472" i="7" s="1"/>
  <c r="O1472" i="5"/>
  <c r="N1472" i="5"/>
  <c r="M1472" i="5"/>
  <c r="AE1472" i="7" s="1"/>
  <c r="AK1472" i="7" s="1"/>
  <c r="L1472" i="5"/>
  <c r="I1472" i="5"/>
  <c r="H1472" i="5"/>
  <c r="G1472" i="5"/>
  <c r="G1479" i="5"/>
  <c r="I1479" i="5"/>
  <c r="H1479" i="5"/>
  <c r="D1479" i="5"/>
  <c r="AD1479" i="7" s="1"/>
  <c r="AI1479" i="7" s="1"/>
  <c r="F1479" i="5"/>
  <c r="E1479" i="5"/>
  <c r="C1479" i="5"/>
  <c r="AC1479" i="7" s="1"/>
  <c r="AG1479" i="7" s="1"/>
  <c r="L1479" i="5"/>
  <c r="K1479" i="5"/>
  <c r="J1479" i="5"/>
  <c r="B1479" i="5"/>
  <c r="G1503" i="5"/>
  <c r="Q1503" i="5"/>
  <c r="AB1503" i="7" s="1"/>
  <c r="D1503" i="5"/>
  <c r="AD1503" i="7" s="1"/>
  <c r="AI1503" i="7" s="1"/>
  <c r="P1503" i="5"/>
  <c r="C1503" i="5"/>
  <c r="AC1503" i="7" s="1"/>
  <c r="AG1503" i="7" s="1"/>
  <c r="B1503" i="5"/>
  <c r="N1503" i="5"/>
  <c r="M1503" i="5"/>
  <c r="AE1503" i="7" s="1"/>
  <c r="AK1503" i="7" s="1"/>
  <c r="L1503" i="5"/>
  <c r="O1503" i="5"/>
  <c r="K1503" i="5"/>
  <c r="J1503" i="5"/>
  <c r="L1524" i="5"/>
  <c r="M1524" i="5"/>
  <c r="AE1524" i="7" s="1"/>
  <c r="AK1524" i="7" s="1"/>
  <c r="J1524" i="5"/>
  <c r="I1524" i="5"/>
  <c r="C1524" i="5"/>
  <c r="AC1524" i="7" s="1"/>
  <c r="AG1524" i="7" s="1"/>
  <c r="E1524" i="5"/>
  <c r="D1524" i="5"/>
  <c r="AD1524" i="7" s="1"/>
  <c r="AI1524" i="7" s="1"/>
  <c r="B1524" i="5"/>
  <c r="Q1524" i="5"/>
  <c r="AB1524" i="7" s="1"/>
  <c r="P1524" i="5"/>
  <c r="J1642" i="5"/>
  <c r="L1642" i="5"/>
  <c r="N1642" i="5"/>
  <c r="M1642" i="5"/>
  <c r="AE1642" i="7" s="1"/>
  <c r="AK1642" i="7" s="1"/>
  <c r="K1642" i="5"/>
  <c r="H1642" i="5"/>
  <c r="I1642" i="5"/>
  <c r="G1642" i="5"/>
  <c r="F1642" i="5"/>
  <c r="J1654" i="5"/>
  <c r="P1654" i="5"/>
  <c r="C1654" i="5"/>
  <c r="AC1654" i="7" s="1"/>
  <c r="AG1654" i="7" s="1"/>
  <c r="E1654" i="5"/>
  <c r="D1654" i="5"/>
  <c r="AD1654" i="7" s="1"/>
  <c r="AI1654" i="7" s="1"/>
  <c r="Q1654" i="5"/>
  <c r="AB1654" i="7" s="1"/>
  <c r="B1654" i="5"/>
  <c r="L1654" i="5"/>
  <c r="H1654" i="5"/>
  <c r="G1654" i="5"/>
  <c r="F1654" i="5"/>
  <c r="O1654" i="5"/>
  <c r="H1700" i="5"/>
  <c r="O1700" i="5"/>
  <c r="B1700" i="5"/>
  <c r="J1700" i="5"/>
  <c r="I1700" i="5"/>
  <c r="G1700" i="5"/>
  <c r="P1700" i="5"/>
  <c r="M1700" i="5"/>
  <c r="AE1700" i="7" s="1"/>
  <c r="AK1700" i="7" s="1"/>
  <c r="F1700" i="5"/>
  <c r="E1700" i="5"/>
  <c r="D1700" i="5"/>
  <c r="AD1700" i="7" s="1"/>
  <c r="AI1700" i="7" s="1"/>
  <c r="C1700" i="5"/>
  <c r="AC1700" i="7" s="1"/>
  <c r="AG1700" i="7" s="1"/>
  <c r="N1706" i="5"/>
  <c r="B1706" i="5"/>
  <c r="E1706" i="5"/>
  <c r="H1706" i="5"/>
  <c r="G1706" i="5"/>
  <c r="F1706" i="5"/>
  <c r="I1706" i="5"/>
  <c r="C1706" i="5"/>
  <c r="AC1706" i="7" s="1"/>
  <c r="AG1706" i="7" s="1"/>
  <c r="P1706" i="5"/>
  <c r="O1706" i="5"/>
  <c r="M1706" i="5"/>
  <c r="AE1706" i="7" s="1"/>
  <c r="AK1706" i="7" s="1"/>
  <c r="L1706" i="5"/>
  <c r="Q1706" i="5"/>
  <c r="AB1706" i="7" s="1"/>
  <c r="Q1739" i="5"/>
  <c r="AB1739" i="7" s="1"/>
  <c r="E1739" i="5"/>
  <c r="P1739" i="5"/>
  <c r="C1739" i="5"/>
  <c r="AC1739" i="7" s="1"/>
  <c r="AG1739" i="7" s="1"/>
  <c r="H1739" i="5"/>
  <c r="G1739" i="5"/>
  <c r="F1739" i="5"/>
  <c r="O1739" i="5"/>
  <c r="N1739" i="5"/>
  <c r="L1739" i="5"/>
  <c r="K1739" i="5"/>
  <c r="J1739" i="5"/>
  <c r="I1739" i="5"/>
  <c r="H1796" i="5"/>
  <c r="K1796" i="5"/>
  <c r="E1796" i="5"/>
  <c r="D1796" i="5"/>
  <c r="AD1796" i="7" s="1"/>
  <c r="AI1796" i="7" s="1"/>
  <c r="Q1796" i="5"/>
  <c r="AB1796" i="7" s="1"/>
  <c r="C1796" i="5"/>
  <c r="AC1796" i="7" s="1"/>
  <c r="AG1796" i="7" s="1"/>
  <c r="P1796" i="5"/>
  <c r="O1796" i="5"/>
  <c r="N1796" i="5"/>
  <c r="M1796" i="5"/>
  <c r="AE1796" i="7" s="1"/>
  <c r="AK1796" i="7" s="1"/>
  <c r="L1796" i="5"/>
  <c r="J1796" i="5"/>
  <c r="F1966" i="5"/>
  <c r="L1966" i="5"/>
  <c r="K1966" i="5"/>
  <c r="H1966" i="5"/>
  <c r="O1966" i="5"/>
  <c r="N1966" i="5"/>
  <c r="M1966" i="5"/>
  <c r="AE1966" i="7" s="1"/>
  <c r="AK1966" i="7" s="1"/>
  <c r="G1966" i="5"/>
  <c r="E1966" i="5"/>
  <c r="D1966" i="5"/>
  <c r="AD1966" i="7" s="1"/>
  <c r="AI1966" i="7" s="1"/>
  <c r="C1966" i="5"/>
  <c r="AC1966" i="7" s="1"/>
  <c r="AG1966" i="7" s="1"/>
  <c r="Q1966" i="5"/>
  <c r="AB1966" i="7" s="1"/>
  <c r="P1966" i="5"/>
  <c r="J1966" i="5"/>
  <c r="I1966" i="5"/>
  <c r="B1966" i="5"/>
  <c r="J9" i="5"/>
  <c r="J21" i="5"/>
  <c r="J33" i="5"/>
  <c r="J45" i="5"/>
  <c r="J57" i="5"/>
  <c r="J69" i="5"/>
  <c r="J81" i="5"/>
  <c r="J93" i="5"/>
  <c r="J105" i="5"/>
  <c r="J117" i="5"/>
  <c r="J129" i="5"/>
  <c r="J141" i="5"/>
  <c r="J153" i="5"/>
  <c r="J165" i="5"/>
  <c r="J177" i="5"/>
  <c r="J189" i="5"/>
  <c r="J201" i="5"/>
  <c r="J213" i="5"/>
  <c r="J225" i="5"/>
  <c r="J237" i="5"/>
  <c r="J249" i="5"/>
  <c r="K254" i="5"/>
  <c r="K264" i="5"/>
  <c r="N273" i="5"/>
  <c r="P286" i="5"/>
  <c r="D286" i="5"/>
  <c r="AD286" i="7" s="1"/>
  <c r="AI286" i="7" s="1"/>
  <c r="N286" i="5"/>
  <c r="J287" i="5"/>
  <c r="K290" i="5"/>
  <c r="K300" i="5"/>
  <c r="N309" i="5"/>
  <c r="P322" i="5"/>
  <c r="D322" i="5"/>
  <c r="AD322" i="7" s="1"/>
  <c r="AI322" i="7" s="1"/>
  <c r="N322" i="5"/>
  <c r="J323" i="5"/>
  <c r="K326" i="5"/>
  <c r="K336" i="5"/>
  <c r="N345" i="5"/>
  <c r="P358" i="5"/>
  <c r="D358" i="5"/>
  <c r="AD358" i="7" s="1"/>
  <c r="AI358" i="7" s="1"/>
  <c r="N358" i="5"/>
  <c r="J359" i="5"/>
  <c r="K362" i="5"/>
  <c r="K372" i="5"/>
  <c r="N381" i="5"/>
  <c r="P394" i="5"/>
  <c r="D394" i="5"/>
  <c r="AD394" i="7" s="1"/>
  <c r="AI394" i="7" s="1"/>
  <c r="N394" i="5"/>
  <c r="J395" i="5"/>
  <c r="K398" i="5"/>
  <c r="K408" i="5"/>
  <c r="N417" i="5"/>
  <c r="P430" i="5"/>
  <c r="D430" i="5"/>
  <c r="AD430" i="7" s="1"/>
  <c r="AI430" i="7" s="1"/>
  <c r="N430" i="5"/>
  <c r="J431" i="5"/>
  <c r="K434" i="5"/>
  <c r="K444" i="5"/>
  <c r="N453" i="5"/>
  <c r="P466" i="5"/>
  <c r="D466" i="5"/>
  <c r="AD466" i="7" s="1"/>
  <c r="AI466" i="7" s="1"/>
  <c r="N466" i="5"/>
  <c r="J467" i="5"/>
  <c r="K470" i="5"/>
  <c r="K480" i="5"/>
  <c r="N504" i="5"/>
  <c r="B504" i="5"/>
  <c r="H504" i="5"/>
  <c r="P504" i="5"/>
  <c r="I565" i="5"/>
  <c r="M565" i="5"/>
  <c r="AE565" i="7" s="1"/>
  <c r="AK565" i="7" s="1"/>
  <c r="O565" i="5"/>
  <c r="K579" i="5"/>
  <c r="I579" i="5"/>
  <c r="O579" i="5"/>
  <c r="N588" i="5"/>
  <c r="B588" i="5"/>
  <c r="L588" i="5"/>
  <c r="P588" i="5"/>
  <c r="P602" i="5"/>
  <c r="D602" i="5"/>
  <c r="AD602" i="7" s="1"/>
  <c r="AI602" i="7" s="1"/>
  <c r="I602" i="5"/>
  <c r="O602" i="5"/>
  <c r="H606" i="5"/>
  <c r="E606" i="5"/>
  <c r="O606" i="5"/>
  <c r="G611" i="5"/>
  <c r="L611" i="5"/>
  <c r="O611" i="5"/>
  <c r="F616" i="5"/>
  <c r="E616" i="5"/>
  <c r="O616" i="5"/>
  <c r="J620" i="5"/>
  <c r="O620" i="5"/>
  <c r="B620" i="5"/>
  <c r="P620" i="5"/>
  <c r="N648" i="5"/>
  <c r="B648" i="5"/>
  <c r="H648" i="5"/>
  <c r="P648" i="5"/>
  <c r="N660" i="5"/>
  <c r="B660" i="5"/>
  <c r="L660" i="5"/>
  <c r="I660" i="5"/>
  <c r="Q660" i="5"/>
  <c r="AB660" i="7" s="1"/>
  <c r="K675" i="5"/>
  <c r="E675" i="5"/>
  <c r="O675" i="5"/>
  <c r="B675" i="5"/>
  <c r="Q675" i="5"/>
  <c r="AB675" i="7" s="1"/>
  <c r="O703" i="5"/>
  <c r="C703" i="5"/>
  <c r="AC703" i="7" s="1"/>
  <c r="AG703" i="7" s="1"/>
  <c r="J703" i="5"/>
  <c r="G703" i="5"/>
  <c r="Q703" i="5"/>
  <c r="AB703" i="7" s="1"/>
  <c r="N720" i="5"/>
  <c r="B720" i="5"/>
  <c r="H720" i="5"/>
  <c r="E720" i="5"/>
  <c r="Q720" i="5"/>
  <c r="AB720" i="7" s="1"/>
  <c r="O727" i="5"/>
  <c r="C727" i="5"/>
  <c r="AC727" i="7" s="1"/>
  <c r="AG727" i="7" s="1"/>
  <c r="F727" i="5"/>
  <c r="P727" i="5"/>
  <c r="B727" i="5"/>
  <c r="J728" i="5"/>
  <c r="O728" i="5"/>
  <c r="B728" i="5"/>
  <c r="L728" i="5"/>
  <c r="Q728" i="5"/>
  <c r="AB728" i="7" s="1"/>
  <c r="G743" i="5"/>
  <c r="H743" i="5"/>
  <c r="Q743" i="5"/>
  <c r="AB743" i="7" s="1"/>
  <c r="AJ743" i="7" s="1"/>
  <c r="D743" i="5"/>
  <c r="AD743" i="7" s="1"/>
  <c r="AI743" i="7" s="1"/>
  <c r="P743" i="5"/>
  <c r="H750" i="5"/>
  <c r="E750" i="5"/>
  <c r="O750" i="5"/>
  <c r="B750" i="5"/>
  <c r="Q750" i="5"/>
  <c r="AB750" i="7" s="1"/>
  <c r="N768" i="5"/>
  <c r="B768" i="5"/>
  <c r="L768" i="5"/>
  <c r="I768" i="5"/>
  <c r="Q768" i="5"/>
  <c r="AB768" i="7" s="1"/>
  <c r="AJ768" i="7" s="1"/>
  <c r="K783" i="5"/>
  <c r="E783" i="5"/>
  <c r="O783" i="5"/>
  <c r="B783" i="5"/>
  <c r="Q783" i="5"/>
  <c r="AB783" i="7" s="1"/>
  <c r="O811" i="5"/>
  <c r="C811" i="5"/>
  <c r="AC811" i="7" s="1"/>
  <c r="AG811" i="7" s="1"/>
  <c r="J811" i="5"/>
  <c r="G811" i="5"/>
  <c r="Q811" i="5"/>
  <c r="AB811" i="7" s="1"/>
  <c r="N828" i="5"/>
  <c r="B828" i="5"/>
  <c r="H828" i="5"/>
  <c r="E828" i="5"/>
  <c r="Q828" i="5"/>
  <c r="AB828" i="7" s="1"/>
  <c r="O835" i="5"/>
  <c r="C835" i="5"/>
  <c r="AC835" i="7" s="1"/>
  <c r="AG835" i="7" s="1"/>
  <c r="F835" i="5"/>
  <c r="P835" i="5"/>
  <c r="B835" i="5"/>
  <c r="J836" i="5"/>
  <c r="O836" i="5"/>
  <c r="B836" i="5"/>
  <c r="L836" i="5"/>
  <c r="Q836" i="5"/>
  <c r="AB836" i="7" s="1"/>
  <c r="G851" i="5"/>
  <c r="H851" i="5"/>
  <c r="Q851" i="5"/>
  <c r="AB851" i="7" s="1"/>
  <c r="AJ851" i="7" s="1"/>
  <c r="D851" i="5"/>
  <c r="AD851" i="7" s="1"/>
  <c r="AI851" i="7" s="1"/>
  <c r="P851" i="5"/>
  <c r="H858" i="5"/>
  <c r="E858" i="5"/>
  <c r="O858" i="5"/>
  <c r="B858" i="5"/>
  <c r="Q858" i="5"/>
  <c r="AB858" i="7" s="1"/>
  <c r="N876" i="5"/>
  <c r="B876" i="5"/>
  <c r="L876" i="5"/>
  <c r="I876" i="5"/>
  <c r="Q876" i="5"/>
  <c r="AB876" i="7" s="1"/>
  <c r="L896" i="5"/>
  <c r="J896" i="5"/>
  <c r="K896" i="5"/>
  <c r="G896" i="5"/>
  <c r="Q896" i="5"/>
  <c r="AB896" i="7" s="1"/>
  <c r="I899" i="5"/>
  <c r="G899" i="5"/>
  <c r="Q899" i="5"/>
  <c r="AB899" i="7" s="1"/>
  <c r="C899" i="5"/>
  <c r="AC899" i="7" s="1"/>
  <c r="AG899" i="7" s="1"/>
  <c r="N899" i="5"/>
  <c r="P900" i="5"/>
  <c r="D900" i="5"/>
  <c r="AD900" i="7" s="1"/>
  <c r="AI900" i="7" s="1"/>
  <c r="N900" i="5"/>
  <c r="B900" i="5"/>
  <c r="O900" i="5"/>
  <c r="K900" i="5"/>
  <c r="P924" i="5"/>
  <c r="Q937" i="5"/>
  <c r="AB937" i="7" s="1"/>
  <c r="E937" i="5"/>
  <c r="K937" i="5"/>
  <c r="I937" i="5"/>
  <c r="N937" i="5"/>
  <c r="J937" i="5"/>
  <c r="P951" i="5"/>
  <c r="P989" i="5"/>
  <c r="J1020" i="5"/>
  <c r="F1020" i="5"/>
  <c r="Q1020" i="5"/>
  <c r="AB1020" i="7" s="1"/>
  <c r="D1020" i="5"/>
  <c r="AD1020" i="7" s="1"/>
  <c r="AI1020" i="7" s="1"/>
  <c r="G1020" i="5"/>
  <c r="B1020" i="5"/>
  <c r="B1055" i="5"/>
  <c r="C1074" i="5"/>
  <c r="AC1074" i="7" s="1"/>
  <c r="AG1074" i="7" s="1"/>
  <c r="B1076" i="5"/>
  <c r="P1078" i="5"/>
  <c r="Q1081" i="5"/>
  <c r="AB1081" i="7" s="1"/>
  <c r="E1081" i="5"/>
  <c r="K1081" i="5"/>
  <c r="I1081" i="5"/>
  <c r="C1081" i="5"/>
  <c r="AC1081" i="7" s="1"/>
  <c r="AG1081" i="7" s="1"/>
  <c r="O1081" i="5"/>
  <c r="C1082" i="5"/>
  <c r="AC1082" i="7" s="1"/>
  <c r="AG1082" i="7" s="1"/>
  <c r="I1085" i="5"/>
  <c r="H1085" i="5"/>
  <c r="F1085" i="5"/>
  <c r="K1085" i="5"/>
  <c r="E1085" i="5"/>
  <c r="P1086" i="5"/>
  <c r="D1086" i="5"/>
  <c r="AD1086" i="7" s="1"/>
  <c r="AI1086" i="7" s="1"/>
  <c r="E1086" i="5"/>
  <c r="O1086" i="5"/>
  <c r="B1086" i="5"/>
  <c r="I1086" i="5"/>
  <c r="F1086" i="5"/>
  <c r="P1094" i="5"/>
  <c r="B1130" i="5"/>
  <c r="C1166" i="5"/>
  <c r="AC1166" i="7" s="1"/>
  <c r="AG1166" i="7" s="1"/>
  <c r="C1168" i="5"/>
  <c r="AC1168" i="7" s="1"/>
  <c r="AG1168" i="7" s="1"/>
  <c r="B1220" i="5"/>
  <c r="K1243" i="5"/>
  <c r="L1243" i="5"/>
  <c r="N1243" i="5"/>
  <c r="J1243" i="5"/>
  <c r="O1243" i="5"/>
  <c r="I1243" i="5"/>
  <c r="H1243" i="5"/>
  <c r="H1246" i="5"/>
  <c r="L1246" i="5"/>
  <c r="P1246" i="5"/>
  <c r="B1246" i="5"/>
  <c r="N1246" i="5"/>
  <c r="F1246" i="5"/>
  <c r="D1246" i="5"/>
  <c r="AD1246" i="7" s="1"/>
  <c r="AI1246" i="7" s="1"/>
  <c r="C1246" i="5"/>
  <c r="AC1246" i="7" s="1"/>
  <c r="AG1246" i="7" s="1"/>
  <c r="L1250" i="5"/>
  <c r="I1250" i="5"/>
  <c r="E1250" i="5"/>
  <c r="Q1250" i="5"/>
  <c r="AB1250" i="7" s="1"/>
  <c r="C1250" i="5"/>
  <c r="AC1250" i="7" s="1"/>
  <c r="AG1250" i="7" s="1"/>
  <c r="G1250" i="5"/>
  <c r="D1250" i="5"/>
  <c r="AD1250" i="7" s="1"/>
  <c r="AI1250" i="7" s="1"/>
  <c r="B1250" i="5"/>
  <c r="B1259" i="5"/>
  <c r="P1266" i="5"/>
  <c r="D1266" i="5"/>
  <c r="AD1266" i="7" s="1"/>
  <c r="AI1266" i="7" s="1"/>
  <c r="K1266" i="5"/>
  <c r="N1266" i="5"/>
  <c r="L1266" i="5"/>
  <c r="H1266" i="5"/>
  <c r="F1266" i="5"/>
  <c r="E1266" i="5"/>
  <c r="B1291" i="5"/>
  <c r="J1296" i="5"/>
  <c r="H1296" i="5"/>
  <c r="G1296" i="5"/>
  <c r="E1296" i="5"/>
  <c r="F1296" i="5"/>
  <c r="D1296" i="5"/>
  <c r="AD1296" i="7" s="1"/>
  <c r="AI1296" i="7" s="1"/>
  <c r="C1296" i="5"/>
  <c r="AC1296" i="7" s="1"/>
  <c r="AG1296" i="7" s="1"/>
  <c r="B1296" i="5"/>
  <c r="O1307" i="5"/>
  <c r="C1307" i="5"/>
  <c r="AC1307" i="7" s="1"/>
  <c r="AG1307" i="7" s="1"/>
  <c r="Q1307" i="5"/>
  <c r="AB1307" i="7" s="1"/>
  <c r="D1307" i="5"/>
  <c r="AD1307" i="7" s="1"/>
  <c r="AI1307" i="7" s="1"/>
  <c r="B1307" i="5"/>
  <c r="N1307" i="5"/>
  <c r="M1307" i="5"/>
  <c r="AE1307" i="7" s="1"/>
  <c r="AK1307" i="7" s="1"/>
  <c r="L1307" i="5"/>
  <c r="K1307" i="5"/>
  <c r="J1307" i="5"/>
  <c r="B1313" i="5"/>
  <c r="F1316" i="5"/>
  <c r="H1316" i="5"/>
  <c r="E1316" i="5"/>
  <c r="Q1316" i="5"/>
  <c r="AB1316" i="7" s="1"/>
  <c r="C1316" i="5"/>
  <c r="AC1316" i="7" s="1"/>
  <c r="AG1316" i="7" s="1"/>
  <c r="J1316" i="5"/>
  <c r="I1316" i="5"/>
  <c r="G1316" i="5"/>
  <c r="D1316" i="5"/>
  <c r="AD1316" i="7" s="1"/>
  <c r="AI1316" i="7" s="1"/>
  <c r="B1323" i="5"/>
  <c r="C1336" i="5"/>
  <c r="AC1336" i="7" s="1"/>
  <c r="AG1336" i="7" s="1"/>
  <c r="B1339" i="5"/>
  <c r="I1361" i="5"/>
  <c r="K1361" i="5"/>
  <c r="J1361" i="5"/>
  <c r="G1361" i="5"/>
  <c r="E1361" i="5"/>
  <c r="D1361" i="5"/>
  <c r="AD1361" i="7" s="1"/>
  <c r="AI1361" i="7" s="1"/>
  <c r="C1361" i="5"/>
  <c r="AC1361" i="7" s="1"/>
  <c r="AG1361" i="7" s="1"/>
  <c r="B1361" i="5"/>
  <c r="D1373" i="5"/>
  <c r="AD1373" i="7" s="1"/>
  <c r="AI1373" i="7" s="1"/>
  <c r="B1376" i="5"/>
  <c r="G1421" i="5"/>
  <c r="B1434" i="5"/>
  <c r="B1457" i="5"/>
  <c r="B1472" i="5"/>
  <c r="M1479" i="5"/>
  <c r="AE1479" i="7" s="1"/>
  <c r="AK1479" i="7" s="1"/>
  <c r="E1503" i="5"/>
  <c r="K1505" i="5"/>
  <c r="J1505" i="5"/>
  <c r="L1505" i="5"/>
  <c r="I1505" i="5"/>
  <c r="B1505" i="5"/>
  <c r="Q1505" i="5"/>
  <c r="AB1505" i="7" s="1"/>
  <c r="P1505" i="5"/>
  <c r="O1505" i="5"/>
  <c r="F1505" i="5"/>
  <c r="E1505" i="5"/>
  <c r="D1505" i="5"/>
  <c r="AD1505" i="7" s="1"/>
  <c r="AI1505" i="7" s="1"/>
  <c r="C1505" i="5"/>
  <c r="AC1505" i="7" s="1"/>
  <c r="AG1505" i="7" s="1"/>
  <c r="F1524" i="5"/>
  <c r="N1586" i="5"/>
  <c r="B1586" i="5"/>
  <c r="M1586" i="5"/>
  <c r="AE1586" i="7" s="1"/>
  <c r="AK1586" i="7" s="1"/>
  <c r="J1586" i="5"/>
  <c r="I1586" i="5"/>
  <c r="H1586" i="5"/>
  <c r="L1586" i="5"/>
  <c r="P1586" i="5"/>
  <c r="O1586" i="5"/>
  <c r="K1586" i="5"/>
  <c r="Q1586" i="5"/>
  <c r="AB1586" i="7" s="1"/>
  <c r="P1588" i="5"/>
  <c r="D1588" i="5"/>
  <c r="AD1588" i="7" s="1"/>
  <c r="AI1588" i="7" s="1"/>
  <c r="F1588" i="5"/>
  <c r="E1588" i="5"/>
  <c r="C1588" i="5"/>
  <c r="AC1588" i="7" s="1"/>
  <c r="AG1588" i="7" s="1"/>
  <c r="Q1588" i="5"/>
  <c r="AB1588" i="7" s="1"/>
  <c r="B1588" i="5"/>
  <c r="N1588" i="5"/>
  <c r="L1588" i="5"/>
  <c r="K1588" i="5"/>
  <c r="J1588" i="5"/>
  <c r="I1588" i="5"/>
  <c r="K1625" i="5"/>
  <c r="O1625" i="5"/>
  <c r="B1625" i="5"/>
  <c r="H1625" i="5"/>
  <c r="G1625" i="5"/>
  <c r="F1625" i="5"/>
  <c r="N1625" i="5"/>
  <c r="Q1625" i="5"/>
  <c r="AB1625" i="7" s="1"/>
  <c r="P1625" i="5"/>
  <c r="B1642" i="5"/>
  <c r="I1654" i="5"/>
  <c r="G1657" i="5"/>
  <c r="Q1657" i="5"/>
  <c r="AB1657" i="7" s="1"/>
  <c r="D1657" i="5"/>
  <c r="AD1657" i="7" s="1"/>
  <c r="AI1657" i="7" s="1"/>
  <c r="K1657" i="5"/>
  <c r="J1657" i="5"/>
  <c r="I1657" i="5"/>
  <c r="M1657" i="5"/>
  <c r="AE1657" i="7" s="1"/>
  <c r="AK1657" i="7" s="1"/>
  <c r="L1657" i="5"/>
  <c r="H1657" i="5"/>
  <c r="F1657" i="5"/>
  <c r="O1657" i="5"/>
  <c r="N1657" i="5"/>
  <c r="E1657" i="5"/>
  <c r="C1657" i="5"/>
  <c r="AC1657" i="7" s="1"/>
  <c r="AG1657" i="7" s="1"/>
  <c r="K1700" i="5"/>
  <c r="D1706" i="5"/>
  <c r="AD1706" i="7" s="1"/>
  <c r="AI1706" i="7" s="1"/>
  <c r="B1739" i="5"/>
  <c r="B1796" i="5"/>
  <c r="J1898" i="5"/>
  <c r="H1898" i="5"/>
  <c r="Q1898" i="5"/>
  <c r="AB1898" i="7" s="1"/>
  <c r="C1898" i="5"/>
  <c r="AC1898" i="7" s="1"/>
  <c r="AG1898" i="7" s="1"/>
  <c r="M1898" i="5"/>
  <c r="AE1898" i="7" s="1"/>
  <c r="AK1898" i="7" s="1"/>
  <c r="L1898" i="5"/>
  <c r="K1898" i="5"/>
  <c r="I1898" i="5"/>
  <c r="P1898" i="5"/>
  <c r="O1898" i="5"/>
  <c r="N1898" i="5"/>
  <c r="G1898" i="5"/>
  <c r="B1898" i="5"/>
  <c r="I1915" i="5"/>
  <c r="F1915" i="5"/>
  <c r="J1915" i="5"/>
  <c r="H1915" i="5"/>
  <c r="K1915" i="5"/>
  <c r="G1915" i="5"/>
  <c r="E1915" i="5"/>
  <c r="L1915" i="5"/>
  <c r="D1915" i="5"/>
  <c r="AD1915" i="7" s="1"/>
  <c r="AI1915" i="7" s="1"/>
  <c r="C1915" i="5"/>
  <c r="AC1915" i="7" s="1"/>
  <c r="AG1915" i="7" s="1"/>
  <c r="B1915" i="5"/>
  <c r="Q1915" i="5"/>
  <c r="AB1915" i="7" s="1"/>
  <c r="P1915" i="5"/>
  <c r="O1915" i="5"/>
  <c r="K1953" i="5"/>
  <c r="L1953" i="5"/>
  <c r="H1953" i="5"/>
  <c r="E1953" i="5"/>
  <c r="N1953" i="5"/>
  <c r="M1953" i="5"/>
  <c r="AE1953" i="7" s="1"/>
  <c r="AK1953" i="7" s="1"/>
  <c r="J1953" i="5"/>
  <c r="P1953" i="5"/>
  <c r="O1953" i="5"/>
  <c r="I1953" i="5"/>
  <c r="G1953" i="5"/>
  <c r="Q1953" i="5"/>
  <c r="AB1953" i="7" s="1"/>
  <c r="F1953" i="5"/>
  <c r="D1953" i="5"/>
  <c r="AD1953" i="7" s="1"/>
  <c r="AI1953" i="7" s="1"/>
  <c r="C1953" i="5"/>
  <c r="AC1953" i="7" s="1"/>
  <c r="AG1953" i="7" s="1"/>
  <c r="Q2151" i="5"/>
  <c r="AB2151" i="7" s="1"/>
  <c r="E2151" i="5"/>
  <c r="I2151" i="5"/>
  <c r="F2151" i="5"/>
  <c r="B2151" i="5"/>
  <c r="J2151" i="5"/>
  <c r="L2151" i="5"/>
  <c r="K2151" i="5"/>
  <c r="H2151" i="5"/>
  <c r="P2151" i="5"/>
  <c r="O2151" i="5"/>
  <c r="M2151" i="5"/>
  <c r="AE2151" i="7" s="1"/>
  <c r="AK2151" i="7" s="1"/>
  <c r="C2151" i="5"/>
  <c r="AC2151" i="7" s="1"/>
  <c r="AG2151" i="7" s="1"/>
  <c r="N2151" i="5"/>
  <c r="G2151" i="5"/>
  <c r="D2151" i="5"/>
  <c r="AD2151" i="7" s="1"/>
  <c r="AI2151" i="7" s="1"/>
  <c r="Q837" i="5"/>
  <c r="AB837" i="7" s="1"/>
  <c r="AJ837" i="7" s="1"/>
  <c r="E837" i="5"/>
  <c r="K837" i="5"/>
  <c r="H837" i="5"/>
  <c r="P837" i="5"/>
  <c r="N852" i="5"/>
  <c r="B852" i="5"/>
  <c r="Q852" i="5"/>
  <c r="AB852" i="7" s="1"/>
  <c r="D852" i="5"/>
  <c r="AD852" i="7" s="1"/>
  <c r="AI852" i="7" s="1"/>
  <c r="M852" i="5"/>
  <c r="AE852" i="7" s="1"/>
  <c r="AK852" i="7" s="1"/>
  <c r="I853" i="5"/>
  <c r="M853" i="5"/>
  <c r="AE853" i="7" s="1"/>
  <c r="AK853" i="7" s="1"/>
  <c r="J853" i="5"/>
  <c r="P853" i="5"/>
  <c r="F868" i="5"/>
  <c r="E868" i="5"/>
  <c r="O868" i="5"/>
  <c r="B868" i="5"/>
  <c r="Q868" i="5"/>
  <c r="AB868" i="7" s="1"/>
  <c r="I877" i="5"/>
  <c r="H877" i="5"/>
  <c r="E877" i="5"/>
  <c r="P877" i="5"/>
  <c r="J894" i="5"/>
  <c r="H894" i="5"/>
  <c r="P894" i="5"/>
  <c r="B894" i="5"/>
  <c r="M894" i="5"/>
  <c r="AE894" i="7" s="1"/>
  <c r="AK894" i="7" s="1"/>
  <c r="Q895" i="5"/>
  <c r="AB895" i="7" s="1"/>
  <c r="E895" i="5"/>
  <c r="O895" i="5"/>
  <c r="C895" i="5"/>
  <c r="AC895" i="7" s="1"/>
  <c r="AG895" i="7" s="1"/>
  <c r="M895" i="5"/>
  <c r="AE895" i="7" s="1"/>
  <c r="AK895" i="7" s="1"/>
  <c r="J895" i="5"/>
  <c r="G897" i="5"/>
  <c r="Q897" i="5"/>
  <c r="AB897" i="7" s="1"/>
  <c r="E897" i="5"/>
  <c r="I897" i="5"/>
  <c r="D897" i="5"/>
  <c r="AD897" i="7" s="1"/>
  <c r="AI897" i="7" s="1"/>
  <c r="N898" i="5"/>
  <c r="B898" i="5"/>
  <c r="L898" i="5"/>
  <c r="F898" i="5"/>
  <c r="Q898" i="5"/>
  <c r="AB898" i="7" s="1"/>
  <c r="C898" i="5"/>
  <c r="AC898" i="7" s="1"/>
  <c r="AG898" i="7" s="1"/>
  <c r="I905" i="5"/>
  <c r="H905" i="5"/>
  <c r="F905" i="5"/>
  <c r="C905" i="5"/>
  <c r="AC905" i="7" s="1"/>
  <c r="AG905" i="7" s="1"/>
  <c r="O905" i="5"/>
  <c r="K931" i="5"/>
  <c r="I931" i="5"/>
  <c r="G931" i="5"/>
  <c r="L931" i="5"/>
  <c r="F931" i="5"/>
  <c r="F932" i="5"/>
  <c r="E932" i="5"/>
  <c r="P932" i="5"/>
  <c r="C932" i="5"/>
  <c r="AC932" i="7" s="1"/>
  <c r="AG932" i="7" s="1"/>
  <c r="J932" i="5"/>
  <c r="G932" i="5"/>
  <c r="J936" i="5"/>
  <c r="O936" i="5"/>
  <c r="B936" i="5"/>
  <c r="M936" i="5"/>
  <c r="AE936" i="7" s="1"/>
  <c r="AK936" i="7" s="1"/>
  <c r="P936" i="5"/>
  <c r="K936" i="5"/>
  <c r="P942" i="5"/>
  <c r="D942" i="5"/>
  <c r="AD942" i="7" s="1"/>
  <c r="AI942" i="7" s="1"/>
  <c r="E942" i="5"/>
  <c r="O942" i="5"/>
  <c r="B942" i="5"/>
  <c r="C942" i="5"/>
  <c r="AC942" i="7" s="1"/>
  <c r="AG942" i="7" s="1"/>
  <c r="N942" i="5"/>
  <c r="F944" i="5"/>
  <c r="J944" i="5"/>
  <c r="H944" i="5"/>
  <c r="O944" i="5"/>
  <c r="L944" i="5"/>
  <c r="Q985" i="5"/>
  <c r="AB985" i="7" s="1"/>
  <c r="E985" i="5"/>
  <c r="O985" i="5"/>
  <c r="B985" i="5"/>
  <c r="M985" i="5"/>
  <c r="AE985" i="7" s="1"/>
  <c r="AK985" i="7" s="1"/>
  <c r="D985" i="5"/>
  <c r="AD985" i="7" s="1"/>
  <c r="AI985" i="7" s="1"/>
  <c r="P985" i="5"/>
  <c r="K991" i="5"/>
  <c r="E991" i="5"/>
  <c r="P991" i="5"/>
  <c r="C991" i="5"/>
  <c r="AC991" i="7" s="1"/>
  <c r="AG991" i="7" s="1"/>
  <c r="H991" i="5"/>
  <c r="D991" i="5"/>
  <c r="AD991" i="7" s="1"/>
  <c r="AI991" i="7" s="1"/>
  <c r="O1019" i="5"/>
  <c r="C1019" i="5"/>
  <c r="AC1019" i="7" s="1"/>
  <c r="AG1019" i="7" s="1"/>
  <c r="J1019" i="5"/>
  <c r="H1019" i="5"/>
  <c r="G1019" i="5"/>
  <c r="D1019" i="5"/>
  <c r="AD1019" i="7" s="1"/>
  <c r="AI1019" i="7" s="1"/>
  <c r="D1055" i="5"/>
  <c r="AD1055" i="7" s="1"/>
  <c r="AI1055" i="7" s="1"/>
  <c r="J1068" i="5"/>
  <c r="K1068" i="5"/>
  <c r="H1068" i="5"/>
  <c r="N1068" i="5"/>
  <c r="I1068" i="5"/>
  <c r="Q1069" i="5"/>
  <c r="AB1069" i="7" s="1"/>
  <c r="E1069" i="5"/>
  <c r="G1069" i="5"/>
  <c r="D1069" i="5"/>
  <c r="AD1069" i="7" s="1"/>
  <c r="AI1069" i="7" s="1"/>
  <c r="L1069" i="5"/>
  <c r="I1069" i="5"/>
  <c r="I1073" i="5"/>
  <c r="Q1073" i="5"/>
  <c r="AB1073" i="7" s="1"/>
  <c r="D1073" i="5"/>
  <c r="AD1073" i="7" s="1"/>
  <c r="AI1073" i="7" s="1"/>
  <c r="O1073" i="5"/>
  <c r="B1073" i="5"/>
  <c r="C1073" i="5"/>
  <c r="AC1073" i="7" s="1"/>
  <c r="AG1073" i="7" s="1"/>
  <c r="N1073" i="5"/>
  <c r="E1074" i="5"/>
  <c r="D1076" i="5"/>
  <c r="AD1076" i="7" s="1"/>
  <c r="AI1076" i="7" s="1"/>
  <c r="D1082" i="5"/>
  <c r="AD1082" i="7" s="1"/>
  <c r="AI1082" i="7" s="1"/>
  <c r="N1084" i="5"/>
  <c r="B1084" i="5"/>
  <c r="L1084" i="5"/>
  <c r="J1084" i="5"/>
  <c r="K1084" i="5"/>
  <c r="G1084" i="5"/>
  <c r="C1130" i="5"/>
  <c r="AC1130" i="7" s="1"/>
  <c r="AG1130" i="7" s="1"/>
  <c r="N1132" i="5"/>
  <c r="B1132" i="5"/>
  <c r="J1132" i="5"/>
  <c r="G1132" i="5"/>
  <c r="E1132" i="5"/>
  <c r="L1132" i="5"/>
  <c r="I1132" i="5"/>
  <c r="H1132" i="5"/>
  <c r="F1166" i="5"/>
  <c r="D1168" i="5"/>
  <c r="AD1168" i="7" s="1"/>
  <c r="AI1168" i="7" s="1"/>
  <c r="K1183" i="5"/>
  <c r="P1183" i="5"/>
  <c r="C1183" i="5"/>
  <c r="AC1183" i="7" s="1"/>
  <c r="AG1183" i="7" s="1"/>
  <c r="I1183" i="5"/>
  <c r="G1183" i="5"/>
  <c r="L1183" i="5"/>
  <c r="H1183" i="5"/>
  <c r="F1183" i="5"/>
  <c r="I1193" i="5"/>
  <c r="O1193" i="5"/>
  <c r="B1193" i="5"/>
  <c r="G1193" i="5"/>
  <c r="E1193" i="5"/>
  <c r="P1193" i="5"/>
  <c r="M1193" i="5"/>
  <c r="AE1193" i="7" s="1"/>
  <c r="AK1193" i="7" s="1"/>
  <c r="L1193" i="5"/>
  <c r="O1199" i="5"/>
  <c r="C1199" i="5"/>
  <c r="AC1199" i="7" s="1"/>
  <c r="AG1199" i="7" s="1"/>
  <c r="Q1199" i="5"/>
  <c r="AB1199" i="7" s="1"/>
  <c r="D1199" i="5"/>
  <c r="AD1199" i="7" s="1"/>
  <c r="AI1199" i="7" s="1"/>
  <c r="B1199" i="5"/>
  <c r="N1199" i="5"/>
  <c r="K1199" i="5"/>
  <c r="I1199" i="5"/>
  <c r="H1199" i="5"/>
  <c r="O1211" i="5"/>
  <c r="C1211" i="5"/>
  <c r="AC1211" i="7" s="1"/>
  <c r="AG1211" i="7" s="1"/>
  <c r="H1211" i="5"/>
  <c r="I1211" i="5"/>
  <c r="F1211" i="5"/>
  <c r="P1211" i="5"/>
  <c r="M1211" i="5"/>
  <c r="AE1211" i="7" s="1"/>
  <c r="AK1211" i="7" s="1"/>
  <c r="L1211" i="5"/>
  <c r="C1220" i="5"/>
  <c r="AC1220" i="7" s="1"/>
  <c r="AG1220" i="7" s="1"/>
  <c r="I1229" i="5"/>
  <c r="O1229" i="5"/>
  <c r="B1229" i="5"/>
  <c r="L1229" i="5"/>
  <c r="J1229" i="5"/>
  <c r="H1229" i="5"/>
  <c r="F1229" i="5"/>
  <c r="E1229" i="5"/>
  <c r="E1259" i="5"/>
  <c r="P1278" i="5"/>
  <c r="D1278" i="5"/>
  <c r="AD1278" i="7" s="1"/>
  <c r="AI1278" i="7" s="1"/>
  <c r="O1278" i="5"/>
  <c r="B1278" i="5"/>
  <c r="G1278" i="5"/>
  <c r="E1278" i="5"/>
  <c r="M1278" i="5"/>
  <c r="AE1278" i="7" s="1"/>
  <c r="AK1278" i="7" s="1"/>
  <c r="L1278" i="5"/>
  <c r="K1278" i="5"/>
  <c r="J1278" i="5"/>
  <c r="D1291" i="5"/>
  <c r="AD1291" i="7" s="1"/>
  <c r="AI1291" i="7" s="1"/>
  <c r="C1313" i="5"/>
  <c r="AC1313" i="7" s="1"/>
  <c r="AG1313" i="7" s="1"/>
  <c r="C1323" i="5"/>
  <c r="AC1323" i="7" s="1"/>
  <c r="AG1323" i="7" s="1"/>
  <c r="K1327" i="5"/>
  <c r="P1327" i="5"/>
  <c r="C1327" i="5"/>
  <c r="AC1327" i="7" s="1"/>
  <c r="AG1327" i="7" s="1"/>
  <c r="N1327" i="5"/>
  <c r="L1327" i="5"/>
  <c r="J1327" i="5"/>
  <c r="I1327" i="5"/>
  <c r="H1327" i="5"/>
  <c r="G1327" i="5"/>
  <c r="D1336" i="5"/>
  <c r="AD1336" i="7" s="1"/>
  <c r="AI1336" i="7" s="1"/>
  <c r="C1339" i="5"/>
  <c r="AC1339" i="7" s="1"/>
  <c r="AG1339" i="7" s="1"/>
  <c r="E1373" i="5"/>
  <c r="D1376" i="5"/>
  <c r="AD1376" i="7" s="1"/>
  <c r="AI1376" i="7" s="1"/>
  <c r="P1386" i="5"/>
  <c r="D1386" i="5"/>
  <c r="AD1386" i="7" s="1"/>
  <c r="AI1386" i="7" s="1"/>
  <c r="O1386" i="5"/>
  <c r="B1386" i="5"/>
  <c r="G1386" i="5"/>
  <c r="E1386" i="5"/>
  <c r="Q1386" i="5"/>
  <c r="AB1386" i="7" s="1"/>
  <c r="N1386" i="5"/>
  <c r="M1386" i="5"/>
  <c r="AE1386" i="7" s="1"/>
  <c r="AK1386" i="7" s="1"/>
  <c r="L1386" i="5"/>
  <c r="H1421" i="5"/>
  <c r="C1434" i="5"/>
  <c r="AC1434" i="7" s="1"/>
  <c r="AG1434" i="7" s="1"/>
  <c r="P1446" i="5"/>
  <c r="D1446" i="5"/>
  <c r="AD1446" i="7" s="1"/>
  <c r="AI1446" i="7" s="1"/>
  <c r="I1446" i="5"/>
  <c r="M1446" i="5"/>
  <c r="AE1446" i="7" s="1"/>
  <c r="AK1446" i="7" s="1"/>
  <c r="L1446" i="5"/>
  <c r="K1446" i="5"/>
  <c r="J1446" i="5"/>
  <c r="G1446" i="5"/>
  <c r="F1446" i="5"/>
  <c r="E1446" i="5"/>
  <c r="C1446" i="5"/>
  <c r="AC1446" i="7" s="1"/>
  <c r="AG1446" i="7" s="1"/>
  <c r="L1454" i="5"/>
  <c r="Q1454" i="5"/>
  <c r="AB1454" i="7" s="1"/>
  <c r="D1454" i="5"/>
  <c r="AD1454" i="7" s="1"/>
  <c r="AI1454" i="7" s="1"/>
  <c r="P1454" i="5"/>
  <c r="C1454" i="5"/>
  <c r="AC1454" i="7" s="1"/>
  <c r="AG1454" i="7" s="1"/>
  <c r="E1454" i="5"/>
  <c r="J1454" i="5"/>
  <c r="I1454" i="5"/>
  <c r="H1454" i="5"/>
  <c r="M1454" i="5"/>
  <c r="AE1454" i="7" s="1"/>
  <c r="AK1454" i="7" s="1"/>
  <c r="K1454" i="5"/>
  <c r="G1454" i="5"/>
  <c r="F1454" i="5"/>
  <c r="C1457" i="5"/>
  <c r="AC1457" i="7" s="1"/>
  <c r="AG1457" i="7" s="1"/>
  <c r="D1472" i="5"/>
  <c r="AD1472" i="7" s="1"/>
  <c r="AI1472" i="7" s="1"/>
  <c r="N1479" i="5"/>
  <c r="H1486" i="5"/>
  <c r="F1486" i="5"/>
  <c r="E1486" i="5"/>
  <c r="C1486" i="5"/>
  <c r="AC1486" i="7" s="1"/>
  <c r="AG1486" i="7" s="1"/>
  <c r="L1486" i="5"/>
  <c r="K1486" i="5"/>
  <c r="J1486" i="5"/>
  <c r="N1486" i="5"/>
  <c r="M1486" i="5"/>
  <c r="AE1486" i="7" s="1"/>
  <c r="AK1486" i="7" s="1"/>
  <c r="I1486" i="5"/>
  <c r="G1486" i="5"/>
  <c r="L1490" i="5"/>
  <c r="Q1490" i="5"/>
  <c r="AB1490" i="7" s="1"/>
  <c r="D1490" i="5"/>
  <c r="AD1490" i="7" s="1"/>
  <c r="AI1490" i="7" s="1"/>
  <c r="P1490" i="5"/>
  <c r="C1490" i="5"/>
  <c r="AC1490" i="7" s="1"/>
  <c r="AG1490" i="7" s="1"/>
  <c r="M1490" i="5"/>
  <c r="AE1490" i="7" s="1"/>
  <c r="AK1490" i="7" s="1"/>
  <c r="H1490" i="5"/>
  <c r="G1490" i="5"/>
  <c r="F1490" i="5"/>
  <c r="O1490" i="5"/>
  <c r="J1500" i="5"/>
  <c r="P1500" i="5"/>
  <c r="C1500" i="5"/>
  <c r="AC1500" i="7" s="1"/>
  <c r="AG1500" i="7" s="1"/>
  <c r="O1500" i="5"/>
  <c r="B1500" i="5"/>
  <c r="G1500" i="5"/>
  <c r="N1500" i="5"/>
  <c r="M1500" i="5"/>
  <c r="AE1500" i="7" s="1"/>
  <c r="AK1500" i="7" s="1"/>
  <c r="L1500" i="5"/>
  <c r="F1503" i="5"/>
  <c r="G1524" i="5"/>
  <c r="H1556" i="5"/>
  <c r="O1556" i="5"/>
  <c r="B1556" i="5"/>
  <c r="N1556" i="5"/>
  <c r="M1556" i="5"/>
  <c r="AE1556" i="7" s="1"/>
  <c r="AK1556" i="7" s="1"/>
  <c r="L1556" i="5"/>
  <c r="J1556" i="5"/>
  <c r="F1556" i="5"/>
  <c r="E1556" i="5"/>
  <c r="D1556" i="5"/>
  <c r="AD1556" i="7" s="1"/>
  <c r="AI1556" i="7" s="1"/>
  <c r="P1556" i="5"/>
  <c r="K1556" i="5"/>
  <c r="I1556" i="5"/>
  <c r="G1556" i="5"/>
  <c r="G1573" i="5"/>
  <c r="M1573" i="5"/>
  <c r="AE1573" i="7" s="1"/>
  <c r="AK1573" i="7" s="1"/>
  <c r="H1573" i="5"/>
  <c r="F1573" i="5"/>
  <c r="E1573" i="5"/>
  <c r="P1573" i="5"/>
  <c r="D1573" i="5"/>
  <c r="AD1573" i="7" s="1"/>
  <c r="AI1573" i="7" s="1"/>
  <c r="C1573" i="5"/>
  <c r="AC1573" i="7" s="1"/>
  <c r="AG1573" i="7" s="1"/>
  <c r="B1573" i="5"/>
  <c r="Q1573" i="5"/>
  <c r="AB1573" i="7" s="1"/>
  <c r="O1573" i="5"/>
  <c r="N1573" i="5"/>
  <c r="C1642" i="5"/>
  <c r="AC1642" i="7" s="1"/>
  <c r="AG1642" i="7" s="1"/>
  <c r="K1654" i="5"/>
  <c r="L1700" i="5"/>
  <c r="J1706" i="5"/>
  <c r="G1729" i="5"/>
  <c r="Q1729" i="5"/>
  <c r="AB1729" i="7" s="1"/>
  <c r="D1729" i="5"/>
  <c r="AD1729" i="7" s="1"/>
  <c r="AI1729" i="7" s="1"/>
  <c r="I1729" i="5"/>
  <c r="H1729" i="5"/>
  <c r="F1729" i="5"/>
  <c r="O1729" i="5"/>
  <c r="M1729" i="5"/>
  <c r="AE1729" i="7" s="1"/>
  <c r="AK1729" i="7" s="1"/>
  <c r="N1729" i="5"/>
  <c r="L1729" i="5"/>
  <c r="K1729" i="5"/>
  <c r="J1729" i="5"/>
  <c r="P1729" i="5"/>
  <c r="D1739" i="5"/>
  <c r="AD1739" i="7" s="1"/>
  <c r="AI1739" i="7" s="1"/>
  <c r="N1778" i="5"/>
  <c r="B1778" i="5"/>
  <c r="E1778" i="5"/>
  <c r="F1778" i="5"/>
  <c r="D1778" i="5"/>
  <c r="AD1778" i="7" s="1"/>
  <c r="AI1778" i="7" s="1"/>
  <c r="Q1778" i="5"/>
  <c r="AB1778" i="7" s="1"/>
  <c r="C1778" i="5"/>
  <c r="AC1778" i="7" s="1"/>
  <c r="AG1778" i="7" s="1"/>
  <c r="I1778" i="5"/>
  <c r="H1778" i="5"/>
  <c r="G1778" i="5"/>
  <c r="P1778" i="5"/>
  <c r="O1778" i="5"/>
  <c r="M1778" i="5"/>
  <c r="AE1778" i="7" s="1"/>
  <c r="AK1778" i="7" s="1"/>
  <c r="L1778" i="5"/>
  <c r="K1778" i="5"/>
  <c r="J1778" i="5"/>
  <c r="F1796" i="5"/>
  <c r="O1885" i="5"/>
  <c r="C1885" i="5"/>
  <c r="AC1885" i="7" s="1"/>
  <c r="AG1885" i="7" s="1"/>
  <c r="H1885" i="5"/>
  <c r="M1885" i="5"/>
  <c r="AE1885" i="7" s="1"/>
  <c r="AK1885" i="7" s="1"/>
  <c r="F1885" i="5"/>
  <c r="E1885" i="5"/>
  <c r="D1885" i="5"/>
  <c r="AD1885" i="7" s="1"/>
  <c r="AI1885" i="7" s="1"/>
  <c r="B1885" i="5"/>
  <c r="Q1885" i="5"/>
  <c r="AB1885" i="7" s="1"/>
  <c r="N1885" i="5"/>
  <c r="L1885" i="5"/>
  <c r="K1885" i="5"/>
  <c r="J1885" i="5"/>
  <c r="J924" i="5"/>
  <c r="K924" i="5"/>
  <c r="H924" i="5"/>
  <c r="G924" i="5"/>
  <c r="D924" i="5"/>
  <c r="AD924" i="7" s="1"/>
  <c r="AI924" i="7" s="1"/>
  <c r="Q925" i="5"/>
  <c r="AB925" i="7" s="1"/>
  <c r="E925" i="5"/>
  <c r="G925" i="5"/>
  <c r="D925" i="5"/>
  <c r="AD925" i="7" s="1"/>
  <c r="AI925" i="7" s="1"/>
  <c r="H925" i="5"/>
  <c r="B925" i="5"/>
  <c r="P930" i="5"/>
  <c r="D930" i="5"/>
  <c r="AD930" i="7" s="1"/>
  <c r="AI930" i="7" s="1"/>
  <c r="M930" i="5"/>
  <c r="AE930" i="7" s="1"/>
  <c r="AK930" i="7" s="1"/>
  <c r="K930" i="5"/>
  <c r="L930" i="5"/>
  <c r="H930" i="5"/>
  <c r="N940" i="5"/>
  <c r="B940" i="5"/>
  <c r="L940" i="5"/>
  <c r="J940" i="5"/>
  <c r="F940" i="5"/>
  <c r="C940" i="5"/>
  <c r="AC940" i="7" s="1"/>
  <c r="AG940" i="7" s="1"/>
  <c r="G951" i="5"/>
  <c r="H951" i="5"/>
  <c r="E951" i="5"/>
  <c r="O951" i="5"/>
  <c r="L951" i="5"/>
  <c r="I989" i="5"/>
  <c r="M989" i="5"/>
  <c r="AE989" i="7" s="1"/>
  <c r="AK989" i="7" s="1"/>
  <c r="K989" i="5"/>
  <c r="J989" i="5"/>
  <c r="F989" i="5"/>
  <c r="P990" i="5"/>
  <c r="D990" i="5"/>
  <c r="AD990" i="7" s="1"/>
  <c r="AI990" i="7" s="1"/>
  <c r="I990" i="5"/>
  <c r="G990" i="5"/>
  <c r="J990" i="5"/>
  <c r="E990" i="5"/>
  <c r="F1055" i="5"/>
  <c r="N1072" i="5"/>
  <c r="B1072" i="5"/>
  <c r="H1072" i="5"/>
  <c r="F1072" i="5"/>
  <c r="D1072" i="5"/>
  <c r="AD1072" i="7" s="1"/>
  <c r="AI1072" i="7" s="1"/>
  <c r="P1072" i="5"/>
  <c r="F1074" i="5"/>
  <c r="G1076" i="5"/>
  <c r="H1078" i="5"/>
  <c r="J1078" i="5"/>
  <c r="G1078" i="5"/>
  <c r="F1078" i="5"/>
  <c r="C1078" i="5"/>
  <c r="AC1078" i="7" s="1"/>
  <c r="AG1078" i="7" s="1"/>
  <c r="F1082" i="5"/>
  <c r="L1094" i="5"/>
  <c r="K1094" i="5"/>
  <c r="I1094" i="5"/>
  <c r="F1094" i="5"/>
  <c r="C1094" i="5"/>
  <c r="AC1094" i="7" s="1"/>
  <c r="AG1094" i="7" s="1"/>
  <c r="Q1129" i="5"/>
  <c r="AB1129" i="7" s="1"/>
  <c r="E1129" i="5"/>
  <c r="I1129" i="5"/>
  <c r="P1129" i="5"/>
  <c r="B1129" i="5"/>
  <c r="N1129" i="5"/>
  <c r="O1129" i="5"/>
  <c r="K1129" i="5"/>
  <c r="D1130" i="5"/>
  <c r="AD1130" i="7" s="1"/>
  <c r="AI1130" i="7" s="1"/>
  <c r="Q1153" i="5"/>
  <c r="AB1153" i="7" s="1"/>
  <c r="E1153" i="5"/>
  <c r="D1153" i="5"/>
  <c r="AD1153" i="7" s="1"/>
  <c r="AI1153" i="7" s="1"/>
  <c r="N1153" i="5"/>
  <c r="L1153" i="5"/>
  <c r="I1153" i="5"/>
  <c r="G1153" i="5"/>
  <c r="F1153" i="5"/>
  <c r="Q1165" i="5"/>
  <c r="AB1165" i="7" s="1"/>
  <c r="E1165" i="5"/>
  <c r="I1165" i="5"/>
  <c r="G1165" i="5"/>
  <c r="D1165" i="5"/>
  <c r="AD1165" i="7" s="1"/>
  <c r="AI1165" i="7" s="1"/>
  <c r="O1165" i="5"/>
  <c r="M1165" i="5"/>
  <c r="AE1165" i="7" s="1"/>
  <c r="AK1165" i="7" s="1"/>
  <c r="L1165" i="5"/>
  <c r="G1166" i="5"/>
  <c r="E1168" i="5"/>
  <c r="K1171" i="5"/>
  <c r="L1171" i="5"/>
  <c r="D1171" i="5"/>
  <c r="AD1171" i="7" s="1"/>
  <c r="AI1171" i="7" s="1"/>
  <c r="P1171" i="5"/>
  <c r="B1171" i="5"/>
  <c r="J1171" i="5"/>
  <c r="H1171" i="5"/>
  <c r="G1171" i="5"/>
  <c r="K1207" i="5"/>
  <c r="L1207" i="5"/>
  <c r="H1207" i="5"/>
  <c r="F1207" i="5"/>
  <c r="E1207" i="5"/>
  <c r="C1207" i="5"/>
  <c r="AC1207" i="7" s="1"/>
  <c r="AG1207" i="7" s="1"/>
  <c r="B1207" i="5"/>
  <c r="K1219" i="5"/>
  <c r="P1219" i="5"/>
  <c r="C1219" i="5"/>
  <c r="AC1219" i="7" s="1"/>
  <c r="AG1219" i="7" s="1"/>
  <c r="N1219" i="5"/>
  <c r="L1219" i="5"/>
  <c r="H1219" i="5"/>
  <c r="F1219" i="5"/>
  <c r="E1219" i="5"/>
  <c r="G1220" i="5"/>
  <c r="Q1225" i="5"/>
  <c r="AB1225" i="7" s="1"/>
  <c r="E1225" i="5"/>
  <c r="D1225" i="5"/>
  <c r="AD1225" i="7" s="1"/>
  <c r="AI1225" i="7" s="1"/>
  <c r="J1225" i="5"/>
  <c r="H1225" i="5"/>
  <c r="P1225" i="5"/>
  <c r="N1225" i="5"/>
  <c r="M1225" i="5"/>
  <c r="AE1225" i="7" s="1"/>
  <c r="AK1225" i="7" s="1"/>
  <c r="H1258" i="5"/>
  <c r="P1258" i="5"/>
  <c r="C1258" i="5"/>
  <c r="AC1258" i="7" s="1"/>
  <c r="AG1258" i="7" s="1"/>
  <c r="I1258" i="5"/>
  <c r="F1258" i="5"/>
  <c r="O1258" i="5"/>
  <c r="M1258" i="5"/>
  <c r="AE1258" i="7" s="1"/>
  <c r="AK1258" i="7" s="1"/>
  <c r="L1258" i="5"/>
  <c r="G1259" i="5"/>
  <c r="E1291" i="5"/>
  <c r="J1313" i="5"/>
  <c r="D1323" i="5"/>
  <c r="AD1323" i="7" s="1"/>
  <c r="AI1323" i="7" s="1"/>
  <c r="E1336" i="5"/>
  <c r="E1339" i="5"/>
  <c r="I1349" i="5"/>
  <c r="F1349" i="5"/>
  <c r="D1349" i="5"/>
  <c r="AD1349" i="7" s="1"/>
  <c r="AI1349" i="7" s="1"/>
  <c r="P1349" i="5"/>
  <c r="B1349" i="5"/>
  <c r="Q1349" i="5"/>
  <c r="AB1349" i="7" s="1"/>
  <c r="O1349" i="5"/>
  <c r="N1349" i="5"/>
  <c r="M1349" i="5"/>
  <c r="AE1349" i="7" s="1"/>
  <c r="AK1349" i="7" s="1"/>
  <c r="J1356" i="5"/>
  <c r="Q1356" i="5"/>
  <c r="AB1356" i="7" s="1"/>
  <c r="D1356" i="5"/>
  <c r="AD1356" i="7" s="1"/>
  <c r="AI1356" i="7" s="1"/>
  <c r="K1356" i="5"/>
  <c r="H1356" i="5"/>
  <c r="I1356" i="5"/>
  <c r="G1356" i="5"/>
  <c r="F1356" i="5"/>
  <c r="E1356" i="5"/>
  <c r="G1359" i="5"/>
  <c r="E1359" i="5"/>
  <c r="P1359" i="5"/>
  <c r="B1359" i="5"/>
  <c r="N1359" i="5"/>
  <c r="J1359" i="5"/>
  <c r="I1359" i="5"/>
  <c r="H1359" i="5"/>
  <c r="F1359" i="5"/>
  <c r="F1373" i="5"/>
  <c r="K1375" i="5"/>
  <c r="G1375" i="5"/>
  <c r="L1375" i="5"/>
  <c r="I1375" i="5"/>
  <c r="M1375" i="5"/>
  <c r="AE1375" i="7" s="1"/>
  <c r="AK1375" i="7" s="1"/>
  <c r="J1375" i="5"/>
  <c r="H1375" i="5"/>
  <c r="F1375" i="5"/>
  <c r="E1376" i="5"/>
  <c r="P1398" i="5"/>
  <c r="D1398" i="5"/>
  <c r="AD1398" i="7" s="1"/>
  <c r="AI1398" i="7" s="1"/>
  <c r="G1398" i="5"/>
  <c r="L1398" i="5"/>
  <c r="J1398" i="5"/>
  <c r="Q1398" i="5"/>
  <c r="AB1398" i="7" s="1"/>
  <c r="O1398" i="5"/>
  <c r="N1398" i="5"/>
  <c r="M1398" i="5"/>
  <c r="AE1398" i="7" s="1"/>
  <c r="AK1398" i="7" s="1"/>
  <c r="Q1405" i="5"/>
  <c r="AB1405" i="7" s="1"/>
  <c r="E1405" i="5"/>
  <c r="O1405" i="5"/>
  <c r="B1405" i="5"/>
  <c r="I1405" i="5"/>
  <c r="G1405" i="5"/>
  <c r="F1405" i="5"/>
  <c r="D1405" i="5"/>
  <c r="AD1405" i="7" s="1"/>
  <c r="AI1405" i="7" s="1"/>
  <c r="M1405" i="5"/>
  <c r="AE1405" i="7" s="1"/>
  <c r="AK1405" i="7" s="1"/>
  <c r="L1405" i="5"/>
  <c r="K1405" i="5"/>
  <c r="J1405" i="5"/>
  <c r="J1421" i="5"/>
  <c r="F1434" i="5"/>
  <c r="B1454" i="5"/>
  <c r="F1457" i="5"/>
  <c r="O1463" i="5"/>
  <c r="C1463" i="5"/>
  <c r="AC1463" i="7" s="1"/>
  <c r="AG1463" i="7" s="1"/>
  <c r="G1463" i="5"/>
  <c r="F1463" i="5"/>
  <c r="P1463" i="5"/>
  <c r="Q1463" i="5"/>
  <c r="AB1463" i="7" s="1"/>
  <c r="N1463" i="5"/>
  <c r="M1463" i="5"/>
  <c r="AE1463" i="7" s="1"/>
  <c r="AK1463" i="7" s="1"/>
  <c r="H1463" i="5"/>
  <c r="E1463" i="5"/>
  <c r="D1463" i="5"/>
  <c r="AD1463" i="7" s="1"/>
  <c r="AI1463" i="7" s="1"/>
  <c r="B1463" i="5"/>
  <c r="E1472" i="5"/>
  <c r="O1479" i="5"/>
  <c r="B1486" i="5"/>
  <c r="B1490" i="5"/>
  <c r="H1498" i="5"/>
  <c r="K1498" i="5"/>
  <c r="J1498" i="5"/>
  <c r="I1498" i="5"/>
  <c r="O1498" i="5"/>
  <c r="N1498" i="5"/>
  <c r="M1498" i="5"/>
  <c r="AE1498" i="7" s="1"/>
  <c r="AK1498" i="7" s="1"/>
  <c r="G1498" i="5"/>
  <c r="F1498" i="5"/>
  <c r="E1498" i="5"/>
  <c r="D1498" i="5"/>
  <c r="AD1498" i="7" s="1"/>
  <c r="AI1498" i="7" s="1"/>
  <c r="D1500" i="5"/>
  <c r="AD1500" i="7" s="1"/>
  <c r="AI1500" i="7" s="1"/>
  <c r="H1503" i="5"/>
  <c r="H1524" i="5"/>
  <c r="O1533" i="5"/>
  <c r="C1533" i="5"/>
  <c r="AC1533" i="7" s="1"/>
  <c r="AG1533" i="7" s="1"/>
  <c r="P1533" i="5"/>
  <c r="B1533" i="5"/>
  <c r="L1533" i="5"/>
  <c r="K1533" i="5"/>
  <c r="J1533" i="5"/>
  <c r="H1533" i="5"/>
  <c r="G1533" i="5"/>
  <c r="F1533" i="5"/>
  <c r="E1533" i="5"/>
  <c r="D1533" i="5"/>
  <c r="AD1533" i="7" s="1"/>
  <c r="AI1533" i="7" s="1"/>
  <c r="C1556" i="5"/>
  <c r="AC1556" i="7" s="1"/>
  <c r="AG1556" i="7" s="1"/>
  <c r="I1573" i="5"/>
  <c r="J1606" i="5"/>
  <c r="L1606" i="5"/>
  <c r="G1606" i="5"/>
  <c r="F1606" i="5"/>
  <c r="E1606" i="5"/>
  <c r="M1606" i="5"/>
  <c r="AE1606" i="7" s="1"/>
  <c r="AK1606" i="7" s="1"/>
  <c r="P1606" i="5"/>
  <c r="O1606" i="5"/>
  <c r="N1606" i="5"/>
  <c r="I1606" i="5"/>
  <c r="H1606" i="5"/>
  <c r="D1606" i="5"/>
  <c r="AD1606" i="7" s="1"/>
  <c r="AI1606" i="7" s="1"/>
  <c r="C1606" i="5"/>
  <c r="AC1606" i="7" s="1"/>
  <c r="AG1606" i="7" s="1"/>
  <c r="J1630" i="5"/>
  <c r="G1630" i="5"/>
  <c r="F1630" i="5"/>
  <c r="E1630" i="5"/>
  <c r="D1630" i="5"/>
  <c r="AD1630" i="7" s="1"/>
  <c r="AI1630" i="7" s="1"/>
  <c r="N1630" i="5"/>
  <c r="H1630" i="5"/>
  <c r="C1630" i="5"/>
  <c r="AC1630" i="7" s="1"/>
  <c r="AG1630" i="7" s="1"/>
  <c r="B1630" i="5"/>
  <c r="Q1630" i="5"/>
  <c r="AB1630" i="7" s="1"/>
  <c r="P1630" i="5"/>
  <c r="O1630" i="5"/>
  <c r="M1630" i="5"/>
  <c r="AE1630" i="7" s="1"/>
  <c r="AK1630" i="7" s="1"/>
  <c r="D1642" i="5"/>
  <c r="AD1642" i="7" s="1"/>
  <c r="AI1642" i="7" s="1"/>
  <c r="L1644" i="5"/>
  <c r="Q1644" i="5"/>
  <c r="AB1644" i="7" s="1"/>
  <c r="D1644" i="5"/>
  <c r="AD1644" i="7" s="1"/>
  <c r="AI1644" i="7" s="1"/>
  <c r="H1644" i="5"/>
  <c r="G1644" i="5"/>
  <c r="F1644" i="5"/>
  <c r="N1644" i="5"/>
  <c r="P1644" i="5"/>
  <c r="O1644" i="5"/>
  <c r="M1644" i="5"/>
  <c r="AE1644" i="7" s="1"/>
  <c r="AK1644" i="7" s="1"/>
  <c r="K1644" i="5"/>
  <c r="J1644" i="5"/>
  <c r="M1654" i="5"/>
  <c r="AE1654" i="7" s="1"/>
  <c r="AK1654" i="7" s="1"/>
  <c r="G1669" i="5"/>
  <c r="I1669" i="5"/>
  <c r="D1669" i="5"/>
  <c r="AD1669" i="7" s="1"/>
  <c r="AI1669" i="7" s="1"/>
  <c r="Q1669" i="5"/>
  <c r="AB1669" i="7" s="1"/>
  <c r="AF1669" i="7" s="1"/>
  <c r="C1669" i="5"/>
  <c r="AC1669" i="7" s="1"/>
  <c r="AG1669" i="7" s="1"/>
  <c r="P1669" i="5"/>
  <c r="B1669" i="5"/>
  <c r="K1669" i="5"/>
  <c r="J1669" i="5"/>
  <c r="H1669" i="5"/>
  <c r="O1669" i="5"/>
  <c r="N1669" i="5"/>
  <c r="M1669" i="5"/>
  <c r="AE1669" i="7" s="1"/>
  <c r="AK1669" i="7" s="1"/>
  <c r="H1676" i="5"/>
  <c r="F1676" i="5"/>
  <c r="K1676" i="5"/>
  <c r="J1676" i="5"/>
  <c r="I1676" i="5"/>
  <c r="N1676" i="5"/>
  <c r="G1676" i="5"/>
  <c r="E1676" i="5"/>
  <c r="D1676" i="5"/>
  <c r="AD1676" i="7" s="1"/>
  <c r="AI1676" i="7" s="1"/>
  <c r="M1676" i="5"/>
  <c r="AE1676" i="7" s="1"/>
  <c r="AK1676" i="7" s="1"/>
  <c r="L1676" i="5"/>
  <c r="C1676" i="5"/>
  <c r="AC1676" i="7" s="1"/>
  <c r="AG1676" i="7" s="1"/>
  <c r="B1676" i="5"/>
  <c r="N1700" i="5"/>
  <c r="K1706" i="5"/>
  <c r="B1729" i="5"/>
  <c r="M1739" i="5"/>
  <c r="AE1739" i="7" s="1"/>
  <c r="AK1739" i="7" s="1"/>
  <c r="F1794" i="5"/>
  <c r="G1794" i="5"/>
  <c r="N1794" i="5"/>
  <c r="M1794" i="5"/>
  <c r="AE1794" i="7" s="1"/>
  <c r="AK1794" i="7" s="1"/>
  <c r="L1794" i="5"/>
  <c r="D1794" i="5"/>
  <c r="AD1794" i="7" s="1"/>
  <c r="AI1794" i="7" s="1"/>
  <c r="C1794" i="5"/>
  <c r="AC1794" i="7" s="1"/>
  <c r="AG1794" i="7" s="1"/>
  <c r="B1794" i="5"/>
  <c r="Q1794" i="5"/>
  <c r="AB1794" i="7" s="1"/>
  <c r="P1794" i="5"/>
  <c r="O1794" i="5"/>
  <c r="K1794" i="5"/>
  <c r="G1796" i="5"/>
  <c r="G1885" i="5"/>
  <c r="O1909" i="5"/>
  <c r="C1909" i="5"/>
  <c r="AC1909" i="7" s="1"/>
  <c r="AG1909" i="7" s="1"/>
  <c r="Q1909" i="5"/>
  <c r="AB1909" i="7" s="1"/>
  <c r="D1909" i="5"/>
  <c r="AD1909" i="7" s="1"/>
  <c r="AI1909" i="7" s="1"/>
  <c r="L1909" i="5"/>
  <c r="F1909" i="5"/>
  <c r="P1909" i="5"/>
  <c r="N1909" i="5"/>
  <c r="M1909" i="5"/>
  <c r="AE1909" i="7" s="1"/>
  <c r="AK1909" i="7" s="1"/>
  <c r="K1909" i="5"/>
  <c r="J1909" i="5"/>
  <c r="I1909" i="5"/>
  <c r="H1909" i="5"/>
  <c r="G1909" i="5"/>
  <c r="K2001" i="5"/>
  <c r="Q2001" i="5"/>
  <c r="AB2001" i="7" s="1"/>
  <c r="AF2001" i="7" s="1"/>
  <c r="D2001" i="5"/>
  <c r="AD2001" i="7" s="1"/>
  <c r="AI2001" i="7" s="1"/>
  <c r="P2001" i="5"/>
  <c r="C2001" i="5"/>
  <c r="AC2001" i="7" s="1"/>
  <c r="AG2001" i="7" s="1"/>
  <c r="N2001" i="5"/>
  <c r="M2001" i="5"/>
  <c r="AE2001" i="7" s="1"/>
  <c r="AK2001" i="7" s="1"/>
  <c r="I2001" i="5"/>
  <c r="O2001" i="5"/>
  <c r="L2001" i="5"/>
  <c r="E2001" i="5"/>
  <c r="J2001" i="5"/>
  <c r="H2001" i="5"/>
  <c r="G2001" i="5"/>
  <c r="F2001" i="5"/>
  <c r="B2001" i="5"/>
  <c r="N254" i="5"/>
  <c r="N264" i="5"/>
  <c r="O267" i="5"/>
  <c r="C267" i="5"/>
  <c r="AC267" i="7" s="1"/>
  <c r="AG267" i="7" s="1"/>
  <c r="N267" i="5"/>
  <c r="N287" i="5"/>
  <c r="N290" i="5"/>
  <c r="N300" i="5"/>
  <c r="O303" i="5"/>
  <c r="C303" i="5"/>
  <c r="AC303" i="7" s="1"/>
  <c r="AG303" i="7" s="1"/>
  <c r="N303" i="5"/>
  <c r="N323" i="5"/>
  <c r="N326" i="5"/>
  <c r="N336" i="5"/>
  <c r="O339" i="5"/>
  <c r="C339" i="5"/>
  <c r="AC339" i="7" s="1"/>
  <c r="AG339" i="7" s="1"/>
  <c r="N339" i="5"/>
  <c r="N359" i="5"/>
  <c r="N362" i="5"/>
  <c r="N372" i="5"/>
  <c r="O375" i="5"/>
  <c r="C375" i="5"/>
  <c r="AC375" i="7" s="1"/>
  <c r="AG375" i="7" s="1"/>
  <c r="N375" i="5"/>
  <c r="N395" i="5"/>
  <c r="N398" i="5"/>
  <c r="N408" i="5"/>
  <c r="O411" i="5"/>
  <c r="C411" i="5"/>
  <c r="AC411" i="7" s="1"/>
  <c r="AG411" i="7" s="1"/>
  <c r="N411" i="5"/>
  <c r="N431" i="5"/>
  <c r="N434" i="5"/>
  <c r="N444" i="5"/>
  <c r="O447" i="5"/>
  <c r="C447" i="5"/>
  <c r="AC447" i="7" s="1"/>
  <c r="AG447" i="7" s="1"/>
  <c r="N447" i="5"/>
  <c r="N467" i="5"/>
  <c r="N470" i="5"/>
  <c r="N480" i="5"/>
  <c r="O483" i="5"/>
  <c r="C483" i="5"/>
  <c r="AC483" i="7" s="1"/>
  <c r="AG483" i="7" s="1"/>
  <c r="N483" i="5"/>
  <c r="I529" i="5"/>
  <c r="M529" i="5"/>
  <c r="AE529" i="7" s="1"/>
  <c r="AK529" i="7" s="1"/>
  <c r="O529" i="5"/>
  <c r="K543" i="5"/>
  <c r="I543" i="5"/>
  <c r="O543" i="5"/>
  <c r="N552" i="5"/>
  <c r="B552" i="5"/>
  <c r="L552" i="5"/>
  <c r="P552" i="5"/>
  <c r="P566" i="5"/>
  <c r="D566" i="5"/>
  <c r="AD566" i="7" s="1"/>
  <c r="AI566" i="7" s="1"/>
  <c r="I566" i="5"/>
  <c r="O566" i="5"/>
  <c r="H570" i="5"/>
  <c r="E570" i="5"/>
  <c r="O570" i="5"/>
  <c r="G575" i="5"/>
  <c r="L575" i="5"/>
  <c r="O575" i="5"/>
  <c r="F580" i="5"/>
  <c r="E580" i="5"/>
  <c r="O580" i="5"/>
  <c r="J584" i="5"/>
  <c r="O584" i="5"/>
  <c r="B584" i="5"/>
  <c r="P584" i="5"/>
  <c r="N612" i="5"/>
  <c r="B612" i="5"/>
  <c r="H612" i="5"/>
  <c r="P612" i="5"/>
  <c r="F700" i="5"/>
  <c r="J700" i="5"/>
  <c r="G700" i="5"/>
  <c r="P700" i="5"/>
  <c r="K723" i="5"/>
  <c r="I723" i="5"/>
  <c r="F723" i="5"/>
  <c r="P723" i="5"/>
  <c r="G731" i="5"/>
  <c r="P731" i="5"/>
  <c r="C731" i="5"/>
  <c r="AC731" i="7" s="1"/>
  <c r="AG731" i="7" s="1"/>
  <c r="M731" i="5"/>
  <c r="AE731" i="7" s="1"/>
  <c r="AK731" i="7" s="1"/>
  <c r="Q731" i="5"/>
  <c r="AB731" i="7" s="1"/>
  <c r="P746" i="5"/>
  <c r="D746" i="5"/>
  <c r="AD746" i="7" s="1"/>
  <c r="AI746" i="7" s="1"/>
  <c r="I746" i="5"/>
  <c r="F746" i="5"/>
  <c r="Q746" i="5"/>
  <c r="AB746" i="7" s="1"/>
  <c r="J752" i="5"/>
  <c r="K752" i="5"/>
  <c r="G752" i="5"/>
  <c r="P752" i="5"/>
  <c r="F808" i="5"/>
  <c r="J808" i="5"/>
  <c r="G808" i="5"/>
  <c r="P808" i="5"/>
  <c r="K831" i="5"/>
  <c r="I831" i="5"/>
  <c r="F831" i="5"/>
  <c r="P831" i="5"/>
  <c r="C837" i="5"/>
  <c r="AC837" i="7" s="1"/>
  <c r="AG837" i="7" s="1"/>
  <c r="G839" i="5"/>
  <c r="P839" i="5"/>
  <c r="C839" i="5"/>
  <c r="AC839" i="7" s="1"/>
  <c r="AG839" i="7" s="1"/>
  <c r="M839" i="5"/>
  <c r="AE839" i="7" s="1"/>
  <c r="AK839" i="7" s="1"/>
  <c r="Q839" i="5"/>
  <c r="AB839" i="7" s="1"/>
  <c r="E852" i="5"/>
  <c r="C853" i="5"/>
  <c r="AC853" i="7" s="1"/>
  <c r="AG853" i="7" s="1"/>
  <c r="P854" i="5"/>
  <c r="D854" i="5"/>
  <c r="AD854" i="7" s="1"/>
  <c r="AI854" i="7" s="1"/>
  <c r="I854" i="5"/>
  <c r="F854" i="5"/>
  <c r="Q854" i="5"/>
  <c r="AB854" i="7" s="1"/>
  <c r="J860" i="5"/>
  <c r="K860" i="5"/>
  <c r="G860" i="5"/>
  <c r="P860" i="5"/>
  <c r="D868" i="5"/>
  <c r="AD868" i="7" s="1"/>
  <c r="AI868" i="7" s="1"/>
  <c r="C877" i="5"/>
  <c r="AC877" i="7" s="1"/>
  <c r="AG877" i="7" s="1"/>
  <c r="D894" i="5"/>
  <c r="AD894" i="7" s="1"/>
  <c r="AI894" i="7" s="1"/>
  <c r="D895" i="5"/>
  <c r="AD895" i="7" s="1"/>
  <c r="AI895" i="7" s="1"/>
  <c r="C897" i="5"/>
  <c r="AC897" i="7" s="1"/>
  <c r="AG897" i="7" s="1"/>
  <c r="E898" i="5"/>
  <c r="D905" i="5"/>
  <c r="AD905" i="7" s="1"/>
  <c r="AI905" i="7" s="1"/>
  <c r="F908" i="5"/>
  <c r="J908" i="5"/>
  <c r="H908" i="5"/>
  <c r="N908" i="5"/>
  <c r="K908" i="5"/>
  <c r="B924" i="5"/>
  <c r="C925" i="5"/>
  <c r="AC925" i="7" s="1"/>
  <c r="AG925" i="7" s="1"/>
  <c r="B930" i="5"/>
  <c r="C931" i="5"/>
  <c r="AC931" i="7" s="1"/>
  <c r="AG931" i="7" s="1"/>
  <c r="D932" i="5"/>
  <c r="AD932" i="7" s="1"/>
  <c r="AI932" i="7" s="1"/>
  <c r="O935" i="5"/>
  <c r="C935" i="5"/>
  <c r="AC935" i="7" s="1"/>
  <c r="AG935" i="7" s="1"/>
  <c r="F935" i="5"/>
  <c r="Q935" i="5"/>
  <c r="AB935" i="7" s="1"/>
  <c r="AJ935" i="7" s="1"/>
  <c r="D935" i="5"/>
  <c r="AD935" i="7" s="1"/>
  <c r="AI935" i="7" s="1"/>
  <c r="P935" i="5"/>
  <c r="L935" i="5"/>
  <c r="D936" i="5"/>
  <c r="AD936" i="7" s="1"/>
  <c r="AI936" i="7" s="1"/>
  <c r="D940" i="5"/>
  <c r="AD940" i="7" s="1"/>
  <c r="AI940" i="7" s="1"/>
  <c r="G942" i="5"/>
  <c r="C944" i="5"/>
  <c r="AC944" i="7" s="1"/>
  <c r="AG944" i="7" s="1"/>
  <c r="L950" i="5"/>
  <c r="K950" i="5"/>
  <c r="I950" i="5"/>
  <c r="Q950" i="5"/>
  <c r="AB950" i="7" s="1"/>
  <c r="B950" i="5"/>
  <c r="N950" i="5"/>
  <c r="B951" i="5"/>
  <c r="K955" i="5"/>
  <c r="E955" i="5"/>
  <c r="P955" i="5"/>
  <c r="C955" i="5"/>
  <c r="AC955" i="7" s="1"/>
  <c r="AG955" i="7" s="1"/>
  <c r="G955" i="5"/>
  <c r="B955" i="5"/>
  <c r="O983" i="5"/>
  <c r="C983" i="5"/>
  <c r="AC983" i="7" s="1"/>
  <c r="AG983" i="7" s="1"/>
  <c r="J983" i="5"/>
  <c r="H983" i="5"/>
  <c r="F983" i="5"/>
  <c r="B983" i="5"/>
  <c r="F985" i="5"/>
  <c r="B989" i="5"/>
  <c r="B990" i="5"/>
  <c r="F991" i="5"/>
  <c r="E1019" i="5"/>
  <c r="H1030" i="5"/>
  <c r="E1030" i="5"/>
  <c r="P1030" i="5"/>
  <c r="C1030" i="5"/>
  <c r="AC1030" i="7" s="1"/>
  <c r="AG1030" i="7" s="1"/>
  <c r="O1030" i="5"/>
  <c r="L1030" i="5"/>
  <c r="J1032" i="5"/>
  <c r="K1032" i="5"/>
  <c r="H1032" i="5"/>
  <c r="M1032" i="5"/>
  <c r="AE1032" i="7" s="1"/>
  <c r="AK1032" i="7" s="1"/>
  <c r="G1032" i="5"/>
  <c r="Q1033" i="5"/>
  <c r="AB1033" i="7" s="1"/>
  <c r="E1033" i="5"/>
  <c r="G1033" i="5"/>
  <c r="D1033" i="5"/>
  <c r="AD1033" i="7" s="1"/>
  <c r="AI1033" i="7" s="1"/>
  <c r="K1033" i="5"/>
  <c r="H1033" i="5"/>
  <c r="Q1045" i="5"/>
  <c r="AB1045" i="7" s="1"/>
  <c r="E1045" i="5"/>
  <c r="K1045" i="5"/>
  <c r="I1045" i="5"/>
  <c r="B1045" i="5"/>
  <c r="N1045" i="5"/>
  <c r="G1055" i="5"/>
  <c r="C1068" i="5"/>
  <c r="AC1068" i="7" s="1"/>
  <c r="AG1068" i="7" s="1"/>
  <c r="C1069" i="5"/>
  <c r="AC1069" i="7" s="1"/>
  <c r="AG1069" i="7" s="1"/>
  <c r="G1071" i="5"/>
  <c r="L1071" i="5"/>
  <c r="J1071" i="5"/>
  <c r="E1071" i="5"/>
  <c r="Q1071" i="5"/>
  <c r="AB1071" i="7" s="1"/>
  <c r="B1071" i="5"/>
  <c r="C1072" i="5"/>
  <c r="AC1072" i="7" s="1"/>
  <c r="AG1072" i="7" s="1"/>
  <c r="F1073" i="5"/>
  <c r="G1074" i="5"/>
  <c r="H1076" i="5"/>
  <c r="B1078" i="5"/>
  <c r="H1082" i="5"/>
  <c r="D1084" i="5"/>
  <c r="AD1084" i="7" s="1"/>
  <c r="AI1084" i="7" s="1"/>
  <c r="B1094" i="5"/>
  <c r="K1099" i="5"/>
  <c r="E1099" i="5"/>
  <c r="P1099" i="5"/>
  <c r="C1099" i="5"/>
  <c r="AC1099" i="7" s="1"/>
  <c r="AG1099" i="7" s="1"/>
  <c r="L1099" i="5"/>
  <c r="H1099" i="5"/>
  <c r="C1129" i="5"/>
  <c r="AC1129" i="7" s="1"/>
  <c r="AG1129" i="7" s="1"/>
  <c r="F1130" i="5"/>
  <c r="D1132" i="5"/>
  <c r="AD1132" i="7" s="1"/>
  <c r="AI1132" i="7" s="1"/>
  <c r="O1151" i="5"/>
  <c r="C1151" i="5"/>
  <c r="AC1151" i="7" s="1"/>
  <c r="AG1151" i="7" s="1"/>
  <c r="L1151" i="5"/>
  <c r="F1151" i="5"/>
  <c r="D1151" i="5"/>
  <c r="AD1151" i="7" s="1"/>
  <c r="AI1151" i="7" s="1"/>
  <c r="M1151" i="5"/>
  <c r="AE1151" i="7" s="1"/>
  <c r="AK1151" i="7" s="1"/>
  <c r="J1151" i="5"/>
  <c r="I1151" i="5"/>
  <c r="B1153" i="5"/>
  <c r="B1165" i="5"/>
  <c r="H1166" i="5"/>
  <c r="H1168" i="5"/>
  <c r="C1171" i="5"/>
  <c r="AC1171" i="7" s="1"/>
  <c r="AG1171" i="7" s="1"/>
  <c r="G1179" i="5"/>
  <c r="E1179" i="5"/>
  <c r="H1179" i="5"/>
  <c r="D1179" i="5"/>
  <c r="AD1179" i="7" s="1"/>
  <c r="AI1179" i="7" s="1"/>
  <c r="P1179" i="5"/>
  <c r="N1179" i="5"/>
  <c r="M1179" i="5"/>
  <c r="AE1179" i="7" s="1"/>
  <c r="AK1179" i="7" s="1"/>
  <c r="D1183" i="5"/>
  <c r="AD1183" i="7" s="1"/>
  <c r="AI1183" i="7" s="1"/>
  <c r="D1193" i="5"/>
  <c r="AD1193" i="7" s="1"/>
  <c r="AI1193" i="7" s="1"/>
  <c r="F1196" i="5"/>
  <c r="P1196" i="5"/>
  <c r="C1196" i="5"/>
  <c r="AC1196" i="7" s="1"/>
  <c r="AG1196" i="7" s="1"/>
  <c r="M1196" i="5"/>
  <c r="AE1196" i="7" s="1"/>
  <c r="AK1196" i="7" s="1"/>
  <c r="K1196" i="5"/>
  <c r="Q1196" i="5"/>
  <c r="AB1196" i="7" s="1"/>
  <c r="N1196" i="5"/>
  <c r="L1196" i="5"/>
  <c r="F1199" i="5"/>
  <c r="D1207" i="5"/>
  <c r="AD1207" i="7" s="1"/>
  <c r="AI1207" i="7" s="1"/>
  <c r="H1210" i="5"/>
  <c r="L1210" i="5"/>
  <c r="K1210" i="5"/>
  <c r="I1210" i="5"/>
  <c r="P1210" i="5"/>
  <c r="N1210" i="5"/>
  <c r="M1210" i="5"/>
  <c r="AE1210" i="7" s="1"/>
  <c r="AK1210" i="7" s="1"/>
  <c r="D1211" i="5"/>
  <c r="AD1211" i="7" s="1"/>
  <c r="AI1211" i="7" s="1"/>
  <c r="B1219" i="5"/>
  <c r="J1220" i="5"/>
  <c r="B1225" i="5"/>
  <c r="D1229" i="5"/>
  <c r="AD1229" i="7" s="1"/>
  <c r="AI1229" i="7" s="1"/>
  <c r="Q1249" i="5"/>
  <c r="AB1249" i="7" s="1"/>
  <c r="E1249" i="5"/>
  <c r="M1249" i="5"/>
  <c r="AE1249" i="7" s="1"/>
  <c r="AK1249" i="7" s="1"/>
  <c r="H1249" i="5"/>
  <c r="F1249" i="5"/>
  <c r="G1249" i="5"/>
  <c r="C1249" i="5"/>
  <c r="AC1249" i="7" s="1"/>
  <c r="AG1249" i="7" s="1"/>
  <c r="B1249" i="5"/>
  <c r="K1255" i="5"/>
  <c r="P1255" i="5"/>
  <c r="C1255" i="5"/>
  <c r="AC1255" i="7" s="1"/>
  <c r="AG1255" i="7" s="1"/>
  <c r="E1255" i="5"/>
  <c r="Q1255" i="5"/>
  <c r="AB1255" i="7" s="1"/>
  <c r="B1255" i="5"/>
  <c r="D1255" i="5"/>
  <c r="AD1255" i="7" s="1"/>
  <c r="AI1255" i="7" s="1"/>
  <c r="O1255" i="5"/>
  <c r="B1258" i="5"/>
  <c r="H1259" i="5"/>
  <c r="F1278" i="5"/>
  <c r="P1290" i="5"/>
  <c r="D1290" i="5"/>
  <c r="AD1290" i="7" s="1"/>
  <c r="AI1290" i="7" s="1"/>
  <c r="G1290" i="5"/>
  <c r="L1290" i="5"/>
  <c r="J1290" i="5"/>
  <c r="N1290" i="5"/>
  <c r="M1290" i="5"/>
  <c r="AE1290" i="7" s="1"/>
  <c r="AK1290" i="7" s="1"/>
  <c r="K1290" i="5"/>
  <c r="I1290" i="5"/>
  <c r="F1291" i="5"/>
  <c r="K1313" i="5"/>
  <c r="K1315" i="5"/>
  <c r="L1315" i="5"/>
  <c r="H1315" i="5"/>
  <c r="F1315" i="5"/>
  <c r="I1315" i="5"/>
  <c r="G1315" i="5"/>
  <c r="E1315" i="5"/>
  <c r="D1315" i="5"/>
  <c r="AD1315" i="7" s="1"/>
  <c r="AI1315" i="7" s="1"/>
  <c r="F1323" i="5"/>
  <c r="D1327" i="5"/>
  <c r="AD1327" i="7" s="1"/>
  <c r="AI1327" i="7" s="1"/>
  <c r="G1336" i="5"/>
  <c r="P1338" i="5"/>
  <c r="D1338" i="5"/>
  <c r="AD1338" i="7" s="1"/>
  <c r="AI1338" i="7" s="1"/>
  <c r="K1338" i="5"/>
  <c r="I1338" i="5"/>
  <c r="G1338" i="5"/>
  <c r="M1338" i="5"/>
  <c r="AE1338" i="7" s="1"/>
  <c r="AK1338" i="7" s="1"/>
  <c r="L1338" i="5"/>
  <c r="J1338" i="5"/>
  <c r="H1338" i="5"/>
  <c r="H1339" i="5"/>
  <c r="C1349" i="5"/>
  <c r="AC1349" i="7" s="1"/>
  <c r="AG1349" i="7" s="1"/>
  <c r="B1356" i="5"/>
  <c r="C1359" i="5"/>
  <c r="AC1359" i="7" s="1"/>
  <c r="AG1359" i="7" s="1"/>
  <c r="L1373" i="5"/>
  <c r="B1375" i="5"/>
  <c r="M1376" i="5"/>
  <c r="AE1376" i="7" s="1"/>
  <c r="AK1376" i="7" s="1"/>
  <c r="F1386" i="5"/>
  <c r="L1394" i="5"/>
  <c r="I1394" i="5"/>
  <c r="J1394" i="5"/>
  <c r="G1394" i="5"/>
  <c r="E1394" i="5"/>
  <c r="D1394" i="5"/>
  <c r="AD1394" i="7" s="1"/>
  <c r="AI1394" i="7" s="1"/>
  <c r="C1394" i="5"/>
  <c r="AC1394" i="7" s="1"/>
  <c r="AG1394" i="7" s="1"/>
  <c r="B1394" i="5"/>
  <c r="B1398" i="5"/>
  <c r="C1405" i="5"/>
  <c r="AC1405" i="7" s="1"/>
  <c r="AG1405" i="7" s="1"/>
  <c r="O1421" i="5"/>
  <c r="K1434" i="5"/>
  <c r="H1446" i="5"/>
  <c r="N1454" i="5"/>
  <c r="K1457" i="5"/>
  <c r="I1463" i="5"/>
  <c r="P1472" i="5"/>
  <c r="J1476" i="5"/>
  <c r="G1476" i="5"/>
  <c r="F1476" i="5"/>
  <c r="I1476" i="5"/>
  <c r="E1476" i="5"/>
  <c r="D1476" i="5"/>
  <c r="AD1476" i="7" s="1"/>
  <c r="AI1476" i="7" s="1"/>
  <c r="C1476" i="5"/>
  <c r="AC1476" i="7" s="1"/>
  <c r="AG1476" i="7" s="1"/>
  <c r="O1476" i="5"/>
  <c r="N1476" i="5"/>
  <c r="M1476" i="5"/>
  <c r="AE1476" i="7" s="1"/>
  <c r="AK1476" i="7" s="1"/>
  <c r="L1476" i="5"/>
  <c r="P1479" i="5"/>
  <c r="D1486" i="5"/>
  <c r="AD1486" i="7" s="1"/>
  <c r="AI1486" i="7" s="1"/>
  <c r="E1490" i="5"/>
  <c r="B1498" i="5"/>
  <c r="E1500" i="5"/>
  <c r="I1503" i="5"/>
  <c r="K1524" i="5"/>
  <c r="I1533" i="5"/>
  <c r="Q1556" i="5"/>
  <c r="AB1556" i="7" s="1"/>
  <c r="J1573" i="5"/>
  <c r="G1597" i="5"/>
  <c r="I1597" i="5"/>
  <c r="F1597" i="5"/>
  <c r="E1597" i="5"/>
  <c r="D1597" i="5"/>
  <c r="AD1597" i="7" s="1"/>
  <c r="AI1597" i="7" s="1"/>
  <c r="O1597" i="5"/>
  <c r="K1597" i="5"/>
  <c r="J1597" i="5"/>
  <c r="H1597" i="5"/>
  <c r="Q1597" i="5"/>
  <c r="AB1597" i="7" s="1"/>
  <c r="P1597" i="5"/>
  <c r="N1597" i="5"/>
  <c r="M1597" i="5"/>
  <c r="AE1597" i="7" s="1"/>
  <c r="AK1597" i="7" s="1"/>
  <c r="B1606" i="5"/>
  <c r="I1630" i="5"/>
  <c r="E1642" i="5"/>
  <c r="B1644" i="5"/>
  <c r="N1654" i="5"/>
  <c r="N1658" i="5"/>
  <c r="B1658" i="5"/>
  <c r="M1658" i="5"/>
  <c r="AE1658" i="7" s="1"/>
  <c r="AK1658" i="7" s="1"/>
  <c r="H1658" i="5"/>
  <c r="G1658" i="5"/>
  <c r="F1658" i="5"/>
  <c r="O1658" i="5"/>
  <c r="P1658" i="5"/>
  <c r="L1658" i="5"/>
  <c r="K1658" i="5"/>
  <c r="E1669" i="5"/>
  <c r="O1676" i="5"/>
  <c r="F1686" i="5"/>
  <c r="G1686" i="5"/>
  <c r="K1686" i="5"/>
  <c r="J1686" i="5"/>
  <c r="I1686" i="5"/>
  <c r="B1686" i="5"/>
  <c r="Q1686" i="5"/>
  <c r="AB1686" i="7" s="1"/>
  <c r="H1686" i="5"/>
  <c r="E1686" i="5"/>
  <c r="D1686" i="5"/>
  <c r="AD1686" i="7" s="1"/>
  <c r="AI1686" i="7" s="1"/>
  <c r="C1686" i="5"/>
  <c r="AC1686" i="7" s="1"/>
  <c r="AG1686" i="7" s="1"/>
  <c r="O1686" i="5"/>
  <c r="N1686" i="5"/>
  <c r="M1686" i="5"/>
  <c r="AE1686" i="7" s="1"/>
  <c r="AK1686" i="7" s="1"/>
  <c r="L1686" i="5"/>
  <c r="Q1700" i="5"/>
  <c r="AB1700" i="7" s="1"/>
  <c r="C1729" i="5"/>
  <c r="AC1729" i="7" s="1"/>
  <c r="AG1729" i="7" s="1"/>
  <c r="O1761" i="5"/>
  <c r="C1761" i="5"/>
  <c r="AC1761" i="7" s="1"/>
  <c r="AG1761" i="7" s="1"/>
  <c r="G1761" i="5"/>
  <c r="K1761" i="5"/>
  <c r="J1761" i="5"/>
  <c r="I1761" i="5"/>
  <c r="P1761" i="5"/>
  <c r="N1761" i="5"/>
  <c r="M1761" i="5"/>
  <c r="AE1761" i="7" s="1"/>
  <c r="AK1761" i="7" s="1"/>
  <c r="L1761" i="5"/>
  <c r="H1761" i="5"/>
  <c r="F1761" i="5"/>
  <c r="E1761" i="5"/>
  <c r="Q1761" i="5"/>
  <c r="AB1761" i="7" s="1"/>
  <c r="AF1761" i="7" s="1"/>
  <c r="D1761" i="5"/>
  <c r="AD1761" i="7" s="1"/>
  <c r="AI1761" i="7" s="1"/>
  <c r="E1794" i="5"/>
  <c r="I1796" i="5"/>
  <c r="I1885" i="5"/>
  <c r="B1909" i="5"/>
  <c r="H1932" i="5"/>
  <c r="P1932" i="5"/>
  <c r="C1932" i="5"/>
  <c r="AC1932" i="7" s="1"/>
  <c r="AG1932" i="7" s="1"/>
  <c r="M1932" i="5"/>
  <c r="AE1932" i="7" s="1"/>
  <c r="AK1932" i="7" s="1"/>
  <c r="O1932" i="5"/>
  <c r="Q1932" i="5"/>
  <c r="AB1932" i="7" s="1"/>
  <c r="N1932" i="5"/>
  <c r="L1932" i="5"/>
  <c r="I1932" i="5"/>
  <c r="G1932" i="5"/>
  <c r="F1932" i="5"/>
  <c r="E1932" i="5"/>
  <c r="K1932" i="5"/>
  <c r="J1932" i="5"/>
  <c r="D1932" i="5"/>
  <c r="AD1932" i="7" s="1"/>
  <c r="AI1932" i="7" s="1"/>
  <c r="B1932" i="5"/>
  <c r="Q1971" i="5"/>
  <c r="AB1971" i="7" s="1"/>
  <c r="E1971" i="5"/>
  <c r="D1971" i="5"/>
  <c r="AD1971" i="7" s="1"/>
  <c r="AI1971" i="7" s="1"/>
  <c r="J1971" i="5"/>
  <c r="L1971" i="5"/>
  <c r="F1971" i="5"/>
  <c r="C1971" i="5"/>
  <c r="AC1971" i="7" s="1"/>
  <c r="AG1971" i="7" s="1"/>
  <c r="B1971" i="5"/>
  <c r="K1971" i="5"/>
  <c r="I1971" i="5"/>
  <c r="H1971" i="5"/>
  <c r="G1971" i="5"/>
  <c r="N1971" i="5"/>
  <c r="F1978" i="5"/>
  <c r="P1978" i="5"/>
  <c r="C1978" i="5"/>
  <c r="AC1978" i="7" s="1"/>
  <c r="AG1978" i="7" s="1"/>
  <c r="D1978" i="5"/>
  <c r="AD1978" i="7" s="1"/>
  <c r="AI1978" i="7" s="1"/>
  <c r="N1978" i="5"/>
  <c r="Q1978" i="5"/>
  <c r="AB1978" i="7" s="1"/>
  <c r="O1978" i="5"/>
  <c r="M1978" i="5"/>
  <c r="AE1978" i="7" s="1"/>
  <c r="AK1978" i="7" s="1"/>
  <c r="L1978" i="5"/>
  <c r="K1978" i="5"/>
  <c r="J1978" i="5"/>
  <c r="I1978" i="5"/>
  <c r="B1978" i="5"/>
  <c r="N2070" i="5"/>
  <c r="B2070" i="5"/>
  <c r="P2070" i="5"/>
  <c r="C2070" i="5"/>
  <c r="AC2070" i="7" s="1"/>
  <c r="AG2070" i="7" s="1"/>
  <c r="O2070" i="5"/>
  <c r="K2070" i="5"/>
  <c r="D2070" i="5"/>
  <c r="AD2070" i="7" s="1"/>
  <c r="AI2070" i="7" s="1"/>
  <c r="Q2070" i="5"/>
  <c r="AB2070" i="7" s="1"/>
  <c r="J2070" i="5"/>
  <c r="I2070" i="5"/>
  <c r="H2070" i="5"/>
  <c r="E2070" i="5"/>
  <c r="M2070" i="5"/>
  <c r="AE2070" i="7" s="1"/>
  <c r="AK2070" i="7" s="1"/>
  <c r="L2070" i="5"/>
  <c r="G2070" i="5"/>
  <c r="F2070" i="5"/>
  <c r="P662" i="5"/>
  <c r="D662" i="5"/>
  <c r="AD662" i="7" s="1"/>
  <c r="AI662" i="7" s="1"/>
  <c r="N662" i="5"/>
  <c r="N685" i="5"/>
  <c r="P698" i="5"/>
  <c r="D698" i="5"/>
  <c r="AD698" i="7" s="1"/>
  <c r="AI698" i="7" s="1"/>
  <c r="N698" i="5"/>
  <c r="N721" i="5"/>
  <c r="P734" i="5"/>
  <c r="D734" i="5"/>
  <c r="AD734" i="7" s="1"/>
  <c r="AI734" i="7" s="1"/>
  <c r="N734" i="5"/>
  <c r="N757" i="5"/>
  <c r="P770" i="5"/>
  <c r="D770" i="5"/>
  <c r="AD770" i="7" s="1"/>
  <c r="AI770" i="7" s="1"/>
  <c r="N770" i="5"/>
  <c r="N793" i="5"/>
  <c r="P806" i="5"/>
  <c r="D806" i="5"/>
  <c r="AD806" i="7" s="1"/>
  <c r="AI806" i="7" s="1"/>
  <c r="N806" i="5"/>
  <c r="N829" i="5"/>
  <c r="P842" i="5"/>
  <c r="D842" i="5"/>
  <c r="AD842" i="7" s="1"/>
  <c r="AI842" i="7" s="1"/>
  <c r="N842" i="5"/>
  <c r="N865" i="5"/>
  <c r="P878" i="5"/>
  <c r="D878" i="5"/>
  <c r="AD878" i="7" s="1"/>
  <c r="AI878" i="7" s="1"/>
  <c r="N878" i="5"/>
  <c r="N904" i="5"/>
  <c r="B904" i="5"/>
  <c r="L904" i="5"/>
  <c r="J904" i="5"/>
  <c r="Q904" i="5"/>
  <c r="AB904" i="7" s="1"/>
  <c r="K919" i="5"/>
  <c r="E919" i="5"/>
  <c r="P919" i="5"/>
  <c r="C919" i="5"/>
  <c r="AC919" i="7" s="1"/>
  <c r="AG919" i="7" s="1"/>
  <c r="Q919" i="5"/>
  <c r="AB919" i="7" s="1"/>
  <c r="I941" i="5"/>
  <c r="H941" i="5"/>
  <c r="F941" i="5"/>
  <c r="P941" i="5"/>
  <c r="O947" i="5"/>
  <c r="C947" i="5"/>
  <c r="AC947" i="7" s="1"/>
  <c r="AG947" i="7" s="1"/>
  <c r="J947" i="5"/>
  <c r="H947" i="5"/>
  <c r="Q947" i="5"/>
  <c r="AB947" i="7" s="1"/>
  <c r="J984" i="5"/>
  <c r="F984" i="5"/>
  <c r="Q984" i="5"/>
  <c r="AB984" i="7" s="1"/>
  <c r="D984" i="5"/>
  <c r="AD984" i="7" s="1"/>
  <c r="AI984" i="7" s="1"/>
  <c r="P984" i="5"/>
  <c r="H1006" i="5"/>
  <c r="J1006" i="5"/>
  <c r="G1006" i="5"/>
  <c r="P1006" i="5"/>
  <c r="P1014" i="5"/>
  <c r="D1014" i="5"/>
  <c r="AD1014" i="7" s="1"/>
  <c r="AI1014" i="7" s="1"/>
  <c r="E1014" i="5"/>
  <c r="O1014" i="5"/>
  <c r="B1014" i="5"/>
  <c r="Q1021" i="5"/>
  <c r="AB1021" i="7" s="1"/>
  <c r="E1021" i="5"/>
  <c r="O1021" i="5"/>
  <c r="B1021" i="5"/>
  <c r="M1021" i="5"/>
  <c r="AE1021" i="7" s="1"/>
  <c r="AK1021" i="7" s="1"/>
  <c r="L1022" i="5"/>
  <c r="K1022" i="5"/>
  <c r="I1022" i="5"/>
  <c r="P1022" i="5"/>
  <c r="G1035" i="5"/>
  <c r="L1035" i="5"/>
  <c r="J1035" i="5"/>
  <c r="P1035" i="5"/>
  <c r="O1079" i="5"/>
  <c r="C1079" i="5"/>
  <c r="AC1079" i="7" s="1"/>
  <c r="AG1079" i="7" s="1"/>
  <c r="F1079" i="5"/>
  <c r="Q1079" i="5"/>
  <c r="AB1079" i="7" s="1"/>
  <c r="D1079" i="5"/>
  <c r="AD1079" i="7" s="1"/>
  <c r="AI1079" i="7" s="1"/>
  <c r="J1080" i="5"/>
  <c r="O1080" i="5"/>
  <c r="B1080" i="5"/>
  <c r="M1080" i="5"/>
  <c r="AE1080" i="7" s="1"/>
  <c r="AK1080" i="7" s="1"/>
  <c r="Q1080" i="5"/>
  <c r="AB1080" i="7" s="1"/>
  <c r="F1088" i="5"/>
  <c r="J1088" i="5"/>
  <c r="H1088" i="5"/>
  <c r="P1088" i="5"/>
  <c r="G1095" i="5"/>
  <c r="H1095" i="5"/>
  <c r="E1095" i="5"/>
  <c r="P1095" i="5"/>
  <c r="N1108" i="5"/>
  <c r="B1108" i="5"/>
  <c r="O1108" i="5"/>
  <c r="H1108" i="5"/>
  <c r="F1108" i="5"/>
  <c r="I1109" i="5"/>
  <c r="K1109" i="5"/>
  <c r="E1109" i="5"/>
  <c r="Q1109" i="5"/>
  <c r="AB1109" i="7" s="1"/>
  <c r="C1109" i="5"/>
  <c r="AC1109" i="7" s="1"/>
  <c r="AG1109" i="7" s="1"/>
  <c r="P1110" i="5"/>
  <c r="D1110" i="5"/>
  <c r="AD1110" i="7" s="1"/>
  <c r="AI1110" i="7" s="1"/>
  <c r="G1110" i="5"/>
  <c r="Q1110" i="5"/>
  <c r="AB1110" i="7" s="1"/>
  <c r="B1110" i="5"/>
  <c r="N1110" i="5"/>
  <c r="G1155" i="5"/>
  <c r="J1155" i="5"/>
  <c r="H1155" i="5"/>
  <c r="E1155" i="5"/>
  <c r="Q1155" i="5"/>
  <c r="AB1155" i="7" s="1"/>
  <c r="I1157" i="5"/>
  <c r="O1157" i="5"/>
  <c r="B1157" i="5"/>
  <c r="Q1157" i="5"/>
  <c r="AB1157" i="7" s="1"/>
  <c r="C1157" i="5"/>
  <c r="AC1157" i="7" s="1"/>
  <c r="AG1157" i="7" s="1"/>
  <c r="N1157" i="5"/>
  <c r="F1160" i="5"/>
  <c r="P1160" i="5"/>
  <c r="C1160" i="5"/>
  <c r="AC1160" i="7" s="1"/>
  <c r="AG1160" i="7" s="1"/>
  <c r="I1160" i="5"/>
  <c r="G1160" i="5"/>
  <c r="N1204" i="5"/>
  <c r="B1204" i="5"/>
  <c r="J1204" i="5"/>
  <c r="Q1204" i="5"/>
  <c r="AB1204" i="7" s="1"/>
  <c r="C1204" i="5"/>
  <c r="AC1204" i="7" s="1"/>
  <c r="AG1204" i="7" s="1"/>
  <c r="O1204" i="5"/>
  <c r="P1206" i="5"/>
  <c r="D1206" i="5"/>
  <c r="AD1206" i="7" s="1"/>
  <c r="AI1206" i="7" s="1"/>
  <c r="O1206" i="5"/>
  <c r="B1206" i="5"/>
  <c r="K1206" i="5"/>
  <c r="I1206" i="5"/>
  <c r="F1208" i="5"/>
  <c r="H1208" i="5"/>
  <c r="E1208" i="5"/>
  <c r="Q1208" i="5"/>
  <c r="AB1208" i="7" s="1"/>
  <c r="C1208" i="5"/>
  <c r="AC1208" i="7" s="1"/>
  <c r="AG1208" i="7" s="1"/>
  <c r="O1272" i="5"/>
  <c r="O1287" i="5"/>
  <c r="Q1297" i="5"/>
  <c r="AB1297" i="7" s="1"/>
  <c r="E1297" i="5"/>
  <c r="D1297" i="5"/>
  <c r="AD1297" i="7" s="1"/>
  <c r="AI1297" i="7" s="1"/>
  <c r="F1297" i="5"/>
  <c r="P1297" i="5"/>
  <c r="B1297" i="5"/>
  <c r="O1299" i="5"/>
  <c r="O1303" i="5"/>
  <c r="O1304" i="5"/>
  <c r="O1318" i="5"/>
  <c r="O1333" i="5"/>
  <c r="L1346" i="5"/>
  <c r="E1346" i="5"/>
  <c r="N1346" i="5"/>
  <c r="K1346" i="5"/>
  <c r="Q1346" i="5"/>
  <c r="AB1346" i="7" s="1"/>
  <c r="P1362" i="5"/>
  <c r="D1362" i="5"/>
  <c r="AD1362" i="7" s="1"/>
  <c r="AI1362" i="7" s="1"/>
  <c r="G1362" i="5"/>
  <c r="H1362" i="5"/>
  <c r="E1362" i="5"/>
  <c r="K1363" i="5"/>
  <c r="P1363" i="5"/>
  <c r="C1363" i="5"/>
  <c r="AC1363" i="7" s="1"/>
  <c r="AG1363" i="7" s="1"/>
  <c r="E1363" i="5"/>
  <c r="Q1363" i="5"/>
  <c r="AB1363" i="7" s="1"/>
  <c r="B1363" i="5"/>
  <c r="J1380" i="5"/>
  <c r="M1380" i="5"/>
  <c r="AE1380" i="7" s="1"/>
  <c r="AK1380" i="7" s="1"/>
  <c r="I1380" i="5"/>
  <c r="G1380" i="5"/>
  <c r="Q1380" i="5"/>
  <c r="AB1380" i="7" s="1"/>
  <c r="G1395" i="5"/>
  <c r="E1395" i="5"/>
  <c r="H1395" i="5"/>
  <c r="D1395" i="5"/>
  <c r="AD1395" i="7" s="1"/>
  <c r="AI1395" i="7" s="1"/>
  <c r="Q1395" i="5"/>
  <c r="AB1395" i="7" s="1"/>
  <c r="O1403" i="5"/>
  <c r="C1403" i="5"/>
  <c r="AC1403" i="7" s="1"/>
  <c r="AG1403" i="7" s="1"/>
  <c r="J1403" i="5"/>
  <c r="N1403" i="5"/>
  <c r="I1403" i="5"/>
  <c r="H1403" i="5"/>
  <c r="G1403" i="5"/>
  <c r="I1445" i="5"/>
  <c r="M1445" i="5"/>
  <c r="AE1445" i="7" s="1"/>
  <c r="AK1445" i="7" s="1"/>
  <c r="P1445" i="5"/>
  <c r="B1445" i="5"/>
  <c r="N1445" i="5"/>
  <c r="L1445" i="5"/>
  <c r="K1445" i="5"/>
  <c r="F1460" i="5"/>
  <c r="G1460" i="5"/>
  <c r="E1460" i="5"/>
  <c r="K1460" i="5"/>
  <c r="H1460" i="5"/>
  <c r="D1460" i="5"/>
  <c r="AD1460" i="7" s="1"/>
  <c r="AI1460" i="7" s="1"/>
  <c r="C1460" i="5"/>
  <c r="AC1460" i="7" s="1"/>
  <c r="AG1460" i="7" s="1"/>
  <c r="Q1501" i="5"/>
  <c r="AB1501" i="7" s="1"/>
  <c r="E1501" i="5"/>
  <c r="L1501" i="5"/>
  <c r="K1501" i="5"/>
  <c r="F1501" i="5"/>
  <c r="O1501" i="5"/>
  <c r="N1501" i="5"/>
  <c r="M1501" i="5"/>
  <c r="AE1501" i="7" s="1"/>
  <c r="AK1501" i="7" s="1"/>
  <c r="H1508" i="5"/>
  <c r="K1508" i="5"/>
  <c r="N1508" i="5"/>
  <c r="M1508" i="5"/>
  <c r="AE1508" i="7" s="1"/>
  <c r="AK1508" i="7" s="1"/>
  <c r="I1508" i="5"/>
  <c r="J1508" i="5"/>
  <c r="G1508" i="5"/>
  <c r="F1508" i="5"/>
  <c r="K1517" i="5"/>
  <c r="O1517" i="5"/>
  <c r="B1517" i="5"/>
  <c r="D1517" i="5"/>
  <c r="AD1517" i="7" s="1"/>
  <c r="AI1517" i="7" s="1"/>
  <c r="Q1517" i="5"/>
  <c r="AB1517" i="7" s="1"/>
  <c r="C1517" i="5"/>
  <c r="AC1517" i="7" s="1"/>
  <c r="AG1517" i="7" s="1"/>
  <c r="J1517" i="5"/>
  <c r="G1517" i="5"/>
  <c r="F1517" i="5"/>
  <c r="E1517" i="5"/>
  <c r="J1558" i="5"/>
  <c r="G1558" i="5"/>
  <c r="I1558" i="5"/>
  <c r="H1558" i="5"/>
  <c r="F1558" i="5"/>
  <c r="O1558" i="5"/>
  <c r="N1558" i="5"/>
  <c r="M1558" i="5"/>
  <c r="AE1558" i="7" s="1"/>
  <c r="AK1558" i="7" s="1"/>
  <c r="L1558" i="5"/>
  <c r="L1596" i="5"/>
  <c r="M1596" i="5"/>
  <c r="AE1596" i="7" s="1"/>
  <c r="AK1596" i="7" s="1"/>
  <c r="I1596" i="5"/>
  <c r="H1596" i="5"/>
  <c r="G1596" i="5"/>
  <c r="O1596" i="5"/>
  <c r="E1596" i="5"/>
  <c r="D1596" i="5"/>
  <c r="AD1596" i="7" s="1"/>
  <c r="AI1596" i="7" s="1"/>
  <c r="C1596" i="5"/>
  <c r="AC1596" i="7" s="1"/>
  <c r="AG1596" i="7" s="1"/>
  <c r="H1616" i="5"/>
  <c r="K1616" i="5"/>
  <c r="D1616" i="5"/>
  <c r="AD1616" i="7" s="1"/>
  <c r="AI1616" i="7" s="1"/>
  <c r="Q1616" i="5"/>
  <c r="AB1616" i="7" s="1"/>
  <c r="C1616" i="5"/>
  <c r="AC1616" i="7" s="1"/>
  <c r="AG1616" i="7" s="1"/>
  <c r="P1616" i="5"/>
  <c r="B1616" i="5"/>
  <c r="E1616" i="5"/>
  <c r="O1616" i="5"/>
  <c r="N1616" i="5"/>
  <c r="Q1643" i="5"/>
  <c r="AB1643" i="7" s="1"/>
  <c r="E1643" i="5"/>
  <c r="H1643" i="5"/>
  <c r="K1643" i="5"/>
  <c r="J1643" i="5"/>
  <c r="I1643" i="5"/>
  <c r="M1643" i="5"/>
  <c r="AE1643" i="7" s="1"/>
  <c r="AK1643" i="7" s="1"/>
  <c r="O1643" i="5"/>
  <c r="N1643" i="5"/>
  <c r="L1643" i="5"/>
  <c r="I1659" i="5"/>
  <c r="J1659" i="5"/>
  <c r="E1659" i="5"/>
  <c r="D1659" i="5"/>
  <c r="AD1659" i="7" s="1"/>
  <c r="AI1659" i="7" s="1"/>
  <c r="Q1659" i="5"/>
  <c r="AB1659" i="7" s="1"/>
  <c r="C1659" i="5"/>
  <c r="AC1659" i="7" s="1"/>
  <c r="AG1659" i="7" s="1"/>
  <c r="O1659" i="5"/>
  <c r="P1659" i="5"/>
  <c r="N1659" i="5"/>
  <c r="L1668" i="5"/>
  <c r="M1668" i="5"/>
  <c r="AE1668" i="7" s="1"/>
  <c r="AK1668" i="7" s="1"/>
  <c r="G1668" i="5"/>
  <c r="F1668" i="5"/>
  <c r="E1668" i="5"/>
  <c r="P1668" i="5"/>
  <c r="H1668" i="5"/>
  <c r="D1668" i="5"/>
  <c r="AD1668" i="7" s="1"/>
  <c r="AI1668" i="7" s="1"/>
  <c r="C1668" i="5"/>
  <c r="AC1668" i="7" s="1"/>
  <c r="AG1668" i="7" s="1"/>
  <c r="K1673" i="5"/>
  <c r="F1673" i="5"/>
  <c r="G1673" i="5"/>
  <c r="E1673" i="5"/>
  <c r="D1673" i="5"/>
  <c r="AD1673" i="7" s="1"/>
  <c r="AI1673" i="7" s="1"/>
  <c r="Q1673" i="5"/>
  <c r="AB1673" i="7" s="1"/>
  <c r="M1673" i="5"/>
  <c r="AE1673" i="7" s="1"/>
  <c r="AK1673" i="7" s="1"/>
  <c r="L1673" i="5"/>
  <c r="J1673" i="5"/>
  <c r="O1737" i="5"/>
  <c r="C1737" i="5"/>
  <c r="AC1737" i="7" s="1"/>
  <c r="AG1737" i="7" s="1"/>
  <c r="K1737" i="5"/>
  <c r="M1737" i="5"/>
  <c r="AE1737" i="7" s="1"/>
  <c r="AK1737" i="7" s="1"/>
  <c r="L1737" i="5"/>
  <c r="J1737" i="5"/>
  <c r="Q1737" i="5"/>
  <c r="AB1737" i="7" s="1"/>
  <c r="P1737" i="5"/>
  <c r="N1737" i="5"/>
  <c r="F1737" i="5"/>
  <c r="E1737" i="5"/>
  <c r="D1737" i="5"/>
  <c r="AD1737" i="7" s="1"/>
  <c r="AI1737" i="7" s="1"/>
  <c r="B1737" i="5"/>
  <c r="H1884" i="5"/>
  <c r="L1884" i="5"/>
  <c r="P1884" i="5"/>
  <c r="B1884" i="5"/>
  <c r="G1884" i="5"/>
  <c r="E1884" i="5"/>
  <c r="D1884" i="5"/>
  <c r="AD1884" i="7" s="1"/>
  <c r="AI1884" i="7" s="1"/>
  <c r="C1884" i="5"/>
  <c r="AC1884" i="7" s="1"/>
  <c r="AG1884" i="7" s="1"/>
  <c r="Q1884" i="5"/>
  <c r="AB1884" i="7" s="1"/>
  <c r="O1884" i="5"/>
  <c r="N1884" i="5"/>
  <c r="M1884" i="5"/>
  <c r="AE1884" i="7" s="1"/>
  <c r="AK1884" i="7" s="1"/>
  <c r="K1884" i="5"/>
  <c r="O1933" i="5"/>
  <c r="C1933" i="5"/>
  <c r="AC1933" i="7" s="1"/>
  <c r="AG1933" i="7" s="1"/>
  <c r="L1933" i="5"/>
  <c r="J1933" i="5"/>
  <c r="N1933" i="5"/>
  <c r="Q1933" i="5"/>
  <c r="AB1933" i="7" s="1"/>
  <c r="AH1933" i="7" s="1"/>
  <c r="P1933" i="5"/>
  <c r="M1933" i="5"/>
  <c r="AE1933" i="7" s="1"/>
  <c r="AK1933" i="7" s="1"/>
  <c r="K1933" i="5"/>
  <c r="I1933" i="5"/>
  <c r="H1933" i="5"/>
  <c r="F1933" i="5"/>
  <c r="F1954" i="5"/>
  <c r="H1954" i="5"/>
  <c r="E1954" i="5"/>
  <c r="C1954" i="5"/>
  <c r="AC1954" i="7" s="1"/>
  <c r="AG1954" i="7" s="1"/>
  <c r="M1954" i="5"/>
  <c r="AE1954" i="7" s="1"/>
  <c r="AK1954" i="7" s="1"/>
  <c r="L1954" i="5"/>
  <c r="K1954" i="5"/>
  <c r="Q1954" i="5"/>
  <c r="AB1954" i="7" s="1"/>
  <c r="P1954" i="5"/>
  <c r="O1954" i="5"/>
  <c r="I1954" i="5"/>
  <c r="O1993" i="5"/>
  <c r="C1993" i="5"/>
  <c r="AC1993" i="7" s="1"/>
  <c r="AG1993" i="7" s="1"/>
  <c r="I1993" i="5"/>
  <c r="H1993" i="5"/>
  <c r="N1993" i="5"/>
  <c r="M1993" i="5"/>
  <c r="AE1993" i="7" s="1"/>
  <c r="AK1993" i="7" s="1"/>
  <c r="G1993" i="5"/>
  <c r="E1993" i="5"/>
  <c r="D1993" i="5"/>
  <c r="AD1993" i="7" s="1"/>
  <c r="AI1993" i="7" s="1"/>
  <c r="B1993" i="5"/>
  <c r="P1993" i="5"/>
  <c r="Q1993" i="5"/>
  <c r="AB1993" i="7" s="1"/>
  <c r="L1993" i="5"/>
  <c r="I2011" i="5"/>
  <c r="P2011" i="5"/>
  <c r="C2011" i="5"/>
  <c r="AC2011" i="7" s="1"/>
  <c r="AG2011" i="7" s="1"/>
  <c r="O2011" i="5"/>
  <c r="B2011" i="5"/>
  <c r="J2011" i="5"/>
  <c r="H2011" i="5"/>
  <c r="L2011" i="5"/>
  <c r="G2011" i="5"/>
  <c r="F2011" i="5"/>
  <c r="E2011" i="5"/>
  <c r="Q2011" i="5"/>
  <c r="AB2011" i="7" s="1"/>
  <c r="N2011" i="5"/>
  <c r="M2011" i="5"/>
  <c r="AE2011" i="7" s="1"/>
  <c r="AK2011" i="7" s="1"/>
  <c r="P2120" i="5"/>
  <c r="D2120" i="5"/>
  <c r="AD2120" i="7" s="1"/>
  <c r="AI2120" i="7" s="1"/>
  <c r="O2120" i="5"/>
  <c r="B2120" i="5"/>
  <c r="L2120" i="5"/>
  <c r="C2120" i="5"/>
  <c r="AC2120" i="7" s="1"/>
  <c r="AG2120" i="7" s="1"/>
  <c r="I2120" i="5"/>
  <c r="N2120" i="5"/>
  <c r="J2120" i="5"/>
  <c r="K2120" i="5"/>
  <c r="H2120" i="5"/>
  <c r="E2120" i="5"/>
  <c r="Q2120" i="5"/>
  <c r="AB2120" i="7" s="1"/>
  <c r="H1138" i="5"/>
  <c r="L1138" i="5"/>
  <c r="P1138" i="5"/>
  <c r="B1138" i="5"/>
  <c r="N1138" i="5"/>
  <c r="O1139" i="5"/>
  <c r="C1139" i="5"/>
  <c r="AC1139" i="7" s="1"/>
  <c r="AG1139" i="7" s="1"/>
  <c r="H1139" i="5"/>
  <c r="M1139" i="5"/>
  <c r="AE1139" i="7" s="1"/>
  <c r="AK1139" i="7" s="1"/>
  <c r="K1139" i="5"/>
  <c r="J1140" i="5"/>
  <c r="Q1140" i="5"/>
  <c r="AB1140" i="7" s="1"/>
  <c r="D1140" i="5"/>
  <c r="AD1140" i="7" s="1"/>
  <c r="AI1140" i="7" s="1"/>
  <c r="K1140" i="5"/>
  <c r="H1140" i="5"/>
  <c r="Q1141" i="5"/>
  <c r="AB1141" i="7" s="1"/>
  <c r="E1141" i="5"/>
  <c r="M1141" i="5"/>
  <c r="AE1141" i="7" s="1"/>
  <c r="AK1141" i="7" s="1"/>
  <c r="H1141" i="5"/>
  <c r="F1141" i="5"/>
  <c r="L1142" i="5"/>
  <c r="I1142" i="5"/>
  <c r="E1142" i="5"/>
  <c r="Q1142" i="5"/>
  <c r="AB1142" i="7" s="1"/>
  <c r="C1142" i="5"/>
  <c r="AC1142" i="7" s="1"/>
  <c r="AG1142" i="7" s="1"/>
  <c r="G1143" i="5"/>
  <c r="E1143" i="5"/>
  <c r="P1143" i="5"/>
  <c r="B1143" i="5"/>
  <c r="N1143" i="5"/>
  <c r="N1156" i="5"/>
  <c r="B1156" i="5"/>
  <c r="F1156" i="5"/>
  <c r="E1156" i="5"/>
  <c r="Q1156" i="5"/>
  <c r="AB1156" i="7" s="1"/>
  <c r="C1156" i="5"/>
  <c r="AC1156" i="7" s="1"/>
  <c r="AG1156" i="7" s="1"/>
  <c r="H1174" i="5"/>
  <c r="L1174" i="5"/>
  <c r="F1174" i="5"/>
  <c r="D1174" i="5"/>
  <c r="AD1174" i="7" s="1"/>
  <c r="AI1174" i="7" s="1"/>
  <c r="Q1174" i="5"/>
  <c r="AB1174" i="7" s="1"/>
  <c r="H1186" i="5"/>
  <c r="P1186" i="5"/>
  <c r="C1186" i="5"/>
  <c r="AC1186" i="7" s="1"/>
  <c r="AG1186" i="7" s="1"/>
  <c r="M1186" i="5"/>
  <c r="AE1186" i="7" s="1"/>
  <c r="AK1186" i="7" s="1"/>
  <c r="K1186" i="5"/>
  <c r="O1187" i="5"/>
  <c r="C1187" i="5"/>
  <c r="AC1187" i="7" s="1"/>
  <c r="AG1187" i="7" s="1"/>
  <c r="L1187" i="5"/>
  <c r="J1187" i="5"/>
  <c r="H1187" i="5"/>
  <c r="J1188" i="5"/>
  <c r="H1188" i="5"/>
  <c r="G1188" i="5"/>
  <c r="E1188" i="5"/>
  <c r="Q1188" i="5"/>
  <c r="AB1188" i="7" s="1"/>
  <c r="I1253" i="5"/>
  <c r="K1253" i="5"/>
  <c r="J1253" i="5"/>
  <c r="G1253" i="5"/>
  <c r="Q1253" i="5"/>
  <c r="AB1253" i="7" s="1"/>
  <c r="F1256" i="5"/>
  <c r="L1256" i="5"/>
  <c r="P1256" i="5"/>
  <c r="B1256" i="5"/>
  <c r="N1256" i="5"/>
  <c r="Q1285" i="5"/>
  <c r="AB1285" i="7" s="1"/>
  <c r="E1285" i="5"/>
  <c r="M1285" i="5"/>
  <c r="AE1285" i="7" s="1"/>
  <c r="AK1285" i="7" s="1"/>
  <c r="L1285" i="5"/>
  <c r="J1285" i="5"/>
  <c r="L1286" i="5"/>
  <c r="I1286" i="5"/>
  <c r="J1286" i="5"/>
  <c r="G1286" i="5"/>
  <c r="Q1286" i="5"/>
  <c r="AB1286" i="7" s="1"/>
  <c r="J1332" i="5"/>
  <c r="H1332" i="5"/>
  <c r="M1332" i="5"/>
  <c r="AE1332" i="7" s="1"/>
  <c r="AK1332" i="7" s="1"/>
  <c r="K1332" i="5"/>
  <c r="Q1332" i="5"/>
  <c r="AB1332" i="7" s="1"/>
  <c r="H1342" i="5"/>
  <c r="G1342" i="5"/>
  <c r="K1342" i="5"/>
  <c r="I1342" i="5"/>
  <c r="Q1342" i="5"/>
  <c r="AB1342" i="7" s="1"/>
  <c r="J1344" i="5"/>
  <c r="M1344" i="5"/>
  <c r="AE1344" i="7" s="1"/>
  <c r="AK1344" i="7" s="1"/>
  <c r="E1344" i="5"/>
  <c r="Q1344" i="5"/>
  <c r="AB1344" i="7" s="1"/>
  <c r="C1344" i="5"/>
  <c r="AC1344" i="7" s="1"/>
  <c r="AG1344" i="7" s="1"/>
  <c r="Q1345" i="5"/>
  <c r="AB1345" i="7" s="1"/>
  <c r="E1345" i="5"/>
  <c r="I1345" i="5"/>
  <c r="P1345" i="5"/>
  <c r="B1345" i="5"/>
  <c r="N1345" i="5"/>
  <c r="O1379" i="5"/>
  <c r="C1379" i="5"/>
  <c r="AC1379" i="7" s="1"/>
  <c r="AG1379" i="7" s="1"/>
  <c r="Q1379" i="5"/>
  <c r="AB1379" i="7" s="1"/>
  <c r="D1379" i="5"/>
  <c r="AD1379" i="7" s="1"/>
  <c r="AI1379" i="7" s="1"/>
  <c r="L1379" i="5"/>
  <c r="J1379" i="5"/>
  <c r="Q1381" i="5"/>
  <c r="AB1381" i="7" s="1"/>
  <c r="E1381" i="5"/>
  <c r="I1381" i="5"/>
  <c r="G1381" i="5"/>
  <c r="D1381" i="5"/>
  <c r="AD1381" i="7" s="1"/>
  <c r="AI1381" i="7" s="1"/>
  <c r="L1382" i="5"/>
  <c r="E1382" i="5"/>
  <c r="D1382" i="5"/>
  <c r="AD1382" i="7" s="1"/>
  <c r="AI1382" i="7" s="1"/>
  <c r="P1382" i="5"/>
  <c r="B1382" i="5"/>
  <c r="P1410" i="5"/>
  <c r="D1410" i="5"/>
  <c r="AD1410" i="7" s="1"/>
  <c r="AI1410" i="7" s="1"/>
  <c r="I1410" i="5"/>
  <c r="J1410" i="5"/>
  <c r="O1410" i="5"/>
  <c r="N1410" i="5"/>
  <c r="M1410" i="5"/>
  <c r="AE1410" i="7" s="1"/>
  <c r="AK1410" i="7" s="1"/>
  <c r="L1418" i="5"/>
  <c r="P1418" i="5"/>
  <c r="C1418" i="5"/>
  <c r="AC1418" i="7" s="1"/>
  <c r="AG1418" i="7" s="1"/>
  <c r="K1418" i="5"/>
  <c r="I1418" i="5"/>
  <c r="H1418" i="5"/>
  <c r="G1418" i="5"/>
  <c r="Q1453" i="5"/>
  <c r="AB1453" i="7" s="1"/>
  <c r="E1453" i="5"/>
  <c r="H1453" i="5"/>
  <c r="G1453" i="5"/>
  <c r="D1453" i="5"/>
  <c r="AD1453" i="7" s="1"/>
  <c r="AI1453" i="7" s="1"/>
  <c r="K1453" i="5"/>
  <c r="J1453" i="5"/>
  <c r="I1453" i="5"/>
  <c r="L1478" i="5"/>
  <c r="M1478" i="5"/>
  <c r="AE1478" i="7" s="1"/>
  <c r="AK1478" i="7" s="1"/>
  <c r="K1478" i="5"/>
  <c r="F1478" i="5"/>
  <c r="G1478" i="5"/>
  <c r="E1478" i="5"/>
  <c r="D1478" i="5"/>
  <c r="AD1478" i="7" s="1"/>
  <c r="AI1478" i="7" s="1"/>
  <c r="G1491" i="5"/>
  <c r="M1491" i="5"/>
  <c r="AE1491" i="7" s="1"/>
  <c r="AK1491" i="7" s="1"/>
  <c r="L1491" i="5"/>
  <c r="K1491" i="5"/>
  <c r="H1491" i="5"/>
  <c r="F1491" i="5"/>
  <c r="E1491" i="5"/>
  <c r="Q1511" i="5"/>
  <c r="AB1511" i="7" s="1"/>
  <c r="E1511" i="5"/>
  <c r="L1511" i="5"/>
  <c r="F1511" i="5"/>
  <c r="D1511" i="5"/>
  <c r="AD1511" i="7" s="1"/>
  <c r="AI1511" i="7" s="1"/>
  <c r="J1511" i="5"/>
  <c r="O1511" i="5"/>
  <c r="N1511" i="5"/>
  <c r="M1511" i="5"/>
  <c r="AE1511" i="7" s="1"/>
  <c r="AK1511" i="7" s="1"/>
  <c r="H1520" i="5"/>
  <c r="O1520" i="5"/>
  <c r="B1520" i="5"/>
  <c r="G1520" i="5"/>
  <c r="F1520" i="5"/>
  <c r="C1520" i="5"/>
  <c r="AC1520" i="7" s="1"/>
  <c r="AG1520" i="7" s="1"/>
  <c r="Q1520" i="5"/>
  <c r="AB1520" i="7" s="1"/>
  <c r="P1520" i="5"/>
  <c r="H1544" i="5"/>
  <c r="K1544" i="5"/>
  <c r="F1544" i="5"/>
  <c r="E1544" i="5"/>
  <c r="D1544" i="5"/>
  <c r="AD1544" i="7" s="1"/>
  <c r="AI1544" i="7" s="1"/>
  <c r="J1544" i="5"/>
  <c r="M1544" i="5"/>
  <c r="AE1544" i="7" s="1"/>
  <c r="AK1544" i="7" s="1"/>
  <c r="L1544" i="5"/>
  <c r="I1544" i="5"/>
  <c r="Q1571" i="5"/>
  <c r="AB1571" i="7" s="1"/>
  <c r="E1571" i="5"/>
  <c r="H1571" i="5"/>
  <c r="M1571" i="5"/>
  <c r="AE1571" i="7" s="1"/>
  <c r="AK1571" i="7" s="1"/>
  <c r="L1571" i="5"/>
  <c r="K1571" i="5"/>
  <c r="N1571" i="5"/>
  <c r="P1571" i="5"/>
  <c r="F1578" i="5"/>
  <c r="G1578" i="5"/>
  <c r="H1578" i="5"/>
  <c r="E1578" i="5"/>
  <c r="D1578" i="5"/>
  <c r="AD1578" i="7" s="1"/>
  <c r="AI1578" i="7" s="1"/>
  <c r="N1578" i="5"/>
  <c r="I1578" i="5"/>
  <c r="C1578" i="5"/>
  <c r="AC1578" i="7" s="1"/>
  <c r="AG1578" i="7" s="1"/>
  <c r="B1578" i="5"/>
  <c r="I1587" i="5"/>
  <c r="J1587" i="5"/>
  <c r="G1587" i="5"/>
  <c r="F1587" i="5"/>
  <c r="E1587" i="5"/>
  <c r="N1587" i="5"/>
  <c r="Q1587" i="5"/>
  <c r="AB1587" i="7" s="1"/>
  <c r="P1587" i="5"/>
  <c r="O1587" i="5"/>
  <c r="K1601" i="5"/>
  <c r="F1601" i="5"/>
  <c r="I1601" i="5"/>
  <c r="H1601" i="5"/>
  <c r="G1601" i="5"/>
  <c r="N1601" i="5"/>
  <c r="L1601" i="5"/>
  <c r="J1601" i="5"/>
  <c r="E1601" i="5"/>
  <c r="I1623" i="5"/>
  <c r="J1623" i="5"/>
  <c r="N1623" i="5"/>
  <c r="M1623" i="5"/>
  <c r="AE1623" i="7" s="1"/>
  <c r="AK1623" i="7" s="1"/>
  <c r="L1623" i="5"/>
  <c r="H1623" i="5"/>
  <c r="O1623" i="5"/>
  <c r="K1623" i="5"/>
  <c r="G1623" i="5"/>
  <c r="N1634" i="5"/>
  <c r="B1634" i="5"/>
  <c r="E1634" i="5"/>
  <c r="J1634" i="5"/>
  <c r="I1634" i="5"/>
  <c r="H1634" i="5"/>
  <c r="M1634" i="5"/>
  <c r="AE1634" i="7" s="1"/>
  <c r="AK1634" i="7" s="1"/>
  <c r="G1634" i="5"/>
  <c r="F1634" i="5"/>
  <c r="D1634" i="5"/>
  <c r="AD1634" i="7" s="1"/>
  <c r="AI1634" i="7" s="1"/>
  <c r="J1678" i="5"/>
  <c r="L1678" i="5"/>
  <c r="E1678" i="5"/>
  <c r="D1678" i="5"/>
  <c r="AD1678" i="7" s="1"/>
  <c r="AI1678" i="7" s="1"/>
  <c r="Q1678" i="5"/>
  <c r="AB1678" i="7" s="1"/>
  <c r="AF1678" i="7" s="1"/>
  <c r="C1678" i="5"/>
  <c r="AC1678" i="7" s="1"/>
  <c r="AG1678" i="7" s="1"/>
  <c r="P1678" i="5"/>
  <c r="O1678" i="5"/>
  <c r="N1678" i="5"/>
  <c r="M1678" i="5"/>
  <c r="AE1678" i="7" s="1"/>
  <c r="AK1678" i="7" s="1"/>
  <c r="J1714" i="5"/>
  <c r="L1714" i="5"/>
  <c r="K1714" i="5"/>
  <c r="I1714" i="5"/>
  <c r="H1714" i="5"/>
  <c r="Q1714" i="5"/>
  <c r="AB1714" i="7" s="1"/>
  <c r="O1714" i="5"/>
  <c r="M1714" i="5"/>
  <c r="AE1714" i="7" s="1"/>
  <c r="AK1714" i="7" s="1"/>
  <c r="G1714" i="5"/>
  <c r="F1714" i="5"/>
  <c r="E1714" i="5"/>
  <c r="N1730" i="5"/>
  <c r="B1730" i="5"/>
  <c r="M1730" i="5"/>
  <c r="AE1730" i="7" s="1"/>
  <c r="AK1730" i="7" s="1"/>
  <c r="F1730" i="5"/>
  <c r="E1730" i="5"/>
  <c r="D1730" i="5"/>
  <c r="AD1730" i="7" s="1"/>
  <c r="AI1730" i="7" s="1"/>
  <c r="Q1730" i="5"/>
  <c r="AB1730" i="7" s="1"/>
  <c r="O1730" i="5"/>
  <c r="P1730" i="5"/>
  <c r="L1730" i="5"/>
  <c r="K1745" i="5"/>
  <c r="F1745" i="5"/>
  <c r="D1745" i="5"/>
  <c r="AD1745" i="7" s="1"/>
  <c r="AI1745" i="7" s="1"/>
  <c r="Q1745" i="5"/>
  <c r="AB1745" i="7" s="1"/>
  <c r="C1745" i="5"/>
  <c r="AC1745" i="7" s="1"/>
  <c r="AG1745" i="7" s="1"/>
  <c r="P1745" i="5"/>
  <c r="B1745" i="5"/>
  <c r="O1745" i="5"/>
  <c r="J1745" i="5"/>
  <c r="I1745" i="5"/>
  <c r="H1745" i="5"/>
  <c r="G1745" i="5"/>
  <c r="P1834" i="5"/>
  <c r="D1834" i="5"/>
  <c r="AD1834" i="7" s="1"/>
  <c r="AI1834" i="7" s="1"/>
  <c r="G1834" i="5"/>
  <c r="I1834" i="5"/>
  <c r="K1834" i="5"/>
  <c r="J1834" i="5"/>
  <c r="H1834" i="5"/>
  <c r="Q1834" i="5"/>
  <c r="AB1834" i="7" s="1"/>
  <c r="AF1834" i="7" s="1"/>
  <c r="O1834" i="5"/>
  <c r="N1834" i="5"/>
  <c r="M1834" i="5"/>
  <c r="AE1834" i="7" s="1"/>
  <c r="AK1834" i="7" s="1"/>
  <c r="F1834" i="5"/>
  <c r="E1834" i="5"/>
  <c r="C1834" i="5"/>
  <c r="AC1834" i="7" s="1"/>
  <c r="AG1834" i="7" s="1"/>
  <c r="B1834" i="5"/>
  <c r="K1869" i="5"/>
  <c r="G1869" i="5"/>
  <c r="F1869" i="5"/>
  <c r="L1869" i="5"/>
  <c r="H1869" i="5"/>
  <c r="E1869" i="5"/>
  <c r="D1869" i="5"/>
  <c r="AD1869" i="7" s="1"/>
  <c r="AI1869" i="7" s="1"/>
  <c r="P1869" i="5"/>
  <c r="O1869" i="5"/>
  <c r="N1869" i="5"/>
  <c r="M1869" i="5"/>
  <c r="AE1869" i="7" s="1"/>
  <c r="AK1869" i="7" s="1"/>
  <c r="Q1869" i="5"/>
  <c r="AB1869" i="7" s="1"/>
  <c r="J1869" i="5"/>
  <c r="I1869" i="5"/>
  <c r="N1938" i="5"/>
  <c r="B1938" i="5"/>
  <c r="F1938" i="5"/>
  <c r="J1938" i="5"/>
  <c r="C1938" i="5"/>
  <c r="AC1938" i="7" s="1"/>
  <c r="AG1938" i="7" s="1"/>
  <c r="K1938" i="5"/>
  <c r="I1938" i="5"/>
  <c r="H1938" i="5"/>
  <c r="L1938" i="5"/>
  <c r="G1938" i="5"/>
  <c r="E1938" i="5"/>
  <c r="D1938" i="5"/>
  <c r="AD1938" i="7" s="1"/>
  <c r="AI1938" i="7" s="1"/>
  <c r="O1938" i="5"/>
  <c r="H1980" i="5"/>
  <c r="I1980" i="5"/>
  <c r="G1980" i="5"/>
  <c r="L1980" i="5"/>
  <c r="F1980" i="5"/>
  <c r="M1980" i="5"/>
  <c r="AE1980" i="7" s="1"/>
  <c r="AK1980" i="7" s="1"/>
  <c r="K1980" i="5"/>
  <c r="J1980" i="5"/>
  <c r="Q1980" i="5"/>
  <c r="AB1980" i="7" s="1"/>
  <c r="P1980" i="5"/>
  <c r="O1980" i="5"/>
  <c r="N1980" i="5"/>
  <c r="B1980" i="5"/>
  <c r="Q1983" i="5"/>
  <c r="AB1983" i="7" s="1"/>
  <c r="E1983" i="5"/>
  <c r="J1983" i="5"/>
  <c r="I1983" i="5"/>
  <c r="F1983" i="5"/>
  <c r="D1983" i="5"/>
  <c r="AD1983" i="7" s="1"/>
  <c r="AI1983" i="7" s="1"/>
  <c r="M1983" i="5"/>
  <c r="AE1983" i="7" s="1"/>
  <c r="AK1983" i="7" s="1"/>
  <c r="L1983" i="5"/>
  <c r="K1983" i="5"/>
  <c r="H1983" i="5"/>
  <c r="G1983" i="5"/>
  <c r="C1983" i="5"/>
  <c r="AC1983" i="7" s="1"/>
  <c r="AG1983" i="7" s="1"/>
  <c r="B1983" i="5"/>
  <c r="P1983" i="5"/>
  <c r="O1983" i="5"/>
  <c r="F2014" i="5"/>
  <c r="Q2014" i="5"/>
  <c r="AB2014" i="7" s="1"/>
  <c r="AF2014" i="7" s="1"/>
  <c r="D2014" i="5"/>
  <c r="AD2014" i="7" s="1"/>
  <c r="AI2014" i="7" s="1"/>
  <c r="P2014" i="5"/>
  <c r="C2014" i="5"/>
  <c r="AC2014" i="7" s="1"/>
  <c r="AG2014" i="7" s="1"/>
  <c r="G2014" i="5"/>
  <c r="E2014" i="5"/>
  <c r="O2014" i="5"/>
  <c r="N2014" i="5"/>
  <c r="I2014" i="5"/>
  <c r="M2014" i="5"/>
  <c r="AE2014" i="7" s="1"/>
  <c r="AK2014" i="7" s="1"/>
  <c r="L2014" i="5"/>
  <c r="B2014" i="5"/>
  <c r="G2129" i="5"/>
  <c r="E2129" i="5"/>
  <c r="O2129" i="5"/>
  <c r="B2129" i="5"/>
  <c r="M2129" i="5"/>
  <c r="AE2129" i="7" s="1"/>
  <c r="AK2129" i="7" s="1"/>
  <c r="N2129" i="5"/>
  <c r="K2129" i="5"/>
  <c r="J2129" i="5"/>
  <c r="H2129" i="5"/>
  <c r="F2129" i="5"/>
  <c r="I2129" i="5"/>
  <c r="P2129" i="5"/>
  <c r="L2129" i="5"/>
  <c r="D2129" i="5"/>
  <c r="AD2129" i="7" s="1"/>
  <c r="AI2129" i="7" s="1"/>
  <c r="J1272" i="5"/>
  <c r="M1272" i="5"/>
  <c r="AE1272" i="7" s="1"/>
  <c r="AK1272" i="7" s="1"/>
  <c r="I1272" i="5"/>
  <c r="G1272" i="5"/>
  <c r="Q1272" i="5"/>
  <c r="AB1272" i="7" s="1"/>
  <c r="G1287" i="5"/>
  <c r="E1287" i="5"/>
  <c r="H1287" i="5"/>
  <c r="D1287" i="5"/>
  <c r="AD1287" i="7" s="1"/>
  <c r="AI1287" i="7" s="1"/>
  <c r="Q1287" i="5"/>
  <c r="AB1287" i="7" s="1"/>
  <c r="G1299" i="5"/>
  <c r="J1299" i="5"/>
  <c r="M1299" i="5"/>
  <c r="AE1299" i="7" s="1"/>
  <c r="AK1299" i="7" s="1"/>
  <c r="K1299" i="5"/>
  <c r="Q1299" i="5"/>
  <c r="AB1299" i="7" s="1"/>
  <c r="K1303" i="5"/>
  <c r="G1303" i="5"/>
  <c r="P1303" i="5"/>
  <c r="B1303" i="5"/>
  <c r="N1303" i="5"/>
  <c r="F1304" i="5"/>
  <c r="P1304" i="5"/>
  <c r="C1304" i="5"/>
  <c r="AC1304" i="7" s="1"/>
  <c r="AG1304" i="7" s="1"/>
  <c r="M1304" i="5"/>
  <c r="AE1304" i="7" s="1"/>
  <c r="AK1304" i="7" s="1"/>
  <c r="K1304" i="5"/>
  <c r="H1318" i="5"/>
  <c r="L1318" i="5"/>
  <c r="K1318" i="5"/>
  <c r="I1318" i="5"/>
  <c r="Q1318" i="5"/>
  <c r="AB1318" i="7" s="1"/>
  <c r="Q1333" i="5"/>
  <c r="AB1333" i="7" s="1"/>
  <c r="E1333" i="5"/>
  <c r="D1333" i="5"/>
  <c r="AD1333" i="7" s="1"/>
  <c r="AI1333" i="7" s="1"/>
  <c r="J1333" i="5"/>
  <c r="H1333" i="5"/>
  <c r="O1343" i="5"/>
  <c r="C1343" i="5"/>
  <c r="AC1343" i="7" s="1"/>
  <c r="AG1343" i="7" s="1"/>
  <c r="Q1343" i="5"/>
  <c r="AB1343" i="7" s="1"/>
  <c r="D1343" i="5"/>
  <c r="AD1343" i="7" s="1"/>
  <c r="AI1343" i="7" s="1"/>
  <c r="H1343" i="5"/>
  <c r="F1343" i="5"/>
  <c r="B1418" i="5"/>
  <c r="O1439" i="5"/>
  <c r="C1439" i="5"/>
  <c r="AC1439" i="7" s="1"/>
  <c r="AG1439" i="7" s="1"/>
  <c r="J1439" i="5"/>
  <c r="D1439" i="5"/>
  <c r="AD1439" i="7" s="1"/>
  <c r="AI1439" i="7" s="1"/>
  <c r="H1439" i="5"/>
  <c r="G1439" i="5"/>
  <c r="F1439" i="5"/>
  <c r="H1450" i="5"/>
  <c r="E1450" i="5"/>
  <c r="M1450" i="5"/>
  <c r="AE1450" i="7" s="1"/>
  <c r="AK1450" i="7" s="1"/>
  <c r="O1450" i="5"/>
  <c r="N1450" i="5"/>
  <c r="L1450" i="5"/>
  <c r="B1453" i="5"/>
  <c r="K1459" i="5"/>
  <c r="J1459" i="5"/>
  <c r="I1459" i="5"/>
  <c r="M1459" i="5"/>
  <c r="AE1459" i="7" s="1"/>
  <c r="AK1459" i="7" s="1"/>
  <c r="F1459" i="5"/>
  <c r="E1459" i="5"/>
  <c r="D1459" i="5"/>
  <c r="AD1459" i="7" s="1"/>
  <c r="AI1459" i="7" s="1"/>
  <c r="H1462" i="5"/>
  <c r="K1462" i="5"/>
  <c r="J1462" i="5"/>
  <c r="Q1462" i="5"/>
  <c r="AB1462" i="7" s="1"/>
  <c r="B1462" i="5"/>
  <c r="P1462" i="5"/>
  <c r="O1462" i="5"/>
  <c r="N1462" i="5"/>
  <c r="B1478" i="5"/>
  <c r="B1491" i="5"/>
  <c r="B1511" i="5"/>
  <c r="D1520" i="5"/>
  <c r="AD1520" i="7" s="1"/>
  <c r="AI1520" i="7" s="1"/>
  <c r="G1525" i="5"/>
  <c r="I1525" i="5"/>
  <c r="H1525" i="5"/>
  <c r="F1525" i="5"/>
  <c r="B1525" i="5"/>
  <c r="E1525" i="5"/>
  <c r="D1525" i="5"/>
  <c r="AD1525" i="7" s="1"/>
  <c r="AI1525" i="7" s="1"/>
  <c r="C1525" i="5"/>
  <c r="AC1525" i="7" s="1"/>
  <c r="AG1525" i="7" s="1"/>
  <c r="L1536" i="5"/>
  <c r="Q1536" i="5"/>
  <c r="AB1536" i="7" s="1"/>
  <c r="D1536" i="5"/>
  <c r="AD1536" i="7" s="1"/>
  <c r="AI1536" i="7" s="1"/>
  <c r="E1536" i="5"/>
  <c r="C1536" i="5"/>
  <c r="AC1536" i="7" s="1"/>
  <c r="AG1536" i="7" s="1"/>
  <c r="P1536" i="5"/>
  <c r="B1536" i="5"/>
  <c r="N1536" i="5"/>
  <c r="J1536" i="5"/>
  <c r="I1536" i="5"/>
  <c r="H1536" i="5"/>
  <c r="B1544" i="5"/>
  <c r="L1548" i="5"/>
  <c r="H1548" i="5"/>
  <c r="J1548" i="5"/>
  <c r="I1548" i="5"/>
  <c r="G1548" i="5"/>
  <c r="N1548" i="5"/>
  <c r="Q1548" i="5"/>
  <c r="AB1548" i="7" s="1"/>
  <c r="P1548" i="5"/>
  <c r="B1571" i="5"/>
  <c r="J1578" i="5"/>
  <c r="B1587" i="5"/>
  <c r="B1601" i="5"/>
  <c r="B1623" i="5"/>
  <c r="H1628" i="5"/>
  <c r="O1628" i="5"/>
  <c r="B1628" i="5"/>
  <c r="L1628" i="5"/>
  <c r="K1628" i="5"/>
  <c r="J1628" i="5"/>
  <c r="I1628" i="5"/>
  <c r="Q1628" i="5"/>
  <c r="AB1628" i="7" s="1"/>
  <c r="C1634" i="5"/>
  <c r="AC1634" i="7" s="1"/>
  <c r="AG1634" i="7" s="1"/>
  <c r="L1656" i="5"/>
  <c r="H1656" i="5"/>
  <c r="N1656" i="5"/>
  <c r="M1656" i="5"/>
  <c r="AE1656" i="7" s="1"/>
  <c r="AK1656" i="7" s="1"/>
  <c r="K1656" i="5"/>
  <c r="I1656" i="5"/>
  <c r="F1656" i="5"/>
  <c r="E1656" i="5"/>
  <c r="D1656" i="5"/>
  <c r="AD1656" i="7" s="1"/>
  <c r="AI1656" i="7" s="1"/>
  <c r="B1678" i="5"/>
  <c r="Q1691" i="5"/>
  <c r="AB1691" i="7" s="1"/>
  <c r="E1691" i="5"/>
  <c r="L1691" i="5"/>
  <c r="H1691" i="5"/>
  <c r="G1691" i="5"/>
  <c r="F1691" i="5"/>
  <c r="O1691" i="5"/>
  <c r="M1691" i="5"/>
  <c r="AE1691" i="7" s="1"/>
  <c r="AK1691" i="7" s="1"/>
  <c r="K1691" i="5"/>
  <c r="J1691" i="5"/>
  <c r="I1691" i="5"/>
  <c r="D1691" i="5"/>
  <c r="AD1691" i="7" s="1"/>
  <c r="AI1691" i="7" s="1"/>
  <c r="N1694" i="5"/>
  <c r="B1694" i="5"/>
  <c r="M1694" i="5"/>
  <c r="AE1694" i="7" s="1"/>
  <c r="AK1694" i="7" s="1"/>
  <c r="O1694" i="5"/>
  <c r="L1694" i="5"/>
  <c r="K1694" i="5"/>
  <c r="Q1694" i="5"/>
  <c r="AB1694" i="7" s="1"/>
  <c r="AH1694" i="7" s="1"/>
  <c r="J1694" i="5"/>
  <c r="P1694" i="5"/>
  <c r="J1702" i="5"/>
  <c r="G1702" i="5"/>
  <c r="D1702" i="5"/>
  <c r="AD1702" i="7" s="1"/>
  <c r="AI1702" i="7" s="1"/>
  <c r="Q1702" i="5"/>
  <c r="AB1702" i="7" s="1"/>
  <c r="C1702" i="5"/>
  <c r="AC1702" i="7" s="1"/>
  <c r="AG1702" i="7" s="1"/>
  <c r="P1702" i="5"/>
  <c r="B1702" i="5"/>
  <c r="O1702" i="5"/>
  <c r="N1702" i="5"/>
  <c r="M1702" i="5"/>
  <c r="AE1702" i="7" s="1"/>
  <c r="AK1702" i="7" s="1"/>
  <c r="G1705" i="5"/>
  <c r="I1705" i="5"/>
  <c r="K1705" i="5"/>
  <c r="J1705" i="5"/>
  <c r="H1705" i="5"/>
  <c r="D1705" i="5"/>
  <c r="AD1705" i="7" s="1"/>
  <c r="AI1705" i="7" s="1"/>
  <c r="B1705" i="5"/>
  <c r="M1705" i="5"/>
  <c r="AE1705" i="7" s="1"/>
  <c r="AK1705" i="7" s="1"/>
  <c r="L1705" i="5"/>
  <c r="F1705" i="5"/>
  <c r="E1705" i="5"/>
  <c r="B1714" i="5"/>
  <c r="H1724" i="5"/>
  <c r="K1724" i="5"/>
  <c r="G1724" i="5"/>
  <c r="F1724" i="5"/>
  <c r="E1724" i="5"/>
  <c r="M1724" i="5"/>
  <c r="AE1724" i="7" s="1"/>
  <c r="AK1724" i="7" s="1"/>
  <c r="J1724" i="5"/>
  <c r="Q1724" i="5"/>
  <c r="AB1724" i="7" s="1"/>
  <c r="P1724" i="5"/>
  <c r="O1724" i="5"/>
  <c r="N1724" i="5"/>
  <c r="L1728" i="5"/>
  <c r="H1728" i="5"/>
  <c r="K1728" i="5"/>
  <c r="J1728" i="5"/>
  <c r="I1728" i="5"/>
  <c r="O1728" i="5"/>
  <c r="M1728" i="5"/>
  <c r="AE1728" i="7" s="1"/>
  <c r="AK1728" i="7" s="1"/>
  <c r="F1728" i="5"/>
  <c r="E1728" i="5"/>
  <c r="D1728" i="5"/>
  <c r="AD1728" i="7" s="1"/>
  <c r="AI1728" i="7" s="1"/>
  <c r="C1728" i="5"/>
  <c r="AC1728" i="7" s="1"/>
  <c r="AG1728" i="7" s="1"/>
  <c r="C1730" i="5"/>
  <c r="AC1730" i="7" s="1"/>
  <c r="AG1730" i="7" s="1"/>
  <c r="E1745" i="5"/>
  <c r="O1749" i="5"/>
  <c r="C1749" i="5"/>
  <c r="AC1749" i="7" s="1"/>
  <c r="AG1749" i="7" s="1"/>
  <c r="P1749" i="5"/>
  <c r="B1749" i="5"/>
  <c r="F1749" i="5"/>
  <c r="E1749" i="5"/>
  <c r="D1749" i="5"/>
  <c r="AD1749" i="7" s="1"/>
  <c r="AI1749" i="7" s="1"/>
  <c r="Q1749" i="5"/>
  <c r="AB1749" i="7" s="1"/>
  <c r="N1749" i="5"/>
  <c r="M1749" i="5"/>
  <c r="AE1749" i="7" s="1"/>
  <c r="AK1749" i="7" s="1"/>
  <c r="L1749" i="5"/>
  <c r="K1749" i="5"/>
  <c r="J1762" i="5"/>
  <c r="P1762" i="5"/>
  <c r="C1762" i="5"/>
  <c r="AC1762" i="7" s="1"/>
  <c r="AG1762" i="7" s="1"/>
  <c r="H1762" i="5"/>
  <c r="G1762" i="5"/>
  <c r="F1762" i="5"/>
  <c r="Q1762" i="5"/>
  <c r="AB1762" i="7" s="1"/>
  <c r="O1762" i="5"/>
  <c r="N1762" i="5"/>
  <c r="M1762" i="5"/>
  <c r="AE1762" i="7" s="1"/>
  <c r="AK1762" i="7" s="1"/>
  <c r="J1810" i="5"/>
  <c r="G1810" i="5"/>
  <c r="H1810" i="5"/>
  <c r="F1810" i="5"/>
  <c r="E1810" i="5"/>
  <c r="D1810" i="5"/>
  <c r="AD1810" i="7" s="1"/>
  <c r="AI1810" i="7" s="1"/>
  <c r="C1810" i="5"/>
  <c r="AC1810" i="7" s="1"/>
  <c r="AG1810" i="7" s="1"/>
  <c r="B1810" i="5"/>
  <c r="Q1810" i="5"/>
  <c r="AB1810" i="7" s="1"/>
  <c r="P1810" i="5"/>
  <c r="O1810" i="5"/>
  <c r="N1810" i="5"/>
  <c r="G1813" i="5"/>
  <c r="I1813" i="5"/>
  <c r="N1813" i="5"/>
  <c r="M1813" i="5"/>
  <c r="AE1813" i="7" s="1"/>
  <c r="AK1813" i="7" s="1"/>
  <c r="L1813" i="5"/>
  <c r="F1813" i="5"/>
  <c r="E1813" i="5"/>
  <c r="D1813" i="5"/>
  <c r="AD1813" i="7" s="1"/>
  <c r="AI1813" i="7" s="1"/>
  <c r="J1813" i="5"/>
  <c r="H1813" i="5"/>
  <c r="C1813" i="5"/>
  <c r="AC1813" i="7" s="1"/>
  <c r="AG1813" i="7" s="1"/>
  <c r="B1813" i="5"/>
  <c r="P1816" i="5"/>
  <c r="D1816" i="5"/>
  <c r="AD1816" i="7" s="1"/>
  <c r="AI1816" i="7" s="1"/>
  <c r="J1816" i="5"/>
  <c r="E1816" i="5"/>
  <c r="C1816" i="5"/>
  <c r="AC1816" i="7" s="1"/>
  <c r="AG1816" i="7" s="1"/>
  <c r="Q1816" i="5"/>
  <c r="AB1816" i="7" s="1"/>
  <c r="B1816" i="5"/>
  <c r="H1816" i="5"/>
  <c r="G1816" i="5"/>
  <c r="F1816" i="5"/>
  <c r="O1816" i="5"/>
  <c r="N1816" i="5"/>
  <c r="Q1829" i="5"/>
  <c r="AB1829" i="7" s="1"/>
  <c r="E1829" i="5"/>
  <c r="M1829" i="5"/>
  <c r="AE1829" i="7" s="1"/>
  <c r="AK1829" i="7" s="1"/>
  <c r="I1829" i="5"/>
  <c r="D1829" i="5"/>
  <c r="AD1829" i="7" s="1"/>
  <c r="AI1829" i="7" s="1"/>
  <c r="C1829" i="5"/>
  <c r="AC1829" i="7" s="1"/>
  <c r="AG1829" i="7" s="1"/>
  <c r="B1829" i="5"/>
  <c r="N1829" i="5"/>
  <c r="L1829" i="5"/>
  <c r="K1829" i="5"/>
  <c r="J1829" i="5"/>
  <c r="P1829" i="5"/>
  <c r="O1829" i="5"/>
  <c r="H1829" i="5"/>
  <c r="L1834" i="5"/>
  <c r="B1869" i="5"/>
  <c r="F1882" i="5"/>
  <c r="H1882" i="5"/>
  <c r="K1882" i="5"/>
  <c r="O1882" i="5"/>
  <c r="L1882" i="5"/>
  <c r="J1882" i="5"/>
  <c r="I1882" i="5"/>
  <c r="Q1882" i="5"/>
  <c r="AB1882" i="7" s="1"/>
  <c r="P1882" i="5"/>
  <c r="N1882" i="5"/>
  <c r="D1882" i="5"/>
  <c r="AD1882" i="7" s="1"/>
  <c r="AI1882" i="7" s="1"/>
  <c r="K1917" i="5"/>
  <c r="L1917" i="5"/>
  <c r="D1917" i="5"/>
  <c r="AD1917" i="7" s="1"/>
  <c r="AI1917" i="7" s="1"/>
  <c r="F1917" i="5"/>
  <c r="I1917" i="5"/>
  <c r="H1917" i="5"/>
  <c r="G1917" i="5"/>
  <c r="Q1917" i="5"/>
  <c r="AB1917" i="7" s="1"/>
  <c r="P1917" i="5"/>
  <c r="O1917" i="5"/>
  <c r="N1917" i="5"/>
  <c r="M1917" i="5"/>
  <c r="AE1917" i="7" s="1"/>
  <c r="AK1917" i="7" s="1"/>
  <c r="B1917" i="5"/>
  <c r="M1938" i="5"/>
  <c r="AE1938" i="7" s="1"/>
  <c r="AK1938" i="7" s="1"/>
  <c r="C1980" i="5"/>
  <c r="AC1980" i="7" s="1"/>
  <c r="AG1980" i="7" s="1"/>
  <c r="N1983" i="5"/>
  <c r="H2014" i="5"/>
  <c r="L2026" i="5"/>
  <c r="H2026" i="5"/>
  <c r="F2026" i="5"/>
  <c r="E2026" i="5"/>
  <c r="D2026" i="5"/>
  <c r="AD2026" i="7" s="1"/>
  <c r="AI2026" i="7" s="1"/>
  <c r="C2026" i="5"/>
  <c r="AC2026" i="7" s="1"/>
  <c r="AG2026" i="7" s="1"/>
  <c r="B2026" i="5"/>
  <c r="N2026" i="5"/>
  <c r="K2026" i="5"/>
  <c r="Q2026" i="5"/>
  <c r="AB2026" i="7" s="1"/>
  <c r="P2026" i="5"/>
  <c r="O2026" i="5"/>
  <c r="M2026" i="5"/>
  <c r="AE2026" i="7" s="1"/>
  <c r="AK2026" i="7" s="1"/>
  <c r="J2026" i="5"/>
  <c r="I2026" i="5"/>
  <c r="G2026" i="5"/>
  <c r="C2129" i="5"/>
  <c r="AC2129" i="7" s="1"/>
  <c r="AG2129" i="7" s="1"/>
  <c r="N486" i="5"/>
  <c r="N496" i="5"/>
  <c r="O499" i="5"/>
  <c r="C499" i="5"/>
  <c r="AC499" i="7" s="1"/>
  <c r="AG499" i="7" s="1"/>
  <c r="N499" i="5"/>
  <c r="N519" i="5"/>
  <c r="N522" i="5"/>
  <c r="N532" i="5"/>
  <c r="O535" i="5"/>
  <c r="C535" i="5"/>
  <c r="AC535" i="7" s="1"/>
  <c r="AG535" i="7" s="1"/>
  <c r="N535" i="5"/>
  <c r="N555" i="5"/>
  <c r="N558" i="5"/>
  <c r="N568" i="5"/>
  <c r="O571" i="5"/>
  <c r="C571" i="5"/>
  <c r="AC571" i="7" s="1"/>
  <c r="AG571" i="7" s="1"/>
  <c r="N571" i="5"/>
  <c r="N591" i="5"/>
  <c r="N594" i="5"/>
  <c r="N604" i="5"/>
  <c r="O607" i="5"/>
  <c r="C607" i="5"/>
  <c r="AC607" i="7" s="1"/>
  <c r="AG607" i="7" s="1"/>
  <c r="N607" i="5"/>
  <c r="N627" i="5"/>
  <c r="N630" i="5"/>
  <c r="N640" i="5"/>
  <c r="O643" i="5"/>
  <c r="C643" i="5"/>
  <c r="AC643" i="7" s="1"/>
  <c r="AG643" i="7" s="1"/>
  <c r="N643" i="5"/>
  <c r="E662" i="5"/>
  <c r="N663" i="5"/>
  <c r="N666" i="5"/>
  <c r="N676" i="5"/>
  <c r="O679" i="5"/>
  <c r="C679" i="5"/>
  <c r="AC679" i="7" s="1"/>
  <c r="AG679" i="7" s="1"/>
  <c r="N679" i="5"/>
  <c r="D685" i="5"/>
  <c r="AD685" i="7" s="1"/>
  <c r="AI685" i="7" s="1"/>
  <c r="Q685" i="5"/>
  <c r="AB685" i="7" s="1"/>
  <c r="E698" i="5"/>
  <c r="N699" i="5"/>
  <c r="N702" i="5"/>
  <c r="N712" i="5"/>
  <c r="O715" i="5"/>
  <c r="C715" i="5"/>
  <c r="AC715" i="7" s="1"/>
  <c r="AG715" i="7" s="1"/>
  <c r="N715" i="5"/>
  <c r="D721" i="5"/>
  <c r="AD721" i="7" s="1"/>
  <c r="AI721" i="7" s="1"/>
  <c r="Q721" i="5"/>
  <c r="AB721" i="7" s="1"/>
  <c r="E734" i="5"/>
  <c r="N735" i="5"/>
  <c r="N738" i="5"/>
  <c r="N748" i="5"/>
  <c r="O751" i="5"/>
  <c r="C751" i="5"/>
  <c r="AC751" i="7" s="1"/>
  <c r="AG751" i="7" s="1"/>
  <c r="N751" i="5"/>
  <c r="D757" i="5"/>
  <c r="AD757" i="7" s="1"/>
  <c r="AI757" i="7" s="1"/>
  <c r="Q757" i="5"/>
  <c r="AB757" i="7" s="1"/>
  <c r="E770" i="5"/>
  <c r="N771" i="5"/>
  <c r="N774" i="5"/>
  <c r="N784" i="5"/>
  <c r="O787" i="5"/>
  <c r="C787" i="5"/>
  <c r="AC787" i="7" s="1"/>
  <c r="AG787" i="7" s="1"/>
  <c r="N787" i="5"/>
  <c r="D793" i="5"/>
  <c r="AD793" i="7" s="1"/>
  <c r="AI793" i="7" s="1"/>
  <c r="Q793" i="5"/>
  <c r="AB793" i="7" s="1"/>
  <c r="E806" i="5"/>
  <c r="N807" i="5"/>
  <c r="N810" i="5"/>
  <c r="N820" i="5"/>
  <c r="O823" i="5"/>
  <c r="C823" i="5"/>
  <c r="AC823" i="7" s="1"/>
  <c r="AG823" i="7" s="1"/>
  <c r="N823" i="5"/>
  <c r="D829" i="5"/>
  <c r="AD829" i="7" s="1"/>
  <c r="AI829" i="7" s="1"/>
  <c r="Q829" i="5"/>
  <c r="AB829" i="7" s="1"/>
  <c r="AH829" i="7" s="1"/>
  <c r="E842" i="5"/>
  <c r="N843" i="5"/>
  <c r="N846" i="5"/>
  <c r="N856" i="5"/>
  <c r="O859" i="5"/>
  <c r="C859" i="5"/>
  <c r="AC859" i="7" s="1"/>
  <c r="AG859" i="7" s="1"/>
  <c r="N859" i="5"/>
  <c r="D865" i="5"/>
  <c r="AD865" i="7" s="1"/>
  <c r="AI865" i="7" s="1"/>
  <c r="Q865" i="5"/>
  <c r="AB865" i="7" s="1"/>
  <c r="E878" i="5"/>
  <c r="N879" i="5"/>
  <c r="N882" i="5"/>
  <c r="E904" i="5"/>
  <c r="P906" i="5"/>
  <c r="D906" i="5"/>
  <c r="AD906" i="7" s="1"/>
  <c r="AI906" i="7" s="1"/>
  <c r="E906" i="5"/>
  <c r="O906" i="5"/>
  <c r="B906" i="5"/>
  <c r="Q913" i="5"/>
  <c r="AB913" i="7" s="1"/>
  <c r="E913" i="5"/>
  <c r="O913" i="5"/>
  <c r="B913" i="5"/>
  <c r="M913" i="5"/>
  <c r="AE913" i="7" s="1"/>
  <c r="AK913" i="7" s="1"/>
  <c r="L914" i="5"/>
  <c r="K914" i="5"/>
  <c r="I914" i="5"/>
  <c r="P914" i="5"/>
  <c r="F919" i="5"/>
  <c r="G927" i="5"/>
  <c r="L927" i="5"/>
  <c r="J927" i="5"/>
  <c r="P927" i="5"/>
  <c r="D941" i="5"/>
  <c r="AD941" i="7" s="1"/>
  <c r="AI941" i="7" s="1"/>
  <c r="E947" i="5"/>
  <c r="O971" i="5"/>
  <c r="C971" i="5"/>
  <c r="AC971" i="7" s="1"/>
  <c r="AG971" i="7" s="1"/>
  <c r="F971" i="5"/>
  <c r="Q971" i="5"/>
  <c r="AB971" i="7" s="1"/>
  <c r="D971" i="5"/>
  <c r="AD971" i="7" s="1"/>
  <c r="AI971" i="7" s="1"/>
  <c r="J972" i="5"/>
  <c r="O972" i="5"/>
  <c r="B972" i="5"/>
  <c r="M972" i="5"/>
  <c r="AE972" i="7" s="1"/>
  <c r="AK972" i="7" s="1"/>
  <c r="Q972" i="5"/>
  <c r="AB972" i="7" s="1"/>
  <c r="F980" i="5"/>
  <c r="J980" i="5"/>
  <c r="H980" i="5"/>
  <c r="P980" i="5"/>
  <c r="E984" i="5"/>
  <c r="G987" i="5"/>
  <c r="H987" i="5"/>
  <c r="E987" i="5"/>
  <c r="P987" i="5"/>
  <c r="N1000" i="5"/>
  <c r="B1000" i="5"/>
  <c r="H1000" i="5"/>
  <c r="F1000" i="5"/>
  <c r="Q1000" i="5"/>
  <c r="AB1000" i="7" s="1"/>
  <c r="D1006" i="5"/>
  <c r="AD1006" i="7" s="1"/>
  <c r="AI1006" i="7" s="1"/>
  <c r="Q1009" i="5"/>
  <c r="AB1009" i="7" s="1"/>
  <c r="E1009" i="5"/>
  <c r="K1009" i="5"/>
  <c r="I1009" i="5"/>
  <c r="P1009" i="5"/>
  <c r="G1014" i="5"/>
  <c r="F1021" i="5"/>
  <c r="D1022" i="5"/>
  <c r="AD1022" i="7" s="1"/>
  <c r="AI1022" i="7" s="1"/>
  <c r="D1035" i="5"/>
  <c r="AD1035" i="7" s="1"/>
  <c r="AI1035" i="7" s="1"/>
  <c r="I1037" i="5"/>
  <c r="Q1037" i="5"/>
  <c r="AB1037" i="7" s="1"/>
  <c r="D1037" i="5"/>
  <c r="AD1037" i="7" s="1"/>
  <c r="AI1037" i="7" s="1"/>
  <c r="O1037" i="5"/>
  <c r="B1037" i="5"/>
  <c r="P1038" i="5"/>
  <c r="D1038" i="5"/>
  <c r="AD1038" i="7" s="1"/>
  <c r="AI1038" i="7" s="1"/>
  <c r="M1038" i="5"/>
  <c r="AE1038" i="7" s="1"/>
  <c r="AK1038" i="7" s="1"/>
  <c r="K1038" i="5"/>
  <c r="Q1038" i="5"/>
  <c r="AB1038" i="7" s="1"/>
  <c r="L1046" i="5"/>
  <c r="G1046" i="5"/>
  <c r="E1046" i="5"/>
  <c r="P1046" i="5"/>
  <c r="H1066" i="5"/>
  <c r="E1066" i="5"/>
  <c r="P1066" i="5"/>
  <c r="C1066" i="5"/>
  <c r="AC1066" i="7" s="1"/>
  <c r="AG1066" i="7" s="1"/>
  <c r="Q1066" i="5"/>
  <c r="AB1066" i="7" s="1"/>
  <c r="K1075" i="5"/>
  <c r="I1075" i="5"/>
  <c r="G1075" i="5"/>
  <c r="P1075" i="5"/>
  <c r="G1079" i="5"/>
  <c r="E1080" i="5"/>
  <c r="D1088" i="5"/>
  <c r="AD1088" i="7" s="1"/>
  <c r="AI1088" i="7" s="1"/>
  <c r="D1095" i="5"/>
  <c r="AD1095" i="7" s="1"/>
  <c r="AI1095" i="7" s="1"/>
  <c r="E1108" i="5"/>
  <c r="F1109" i="5"/>
  <c r="F1110" i="5"/>
  <c r="D1138" i="5"/>
  <c r="AD1138" i="7" s="1"/>
  <c r="AI1138" i="7" s="1"/>
  <c r="D1139" i="5"/>
  <c r="AD1139" i="7" s="1"/>
  <c r="AI1139" i="7" s="1"/>
  <c r="C1140" i="5"/>
  <c r="AC1140" i="7" s="1"/>
  <c r="AG1140" i="7" s="1"/>
  <c r="C1141" i="5"/>
  <c r="AC1141" i="7" s="1"/>
  <c r="AG1141" i="7" s="1"/>
  <c r="D1142" i="5"/>
  <c r="AD1142" i="7" s="1"/>
  <c r="AI1142" i="7" s="1"/>
  <c r="D1143" i="5"/>
  <c r="AD1143" i="7" s="1"/>
  <c r="AI1143" i="7" s="1"/>
  <c r="I1145" i="5"/>
  <c r="K1145" i="5"/>
  <c r="J1145" i="5"/>
  <c r="G1145" i="5"/>
  <c r="Q1145" i="5"/>
  <c r="AB1145" i="7" s="1"/>
  <c r="F1148" i="5"/>
  <c r="L1148" i="5"/>
  <c r="P1148" i="5"/>
  <c r="B1148" i="5"/>
  <c r="N1148" i="5"/>
  <c r="D1155" i="5"/>
  <c r="AD1155" i="7" s="1"/>
  <c r="AI1155" i="7" s="1"/>
  <c r="G1156" i="5"/>
  <c r="F1157" i="5"/>
  <c r="E1160" i="5"/>
  <c r="C1174" i="5"/>
  <c r="AC1174" i="7" s="1"/>
  <c r="AG1174" i="7" s="1"/>
  <c r="Q1177" i="5"/>
  <c r="AB1177" i="7" s="1"/>
  <c r="E1177" i="5"/>
  <c r="M1177" i="5"/>
  <c r="AE1177" i="7" s="1"/>
  <c r="AK1177" i="7" s="1"/>
  <c r="L1177" i="5"/>
  <c r="J1177" i="5"/>
  <c r="L1178" i="5"/>
  <c r="I1178" i="5"/>
  <c r="J1178" i="5"/>
  <c r="G1178" i="5"/>
  <c r="Q1178" i="5"/>
  <c r="AB1178" i="7" s="1"/>
  <c r="D1186" i="5"/>
  <c r="AD1186" i="7" s="1"/>
  <c r="AI1186" i="7" s="1"/>
  <c r="D1187" i="5"/>
  <c r="AD1187" i="7" s="1"/>
  <c r="AI1187" i="7" s="1"/>
  <c r="C1188" i="5"/>
  <c r="AC1188" i="7" s="1"/>
  <c r="AG1188" i="7" s="1"/>
  <c r="F1204" i="5"/>
  <c r="F1206" i="5"/>
  <c r="G1208" i="5"/>
  <c r="J1224" i="5"/>
  <c r="H1224" i="5"/>
  <c r="M1224" i="5"/>
  <c r="AE1224" i="7" s="1"/>
  <c r="AK1224" i="7" s="1"/>
  <c r="K1224" i="5"/>
  <c r="Q1224" i="5"/>
  <c r="AB1224" i="7" s="1"/>
  <c r="H1234" i="5"/>
  <c r="G1234" i="5"/>
  <c r="K1234" i="5"/>
  <c r="I1234" i="5"/>
  <c r="Q1234" i="5"/>
  <c r="AB1234" i="7" s="1"/>
  <c r="J1236" i="5"/>
  <c r="M1236" i="5"/>
  <c r="AE1236" i="7" s="1"/>
  <c r="AK1236" i="7" s="1"/>
  <c r="E1236" i="5"/>
  <c r="Q1236" i="5"/>
  <c r="AB1236" i="7" s="1"/>
  <c r="C1236" i="5"/>
  <c r="AC1236" i="7" s="1"/>
  <c r="AG1236" i="7" s="1"/>
  <c r="Q1237" i="5"/>
  <c r="AB1237" i="7" s="1"/>
  <c r="AJ1237" i="7" s="1"/>
  <c r="E1237" i="5"/>
  <c r="I1237" i="5"/>
  <c r="P1237" i="5"/>
  <c r="B1237" i="5"/>
  <c r="N1237" i="5"/>
  <c r="C1253" i="5"/>
  <c r="AC1253" i="7" s="1"/>
  <c r="AG1253" i="7" s="1"/>
  <c r="D1256" i="5"/>
  <c r="AD1256" i="7" s="1"/>
  <c r="AI1256" i="7" s="1"/>
  <c r="O1271" i="5"/>
  <c r="C1271" i="5"/>
  <c r="AC1271" i="7" s="1"/>
  <c r="AG1271" i="7" s="1"/>
  <c r="Q1271" i="5"/>
  <c r="AB1271" i="7" s="1"/>
  <c r="D1271" i="5"/>
  <c r="AD1271" i="7" s="1"/>
  <c r="AI1271" i="7" s="1"/>
  <c r="L1271" i="5"/>
  <c r="J1271" i="5"/>
  <c r="B1272" i="5"/>
  <c r="Q1273" i="5"/>
  <c r="AB1273" i="7" s="1"/>
  <c r="E1273" i="5"/>
  <c r="I1273" i="5"/>
  <c r="G1273" i="5"/>
  <c r="D1273" i="5"/>
  <c r="AD1273" i="7" s="1"/>
  <c r="AI1273" i="7" s="1"/>
  <c r="L1274" i="5"/>
  <c r="E1274" i="5"/>
  <c r="D1274" i="5"/>
  <c r="AD1274" i="7" s="1"/>
  <c r="AI1274" i="7" s="1"/>
  <c r="P1274" i="5"/>
  <c r="B1274" i="5"/>
  <c r="C1285" i="5"/>
  <c r="AC1285" i="7" s="1"/>
  <c r="AG1285" i="7" s="1"/>
  <c r="C1286" i="5"/>
  <c r="AC1286" i="7" s="1"/>
  <c r="AG1286" i="7" s="1"/>
  <c r="B1287" i="5"/>
  <c r="H1297" i="5"/>
  <c r="B1299" i="5"/>
  <c r="N1300" i="5"/>
  <c r="B1300" i="5"/>
  <c r="F1300" i="5"/>
  <c r="J1300" i="5"/>
  <c r="H1300" i="5"/>
  <c r="I1301" i="5"/>
  <c r="O1301" i="5"/>
  <c r="B1301" i="5"/>
  <c r="G1301" i="5"/>
  <c r="E1301" i="5"/>
  <c r="P1302" i="5"/>
  <c r="D1302" i="5"/>
  <c r="AD1302" i="7" s="1"/>
  <c r="AI1302" i="7" s="1"/>
  <c r="K1302" i="5"/>
  <c r="E1302" i="5"/>
  <c r="Q1302" i="5"/>
  <c r="AB1302" i="7" s="1"/>
  <c r="B1302" i="5"/>
  <c r="C1303" i="5"/>
  <c r="AC1303" i="7" s="1"/>
  <c r="AG1303" i="7" s="1"/>
  <c r="B1304" i="5"/>
  <c r="B1318" i="5"/>
  <c r="O1319" i="5"/>
  <c r="C1319" i="5"/>
  <c r="AC1319" i="7" s="1"/>
  <c r="AG1319" i="7" s="1"/>
  <c r="H1319" i="5"/>
  <c r="I1319" i="5"/>
  <c r="F1319" i="5"/>
  <c r="J1320" i="5"/>
  <c r="Q1320" i="5"/>
  <c r="AB1320" i="7" s="1"/>
  <c r="AF1320" i="7" s="1"/>
  <c r="D1320" i="5"/>
  <c r="AD1320" i="7" s="1"/>
  <c r="AI1320" i="7" s="1"/>
  <c r="F1320" i="5"/>
  <c r="C1320" i="5"/>
  <c r="AC1320" i="7" s="1"/>
  <c r="AG1320" i="7" s="1"/>
  <c r="C1332" i="5"/>
  <c r="AC1332" i="7" s="1"/>
  <c r="AG1332" i="7" s="1"/>
  <c r="B1333" i="5"/>
  <c r="C1342" i="5"/>
  <c r="AC1342" i="7" s="1"/>
  <c r="AG1342" i="7" s="1"/>
  <c r="B1343" i="5"/>
  <c r="D1344" i="5"/>
  <c r="AD1344" i="7" s="1"/>
  <c r="AI1344" i="7" s="1"/>
  <c r="D1345" i="5"/>
  <c r="AD1345" i="7" s="1"/>
  <c r="AI1345" i="7" s="1"/>
  <c r="D1346" i="5"/>
  <c r="AD1346" i="7" s="1"/>
  <c r="AI1346" i="7" s="1"/>
  <c r="K1351" i="5"/>
  <c r="L1351" i="5"/>
  <c r="N1351" i="5"/>
  <c r="J1351" i="5"/>
  <c r="Q1351" i="5"/>
  <c r="AB1351" i="7" s="1"/>
  <c r="F1362" i="5"/>
  <c r="G1363" i="5"/>
  <c r="H1366" i="5"/>
  <c r="P1366" i="5"/>
  <c r="C1366" i="5"/>
  <c r="AC1366" i="7" s="1"/>
  <c r="AG1366" i="7" s="1"/>
  <c r="I1366" i="5"/>
  <c r="F1366" i="5"/>
  <c r="O1367" i="5"/>
  <c r="C1367" i="5"/>
  <c r="AC1367" i="7" s="1"/>
  <c r="AG1367" i="7" s="1"/>
  <c r="L1367" i="5"/>
  <c r="F1367" i="5"/>
  <c r="D1367" i="5"/>
  <c r="AD1367" i="7" s="1"/>
  <c r="AI1367" i="7" s="1"/>
  <c r="E1379" i="5"/>
  <c r="D1380" i="5"/>
  <c r="AD1380" i="7" s="1"/>
  <c r="AI1380" i="7" s="1"/>
  <c r="C1381" i="5"/>
  <c r="AC1381" i="7" s="1"/>
  <c r="AG1381" i="7" s="1"/>
  <c r="F1382" i="5"/>
  <c r="F1395" i="5"/>
  <c r="E1403" i="5"/>
  <c r="C1410" i="5"/>
  <c r="AC1410" i="7" s="1"/>
  <c r="AG1410" i="7" s="1"/>
  <c r="Q1417" i="5"/>
  <c r="AB1417" i="7" s="1"/>
  <c r="AH1417" i="7" s="1"/>
  <c r="E1417" i="5"/>
  <c r="G1417" i="5"/>
  <c r="N1417" i="5"/>
  <c r="K1417" i="5"/>
  <c r="J1417" i="5"/>
  <c r="I1417" i="5"/>
  <c r="D1418" i="5"/>
  <c r="AD1418" i="7" s="1"/>
  <c r="AI1418" i="7" s="1"/>
  <c r="B1439" i="5"/>
  <c r="N1444" i="5"/>
  <c r="B1444" i="5"/>
  <c r="Q1444" i="5"/>
  <c r="AB1444" i="7" s="1"/>
  <c r="D1444" i="5"/>
  <c r="AD1444" i="7" s="1"/>
  <c r="AI1444" i="7" s="1"/>
  <c r="E1444" i="5"/>
  <c r="O1444" i="5"/>
  <c r="M1444" i="5"/>
  <c r="AE1444" i="7" s="1"/>
  <c r="AK1444" i="7" s="1"/>
  <c r="L1444" i="5"/>
  <c r="E1445" i="5"/>
  <c r="B1450" i="5"/>
  <c r="J1452" i="5"/>
  <c r="L1452" i="5"/>
  <c r="K1452" i="5"/>
  <c r="F1452" i="5"/>
  <c r="I1452" i="5"/>
  <c r="H1452" i="5"/>
  <c r="G1452" i="5"/>
  <c r="C1453" i="5"/>
  <c r="AC1453" i="7" s="1"/>
  <c r="AG1453" i="7" s="1"/>
  <c r="B1459" i="5"/>
  <c r="J1460" i="5"/>
  <c r="C1462" i="5"/>
  <c r="AC1462" i="7" s="1"/>
  <c r="AG1462" i="7" s="1"/>
  <c r="G1467" i="5"/>
  <c r="Q1467" i="5"/>
  <c r="AB1467" i="7" s="1"/>
  <c r="D1467" i="5"/>
  <c r="AD1467" i="7" s="1"/>
  <c r="AI1467" i="7" s="1"/>
  <c r="P1467" i="5"/>
  <c r="C1467" i="5"/>
  <c r="AC1467" i="7" s="1"/>
  <c r="AG1467" i="7" s="1"/>
  <c r="K1467" i="5"/>
  <c r="O1467" i="5"/>
  <c r="N1467" i="5"/>
  <c r="C1478" i="5"/>
  <c r="AC1478" i="7" s="1"/>
  <c r="AG1478" i="7" s="1"/>
  <c r="C1491" i="5"/>
  <c r="AC1491" i="7" s="1"/>
  <c r="AG1491" i="7" s="1"/>
  <c r="D1501" i="5"/>
  <c r="AD1501" i="7" s="1"/>
  <c r="AI1501" i="7" s="1"/>
  <c r="P1504" i="5"/>
  <c r="N1504" i="5"/>
  <c r="B1504" i="5"/>
  <c r="M1504" i="5"/>
  <c r="AE1504" i="7" s="1"/>
  <c r="AK1504" i="7" s="1"/>
  <c r="L1504" i="5"/>
  <c r="C1504" i="5"/>
  <c r="AC1504" i="7" s="1"/>
  <c r="AG1504" i="7" s="1"/>
  <c r="Q1504" i="5"/>
  <c r="AB1504" i="7" s="1"/>
  <c r="O1504" i="5"/>
  <c r="K1504" i="5"/>
  <c r="D1508" i="5"/>
  <c r="AD1508" i="7" s="1"/>
  <c r="AI1508" i="7" s="1"/>
  <c r="C1511" i="5"/>
  <c r="AC1511" i="7" s="1"/>
  <c r="AG1511" i="7" s="1"/>
  <c r="L1517" i="5"/>
  <c r="E1520" i="5"/>
  <c r="J1525" i="5"/>
  <c r="F1536" i="5"/>
  <c r="K1541" i="5"/>
  <c r="J1541" i="5"/>
  <c r="D1541" i="5"/>
  <c r="AD1541" i="7" s="1"/>
  <c r="AI1541" i="7" s="1"/>
  <c r="Q1541" i="5"/>
  <c r="AB1541" i="7" s="1"/>
  <c r="C1541" i="5"/>
  <c r="AC1541" i="7" s="1"/>
  <c r="AG1541" i="7" s="1"/>
  <c r="P1541" i="5"/>
  <c r="B1541" i="5"/>
  <c r="M1541" i="5"/>
  <c r="AE1541" i="7" s="1"/>
  <c r="AK1541" i="7" s="1"/>
  <c r="N1541" i="5"/>
  <c r="L1541" i="5"/>
  <c r="I1541" i="5"/>
  <c r="C1544" i="5"/>
  <c r="AC1544" i="7" s="1"/>
  <c r="AG1544" i="7" s="1"/>
  <c r="B1548" i="5"/>
  <c r="K1553" i="5"/>
  <c r="O1553" i="5"/>
  <c r="B1553" i="5"/>
  <c r="J1553" i="5"/>
  <c r="I1553" i="5"/>
  <c r="H1553" i="5"/>
  <c r="Q1553" i="5"/>
  <c r="AB1553" i="7" s="1"/>
  <c r="G1553" i="5"/>
  <c r="F1553" i="5"/>
  <c r="E1553" i="5"/>
  <c r="H1568" i="5"/>
  <c r="F1568" i="5"/>
  <c r="G1568" i="5"/>
  <c r="E1568" i="5"/>
  <c r="D1568" i="5"/>
  <c r="AD1568" i="7" s="1"/>
  <c r="AI1568" i="7" s="1"/>
  <c r="O1568" i="5"/>
  <c r="Q1568" i="5"/>
  <c r="AB1568" i="7" s="1"/>
  <c r="AH1568" i="7" s="1"/>
  <c r="P1568" i="5"/>
  <c r="C1571" i="5"/>
  <c r="AC1571" i="7" s="1"/>
  <c r="AG1571" i="7" s="1"/>
  <c r="N1574" i="5"/>
  <c r="B1574" i="5"/>
  <c r="I1574" i="5"/>
  <c r="E1574" i="5"/>
  <c r="D1574" i="5"/>
  <c r="AD1574" i="7" s="1"/>
  <c r="AI1574" i="7" s="1"/>
  <c r="Q1574" i="5"/>
  <c r="AB1574" i="7" s="1"/>
  <c r="C1574" i="5"/>
  <c r="AC1574" i="7" s="1"/>
  <c r="AG1574" i="7" s="1"/>
  <c r="J1574" i="5"/>
  <c r="H1574" i="5"/>
  <c r="G1574" i="5"/>
  <c r="K1578" i="5"/>
  <c r="Q1583" i="5"/>
  <c r="AB1583" i="7" s="1"/>
  <c r="E1583" i="5"/>
  <c r="L1583" i="5"/>
  <c r="D1583" i="5"/>
  <c r="AD1583" i="7" s="1"/>
  <c r="AI1583" i="7" s="1"/>
  <c r="C1583" i="5"/>
  <c r="AC1583" i="7" s="1"/>
  <c r="AG1583" i="7" s="1"/>
  <c r="P1583" i="5"/>
  <c r="B1583" i="5"/>
  <c r="K1583" i="5"/>
  <c r="J1583" i="5"/>
  <c r="I1583" i="5"/>
  <c r="H1583" i="5"/>
  <c r="C1587" i="5"/>
  <c r="AC1587" i="7" s="1"/>
  <c r="AG1587" i="7" s="1"/>
  <c r="C1601" i="5"/>
  <c r="AC1601" i="7" s="1"/>
  <c r="AG1601" i="7" s="1"/>
  <c r="Q1619" i="5"/>
  <c r="AB1619" i="7" s="1"/>
  <c r="E1619" i="5"/>
  <c r="L1619" i="5"/>
  <c r="J1619" i="5"/>
  <c r="I1619" i="5"/>
  <c r="H1619" i="5"/>
  <c r="G1619" i="5"/>
  <c r="D1619" i="5"/>
  <c r="AD1619" i="7" s="1"/>
  <c r="AI1619" i="7" s="1"/>
  <c r="C1619" i="5"/>
  <c r="AC1619" i="7" s="1"/>
  <c r="AG1619" i="7" s="1"/>
  <c r="B1619" i="5"/>
  <c r="C1623" i="5"/>
  <c r="AC1623" i="7" s="1"/>
  <c r="AG1623" i="7" s="1"/>
  <c r="C1628" i="5"/>
  <c r="AC1628" i="7" s="1"/>
  <c r="AG1628" i="7" s="1"/>
  <c r="K1634" i="5"/>
  <c r="B1656" i="5"/>
  <c r="F1678" i="5"/>
  <c r="B1691" i="5"/>
  <c r="C1694" i="5"/>
  <c r="AC1694" i="7" s="1"/>
  <c r="AG1694" i="7" s="1"/>
  <c r="E1702" i="5"/>
  <c r="C1705" i="5"/>
  <c r="AC1705" i="7" s="1"/>
  <c r="AG1705" i="7" s="1"/>
  <c r="C1714" i="5"/>
  <c r="AC1714" i="7" s="1"/>
  <c r="AG1714" i="7" s="1"/>
  <c r="B1724" i="5"/>
  <c r="B1728" i="5"/>
  <c r="G1730" i="5"/>
  <c r="F1734" i="5"/>
  <c r="K1734" i="5"/>
  <c r="I1734" i="5"/>
  <c r="H1734" i="5"/>
  <c r="G1734" i="5"/>
  <c r="B1734" i="5"/>
  <c r="Q1734" i="5"/>
  <c r="AB1734" i="7" s="1"/>
  <c r="L1734" i="5"/>
  <c r="J1734" i="5"/>
  <c r="E1734" i="5"/>
  <c r="D1734" i="5"/>
  <c r="AD1734" i="7" s="1"/>
  <c r="AI1734" i="7" s="1"/>
  <c r="L1745" i="5"/>
  <c r="G1749" i="5"/>
  <c r="B1762" i="5"/>
  <c r="I1810" i="5"/>
  <c r="K1813" i="5"/>
  <c r="I1816" i="5"/>
  <c r="F1829" i="5"/>
  <c r="K1835" i="5"/>
  <c r="P1835" i="5"/>
  <c r="C1835" i="5"/>
  <c r="AC1835" i="7" s="1"/>
  <c r="AG1835" i="7" s="1"/>
  <c r="F1835" i="5"/>
  <c r="I1835" i="5"/>
  <c r="H1835" i="5"/>
  <c r="G1835" i="5"/>
  <c r="Q1835" i="5"/>
  <c r="AB1835" i="7" s="1"/>
  <c r="O1835" i="5"/>
  <c r="N1835" i="5"/>
  <c r="P1858" i="5"/>
  <c r="D1858" i="5"/>
  <c r="AD1858" i="7" s="1"/>
  <c r="AI1858" i="7" s="1"/>
  <c r="O1858" i="5"/>
  <c r="B1858" i="5"/>
  <c r="H1858" i="5"/>
  <c r="G1858" i="5"/>
  <c r="F1858" i="5"/>
  <c r="E1858" i="5"/>
  <c r="Q1858" i="5"/>
  <c r="AB1858" i="7" s="1"/>
  <c r="N1858" i="5"/>
  <c r="M1858" i="5"/>
  <c r="AE1858" i="7" s="1"/>
  <c r="AK1858" i="7" s="1"/>
  <c r="L1858" i="5"/>
  <c r="K1858" i="5"/>
  <c r="J1858" i="5"/>
  <c r="I1858" i="5"/>
  <c r="C1869" i="5"/>
  <c r="AC1869" i="7" s="1"/>
  <c r="AG1869" i="7" s="1"/>
  <c r="B1882" i="5"/>
  <c r="C1917" i="5"/>
  <c r="AC1917" i="7" s="1"/>
  <c r="AG1917" i="7" s="1"/>
  <c r="P1938" i="5"/>
  <c r="D1980" i="5"/>
  <c r="AD1980" i="7" s="1"/>
  <c r="AI1980" i="7" s="1"/>
  <c r="F1990" i="5"/>
  <c r="I1990" i="5"/>
  <c r="H1990" i="5"/>
  <c r="J1990" i="5"/>
  <c r="P1990" i="5"/>
  <c r="M1990" i="5"/>
  <c r="AE1990" i="7" s="1"/>
  <c r="AK1990" i="7" s="1"/>
  <c r="L1990" i="5"/>
  <c r="K1990" i="5"/>
  <c r="B1990" i="5"/>
  <c r="Q1990" i="5"/>
  <c r="AB1990" i="7" s="1"/>
  <c r="O1990" i="5"/>
  <c r="N1990" i="5"/>
  <c r="D1990" i="5"/>
  <c r="AD1990" i="7" s="1"/>
  <c r="AI1990" i="7" s="1"/>
  <c r="J2014" i="5"/>
  <c r="Q2129" i="5"/>
  <c r="AB2129" i="7" s="1"/>
  <c r="I1903" i="5"/>
  <c r="O1903" i="5"/>
  <c r="B1903" i="5"/>
  <c r="Q1903" i="5"/>
  <c r="AB1903" i="7" s="1"/>
  <c r="C1903" i="5"/>
  <c r="AC1903" i="7" s="1"/>
  <c r="AG1903" i="7" s="1"/>
  <c r="D1903" i="5"/>
  <c r="AD1903" i="7" s="1"/>
  <c r="AI1903" i="7" s="1"/>
  <c r="H1903" i="5"/>
  <c r="G1903" i="5"/>
  <c r="F1903" i="5"/>
  <c r="M1903" i="5"/>
  <c r="AE1903" i="7" s="1"/>
  <c r="AK1903" i="7" s="1"/>
  <c r="L1903" i="5"/>
  <c r="K1903" i="5"/>
  <c r="J1903" i="5"/>
  <c r="H1920" i="5"/>
  <c r="L1920" i="5"/>
  <c r="F1920" i="5"/>
  <c r="K1920" i="5"/>
  <c r="P1920" i="5"/>
  <c r="O1920" i="5"/>
  <c r="N1920" i="5"/>
  <c r="I1920" i="5"/>
  <c r="G1920" i="5"/>
  <c r="E1920" i="5"/>
  <c r="D1920" i="5"/>
  <c r="AD1920" i="7" s="1"/>
  <c r="AI1920" i="7" s="1"/>
  <c r="Q1923" i="5"/>
  <c r="AB1923" i="7" s="1"/>
  <c r="E1923" i="5"/>
  <c r="M1923" i="5"/>
  <c r="AE1923" i="7" s="1"/>
  <c r="AK1923" i="7" s="1"/>
  <c r="L1923" i="5"/>
  <c r="F1923" i="5"/>
  <c r="N1923" i="5"/>
  <c r="K1923" i="5"/>
  <c r="J1923" i="5"/>
  <c r="P1923" i="5"/>
  <c r="O1923" i="5"/>
  <c r="K1929" i="5"/>
  <c r="P1929" i="5"/>
  <c r="C1929" i="5"/>
  <c r="AC1929" i="7" s="1"/>
  <c r="AG1929" i="7" s="1"/>
  <c r="I1929" i="5"/>
  <c r="H1929" i="5"/>
  <c r="F1929" i="5"/>
  <c r="E1929" i="5"/>
  <c r="D1929" i="5"/>
  <c r="AD1929" i="7" s="1"/>
  <c r="AI1929" i="7" s="1"/>
  <c r="M1929" i="5"/>
  <c r="AE1929" i="7" s="1"/>
  <c r="AK1929" i="7" s="1"/>
  <c r="L1929" i="5"/>
  <c r="J1929" i="5"/>
  <c r="G1929" i="5"/>
  <c r="J1690" i="5"/>
  <c r="P1690" i="5"/>
  <c r="C1690" i="5"/>
  <c r="AC1690" i="7" s="1"/>
  <c r="AG1690" i="7" s="1"/>
  <c r="K1690" i="5"/>
  <c r="I1690" i="5"/>
  <c r="H1690" i="5"/>
  <c r="N1690" i="5"/>
  <c r="L1690" i="5"/>
  <c r="L1704" i="5"/>
  <c r="M1704" i="5"/>
  <c r="AE1704" i="7" s="1"/>
  <c r="AK1704" i="7" s="1"/>
  <c r="N1704" i="5"/>
  <c r="K1704" i="5"/>
  <c r="J1704" i="5"/>
  <c r="D1704" i="5"/>
  <c r="AD1704" i="7" s="1"/>
  <c r="AI1704" i="7" s="1"/>
  <c r="B1704" i="5"/>
  <c r="O1713" i="5"/>
  <c r="C1713" i="5"/>
  <c r="AC1713" i="7" s="1"/>
  <c r="AG1713" i="7" s="1"/>
  <c r="P1713" i="5"/>
  <c r="B1713" i="5"/>
  <c r="M1713" i="5"/>
  <c r="AE1713" i="7" s="1"/>
  <c r="AK1713" i="7" s="1"/>
  <c r="L1713" i="5"/>
  <c r="K1713" i="5"/>
  <c r="Q1713" i="5"/>
  <c r="AB1713" i="7" s="1"/>
  <c r="J1713" i="5"/>
  <c r="H1760" i="5"/>
  <c r="K1760" i="5"/>
  <c r="N1760" i="5"/>
  <c r="M1760" i="5"/>
  <c r="AE1760" i="7" s="1"/>
  <c r="AK1760" i="7" s="1"/>
  <c r="L1760" i="5"/>
  <c r="O1760" i="5"/>
  <c r="J1760" i="5"/>
  <c r="I1760" i="5"/>
  <c r="Q1863" i="5"/>
  <c r="AB1863" i="7" s="1"/>
  <c r="E1863" i="5"/>
  <c r="D1863" i="5"/>
  <c r="AD1863" i="7" s="1"/>
  <c r="AI1863" i="7" s="1"/>
  <c r="J1863" i="5"/>
  <c r="G1863" i="5"/>
  <c r="M1863" i="5"/>
  <c r="AE1863" i="7" s="1"/>
  <c r="AK1863" i="7" s="1"/>
  <c r="L1863" i="5"/>
  <c r="K1863" i="5"/>
  <c r="P1863" i="5"/>
  <c r="K1881" i="5"/>
  <c r="L1881" i="5"/>
  <c r="N1881" i="5"/>
  <c r="Q1881" i="5"/>
  <c r="AB1881" i="7" s="1"/>
  <c r="B1881" i="5"/>
  <c r="J1881" i="5"/>
  <c r="I1881" i="5"/>
  <c r="H1881" i="5"/>
  <c r="O1881" i="5"/>
  <c r="M1881" i="5"/>
  <c r="AE1881" i="7" s="1"/>
  <c r="AK1881" i="7" s="1"/>
  <c r="G1881" i="5"/>
  <c r="F1881" i="5"/>
  <c r="G1889" i="5"/>
  <c r="E1889" i="5"/>
  <c r="P1889" i="5"/>
  <c r="B1889" i="5"/>
  <c r="O1889" i="5"/>
  <c r="F1889" i="5"/>
  <c r="D1889" i="5"/>
  <c r="AD1889" i="7" s="1"/>
  <c r="AI1889" i="7" s="1"/>
  <c r="C1889" i="5"/>
  <c r="AC1889" i="7" s="1"/>
  <c r="AG1889" i="7" s="1"/>
  <c r="Q1889" i="5"/>
  <c r="AB1889" i="7" s="1"/>
  <c r="AF1889" i="7" s="1"/>
  <c r="P1904" i="5"/>
  <c r="D1904" i="5"/>
  <c r="AD1904" i="7" s="1"/>
  <c r="AI1904" i="7" s="1"/>
  <c r="K1904" i="5"/>
  <c r="N1904" i="5"/>
  <c r="B1904" i="5"/>
  <c r="H1904" i="5"/>
  <c r="G1904" i="5"/>
  <c r="F1904" i="5"/>
  <c r="Q1904" i="5"/>
  <c r="AB1904" i="7" s="1"/>
  <c r="O1904" i="5"/>
  <c r="M1904" i="5"/>
  <c r="AE1904" i="7" s="1"/>
  <c r="AK1904" i="7" s="1"/>
  <c r="G2045" i="5"/>
  <c r="I2045" i="5"/>
  <c r="D2045" i="5"/>
  <c r="AD2045" i="7" s="1"/>
  <c r="AI2045" i="7" s="1"/>
  <c r="N2045" i="5"/>
  <c r="M2045" i="5"/>
  <c r="AE2045" i="7" s="1"/>
  <c r="AK2045" i="7" s="1"/>
  <c r="J2045" i="5"/>
  <c r="H2045" i="5"/>
  <c r="F2045" i="5"/>
  <c r="O2045" i="5"/>
  <c r="L2045" i="5"/>
  <c r="K2045" i="5"/>
  <c r="E2045" i="5"/>
  <c r="N2082" i="5"/>
  <c r="B2082" i="5"/>
  <c r="G2082" i="5"/>
  <c r="I2082" i="5"/>
  <c r="E2082" i="5"/>
  <c r="L2082" i="5"/>
  <c r="F2082" i="5"/>
  <c r="D2082" i="5"/>
  <c r="AD2082" i="7" s="1"/>
  <c r="AI2082" i="7" s="1"/>
  <c r="M2082" i="5"/>
  <c r="AE2082" i="7" s="1"/>
  <c r="AK2082" i="7" s="1"/>
  <c r="J2082" i="5"/>
  <c r="Q2082" i="5"/>
  <c r="AB2082" i="7" s="1"/>
  <c r="P2082" i="5"/>
  <c r="O2082" i="5"/>
  <c r="K2082" i="5"/>
  <c r="P2156" i="5"/>
  <c r="D2156" i="5"/>
  <c r="AD2156" i="7" s="1"/>
  <c r="AI2156" i="7" s="1"/>
  <c r="O2156" i="5"/>
  <c r="B2156" i="5"/>
  <c r="L2156" i="5"/>
  <c r="J2156" i="5"/>
  <c r="F2156" i="5"/>
  <c r="M2156" i="5"/>
  <c r="AE2156" i="7" s="1"/>
  <c r="AK2156" i="7" s="1"/>
  <c r="K2156" i="5"/>
  <c r="I2156" i="5"/>
  <c r="H2156" i="5"/>
  <c r="N2156" i="5"/>
  <c r="E2156" i="5"/>
  <c r="O2161" i="5"/>
  <c r="C2161" i="5"/>
  <c r="AC2161" i="7" s="1"/>
  <c r="AG2161" i="7" s="1"/>
  <c r="H2161" i="5"/>
  <c r="E2161" i="5"/>
  <c r="N2161" i="5"/>
  <c r="P2161" i="5"/>
  <c r="I2161" i="5"/>
  <c r="G2161" i="5"/>
  <c r="F2161" i="5"/>
  <c r="L2161" i="5"/>
  <c r="K2161" i="5"/>
  <c r="J2161" i="5"/>
  <c r="D2161" i="5"/>
  <c r="AD2161" i="7" s="1"/>
  <c r="AI2161" i="7" s="1"/>
  <c r="B2161" i="5"/>
  <c r="G2210" i="5"/>
  <c r="K2210" i="5"/>
  <c r="Q2210" i="5"/>
  <c r="AB2210" i="7" s="1"/>
  <c r="C2210" i="5"/>
  <c r="AC2210" i="7" s="1"/>
  <c r="AG2210" i="7" s="1"/>
  <c r="N2210" i="5"/>
  <c r="D2210" i="5"/>
  <c r="AD2210" i="7" s="1"/>
  <c r="AI2210" i="7" s="1"/>
  <c r="P2210" i="5"/>
  <c r="I2210" i="5"/>
  <c r="H2210" i="5"/>
  <c r="F2210" i="5"/>
  <c r="M2210" i="5"/>
  <c r="AE2210" i="7" s="1"/>
  <c r="AK2210" i="7" s="1"/>
  <c r="L2210" i="5"/>
  <c r="J2210" i="5"/>
  <c r="E2210" i="5"/>
  <c r="B2210" i="5"/>
  <c r="K891" i="5"/>
  <c r="N903" i="5"/>
  <c r="L907" i="5"/>
  <c r="L910" i="5"/>
  <c r="N916" i="5"/>
  <c r="B916" i="5"/>
  <c r="O916" i="5"/>
  <c r="L920" i="5"/>
  <c r="N926" i="5"/>
  <c r="N939" i="5"/>
  <c r="L943" i="5"/>
  <c r="L946" i="5"/>
  <c r="N952" i="5"/>
  <c r="B952" i="5"/>
  <c r="O952" i="5"/>
  <c r="L956" i="5"/>
  <c r="N962" i="5"/>
  <c r="N975" i="5"/>
  <c r="L979" i="5"/>
  <c r="L982" i="5"/>
  <c r="N988" i="5"/>
  <c r="B988" i="5"/>
  <c r="O988" i="5"/>
  <c r="L992" i="5"/>
  <c r="N998" i="5"/>
  <c r="N1011" i="5"/>
  <c r="L1015" i="5"/>
  <c r="L1018" i="5"/>
  <c r="N1024" i="5"/>
  <c r="B1024" i="5"/>
  <c r="O1024" i="5"/>
  <c r="L1028" i="5"/>
  <c r="N1034" i="5"/>
  <c r="N1047" i="5"/>
  <c r="L1051" i="5"/>
  <c r="L1054" i="5"/>
  <c r="N1060" i="5"/>
  <c r="B1060" i="5"/>
  <c r="O1060" i="5"/>
  <c r="L1064" i="5"/>
  <c r="N1070" i="5"/>
  <c r="N1083" i="5"/>
  <c r="L1087" i="5"/>
  <c r="L1090" i="5"/>
  <c r="N1096" i="5"/>
  <c r="B1096" i="5"/>
  <c r="O1096" i="5"/>
  <c r="L1100" i="5"/>
  <c r="N1106" i="5"/>
  <c r="H1114" i="5"/>
  <c r="P1114" i="5"/>
  <c r="C1114" i="5"/>
  <c r="AC1114" i="7" s="1"/>
  <c r="AG1114" i="7" s="1"/>
  <c r="O1114" i="5"/>
  <c r="G1119" i="5"/>
  <c r="J1119" i="5"/>
  <c r="O1119" i="5"/>
  <c r="F1124" i="5"/>
  <c r="P1124" i="5"/>
  <c r="C1124" i="5"/>
  <c r="AC1124" i="7" s="1"/>
  <c r="AG1124" i="7" s="1"/>
  <c r="O1124" i="5"/>
  <c r="J1152" i="5"/>
  <c r="H1152" i="5"/>
  <c r="O1152" i="5"/>
  <c r="O1175" i="5"/>
  <c r="C1175" i="5"/>
  <c r="AC1175" i="7" s="1"/>
  <c r="AG1175" i="7" s="1"/>
  <c r="H1175" i="5"/>
  <c r="P1175" i="5"/>
  <c r="Q1213" i="5"/>
  <c r="AB1213" i="7" s="1"/>
  <c r="E1213" i="5"/>
  <c r="M1213" i="5"/>
  <c r="AE1213" i="7" s="1"/>
  <c r="AK1213" i="7" s="1"/>
  <c r="O1213" i="5"/>
  <c r="H1222" i="5"/>
  <c r="P1222" i="5"/>
  <c r="C1222" i="5"/>
  <c r="AC1222" i="7" s="1"/>
  <c r="AG1222" i="7" s="1"/>
  <c r="O1222" i="5"/>
  <c r="G1227" i="5"/>
  <c r="J1227" i="5"/>
  <c r="O1227" i="5"/>
  <c r="F1232" i="5"/>
  <c r="P1232" i="5"/>
  <c r="C1232" i="5"/>
  <c r="AC1232" i="7" s="1"/>
  <c r="AG1232" i="7" s="1"/>
  <c r="O1232" i="5"/>
  <c r="J1260" i="5"/>
  <c r="H1260" i="5"/>
  <c r="O1260" i="5"/>
  <c r="O1283" i="5"/>
  <c r="C1283" i="5"/>
  <c r="AC1283" i="7" s="1"/>
  <c r="AG1283" i="7" s="1"/>
  <c r="H1283" i="5"/>
  <c r="P1283" i="5"/>
  <c r="Q1321" i="5"/>
  <c r="AB1321" i="7" s="1"/>
  <c r="E1321" i="5"/>
  <c r="M1321" i="5"/>
  <c r="AE1321" i="7" s="1"/>
  <c r="AK1321" i="7" s="1"/>
  <c r="O1321" i="5"/>
  <c r="H1330" i="5"/>
  <c r="P1330" i="5"/>
  <c r="C1330" i="5"/>
  <c r="AC1330" i="7" s="1"/>
  <c r="AG1330" i="7" s="1"/>
  <c r="O1330" i="5"/>
  <c r="G1335" i="5"/>
  <c r="J1335" i="5"/>
  <c r="O1335" i="5"/>
  <c r="F1340" i="5"/>
  <c r="P1340" i="5"/>
  <c r="C1340" i="5"/>
  <c r="AC1340" i="7" s="1"/>
  <c r="AG1340" i="7" s="1"/>
  <c r="O1340" i="5"/>
  <c r="J1368" i="5"/>
  <c r="H1368" i="5"/>
  <c r="O1368" i="5"/>
  <c r="O1391" i="5"/>
  <c r="C1391" i="5"/>
  <c r="AC1391" i="7" s="1"/>
  <c r="AG1391" i="7" s="1"/>
  <c r="H1391" i="5"/>
  <c r="P1391" i="5"/>
  <c r="G1407" i="5"/>
  <c r="H1407" i="5"/>
  <c r="Q1407" i="5"/>
  <c r="AB1407" i="7" s="1"/>
  <c r="C1407" i="5"/>
  <c r="AC1407" i="7" s="1"/>
  <c r="AG1407" i="7" s="1"/>
  <c r="P1407" i="5"/>
  <c r="J1428" i="5"/>
  <c r="O1428" i="5"/>
  <c r="B1428" i="5"/>
  <c r="I1428" i="5"/>
  <c r="Q1428" i="5"/>
  <c r="AB1428" i="7" s="1"/>
  <c r="Q1441" i="5"/>
  <c r="AB1441" i="7" s="1"/>
  <c r="E1441" i="5"/>
  <c r="O1441" i="5"/>
  <c r="B1441" i="5"/>
  <c r="L1441" i="5"/>
  <c r="L1442" i="5"/>
  <c r="K1442" i="5"/>
  <c r="I1442" i="5"/>
  <c r="P1442" i="5"/>
  <c r="F1496" i="5"/>
  <c r="G1496" i="5"/>
  <c r="E1496" i="5"/>
  <c r="Q1496" i="5"/>
  <c r="AB1496" i="7" s="1"/>
  <c r="B1496" i="5"/>
  <c r="I1515" i="5"/>
  <c r="J1515" i="5"/>
  <c r="H1515" i="5"/>
  <c r="G1515" i="5"/>
  <c r="L1515" i="5"/>
  <c r="P1516" i="5"/>
  <c r="D1516" i="5"/>
  <c r="AD1516" i="7" s="1"/>
  <c r="AI1516" i="7" s="1"/>
  <c r="F1516" i="5"/>
  <c r="G1516" i="5"/>
  <c r="E1516" i="5"/>
  <c r="K1516" i="5"/>
  <c r="J1534" i="5"/>
  <c r="L1534" i="5"/>
  <c r="I1534" i="5"/>
  <c r="H1534" i="5"/>
  <c r="G1534" i="5"/>
  <c r="M1534" i="5"/>
  <c r="AE1534" i="7" s="1"/>
  <c r="AK1534" i="7" s="1"/>
  <c r="N1550" i="5"/>
  <c r="B1550" i="5"/>
  <c r="M1550" i="5"/>
  <c r="AE1550" i="7" s="1"/>
  <c r="AK1550" i="7" s="1"/>
  <c r="E1550" i="5"/>
  <c r="D1550" i="5"/>
  <c r="AD1550" i="7" s="1"/>
  <c r="AI1550" i="7" s="1"/>
  <c r="Q1550" i="5"/>
  <c r="AB1550" i="7" s="1"/>
  <c r="C1550" i="5"/>
  <c r="AC1550" i="7" s="1"/>
  <c r="AG1550" i="7" s="1"/>
  <c r="P1550" i="5"/>
  <c r="N1562" i="5"/>
  <c r="B1562" i="5"/>
  <c r="E1562" i="5"/>
  <c r="L1562" i="5"/>
  <c r="K1562" i="5"/>
  <c r="J1562" i="5"/>
  <c r="C1562" i="5"/>
  <c r="AC1562" i="7" s="1"/>
  <c r="AG1562" i="7" s="1"/>
  <c r="K1577" i="5"/>
  <c r="J1577" i="5"/>
  <c r="I1577" i="5"/>
  <c r="H1577" i="5"/>
  <c r="G1577" i="5"/>
  <c r="N1577" i="5"/>
  <c r="H1640" i="5"/>
  <c r="F1640" i="5"/>
  <c r="D1640" i="5"/>
  <c r="AD1640" i="7" s="1"/>
  <c r="AI1640" i="7" s="1"/>
  <c r="Q1640" i="5"/>
  <c r="AB1640" i="7" s="1"/>
  <c r="C1640" i="5"/>
  <c r="AC1640" i="7" s="1"/>
  <c r="AG1640" i="7" s="1"/>
  <c r="P1640" i="5"/>
  <c r="B1640" i="5"/>
  <c r="I1640" i="5"/>
  <c r="K1685" i="5"/>
  <c r="J1685" i="5"/>
  <c r="N1685" i="5"/>
  <c r="M1685" i="5"/>
  <c r="AE1685" i="7" s="1"/>
  <c r="AK1685" i="7" s="1"/>
  <c r="L1685" i="5"/>
  <c r="B1685" i="5"/>
  <c r="Q1685" i="5"/>
  <c r="AB1685" i="7" s="1"/>
  <c r="B1690" i="5"/>
  <c r="I1695" i="5"/>
  <c r="J1695" i="5"/>
  <c r="L1695" i="5"/>
  <c r="K1695" i="5"/>
  <c r="H1695" i="5"/>
  <c r="Q1695" i="5"/>
  <c r="AB1695" i="7" s="1"/>
  <c r="O1695" i="5"/>
  <c r="C1704" i="5"/>
  <c r="AC1704" i="7" s="1"/>
  <c r="AG1704" i="7" s="1"/>
  <c r="D1713" i="5"/>
  <c r="AD1713" i="7" s="1"/>
  <c r="AI1713" i="7" s="1"/>
  <c r="Q1727" i="5"/>
  <c r="AB1727" i="7" s="1"/>
  <c r="E1727" i="5"/>
  <c r="L1727" i="5"/>
  <c r="N1727" i="5"/>
  <c r="M1727" i="5"/>
  <c r="AE1727" i="7" s="1"/>
  <c r="AK1727" i="7" s="1"/>
  <c r="K1727" i="5"/>
  <c r="J1727" i="5"/>
  <c r="H1727" i="5"/>
  <c r="B1760" i="5"/>
  <c r="Q1763" i="5"/>
  <c r="AB1763" i="7" s="1"/>
  <c r="E1763" i="5"/>
  <c r="L1763" i="5"/>
  <c r="F1763" i="5"/>
  <c r="D1763" i="5"/>
  <c r="AD1763" i="7" s="1"/>
  <c r="AI1763" i="7" s="1"/>
  <c r="C1763" i="5"/>
  <c r="AC1763" i="7" s="1"/>
  <c r="AG1763" i="7" s="1"/>
  <c r="P1763" i="5"/>
  <c r="O1763" i="5"/>
  <c r="K1805" i="5"/>
  <c r="O1805" i="5"/>
  <c r="B1805" i="5"/>
  <c r="I1805" i="5"/>
  <c r="H1805" i="5"/>
  <c r="G1805" i="5"/>
  <c r="F1805" i="5"/>
  <c r="E1805" i="5"/>
  <c r="D1805" i="5"/>
  <c r="AD1805" i="7" s="1"/>
  <c r="AI1805" i="7" s="1"/>
  <c r="B1863" i="5"/>
  <c r="C1881" i="5"/>
  <c r="AC1881" i="7" s="1"/>
  <c r="AG1881" i="7" s="1"/>
  <c r="H1889" i="5"/>
  <c r="C1904" i="5"/>
  <c r="AC1904" i="7" s="1"/>
  <c r="AG1904" i="7" s="1"/>
  <c r="Q1920" i="5"/>
  <c r="AB1920" i="7" s="1"/>
  <c r="AF1920" i="7" s="1"/>
  <c r="H1923" i="5"/>
  <c r="F1930" i="5"/>
  <c r="L1930" i="5"/>
  <c r="G1930" i="5"/>
  <c r="H1930" i="5"/>
  <c r="E1930" i="5"/>
  <c r="D1930" i="5"/>
  <c r="AD1930" i="7" s="1"/>
  <c r="AI1930" i="7" s="1"/>
  <c r="C1930" i="5"/>
  <c r="AC1930" i="7" s="1"/>
  <c r="AG1930" i="7" s="1"/>
  <c r="P1930" i="5"/>
  <c r="O1930" i="5"/>
  <c r="N1930" i="5"/>
  <c r="M1930" i="5"/>
  <c r="AE1930" i="7" s="1"/>
  <c r="AK1930" i="7" s="1"/>
  <c r="N1950" i="5"/>
  <c r="B1950" i="5"/>
  <c r="J1950" i="5"/>
  <c r="Q1950" i="5"/>
  <c r="AB1950" i="7" s="1"/>
  <c r="AJ1950" i="7" s="1"/>
  <c r="C1950" i="5"/>
  <c r="AC1950" i="7" s="1"/>
  <c r="AG1950" i="7" s="1"/>
  <c r="I1950" i="5"/>
  <c r="M1950" i="5"/>
  <c r="AE1950" i="7" s="1"/>
  <c r="AK1950" i="7" s="1"/>
  <c r="L1950" i="5"/>
  <c r="K1950" i="5"/>
  <c r="P1950" i="5"/>
  <c r="H2040" i="5"/>
  <c r="O2040" i="5"/>
  <c r="B2040" i="5"/>
  <c r="D2040" i="5"/>
  <c r="AD2040" i="7" s="1"/>
  <c r="AI2040" i="7" s="1"/>
  <c r="G2040" i="5"/>
  <c r="F2040" i="5"/>
  <c r="J2040" i="5"/>
  <c r="I2040" i="5"/>
  <c r="E2040" i="5"/>
  <c r="Q2040" i="5"/>
  <c r="AB2040" i="7" s="1"/>
  <c r="AH2040" i="7" s="1"/>
  <c r="P2040" i="5"/>
  <c r="C2040" i="5"/>
  <c r="AC2040" i="7" s="1"/>
  <c r="AG2040" i="7" s="1"/>
  <c r="B2045" i="5"/>
  <c r="C2082" i="5"/>
  <c r="AC2082" i="7" s="1"/>
  <c r="AG2082" i="7" s="1"/>
  <c r="O2101" i="5"/>
  <c r="C2101" i="5"/>
  <c r="AC2101" i="7" s="1"/>
  <c r="AG2101" i="7" s="1"/>
  <c r="I2101" i="5"/>
  <c r="G2101" i="5"/>
  <c r="J2101" i="5"/>
  <c r="Q2101" i="5"/>
  <c r="AB2101" i="7" s="1"/>
  <c r="M2101" i="5"/>
  <c r="AE2101" i="7" s="1"/>
  <c r="AK2101" i="7" s="1"/>
  <c r="L2101" i="5"/>
  <c r="P2101" i="5"/>
  <c r="N2101" i="5"/>
  <c r="K2101" i="5"/>
  <c r="B2101" i="5"/>
  <c r="G2105" i="5"/>
  <c r="F2105" i="5"/>
  <c r="J2105" i="5"/>
  <c r="O2105" i="5"/>
  <c r="L2105" i="5"/>
  <c r="M2105" i="5"/>
  <c r="AE2105" i="7" s="1"/>
  <c r="AK2105" i="7" s="1"/>
  <c r="K2105" i="5"/>
  <c r="H2105" i="5"/>
  <c r="E2105" i="5"/>
  <c r="D2105" i="5"/>
  <c r="AD2105" i="7" s="1"/>
  <c r="AI2105" i="7" s="1"/>
  <c r="N2105" i="5"/>
  <c r="I2105" i="5"/>
  <c r="C2105" i="5"/>
  <c r="AC2105" i="7" s="1"/>
  <c r="AG2105" i="7" s="1"/>
  <c r="I2119" i="5"/>
  <c r="F2119" i="5"/>
  <c r="P2119" i="5"/>
  <c r="C2119" i="5"/>
  <c r="AC2119" i="7" s="1"/>
  <c r="AG2119" i="7" s="1"/>
  <c r="D2119" i="5"/>
  <c r="AD2119" i="7" s="1"/>
  <c r="AI2119" i="7" s="1"/>
  <c r="J2119" i="5"/>
  <c r="M2119" i="5"/>
  <c r="AE2119" i="7" s="1"/>
  <c r="AK2119" i="7" s="1"/>
  <c r="G2119" i="5"/>
  <c r="E2119" i="5"/>
  <c r="B2119" i="5"/>
  <c r="N2119" i="5"/>
  <c r="L2119" i="5"/>
  <c r="K2119" i="5"/>
  <c r="Q2119" i="5"/>
  <c r="AB2119" i="7" s="1"/>
  <c r="AH2119" i="7" s="1"/>
  <c r="J2150" i="5"/>
  <c r="M2150" i="5"/>
  <c r="AE2150" i="7" s="1"/>
  <c r="AK2150" i="7" s="1"/>
  <c r="I2150" i="5"/>
  <c r="D2150" i="5"/>
  <c r="AD2150" i="7" s="1"/>
  <c r="AI2150" i="7" s="1"/>
  <c r="H2150" i="5"/>
  <c r="K2150" i="5"/>
  <c r="G2150" i="5"/>
  <c r="C2150" i="5"/>
  <c r="AC2150" i="7" s="1"/>
  <c r="AG2150" i="7" s="1"/>
  <c r="L2150" i="5"/>
  <c r="F2150" i="5"/>
  <c r="N2150" i="5"/>
  <c r="E2150" i="5"/>
  <c r="B2150" i="5"/>
  <c r="P2150" i="5"/>
  <c r="C2156" i="5"/>
  <c r="AC2156" i="7" s="1"/>
  <c r="AG2156" i="7" s="1"/>
  <c r="M2161" i="5"/>
  <c r="AE2161" i="7" s="1"/>
  <c r="AK2161" i="7" s="1"/>
  <c r="O2210" i="5"/>
  <c r="N1408" i="5"/>
  <c r="B1408" i="5"/>
  <c r="Q1408" i="5"/>
  <c r="AB1408" i="7" s="1"/>
  <c r="D1408" i="5"/>
  <c r="AD1408" i="7" s="1"/>
  <c r="AI1408" i="7" s="1"/>
  <c r="O1408" i="5"/>
  <c r="I1409" i="5"/>
  <c r="M1409" i="5"/>
  <c r="AE1409" i="7" s="1"/>
  <c r="AK1409" i="7" s="1"/>
  <c r="L1409" i="5"/>
  <c r="P1409" i="5"/>
  <c r="H1414" i="5"/>
  <c r="E1414" i="5"/>
  <c r="J1414" i="5"/>
  <c r="P1414" i="5"/>
  <c r="K1423" i="5"/>
  <c r="I1423" i="5"/>
  <c r="M1423" i="5"/>
  <c r="AE1423" i="7" s="1"/>
  <c r="AK1423" i="7" s="1"/>
  <c r="P1423" i="5"/>
  <c r="Q1429" i="5"/>
  <c r="AB1429" i="7" s="1"/>
  <c r="E1429" i="5"/>
  <c r="K1429" i="5"/>
  <c r="G1429" i="5"/>
  <c r="P1429" i="5"/>
  <c r="P1482" i="5"/>
  <c r="D1482" i="5"/>
  <c r="AD1482" i="7" s="1"/>
  <c r="AI1482" i="7" s="1"/>
  <c r="J1482" i="5"/>
  <c r="I1482" i="5"/>
  <c r="N1482" i="5"/>
  <c r="K1483" i="5"/>
  <c r="F1483" i="5"/>
  <c r="E1483" i="5"/>
  <c r="M1483" i="5"/>
  <c r="AE1483" i="7" s="1"/>
  <c r="AK1483" i="7" s="1"/>
  <c r="Q1483" i="5"/>
  <c r="AB1483" i="7" s="1"/>
  <c r="N1514" i="5"/>
  <c r="B1514" i="5"/>
  <c r="M1514" i="5"/>
  <c r="AE1514" i="7" s="1"/>
  <c r="AK1514" i="7" s="1"/>
  <c r="K1514" i="5"/>
  <c r="J1514" i="5"/>
  <c r="I1514" i="5"/>
  <c r="Q1523" i="5"/>
  <c r="AB1523" i="7" s="1"/>
  <c r="E1523" i="5"/>
  <c r="P1523" i="5"/>
  <c r="C1523" i="5"/>
  <c r="AC1523" i="7" s="1"/>
  <c r="AG1523" i="7" s="1"/>
  <c r="M1523" i="5"/>
  <c r="AE1523" i="7" s="1"/>
  <c r="AK1523" i="7" s="1"/>
  <c r="L1523" i="5"/>
  <c r="B1523" i="5"/>
  <c r="K1529" i="5"/>
  <c r="F1529" i="5"/>
  <c r="J1529" i="5"/>
  <c r="I1529" i="5"/>
  <c r="N1529" i="5"/>
  <c r="F1530" i="5"/>
  <c r="O1530" i="5"/>
  <c r="B1530" i="5"/>
  <c r="I1530" i="5"/>
  <c r="H1530" i="5"/>
  <c r="G1530" i="5"/>
  <c r="N1530" i="5"/>
  <c r="P1564" i="5"/>
  <c r="D1564" i="5"/>
  <c r="AD1564" i="7" s="1"/>
  <c r="AI1564" i="7" s="1"/>
  <c r="J1564" i="5"/>
  <c r="F1564" i="5"/>
  <c r="E1564" i="5"/>
  <c r="C1564" i="5"/>
  <c r="AC1564" i="7" s="1"/>
  <c r="AG1564" i="7" s="1"/>
  <c r="L1572" i="5"/>
  <c r="Q1572" i="5"/>
  <c r="AB1572" i="7" s="1"/>
  <c r="D1572" i="5"/>
  <c r="AD1572" i="7" s="1"/>
  <c r="AI1572" i="7" s="1"/>
  <c r="J1572" i="5"/>
  <c r="I1572" i="5"/>
  <c r="H1572" i="5"/>
  <c r="O1572" i="5"/>
  <c r="O1581" i="5"/>
  <c r="C1581" i="5"/>
  <c r="AC1581" i="7" s="1"/>
  <c r="AG1581" i="7" s="1"/>
  <c r="G1581" i="5"/>
  <c r="J1581" i="5"/>
  <c r="I1581" i="5"/>
  <c r="H1581" i="5"/>
  <c r="F1581" i="5"/>
  <c r="F1590" i="5"/>
  <c r="K1590" i="5"/>
  <c r="N1590" i="5"/>
  <c r="M1590" i="5"/>
  <c r="AE1590" i="7" s="1"/>
  <c r="AK1590" i="7" s="1"/>
  <c r="L1590" i="5"/>
  <c r="O1590" i="5"/>
  <c r="Q1595" i="5"/>
  <c r="AB1595" i="7" s="1"/>
  <c r="E1595" i="5"/>
  <c r="P1595" i="5"/>
  <c r="C1595" i="5"/>
  <c r="AC1595" i="7" s="1"/>
  <c r="AG1595" i="7" s="1"/>
  <c r="L1595" i="5"/>
  <c r="K1595" i="5"/>
  <c r="J1595" i="5"/>
  <c r="M1595" i="5"/>
  <c r="AE1595" i="7" s="1"/>
  <c r="AK1595" i="7" s="1"/>
  <c r="N1610" i="5"/>
  <c r="B1610" i="5"/>
  <c r="I1610" i="5"/>
  <c r="K1610" i="5"/>
  <c r="J1610" i="5"/>
  <c r="H1610" i="5"/>
  <c r="O1610" i="5"/>
  <c r="J1618" i="5"/>
  <c r="P1618" i="5"/>
  <c r="C1618" i="5"/>
  <c r="AC1618" i="7" s="1"/>
  <c r="AG1618" i="7" s="1"/>
  <c r="M1618" i="5"/>
  <c r="AE1618" i="7" s="1"/>
  <c r="AK1618" i="7" s="1"/>
  <c r="L1618" i="5"/>
  <c r="K1618" i="5"/>
  <c r="F1618" i="5"/>
  <c r="F1626" i="5"/>
  <c r="K1626" i="5"/>
  <c r="E1626" i="5"/>
  <c r="D1626" i="5"/>
  <c r="AD1626" i="7" s="1"/>
  <c r="AI1626" i="7" s="1"/>
  <c r="Q1626" i="5"/>
  <c r="AB1626" i="7" s="1"/>
  <c r="C1626" i="5"/>
  <c r="AC1626" i="7" s="1"/>
  <c r="AG1626" i="7" s="1"/>
  <c r="O1626" i="5"/>
  <c r="O1629" i="5"/>
  <c r="C1629" i="5"/>
  <c r="AC1629" i="7" s="1"/>
  <c r="AG1629" i="7" s="1"/>
  <c r="K1629" i="5"/>
  <c r="I1629" i="5"/>
  <c r="H1629" i="5"/>
  <c r="G1629" i="5"/>
  <c r="M1629" i="5"/>
  <c r="AE1629" i="7" s="1"/>
  <c r="AK1629" i="7" s="1"/>
  <c r="I1647" i="5"/>
  <c r="E1647" i="5"/>
  <c r="N1647" i="5"/>
  <c r="M1647" i="5"/>
  <c r="AE1647" i="7" s="1"/>
  <c r="AK1647" i="7" s="1"/>
  <c r="L1647" i="5"/>
  <c r="O1647" i="5"/>
  <c r="F1650" i="5"/>
  <c r="G1650" i="5"/>
  <c r="D1650" i="5"/>
  <c r="AD1650" i="7" s="1"/>
  <c r="AI1650" i="7" s="1"/>
  <c r="Q1650" i="5"/>
  <c r="AB1650" i="7" s="1"/>
  <c r="C1650" i="5"/>
  <c r="AC1650" i="7" s="1"/>
  <c r="AG1650" i="7" s="1"/>
  <c r="P1650" i="5"/>
  <c r="B1650" i="5"/>
  <c r="M1650" i="5"/>
  <c r="AE1650" i="7" s="1"/>
  <c r="AK1650" i="7" s="1"/>
  <c r="O1653" i="5"/>
  <c r="C1653" i="5"/>
  <c r="AC1653" i="7" s="1"/>
  <c r="AG1653" i="7" s="1"/>
  <c r="G1653" i="5"/>
  <c r="H1653" i="5"/>
  <c r="F1653" i="5"/>
  <c r="E1653" i="5"/>
  <c r="K1653" i="5"/>
  <c r="F1662" i="5"/>
  <c r="K1662" i="5"/>
  <c r="L1662" i="5"/>
  <c r="J1662" i="5"/>
  <c r="I1662" i="5"/>
  <c r="P1662" i="5"/>
  <c r="Q1667" i="5"/>
  <c r="AB1667" i="7" s="1"/>
  <c r="E1667" i="5"/>
  <c r="P1667" i="5"/>
  <c r="C1667" i="5"/>
  <c r="AC1667" i="7" s="1"/>
  <c r="AG1667" i="7" s="1"/>
  <c r="J1667" i="5"/>
  <c r="I1667" i="5"/>
  <c r="H1667" i="5"/>
  <c r="N1667" i="5"/>
  <c r="N1682" i="5"/>
  <c r="B1682" i="5"/>
  <c r="I1682" i="5"/>
  <c r="H1682" i="5"/>
  <c r="G1682" i="5"/>
  <c r="F1682" i="5"/>
  <c r="C1682" i="5"/>
  <c r="AC1682" i="7" s="1"/>
  <c r="AG1682" i="7" s="1"/>
  <c r="D1690" i="5"/>
  <c r="AD1690" i="7" s="1"/>
  <c r="AI1690" i="7" s="1"/>
  <c r="E1704" i="5"/>
  <c r="E1713" i="5"/>
  <c r="N1718" i="5"/>
  <c r="B1718" i="5"/>
  <c r="I1718" i="5"/>
  <c r="O1718" i="5"/>
  <c r="M1718" i="5"/>
  <c r="AE1718" i="7" s="1"/>
  <c r="AK1718" i="7" s="1"/>
  <c r="L1718" i="5"/>
  <c r="C1718" i="5"/>
  <c r="AC1718" i="7" s="1"/>
  <c r="AG1718" i="7" s="1"/>
  <c r="P1732" i="5"/>
  <c r="D1732" i="5"/>
  <c r="AD1732" i="7" s="1"/>
  <c r="AI1732" i="7" s="1"/>
  <c r="F1732" i="5"/>
  <c r="N1732" i="5"/>
  <c r="M1732" i="5"/>
  <c r="AE1732" i="7" s="1"/>
  <c r="AK1732" i="7" s="1"/>
  <c r="L1732" i="5"/>
  <c r="O1732" i="5"/>
  <c r="P1744" i="5"/>
  <c r="D1744" i="5"/>
  <c r="AD1744" i="7" s="1"/>
  <c r="AI1744" i="7" s="1"/>
  <c r="J1744" i="5"/>
  <c r="G1744" i="5"/>
  <c r="F1744" i="5"/>
  <c r="E1744" i="5"/>
  <c r="Q1744" i="5"/>
  <c r="AB1744" i="7" s="1"/>
  <c r="AJ1744" i="7" s="1"/>
  <c r="O1744" i="5"/>
  <c r="N1744" i="5"/>
  <c r="C1760" i="5"/>
  <c r="AC1760" i="7" s="1"/>
  <c r="AG1760" i="7" s="1"/>
  <c r="L1776" i="5"/>
  <c r="M1776" i="5"/>
  <c r="AE1776" i="7" s="1"/>
  <c r="AK1776" i="7" s="1"/>
  <c r="J1776" i="5"/>
  <c r="I1776" i="5"/>
  <c r="H1776" i="5"/>
  <c r="D1776" i="5"/>
  <c r="AD1776" i="7" s="1"/>
  <c r="AI1776" i="7" s="1"/>
  <c r="C1776" i="5"/>
  <c r="AC1776" i="7" s="1"/>
  <c r="AG1776" i="7" s="1"/>
  <c r="B1776" i="5"/>
  <c r="F1782" i="5"/>
  <c r="O1782" i="5"/>
  <c r="B1782" i="5"/>
  <c r="H1782" i="5"/>
  <c r="G1782" i="5"/>
  <c r="E1782" i="5"/>
  <c r="I1782" i="5"/>
  <c r="D1782" i="5"/>
  <c r="AD1782" i="7" s="1"/>
  <c r="AI1782" i="7" s="1"/>
  <c r="C1782" i="5"/>
  <c r="AC1782" i="7" s="1"/>
  <c r="AG1782" i="7" s="1"/>
  <c r="J1852" i="5"/>
  <c r="M1852" i="5"/>
  <c r="AE1852" i="7" s="1"/>
  <c r="AK1852" i="7" s="1"/>
  <c r="K1852" i="5"/>
  <c r="D1852" i="5"/>
  <c r="AD1852" i="7" s="1"/>
  <c r="AI1852" i="7" s="1"/>
  <c r="C1852" i="5"/>
  <c r="AC1852" i="7" s="1"/>
  <c r="AG1852" i="7" s="1"/>
  <c r="Q1852" i="5"/>
  <c r="AB1852" i="7" s="1"/>
  <c r="B1852" i="5"/>
  <c r="I1852" i="5"/>
  <c r="H1852" i="5"/>
  <c r="G1852" i="5"/>
  <c r="F1852" i="5"/>
  <c r="C1863" i="5"/>
  <c r="AC1863" i="7" s="1"/>
  <c r="AG1863" i="7" s="1"/>
  <c r="D1881" i="5"/>
  <c r="AD1881" i="7" s="1"/>
  <c r="AI1881" i="7" s="1"/>
  <c r="Q1887" i="5"/>
  <c r="AB1887" i="7" s="1"/>
  <c r="E1887" i="5"/>
  <c r="M1887" i="5"/>
  <c r="AE1887" i="7" s="1"/>
  <c r="AK1887" i="7" s="1"/>
  <c r="H1887" i="5"/>
  <c r="C1887" i="5"/>
  <c r="AC1887" i="7" s="1"/>
  <c r="AG1887" i="7" s="1"/>
  <c r="F1887" i="5"/>
  <c r="D1887" i="5"/>
  <c r="AD1887" i="7" s="1"/>
  <c r="AI1887" i="7" s="1"/>
  <c r="B1887" i="5"/>
  <c r="L1887" i="5"/>
  <c r="K1887" i="5"/>
  <c r="J1887" i="5"/>
  <c r="I1887" i="5"/>
  <c r="I1889" i="5"/>
  <c r="O1897" i="5"/>
  <c r="C1897" i="5"/>
  <c r="AC1897" i="7" s="1"/>
  <c r="AG1897" i="7" s="1"/>
  <c r="L1897" i="5"/>
  <c r="F1897" i="5"/>
  <c r="N1897" i="5"/>
  <c r="K1897" i="5"/>
  <c r="J1897" i="5"/>
  <c r="I1897" i="5"/>
  <c r="M1897" i="5"/>
  <c r="AE1897" i="7" s="1"/>
  <c r="AK1897" i="7" s="1"/>
  <c r="H1897" i="5"/>
  <c r="G1897" i="5"/>
  <c r="E1897" i="5"/>
  <c r="E1904" i="5"/>
  <c r="O1921" i="5"/>
  <c r="C1921" i="5"/>
  <c r="AC1921" i="7" s="1"/>
  <c r="AG1921" i="7" s="1"/>
  <c r="H1921" i="5"/>
  <c r="D1921" i="5"/>
  <c r="AD1921" i="7" s="1"/>
  <c r="AI1921" i="7" s="1"/>
  <c r="J1921" i="5"/>
  <c r="P1921" i="5"/>
  <c r="N1921" i="5"/>
  <c r="M1921" i="5"/>
  <c r="AE1921" i="7" s="1"/>
  <c r="AK1921" i="7" s="1"/>
  <c r="Q1921" i="5"/>
  <c r="AB1921" i="7" s="1"/>
  <c r="L1921" i="5"/>
  <c r="K1921" i="5"/>
  <c r="I1921" i="5"/>
  <c r="I1923" i="5"/>
  <c r="L1984" i="5"/>
  <c r="F1984" i="5"/>
  <c r="E1984" i="5"/>
  <c r="D1984" i="5"/>
  <c r="AD1984" i="7" s="1"/>
  <c r="AI1984" i="7" s="1"/>
  <c r="G1984" i="5"/>
  <c r="N1984" i="5"/>
  <c r="M1984" i="5"/>
  <c r="AE1984" i="7" s="1"/>
  <c r="AK1984" i="7" s="1"/>
  <c r="K1984" i="5"/>
  <c r="Q1984" i="5"/>
  <c r="AB1984" i="7" s="1"/>
  <c r="P1984" i="5"/>
  <c r="O1984" i="5"/>
  <c r="J1984" i="5"/>
  <c r="L2032" i="5"/>
  <c r="H2032" i="5"/>
  <c r="N2032" i="5"/>
  <c r="F2032" i="5"/>
  <c r="E2032" i="5"/>
  <c r="G2032" i="5"/>
  <c r="D2032" i="5"/>
  <c r="AD2032" i="7" s="1"/>
  <c r="AI2032" i="7" s="1"/>
  <c r="C2032" i="5"/>
  <c r="AC2032" i="7" s="1"/>
  <c r="AG2032" i="7" s="1"/>
  <c r="K2032" i="5"/>
  <c r="J2032" i="5"/>
  <c r="K2037" i="5"/>
  <c r="O2037" i="5"/>
  <c r="B2037" i="5"/>
  <c r="N2037" i="5"/>
  <c r="P2037" i="5"/>
  <c r="M2037" i="5"/>
  <c r="AE2037" i="7" s="1"/>
  <c r="AK2037" i="7" s="1"/>
  <c r="I2037" i="5"/>
  <c r="H2037" i="5"/>
  <c r="G2037" i="5"/>
  <c r="Q2037" i="5"/>
  <c r="AB2037" i="7" s="1"/>
  <c r="F2037" i="5"/>
  <c r="E2037" i="5"/>
  <c r="D2037" i="5"/>
  <c r="AD2037" i="7" s="1"/>
  <c r="AI2037" i="7" s="1"/>
  <c r="C2045" i="5"/>
  <c r="AC2045" i="7" s="1"/>
  <c r="AG2045" i="7" s="1"/>
  <c r="P2060" i="5"/>
  <c r="D2060" i="5"/>
  <c r="AD2060" i="7" s="1"/>
  <c r="AI2060" i="7" s="1"/>
  <c r="Q2060" i="5"/>
  <c r="AB2060" i="7" s="1"/>
  <c r="C2060" i="5"/>
  <c r="AC2060" i="7" s="1"/>
  <c r="AG2060" i="7" s="1"/>
  <c r="E2060" i="5"/>
  <c r="B2060" i="5"/>
  <c r="I2060" i="5"/>
  <c r="H2060" i="5"/>
  <c r="J2060" i="5"/>
  <c r="G2060" i="5"/>
  <c r="F2060" i="5"/>
  <c r="L2060" i="5"/>
  <c r="O2060" i="5"/>
  <c r="N2060" i="5"/>
  <c r="L2080" i="5"/>
  <c r="O2080" i="5"/>
  <c r="B2080" i="5"/>
  <c r="N2080" i="5"/>
  <c r="H2080" i="5"/>
  <c r="K2080" i="5"/>
  <c r="D2080" i="5"/>
  <c r="AD2080" i="7" s="1"/>
  <c r="AI2080" i="7" s="1"/>
  <c r="C2080" i="5"/>
  <c r="AC2080" i="7" s="1"/>
  <c r="AG2080" i="7" s="1"/>
  <c r="M2080" i="5"/>
  <c r="AE2080" i="7" s="1"/>
  <c r="AK2080" i="7" s="1"/>
  <c r="J2080" i="5"/>
  <c r="I2080" i="5"/>
  <c r="P2080" i="5"/>
  <c r="Q2080" i="5"/>
  <c r="AB2080" i="7" s="1"/>
  <c r="G2080" i="5"/>
  <c r="H2082" i="5"/>
  <c r="H2148" i="5"/>
  <c r="G2148" i="5"/>
  <c r="Q2148" i="5"/>
  <c r="AB2148" i="7" s="1"/>
  <c r="D2148" i="5"/>
  <c r="AD2148" i="7" s="1"/>
  <c r="AI2148" i="7" s="1"/>
  <c r="F2148" i="5"/>
  <c r="J2148" i="5"/>
  <c r="E2148" i="5"/>
  <c r="C2148" i="5"/>
  <c r="AC2148" i="7" s="1"/>
  <c r="AG2148" i="7" s="1"/>
  <c r="O2148" i="5"/>
  <c r="P2148" i="5"/>
  <c r="N2148" i="5"/>
  <c r="M2148" i="5"/>
  <c r="AE2148" i="7" s="1"/>
  <c r="AK2148" i="7" s="1"/>
  <c r="L2148" i="5"/>
  <c r="I2148" i="5"/>
  <c r="G2156" i="5"/>
  <c r="Q2161" i="5"/>
  <c r="AB2161" i="7" s="1"/>
  <c r="L2164" i="5"/>
  <c r="I2164" i="5"/>
  <c r="F2164" i="5"/>
  <c r="G2164" i="5"/>
  <c r="K2164" i="5"/>
  <c r="E2164" i="5"/>
  <c r="D2164" i="5"/>
  <c r="AD2164" i="7" s="1"/>
  <c r="AI2164" i="7" s="1"/>
  <c r="N2164" i="5"/>
  <c r="J2164" i="5"/>
  <c r="H2164" i="5"/>
  <c r="O2164" i="5"/>
  <c r="Q2164" i="5"/>
  <c r="AB2164" i="7" s="1"/>
  <c r="P2164" i="5"/>
  <c r="M2164" i="5"/>
  <c r="AE2164" i="7" s="1"/>
  <c r="AK2164" i="7" s="1"/>
  <c r="C2164" i="5"/>
  <c r="AC2164" i="7" s="1"/>
  <c r="AG2164" i="7" s="1"/>
  <c r="N907" i="5"/>
  <c r="N910" i="5"/>
  <c r="N920" i="5"/>
  <c r="O923" i="5"/>
  <c r="C923" i="5"/>
  <c r="AC923" i="7" s="1"/>
  <c r="AG923" i="7" s="1"/>
  <c r="N923" i="5"/>
  <c r="N943" i="5"/>
  <c r="N946" i="5"/>
  <c r="N956" i="5"/>
  <c r="O959" i="5"/>
  <c r="C959" i="5"/>
  <c r="AC959" i="7" s="1"/>
  <c r="AG959" i="7" s="1"/>
  <c r="N959" i="5"/>
  <c r="N979" i="5"/>
  <c r="N982" i="5"/>
  <c r="N992" i="5"/>
  <c r="O995" i="5"/>
  <c r="C995" i="5"/>
  <c r="AC995" i="7" s="1"/>
  <c r="AG995" i="7" s="1"/>
  <c r="N995" i="5"/>
  <c r="N1015" i="5"/>
  <c r="N1018" i="5"/>
  <c r="N1028" i="5"/>
  <c r="O1031" i="5"/>
  <c r="C1031" i="5"/>
  <c r="AC1031" i="7" s="1"/>
  <c r="AG1031" i="7" s="1"/>
  <c r="N1031" i="5"/>
  <c r="N1051" i="5"/>
  <c r="N1054" i="5"/>
  <c r="N1064" i="5"/>
  <c r="O1067" i="5"/>
  <c r="C1067" i="5"/>
  <c r="AC1067" i="7" s="1"/>
  <c r="AG1067" i="7" s="1"/>
  <c r="N1067" i="5"/>
  <c r="N1087" i="5"/>
  <c r="N1090" i="5"/>
  <c r="N1100" i="5"/>
  <c r="O1103" i="5"/>
  <c r="C1103" i="5"/>
  <c r="AC1103" i="7" s="1"/>
  <c r="AG1103" i="7" s="1"/>
  <c r="N1103" i="5"/>
  <c r="O1115" i="5"/>
  <c r="C1115" i="5"/>
  <c r="AC1115" i="7" s="1"/>
  <c r="AG1115" i="7" s="1"/>
  <c r="L1115" i="5"/>
  <c r="P1115" i="5"/>
  <c r="P1134" i="5"/>
  <c r="D1134" i="5"/>
  <c r="AD1134" i="7" s="1"/>
  <c r="AI1134" i="7" s="1"/>
  <c r="O1134" i="5"/>
  <c r="B1134" i="5"/>
  <c r="Q1134" i="5"/>
  <c r="AB1134" i="7" s="1"/>
  <c r="H1162" i="5"/>
  <c r="G1162" i="5"/>
  <c r="O1162" i="5"/>
  <c r="F1172" i="5"/>
  <c r="H1172" i="5"/>
  <c r="O1172" i="5"/>
  <c r="J1176" i="5"/>
  <c r="Q1176" i="5"/>
  <c r="AB1176" i="7" s="1"/>
  <c r="D1176" i="5"/>
  <c r="AD1176" i="7" s="1"/>
  <c r="AI1176" i="7" s="1"/>
  <c r="O1176" i="5"/>
  <c r="I1181" i="5"/>
  <c r="K1181" i="5"/>
  <c r="O1181" i="5"/>
  <c r="J1200" i="5"/>
  <c r="M1200" i="5"/>
  <c r="AE1200" i="7" s="1"/>
  <c r="AK1200" i="7" s="1"/>
  <c r="O1200" i="5"/>
  <c r="L1214" i="5"/>
  <c r="I1214" i="5"/>
  <c r="O1214" i="5"/>
  <c r="O1223" i="5"/>
  <c r="C1223" i="5"/>
  <c r="AC1223" i="7" s="1"/>
  <c r="AG1223" i="7" s="1"/>
  <c r="L1223" i="5"/>
  <c r="P1223" i="5"/>
  <c r="P1242" i="5"/>
  <c r="D1242" i="5"/>
  <c r="AD1242" i="7" s="1"/>
  <c r="AI1242" i="7" s="1"/>
  <c r="O1242" i="5"/>
  <c r="B1242" i="5"/>
  <c r="Q1242" i="5"/>
  <c r="AB1242" i="7" s="1"/>
  <c r="H1270" i="5"/>
  <c r="G1270" i="5"/>
  <c r="O1270" i="5"/>
  <c r="F1280" i="5"/>
  <c r="H1280" i="5"/>
  <c r="O1280" i="5"/>
  <c r="J1284" i="5"/>
  <c r="Q1284" i="5"/>
  <c r="AB1284" i="7" s="1"/>
  <c r="D1284" i="5"/>
  <c r="AD1284" i="7" s="1"/>
  <c r="AI1284" i="7" s="1"/>
  <c r="O1284" i="5"/>
  <c r="I1289" i="5"/>
  <c r="K1289" i="5"/>
  <c r="O1289" i="5"/>
  <c r="J1308" i="5"/>
  <c r="M1308" i="5"/>
  <c r="AE1308" i="7" s="1"/>
  <c r="AK1308" i="7" s="1"/>
  <c r="O1308" i="5"/>
  <c r="L1322" i="5"/>
  <c r="I1322" i="5"/>
  <c r="O1322" i="5"/>
  <c r="O1331" i="5"/>
  <c r="C1331" i="5"/>
  <c r="AC1331" i="7" s="1"/>
  <c r="AG1331" i="7" s="1"/>
  <c r="L1331" i="5"/>
  <c r="P1331" i="5"/>
  <c r="P1350" i="5"/>
  <c r="D1350" i="5"/>
  <c r="AD1350" i="7" s="1"/>
  <c r="AI1350" i="7" s="1"/>
  <c r="O1350" i="5"/>
  <c r="B1350" i="5"/>
  <c r="Q1350" i="5"/>
  <c r="AB1350" i="7" s="1"/>
  <c r="H1378" i="5"/>
  <c r="G1378" i="5"/>
  <c r="O1378" i="5"/>
  <c r="F1388" i="5"/>
  <c r="H1388" i="5"/>
  <c r="O1388" i="5"/>
  <c r="J1392" i="5"/>
  <c r="Q1392" i="5"/>
  <c r="AB1392" i="7" s="1"/>
  <c r="D1392" i="5"/>
  <c r="AD1392" i="7" s="1"/>
  <c r="AI1392" i="7" s="1"/>
  <c r="O1392" i="5"/>
  <c r="I1397" i="5"/>
  <c r="K1397" i="5"/>
  <c r="O1397" i="5"/>
  <c r="C1408" i="5"/>
  <c r="AC1408" i="7" s="1"/>
  <c r="AG1408" i="7" s="1"/>
  <c r="B1409" i="5"/>
  <c r="Q1409" i="5"/>
  <c r="AB1409" i="7" s="1"/>
  <c r="B1414" i="5"/>
  <c r="Q1414" i="5"/>
  <c r="AB1414" i="7" s="1"/>
  <c r="B1423" i="5"/>
  <c r="Q1423" i="5"/>
  <c r="AB1423" i="7" s="1"/>
  <c r="B1429" i="5"/>
  <c r="L1430" i="5"/>
  <c r="G1430" i="5"/>
  <c r="D1430" i="5"/>
  <c r="AD1430" i="7" s="1"/>
  <c r="AI1430" i="7" s="1"/>
  <c r="P1430" i="5"/>
  <c r="G1443" i="5"/>
  <c r="H1443" i="5"/>
  <c r="F1443" i="5"/>
  <c r="P1443" i="5"/>
  <c r="Q1465" i="5"/>
  <c r="AB1465" i="7" s="1"/>
  <c r="E1465" i="5"/>
  <c r="L1465" i="5"/>
  <c r="K1465" i="5"/>
  <c r="N1465" i="5"/>
  <c r="L1466" i="5"/>
  <c r="H1466" i="5"/>
  <c r="G1466" i="5"/>
  <c r="M1466" i="5"/>
  <c r="AE1466" i="7" s="1"/>
  <c r="AK1466" i="7" s="1"/>
  <c r="Q1466" i="5"/>
  <c r="AB1466" i="7" s="1"/>
  <c r="N1468" i="5"/>
  <c r="B1468" i="5"/>
  <c r="M1468" i="5"/>
  <c r="AE1468" i="7" s="1"/>
  <c r="AK1468" i="7" s="1"/>
  <c r="L1468" i="5"/>
  <c r="I1468" i="5"/>
  <c r="I1469" i="5"/>
  <c r="J1469" i="5"/>
  <c r="H1469" i="5"/>
  <c r="G1469" i="5"/>
  <c r="Q1469" i="5"/>
  <c r="AB1469" i="7" s="1"/>
  <c r="B1482" i="5"/>
  <c r="B1483" i="5"/>
  <c r="G1513" i="5"/>
  <c r="Q1513" i="5"/>
  <c r="AB1513" i="7" s="1"/>
  <c r="D1513" i="5"/>
  <c r="AD1513" i="7" s="1"/>
  <c r="AI1513" i="7" s="1"/>
  <c r="N1513" i="5"/>
  <c r="M1513" i="5"/>
  <c r="AE1513" i="7" s="1"/>
  <c r="AK1513" i="7" s="1"/>
  <c r="J1513" i="5"/>
  <c r="C1514" i="5"/>
  <c r="AC1514" i="7" s="1"/>
  <c r="AG1514" i="7" s="1"/>
  <c r="O1521" i="5"/>
  <c r="C1521" i="5"/>
  <c r="AC1521" i="7" s="1"/>
  <c r="AG1521" i="7" s="1"/>
  <c r="K1521" i="5"/>
  <c r="E1521" i="5"/>
  <c r="D1521" i="5"/>
  <c r="AD1521" i="7" s="1"/>
  <c r="AI1521" i="7" s="1"/>
  <c r="B1521" i="5"/>
  <c r="D1523" i="5"/>
  <c r="AD1523" i="7" s="1"/>
  <c r="AI1523" i="7" s="1"/>
  <c r="P1528" i="5"/>
  <c r="D1528" i="5"/>
  <c r="AD1528" i="7" s="1"/>
  <c r="AI1528" i="7" s="1"/>
  <c r="J1528" i="5"/>
  <c r="M1528" i="5"/>
  <c r="AE1528" i="7" s="1"/>
  <c r="AK1528" i="7" s="1"/>
  <c r="L1528" i="5"/>
  <c r="N1528" i="5"/>
  <c r="B1529" i="5"/>
  <c r="C1530" i="5"/>
  <c r="AC1530" i="7" s="1"/>
  <c r="AG1530" i="7" s="1"/>
  <c r="G1549" i="5"/>
  <c r="Q1549" i="5"/>
  <c r="AB1549" i="7" s="1"/>
  <c r="D1549" i="5"/>
  <c r="AD1549" i="7" s="1"/>
  <c r="AI1549" i="7" s="1"/>
  <c r="H1549" i="5"/>
  <c r="F1549" i="5"/>
  <c r="E1549" i="5"/>
  <c r="N1549" i="5"/>
  <c r="L1560" i="5"/>
  <c r="M1560" i="5"/>
  <c r="AE1560" i="7" s="1"/>
  <c r="AK1560" i="7" s="1"/>
  <c r="D1560" i="5"/>
  <c r="AD1560" i="7" s="1"/>
  <c r="AI1560" i="7" s="1"/>
  <c r="Q1560" i="5"/>
  <c r="AB1560" i="7" s="1"/>
  <c r="C1560" i="5"/>
  <c r="AC1560" i="7" s="1"/>
  <c r="AG1560" i="7" s="1"/>
  <c r="P1560" i="5"/>
  <c r="B1560" i="5"/>
  <c r="B1564" i="5"/>
  <c r="B1572" i="5"/>
  <c r="H1580" i="5"/>
  <c r="K1580" i="5"/>
  <c r="M1580" i="5"/>
  <c r="AE1580" i="7" s="1"/>
  <c r="AK1580" i="7" s="1"/>
  <c r="L1580" i="5"/>
  <c r="J1580" i="5"/>
  <c r="E1580" i="5"/>
  <c r="B1581" i="5"/>
  <c r="B1590" i="5"/>
  <c r="B1595" i="5"/>
  <c r="G1609" i="5"/>
  <c r="M1609" i="5"/>
  <c r="AE1609" i="7" s="1"/>
  <c r="AK1609" i="7" s="1"/>
  <c r="N1609" i="5"/>
  <c r="L1609" i="5"/>
  <c r="K1609" i="5"/>
  <c r="J1609" i="5"/>
  <c r="C1610" i="5"/>
  <c r="AC1610" i="7" s="1"/>
  <c r="AG1610" i="7" s="1"/>
  <c r="F1614" i="5"/>
  <c r="G1614" i="5"/>
  <c r="M1614" i="5"/>
  <c r="AE1614" i="7" s="1"/>
  <c r="AK1614" i="7" s="1"/>
  <c r="L1614" i="5"/>
  <c r="K1614" i="5"/>
  <c r="H1614" i="5"/>
  <c r="B1618" i="5"/>
  <c r="B1626" i="5"/>
  <c r="B1629" i="5"/>
  <c r="G1645" i="5"/>
  <c r="M1645" i="5"/>
  <c r="AE1645" i="7" s="1"/>
  <c r="AK1645" i="7" s="1"/>
  <c r="E1645" i="5"/>
  <c r="D1645" i="5"/>
  <c r="AD1645" i="7" s="1"/>
  <c r="AI1645" i="7" s="1"/>
  <c r="Q1645" i="5"/>
  <c r="AB1645" i="7" s="1"/>
  <c r="C1645" i="5"/>
  <c r="AC1645" i="7" s="1"/>
  <c r="AG1645" i="7" s="1"/>
  <c r="O1645" i="5"/>
  <c r="B1647" i="5"/>
  <c r="K1649" i="5"/>
  <c r="J1649" i="5"/>
  <c r="G1649" i="5"/>
  <c r="F1649" i="5"/>
  <c r="E1649" i="5"/>
  <c r="M1649" i="5"/>
  <c r="AE1649" i="7" s="1"/>
  <c r="AK1649" i="7" s="1"/>
  <c r="E1650" i="5"/>
  <c r="H1652" i="5"/>
  <c r="K1652" i="5"/>
  <c r="J1652" i="5"/>
  <c r="I1652" i="5"/>
  <c r="G1652" i="5"/>
  <c r="F1652" i="5"/>
  <c r="B1653" i="5"/>
  <c r="B1662" i="5"/>
  <c r="J1666" i="5"/>
  <c r="G1666" i="5"/>
  <c r="M1666" i="5"/>
  <c r="AE1666" i="7" s="1"/>
  <c r="AK1666" i="7" s="1"/>
  <c r="L1666" i="5"/>
  <c r="K1666" i="5"/>
  <c r="N1666" i="5"/>
  <c r="B1667" i="5"/>
  <c r="G1681" i="5"/>
  <c r="M1681" i="5"/>
  <c r="AE1681" i="7" s="1"/>
  <c r="AK1681" i="7" s="1"/>
  <c r="K1681" i="5"/>
  <c r="J1681" i="5"/>
  <c r="I1681" i="5"/>
  <c r="Q1681" i="5"/>
  <c r="AB1681" i="7" s="1"/>
  <c r="D1682" i="5"/>
  <c r="AD1682" i="7" s="1"/>
  <c r="AI1682" i="7" s="1"/>
  <c r="O1689" i="5"/>
  <c r="C1689" i="5"/>
  <c r="AC1689" i="7" s="1"/>
  <c r="AG1689" i="7" s="1"/>
  <c r="G1689" i="5"/>
  <c r="M1689" i="5"/>
  <c r="AE1689" i="7" s="1"/>
  <c r="AK1689" i="7" s="1"/>
  <c r="L1689" i="5"/>
  <c r="K1689" i="5"/>
  <c r="J1689" i="5"/>
  <c r="H1689" i="5"/>
  <c r="E1690" i="5"/>
  <c r="F1704" i="5"/>
  <c r="F1713" i="5"/>
  <c r="D1718" i="5"/>
  <c r="AD1718" i="7" s="1"/>
  <c r="AI1718" i="7" s="1"/>
  <c r="B1732" i="5"/>
  <c r="B1744" i="5"/>
  <c r="D1760" i="5"/>
  <c r="AD1760" i="7" s="1"/>
  <c r="AI1760" i="7" s="1"/>
  <c r="E1776" i="5"/>
  <c r="J1782" i="5"/>
  <c r="J1798" i="5"/>
  <c r="P1798" i="5"/>
  <c r="C1798" i="5"/>
  <c r="AC1798" i="7" s="1"/>
  <c r="AG1798" i="7" s="1"/>
  <c r="N1798" i="5"/>
  <c r="M1798" i="5"/>
  <c r="AE1798" i="7" s="1"/>
  <c r="AK1798" i="7" s="1"/>
  <c r="L1798" i="5"/>
  <c r="Q1798" i="5"/>
  <c r="AB1798" i="7" s="1"/>
  <c r="O1798" i="5"/>
  <c r="J1828" i="5"/>
  <c r="Q1828" i="5"/>
  <c r="AB1828" i="7" s="1"/>
  <c r="D1828" i="5"/>
  <c r="AD1828" i="7" s="1"/>
  <c r="AI1828" i="7" s="1"/>
  <c r="L1828" i="5"/>
  <c r="F1828" i="5"/>
  <c r="E1828" i="5"/>
  <c r="C1828" i="5"/>
  <c r="AC1828" i="7" s="1"/>
  <c r="AG1828" i="7" s="1"/>
  <c r="K1828" i="5"/>
  <c r="I1828" i="5"/>
  <c r="H1828" i="5"/>
  <c r="G1828" i="5"/>
  <c r="E1852" i="5"/>
  <c r="I1857" i="5"/>
  <c r="F1857" i="5"/>
  <c r="K1857" i="5"/>
  <c r="H1857" i="5"/>
  <c r="G1857" i="5"/>
  <c r="E1857" i="5"/>
  <c r="O1857" i="5"/>
  <c r="N1857" i="5"/>
  <c r="M1857" i="5"/>
  <c r="AE1857" i="7" s="1"/>
  <c r="AK1857" i="7" s="1"/>
  <c r="L1857" i="5"/>
  <c r="F1863" i="5"/>
  <c r="F1870" i="5"/>
  <c r="P1870" i="5"/>
  <c r="C1870" i="5"/>
  <c r="AC1870" i="7" s="1"/>
  <c r="AG1870" i="7" s="1"/>
  <c r="D1870" i="5"/>
  <c r="AD1870" i="7" s="1"/>
  <c r="AI1870" i="7" s="1"/>
  <c r="J1870" i="5"/>
  <c r="H1870" i="5"/>
  <c r="G1870" i="5"/>
  <c r="E1870" i="5"/>
  <c r="Q1870" i="5"/>
  <c r="AB1870" i="7" s="1"/>
  <c r="O1870" i="5"/>
  <c r="E1881" i="5"/>
  <c r="G1887" i="5"/>
  <c r="J1889" i="5"/>
  <c r="B1897" i="5"/>
  <c r="I1904" i="5"/>
  <c r="P1916" i="5"/>
  <c r="D1916" i="5"/>
  <c r="AD1916" i="7" s="1"/>
  <c r="AI1916" i="7" s="1"/>
  <c r="O1916" i="5"/>
  <c r="B1916" i="5"/>
  <c r="G1916" i="5"/>
  <c r="H1916" i="5"/>
  <c r="J1916" i="5"/>
  <c r="I1916" i="5"/>
  <c r="F1916" i="5"/>
  <c r="N1916" i="5"/>
  <c r="M1916" i="5"/>
  <c r="AE1916" i="7" s="1"/>
  <c r="AK1916" i="7" s="1"/>
  <c r="L1916" i="5"/>
  <c r="K1916" i="5"/>
  <c r="B1921" i="5"/>
  <c r="H1956" i="5"/>
  <c r="L1956" i="5"/>
  <c r="K1956" i="5"/>
  <c r="J1956" i="5"/>
  <c r="D1956" i="5"/>
  <c r="AD1956" i="7" s="1"/>
  <c r="AI1956" i="7" s="1"/>
  <c r="C1956" i="5"/>
  <c r="AC1956" i="7" s="1"/>
  <c r="AG1956" i="7" s="1"/>
  <c r="B1956" i="5"/>
  <c r="P1956" i="5"/>
  <c r="O1956" i="5"/>
  <c r="N1956" i="5"/>
  <c r="M1956" i="5"/>
  <c r="AE1956" i="7" s="1"/>
  <c r="AK1956" i="7" s="1"/>
  <c r="B1984" i="5"/>
  <c r="L1996" i="5"/>
  <c r="J1996" i="5"/>
  <c r="I1996" i="5"/>
  <c r="H1996" i="5"/>
  <c r="G1996" i="5"/>
  <c r="K1996" i="5"/>
  <c r="M1996" i="5"/>
  <c r="AE1996" i="7" s="1"/>
  <c r="AK1996" i="7" s="1"/>
  <c r="F1996" i="5"/>
  <c r="E1996" i="5"/>
  <c r="O1996" i="5"/>
  <c r="N1996" i="5"/>
  <c r="D1996" i="5"/>
  <c r="AD1996" i="7" s="1"/>
  <c r="AI1996" i="7" s="1"/>
  <c r="C1996" i="5"/>
  <c r="AC1996" i="7" s="1"/>
  <c r="AG1996" i="7" s="1"/>
  <c r="H2004" i="5"/>
  <c r="Q2004" i="5"/>
  <c r="AB2004" i="7" s="1"/>
  <c r="AJ2004" i="7" s="1"/>
  <c r="D2004" i="5"/>
  <c r="AD2004" i="7" s="1"/>
  <c r="AI2004" i="7" s="1"/>
  <c r="P2004" i="5"/>
  <c r="C2004" i="5"/>
  <c r="AC2004" i="7" s="1"/>
  <c r="AG2004" i="7" s="1"/>
  <c r="G2004" i="5"/>
  <c r="F2004" i="5"/>
  <c r="J2004" i="5"/>
  <c r="O2004" i="5"/>
  <c r="N2004" i="5"/>
  <c r="E2004" i="5"/>
  <c r="B2032" i="5"/>
  <c r="C2037" i="5"/>
  <c r="AC2037" i="7" s="1"/>
  <c r="AG2037" i="7" s="1"/>
  <c r="P2045" i="5"/>
  <c r="K2060" i="5"/>
  <c r="E2080" i="5"/>
  <c r="K2145" i="5"/>
  <c r="G2145" i="5"/>
  <c r="Q2145" i="5"/>
  <c r="AB2145" i="7" s="1"/>
  <c r="D2145" i="5"/>
  <c r="AD2145" i="7" s="1"/>
  <c r="AI2145" i="7" s="1"/>
  <c r="N2145" i="5"/>
  <c r="M2145" i="5"/>
  <c r="AE2145" i="7" s="1"/>
  <c r="AK2145" i="7" s="1"/>
  <c r="H2145" i="5"/>
  <c r="F2145" i="5"/>
  <c r="J2145" i="5"/>
  <c r="I2145" i="5"/>
  <c r="E2145" i="5"/>
  <c r="O2145" i="5"/>
  <c r="P2145" i="5"/>
  <c r="B2148" i="5"/>
  <c r="Q2156" i="5"/>
  <c r="AB2156" i="7" s="1"/>
  <c r="B2164" i="5"/>
  <c r="I1821" i="5"/>
  <c r="F1821" i="5"/>
  <c r="E1821" i="5"/>
  <c r="G1821" i="5"/>
  <c r="D1821" i="5"/>
  <c r="AD1821" i="7" s="1"/>
  <c r="AI1821" i="7" s="1"/>
  <c r="C1821" i="5"/>
  <c r="AC1821" i="7" s="1"/>
  <c r="AG1821" i="7" s="1"/>
  <c r="O1827" i="5"/>
  <c r="C1827" i="5"/>
  <c r="AC1827" i="7" s="1"/>
  <c r="AG1827" i="7" s="1"/>
  <c r="H1827" i="5"/>
  <c r="N1827" i="5"/>
  <c r="G1827" i="5"/>
  <c r="F1827" i="5"/>
  <c r="E1827" i="5"/>
  <c r="J1840" i="5"/>
  <c r="H1840" i="5"/>
  <c r="D1840" i="5"/>
  <c r="AD1840" i="7" s="1"/>
  <c r="AI1840" i="7" s="1"/>
  <c r="N1840" i="5"/>
  <c r="M1840" i="5"/>
  <c r="AE1840" i="7" s="1"/>
  <c r="AK1840" i="7" s="1"/>
  <c r="L1840" i="5"/>
  <c r="H1896" i="5"/>
  <c r="P1896" i="5"/>
  <c r="C1896" i="5"/>
  <c r="AC1896" i="7" s="1"/>
  <c r="AG1896" i="7" s="1"/>
  <c r="I1896" i="5"/>
  <c r="O1896" i="5"/>
  <c r="L1896" i="5"/>
  <c r="K1896" i="5"/>
  <c r="J1896" i="5"/>
  <c r="G1925" i="5"/>
  <c r="E1925" i="5"/>
  <c r="H1925" i="5"/>
  <c r="Q1925" i="5"/>
  <c r="AB1925" i="7" s="1"/>
  <c r="B1925" i="5"/>
  <c r="M1925" i="5"/>
  <c r="AE1925" i="7" s="1"/>
  <c r="AK1925" i="7" s="1"/>
  <c r="L1925" i="5"/>
  <c r="K1925" i="5"/>
  <c r="P1988" i="5"/>
  <c r="D1988" i="5"/>
  <c r="AD1988" i="7" s="1"/>
  <c r="AI1988" i="7" s="1"/>
  <c r="Q1988" i="5"/>
  <c r="AB1988" i="7" s="1"/>
  <c r="C1988" i="5"/>
  <c r="AC1988" i="7" s="1"/>
  <c r="AG1988" i="7" s="1"/>
  <c r="O1988" i="5"/>
  <c r="B1988" i="5"/>
  <c r="K1988" i="5"/>
  <c r="J1988" i="5"/>
  <c r="I1988" i="5"/>
  <c r="H1988" i="5"/>
  <c r="P2036" i="5"/>
  <c r="D2036" i="5"/>
  <c r="AD2036" i="7" s="1"/>
  <c r="AI2036" i="7" s="1"/>
  <c r="F2036" i="5"/>
  <c r="Q2036" i="5"/>
  <c r="AB2036" i="7" s="1"/>
  <c r="B2036" i="5"/>
  <c r="O2036" i="5"/>
  <c r="N2036" i="5"/>
  <c r="I2036" i="5"/>
  <c r="H2036" i="5"/>
  <c r="G2036" i="5"/>
  <c r="E2036" i="5"/>
  <c r="K2036" i="5"/>
  <c r="G2069" i="5"/>
  <c r="F2069" i="5"/>
  <c r="Q2069" i="5"/>
  <c r="AB2069" i="7" s="1"/>
  <c r="C2069" i="5"/>
  <c r="AC2069" i="7" s="1"/>
  <c r="AG2069" i="7" s="1"/>
  <c r="M2069" i="5"/>
  <c r="AE2069" i="7" s="1"/>
  <c r="AK2069" i="7" s="1"/>
  <c r="B2069" i="5"/>
  <c r="O2069" i="5"/>
  <c r="N2069" i="5"/>
  <c r="H2069" i="5"/>
  <c r="E2069" i="5"/>
  <c r="D2069" i="5"/>
  <c r="AD2069" i="7" s="1"/>
  <c r="AI2069" i="7" s="1"/>
  <c r="L2069" i="5"/>
  <c r="F2134" i="5"/>
  <c r="L2134" i="5"/>
  <c r="I2134" i="5"/>
  <c r="E2134" i="5"/>
  <c r="M2134" i="5"/>
  <c r="AE2134" i="7" s="1"/>
  <c r="AK2134" i="7" s="1"/>
  <c r="P2134" i="5"/>
  <c r="O2134" i="5"/>
  <c r="J2134" i="5"/>
  <c r="H2134" i="5"/>
  <c r="Q2134" i="5"/>
  <c r="AB2134" i="7" s="1"/>
  <c r="AF2134" i="7" s="1"/>
  <c r="N2134" i="5"/>
  <c r="K2134" i="5"/>
  <c r="G2134" i="5"/>
  <c r="B2134" i="5"/>
  <c r="F2146" i="5"/>
  <c r="P2146" i="5"/>
  <c r="C2146" i="5"/>
  <c r="AC2146" i="7" s="1"/>
  <c r="AG2146" i="7" s="1"/>
  <c r="M2146" i="5"/>
  <c r="AE2146" i="7" s="1"/>
  <c r="AK2146" i="7" s="1"/>
  <c r="L2146" i="5"/>
  <c r="N2146" i="5"/>
  <c r="I2146" i="5"/>
  <c r="H2146" i="5"/>
  <c r="Q2146" i="5"/>
  <c r="AB2146" i="7" s="1"/>
  <c r="O2146" i="5"/>
  <c r="J2146" i="5"/>
  <c r="G2146" i="5"/>
  <c r="E2146" i="5"/>
  <c r="N2211" i="5"/>
  <c r="B2211" i="5"/>
  <c r="G2211" i="5"/>
  <c r="O2211" i="5"/>
  <c r="K2211" i="5"/>
  <c r="D2211" i="5"/>
  <c r="AD2211" i="7" s="1"/>
  <c r="AI2211" i="7" s="1"/>
  <c r="L2211" i="5"/>
  <c r="M2211" i="5"/>
  <c r="AE2211" i="7" s="1"/>
  <c r="AK2211" i="7" s="1"/>
  <c r="J2211" i="5"/>
  <c r="I2211" i="5"/>
  <c r="H2211" i="5"/>
  <c r="F2211" i="5"/>
  <c r="Q2211" i="5"/>
  <c r="AB2211" i="7" s="1"/>
  <c r="C2211" i="5"/>
  <c r="AC2211" i="7" s="1"/>
  <c r="AG2211" i="7" s="1"/>
  <c r="H2229" i="5"/>
  <c r="M2229" i="5"/>
  <c r="AE2229" i="7" s="1"/>
  <c r="AK2229" i="7" s="1"/>
  <c r="P2229" i="5"/>
  <c r="B2229" i="5"/>
  <c r="L2229" i="5"/>
  <c r="O2229" i="5"/>
  <c r="J2229" i="5"/>
  <c r="F2229" i="5"/>
  <c r="E2229" i="5"/>
  <c r="I2229" i="5"/>
  <c r="G2229" i="5"/>
  <c r="Q2229" i="5"/>
  <c r="AB2229" i="7" s="1"/>
  <c r="N2229" i="5"/>
  <c r="C2229" i="5"/>
  <c r="AC2229" i="7" s="1"/>
  <c r="AG2229" i="7" s="1"/>
  <c r="K2229" i="5"/>
  <c r="N1118" i="5"/>
  <c r="N1131" i="5"/>
  <c r="N1144" i="5"/>
  <c r="B1144" i="5"/>
  <c r="O1144" i="5"/>
  <c r="N1154" i="5"/>
  <c r="N1167" i="5"/>
  <c r="N1180" i="5"/>
  <c r="B1180" i="5"/>
  <c r="O1180" i="5"/>
  <c r="N1190" i="5"/>
  <c r="N1203" i="5"/>
  <c r="N1216" i="5"/>
  <c r="B1216" i="5"/>
  <c r="O1216" i="5"/>
  <c r="N1226" i="5"/>
  <c r="N1239" i="5"/>
  <c r="N1252" i="5"/>
  <c r="B1252" i="5"/>
  <c r="O1252" i="5"/>
  <c r="N1262" i="5"/>
  <c r="N1275" i="5"/>
  <c r="N1288" i="5"/>
  <c r="B1288" i="5"/>
  <c r="O1288" i="5"/>
  <c r="N1298" i="5"/>
  <c r="N1311" i="5"/>
  <c r="N1324" i="5"/>
  <c r="B1324" i="5"/>
  <c r="O1324" i="5"/>
  <c r="N1334" i="5"/>
  <c r="N1347" i="5"/>
  <c r="N1360" i="5"/>
  <c r="B1360" i="5"/>
  <c r="O1360" i="5"/>
  <c r="N1370" i="5"/>
  <c r="N1383" i="5"/>
  <c r="N1396" i="5"/>
  <c r="B1396" i="5"/>
  <c r="O1396" i="5"/>
  <c r="P1422" i="5"/>
  <c r="D1422" i="5"/>
  <c r="AD1422" i="7" s="1"/>
  <c r="AI1422" i="7" s="1"/>
  <c r="M1422" i="5"/>
  <c r="AE1422" i="7" s="1"/>
  <c r="AK1422" i="7" s="1"/>
  <c r="O1422" i="5"/>
  <c r="H1426" i="5"/>
  <c r="J1426" i="5"/>
  <c r="O1426" i="5"/>
  <c r="G1431" i="5"/>
  <c r="P1431" i="5"/>
  <c r="C1431" i="5"/>
  <c r="AC1431" i="7" s="1"/>
  <c r="AG1431" i="7" s="1"/>
  <c r="O1431" i="5"/>
  <c r="F1436" i="5"/>
  <c r="J1436" i="5"/>
  <c r="O1436" i="5"/>
  <c r="J1440" i="5"/>
  <c r="F1440" i="5"/>
  <c r="O1440" i="5"/>
  <c r="N1456" i="5"/>
  <c r="B1456" i="5"/>
  <c r="I1456" i="5"/>
  <c r="H1456" i="5"/>
  <c r="Q1456" i="5"/>
  <c r="AB1456" i="7" s="1"/>
  <c r="J1488" i="5"/>
  <c r="L1488" i="5"/>
  <c r="K1488" i="5"/>
  <c r="P1488" i="5"/>
  <c r="F1506" i="5"/>
  <c r="G1506" i="5"/>
  <c r="I1506" i="5"/>
  <c r="H1506" i="5"/>
  <c r="Q1506" i="5"/>
  <c r="AB1506" i="7" s="1"/>
  <c r="N1526" i="5"/>
  <c r="B1526" i="5"/>
  <c r="E1526" i="5"/>
  <c r="F1526" i="5"/>
  <c r="D1526" i="5"/>
  <c r="AD1526" i="7" s="1"/>
  <c r="AI1526" i="7" s="1"/>
  <c r="F1566" i="5"/>
  <c r="O1566" i="5"/>
  <c r="B1566" i="5"/>
  <c r="N1566" i="5"/>
  <c r="M1566" i="5"/>
  <c r="AE1566" i="7" s="1"/>
  <c r="AK1566" i="7" s="1"/>
  <c r="L1566" i="5"/>
  <c r="I1683" i="5"/>
  <c r="E1683" i="5"/>
  <c r="F1683" i="5"/>
  <c r="D1683" i="5"/>
  <c r="AD1683" i="7" s="1"/>
  <c r="AI1683" i="7" s="1"/>
  <c r="Q1683" i="5"/>
  <c r="AB1683" i="7" s="1"/>
  <c r="C1683" i="5"/>
  <c r="AC1683" i="7" s="1"/>
  <c r="AG1683" i="7" s="1"/>
  <c r="K1709" i="5"/>
  <c r="F1709" i="5"/>
  <c r="M1709" i="5"/>
  <c r="AE1709" i="7" s="1"/>
  <c r="AK1709" i="7" s="1"/>
  <c r="L1709" i="5"/>
  <c r="J1709" i="5"/>
  <c r="F1710" i="5"/>
  <c r="O1710" i="5"/>
  <c r="B1710" i="5"/>
  <c r="J1710" i="5"/>
  <c r="I1710" i="5"/>
  <c r="H1710" i="5"/>
  <c r="I1719" i="5"/>
  <c r="E1719" i="5"/>
  <c r="L1719" i="5"/>
  <c r="K1719" i="5"/>
  <c r="J1719" i="5"/>
  <c r="G1753" i="5"/>
  <c r="M1753" i="5"/>
  <c r="AE1753" i="7" s="1"/>
  <c r="AK1753" i="7" s="1"/>
  <c r="I1753" i="5"/>
  <c r="H1753" i="5"/>
  <c r="F1753" i="5"/>
  <c r="N1754" i="5"/>
  <c r="B1754" i="5"/>
  <c r="I1754" i="5"/>
  <c r="F1754" i="5"/>
  <c r="E1754" i="5"/>
  <c r="D1754" i="5"/>
  <c r="AD1754" i="7" s="1"/>
  <c r="AI1754" i="7" s="1"/>
  <c r="I1767" i="5"/>
  <c r="J1767" i="5"/>
  <c r="H1767" i="5"/>
  <c r="G1767" i="5"/>
  <c r="F1767" i="5"/>
  <c r="P1768" i="5"/>
  <c r="D1768" i="5"/>
  <c r="AD1768" i="7" s="1"/>
  <c r="AI1768" i="7" s="1"/>
  <c r="F1768" i="5"/>
  <c r="G1768" i="5"/>
  <c r="E1768" i="5"/>
  <c r="C1768" i="5"/>
  <c r="AC1768" i="7" s="1"/>
  <c r="AG1768" i="7" s="1"/>
  <c r="P1780" i="5"/>
  <c r="D1780" i="5"/>
  <c r="AD1780" i="7" s="1"/>
  <c r="AI1780" i="7" s="1"/>
  <c r="J1780" i="5"/>
  <c r="M1780" i="5"/>
  <c r="AE1780" i="7" s="1"/>
  <c r="AK1780" i="7" s="1"/>
  <c r="L1780" i="5"/>
  <c r="K1780" i="5"/>
  <c r="J1786" i="5"/>
  <c r="L1786" i="5"/>
  <c r="H1786" i="5"/>
  <c r="G1786" i="5"/>
  <c r="F1786" i="5"/>
  <c r="Q1787" i="5"/>
  <c r="AB1787" i="7" s="1"/>
  <c r="E1787" i="5"/>
  <c r="H1787" i="5"/>
  <c r="F1787" i="5"/>
  <c r="D1787" i="5"/>
  <c r="AD1787" i="7" s="1"/>
  <c r="AI1787" i="7" s="1"/>
  <c r="C1787" i="5"/>
  <c r="AC1787" i="7" s="1"/>
  <c r="AG1787" i="7" s="1"/>
  <c r="O1809" i="5"/>
  <c r="C1809" i="5"/>
  <c r="AC1809" i="7" s="1"/>
  <c r="AG1809" i="7" s="1"/>
  <c r="K1809" i="5"/>
  <c r="J1809" i="5"/>
  <c r="I1809" i="5"/>
  <c r="H1809" i="5"/>
  <c r="B1821" i="5"/>
  <c r="B1827" i="5"/>
  <c r="B1840" i="5"/>
  <c r="F1848" i="5"/>
  <c r="P1848" i="5"/>
  <c r="C1848" i="5"/>
  <c r="AC1848" i="7" s="1"/>
  <c r="AG1848" i="7" s="1"/>
  <c r="J1848" i="5"/>
  <c r="M1848" i="5"/>
  <c r="AE1848" i="7" s="1"/>
  <c r="AK1848" i="7" s="1"/>
  <c r="L1848" i="5"/>
  <c r="K1848" i="5"/>
  <c r="O1851" i="5"/>
  <c r="C1851" i="5"/>
  <c r="AC1851" i="7" s="1"/>
  <c r="AG1851" i="7" s="1"/>
  <c r="Q1851" i="5"/>
  <c r="AB1851" i="7" s="1"/>
  <c r="D1851" i="5"/>
  <c r="AD1851" i="7" s="1"/>
  <c r="AI1851" i="7" s="1"/>
  <c r="M1851" i="5"/>
  <c r="AE1851" i="7" s="1"/>
  <c r="AK1851" i="7" s="1"/>
  <c r="F1851" i="5"/>
  <c r="E1851" i="5"/>
  <c r="B1851" i="5"/>
  <c r="I1867" i="5"/>
  <c r="O1867" i="5"/>
  <c r="B1867" i="5"/>
  <c r="L1867" i="5"/>
  <c r="N1867" i="5"/>
  <c r="G1867" i="5"/>
  <c r="F1867" i="5"/>
  <c r="E1867" i="5"/>
  <c r="N1878" i="5"/>
  <c r="B1878" i="5"/>
  <c r="J1878" i="5"/>
  <c r="G1878" i="5"/>
  <c r="F1878" i="5"/>
  <c r="O1878" i="5"/>
  <c r="M1878" i="5"/>
  <c r="AE1878" i="7" s="1"/>
  <c r="AK1878" i="7" s="1"/>
  <c r="L1878" i="5"/>
  <c r="J1886" i="5"/>
  <c r="Q1886" i="5"/>
  <c r="AB1886" i="7" s="1"/>
  <c r="D1886" i="5"/>
  <c r="AD1886" i="7" s="1"/>
  <c r="AI1886" i="7" s="1"/>
  <c r="K1886" i="5"/>
  <c r="E1886" i="5"/>
  <c r="F1886" i="5"/>
  <c r="C1886" i="5"/>
  <c r="AC1886" i="7" s="1"/>
  <c r="AG1886" i="7" s="1"/>
  <c r="B1886" i="5"/>
  <c r="B1896" i="5"/>
  <c r="N1902" i="5"/>
  <c r="B1902" i="5"/>
  <c r="F1902" i="5"/>
  <c r="E1902" i="5"/>
  <c r="D1902" i="5"/>
  <c r="AD1902" i="7" s="1"/>
  <c r="AI1902" i="7" s="1"/>
  <c r="I1902" i="5"/>
  <c r="H1902" i="5"/>
  <c r="G1902" i="5"/>
  <c r="Q1911" i="5"/>
  <c r="AB1911" i="7" s="1"/>
  <c r="E1911" i="5"/>
  <c r="I1911" i="5"/>
  <c r="G1911" i="5"/>
  <c r="B1911" i="5"/>
  <c r="O1911" i="5"/>
  <c r="N1911" i="5"/>
  <c r="M1911" i="5"/>
  <c r="AE1911" i="7" s="1"/>
  <c r="AK1911" i="7" s="1"/>
  <c r="C1925" i="5"/>
  <c r="AC1925" i="7" s="1"/>
  <c r="AG1925" i="7" s="1"/>
  <c r="P1928" i="5"/>
  <c r="D1928" i="5"/>
  <c r="AD1928" i="7" s="1"/>
  <c r="AI1928" i="7" s="1"/>
  <c r="G1928" i="5"/>
  <c r="L1928" i="5"/>
  <c r="J1928" i="5"/>
  <c r="F1928" i="5"/>
  <c r="E1928" i="5"/>
  <c r="C1928" i="5"/>
  <c r="AC1928" i="7" s="1"/>
  <c r="AG1928" i="7" s="1"/>
  <c r="Q1935" i="5"/>
  <c r="AB1935" i="7" s="1"/>
  <c r="E1935" i="5"/>
  <c r="D1935" i="5"/>
  <c r="AD1935" i="7" s="1"/>
  <c r="AI1935" i="7" s="1"/>
  <c r="F1935" i="5"/>
  <c r="K1935" i="5"/>
  <c r="O1935" i="5"/>
  <c r="N1935" i="5"/>
  <c r="M1935" i="5"/>
  <c r="AE1935" i="7" s="1"/>
  <c r="AK1935" i="7" s="1"/>
  <c r="G1937" i="5"/>
  <c r="J1937" i="5"/>
  <c r="M1937" i="5"/>
  <c r="AE1937" i="7" s="1"/>
  <c r="AK1937" i="7" s="1"/>
  <c r="D1937" i="5"/>
  <c r="AD1937" i="7" s="1"/>
  <c r="AI1937" i="7" s="1"/>
  <c r="K1937" i="5"/>
  <c r="I1937" i="5"/>
  <c r="H1937" i="5"/>
  <c r="I1951" i="5"/>
  <c r="F1951" i="5"/>
  <c r="N1951" i="5"/>
  <c r="H1951" i="5"/>
  <c r="M1951" i="5"/>
  <c r="AE1951" i="7" s="1"/>
  <c r="AK1951" i="7" s="1"/>
  <c r="L1951" i="5"/>
  <c r="K1951" i="5"/>
  <c r="K1965" i="5"/>
  <c r="P1965" i="5"/>
  <c r="C1965" i="5"/>
  <c r="AC1965" i="7" s="1"/>
  <c r="AG1965" i="7" s="1"/>
  <c r="N1965" i="5"/>
  <c r="I1965" i="5"/>
  <c r="O1965" i="5"/>
  <c r="M1965" i="5"/>
  <c r="AE1965" i="7" s="1"/>
  <c r="AK1965" i="7" s="1"/>
  <c r="L1965" i="5"/>
  <c r="J1970" i="5"/>
  <c r="H1970" i="5"/>
  <c r="M1970" i="5"/>
  <c r="AE1970" i="7" s="1"/>
  <c r="AK1970" i="7" s="1"/>
  <c r="N1970" i="5"/>
  <c r="E1970" i="5"/>
  <c r="D1970" i="5"/>
  <c r="AD1970" i="7" s="1"/>
  <c r="AI1970" i="7" s="1"/>
  <c r="C1970" i="5"/>
  <c r="AC1970" i="7" s="1"/>
  <c r="AG1970" i="7" s="1"/>
  <c r="E1988" i="5"/>
  <c r="C2036" i="5"/>
  <c r="AC2036" i="7" s="1"/>
  <c r="AG2036" i="7" s="1"/>
  <c r="J2042" i="5"/>
  <c r="G2042" i="5"/>
  <c r="M2042" i="5"/>
  <c r="AE2042" i="7" s="1"/>
  <c r="AK2042" i="7" s="1"/>
  <c r="C2042" i="5"/>
  <c r="AC2042" i="7" s="1"/>
  <c r="AG2042" i="7" s="1"/>
  <c r="Q2042" i="5"/>
  <c r="AB2042" i="7" s="1"/>
  <c r="B2042" i="5"/>
  <c r="H2042" i="5"/>
  <c r="F2042" i="5"/>
  <c r="E2042" i="5"/>
  <c r="D2042" i="5"/>
  <c r="AD2042" i="7" s="1"/>
  <c r="AI2042" i="7" s="1"/>
  <c r="N2042" i="5"/>
  <c r="I2069" i="5"/>
  <c r="I2131" i="5"/>
  <c r="K2131" i="5"/>
  <c r="G2131" i="5"/>
  <c r="J2131" i="5"/>
  <c r="M2131" i="5"/>
  <c r="AE2131" i="7" s="1"/>
  <c r="AK2131" i="7" s="1"/>
  <c r="L2131" i="5"/>
  <c r="H2131" i="5"/>
  <c r="B2131" i="5"/>
  <c r="O2131" i="5"/>
  <c r="N2131" i="5"/>
  <c r="E2131" i="5"/>
  <c r="D2131" i="5"/>
  <c r="AD2131" i="7" s="1"/>
  <c r="AI2131" i="7" s="1"/>
  <c r="C2131" i="5"/>
  <c r="AC2131" i="7" s="1"/>
  <c r="AG2131" i="7" s="1"/>
  <c r="F2131" i="5"/>
  <c r="Q2131" i="5"/>
  <c r="AB2131" i="7" s="1"/>
  <c r="C2134" i="5"/>
  <c r="AC2134" i="7" s="1"/>
  <c r="AG2134" i="7" s="1"/>
  <c r="B2146" i="5"/>
  <c r="G2165" i="5"/>
  <c r="E2165" i="5"/>
  <c r="O2165" i="5"/>
  <c r="B2165" i="5"/>
  <c r="F2165" i="5"/>
  <c r="K2165" i="5"/>
  <c r="I2165" i="5"/>
  <c r="H2165" i="5"/>
  <c r="Q2165" i="5"/>
  <c r="AB2165" i="7" s="1"/>
  <c r="P2165" i="5"/>
  <c r="N2165" i="5"/>
  <c r="J2165" i="5"/>
  <c r="D2165" i="5"/>
  <c r="AD2165" i="7" s="1"/>
  <c r="AI2165" i="7" s="1"/>
  <c r="C2165" i="5"/>
  <c r="AC2165" i="7" s="1"/>
  <c r="AG2165" i="7" s="1"/>
  <c r="F2182" i="5"/>
  <c r="P2182" i="5"/>
  <c r="C2182" i="5"/>
  <c r="AC2182" i="7" s="1"/>
  <c r="AG2182" i="7" s="1"/>
  <c r="M2182" i="5"/>
  <c r="AE2182" i="7" s="1"/>
  <c r="AK2182" i="7" s="1"/>
  <c r="B2182" i="5"/>
  <c r="E2182" i="5"/>
  <c r="I2182" i="5"/>
  <c r="L2182" i="5"/>
  <c r="K2182" i="5"/>
  <c r="H2182" i="5"/>
  <c r="G2182" i="5"/>
  <c r="E2211" i="5"/>
  <c r="D2229" i="5"/>
  <c r="AD2229" i="7" s="1"/>
  <c r="AI2229" i="7" s="1"/>
  <c r="L1740" i="5"/>
  <c r="M1740" i="5"/>
  <c r="AE1740" i="7" s="1"/>
  <c r="AK1740" i="7" s="1"/>
  <c r="E1740" i="5"/>
  <c r="D1740" i="5"/>
  <c r="AD1740" i="7" s="1"/>
  <c r="AI1740" i="7" s="1"/>
  <c r="Q1740" i="5"/>
  <c r="AB1740" i="7" s="1"/>
  <c r="C1740" i="5"/>
  <c r="AC1740" i="7" s="1"/>
  <c r="AG1740" i="7" s="1"/>
  <c r="L1752" i="5"/>
  <c r="Q1752" i="5"/>
  <c r="AB1752" i="7" s="1"/>
  <c r="D1752" i="5"/>
  <c r="AD1752" i="7" s="1"/>
  <c r="AI1752" i="7" s="1"/>
  <c r="K1752" i="5"/>
  <c r="J1752" i="5"/>
  <c r="I1752" i="5"/>
  <c r="K1757" i="5"/>
  <c r="J1757" i="5"/>
  <c r="L1757" i="5"/>
  <c r="I1757" i="5"/>
  <c r="H1757" i="5"/>
  <c r="F1758" i="5"/>
  <c r="G1758" i="5"/>
  <c r="I1758" i="5"/>
  <c r="H1758" i="5"/>
  <c r="E1758" i="5"/>
  <c r="N1766" i="5"/>
  <c r="B1766" i="5"/>
  <c r="M1766" i="5"/>
  <c r="AE1766" i="7" s="1"/>
  <c r="AK1766" i="7" s="1"/>
  <c r="K1766" i="5"/>
  <c r="J1766" i="5"/>
  <c r="I1766" i="5"/>
  <c r="O1773" i="5"/>
  <c r="C1773" i="5"/>
  <c r="AC1773" i="7" s="1"/>
  <c r="AG1773" i="7" s="1"/>
  <c r="K1773" i="5"/>
  <c r="E1773" i="5"/>
  <c r="D1773" i="5"/>
  <c r="AD1773" i="7" s="1"/>
  <c r="AI1773" i="7" s="1"/>
  <c r="Q1773" i="5"/>
  <c r="AB1773" i="7" s="1"/>
  <c r="B1773" i="5"/>
  <c r="Q1775" i="5"/>
  <c r="AB1775" i="7" s="1"/>
  <c r="E1775" i="5"/>
  <c r="P1775" i="5"/>
  <c r="C1775" i="5"/>
  <c r="AC1775" i="7" s="1"/>
  <c r="AG1775" i="7" s="1"/>
  <c r="M1775" i="5"/>
  <c r="AE1775" i="7" s="1"/>
  <c r="AK1775" i="7" s="1"/>
  <c r="L1775" i="5"/>
  <c r="K1775" i="5"/>
  <c r="L1800" i="5"/>
  <c r="H1800" i="5"/>
  <c r="I1800" i="5"/>
  <c r="G1800" i="5"/>
  <c r="F1800" i="5"/>
  <c r="G1801" i="5"/>
  <c r="Q1801" i="5"/>
  <c r="AB1801" i="7" s="1"/>
  <c r="D1801" i="5"/>
  <c r="AD1801" i="7" s="1"/>
  <c r="AI1801" i="7" s="1"/>
  <c r="F1801" i="5"/>
  <c r="E1801" i="5"/>
  <c r="C1801" i="5"/>
  <c r="AC1801" i="7" s="1"/>
  <c r="AG1801" i="7" s="1"/>
  <c r="H1808" i="5"/>
  <c r="O1808" i="5"/>
  <c r="B1808" i="5"/>
  <c r="M1808" i="5"/>
  <c r="AE1808" i="7" s="1"/>
  <c r="AK1808" i="7" s="1"/>
  <c r="L1808" i="5"/>
  <c r="K1808" i="5"/>
  <c r="N1820" i="5"/>
  <c r="B1820" i="5"/>
  <c r="J1820" i="5"/>
  <c r="H1820" i="5"/>
  <c r="G1820" i="5"/>
  <c r="F1820" i="5"/>
  <c r="E1820" i="5"/>
  <c r="H1821" i="5"/>
  <c r="H1826" i="5"/>
  <c r="L1826" i="5"/>
  <c r="Q1826" i="5"/>
  <c r="AB1826" i="7" s="1"/>
  <c r="C1826" i="5"/>
  <c r="AC1826" i="7" s="1"/>
  <c r="AG1826" i="7" s="1"/>
  <c r="I1826" i="5"/>
  <c r="G1826" i="5"/>
  <c r="F1826" i="5"/>
  <c r="D1827" i="5"/>
  <c r="AD1827" i="7" s="1"/>
  <c r="AI1827" i="7" s="1"/>
  <c r="F1836" i="5"/>
  <c r="L1836" i="5"/>
  <c r="Q1836" i="5"/>
  <c r="AB1836" i="7" s="1"/>
  <c r="C1836" i="5"/>
  <c r="AC1836" i="7" s="1"/>
  <c r="AG1836" i="7" s="1"/>
  <c r="H1836" i="5"/>
  <c r="G1836" i="5"/>
  <c r="E1836" i="5"/>
  <c r="O1839" i="5"/>
  <c r="C1839" i="5"/>
  <c r="AC1839" i="7" s="1"/>
  <c r="AG1839" i="7" s="1"/>
  <c r="L1839" i="5"/>
  <c r="G1839" i="5"/>
  <c r="P1839" i="5"/>
  <c r="N1839" i="5"/>
  <c r="M1839" i="5"/>
  <c r="AE1839" i="7" s="1"/>
  <c r="AK1839" i="7" s="1"/>
  <c r="C1840" i="5"/>
  <c r="AC1840" i="7" s="1"/>
  <c r="AG1840" i="7" s="1"/>
  <c r="K1847" i="5"/>
  <c r="G1847" i="5"/>
  <c r="M1847" i="5"/>
  <c r="AE1847" i="7" s="1"/>
  <c r="AK1847" i="7" s="1"/>
  <c r="O1847" i="5"/>
  <c r="N1847" i="5"/>
  <c r="L1847" i="5"/>
  <c r="N1914" i="5"/>
  <c r="B1914" i="5"/>
  <c r="J1914" i="5"/>
  <c r="L1914" i="5"/>
  <c r="I1914" i="5"/>
  <c r="H1914" i="5"/>
  <c r="G1914" i="5"/>
  <c r="F1914" i="5"/>
  <c r="L1924" i="5"/>
  <c r="I1924" i="5"/>
  <c r="J1924" i="5"/>
  <c r="D1924" i="5"/>
  <c r="AD1924" i="7" s="1"/>
  <c r="AI1924" i="7" s="1"/>
  <c r="N1924" i="5"/>
  <c r="M1924" i="5"/>
  <c r="AE1924" i="7" s="1"/>
  <c r="AK1924" i="7" s="1"/>
  <c r="K1924" i="5"/>
  <c r="F1942" i="5"/>
  <c r="P1942" i="5"/>
  <c r="C1942" i="5"/>
  <c r="AC1942" i="7" s="1"/>
  <c r="AG1942" i="7" s="1"/>
  <c r="M1942" i="5"/>
  <c r="AE1942" i="7" s="1"/>
  <c r="AK1942" i="7" s="1"/>
  <c r="L1942" i="5"/>
  <c r="I1942" i="5"/>
  <c r="H1942" i="5"/>
  <c r="G1942" i="5"/>
  <c r="O1981" i="5"/>
  <c r="C1981" i="5"/>
  <c r="AC1981" i="7" s="1"/>
  <c r="AG1981" i="7" s="1"/>
  <c r="E1981" i="5"/>
  <c r="Q1981" i="5"/>
  <c r="AB1981" i="7" s="1"/>
  <c r="D1981" i="5"/>
  <c r="AD1981" i="7" s="1"/>
  <c r="AI1981" i="7" s="1"/>
  <c r="J1981" i="5"/>
  <c r="H1981" i="5"/>
  <c r="M1981" i="5"/>
  <c r="AE1981" i="7" s="1"/>
  <c r="AK1981" i="7" s="1"/>
  <c r="L1981" i="5"/>
  <c r="K1981" i="5"/>
  <c r="J1994" i="5"/>
  <c r="E1994" i="5"/>
  <c r="Q1994" i="5"/>
  <c r="AB1994" i="7" s="1"/>
  <c r="D1994" i="5"/>
  <c r="AD1994" i="7" s="1"/>
  <c r="AI1994" i="7" s="1"/>
  <c r="M1994" i="5"/>
  <c r="AE1994" i="7" s="1"/>
  <c r="AK1994" i="7" s="1"/>
  <c r="L1994" i="5"/>
  <c r="I1994" i="5"/>
  <c r="H1994" i="5"/>
  <c r="G1994" i="5"/>
  <c r="F1994" i="5"/>
  <c r="I2029" i="5"/>
  <c r="J2029" i="5"/>
  <c r="M2029" i="5"/>
  <c r="AE2029" i="7" s="1"/>
  <c r="AK2029" i="7" s="1"/>
  <c r="L2029" i="5"/>
  <c r="D2029" i="5"/>
  <c r="AD2029" i="7" s="1"/>
  <c r="AI2029" i="7" s="1"/>
  <c r="C2029" i="5"/>
  <c r="AC2029" i="7" s="1"/>
  <c r="AG2029" i="7" s="1"/>
  <c r="B2029" i="5"/>
  <c r="H2029" i="5"/>
  <c r="G2029" i="5"/>
  <c r="F2029" i="5"/>
  <c r="Q2029" i="5"/>
  <c r="AB2029" i="7" s="1"/>
  <c r="I2107" i="5"/>
  <c r="L2107" i="5"/>
  <c r="D2107" i="5"/>
  <c r="AD2107" i="7" s="1"/>
  <c r="AI2107" i="7" s="1"/>
  <c r="M2107" i="5"/>
  <c r="AE2107" i="7" s="1"/>
  <c r="AK2107" i="7" s="1"/>
  <c r="K2107" i="5"/>
  <c r="P2107" i="5"/>
  <c r="O2107" i="5"/>
  <c r="Q2107" i="5"/>
  <c r="AB2107" i="7" s="1"/>
  <c r="J2107" i="5"/>
  <c r="F2107" i="5"/>
  <c r="E2107" i="5"/>
  <c r="C2107" i="5"/>
  <c r="AC2107" i="7" s="1"/>
  <c r="AG2107" i="7" s="1"/>
  <c r="O2173" i="5"/>
  <c r="C2173" i="5"/>
  <c r="AC2173" i="7" s="1"/>
  <c r="AG2173" i="7" s="1"/>
  <c r="L2173" i="5"/>
  <c r="I2173" i="5"/>
  <c r="B2173" i="5"/>
  <c r="K2173" i="5"/>
  <c r="F2173" i="5"/>
  <c r="J2173" i="5"/>
  <c r="H2173" i="5"/>
  <c r="N2173" i="5"/>
  <c r="Q2173" i="5"/>
  <c r="AB2173" i="7" s="1"/>
  <c r="P2173" i="5"/>
  <c r="D2173" i="5"/>
  <c r="AD2173" i="7" s="1"/>
  <c r="AI2173" i="7" s="1"/>
  <c r="M2173" i="5"/>
  <c r="AE2173" i="7" s="1"/>
  <c r="AK2173" i="7" s="1"/>
  <c r="O2194" i="5"/>
  <c r="C2194" i="5"/>
  <c r="AC2194" i="7" s="1"/>
  <c r="AG2194" i="7" s="1"/>
  <c r="I2194" i="5"/>
  <c r="G2194" i="5"/>
  <c r="D2194" i="5"/>
  <c r="AD2194" i="7" s="1"/>
  <c r="AI2194" i="7" s="1"/>
  <c r="B2194" i="5"/>
  <c r="Q2194" i="5"/>
  <c r="AB2194" i="7" s="1"/>
  <c r="L2194" i="5"/>
  <c r="P2194" i="5"/>
  <c r="N2194" i="5"/>
  <c r="M2194" i="5"/>
  <c r="AE2194" i="7" s="1"/>
  <c r="AK2194" i="7" s="1"/>
  <c r="K2194" i="5"/>
  <c r="H2194" i="5"/>
  <c r="F2194" i="5"/>
  <c r="E2194" i="5"/>
  <c r="K1697" i="5"/>
  <c r="O1697" i="5"/>
  <c r="B1697" i="5"/>
  <c r="F1697" i="5"/>
  <c r="E1697" i="5"/>
  <c r="D1697" i="5"/>
  <c r="AD1697" i="7" s="1"/>
  <c r="AI1697" i="7" s="1"/>
  <c r="L1716" i="5"/>
  <c r="Q1716" i="5"/>
  <c r="AB1716" i="7" s="1"/>
  <c r="D1716" i="5"/>
  <c r="AD1716" i="7" s="1"/>
  <c r="AI1716" i="7" s="1"/>
  <c r="F1716" i="5"/>
  <c r="E1716" i="5"/>
  <c r="C1716" i="5"/>
  <c r="AC1716" i="7" s="1"/>
  <c r="AG1716" i="7" s="1"/>
  <c r="K1721" i="5"/>
  <c r="J1721" i="5"/>
  <c r="E1721" i="5"/>
  <c r="D1721" i="5"/>
  <c r="AD1721" i="7" s="1"/>
  <c r="AI1721" i="7" s="1"/>
  <c r="Q1721" i="5"/>
  <c r="AB1721" i="7" s="1"/>
  <c r="C1721" i="5"/>
  <c r="AC1721" i="7" s="1"/>
  <c r="AG1721" i="7" s="1"/>
  <c r="K1733" i="5"/>
  <c r="O1733" i="5"/>
  <c r="B1733" i="5"/>
  <c r="L1733" i="5"/>
  <c r="J1733" i="5"/>
  <c r="I1733" i="5"/>
  <c r="B1740" i="5"/>
  <c r="N1742" i="5"/>
  <c r="B1742" i="5"/>
  <c r="E1742" i="5"/>
  <c r="M1742" i="5"/>
  <c r="AE1742" i="7" s="1"/>
  <c r="AK1742" i="7" s="1"/>
  <c r="L1742" i="5"/>
  <c r="K1742" i="5"/>
  <c r="Q1751" i="5"/>
  <c r="AB1751" i="7" s="1"/>
  <c r="E1751" i="5"/>
  <c r="H1751" i="5"/>
  <c r="N1751" i="5"/>
  <c r="M1751" i="5"/>
  <c r="AE1751" i="7" s="1"/>
  <c r="AK1751" i="7" s="1"/>
  <c r="L1751" i="5"/>
  <c r="B1752" i="5"/>
  <c r="B1757" i="5"/>
  <c r="B1758" i="5"/>
  <c r="G1765" i="5"/>
  <c r="Q1765" i="5"/>
  <c r="AB1765" i="7" s="1"/>
  <c r="AF1765" i="7" s="1"/>
  <c r="D1765" i="5"/>
  <c r="AD1765" i="7" s="1"/>
  <c r="AI1765" i="7" s="1"/>
  <c r="N1765" i="5"/>
  <c r="M1765" i="5"/>
  <c r="AE1765" i="7" s="1"/>
  <c r="AK1765" i="7" s="1"/>
  <c r="L1765" i="5"/>
  <c r="C1766" i="5"/>
  <c r="AC1766" i="7" s="1"/>
  <c r="AG1766" i="7" s="1"/>
  <c r="H1772" i="5"/>
  <c r="O1772" i="5"/>
  <c r="B1772" i="5"/>
  <c r="G1772" i="5"/>
  <c r="F1772" i="5"/>
  <c r="E1772" i="5"/>
  <c r="F1773" i="5"/>
  <c r="B1775" i="5"/>
  <c r="H1784" i="5"/>
  <c r="F1784" i="5"/>
  <c r="N1784" i="5"/>
  <c r="M1784" i="5"/>
  <c r="AE1784" i="7" s="1"/>
  <c r="AK1784" i="7" s="1"/>
  <c r="L1784" i="5"/>
  <c r="O1785" i="5"/>
  <c r="C1785" i="5"/>
  <c r="AC1785" i="7" s="1"/>
  <c r="AG1785" i="7" s="1"/>
  <c r="P1785" i="5"/>
  <c r="B1785" i="5"/>
  <c r="K1785" i="5"/>
  <c r="J1785" i="5"/>
  <c r="I1785" i="5"/>
  <c r="Q1799" i="5"/>
  <c r="AB1799" i="7" s="1"/>
  <c r="E1799" i="5"/>
  <c r="L1799" i="5"/>
  <c r="K1799" i="5"/>
  <c r="J1799" i="5"/>
  <c r="I1799" i="5"/>
  <c r="B1800" i="5"/>
  <c r="B1801" i="5"/>
  <c r="C1808" i="5"/>
  <c r="AC1808" i="7" s="1"/>
  <c r="AG1808" i="7" s="1"/>
  <c r="C1820" i="5"/>
  <c r="AC1820" i="7" s="1"/>
  <c r="AG1820" i="7" s="1"/>
  <c r="J1821" i="5"/>
  <c r="B1826" i="5"/>
  <c r="I1827" i="5"/>
  <c r="B1836" i="5"/>
  <c r="B1839" i="5"/>
  <c r="E1840" i="5"/>
  <c r="G1843" i="5"/>
  <c r="J1843" i="5"/>
  <c r="I1843" i="5"/>
  <c r="E1843" i="5"/>
  <c r="D1843" i="5"/>
  <c r="AD1843" i="7" s="1"/>
  <c r="AI1843" i="7" s="1"/>
  <c r="C1843" i="5"/>
  <c r="AC1843" i="7" s="1"/>
  <c r="AG1843" i="7" s="1"/>
  <c r="B1847" i="5"/>
  <c r="H1850" i="5"/>
  <c r="G1850" i="5"/>
  <c r="P1850" i="5"/>
  <c r="B1850" i="5"/>
  <c r="F1850" i="5"/>
  <c r="E1850" i="5"/>
  <c r="D1850" i="5"/>
  <c r="AD1850" i="7" s="1"/>
  <c r="AI1850" i="7" s="1"/>
  <c r="K1859" i="5"/>
  <c r="L1859" i="5"/>
  <c r="E1859" i="5"/>
  <c r="F1859" i="5"/>
  <c r="D1859" i="5"/>
  <c r="AD1859" i="7" s="1"/>
  <c r="AI1859" i="7" s="1"/>
  <c r="C1859" i="5"/>
  <c r="AC1859" i="7" s="1"/>
  <c r="AG1859" i="7" s="1"/>
  <c r="E1896" i="5"/>
  <c r="Q1899" i="5"/>
  <c r="AB1899" i="7" s="1"/>
  <c r="E1899" i="5"/>
  <c r="D1899" i="5"/>
  <c r="AD1899" i="7" s="1"/>
  <c r="AI1899" i="7" s="1"/>
  <c r="N1899" i="5"/>
  <c r="K1899" i="5"/>
  <c r="L1899" i="5"/>
  <c r="J1899" i="5"/>
  <c r="I1899" i="5"/>
  <c r="G1901" i="5"/>
  <c r="J1901" i="5"/>
  <c r="H1901" i="5"/>
  <c r="E1901" i="5"/>
  <c r="I1901" i="5"/>
  <c r="F1901" i="5"/>
  <c r="D1901" i="5"/>
  <c r="AD1901" i="7" s="1"/>
  <c r="AI1901" i="7" s="1"/>
  <c r="J1910" i="5"/>
  <c r="M1910" i="5"/>
  <c r="AE1910" i="7" s="1"/>
  <c r="AK1910" i="7" s="1"/>
  <c r="I1910" i="5"/>
  <c r="D1910" i="5"/>
  <c r="AD1910" i="7" s="1"/>
  <c r="AI1910" i="7" s="1"/>
  <c r="P1910" i="5"/>
  <c r="O1910" i="5"/>
  <c r="N1910" i="5"/>
  <c r="C1914" i="5"/>
  <c r="AC1914" i="7" s="1"/>
  <c r="AG1914" i="7" s="1"/>
  <c r="B1924" i="5"/>
  <c r="F1925" i="5"/>
  <c r="J1934" i="5"/>
  <c r="H1934" i="5"/>
  <c r="G1934" i="5"/>
  <c r="M1934" i="5"/>
  <c r="AE1934" i="7" s="1"/>
  <c r="AK1934" i="7" s="1"/>
  <c r="P1934" i="5"/>
  <c r="O1934" i="5"/>
  <c r="N1934" i="5"/>
  <c r="B1942" i="5"/>
  <c r="B1981" i="5"/>
  <c r="I1987" i="5"/>
  <c r="G1987" i="5"/>
  <c r="F1987" i="5"/>
  <c r="M1987" i="5"/>
  <c r="AE1987" i="7" s="1"/>
  <c r="AK1987" i="7" s="1"/>
  <c r="P1987" i="5"/>
  <c r="J1987" i="5"/>
  <c r="H1987" i="5"/>
  <c r="E1987" i="5"/>
  <c r="B1994" i="5"/>
  <c r="N2016" i="5"/>
  <c r="B2016" i="5"/>
  <c r="I2016" i="5"/>
  <c r="J2016" i="5"/>
  <c r="H2016" i="5"/>
  <c r="Q2016" i="5"/>
  <c r="AB2016" i="7" s="1"/>
  <c r="P2016" i="5"/>
  <c r="O2016" i="5"/>
  <c r="L2016" i="5"/>
  <c r="M2016" i="5"/>
  <c r="AE2016" i="7" s="1"/>
  <c r="AK2016" i="7" s="1"/>
  <c r="D2016" i="5"/>
  <c r="AD2016" i="7" s="1"/>
  <c r="AI2016" i="7" s="1"/>
  <c r="E2029" i="5"/>
  <c r="P2132" i="5"/>
  <c r="D2132" i="5"/>
  <c r="AD2132" i="7" s="1"/>
  <c r="AI2132" i="7" s="1"/>
  <c r="G2132" i="5"/>
  <c r="Q2132" i="5"/>
  <c r="AB2132" i="7" s="1"/>
  <c r="C2132" i="5"/>
  <c r="AC2132" i="7" s="1"/>
  <c r="AG2132" i="7" s="1"/>
  <c r="I2132" i="5"/>
  <c r="L2132" i="5"/>
  <c r="M2132" i="5"/>
  <c r="AE2132" i="7" s="1"/>
  <c r="AK2132" i="7" s="1"/>
  <c r="K2132" i="5"/>
  <c r="F2132" i="5"/>
  <c r="O2132" i="5"/>
  <c r="H2132" i="5"/>
  <c r="N2132" i="5"/>
  <c r="J2194" i="5"/>
  <c r="G1997" i="5"/>
  <c r="F1997" i="5"/>
  <c r="E1997" i="5"/>
  <c r="I1997" i="5"/>
  <c r="H1997" i="5"/>
  <c r="L1997" i="5"/>
  <c r="P2000" i="5"/>
  <c r="D2000" i="5"/>
  <c r="AD2000" i="7" s="1"/>
  <c r="AI2000" i="7" s="1"/>
  <c r="H2000" i="5"/>
  <c r="G2000" i="5"/>
  <c r="O2000" i="5"/>
  <c r="N2000" i="5"/>
  <c r="I2000" i="5"/>
  <c r="P2012" i="5"/>
  <c r="D2012" i="5"/>
  <c r="AD2012" i="7" s="1"/>
  <c r="AI2012" i="7" s="1"/>
  <c r="L2012" i="5"/>
  <c r="K2012" i="5"/>
  <c r="H2012" i="5"/>
  <c r="G2012" i="5"/>
  <c r="N2012" i="5"/>
  <c r="Q2025" i="5"/>
  <c r="AB2025" i="7" s="1"/>
  <c r="E2025" i="5"/>
  <c r="L2025" i="5"/>
  <c r="I2025" i="5"/>
  <c r="H2025" i="5"/>
  <c r="D2025" i="5"/>
  <c r="AD2025" i="7" s="1"/>
  <c r="AI2025" i="7" s="1"/>
  <c r="C2025" i="5"/>
  <c r="AC2025" i="7" s="1"/>
  <c r="AG2025" i="7" s="1"/>
  <c r="B2025" i="5"/>
  <c r="J2025" i="5"/>
  <c r="N2034" i="5"/>
  <c r="B2034" i="5"/>
  <c r="M2034" i="5"/>
  <c r="AE2034" i="7" s="1"/>
  <c r="AK2034" i="7" s="1"/>
  <c r="H2034" i="5"/>
  <c r="D2034" i="5"/>
  <c r="AD2034" i="7" s="1"/>
  <c r="AI2034" i="7" s="1"/>
  <c r="C2034" i="5"/>
  <c r="AC2034" i="7" s="1"/>
  <c r="AG2034" i="7" s="1"/>
  <c r="J2034" i="5"/>
  <c r="I2034" i="5"/>
  <c r="G2034" i="5"/>
  <c r="K2049" i="5"/>
  <c r="F2049" i="5"/>
  <c r="G2049" i="5"/>
  <c r="D2049" i="5"/>
  <c r="AD2049" i="7" s="1"/>
  <c r="AI2049" i="7" s="1"/>
  <c r="C2049" i="5"/>
  <c r="AC2049" i="7" s="1"/>
  <c r="AG2049" i="7" s="1"/>
  <c r="H2049" i="5"/>
  <c r="E2049" i="5"/>
  <c r="B2049" i="5"/>
  <c r="P2049" i="5"/>
  <c r="H2052" i="5"/>
  <c r="I2052" i="5"/>
  <c r="F2052" i="5"/>
  <c r="L2052" i="5"/>
  <c r="M2052" i="5"/>
  <c r="AE2052" i="7" s="1"/>
  <c r="AK2052" i="7" s="1"/>
  <c r="K2052" i="5"/>
  <c r="Q2052" i="5"/>
  <c r="AB2052" i="7" s="1"/>
  <c r="P2052" i="5"/>
  <c r="J2052" i="5"/>
  <c r="G2093" i="5"/>
  <c r="O2093" i="5"/>
  <c r="B2093" i="5"/>
  <c r="D2093" i="5"/>
  <c r="AD2093" i="7" s="1"/>
  <c r="AI2093" i="7" s="1"/>
  <c r="L2093" i="5"/>
  <c r="K2093" i="5"/>
  <c r="Q2093" i="5"/>
  <c r="AB2093" i="7" s="1"/>
  <c r="P2093" i="5"/>
  <c r="J2093" i="5"/>
  <c r="I2093" i="5"/>
  <c r="H2093" i="5"/>
  <c r="I2167" i="5"/>
  <c r="K2167" i="5"/>
  <c r="G2167" i="5"/>
  <c r="Q2167" i="5"/>
  <c r="AB2167" i="7" s="1"/>
  <c r="B2167" i="5"/>
  <c r="H2167" i="5"/>
  <c r="F2167" i="5"/>
  <c r="E2167" i="5"/>
  <c r="P2167" i="5"/>
  <c r="O2167" i="5"/>
  <c r="N2167" i="5"/>
  <c r="M2167" i="5"/>
  <c r="AE2167" i="7" s="1"/>
  <c r="AK2167" i="7" s="1"/>
  <c r="N1402" i="5"/>
  <c r="N1412" i="5"/>
  <c r="O1415" i="5"/>
  <c r="C1415" i="5"/>
  <c r="AC1415" i="7" s="1"/>
  <c r="AG1415" i="7" s="1"/>
  <c r="N1415" i="5"/>
  <c r="N1435" i="5"/>
  <c r="N1438" i="5"/>
  <c r="N1448" i="5"/>
  <c r="O1451" i="5"/>
  <c r="C1451" i="5"/>
  <c r="AC1451" i="7" s="1"/>
  <c r="AG1451" i="7" s="1"/>
  <c r="N1451" i="5"/>
  <c r="N1471" i="5"/>
  <c r="N1474" i="5"/>
  <c r="N1484" i="5"/>
  <c r="O1487" i="5"/>
  <c r="C1487" i="5"/>
  <c r="AC1487" i="7" s="1"/>
  <c r="AG1487" i="7" s="1"/>
  <c r="N1487" i="5"/>
  <c r="J1522" i="5"/>
  <c r="G1522" i="5"/>
  <c r="O1522" i="5"/>
  <c r="M1532" i="5"/>
  <c r="AE1532" i="7" s="1"/>
  <c r="AK1532" i="7" s="1"/>
  <c r="M1542" i="5"/>
  <c r="AE1542" i="7" s="1"/>
  <c r="AK1542" i="7" s="1"/>
  <c r="O1545" i="5"/>
  <c r="C1545" i="5"/>
  <c r="AC1545" i="7" s="1"/>
  <c r="AG1545" i="7" s="1"/>
  <c r="G1545" i="5"/>
  <c r="P1545" i="5"/>
  <c r="M1546" i="5"/>
  <c r="AE1546" i="7" s="1"/>
  <c r="AK1546" i="7" s="1"/>
  <c r="M1561" i="5"/>
  <c r="AE1561" i="7" s="1"/>
  <c r="AK1561" i="7" s="1"/>
  <c r="K1565" i="5"/>
  <c r="F1565" i="5"/>
  <c r="O1565" i="5"/>
  <c r="O1569" i="5"/>
  <c r="C1569" i="5"/>
  <c r="AC1569" i="7" s="1"/>
  <c r="AG1569" i="7" s="1"/>
  <c r="P1569" i="5"/>
  <c r="B1569" i="5"/>
  <c r="Q1569" i="5"/>
  <c r="AB1569" i="7" s="1"/>
  <c r="O1593" i="5"/>
  <c r="C1593" i="5"/>
  <c r="AC1593" i="7" s="1"/>
  <c r="AG1593" i="7" s="1"/>
  <c r="K1593" i="5"/>
  <c r="P1593" i="5"/>
  <c r="M1594" i="5"/>
  <c r="AE1594" i="7" s="1"/>
  <c r="AK1594" i="7" s="1"/>
  <c r="N1598" i="5"/>
  <c r="B1598" i="5"/>
  <c r="E1598" i="5"/>
  <c r="P1598" i="5"/>
  <c r="M1617" i="5"/>
  <c r="AE1617" i="7" s="1"/>
  <c r="AK1617" i="7" s="1"/>
  <c r="Q1631" i="5"/>
  <c r="AB1631" i="7" s="1"/>
  <c r="E1631" i="5"/>
  <c r="P1631" i="5"/>
  <c r="C1631" i="5"/>
  <c r="AC1631" i="7" s="1"/>
  <c r="AG1631" i="7" s="1"/>
  <c r="O1631" i="5"/>
  <c r="P1636" i="5"/>
  <c r="D1636" i="5"/>
  <c r="AD1636" i="7" s="1"/>
  <c r="AI1636" i="7" s="1"/>
  <c r="J1636" i="5"/>
  <c r="O1636" i="5"/>
  <c r="M1637" i="5"/>
  <c r="AE1637" i="7" s="1"/>
  <c r="AK1637" i="7" s="1"/>
  <c r="M1641" i="5"/>
  <c r="AE1641" i="7" s="1"/>
  <c r="AK1641" i="7" s="1"/>
  <c r="H1664" i="5"/>
  <c r="O1664" i="5"/>
  <c r="B1664" i="5"/>
  <c r="P1664" i="5"/>
  <c r="M1665" i="5"/>
  <c r="AE1665" i="7" s="1"/>
  <c r="AK1665" i="7" s="1"/>
  <c r="M1670" i="5"/>
  <c r="AE1670" i="7" s="1"/>
  <c r="AK1670" i="7" s="1"/>
  <c r="F1674" i="5"/>
  <c r="O1674" i="5"/>
  <c r="B1674" i="5"/>
  <c r="P1674" i="5"/>
  <c r="F1698" i="5"/>
  <c r="K1698" i="5"/>
  <c r="O1698" i="5"/>
  <c r="M1703" i="5"/>
  <c r="AE1703" i="7" s="1"/>
  <c r="AK1703" i="7" s="1"/>
  <c r="M1708" i="5"/>
  <c r="AE1708" i="7" s="1"/>
  <c r="AK1708" i="7" s="1"/>
  <c r="G1717" i="5"/>
  <c r="M1717" i="5"/>
  <c r="AE1717" i="7" s="1"/>
  <c r="AK1717" i="7" s="1"/>
  <c r="O1717" i="5"/>
  <c r="I1731" i="5"/>
  <c r="J1731" i="5"/>
  <c r="O1731" i="5"/>
  <c r="M1736" i="5"/>
  <c r="AE1736" i="7" s="1"/>
  <c r="AK1736" i="7" s="1"/>
  <c r="M1746" i="5"/>
  <c r="AE1746" i="7" s="1"/>
  <c r="AK1746" i="7" s="1"/>
  <c r="J1750" i="5"/>
  <c r="L1750" i="5"/>
  <c r="O1750" i="5"/>
  <c r="I1755" i="5"/>
  <c r="E1755" i="5"/>
  <c r="O1755" i="5"/>
  <c r="L1764" i="5"/>
  <c r="H1764" i="5"/>
  <c r="O1764" i="5"/>
  <c r="K1769" i="5"/>
  <c r="O1769" i="5"/>
  <c r="B1769" i="5"/>
  <c r="P1769" i="5"/>
  <c r="M1770" i="5"/>
  <c r="AE1770" i="7" s="1"/>
  <c r="AK1770" i="7" s="1"/>
  <c r="L1788" i="5"/>
  <c r="Q1788" i="5"/>
  <c r="AB1788" i="7" s="1"/>
  <c r="D1788" i="5"/>
  <c r="AD1788" i="7" s="1"/>
  <c r="AI1788" i="7" s="1"/>
  <c r="O1788" i="5"/>
  <c r="L1789" i="5"/>
  <c r="K1793" i="5"/>
  <c r="J1793" i="5"/>
  <c r="O1793" i="5"/>
  <c r="N1802" i="5"/>
  <c r="B1802" i="5"/>
  <c r="M1802" i="5"/>
  <c r="AE1802" i="7" s="1"/>
  <c r="AK1802" i="7" s="1"/>
  <c r="P1802" i="5"/>
  <c r="M1803" i="5"/>
  <c r="AE1803" i="7" s="1"/>
  <c r="AK1803" i="7" s="1"/>
  <c r="L1812" i="5"/>
  <c r="M1812" i="5"/>
  <c r="AE1812" i="7" s="1"/>
  <c r="AK1812" i="7" s="1"/>
  <c r="O1812" i="5"/>
  <c r="P1822" i="5"/>
  <c r="D1822" i="5"/>
  <c r="AD1822" i="7" s="1"/>
  <c r="AI1822" i="7" s="1"/>
  <c r="O1822" i="5"/>
  <c r="B1822" i="5"/>
  <c r="C1822" i="5"/>
  <c r="AC1822" i="7" s="1"/>
  <c r="AG1822" i="7" s="1"/>
  <c r="N1824" i="5"/>
  <c r="L1830" i="5"/>
  <c r="I1830" i="5"/>
  <c r="F1830" i="5"/>
  <c r="P1830" i="5"/>
  <c r="N1831" i="5"/>
  <c r="N1838" i="5"/>
  <c r="N1844" i="5"/>
  <c r="B1844" i="5"/>
  <c r="F1844" i="5"/>
  <c r="G1844" i="5"/>
  <c r="Q1844" i="5"/>
  <c r="AB1844" i="7" s="1"/>
  <c r="N1854" i="5"/>
  <c r="F1860" i="5"/>
  <c r="H1860" i="5"/>
  <c r="P1860" i="5"/>
  <c r="B1860" i="5"/>
  <c r="Q1860" i="5"/>
  <c r="AB1860" i="7" s="1"/>
  <c r="O1872" i="5"/>
  <c r="O1892" i="5"/>
  <c r="O1893" i="5"/>
  <c r="O1894" i="5"/>
  <c r="H1944" i="5"/>
  <c r="G1944" i="5"/>
  <c r="E1944" i="5"/>
  <c r="F1944" i="5"/>
  <c r="Q1944" i="5"/>
  <c r="AB1944" i="7" s="1"/>
  <c r="N1948" i="5"/>
  <c r="O1957" i="5"/>
  <c r="C1957" i="5"/>
  <c r="AC1957" i="7" s="1"/>
  <c r="AG1957" i="7" s="1"/>
  <c r="H1957" i="5"/>
  <c r="I1957" i="5"/>
  <c r="J1957" i="5"/>
  <c r="J1958" i="5"/>
  <c r="Q1958" i="5"/>
  <c r="AB1958" i="7" s="1"/>
  <c r="D1958" i="5"/>
  <c r="AD1958" i="7" s="1"/>
  <c r="AI1958" i="7" s="1"/>
  <c r="F1958" i="5"/>
  <c r="H1958" i="5"/>
  <c r="Q1959" i="5"/>
  <c r="AB1959" i="7" s="1"/>
  <c r="E1959" i="5"/>
  <c r="M1959" i="5"/>
  <c r="AE1959" i="7" s="1"/>
  <c r="AK1959" i="7" s="1"/>
  <c r="C1959" i="5"/>
  <c r="AC1959" i="7" s="1"/>
  <c r="AG1959" i="7" s="1"/>
  <c r="G1959" i="5"/>
  <c r="O1961" i="5"/>
  <c r="O1973" i="5"/>
  <c r="P1974" i="5"/>
  <c r="P1975" i="5"/>
  <c r="O1976" i="5"/>
  <c r="K1997" i="5"/>
  <c r="J2000" i="5"/>
  <c r="J2006" i="5"/>
  <c r="I2006" i="5"/>
  <c r="H2006" i="5"/>
  <c r="D2006" i="5"/>
  <c r="AD2006" i="7" s="1"/>
  <c r="AI2006" i="7" s="1"/>
  <c r="C2006" i="5"/>
  <c r="AC2006" i="7" s="1"/>
  <c r="AG2006" i="7" s="1"/>
  <c r="M2006" i="5"/>
  <c r="AE2006" i="7" s="1"/>
  <c r="AK2006" i="7" s="1"/>
  <c r="N2010" i="5"/>
  <c r="B2010" i="5"/>
  <c r="G2010" i="5"/>
  <c r="F2010" i="5"/>
  <c r="K2010" i="5"/>
  <c r="J2010" i="5"/>
  <c r="I2010" i="5"/>
  <c r="I2012" i="5"/>
  <c r="N2025" i="5"/>
  <c r="G2033" i="5"/>
  <c r="Q2033" i="5"/>
  <c r="AB2033" i="7" s="1"/>
  <c r="D2033" i="5"/>
  <c r="AD2033" i="7" s="1"/>
  <c r="AI2033" i="7" s="1"/>
  <c r="K2033" i="5"/>
  <c r="E2033" i="5"/>
  <c r="C2033" i="5"/>
  <c r="AC2033" i="7" s="1"/>
  <c r="AG2033" i="7" s="1"/>
  <c r="I2033" i="5"/>
  <c r="H2033" i="5"/>
  <c r="F2033" i="5"/>
  <c r="P2033" i="5"/>
  <c r="O2034" i="5"/>
  <c r="N2049" i="5"/>
  <c r="G2052" i="5"/>
  <c r="N2093" i="5"/>
  <c r="J2138" i="5"/>
  <c r="H2138" i="5"/>
  <c r="E2138" i="5"/>
  <c r="L2138" i="5"/>
  <c r="D2138" i="5"/>
  <c r="AD2138" i="7" s="1"/>
  <c r="AI2138" i="7" s="1"/>
  <c r="N2138" i="5"/>
  <c r="M2138" i="5"/>
  <c r="AE2138" i="7" s="1"/>
  <c r="AK2138" i="7" s="1"/>
  <c r="C2138" i="5"/>
  <c r="AC2138" i="7" s="1"/>
  <c r="AG2138" i="7" s="1"/>
  <c r="O2138" i="5"/>
  <c r="K2138" i="5"/>
  <c r="I2138" i="5"/>
  <c r="F2138" i="5"/>
  <c r="I2179" i="5"/>
  <c r="O2179" i="5"/>
  <c r="B2179" i="5"/>
  <c r="L2179" i="5"/>
  <c r="F2179" i="5"/>
  <c r="D2179" i="5"/>
  <c r="AD2179" i="7" s="1"/>
  <c r="AI2179" i="7" s="1"/>
  <c r="C2179" i="5"/>
  <c r="AC2179" i="7" s="1"/>
  <c r="AG2179" i="7" s="1"/>
  <c r="K2179" i="5"/>
  <c r="J2179" i="5"/>
  <c r="M2179" i="5"/>
  <c r="AE2179" i="7" s="1"/>
  <c r="AK2179" i="7" s="1"/>
  <c r="H2179" i="5"/>
  <c r="Q2179" i="5"/>
  <c r="AB2179" i="7" s="1"/>
  <c r="N2179" i="5"/>
  <c r="P1458" i="5"/>
  <c r="D1458" i="5"/>
  <c r="AD1458" i="7" s="1"/>
  <c r="AI1458" i="7" s="1"/>
  <c r="N1458" i="5"/>
  <c r="B1471" i="5"/>
  <c r="O1471" i="5"/>
  <c r="B1474" i="5"/>
  <c r="O1474" i="5"/>
  <c r="N1481" i="5"/>
  <c r="B1484" i="5"/>
  <c r="O1484" i="5"/>
  <c r="B1487" i="5"/>
  <c r="P1487" i="5"/>
  <c r="P1494" i="5"/>
  <c r="D1494" i="5"/>
  <c r="AD1494" i="7" s="1"/>
  <c r="AI1494" i="7" s="1"/>
  <c r="N1494" i="5"/>
  <c r="F1518" i="5"/>
  <c r="K1518" i="5"/>
  <c r="O1518" i="5"/>
  <c r="B1522" i="5"/>
  <c r="P1522" i="5"/>
  <c r="G1537" i="5"/>
  <c r="M1537" i="5"/>
  <c r="AE1537" i="7" s="1"/>
  <c r="AK1537" i="7" s="1"/>
  <c r="O1537" i="5"/>
  <c r="B1545" i="5"/>
  <c r="Q1545" i="5"/>
  <c r="AB1545" i="7" s="1"/>
  <c r="I1551" i="5"/>
  <c r="J1551" i="5"/>
  <c r="O1551" i="5"/>
  <c r="B1565" i="5"/>
  <c r="P1565" i="5"/>
  <c r="D1569" i="5"/>
  <c r="AD1569" i="7" s="1"/>
  <c r="AI1569" i="7" s="1"/>
  <c r="J1570" i="5"/>
  <c r="L1570" i="5"/>
  <c r="O1570" i="5"/>
  <c r="I1575" i="5"/>
  <c r="E1575" i="5"/>
  <c r="O1575" i="5"/>
  <c r="L1584" i="5"/>
  <c r="H1584" i="5"/>
  <c r="O1584" i="5"/>
  <c r="K1589" i="5"/>
  <c r="O1589" i="5"/>
  <c r="B1589" i="5"/>
  <c r="P1589" i="5"/>
  <c r="B1593" i="5"/>
  <c r="Q1593" i="5"/>
  <c r="AB1593" i="7" s="1"/>
  <c r="C1598" i="5"/>
  <c r="AC1598" i="7" s="1"/>
  <c r="AG1598" i="7" s="1"/>
  <c r="Q1598" i="5"/>
  <c r="AB1598" i="7" s="1"/>
  <c r="L1608" i="5"/>
  <c r="Q1608" i="5"/>
  <c r="AB1608" i="7" s="1"/>
  <c r="D1608" i="5"/>
  <c r="AD1608" i="7" s="1"/>
  <c r="AI1608" i="7" s="1"/>
  <c r="O1608" i="5"/>
  <c r="K1613" i="5"/>
  <c r="J1613" i="5"/>
  <c r="O1613" i="5"/>
  <c r="N1622" i="5"/>
  <c r="B1622" i="5"/>
  <c r="M1622" i="5"/>
  <c r="AE1622" i="7" s="1"/>
  <c r="AK1622" i="7" s="1"/>
  <c r="P1622" i="5"/>
  <c r="B1631" i="5"/>
  <c r="L1632" i="5"/>
  <c r="M1632" i="5"/>
  <c r="AE1632" i="7" s="1"/>
  <c r="AK1632" i="7" s="1"/>
  <c r="O1632" i="5"/>
  <c r="B1636" i="5"/>
  <c r="Q1636" i="5"/>
  <c r="AB1636" i="7" s="1"/>
  <c r="N1646" i="5"/>
  <c r="B1646" i="5"/>
  <c r="I1646" i="5"/>
  <c r="P1646" i="5"/>
  <c r="Q1655" i="5"/>
  <c r="AB1655" i="7" s="1"/>
  <c r="E1655" i="5"/>
  <c r="L1655" i="5"/>
  <c r="O1655" i="5"/>
  <c r="P1660" i="5"/>
  <c r="D1660" i="5"/>
  <c r="AD1660" i="7" s="1"/>
  <c r="AI1660" i="7" s="1"/>
  <c r="F1660" i="5"/>
  <c r="O1660" i="5"/>
  <c r="C1664" i="5"/>
  <c r="AC1664" i="7" s="1"/>
  <c r="AG1664" i="7" s="1"/>
  <c r="Q1664" i="5"/>
  <c r="AB1664" i="7" s="1"/>
  <c r="AF1664" i="7" s="1"/>
  <c r="C1674" i="5"/>
  <c r="AC1674" i="7" s="1"/>
  <c r="AG1674" i="7" s="1"/>
  <c r="Q1674" i="5"/>
  <c r="AB1674" i="7" s="1"/>
  <c r="Q1679" i="5"/>
  <c r="AB1679" i="7" s="1"/>
  <c r="E1679" i="5"/>
  <c r="H1679" i="5"/>
  <c r="O1679" i="5"/>
  <c r="H1688" i="5"/>
  <c r="K1688" i="5"/>
  <c r="O1688" i="5"/>
  <c r="G1693" i="5"/>
  <c r="Q1693" i="5"/>
  <c r="AB1693" i="7" s="1"/>
  <c r="D1693" i="5"/>
  <c r="AD1693" i="7" s="1"/>
  <c r="AI1693" i="7" s="1"/>
  <c r="O1693" i="5"/>
  <c r="B1698" i="5"/>
  <c r="P1698" i="5"/>
  <c r="H1712" i="5"/>
  <c r="F1712" i="5"/>
  <c r="O1712" i="5"/>
  <c r="B1717" i="5"/>
  <c r="P1717" i="5"/>
  <c r="F1722" i="5"/>
  <c r="G1722" i="5"/>
  <c r="O1722" i="5"/>
  <c r="J1726" i="5"/>
  <c r="P1726" i="5"/>
  <c r="C1726" i="5"/>
  <c r="AC1726" i="7" s="1"/>
  <c r="AG1726" i="7" s="1"/>
  <c r="O1726" i="5"/>
  <c r="B1731" i="5"/>
  <c r="P1731" i="5"/>
  <c r="G1741" i="5"/>
  <c r="I1741" i="5"/>
  <c r="O1741" i="5"/>
  <c r="B1750" i="5"/>
  <c r="P1750" i="5"/>
  <c r="B1755" i="5"/>
  <c r="P1755" i="5"/>
  <c r="B1764" i="5"/>
  <c r="P1764" i="5"/>
  <c r="C1769" i="5"/>
  <c r="AC1769" i="7" s="1"/>
  <c r="AG1769" i="7" s="1"/>
  <c r="Q1769" i="5"/>
  <c r="AB1769" i="7" s="1"/>
  <c r="J1774" i="5"/>
  <c r="G1774" i="5"/>
  <c r="O1774" i="5"/>
  <c r="B1788" i="5"/>
  <c r="P1788" i="5"/>
  <c r="B1793" i="5"/>
  <c r="P1793" i="5"/>
  <c r="O1797" i="5"/>
  <c r="C1797" i="5"/>
  <c r="AC1797" i="7" s="1"/>
  <c r="AG1797" i="7" s="1"/>
  <c r="G1797" i="5"/>
  <c r="P1797" i="5"/>
  <c r="C1802" i="5"/>
  <c r="AC1802" i="7" s="1"/>
  <c r="AG1802" i="7" s="1"/>
  <c r="Q1802" i="5"/>
  <c r="AB1802" i="7" s="1"/>
  <c r="B1812" i="5"/>
  <c r="P1812" i="5"/>
  <c r="K1817" i="5"/>
  <c r="F1817" i="5"/>
  <c r="O1817" i="5"/>
  <c r="E1822" i="5"/>
  <c r="I1845" i="5"/>
  <c r="O1845" i="5"/>
  <c r="B1845" i="5"/>
  <c r="D1845" i="5"/>
  <c r="AD1845" i="7" s="1"/>
  <c r="AI1845" i="7" s="1"/>
  <c r="Q1845" i="5"/>
  <c r="AB1845" i="7" s="1"/>
  <c r="Q1853" i="5"/>
  <c r="AB1853" i="7" s="1"/>
  <c r="E1853" i="5"/>
  <c r="I1853" i="5"/>
  <c r="H1853" i="5"/>
  <c r="P1853" i="5"/>
  <c r="J1874" i="5"/>
  <c r="M1874" i="5"/>
  <c r="AE1874" i="7" s="1"/>
  <c r="AK1874" i="7" s="1"/>
  <c r="E1874" i="5"/>
  <c r="O1874" i="5"/>
  <c r="Q1874" i="5"/>
  <c r="AB1874" i="7" s="1"/>
  <c r="L1876" i="5"/>
  <c r="E1876" i="5"/>
  <c r="N1876" i="5"/>
  <c r="K1876" i="5"/>
  <c r="Q1876" i="5"/>
  <c r="AB1876" i="7" s="1"/>
  <c r="I1891" i="5"/>
  <c r="K1891" i="5"/>
  <c r="J1891" i="5"/>
  <c r="L1891" i="5"/>
  <c r="Q1891" i="5"/>
  <c r="AB1891" i="7" s="1"/>
  <c r="O1945" i="5"/>
  <c r="C1945" i="5"/>
  <c r="AC1945" i="7" s="1"/>
  <c r="AG1945" i="7" s="1"/>
  <c r="Q1945" i="5"/>
  <c r="AB1945" i="7" s="1"/>
  <c r="D1945" i="5"/>
  <c r="AD1945" i="7" s="1"/>
  <c r="AI1945" i="7" s="1"/>
  <c r="B1945" i="5"/>
  <c r="F1945" i="5"/>
  <c r="M1997" i="5"/>
  <c r="AE1997" i="7" s="1"/>
  <c r="AK1997" i="7" s="1"/>
  <c r="K2000" i="5"/>
  <c r="G2009" i="5"/>
  <c r="K2009" i="5"/>
  <c r="J2009" i="5"/>
  <c r="M2009" i="5"/>
  <c r="AE2009" i="7" s="1"/>
  <c r="AK2009" i="7" s="1"/>
  <c r="L2009" i="5"/>
  <c r="F2009" i="5"/>
  <c r="J2012" i="5"/>
  <c r="I2017" i="5"/>
  <c r="E2017" i="5"/>
  <c r="G2017" i="5"/>
  <c r="F2017" i="5"/>
  <c r="P2017" i="5"/>
  <c r="O2017" i="5"/>
  <c r="N2017" i="5"/>
  <c r="O2023" i="5"/>
  <c r="C2023" i="5"/>
  <c r="AC2023" i="7" s="1"/>
  <c r="AG2023" i="7" s="1"/>
  <c r="G2023" i="5"/>
  <c r="N2023" i="5"/>
  <c r="M2023" i="5"/>
  <c r="AE2023" i="7" s="1"/>
  <c r="AK2023" i="7" s="1"/>
  <c r="E2023" i="5"/>
  <c r="D2023" i="5"/>
  <c r="AD2023" i="7" s="1"/>
  <c r="AI2023" i="7" s="1"/>
  <c r="B2023" i="5"/>
  <c r="O2025" i="5"/>
  <c r="P2034" i="5"/>
  <c r="O2049" i="5"/>
  <c r="N2052" i="5"/>
  <c r="H2076" i="5"/>
  <c r="Q2076" i="5"/>
  <c r="AB2076" i="7" s="1"/>
  <c r="D2076" i="5"/>
  <c r="AD2076" i="7" s="1"/>
  <c r="AI2076" i="7" s="1"/>
  <c r="K2076" i="5"/>
  <c r="N2076" i="5"/>
  <c r="L2076" i="5"/>
  <c r="P2076" i="5"/>
  <c r="O2076" i="5"/>
  <c r="M2076" i="5"/>
  <c r="AE2076" i="7" s="1"/>
  <c r="AK2076" i="7" s="1"/>
  <c r="L2092" i="5"/>
  <c r="F2092" i="5"/>
  <c r="G2092" i="5"/>
  <c r="N2092" i="5"/>
  <c r="K2092" i="5"/>
  <c r="P2092" i="5"/>
  <c r="O2092" i="5"/>
  <c r="E2092" i="5"/>
  <c r="D2092" i="5"/>
  <c r="AD2092" i="7" s="1"/>
  <c r="AI2092" i="7" s="1"/>
  <c r="C2092" i="5"/>
  <c r="AC2092" i="7" s="1"/>
  <c r="AG2092" i="7" s="1"/>
  <c r="Q2092" i="5"/>
  <c r="AB2092" i="7" s="1"/>
  <c r="AJ2092" i="7" s="1"/>
  <c r="K2121" i="5"/>
  <c r="L2121" i="5"/>
  <c r="H2121" i="5"/>
  <c r="Q2121" i="5"/>
  <c r="AB2121" i="7" s="1"/>
  <c r="B2121" i="5"/>
  <c r="I2121" i="5"/>
  <c r="P2121" i="5"/>
  <c r="N2121" i="5"/>
  <c r="O2121" i="5"/>
  <c r="E2121" i="5"/>
  <c r="D2121" i="5"/>
  <c r="AD2121" i="7" s="1"/>
  <c r="AI2121" i="7" s="1"/>
  <c r="C2121" i="5"/>
  <c r="AC2121" i="7" s="1"/>
  <c r="AG2121" i="7" s="1"/>
  <c r="F2121" i="5"/>
  <c r="G2177" i="5"/>
  <c r="J2177" i="5"/>
  <c r="F2177" i="5"/>
  <c r="I2177" i="5"/>
  <c r="C2177" i="5"/>
  <c r="AC2177" i="7" s="1"/>
  <c r="AG2177" i="7" s="1"/>
  <c r="Q2177" i="5"/>
  <c r="AB2177" i="7" s="1"/>
  <c r="D2177" i="5"/>
  <c r="AD2177" i="7" s="1"/>
  <c r="AI2177" i="7" s="1"/>
  <c r="B2177" i="5"/>
  <c r="L2177" i="5"/>
  <c r="P2177" i="5"/>
  <c r="O2177" i="5"/>
  <c r="K2177" i="5"/>
  <c r="H1532" i="5"/>
  <c r="F1532" i="5"/>
  <c r="O1532" i="5"/>
  <c r="F1542" i="5"/>
  <c r="G1542" i="5"/>
  <c r="O1542" i="5"/>
  <c r="J1546" i="5"/>
  <c r="P1546" i="5"/>
  <c r="C1546" i="5"/>
  <c r="AC1546" i="7" s="1"/>
  <c r="AG1546" i="7" s="1"/>
  <c r="O1546" i="5"/>
  <c r="G1561" i="5"/>
  <c r="I1561" i="5"/>
  <c r="O1561" i="5"/>
  <c r="J1594" i="5"/>
  <c r="G1594" i="5"/>
  <c r="O1594" i="5"/>
  <c r="O1617" i="5"/>
  <c r="C1617" i="5"/>
  <c r="AC1617" i="7" s="1"/>
  <c r="AG1617" i="7" s="1"/>
  <c r="G1617" i="5"/>
  <c r="P1617" i="5"/>
  <c r="K1637" i="5"/>
  <c r="F1637" i="5"/>
  <c r="O1637" i="5"/>
  <c r="O1641" i="5"/>
  <c r="C1641" i="5"/>
  <c r="AC1641" i="7" s="1"/>
  <c r="AG1641" i="7" s="1"/>
  <c r="P1641" i="5"/>
  <c r="B1641" i="5"/>
  <c r="Q1641" i="5"/>
  <c r="AB1641" i="7" s="1"/>
  <c r="O1665" i="5"/>
  <c r="C1665" i="5"/>
  <c r="AC1665" i="7" s="1"/>
  <c r="AG1665" i="7" s="1"/>
  <c r="K1665" i="5"/>
  <c r="P1665" i="5"/>
  <c r="N1670" i="5"/>
  <c r="B1670" i="5"/>
  <c r="E1670" i="5"/>
  <c r="P1670" i="5"/>
  <c r="Q1703" i="5"/>
  <c r="AB1703" i="7" s="1"/>
  <c r="E1703" i="5"/>
  <c r="P1703" i="5"/>
  <c r="C1703" i="5"/>
  <c r="AC1703" i="7" s="1"/>
  <c r="AG1703" i="7" s="1"/>
  <c r="O1703" i="5"/>
  <c r="P1708" i="5"/>
  <c r="D1708" i="5"/>
  <c r="AD1708" i="7" s="1"/>
  <c r="AI1708" i="7" s="1"/>
  <c r="J1708" i="5"/>
  <c r="O1708" i="5"/>
  <c r="H1736" i="5"/>
  <c r="O1736" i="5"/>
  <c r="B1736" i="5"/>
  <c r="P1736" i="5"/>
  <c r="F1746" i="5"/>
  <c r="O1746" i="5"/>
  <c r="B1746" i="5"/>
  <c r="P1746" i="5"/>
  <c r="F1770" i="5"/>
  <c r="K1770" i="5"/>
  <c r="O1770" i="5"/>
  <c r="G1789" i="5"/>
  <c r="M1789" i="5"/>
  <c r="AE1789" i="7" s="1"/>
  <c r="AK1789" i="7" s="1"/>
  <c r="O1789" i="5"/>
  <c r="I1803" i="5"/>
  <c r="J1803" i="5"/>
  <c r="O1803" i="5"/>
  <c r="F1822" i="5"/>
  <c r="F1824" i="5"/>
  <c r="H1824" i="5"/>
  <c r="L1824" i="5"/>
  <c r="P1824" i="5"/>
  <c r="G1831" i="5"/>
  <c r="E1831" i="5"/>
  <c r="Q1831" i="5"/>
  <c r="AB1831" i="7" s="1"/>
  <c r="C1831" i="5"/>
  <c r="AC1831" i="7" s="1"/>
  <c r="AG1831" i="7" s="1"/>
  <c r="P1831" i="5"/>
  <c r="H1838" i="5"/>
  <c r="P1838" i="5"/>
  <c r="C1838" i="5"/>
  <c r="AC1838" i="7" s="1"/>
  <c r="AG1838" i="7" s="1"/>
  <c r="J1838" i="5"/>
  <c r="Q1838" i="5"/>
  <c r="AB1838" i="7" s="1"/>
  <c r="AJ1838" i="7" s="1"/>
  <c r="L1854" i="5"/>
  <c r="E1854" i="5"/>
  <c r="F1854" i="5"/>
  <c r="P1854" i="5"/>
  <c r="H1872" i="5"/>
  <c r="G1872" i="5"/>
  <c r="K1872" i="5"/>
  <c r="Q1872" i="5"/>
  <c r="AB1872" i="7" s="1"/>
  <c r="B1872" i="5"/>
  <c r="O1873" i="5"/>
  <c r="C1873" i="5"/>
  <c r="AC1873" i="7" s="1"/>
  <c r="AG1873" i="7" s="1"/>
  <c r="Q1873" i="5"/>
  <c r="AB1873" i="7" s="1"/>
  <c r="D1873" i="5"/>
  <c r="AD1873" i="7" s="1"/>
  <c r="AI1873" i="7" s="1"/>
  <c r="H1873" i="5"/>
  <c r="P1873" i="5"/>
  <c r="Q1875" i="5"/>
  <c r="AB1875" i="7" s="1"/>
  <c r="E1875" i="5"/>
  <c r="I1875" i="5"/>
  <c r="P1875" i="5"/>
  <c r="B1875" i="5"/>
  <c r="M1875" i="5"/>
  <c r="AE1875" i="7" s="1"/>
  <c r="AK1875" i="7" s="1"/>
  <c r="P1892" i="5"/>
  <c r="D1892" i="5"/>
  <c r="AD1892" i="7" s="1"/>
  <c r="AI1892" i="7" s="1"/>
  <c r="G1892" i="5"/>
  <c r="H1892" i="5"/>
  <c r="J1892" i="5"/>
  <c r="K1893" i="5"/>
  <c r="P1893" i="5"/>
  <c r="C1893" i="5"/>
  <c r="AC1893" i="7" s="1"/>
  <c r="AG1893" i="7" s="1"/>
  <c r="E1893" i="5"/>
  <c r="H1893" i="5"/>
  <c r="F1894" i="5"/>
  <c r="L1894" i="5"/>
  <c r="P1894" i="5"/>
  <c r="B1894" i="5"/>
  <c r="G1894" i="5"/>
  <c r="L1948" i="5"/>
  <c r="E1948" i="5"/>
  <c r="I1948" i="5"/>
  <c r="O1948" i="5"/>
  <c r="Q1948" i="5"/>
  <c r="AB1948" i="7" s="1"/>
  <c r="G1961" i="5"/>
  <c r="E1961" i="5"/>
  <c r="L1961" i="5"/>
  <c r="Q1961" i="5"/>
  <c r="AB1961" i="7" s="1"/>
  <c r="B1961" i="5"/>
  <c r="G1973" i="5"/>
  <c r="J1973" i="5"/>
  <c r="Q1973" i="5"/>
  <c r="AB1973" i="7" s="1"/>
  <c r="C1973" i="5"/>
  <c r="AC1973" i="7" s="1"/>
  <c r="AG1973" i="7" s="1"/>
  <c r="F1973" i="5"/>
  <c r="N1974" i="5"/>
  <c r="B1974" i="5"/>
  <c r="F1974" i="5"/>
  <c r="O1974" i="5"/>
  <c r="E1974" i="5"/>
  <c r="I1975" i="5"/>
  <c r="O1975" i="5"/>
  <c r="B1975" i="5"/>
  <c r="L1975" i="5"/>
  <c r="D1975" i="5"/>
  <c r="AD1975" i="7" s="1"/>
  <c r="AI1975" i="7" s="1"/>
  <c r="P1976" i="5"/>
  <c r="D1976" i="5"/>
  <c r="AD1976" i="7" s="1"/>
  <c r="AI1976" i="7" s="1"/>
  <c r="K1976" i="5"/>
  <c r="I1976" i="5"/>
  <c r="B1976" i="5"/>
  <c r="N1997" i="5"/>
  <c r="L2000" i="5"/>
  <c r="F2002" i="5"/>
  <c r="M2002" i="5"/>
  <c r="AE2002" i="7" s="1"/>
  <c r="AK2002" i="7" s="1"/>
  <c r="L2002" i="5"/>
  <c r="N2002" i="5"/>
  <c r="K2002" i="5"/>
  <c r="J2002" i="5"/>
  <c r="O2005" i="5"/>
  <c r="C2005" i="5"/>
  <c r="AC2005" i="7" s="1"/>
  <c r="AG2005" i="7" s="1"/>
  <c r="M2005" i="5"/>
  <c r="AE2005" i="7" s="1"/>
  <c r="AK2005" i="7" s="1"/>
  <c r="L2005" i="5"/>
  <c r="F2005" i="5"/>
  <c r="E2005" i="5"/>
  <c r="J2005" i="5"/>
  <c r="M2012" i="5"/>
  <c r="AE2012" i="7" s="1"/>
  <c r="AK2012" i="7" s="1"/>
  <c r="F2020" i="5"/>
  <c r="G2020" i="5"/>
  <c r="L2020" i="5"/>
  <c r="K2020" i="5"/>
  <c r="J2020" i="5"/>
  <c r="I2020" i="5"/>
  <c r="H2020" i="5"/>
  <c r="Q2020" i="5"/>
  <c r="AB2020" i="7" s="1"/>
  <c r="P2025" i="5"/>
  <c r="Q2034" i="5"/>
  <c r="AB2034" i="7" s="1"/>
  <c r="Q2049" i="5"/>
  <c r="AB2049" i="7" s="1"/>
  <c r="O2052" i="5"/>
  <c r="I2095" i="5"/>
  <c r="G2095" i="5"/>
  <c r="M2095" i="5"/>
  <c r="AE2095" i="7" s="1"/>
  <c r="AK2095" i="7" s="1"/>
  <c r="H2095" i="5"/>
  <c r="J2095" i="5"/>
  <c r="P2095" i="5"/>
  <c r="O2095" i="5"/>
  <c r="N2095" i="5"/>
  <c r="L2095" i="5"/>
  <c r="K2095" i="5"/>
  <c r="E2095" i="5"/>
  <c r="H2136" i="5"/>
  <c r="P2136" i="5"/>
  <c r="C2136" i="5"/>
  <c r="AC2136" i="7" s="1"/>
  <c r="AG2136" i="7" s="1"/>
  <c r="M2136" i="5"/>
  <c r="AE2136" i="7" s="1"/>
  <c r="AK2136" i="7" s="1"/>
  <c r="N2136" i="5"/>
  <c r="E2136" i="5"/>
  <c r="J2136" i="5"/>
  <c r="I2136" i="5"/>
  <c r="Q2136" i="5"/>
  <c r="AB2136" i="7" s="1"/>
  <c r="G2136" i="5"/>
  <c r="F2136" i="5"/>
  <c r="O2136" i="5"/>
  <c r="B2136" i="5"/>
  <c r="E2177" i="5"/>
  <c r="L2197" i="5"/>
  <c r="J2197" i="5"/>
  <c r="M2197" i="5"/>
  <c r="AE2197" i="7" s="1"/>
  <c r="AK2197" i="7" s="1"/>
  <c r="H2197" i="5"/>
  <c r="N2197" i="5"/>
  <c r="I2197" i="5"/>
  <c r="E2197" i="5"/>
  <c r="O2197" i="5"/>
  <c r="K2197" i="5"/>
  <c r="Q2197" i="5"/>
  <c r="AB2197" i="7" s="1"/>
  <c r="P2197" i="5"/>
  <c r="G2197" i="5"/>
  <c r="F2197" i="5"/>
  <c r="O2113" i="5"/>
  <c r="C2113" i="5"/>
  <c r="AC2113" i="7" s="1"/>
  <c r="AG2113" i="7" s="1"/>
  <c r="M2113" i="5"/>
  <c r="AE2113" i="7" s="1"/>
  <c r="AK2113" i="7" s="1"/>
  <c r="N2113" i="5"/>
  <c r="P2113" i="5"/>
  <c r="D2113" i="5"/>
  <c r="AD2113" i="7" s="1"/>
  <c r="AI2113" i="7" s="1"/>
  <c r="K2113" i="5"/>
  <c r="J2113" i="5"/>
  <c r="H2113" i="5"/>
  <c r="G2113" i="5"/>
  <c r="F2113" i="5"/>
  <c r="Q2115" i="5"/>
  <c r="AB2115" i="7" s="1"/>
  <c r="E2115" i="5"/>
  <c r="I2115" i="5"/>
  <c r="F2115" i="5"/>
  <c r="K2115" i="5"/>
  <c r="N2115" i="5"/>
  <c r="C2115" i="5"/>
  <c r="AC2115" i="7" s="1"/>
  <c r="AG2115" i="7" s="1"/>
  <c r="P2115" i="5"/>
  <c r="H2124" i="5"/>
  <c r="L2124" i="5"/>
  <c r="I2124" i="5"/>
  <c r="G2124" i="5"/>
  <c r="C2124" i="5"/>
  <c r="AC2124" i="7" s="1"/>
  <c r="AG2124" i="7" s="1"/>
  <c r="O2124" i="5"/>
  <c r="N2124" i="5"/>
  <c r="M2124" i="5"/>
  <c r="AE2124" i="7" s="1"/>
  <c r="AK2124" i="7" s="1"/>
  <c r="J2124" i="5"/>
  <c r="F2124" i="5"/>
  <c r="E2124" i="5"/>
  <c r="N2199" i="5"/>
  <c r="B2199" i="5"/>
  <c r="P2199" i="5"/>
  <c r="C2199" i="5"/>
  <c r="AC2199" i="7" s="1"/>
  <c r="AG2199" i="7" s="1"/>
  <c r="G2199" i="5"/>
  <c r="D2199" i="5"/>
  <c r="AD2199" i="7" s="1"/>
  <c r="AI2199" i="7" s="1"/>
  <c r="L2199" i="5"/>
  <c r="M2199" i="5"/>
  <c r="AE2199" i="7" s="1"/>
  <c r="AK2199" i="7" s="1"/>
  <c r="K2199" i="5"/>
  <c r="H2199" i="5"/>
  <c r="F2199" i="5"/>
  <c r="Q2199" i="5"/>
  <c r="AB2199" i="7" s="1"/>
  <c r="AH2199" i="7" s="1"/>
  <c r="O2199" i="5"/>
  <c r="P2213" i="5"/>
  <c r="D2213" i="5"/>
  <c r="AD2213" i="7" s="1"/>
  <c r="AI2213" i="7" s="1"/>
  <c r="L2213" i="5"/>
  <c r="I2213" i="5"/>
  <c r="F2213" i="5"/>
  <c r="C2213" i="5"/>
  <c r="AC2213" i="7" s="1"/>
  <c r="AG2213" i="7" s="1"/>
  <c r="B2213" i="5"/>
  <c r="Q2213" i="5"/>
  <c r="AB2213" i="7" s="1"/>
  <c r="H2213" i="5"/>
  <c r="G2213" i="5"/>
  <c r="K2213" i="5"/>
  <c r="J2213" i="5"/>
  <c r="N2235" i="5"/>
  <c r="B2235" i="5"/>
  <c r="P2235" i="5"/>
  <c r="C2235" i="5"/>
  <c r="AC2235" i="7" s="1"/>
  <c r="AG2235" i="7" s="1"/>
  <c r="L2235" i="5"/>
  <c r="I2235" i="5"/>
  <c r="G2235" i="5"/>
  <c r="J2235" i="5"/>
  <c r="H2235" i="5"/>
  <c r="O2235" i="5"/>
  <c r="M2235" i="5"/>
  <c r="AE2235" i="7" s="1"/>
  <c r="AK2235" i="7" s="1"/>
  <c r="Q2235" i="5"/>
  <c r="AB2235" i="7" s="1"/>
  <c r="K2235" i="5"/>
  <c r="F2235" i="5"/>
  <c r="F2239" i="5"/>
  <c r="M2239" i="5"/>
  <c r="AE2239" i="7" s="1"/>
  <c r="AK2239" i="7" s="1"/>
  <c r="P2239" i="5"/>
  <c r="B2239" i="5"/>
  <c r="L2239" i="5"/>
  <c r="E2239" i="5"/>
  <c r="K2239" i="5"/>
  <c r="J2239" i="5"/>
  <c r="O2239" i="5"/>
  <c r="N2239" i="5"/>
  <c r="Q2239" i="5"/>
  <c r="AB2239" i="7" s="1"/>
  <c r="I2239" i="5"/>
  <c r="D2239" i="5"/>
  <c r="AD2239" i="7" s="1"/>
  <c r="AI2239" i="7" s="1"/>
  <c r="C2239" i="5"/>
  <c r="AC2239" i="7" s="1"/>
  <c r="AG2239" i="7" s="1"/>
  <c r="H2239" i="5"/>
  <c r="F2251" i="5"/>
  <c r="Q2251" i="5"/>
  <c r="AB2251" i="7" s="1"/>
  <c r="D2251" i="5"/>
  <c r="AD2251" i="7" s="1"/>
  <c r="AI2251" i="7" s="1"/>
  <c r="J2251" i="5"/>
  <c r="G2251" i="5"/>
  <c r="P2251" i="5"/>
  <c r="L2251" i="5"/>
  <c r="K2251" i="5"/>
  <c r="H2251" i="5"/>
  <c r="E2251" i="5"/>
  <c r="C2251" i="5"/>
  <c r="AC2251" i="7" s="1"/>
  <c r="AG2251" i="7" s="1"/>
  <c r="O2251" i="5"/>
  <c r="M2251" i="5"/>
  <c r="AE2251" i="7" s="1"/>
  <c r="AK2251" i="7" s="1"/>
  <c r="I2251" i="5"/>
  <c r="B2251" i="5"/>
  <c r="Q2288" i="5"/>
  <c r="AB2288" i="7" s="1"/>
  <c r="E2288" i="5"/>
  <c r="K2288" i="5"/>
  <c r="D2288" i="5"/>
  <c r="AD2288" i="7" s="1"/>
  <c r="AI2288" i="7" s="1"/>
  <c r="M2288" i="5"/>
  <c r="AE2288" i="7" s="1"/>
  <c r="AK2288" i="7" s="1"/>
  <c r="I2288" i="5"/>
  <c r="B2288" i="5"/>
  <c r="P2288" i="5"/>
  <c r="O2288" i="5"/>
  <c r="J2288" i="5"/>
  <c r="H2288" i="5"/>
  <c r="N2288" i="5"/>
  <c r="L2288" i="5"/>
  <c r="G2288" i="5"/>
  <c r="F2288" i="5"/>
  <c r="J2311" i="5"/>
  <c r="K2311" i="5"/>
  <c r="G2311" i="5"/>
  <c r="F2311" i="5"/>
  <c r="E2311" i="5"/>
  <c r="D2311" i="5"/>
  <c r="AD2311" i="7" s="1"/>
  <c r="AI2311" i="7" s="1"/>
  <c r="C2311" i="5"/>
  <c r="AC2311" i="7" s="1"/>
  <c r="AG2311" i="7" s="1"/>
  <c r="Q2311" i="5"/>
  <c r="AB2311" i="7" s="1"/>
  <c r="N2311" i="5"/>
  <c r="O2311" i="5"/>
  <c r="M2311" i="5"/>
  <c r="AE2311" i="7" s="1"/>
  <c r="AK2311" i="7" s="1"/>
  <c r="L2311" i="5"/>
  <c r="P2311" i="5"/>
  <c r="I2311" i="5"/>
  <c r="H2311" i="5"/>
  <c r="B2311" i="5"/>
  <c r="N1527" i="5"/>
  <c r="P1540" i="5"/>
  <c r="D1540" i="5"/>
  <c r="AD1540" i="7" s="1"/>
  <c r="AI1540" i="7" s="1"/>
  <c r="N1540" i="5"/>
  <c r="N1563" i="5"/>
  <c r="P1576" i="5"/>
  <c r="D1576" i="5"/>
  <c r="AD1576" i="7" s="1"/>
  <c r="AI1576" i="7" s="1"/>
  <c r="N1576" i="5"/>
  <c r="N1599" i="5"/>
  <c r="P1612" i="5"/>
  <c r="D1612" i="5"/>
  <c r="AD1612" i="7" s="1"/>
  <c r="AI1612" i="7" s="1"/>
  <c r="N1612" i="5"/>
  <c r="N1635" i="5"/>
  <c r="P1648" i="5"/>
  <c r="D1648" i="5"/>
  <c r="AD1648" i="7" s="1"/>
  <c r="AI1648" i="7" s="1"/>
  <c r="N1648" i="5"/>
  <c r="N1671" i="5"/>
  <c r="P1684" i="5"/>
  <c r="D1684" i="5"/>
  <c r="AD1684" i="7" s="1"/>
  <c r="AI1684" i="7" s="1"/>
  <c r="N1684" i="5"/>
  <c r="N1707" i="5"/>
  <c r="P1720" i="5"/>
  <c r="D1720" i="5"/>
  <c r="AD1720" i="7" s="1"/>
  <c r="AI1720" i="7" s="1"/>
  <c r="N1720" i="5"/>
  <c r="N1743" i="5"/>
  <c r="P1756" i="5"/>
  <c r="D1756" i="5"/>
  <c r="AD1756" i="7" s="1"/>
  <c r="AI1756" i="7" s="1"/>
  <c r="N1756" i="5"/>
  <c r="N1779" i="5"/>
  <c r="P1792" i="5"/>
  <c r="D1792" i="5"/>
  <c r="AD1792" i="7" s="1"/>
  <c r="AI1792" i="7" s="1"/>
  <c r="N1792" i="5"/>
  <c r="N1815" i="5"/>
  <c r="K1823" i="5"/>
  <c r="L1823" i="5"/>
  <c r="O1823" i="5"/>
  <c r="Q1841" i="5"/>
  <c r="AB1841" i="7" s="1"/>
  <c r="E1841" i="5"/>
  <c r="D1841" i="5"/>
  <c r="AD1841" i="7" s="1"/>
  <c r="AI1841" i="7" s="1"/>
  <c r="O1841" i="5"/>
  <c r="P1846" i="5"/>
  <c r="D1846" i="5"/>
  <c r="AD1846" i="7" s="1"/>
  <c r="AI1846" i="7" s="1"/>
  <c r="K1846" i="5"/>
  <c r="O1846" i="5"/>
  <c r="G1865" i="5"/>
  <c r="J1865" i="5"/>
  <c r="Q1865" i="5"/>
  <c r="AB1865" i="7" s="1"/>
  <c r="AJ1865" i="7" s="1"/>
  <c r="C1865" i="5"/>
  <c r="AC1865" i="7" s="1"/>
  <c r="AG1865" i="7" s="1"/>
  <c r="P1865" i="5"/>
  <c r="K1905" i="5"/>
  <c r="G1905" i="5"/>
  <c r="L1905" i="5"/>
  <c r="P1905" i="5"/>
  <c r="L1912" i="5"/>
  <c r="E1912" i="5"/>
  <c r="D1912" i="5"/>
  <c r="AD1912" i="7" s="1"/>
  <c r="AI1912" i="7" s="1"/>
  <c r="P1912" i="5"/>
  <c r="I1939" i="5"/>
  <c r="O1939" i="5"/>
  <c r="B1939" i="5"/>
  <c r="G1939" i="5"/>
  <c r="Q1939" i="5"/>
  <c r="AB1939" i="7" s="1"/>
  <c r="Q1947" i="5"/>
  <c r="AB1947" i="7" s="1"/>
  <c r="E1947" i="5"/>
  <c r="I1947" i="5"/>
  <c r="L1947" i="5"/>
  <c r="P1947" i="5"/>
  <c r="H1968" i="5"/>
  <c r="P1968" i="5"/>
  <c r="C1968" i="5"/>
  <c r="AC1968" i="7" s="1"/>
  <c r="AG1968" i="7" s="1"/>
  <c r="D1968" i="5"/>
  <c r="AD1968" i="7" s="1"/>
  <c r="AI1968" i="7" s="1"/>
  <c r="Q1968" i="5"/>
  <c r="AB1968" i="7" s="1"/>
  <c r="K1977" i="5"/>
  <c r="G1977" i="5"/>
  <c r="F1977" i="5"/>
  <c r="P1977" i="5"/>
  <c r="K1989" i="5"/>
  <c r="M1989" i="5"/>
  <c r="AE1989" i="7" s="1"/>
  <c r="AK1989" i="7" s="1"/>
  <c r="L1989" i="5"/>
  <c r="I1989" i="5"/>
  <c r="Q1989" i="5"/>
  <c r="AB1989" i="7" s="1"/>
  <c r="J2024" i="5"/>
  <c r="P2024" i="5"/>
  <c r="C2024" i="5"/>
  <c r="AC2024" i="7" s="1"/>
  <c r="AG2024" i="7" s="1"/>
  <c r="L2024" i="5"/>
  <c r="K2024" i="5"/>
  <c r="E2024" i="5"/>
  <c r="D2024" i="5"/>
  <c r="AD2024" i="7" s="1"/>
  <c r="AI2024" i="7" s="1"/>
  <c r="B2024" i="5"/>
  <c r="G2081" i="5"/>
  <c r="K2081" i="5"/>
  <c r="L2081" i="5"/>
  <c r="F2081" i="5"/>
  <c r="M2081" i="5"/>
  <c r="AE2081" i="7" s="1"/>
  <c r="AK2081" i="7" s="1"/>
  <c r="D2081" i="5"/>
  <c r="AD2081" i="7" s="1"/>
  <c r="AI2081" i="7" s="1"/>
  <c r="C2081" i="5"/>
  <c r="AC2081" i="7" s="1"/>
  <c r="AG2081" i="7" s="1"/>
  <c r="Q2081" i="5"/>
  <c r="AB2081" i="7" s="1"/>
  <c r="P2081" i="5"/>
  <c r="O2081" i="5"/>
  <c r="P2084" i="5"/>
  <c r="D2084" i="5"/>
  <c r="AD2084" i="7" s="1"/>
  <c r="AI2084" i="7" s="1"/>
  <c r="L2084" i="5"/>
  <c r="C2084" i="5"/>
  <c r="AC2084" i="7" s="1"/>
  <c r="AG2084" i="7" s="1"/>
  <c r="B2084" i="5"/>
  <c r="K2084" i="5"/>
  <c r="I2084" i="5"/>
  <c r="H2084" i="5"/>
  <c r="M2084" i="5"/>
  <c r="AE2084" i="7" s="1"/>
  <c r="AK2084" i="7" s="1"/>
  <c r="J2084" i="5"/>
  <c r="G2084" i="5"/>
  <c r="N2106" i="5"/>
  <c r="B2106" i="5"/>
  <c r="P2106" i="5"/>
  <c r="C2106" i="5"/>
  <c r="AC2106" i="7" s="1"/>
  <c r="AG2106" i="7" s="1"/>
  <c r="G2106" i="5"/>
  <c r="M2106" i="5"/>
  <c r="AE2106" i="7" s="1"/>
  <c r="AK2106" i="7" s="1"/>
  <c r="K2106" i="5"/>
  <c r="O2106" i="5"/>
  <c r="L2106" i="5"/>
  <c r="Q2106" i="5"/>
  <c r="AB2106" i="7" s="1"/>
  <c r="J2106" i="5"/>
  <c r="I2106" i="5"/>
  <c r="F2110" i="5"/>
  <c r="M2110" i="5"/>
  <c r="AE2110" i="7" s="1"/>
  <c r="AK2110" i="7" s="1"/>
  <c r="J2110" i="5"/>
  <c r="G2110" i="5"/>
  <c r="I2110" i="5"/>
  <c r="P2110" i="5"/>
  <c r="O2110" i="5"/>
  <c r="D2110" i="5"/>
  <c r="AD2110" i="7" s="1"/>
  <c r="AI2110" i="7" s="1"/>
  <c r="C2110" i="5"/>
  <c r="AC2110" i="7" s="1"/>
  <c r="AG2110" i="7" s="1"/>
  <c r="B2110" i="5"/>
  <c r="J2114" i="5"/>
  <c r="M2114" i="5"/>
  <c r="AE2114" i="7" s="1"/>
  <c r="AK2114" i="7" s="1"/>
  <c r="I2114" i="5"/>
  <c r="L2114" i="5"/>
  <c r="O2114" i="5"/>
  <c r="C2114" i="5"/>
  <c r="AC2114" i="7" s="1"/>
  <c r="AG2114" i="7" s="1"/>
  <c r="P2114" i="5"/>
  <c r="N2114" i="5"/>
  <c r="Q2114" i="5"/>
  <c r="AB2114" i="7" s="1"/>
  <c r="K2114" i="5"/>
  <c r="H2114" i="5"/>
  <c r="L2115" i="5"/>
  <c r="J2207" i="5"/>
  <c r="I2207" i="5"/>
  <c r="L2207" i="5"/>
  <c r="G2207" i="5"/>
  <c r="C2207" i="5"/>
  <c r="AC2207" i="7" s="1"/>
  <c r="AG2207" i="7" s="1"/>
  <c r="M2207" i="5"/>
  <c r="AE2207" i="7" s="1"/>
  <c r="AK2207" i="7" s="1"/>
  <c r="P2207" i="5"/>
  <c r="O2207" i="5"/>
  <c r="Q2207" i="5"/>
  <c r="AB2207" i="7" s="1"/>
  <c r="N2207" i="5"/>
  <c r="F2207" i="5"/>
  <c r="E2207" i="5"/>
  <c r="H2241" i="5"/>
  <c r="Q2241" i="5"/>
  <c r="AB2241" i="7" s="1"/>
  <c r="D2241" i="5"/>
  <c r="AD2241" i="7" s="1"/>
  <c r="AI2241" i="7" s="1"/>
  <c r="I2241" i="5"/>
  <c r="E2241" i="5"/>
  <c r="P2241" i="5"/>
  <c r="G2241" i="5"/>
  <c r="F2241" i="5"/>
  <c r="M2241" i="5"/>
  <c r="AE2241" i="7" s="1"/>
  <c r="AK2241" i="7" s="1"/>
  <c r="L2241" i="5"/>
  <c r="O2241" i="5"/>
  <c r="N2241" i="5"/>
  <c r="K2241" i="5"/>
  <c r="J2241" i="5"/>
  <c r="C2241" i="5"/>
  <c r="AC2241" i="7" s="1"/>
  <c r="AG2241" i="7" s="1"/>
  <c r="H2253" i="5"/>
  <c r="I2253" i="5"/>
  <c r="P2253" i="5"/>
  <c r="B2253" i="5"/>
  <c r="M2253" i="5"/>
  <c r="AE2253" i="7" s="1"/>
  <c r="AK2253" i="7" s="1"/>
  <c r="K2253" i="5"/>
  <c r="F2253" i="5"/>
  <c r="E2253" i="5"/>
  <c r="G2253" i="5"/>
  <c r="D2253" i="5"/>
  <c r="AD2253" i="7" s="1"/>
  <c r="AI2253" i="7" s="1"/>
  <c r="C2253" i="5"/>
  <c r="AC2253" i="7" s="1"/>
  <c r="AG2253" i="7" s="1"/>
  <c r="Q2253" i="5"/>
  <c r="AB2253" i="7" s="1"/>
  <c r="O2253" i="5"/>
  <c r="H2263" i="5"/>
  <c r="G2263" i="5"/>
  <c r="K2263" i="5"/>
  <c r="C2263" i="5"/>
  <c r="AC2263" i="7" s="1"/>
  <c r="AG2263" i="7" s="1"/>
  <c r="O2263" i="5"/>
  <c r="E2263" i="5"/>
  <c r="M2263" i="5"/>
  <c r="AE2263" i="7" s="1"/>
  <c r="AK2263" i="7" s="1"/>
  <c r="L2263" i="5"/>
  <c r="Q2263" i="5"/>
  <c r="AB2263" i="7" s="1"/>
  <c r="P2263" i="5"/>
  <c r="N2263" i="5"/>
  <c r="J2263" i="5"/>
  <c r="I2263" i="5"/>
  <c r="F2263" i="5"/>
  <c r="D2263" i="5"/>
  <c r="AD2263" i="7" s="1"/>
  <c r="AI2263" i="7" s="1"/>
  <c r="G2278" i="5"/>
  <c r="L2278" i="5"/>
  <c r="F2278" i="5"/>
  <c r="C2278" i="5"/>
  <c r="AC2278" i="7" s="1"/>
  <c r="AG2278" i="7" s="1"/>
  <c r="O2278" i="5"/>
  <c r="B2278" i="5"/>
  <c r="P2278" i="5"/>
  <c r="Q2278" i="5"/>
  <c r="AB2278" i="7" s="1"/>
  <c r="AJ2278" i="7" s="1"/>
  <c r="N2278" i="5"/>
  <c r="M2278" i="5"/>
  <c r="AE2278" i="7" s="1"/>
  <c r="AK2278" i="7" s="1"/>
  <c r="K2278" i="5"/>
  <c r="J2278" i="5"/>
  <c r="I2278" i="5"/>
  <c r="H2278" i="5"/>
  <c r="E2278" i="5"/>
  <c r="D2278" i="5"/>
  <c r="AD2278" i="7" s="1"/>
  <c r="AI2278" i="7" s="1"/>
  <c r="N2269" i="5"/>
  <c r="B2269" i="5"/>
  <c r="J2269" i="5"/>
  <c r="K2269" i="5"/>
  <c r="G2269" i="5"/>
  <c r="I2269" i="5"/>
  <c r="E2269" i="5"/>
  <c r="H2269" i="5"/>
  <c r="F2269" i="5"/>
  <c r="D2269" i="5"/>
  <c r="AD2269" i="7" s="1"/>
  <c r="AI2269" i="7" s="1"/>
  <c r="C2269" i="5"/>
  <c r="AC2269" i="7" s="1"/>
  <c r="AG2269" i="7" s="1"/>
  <c r="Q2269" i="5"/>
  <c r="AB2269" i="7" s="1"/>
  <c r="P2269" i="5"/>
  <c r="O2269" i="5"/>
  <c r="M2269" i="5"/>
  <c r="AE2269" i="7" s="1"/>
  <c r="AK2269" i="7" s="1"/>
  <c r="L2269" i="5"/>
  <c r="H2022" i="5"/>
  <c r="K2022" i="5"/>
  <c r="Q2022" i="5"/>
  <c r="AB2022" i="7" s="1"/>
  <c r="C2022" i="5"/>
  <c r="AC2022" i="7" s="1"/>
  <c r="AG2022" i="7" s="1"/>
  <c r="P2022" i="5"/>
  <c r="B2022" i="5"/>
  <c r="G2027" i="5"/>
  <c r="Q2027" i="5"/>
  <c r="AB2027" i="7" s="1"/>
  <c r="D2027" i="5"/>
  <c r="AD2027" i="7" s="1"/>
  <c r="AI2027" i="7" s="1"/>
  <c r="C2027" i="5"/>
  <c r="AC2027" i="7" s="1"/>
  <c r="AG2027" i="7" s="1"/>
  <c r="P2027" i="5"/>
  <c r="B2027" i="5"/>
  <c r="P2030" i="5"/>
  <c r="D2030" i="5"/>
  <c r="AD2030" i="7" s="1"/>
  <c r="AI2030" i="7" s="1"/>
  <c r="F2030" i="5"/>
  <c r="J2030" i="5"/>
  <c r="I2030" i="5"/>
  <c r="Q2031" i="5"/>
  <c r="AB2031" i="7" s="1"/>
  <c r="E2031" i="5"/>
  <c r="L2031" i="5"/>
  <c r="P2031" i="5"/>
  <c r="B2031" i="5"/>
  <c r="H2031" i="5"/>
  <c r="G2031" i="5"/>
  <c r="P2048" i="5"/>
  <c r="D2048" i="5"/>
  <c r="AD2048" i="7" s="1"/>
  <c r="AI2048" i="7" s="1"/>
  <c r="J2048" i="5"/>
  <c r="I2048" i="5"/>
  <c r="F2048" i="5"/>
  <c r="E2048" i="5"/>
  <c r="I2083" i="5"/>
  <c r="P2083" i="5"/>
  <c r="C2083" i="5"/>
  <c r="AC2083" i="7" s="1"/>
  <c r="AG2083" i="7" s="1"/>
  <c r="F2083" i="5"/>
  <c r="D2083" i="5"/>
  <c r="AD2083" i="7" s="1"/>
  <c r="AI2083" i="7" s="1"/>
  <c r="L2083" i="5"/>
  <c r="H2083" i="5"/>
  <c r="G2083" i="5"/>
  <c r="J2102" i="5"/>
  <c r="E2102" i="5"/>
  <c r="D2102" i="5"/>
  <c r="AD2102" i="7" s="1"/>
  <c r="AI2102" i="7" s="1"/>
  <c r="H2102" i="5"/>
  <c r="P2102" i="5"/>
  <c r="N2102" i="5"/>
  <c r="M2102" i="5"/>
  <c r="AE2102" i="7" s="1"/>
  <c r="AK2102" i="7" s="1"/>
  <c r="L2104" i="5"/>
  <c r="J2104" i="5"/>
  <c r="M2104" i="5"/>
  <c r="AE2104" i="7" s="1"/>
  <c r="AK2104" i="7" s="1"/>
  <c r="Q2104" i="5"/>
  <c r="AB2104" i="7" s="1"/>
  <c r="B2104" i="5"/>
  <c r="K2104" i="5"/>
  <c r="I2104" i="5"/>
  <c r="H2104" i="5"/>
  <c r="K2157" i="5"/>
  <c r="L2157" i="5"/>
  <c r="H2157" i="5"/>
  <c r="I2157" i="5"/>
  <c r="E2157" i="5"/>
  <c r="O2157" i="5"/>
  <c r="N2157" i="5"/>
  <c r="D2157" i="5"/>
  <c r="AD2157" i="7" s="1"/>
  <c r="AI2157" i="7" s="1"/>
  <c r="Q2157" i="5"/>
  <c r="AB2157" i="7" s="1"/>
  <c r="N2178" i="5"/>
  <c r="B2178" i="5"/>
  <c r="F2178" i="5"/>
  <c r="P2178" i="5"/>
  <c r="C2178" i="5"/>
  <c r="AC2178" i="7" s="1"/>
  <c r="AG2178" i="7" s="1"/>
  <c r="H2178" i="5"/>
  <c r="D2178" i="5"/>
  <c r="AD2178" i="7" s="1"/>
  <c r="AI2178" i="7" s="1"/>
  <c r="I2178" i="5"/>
  <c r="G2178" i="5"/>
  <c r="Q2178" i="5"/>
  <c r="AB2178" i="7" s="1"/>
  <c r="F2203" i="5"/>
  <c r="M2203" i="5"/>
  <c r="AE2203" i="7" s="1"/>
  <c r="AK2203" i="7" s="1"/>
  <c r="J2203" i="5"/>
  <c r="G2203" i="5"/>
  <c r="I2203" i="5"/>
  <c r="N2203" i="5"/>
  <c r="P2203" i="5"/>
  <c r="E2203" i="5"/>
  <c r="D2203" i="5"/>
  <c r="AD2203" i="7" s="1"/>
  <c r="AI2203" i="7" s="1"/>
  <c r="H2203" i="5"/>
  <c r="C2203" i="5"/>
  <c r="AC2203" i="7" s="1"/>
  <c r="AG2203" i="7" s="1"/>
  <c r="F2227" i="5"/>
  <c r="I2227" i="5"/>
  <c r="K2227" i="5"/>
  <c r="G2227" i="5"/>
  <c r="D2227" i="5"/>
  <c r="AD2227" i="7" s="1"/>
  <c r="AI2227" i="7" s="1"/>
  <c r="Q2227" i="5"/>
  <c r="AB2227" i="7" s="1"/>
  <c r="C2227" i="5"/>
  <c r="AC2227" i="7" s="1"/>
  <c r="AG2227" i="7" s="1"/>
  <c r="B2227" i="5"/>
  <c r="M2227" i="5"/>
  <c r="AE2227" i="7" s="1"/>
  <c r="AK2227" i="7" s="1"/>
  <c r="L2227" i="5"/>
  <c r="J2227" i="5"/>
  <c r="H2227" i="5"/>
  <c r="P2227" i="5"/>
  <c r="J2231" i="5"/>
  <c r="E2231" i="5"/>
  <c r="K2231" i="5"/>
  <c r="G2231" i="5"/>
  <c r="O2231" i="5"/>
  <c r="N2231" i="5"/>
  <c r="D2231" i="5"/>
  <c r="AD2231" i="7" s="1"/>
  <c r="AI2231" i="7" s="1"/>
  <c r="C2231" i="5"/>
  <c r="AC2231" i="7" s="1"/>
  <c r="AG2231" i="7" s="1"/>
  <c r="Q2231" i="5"/>
  <c r="AB2231" i="7" s="1"/>
  <c r="P2231" i="5"/>
  <c r="L2231" i="5"/>
  <c r="I2231" i="5"/>
  <c r="H2231" i="5"/>
  <c r="I2236" i="5"/>
  <c r="L2236" i="5"/>
  <c r="J2236" i="5"/>
  <c r="F2236" i="5"/>
  <c r="G2236" i="5"/>
  <c r="M2236" i="5"/>
  <c r="AE2236" i="7" s="1"/>
  <c r="AK2236" i="7" s="1"/>
  <c r="K2236" i="5"/>
  <c r="D2236" i="5"/>
  <c r="AD2236" i="7" s="1"/>
  <c r="AI2236" i="7" s="1"/>
  <c r="C2236" i="5"/>
  <c r="AC2236" i="7" s="1"/>
  <c r="AG2236" i="7" s="1"/>
  <c r="N2236" i="5"/>
  <c r="H2236" i="5"/>
  <c r="I1999" i="5"/>
  <c r="L1999" i="5"/>
  <c r="K1999" i="5"/>
  <c r="P1999" i="5"/>
  <c r="Q2007" i="5"/>
  <c r="AB2007" i="7" s="1"/>
  <c r="E2007" i="5"/>
  <c r="F2007" i="5"/>
  <c r="D2007" i="5"/>
  <c r="AD2007" i="7" s="1"/>
  <c r="AI2007" i="7" s="1"/>
  <c r="P2007" i="5"/>
  <c r="L2056" i="5"/>
  <c r="F2056" i="5"/>
  <c r="O2056" i="5"/>
  <c r="I2056" i="5"/>
  <c r="B2056" i="5"/>
  <c r="G2056" i="5"/>
  <c r="E2056" i="5"/>
  <c r="J2066" i="5"/>
  <c r="E2066" i="5"/>
  <c r="M2066" i="5"/>
  <c r="AE2066" i="7" s="1"/>
  <c r="AK2066" i="7" s="1"/>
  <c r="D2066" i="5"/>
  <c r="AD2066" i="7" s="1"/>
  <c r="AI2066" i="7" s="1"/>
  <c r="H2066" i="5"/>
  <c r="Q2066" i="5"/>
  <c r="AB2066" i="7" s="1"/>
  <c r="P2066" i="5"/>
  <c r="L2068" i="5"/>
  <c r="J2068" i="5"/>
  <c r="F2068" i="5"/>
  <c r="O2068" i="5"/>
  <c r="C2068" i="5"/>
  <c r="AC2068" i="7" s="1"/>
  <c r="AG2068" i="7" s="1"/>
  <c r="N2068" i="5"/>
  <c r="M2068" i="5"/>
  <c r="AE2068" i="7" s="1"/>
  <c r="AK2068" i="7" s="1"/>
  <c r="O2077" i="5"/>
  <c r="C2077" i="5"/>
  <c r="AC2077" i="7" s="1"/>
  <c r="AG2077" i="7" s="1"/>
  <c r="M2077" i="5"/>
  <c r="AE2077" i="7" s="1"/>
  <c r="AK2077" i="7" s="1"/>
  <c r="H2077" i="5"/>
  <c r="L2077" i="5"/>
  <c r="K2077" i="5"/>
  <c r="Q2077" i="5"/>
  <c r="AB2077" i="7" s="1"/>
  <c r="Q2091" i="5"/>
  <c r="AB2091" i="7" s="1"/>
  <c r="E2091" i="5"/>
  <c r="J2091" i="5"/>
  <c r="I2091" i="5"/>
  <c r="O2091" i="5"/>
  <c r="L2091" i="5"/>
  <c r="N2091" i="5"/>
  <c r="M2091" i="5"/>
  <c r="AE2091" i="7" s="1"/>
  <c r="AK2091" i="7" s="1"/>
  <c r="H2112" i="5"/>
  <c r="Q2112" i="5"/>
  <c r="AB2112" i="7" s="1"/>
  <c r="D2112" i="5"/>
  <c r="AD2112" i="7" s="1"/>
  <c r="AI2112" i="7" s="1"/>
  <c r="P2112" i="5"/>
  <c r="B2112" i="5"/>
  <c r="O2112" i="5"/>
  <c r="C2112" i="5"/>
  <c r="AC2112" i="7" s="1"/>
  <c r="AG2112" i="7" s="1"/>
  <c r="K2112" i="5"/>
  <c r="J2112" i="5"/>
  <c r="K2133" i="5"/>
  <c r="P2133" i="5"/>
  <c r="C2133" i="5"/>
  <c r="AC2133" i="7" s="1"/>
  <c r="AG2133" i="7" s="1"/>
  <c r="M2133" i="5"/>
  <c r="AE2133" i="7" s="1"/>
  <c r="AK2133" i="7" s="1"/>
  <c r="G2133" i="5"/>
  <c r="L2133" i="5"/>
  <c r="O2133" i="5"/>
  <c r="N2133" i="5"/>
  <c r="J2133" i="5"/>
  <c r="D2133" i="5"/>
  <c r="AD2133" i="7" s="1"/>
  <c r="AI2133" i="7" s="1"/>
  <c r="B2133" i="5"/>
  <c r="O2137" i="5"/>
  <c r="C2137" i="5"/>
  <c r="AC2137" i="7" s="1"/>
  <c r="AG2137" i="7" s="1"/>
  <c r="L2137" i="5"/>
  <c r="I2137" i="5"/>
  <c r="M2137" i="5"/>
  <c r="AE2137" i="7" s="1"/>
  <c r="AK2137" i="7" s="1"/>
  <c r="E2137" i="5"/>
  <c r="K2137" i="5"/>
  <c r="J2137" i="5"/>
  <c r="Q2137" i="5"/>
  <c r="AB2137" i="7" s="1"/>
  <c r="P2137" i="5"/>
  <c r="P2180" i="5"/>
  <c r="D2180" i="5"/>
  <c r="AD2180" i="7" s="1"/>
  <c r="AI2180" i="7" s="1"/>
  <c r="K2180" i="5"/>
  <c r="H2180" i="5"/>
  <c r="E2180" i="5"/>
  <c r="C2180" i="5"/>
  <c r="AC2180" i="7" s="1"/>
  <c r="AG2180" i="7" s="1"/>
  <c r="F2180" i="5"/>
  <c r="N2180" i="5"/>
  <c r="M2180" i="5"/>
  <c r="AE2180" i="7" s="1"/>
  <c r="AK2180" i="7" s="1"/>
  <c r="I2180" i="5"/>
  <c r="N1819" i="5"/>
  <c r="N1832" i="5"/>
  <c r="B1832" i="5"/>
  <c r="O1832" i="5"/>
  <c r="N1842" i="5"/>
  <c r="N1855" i="5"/>
  <c r="P1880" i="5"/>
  <c r="D1880" i="5"/>
  <c r="AD1880" i="7" s="1"/>
  <c r="AI1880" i="7" s="1"/>
  <c r="O1880" i="5"/>
  <c r="B1880" i="5"/>
  <c r="Q1880" i="5"/>
  <c r="AB1880" i="7" s="1"/>
  <c r="H1908" i="5"/>
  <c r="G1908" i="5"/>
  <c r="O1908" i="5"/>
  <c r="F1918" i="5"/>
  <c r="H1918" i="5"/>
  <c r="O1918" i="5"/>
  <c r="J1922" i="5"/>
  <c r="Q1922" i="5"/>
  <c r="AB1922" i="7" s="1"/>
  <c r="D1922" i="5"/>
  <c r="AD1922" i="7" s="1"/>
  <c r="AI1922" i="7" s="1"/>
  <c r="O1922" i="5"/>
  <c r="I1927" i="5"/>
  <c r="K1927" i="5"/>
  <c r="O1927" i="5"/>
  <c r="J1946" i="5"/>
  <c r="M1946" i="5"/>
  <c r="AE1946" i="7" s="1"/>
  <c r="AK1946" i="7" s="1"/>
  <c r="O1946" i="5"/>
  <c r="L1960" i="5"/>
  <c r="I1960" i="5"/>
  <c r="O1960" i="5"/>
  <c r="O1969" i="5"/>
  <c r="C1969" i="5"/>
  <c r="AC1969" i="7" s="1"/>
  <c r="AG1969" i="7" s="1"/>
  <c r="L1969" i="5"/>
  <c r="P1969" i="5"/>
  <c r="H1992" i="5"/>
  <c r="M1992" i="5"/>
  <c r="AE1992" i="7" s="1"/>
  <c r="AK1992" i="7" s="1"/>
  <c r="L1992" i="5"/>
  <c r="P1992" i="5"/>
  <c r="B1999" i="5"/>
  <c r="Q1999" i="5"/>
  <c r="AB1999" i="7" s="1"/>
  <c r="B2007" i="5"/>
  <c r="E2022" i="5"/>
  <c r="F2027" i="5"/>
  <c r="C2030" i="5"/>
  <c r="AC2030" i="7" s="1"/>
  <c r="AG2030" i="7" s="1"/>
  <c r="D2031" i="5"/>
  <c r="AD2031" i="7" s="1"/>
  <c r="AI2031" i="7" s="1"/>
  <c r="C2048" i="5"/>
  <c r="AC2048" i="7" s="1"/>
  <c r="AG2048" i="7" s="1"/>
  <c r="O2053" i="5"/>
  <c r="C2053" i="5"/>
  <c r="AC2053" i="7" s="1"/>
  <c r="AG2053" i="7" s="1"/>
  <c r="E2053" i="5"/>
  <c r="D2053" i="5"/>
  <c r="AD2053" i="7" s="1"/>
  <c r="AI2053" i="7" s="1"/>
  <c r="J2053" i="5"/>
  <c r="L2053" i="5"/>
  <c r="K2053" i="5"/>
  <c r="C2056" i="5"/>
  <c r="AC2056" i="7" s="1"/>
  <c r="AG2056" i="7" s="1"/>
  <c r="B2066" i="5"/>
  <c r="B2068" i="5"/>
  <c r="F2074" i="5"/>
  <c r="M2074" i="5"/>
  <c r="AE2074" i="7" s="1"/>
  <c r="AK2074" i="7" s="1"/>
  <c r="D2074" i="5"/>
  <c r="AD2074" i="7" s="1"/>
  <c r="AI2074" i="7" s="1"/>
  <c r="G2074" i="5"/>
  <c r="B2074" i="5"/>
  <c r="E2074" i="5"/>
  <c r="C2074" i="5"/>
  <c r="AC2074" i="7" s="1"/>
  <c r="AG2074" i="7" s="1"/>
  <c r="B2077" i="5"/>
  <c r="E2083" i="5"/>
  <c r="B2091" i="5"/>
  <c r="C2102" i="5"/>
  <c r="AC2102" i="7" s="1"/>
  <c r="AG2102" i="7" s="1"/>
  <c r="D2104" i="5"/>
  <c r="AD2104" i="7" s="1"/>
  <c r="AI2104" i="7" s="1"/>
  <c r="K2109" i="5"/>
  <c r="Q2109" i="5"/>
  <c r="AB2109" i="7" s="1"/>
  <c r="D2109" i="5"/>
  <c r="AD2109" i="7" s="1"/>
  <c r="AI2109" i="7" s="1"/>
  <c r="M2109" i="5"/>
  <c r="AE2109" i="7" s="1"/>
  <c r="AK2109" i="7" s="1"/>
  <c r="H2109" i="5"/>
  <c r="I2109" i="5"/>
  <c r="O2109" i="5"/>
  <c r="N2109" i="5"/>
  <c r="E2112" i="5"/>
  <c r="E2133" i="5"/>
  <c r="B2137" i="5"/>
  <c r="N2154" i="5"/>
  <c r="B2154" i="5"/>
  <c r="J2154" i="5"/>
  <c r="G2154" i="5"/>
  <c r="M2154" i="5"/>
  <c r="AE2154" i="7" s="1"/>
  <c r="AK2154" i="7" s="1"/>
  <c r="E2154" i="5"/>
  <c r="I2154" i="5"/>
  <c r="H2154" i="5"/>
  <c r="L2154" i="5"/>
  <c r="C2157" i="5"/>
  <c r="AC2157" i="7" s="1"/>
  <c r="AG2157" i="7" s="1"/>
  <c r="H2172" i="5"/>
  <c r="P2172" i="5"/>
  <c r="C2172" i="5"/>
  <c r="AC2172" i="7" s="1"/>
  <c r="AG2172" i="7" s="1"/>
  <c r="M2172" i="5"/>
  <c r="AE2172" i="7" s="1"/>
  <c r="AK2172" i="7" s="1"/>
  <c r="D2172" i="5"/>
  <c r="AD2172" i="7" s="1"/>
  <c r="AI2172" i="7" s="1"/>
  <c r="K2172" i="5"/>
  <c r="E2172" i="5"/>
  <c r="G2172" i="5"/>
  <c r="F2172" i="5"/>
  <c r="B2172" i="5"/>
  <c r="J2172" i="5"/>
  <c r="I2172" i="5"/>
  <c r="J2178" i="5"/>
  <c r="B2180" i="5"/>
  <c r="Q2184" i="5"/>
  <c r="AB2184" i="7" s="1"/>
  <c r="AJ2184" i="7" s="1"/>
  <c r="E2184" i="5"/>
  <c r="J2184" i="5"/>
  <c r="I2184" i="5"/>
  <c r="F2184" i="5"/>
  <c r="N2184" i="5"/>
  <c r="C2184" i="5"/>
  <c r="AC2184" i="7" s="1"/>
  <c r="AG2184" i="7" s="1"/>
  <c r="P2184" i="5"/>
  <c r="K2184" i="5"/>
  <c r="H2184" i="5"/>
  <c r="G2198" i="5"/>
  <c r="F2198" i="5"/>
  <c r="J2198" i="5"/>
  <c r="E2198" i="5"/>
  <c r="M2198" i="5"/>
  <c r="AE2198" i="7" s="1"/>
  <c r="AK2198" i="7" s="1"/>
  <c r="L2198" i="5"/>
  <c r="I2198" i="5"/>
  <c r="Q2198" i="5"/>
  <c r="AB2198" i="7" s="1"/>
  <c r="P2198" i="5"/>
  <c r="D2198" i="5"/>
  <c r="AD2198" i="7" s="1"/>
  <c r="AI2198" i="7" s="1"/>
  <c r="C2198" i="5"/>
  <c r="AC2198" i="7" s="1"/>
  <c r="AG2198" i="7" s="1"/>
  <c r="K2203" i="5"/>
  <c r="O2206" i="5"/>
  <c r="C2206" i="5"/>
  <c r="AC2206" i="7" s="1"/>
  <c r="AG2206" i="7" s="1"/>
  <c r="M2206" i="5"/>
  <c r="AE2206" i="7" s="1"/>
  <c r="AK2206" i="7" s="1"/>
  <c r="N2206" i="5"/>
  <c r="J2206" i="5"/>
  <c r="D2206" i="5"/>
  <c r="AD2206" i="7" s="1"/>
  <c r="AI2206" i="7" s="1"/>
  <c r="I2206" i="5"/>
  <c r="Q2206" i="5"/>
  <c r="AB2206" i="7" s="1"/>
  <c r="AJ2206" i="7" s="1"/>
  <c r="K2206" i="5"/>
  <c r="H2206" i="5"/>
  <c r="F2206" i="5"/>
  <c r="E2206" i="5"/>
  <c r="N2227" i="5"/>
  <c r="F2231" i="5"/>
  <c r="E2236" i="5"/>
  <c r="O2254" i="5"/>
  <c r="C2254" i="5"/>
  <c r="AC2254" i="7" s="1"/>
  <c r="AG2254" i="7" s="1"/>
  <c r="E2254" i="5"/>
  <c r="M2254" i="5"/>
  <c r="AE2254" i="7" s="1"/>
  <c r="AK2254" i="7" s="1"/>
  <c r="J2254" i="5"/>
  <c r="K2254" i="5"/>
  <c r="H2254" i="5"/>
  <c r="G2254" i="5"/>
  <c r="N2254" i="5"/>
  <c r="L2254" i="5"/>
  <c r="I2254" i="5"/>
  <c r="P2254" i="5"/>
  <c r="F2254" i="5"/>
  <c r="D2254" i="5"/>
  <c r="AD2254" i="7" s="1"/>
  <c r="AI2254" i="7" s="1"/>
  <c r="Q2254" i="5"/>
  <c r="AB2254" i="7" s="1"/>
  <c r="B2254" i="5"/>
  <c r="K2272" i="5"/>
  <c r="L2272" i="5"/>
  <c r="Q2272" i="5"/>
  <c r="AB2272" i="7" s="1"/>
  <c r="C2272" i="5"/>
  <c r="AC2272" i="7" s="1"/>
  <c r="AG2272" i="7" s="1"/>
  <c r="N2272" i="5"/>
  <c r="G2272" i="5"/>
  <c r="D2272" i="5"/>
  <c r="AD2272" i="7" s="1"/>
  <c r="AI2272" i="7" s="1"/>
  <c r="M2272" i="5"/>
  <c r="AE2272" i="7" s="1"/>
  <c r="AK2272" i="7" s="1"/>
  <c r="H2272" i="5"/>
  <c r="F2272" i="5"/>
  <c r="P2272" i="5"/>
  <c r="O2272" i="5"/>
  <c r="J2272" i="5"/>
  <c r="I2272" i="5"/>
  <c r="E2272" i="5"/>
  <c r="N1864" i="5"/>
  <c r="N1877" i="5"/>
  <c r="N1890" i="5"/>
  <c r="B1890" i="5"/>
  <c r="O1890" i="5"/>
  <c r="N1900" i="5"/>
  <c r="N1913" i="5"/>
  <c r="N1926" i="5"/>
  <c r="B1926" i="5"/>
  <c r="O1926" i="5"/>
  <c r="N1936" i="5"/>
  <c r="N1949" i="5"/>
  <c r="N1962" i="5"/>
  <c r="B1962" i="5"/>
  <c r="O1962" i="5"/>
  <c r="N1972" i="5"/>
  <c r="M1982" i="5"/>
  <c r="AE1982" i="7" s="1"/>
  <c r="AK1982" i="7" s="1"/>
  <c r="N1985" i="5"/>
  <c r="N1998" i="5"/>
  <c r="B1998" i="5"/>
  <c r="O1998" i="5"/>
  <c r="N2008" i="5"/>
  <c r="I2035" i="5"/>
  <c r="J2035" i="5"/>
  <c r="E2035" i="5"/>
  <c r="P2035" i="5"/>
  <c r="F2050" i="5"/>
  <c r="O2050" i="5"/>
  <c r="B2050" i="5"/>
  <c r="D2050" i="5"/>
  <c r="AD2050" i="7" s="1"/>
  <c r="AI2050" i="7" s="1"/>
  <c r="Q2050" i="5"/>
  <c r="AB2050" i="7" s="1"/>
  <c r="K2073" i="5"/>
  <c r="Q2073" i="5"/>
  <c r="AB2073" i="7" s="1"/>
  <c r="D2073" i="5"/>
  <c r="AD2073" i="7" s="1"/>
  <c r="AI2073" i="7" s="1"/>
  <c r="G2073" i="5"/>
  <c r="H2073" i="5"/>
  <c r="B2073" i="5"/>
  <c r="H2088" i="5"/>
  <c r="I2088" i="5"/>
  <c r="D2088" i="5"/>
  <c r="AD2088" i="7" s="1"/>
  <c r="AI2088" i="7" s="1"/>
  <c r="G2088" i="5"/>
  <c r="B2088" i="5"/>
  <c r="O2125" i="5"/>
  <c r="C2125" i="5"/>
  <c r="AC2125" i="7" s="1"/>
  <c r="AG2125" i="7" s="1"/>
  <c r="H2125" i="5"/>
  <c r="E2125" i="5"/>
  <c r="G2125" i="5"/>
  <c r="B2125" i="5"/>
  <c r="P2125" i="5"/>
  <c r="N2125" i="5"/>
  <c r="L2128" i="5"/>
  <c r="I2128" i="5"/>
  <c r="F2128" i="5"/>
  <c r="O2128" i="5"/>
  <c r="N2128" i="5"/>
  <c r="J2128" i="5"/>
  <c r="H2128" i="5"/>
  <c r="Q2128" i="5"/>
  <c r="AB2128" i="7" s="1"/>
  <c r="I2155" i="5"/>
  <c r="F2155" i="5"/>
  <c r="P2155" i="5"/>
  <c r="C2155" i="5"/>
  <c r="AC2155" i="7" s="1"/>
  <c r="AG2155" i="7" s="1"/>
  <c r="L2155" i="5"/>
  <c r="E2155" i="5"/>
  <c r="K2155" i="5"/>
  <c r="J2155" i="5"/>
  <c r="Q2155" i="5"/>
  <c r="AB2155" i="7" s="1"/>
  <c r="P2168" i="5"/>
  <c r="D2168" i="5"/>
  <c r="AD2168" i="7" s="1"/>
  <c r="AI2168" i="7" s="1"/>
  <c r="G2168" i="5"/>
  <c r="Q2168" i="5"/>
  <c r="AB2168" i="7" s="1"/>
  <c r="AF2168" i="7" s="1"/>
  <c r="C2168" i="5"/>
  <c r="AC2168" i="7" s="1"/>
  <c r="AG2168" i="7" s="1"/>
  <c r="M2168" i="5"/>
  <c r="AE2168" i="7" s="1"/>
  <c r="AK2168" i="7" s="1"/>
  <c r="I2168" i="5"/>
  <c r="J2168" i="5"/>
  <c r="H2168" i="5"/>
  <c r="B2168" i="5"/>
  <c r="K2181" i="5"/>
  <c r="G2181" i="5"/>
  <c r="Q2181" i="5"/>
  <c r="AB2181" i="7" s="1"/>
  <c r="D2181" i="5"/>
  <c r="AD2181" i="7" s="1"/>
  <c r="AI2181" i="7" s="1"/>
  <c r="C2181" i="5"/>
  <c r="AC2181" i="7" s="1"/>
  <c r="AG2181" i="7" s="1"/>
  <c r="E2181" i="5"/>
  <c r="H2181" i="5"/>
  <c r="P2181" i="5"/>
  <c r="O2181" i="5"/>
  <c r="N2181" i="5"/>
  <c r="I2188" i="5"/>
  <c r="G2188" i="5"/>
  <c r="M2188" i="5"/>
  <c r="AE2188" i="7" s="1"/>
  <c r="AK2188" i="7" s="1"/>
  <c r="J2188" i="5"/>
  <c r="N2188" i="5"/>
  <c r="C2188" i="5"/>
  <c r="AC2188" i="7" s="1"/>
  <c r="AG2188" i="7" s="1"/>
  <c r="K2188" i="5"/>
  <c r="F2188" i="5"/>
  <c r="E2188" i="5"/>
  <c r="Q2188" i="5"/>
  <c r="AB2188" i="7" s="1"/>
  <c r="P2188" i="5"/>
  <c r="K2190" i="5"/>
  <c r="M2190" i="5"/>
  <c r="AE2190" i="7" s="1"/>
  <c r="AK2190" i="7" s="1"/>
  <c r="G2190" i="5"/>
  <c r="D2190" i="5"/>
  <c r="AD2190" i="7" s="1"/>
  <c r="AI2190" i="7" s="1"/>
  <c r="N2190" i="5"/>
  <c r="F2190" i="5"/>
  <c r="Q2190" i="5"/>
  <c r="AB2190" i="7" s="1"/>
  <c r="P2190" i="5"/>
  <c r="I2190" i="5"/>
  <c r="H2190" i="5"/>
  <c r="N1982" i="5"/>
  <c r="Q1995" i="5"/>
  <c r="AB1995" i="7" s="1"/>
  <c r="E1995" i="5"/>
  <c r="N1995" i="5"/>
  <c r="K2019" i="5"/>
  <c r="J2019" i="5"/>
  <c r="O2019" i="5"/>
  <c r="N2028" i="5"/>
  <c r="B2028" i="5"/>
  <c r="M2028" i="5"/>
  <c r="AE2028" i="7" s="1"/>
  <c r="AK2028" i="7" s="1"/>
  <c r="P2028" i="5"/>
  <c r="Q2043" i="5"/>
  <c r="AB2043" i="7" s="1"/>
  <c r="AH2043" i="7" s="1"/>
  <c r="E2043" i="5"/>
  <c r="P2043" i="5"/>
  <c r="C2043" i="5"/>
  <c r="AC2043" i="7" s="1"/>
  <c r="AG2043" i="7" s="1"/>
  <c r="J2043" i="5"/>
  <c r="L2044" i="5"/>
  <c r="M2044" i="5"/>
  <c r="AE2044" i="7" s="1"/>
  <c r="AK2044" i="7" s="1"/>
  <c r="G2044" i="5"/>
  <c r="P2044" i="5"/>
  <c r="H2064" i="5"/>
  <c r="M2064" i="5"/>
  <c r="AE2064" i="7" s="1"/>
  <c r="AK2064" i="7" s="1"/>
  <c r="D2064" i="5"/>
  <c r="AD2064" i="7" s="1"/>
  <c r="AI2064" i="7" s="1"/>
  <c r="I2064" i="5"/>
  <c r="K2064" i="5"/>
  <c r="I2071" i="5"/>
  <c r="L2071" i="5"/>
  <c r="M2071" i="5"/>
  <c r="AE2071" i="7" s="1"/>
  <c r="AK2071" i="7" s="1"/>
  <c r="J2071" i="5"/>
  <c r="C2071" i="5"/>
  <c r="AC2071" i="7" s="1"/>
  <c r="AG2071" i="7" s="1"/>
  <c r="P2072" i="5"/>
  <c r="D2072" i="5"/>
  <c r="AD2072" i="7" s="1"/>
  <c r="AI2072" i="7" s="1"/>
  <c r="H2072" i="5"/>
  <c r="J2072" i="5"/>
  <c r="I2072" i="5"/>
  <c r="B2072" i="5"/>
  <c r="J2078" i="5"/>
  <c r="I2078" i="5"/>
  <c r="E2078" i="5"/>
  <c r="L2078" i="5"/>
  <c r="M2078" i="5"/>
  <c r="AE2078" i="7" s="1"/>
  <c r="AK2078" i="7" s="1"/>
  <c r="Q2079" i="5"/>
  <c r="AB2079" i="7" s="1"/>
  <c r="E2079" i="5"/>
  <c r="F2079" i="5"/>
  <c r="P2079" i="5"/>
  <c r="B2079" i="5"/>
  <c r="J2079" i="5"/>
  <c r="L2079" i="5"/>
  <c r="K2097" i="5"/>
  <c r="M2097" i="5"/>
  <c r="AE2097" i="7" s="1"/>
  <c r="AK2097" i="7" s="1"/>
  <c r="G2097" i="5"/>
  <c r="E2097" i="5"/>
  <c r="I2097" i="5"/>
  <c r="F2098" i="5"/>
  <c r="I2098" i="5"/>
  <c r="D2098" i="5"/>
  <c r="AD2098" i="7" s="1"/>
  <c r="AI2098" i="7" s="1"/>
  <c r="C2098" i="5"/>
  <c r="AC2098" i="7" s="1"/>
  <c r="AG2098" i="7" s="1"/>
  <c r="J2098" i="5"/>
  <c r="L2116" i="5"/>
  <c r="E2116" i="5"/>
  <c r="O2116" i="5"/>
  <c r="B2116" i="5"/>
  <c r="I2116" i="5"/>
  <c r="N2116" i="5"/>
  <c r="F2116" i="5"/>
  <c r="N2118" i="5"/>
  <c r="B2118" i="5"/>
  <c r="J2118" i="5"/>
  <c r="G2118" i="5"/>
  <c r="E2118" i="5"/>
  <c r="L2118" i="5"/>
  <c r="D2118" i="5"/>
  <c r="AD2118" i="7" s="1"/>
  <c r="AI2118" i="7" s="1"/>
  <c r="F2122" i="5"/>
  <c r="H2122" i="5"/>
  <c r="Q2122" i="5"/>
  <c r="AB2122" i="7" s="1"/>
  <c r="D2122" i="5"/>
  <c r="AD2122" i="7" s="1"/>
  <c r="AI2122" i="7" s="1"/>
  <c r="O2122" i="5"/>
  <c r="J2122" i="5"/>
  <c r="P2122" i="5"/>
  <c r="P2144" i="5"/>
  <c r="D2144" i="5"/>
  <c r="AD2144" i="7" s="1"/>
  <c r="AI2144" i="7" s="1"/>
  <c r="K2144" i="5"/>
  <c r="H2144" i="5"/>
  <c r="O2144" i="5"/>
  <c r="M2144" i="5"/>
  <c r="AE2144" i="7" s="1"/>
  <c r="AK2144" i="7" s="1"/>
  <c r="F2144" i="5"/>
  <c r="E2144" i="5"/>
  <c r="C2144" i="5"/>
  <c r="AC2144" i="7" s="1"/>
  <c r="AG2144" i="7" s="1"/>
  <c r="O2149" i="5"/>
  <c r="C2149" i="5"/>
  <c r="AC2149" i="7" s="1"/>
  <c r="AG2149" i="7" s="1"/>
  <c r="Q2149" i="5"/>
  <c r="AB2149" i="7" s="1"/>
  <c r="D2149" i="5"/>
  <c r="AD2149" i="7" s="1"/>
  <c r="AI2149" i="7" s="1"/>
  <c r="M2149" i="5"/>
  <c r="AE2149" i="7" s="1"/>
  <c r="AK2149" i="7" s="1"/>
  <c r="F2149" i="5"/>
  <c r="I2149" i="5"/>
  <c r="H2149" i="5"/>
  <c r="G2149" i="5"/>
  <c r="F2158" i="5"/>
  <c r="H2158" i="5"/>
  <c r="Q2158" i="5"/>
  <c r="AB2158" i="7" s="1"/>
  <c r="D2158" i="5"/>
  <c r="AD2158" i="7" s="1"/>
  <c r="AI2158" i="7" s="1"/>
  <c r="I2158" i="5"/>
  <c r="E2158" i="5"/>
  <c r="O2158" i="5"/>
  <c r="N2158" i="5"/>
  <c r="K2158" i="5"/>
  <c r="Q2163" i="5"/>
  <c r="AB2163" i="7" s="1"/>
  <c r="E2163" i="5"/>
  <c r="M2163" i="5"/>
  <c r="AE2163" i="7" s="1"/>
  <c r="AK2163" i="7" s="1"/>
  <c r="J2163" i="5"/>
  <c r="H2163" i="5"/>
  <c r="K2163" i="5"/>
  <c r="D2163" i="5"/>
  <c r="AD2163" i="7" s="1"/>
  <c r="AI2163" i="7" s="1"/>
  <c r="C2163" i="5"/>
  <c r="AC2163" i="7" s="1"/>
  <c r="AG2163" i="7" s="1"/>
  <c r="G2163" i="5"/>
  <c r="H2193" i="5"/>
  <c r="M2193" i="5"/>
  <c r="AE2193" i="7" s="1"/>
  <c r="AK2193" i="7" s="1"/>
  <c r="J2193" i="5"/>
  <c r="F2193" i="5"/>
  <c r="C2193" i="5"/>
  <c r="AC2193" i="7" s="1"/>
  <c r="AG2193" i="7" s="1"/>
  <c r="P2193" i="5"/>
  <c r="I2193" i="5"/>
  <c r="L2193" i="5"/>
  <c r="K2193" i="5"/>
  <c r="D2193" i="5"/>
  <c r="AD2193" i="7" s="1"/>
  <c r="AI2193" i="7" s="1"/>
  <c r="B2193" i="5"/>
  <c r="G2222" i="5"/>
  <c r="O2222" i="5"/>
  <c r="B2222" i="5"/>
  <c r="J2222" i="5"/>
  <c r="F2222" i="5"/>
  <c r="I2222" i="5"/>
  <c r="Q2222" i="5"/>
  <c r="AB2222" i="7" s="1"/>
  <c r="D2222" i="5"/>
  <c r="AD2222" i="7" s="1"/>
  <c r="AI2222" i="7" s="1"/>
  <c r="C2222" i="5"/>
  <c r="AC2222" i="7" s="1"/>
  <c r="AG2222" i="7" s="1"/>
  <c r="Q2256" i="5"/>
  <c r="AB2256" i="7" s="1"/>
  <c r="E2256" i="5"/>
  <c r="J2256" i="5"/>
  <c r="G2256" i="5"/>
  <c r="C2256" i="5"/>
  <c r="AC2256" i="7" s="1"/>
  <c r="AG2256" i="7" s="1"/>
  <c r="H2256" i="5"/>
  <c r="F2256" i="5"/>
  <c r="D2256" i="5"/>
  <c r="AD2256" i="7" s="1"/>
  <c r="AI2256" i="7" s="1"/>
  <c r="N2256" i="5"/>
  <c r="M2256" i="5"/>
  <c r="AE2256" i="7" s="1"/>
  <c r="AK2256" i="7" s="1"/>
  <c r="L2256" i="5"/>
  <c r="P2256" i="5"/>
  <c r="I2260" i="5"/>
  <c r="G2260" i="5"/>
  <c r="K2260" i="5"/>
  <c r="F2260" i="5"/>
  <c r="C2260" i="5"/>
  <c r="AC2260" i="7" s="1"/>
  <c r="AG2260" i="7" s="1"/>
  <c r="E2260" i="5"/>
  <c r="D2260" i="5"/>
  <c r="AD2260" i="7" s="1"/>
  <c r="AI2260" i="7" s="1"/>
  <c r="Q2260" i="5"/>
  <c r="AB2260" i="7" s="1"/>
  <c r="P2260" i="5"/>
  <c r="N2260" i="5"/>
  <c r="M2260" i="5"/>
  <c r="AE2260" i="7" s="1"/>
  <c r="AK2260" i="7" s="1"/>
  <c r="L2260" i="5"/>
  <c r="J2260" i="5"/>
  <c r="O2286" i="5"/>
  <c r="C2286" i="5"/>
  <c r="AC2286" i="7" s="1"/>
  <c r="AG2286" i="7" s="1"/>
  <c r="F2286" i="5"/>
  <c r="J2286" i="5"/>
  <c r="P2286" i="5"/>
  <c r="L2286" i="5"/>
  <c r="M2286" i="5"/>
  <c r="AE2286" i="7" s="1"/>
  <c r="AK2286" i="7" s="1"/>
  <c r="H2286" i="5"/>
  <c r="G2286" i="5"/>
  <c r="K2286" i="5"/>
  <c r="I2286" i="5"/>
  <c r="E2286" i="5"/>
  <c r="Q2300" i="5"/>
  <c r="AB2300" i="7" s="1"/>
  <c r="E2300" i="5"/>
  <c r="O2300" i="5"/>
  <c r="B2300" i="5"/>
  <c r="M2300" i="5"/>
  <c r="AE2300" i="7" s="1"/>
  <c r="AK2300" i="7" s="1"/>
  <c r="J2300" i="5"/>
  <c r="C2300" i="5"/>
  <c r="AC2300" i="7" s="1"/>
  <c r="AG2300" i="7" s="1"/>
  <c r="P2300" i="5"/>
  <c r="N2300" i="5"/>
  <c r="I2300" i="5"/>
  <c r="G2300" i="5"/>
  <c r="F2300" i="5"/>
  <c r="L2300" i="5"/>
  <c r="K2300" i="5"/>
  <c r="P2018" i="5"/>
  <c r="D2018" i="5"/>
  <c r="AD2018" i="7" s="1"/>
  <c r="AI2018" i="7" s="1"/>
  <c r="N2018" i="5"/>
  <c r="O2041" i="5"/>
  <c r="C2041" i="5"/>
  <c r="AC2041" i="7" s="1"/>
  <c r="AG2041" i="7" s="1"/>
  <c r="K2041" i="5"/>
  <c r="P2041" i="5"/>
  <c r="N2046" i="5"/>
  <c r="B2046" i="5"/>
  <c r="E2046" i="5"/>
  <c r="P2046" i="5"/>
  <c r="G2057" i="5"/>
  <c r="O2057" i="5"/>
  <c r="B2057" i="5"/>
  <c r="L2057" i="5"/>
  <c r="H2057" i="5"/>
  <c r="N2058" i="5"/>
  <c r="B2058" i="5"/>
  <c r="K2058" i="5"/>
  <c r="I2058" i="5"/>
  <c r="F2058" i="5"/>
  <c r="I2059" i="5"/>
  <c r="G2059" i="5"/>
  <c r="F2059" i="5"/>
  <c r="D2059" i="5"/>
  <c r="AD2059" i="7" s="1"/>
  <c r="AI2059" i="7" s="1"/>
  <c r="Q2059" i="5"/>
  <c r="AB2059" i="7" s="1"/>
  <c r="AF2059" i="7" s="1"/>
  <c r="K2061" i="5"/>
  <c r="M2061" i="5"/>
  <c r="AE2061" i="7" s="1"/>
  <c r="AK2061" i="7" s="1"/>
  <c r="P2061" i="5"/>
  <c r="B2061" i="5"/>
  <c r="C2061" i="5"/>
  <c r="AC2061" i="7" s="1"/>
  <c r="AG2061" i="7" s="1"/>
  <c r="H2100" i="5"/>
  <c r="M2100" i="5"/>
  <c r="AE2100" i="7" s="1"/>
  <c r="AK2100" i="7" s="1"/>
  <c r="J2100" i="5"/>
  <c r="K2100" i="5"/>
  <c r="Q2100" i="5"/>
  <c r="AB2100" i="7" s="1"/>
  <c r="G2141" i="5"/>
  <c r="J2141" i="5"/>
  <c r="F2141" i="5"/>
  <c r="C2141" i="5"/>
  <c r="AC2141" i="7" s="1"/>
  <c r="AG2141" i="7" s="1"/>
  <c r="O2141" i="5"/>
  <c r="H2141" i="5"/>
  <c r="E2141" i="5"/>
  <c r="H2309" i="5"/>
  <c r="E2309" i="5"/>
  <c r="N2309" i="5"/>
  <c r="M2309" i="5"/>
  <c r="AE2309" i="7" s="1"/>
  <c r="AK2309" i="7" s="1"/>
  <c r="K2309" i="5"/>
  <c r="F2309" i="5"/>
  <c r="B2309" i="5"/>
  <c r="Q2309" i="5"/>
  <c r="AB2309" i="7" s="1"/>
  <c r="L2309" i="5"/>
  <c r="P2309" i="5"/>
  <c r="G2309" i="5"/>
  <c r="D2309" i="5"/>
  <c r="AD2309" i="7" s="1"/>
  <c r="AI2309" i="7" s="1"/>
  <c r="C2309" i="5"/>
  <c r="AC2309" i="7" s="1"/>
  <c r="AG2309" i="7" s="1"/>
  <c r="O2309" i="5"/>
  <c r="J2309" i="5"/>
  <c r="I2309" i="5"/>
  <c r="P2281" i="5"/>
  <c r="D2281" i="5"/>
  <c r="AD2281" i="7" s="1"/>
  <c r="AI2281" i="7" s="1"/>
  <c r="M2281" i="5"/>
  <c r="AE2281" i="7" s="1"/>
  <c r="AK2281" i="7" s="1"/>
  <c r="L2281" i="5"/>
  <c r="N2281" i="5"/>
  <c r="I2281" i="5"/>
  <c r="B2281" i="5"/>
  <c r="Q2281" i="5"/>
  <c r="AB2281" i="7" s="1"/>
  <c r="N2047" i="5"/>
  <c r="F2062" i="5"/>
  <c r="I2062" i="5"/>
  <c r="M2062" i="5"/>
  <c r="AE2062" i="7" s="1"/>
  <c r="AK2062" i="7" s="1"/>
  <c r="P2062" i="5"/>
  <c r="G2186" i="5"/>
  <c r="O2186" i="5"/>
  <c r="B2186" i="5"/>
  <c r="D2186" i="5"/>
  <c r="AD2186" i="7" s="1"/>
  <c r="AI2186" i="7" s="1"/>
  <c r="N2186" i="5"/>
  <c r="M2186" i="5"/>
  <c r="AE2186" i="7" s="1"/>
  <c r="AK2186" i="7" s="1"/>
  <c r="C2186" i="5"/>
  <c r="AC2186" i="7" s="1"/>
  <c r="AG2186" i="7" s="1"/>
  <c r="I2186" i="5"/>
  <c r="K2202" i="5"/>
  <c r="Q2202" i="5"/>
  <c r="AB2202" i="7" s="1"/>
  <c r="D2202" i="5"/>
  <c r="AD2202" i="7" s="1"/>
  <c r="AI2202" i="7" s="1"/>
  <c r="M2202" i="5"/>
  <c r="AE2202" i="7" s="1"/>
  <c r="AK2202" i="7" s="1"/>
  <c r="I2202" i="5"/>
  <c r="H2202" i="5"/>
  <c r="L2202" i="5"/>
  <c r="N2202" i="5"/>
  <c r="K2214" i="5"/>
  <c r="H2214" i="5"/>
  <c r="F2214" i="5"/>
  <c r="Q2214" i="5"/>
  <c r="AB2214" i="7" s="1"/>
  <c r="C2214" i="5"/>
  <c r="AC2214" i="7" s="1"/>
  <c r="AG2214" i="7" s="1"/>
  <c r="D2214" i="5"/>
  <c r="AD2214" i="7" s="1"/>
  <c r="AI2214" i="7" s="1"/>
  <c r="E2214" i="5"/>
  <c r="M2262" i="5"/>
  <c r="AE2262" i="7" s="1"/>
  <c r="AK2262" i="7" s="1"/>
  <c r="K2262" i="5"/>
  <c r="N2262" i="5"/>
  <c r="E2262" i="5"/>
  <c r="Q2262" i="5"/>
  <c r="AB2262" i="7" s="1"/>
  <c r="B2262" i="5"/>
  <c r="D2262" i="5"/>
  <c r="AD2262" i="7" s="1"/>
  <c r="AI2262" i="7" s="1"/>
  <c r="I2262" i="5"/>
  <c r="H2262" i="5"/>
  <c r="J2262" i="5"/>
  <c r="G2262" i="5"/>
  <c r="F2262" i="5"/>
  <c r="C2281" i="5"/>
  <c r="AC2281" i="7" s="1"/>
  <c r="AG2281" i="7" s="1"/>
  <c r="H2285" i="5"/>
  <c r="J2285" i="5"/>
  <c r="M2285" i="5"/>
  <c r="AE2285" i="7" s="1"/>
  <c r="AK2285" i="7" s="1"/>
  <c r="Q2285" i="5"/>
  <c r="AB2285" i="7" s="1"/>
  <c r="B2285" i="5"/>
  <c r="N2285" i="5"/>
  <c r="P2285" i="5"/>
  <c r="K2285" i="5"/>
  <c r="D2285" i="5"/>
  <c r="AD2285" i="7" s="1"/>
  <c r="AI2285" i="7" s="1"/>
  <c r="C2285" i="5"/>
  <c r="AC2285" i="7" s="1"/>
  <c r="AG2285" i="7" s="1"/>
  <c r="O2285" i="5"/>
  <c r="L2285" i="5"/>
  <c r="E2186" i="5"/>
  <c r="B2202" i="5"/>
  <c r="L2209" i="5"/>
  <c r="O2209" i="5"/>
  <c r="B2209" i="5"/>
  <c r="F2209" i="5"/>
  <c r="Q2209" i="5"/>
  <c r="AB2209" i="7" s="1"/>
  <c r="C2209" i="5"/>
  <c r="AC2209" i="7" s="1"/>
  <c r="AG2209" i="7" s="1"/>
  <c r="D2209" i="5"/>
  <c r="AD2209" i="7" s="1"/>
  <c r="AI2209" i="7" s="1"/>
  <c r="N2209" i="5"/>
  <c r="G2209" i="5"/>
  <c r="B2214" i="5"/>
  <c r="L2221" i="5"/>
  <c r="F2221" i="5"/>
  <c r="M2221" i="5"/>
  <c r="AE2221" i="7" s="1"/>
  <c r="AK2221" i="7" s="1"/>
  <c r="I2221" i="5"/>
  <c r="H2221" i="5"/>
  <c r="P2221" i="5"/>
  <c r="O2221" i="5"/>
  <c r="O2242" i="5"/>
  <c r="C2242" i="5"/>
  <c r="AC2242" i="7" s="1"/>
  <c r="AG2242" i="7" s="1"/>
  <c r="M2242" i="5"/>
  <c r="AE2242" i="7" s="1"/>
  <c r="AK2242" i="7" s="1"/>
  <c r="F2242" i="5"/>
  <c r="Q2242" i="5"/>
  <c r="AB2242" i="7" s="1"/>
  <c r="B2242" i="5"/>
  <c r="I2242" i="5"/>
  <c r="H2242" i="5"/>
  <c r="P2242" i="5"/>
  <c r="C2262" i="5"/>
  <c r="AC2262" i="7" s="1"/>
  <c r="AG2262" i="7" s="1"/>
  <c r="I2270" i="5"/>
  <c r="F2270" i="5"/>
  <c r="H2270" i="5"/>
  <c r="D2270" i="5"/>
  <c r="AD2270" i="7" s="1"/>
  <c r="AI2270" i="7" s="1"/>
  <c r="K2270" i="5"/>
  <c r="E2270" i="5"/>
  <c r="M2270" i="5"/>
  <c r="AE2270" i="7" s="1"/>
  <c r="AK2270" i="7" s="1"/>
  <c r="C2270" i="5"/>
  <c r="AC2270" i="7" s="1"/>
  <c r="AG2270" i="7" s="1"/>
  <c r="B2270" i="5"/>
  <c r="P2270" i="5"/>
  <c r="O2270" i="5"/>
  <c r="N2270" i="5"/>
  <c r="F2273" i="5"/>
  <c r="H2273" i="5"/>
  <c r="N2273" i="5"/>
  <c r="K2273" i="5"/>
  <c r="G2273" i="5"/>
  <c r="C2273" i="5"/>
  <c r="AC2273" i="7" s="1"/>
  <c r="AG2273" i="7" s="1"/>
  <c r="P2273" i="5"/>
  <c r="M2273" i="5"/>
  <c r="AE2273" i="7" s="1"/>
  <c r="AK2273" i="7" s="1"/>
  <c r="L2273" i="5"/>
  <c r="E2273" i="5"/>
  <c r="D2273" i="5"/>
  <c r="AD2273" i="7" s="1"/>
  <c r="AI2273" i="7" s="1"/>
  <c r="B2273" i="5"/>
  <c r="E2281" i="5"/>
  <c r="E2285" i="5"/>
  <c r="N2259" i="5"/>
  <c r="B2259" i="5"/>
  <c r="K2259" i="5"/>
  <c r="M2259" i="5"/>
  <c r="AE2259" i="7" s="1"/>
  <c r="AK2259" i="7" s="1"/>
  <c r="I2259" i="5"/>
  <c r="D2259" i="5"/>
  <c r="AD2259" i="7" s="1"/>
  <c r="AI2259" i="7" s="1"/>
  <c r="E2259" i="5"/>
  <c r="C2259" i="5"/>
  <c r="AC2259" i="7" s="1"/>
  <c r="AG2259" i="7" s="1"/>
  <c r="P2259" i="5"/>
  <c r="O2259" i="5"/>
  <c r="L2259" i="5"/>
  <c r="L2262" i="5"/>
  <c r="F2281" i="5"/>
  <c r="F2283" i="5"/>
  <c r="E2283" i="5"/>
  <c r="H2283" i="5"/>
  <c r="K2283" i="5"/>
  <c r="G2283" i="5"/>
  <c r="C2283" i="5"/>
  <c r="AC2283" i="7" s="1"/>
  <c r="AG2283" i="7" s="1"/>
  <c r="Q2283" i="5"/>
  <c r="AB2283" i="7" s="1"/>
  <c r="J2283" i="5"/>
  <c r="I2283" i="5"/>
  <c r="O2283" i="5"/>
  <c r="N2283" i="5"/>
  <c r="F2285" i="5"/>
  <c r="F2295" i="5"/>
  <c r="J2295" i="5"/>
  <c r="M2295" i="5"/>
  <c r="AE2295" i="7" s="1"/>
  <c r="AK2295" i="7" s="1"/>
  <c r="O2295" i="5"/>
  <c r="K2295" i="5"/>
  <c r="C2295" i="5"/>
  <c r="AC2295" i="7" s="1"/>
  <c r="AG2295" i="7" s="1"/>
  <c r="Q2295" i="5"/>
  <c r="AB2295" i="7" s="1"/>
  <c r="H2295" i="5"/>
  <c r="G2295" i="5"/>
  <c r="N2295" i="5"/>
  <c r="L2295" i="5"/>
  <c r="I2295" i="5"/>
  <c r="E2295" i="5"/>
  <c r="D2295" i="5"/>
  <c r="AD2295" i="7" s="1"/>
  <c r="AI2295" i="7" s="1"/>
  <c r="Q2208" i="5"/>
  <c r="AB2208" i="7" s="1"/>
  <c r="E2208" i="5"/>
  <c r="F2208" i="5"/>
  <c r="I2208" i="5"/>
  <c r="D2208" i="5"/>
  <c r="AD2208" i="7" s="1"/>
  <c r="AI2208" i="7" s="1"/>
  <c r="B2208" i="5"/>
  <c r="M2208" i="5"/>
  <c r="AE2208" i="7" s="1"/>
  <c r="AK2208" i="7" s="1"/>
  <c r="N2223" i="5"/>
  <c r="B2223" i="5"/>
  <c r="K2223" i="5"/>
  <c r="G2223" i="5"/>
  <c r="D2223" i="5"/>
  <c r="AD2223" i="7" s="1"/>
  <c r="AI2223" i="7" s="1"/>
  <c r="I2223" i="5"/>
  <c r="K2226" i="5"/>
  <c r="M2226" i="5"/>
  <c r="AE2226" i="7" s="1"/>
  <c r="AK2226" i="7" s="1"/>
  <c r="N2226" i="5"/>
  <c r="I2226" i="5"/>
  <c r="E2226" i="5"/>
  <c r="Q2226" i="5"/>
  <c r="AB2226" i="7" s="1"/>
  <c r="AH2226" i="7" s="1"/>
  <c r="O2230" i="5"/>
  <c r="C2230" i="5"/>
  <c r="AC2230" i="7" s="1"/>
  <c r="AG2230" i="7" s="1"/>
  <c r="I2230" i="5"/>
  <c r="M2230" i="5"/>
  <c r="AE2230" i="7" s="1"/>
  <c r="AK2230" i="7" s="1"/>
  <c r="J2230" i="5"/>
  <c r="P2230" i="5"/>
  <c r="L2230" i="5"/>
  <c r="K2282" i="5"/>
  <c r="I2282" i="5"/>
  <c r="J2282" i="5"/>
  <c r="M2282" i="5"/>
  <c r="AE2282" i="7" s="1"/>
  <c r="AK2282" i="7" s="1"/>
  <c r="G2282" i="5"/>
  <c r="C2282" i="5"/>
  <c r="AC2282" i="7" s="1"/>
  <c r="AG2282" i="7" s="1"/>
  <c r="Q2282" i="5"/>
  <c r="AB2282" i="7" s="1"/>
  <c r="D2282" i="5"/>
  <c r="AD2282" i="7" s="1"/>
  <c r="AI2282" i="7" s="1"/>
  <c r="B2282" i="5"/>
  <c r="F2282" i="5"/>
  <c r="E2282" i="5"/>
  <c r="I2316" i="5"/>
  <c r="Q2316" i="5"/>
  <c r="AB2316" i="7" s="1"/>
  <c r="D2316" i="5"/>
  <c r="AD2316" i="7" s="1"/>
  <c r="AI2316" i="7" s="1"/>
  <c r="H2316" i="5"/>
  <c r="G2316" i="5"/>
  <c r="F2316" i="5"/>
  <c r="E2316" i="5"/>
  <c r="N2316" i="5"/>
  <c r="K2316" i="5"/>
  <c r="P2316" i="5"/>
  <c r="L2316" i="5"/>
  <c r="O2316" i="5"/>
  <c r="M2316" i="5"/>
  <c r="AE2316" i="7" s="1"/>
  <c r="AK2316" i="7" s="1"/>
  <c r="H2333" i="5"/>
  <c r="L2333" i="5"/>
  <c r="G2333" i="5"/>
  <c r="F2333" i="5"/>
  <c r="E2333" i="5"/>
  <c r="J2333" i="5"/>
  <c r="I2333" i="5"/>
  <c r="D2333" i="5"/>
  <c r="AD2333" i="7" s="1"/>
  <c r="AI2333" i="7" s="1"/>
  <c r="C2333" i="5"/>
  <c r="AC2333" i="7" s="1"/>
  <c r="AG2333" i="7" s="1"/>
  <c r="O2333" i="5"/>
  <c r="K2333" i="5"/>
  <c r="Q2333" i="5"/>
  <c r="AB2333" i="7" s="1"/>
  <c r="P2333" i="5"/>
  <c r="N2333" i="5"/>
  <c r="M2333" i="5"/>
  <c r="AE2333" i="7" s="1"/>
  <c r="AK2333" i="7" s="1"/>
  <c r="N2247" i="5"/>
  <c r="B2247" i="5"/>
  <c r="G2247" i="5"/>
  <c r="F2247" i="5"/>
  <c r="Q2247" i="5"/>
  <c r="AB2247" i="7" s="1"/>
  <c r="C2247" i="5"/>
  <c r="AC2247" i="7" s="1"/>
  <c r="AG2247" i="7" s="1"/>
  <c r="K2247" i="5"/>
  <c r="J2247" i="5"/>
  <c r="I2292" i="5"/>
  <c r="H2292" i="5"/>
  <c r="G2292" i="5"/>
  <c r="F2292" i="5"/>
  <c r="C2292" i="5"/>
  <c r="AC2292" i="7" s="1"/>
  <c r="AG2292" i="7" s="1"/>
  <c r="K2292" i="5"/>
  <c r="D2292" i="5"/>
  <c r="AD2292" i="7" s="1"/>
  <c r="AI2292" i="7" s="1"/>
  <c r="N2292" i="5"/>
  <c r="M2292" i="5"/>
  <c r="AE2292" i="7" s="1"/>
  <c r="AK2292" i="7" s="1"/>
  <c r="O2292" i="5"/>
  <c r="L2292" i="5"/>
  <c r="D2247" i="5"/>
  <c r="AD2247" i="7" s="1"/>
  <c r="AI2247" i="7" s="1"/>
  <c r="P2261" i="5"/>
  <c r="D2261" i="5"/>
  <c r="AD2261" i="7" s="1"/>
  <c r="AI2261" i="7" s="1"/>
  <c r="Q2261" i="5"/>
  <c r="AB2261" i="7" s="1"/>
  <c r="C2261" i="5"/>
  <c r="AC2261" i="7" s="1"/>
  <c r="AG2261" i="7" s="1"/>
  <c r="H2261" i="5"/>
  <c r="E2261" i="5"/>
  <c r="B2261" i="5"/>
  <c r="I2261" i="5"/>
  <c r="G2261" i="5"/>
  <c r="Q2266" i="5"/>
  <c r="AB2266" i="7" s="1"/>
  <c r="AJ2266" i="7" s="1"/>
  <c r="E2266" i="5"/>
  <c r="I2266" i="5"/>
  <c r="P2266" i="5"/>
  <c r="B2266" i="5"/>
  <c r="N2266" i="5"/>
  <c r="K2266" i="5"/>
  <c r="G2266" i="5"/>
  <c r="O2266" i="5"/>
  <c r="B2292" i="5"/>
  <c r="J2299" i="5"/>
  <c r="F2299" i="5"/>
  <c r="P2299" i="5"/>
  <c r="B2299" i="5"/>
  <c r="M2299" i="5"/>
  <c r="AE2299" i="7" s="1"/>
  <c r="AK2299" i="7" s="1"/>
  <c r="C2299" i="5"/>
  <c r="AC2299" i="7" s="1"/>
  <c r="AG2299" i="7" s="1"/>
  <c r="O2299" i="5"/>
  <c r="K2299" i="5"/>
  <c r="G2299" i="5"/>
  <c r="O2065" i="5"/>
  <c r="C2065" i="5"/>
  <c r="AC2065" i="7" s="1"/>
  <c r="AG2065" i="7" s="1"/>
  <c r="I2065" i="5"/>
  <c r="P2065" i="5"/>
  <c r="K2085" i="5"/>
  <c r="H2085" i="5"/>
  <c r="O2085" i="5"/>
  <c r="O2089" i="5"/>
  <c r="C2089" i="5"/>
  <c r="AC2089" i="7" s="1"/>
  <c r="AG2089" i="7" s="1"/>
  <c r="E2089" i="5"/>
  <c r="P2089" i="5"/>
  <c r="N2094" i="5"/>
  <c r="B2094" i="5"/>
  <c r="K2094" i="5"/>
  <c r="P2094" i="5"/>
  <c r="P2108" i="5"/>
  <c r="D2108" i="5"/>
  <c r="AD2108" i="7" s="1"/>
  <c r="AI2108" i="7" s="1"/>
  <c r="H2108" i="5"/>
  <c r="O2108" i="5"/>
  <c r="Q2127" i="5"/>
  <c r="AB2127" i="7" s="1"/>
  <c r="E2127" i="5"/>
  <c r="M2127" i="5"/>
  <c r="AE2127" i="7" s="1"/>
  <c r="AK2127" i="7" s="1"/>
  <c r="J2127" i="5"/>
  <c r="P2127" i="5"/>
  <c r="N2142" i="5"/>
  <c r="B2142" i="5"/>
  <c r="F2142" i="5"/>
  <c r="P2142" i="5"/>
  <c r="C2142" i="5"/>
  <c r="AC2142" i="7" s="1"/>
  <c r="AG2142" i="7" s="1"/>
  <c r="I2143" i="5"/>
  <c r="O2143" i="5"/>
  <c r="B2143" i="5"/>
  <c r="L2143" i="5"/>
  <c r="Q2143" i="5"/>
  <c r="AB2143" i="7" s="1"/>
  <c r="L2152" i="5"/>
  <c r="E2152" i="5"/>
  <c r="O2152" i="5"/>
  <c r="B2152" i="5"/>
  <c r="Q2152" i="5"/>
  <c r="AB2152" i="7" s="1"/>
  <c r="H2160" i="5"/>
  <c r="L2160" i="5"/>
  <c r="I2160" i="5"/>
  <c r="P2160" i="5"/>
  <c r="K2169" i="5"/>
  <c r="P2169" i="5"/>
  <c r="C2169" i="5"/>
  <c r="AC2169" i="7" s="1"/>
  <c r="AG2169" i="7" s="1"/>
  <c r="M2169" i="5"/>
  <c r="AE2169" i="7" s="1"/>
  <c r="AK2169" i="7" s="1"/>
  <c r="L2169" i="5"/>
  <c r="F2170" i="5"/>
  <c r="L2170" i="5"/>
  <c r="I2170" i="5"/>
  <c r="K2170" i="5"/>
  <c r="Q2170" i="5"/>
  <c r="AB2170" i="7" s="1"/>
  <c r="L2185" i="5"/>
  <c r="F2185" i="5"/>
  <c r="G2185" i="5"/>
  <c r="Q2185" i="5"/>
  <c r="AB2185" i="7" s="1"/>
  <c r="C2185" i="5"/>
  <c r="AC2185" i="7" s="1"/>
  <c r="AG2185" i="7" s="1"/>
  <c r="N2185" i="5"/>
  <c r="I2212" i="5"/>
  <c r="P2212" i="5"/>
  <c r="C2212" i="5"/>
  <c r="AC2212" i="7" s="1"/>
  <c r="AG2212" i="7" s="1"/>
  <c r="L2212" i="5"/>
  <c r="H2212" i="5"/>
  <c r="D2212" i="5"/>
  <c r="AD2212" i="7" s="1"/>
  <c r="AI2212" i="7" s="1"/>
  <c r="H2217" i="5"/>
  <c r="I2217" i="5"/>
  <c r="K2217" i="5"/>
  <c r="F2217" i="5"/>
  <c r="O2217" i="5"/>
  <c r="O2218" i="5"/>
  <c r="C2218" i="5"/>
  <c r="AC2218" i="7" s="1"/>
  <c r="AG2218" i="7" s="1"/>
  <c r="E2218" i="5"/>
  <c r="H2218" i="5"/>
  <c r="D2218" i="5"/>
  <c r="AD2218" i="7" s="1"/>
  <c r="AI2218" i="7" s="1"/>
  <c r="N2218" i="5"/>
  <c r="D2299" i="5"/>
  <c r="AD2299" i="7" s="1"/>
  <c r="AI2299" i="7" s="1"/>
  <c r="L2301" i="5"/>
  <c r="K2301" i="5"/>
  <c r="J2301" i="5"/>
  <c r="G2301" i="5"/>
  <c r="C2301" i="5"/>
  <c r="AC2301" i="7" s="1"/>
  <c r="AG2301" i="7" s="1"/>
  <c r="P2301" i="5"/>
  <c r="N2301" i="5"/>
  <c r="O2301" i="5"/>
  <c r="M2301" i="5"/>
  <c r="AE2301" i="7" s="1"/>
  <c r="AK2301" i="7" s="1"/>
  <c r="L2267" i="5"/>
  <c r="E2267" i="5"/>
  <c r="Q2267" i="5"/>
  <c r="AB2267" i="7" s="1"/>
  <c r="N2267" i="5"/>
  <c r="M2267" i="5"/>
  <c r="AE2267" i="7" s="1"/>
  <c r="AK2267" i="7" s="1"/>
  <c r="I2267" i="5"/>
  <c r="H2267" i="5"/>
  <c r="N2291" i="5"/>
  <c r="B2291" i="5"/>
  <c r="L2291" i="5"/>
  <c r="J2291" i="5"/>
  <c r="H2291" i="5"/>
  <c r="E2291" i="5"/>
  <c r="G2291" i="5"/>
  <c r="C2291" i="5"/>
  <c r="AC2291" i="7" s="1"/>
  <c r="AG2291" i="7" s="1"/>
  <c r="I2291" i="5"/>
  <c r="F2291" i="5"/>
  <c r="P2317" i="5"/>
  <c r="D2317" i="5"/>
  <c r="AD2317" i="7" s="1"/>
  <c r="AI2317" i="7" s="1"/>
  <c r="M2317" i="5"/>
  <c r="AE2317" i="7" s="1"/>
  <c r="AK2317" i="7" s="1"/>
  <c r="F2317" i="5"/>
  <c r="E2317" i="5"/>
  <c r="C2317" i="5"/>
  <c r="AC2317" i="7" s="1"/>
  <c r="AG2317" i="7" s="1"/>
  <c r="Q2317" i="5"/>
  <c r="AB2317" i="7" s="1"/>
  <c r="B2317" i="5"/>
  <c r="L2317" i="5"/>
  <c r="J2317" i="5"/>
  <c r="I2317" i="5"/>
  <c r="J2174" i="5"/>
  <c r="H2174" i="5"/>
  <c r="E2174" i="5"/>
  <c r="P2174" i="5"/>
  <c r="J2243" i="5"/>
  <c r="I2243" i="5"/>
  <c r="Q2243" i="5"/>
  <c r="AB2243" i="7" s="1"/>
  <c r="C2243" i="5"/>
  <c r="AC2243" i="7" s="1"/>
  <c r="AG2243" i="7" s="1"/>
  <c r="N2243" i="5"/>
  <c r="Q2244" i="5"/>
  <c r="AB2244" i="7" s="1"/>
  <c r="E2244" i="5"/>
  <c r="F2244" i="5"/>
  <c r="N2244" i="5"/>
  <c r="K2244" i="5"/>
  <c r="L2245" i="5"/>
  <c r="O2245" i="5"/>
  <c r="B2245" i="5"/>
  <c r="K2245" i="5"/>
  <c r="H2245" i="5"/>
  <c r="G2246" i="5"/>
  <c r="K2246" i="5"/>
  <c r="I2246" i="5"/>
  <c r="E2246" i="5"/>
  <c r="Q2246" i="5"/>
  <c r="AB2246" i="7" s="1"/>
  <c r="I2248" i="5"/>
  <c r="P2248" i="5"/>
  <c r="C2248" i="5"/>
  <c r="AC2248" i="7" s="1"/>
  <c r="AG2248" i="7" s="1"/>
  <c r="D2248" i="5"/>
  <c r="AD2248" i="7" s="1"/>
  <c r="AI2248" i="7" s="1"/>
  <c r="N2248" i="5"/>
  <c r="K2250" i="5"/>
  <c r="H2250" i="5"/>
  <c r="M2250" i="5"/>
  <c r="AE2250" i="7" s="1"/>
  <c r="AK2250" i="7" s="1"/>
  <c r="I2250" i="5"/>
  <c r="Q2250" i="5"/>
  <c r="AB2250" i="7" s="1"/>
  <c r="G2326" i="5"/>
  <c r="K2326" i="5"/>
  <c r="N2326" i="5"/>
  <c r="M2326" i="5"/>
  <c r="AE2326" i="7" s="1"/>
  <c r="AK2326" i="7" s="1"/>
  <c r="L2326" i="5"/>
  <c r="F2326" i="5"/>
  <c r="E2326" i="5"/>
  <c r="D2326" i="5"/>
  <c r="AD2326" i="7" s="1"/>
  <c r="AI2326" i="7" s="1"/>
  <c r="C2326" i="5"/>
  <c r="AC2326" i="7" s="1"/>
  <c r="AG2326" i="7" s="1"/>
  <c r="O2326" i="5"/>
  <c r="H2326" i="5"/>
  <c r="Q2326" i="5"/>
  <c r="AB2326" i="7" s="1"/>
  <c r="L2289" i="5"/>
  <c r="G2289" i="5"/>
  <c r="P2289" i="5"/>
  <c r="B2289" i="5"/>
  <c r="K2289" i="5"/>
  <c r="H2289" i="5"/>
  <c r="D2289" i="5"/>
  <c r="AD2289" i="7" s="1"/>
  <c r="AI2289" i="7" s="1"/>
  <c r="O2334" i="5"/>
  <c r="C2334" i="5"/>
  <c r="AC2334" i="7" s="1"/>
  <c r="AG2334" i="7" s="1"/>
  <c r="G2334" i="5"/>
  <c r="E2334" i="5"/>
  <c r="D2334" i="5"/>
  <c r="AD2334" i="7" s="1"/>
  <c r="AI2334" i="7" s="1"/>
  <c r="Q2334" i="5"/>
  <c r="AB2334" i="7" s="1"/>
  <c r="B2334" i="5"/>
  <c r="K2334" i="5"/>
  <c r="J2334" i="5"/>
  <c r="I2334" i="5"/>
  <c r="H2334" i="5"/>
  <c r="P2334" i="5"/>
  <c r="N2334" i="5"/>
  <c r="M2334" i="5"/>
  <c r="AE2334" i="7" s="1"/>
  <c r="AK2334" i="7" s="1"/>
  <c r="L2334" i="5"/>
  <c r="N2054" i="5"/>
  <c r="Q2067" i="5"/>
  <c r="AB2067" i="7" s="1"/>
  <c r="E2067" i="5"/>
  <c r="N2067" i="5"/>
  <c r="N2090" i="5"/>
  <c r="Q2103" i="5"/>
  <c r="AB2103" i="7" s="1"/>
  <c r="E2103" i="5"/>
  <c r="N2103" i="5"/>
  <c r="K2117" i="5"/>
  <c r="N2126" i="5"/>
  <c r="Q2139" i="5"/>
  <c r="AB2139" i="7" s="1"/>
  <c r="E2139" i="5"/>
  <c r="N2139" i="5"/>
  <c r="J2140" i="5"/>
  <c r="K2153" i="5"/>
  <c r="N2162" i="5"/>
  <c r="Q2175" i="5"/>
  <c r="AB2175" i="7" s="1"/>
  <c r="E2175" i="5"/>
  <c r="N2175" i="5"/>
  <c r="J2176" i="5"/>
  <c r="F2191" i="5"/>
  <c r="I2191" i="5"/>
  <c r="O2191" i="5"/>
  <c r="J2195" i="5"/>
  <c r="E2195" i="5"/>
  <c r="O2195" i="5"/>
  <c r="I2200" i="5"/>
  <c r="L2200" i="5"/>
  <c r="O2200" i="5"/>
  <c r="I2224" i="5"/>
  <c r="G2224" i="5"/>
  <c r="O2224" i="5"/>
  <c r="L2233" i="5"/>
  <c r="J2233" i="5"/>
  <c r="O2233" i="5"/>
  <c r="K2238" i="5"/>
  <c r="Q2238" i="5"/>
  <c r="AB2238" i="7" s="1"/>
  <c r="D2238" i="5"/>
  <c r="AD2238" i="7" s="1"/>
  <c r="AI2238" i="7" s="1"/>
  <c r="O2238" i="5"/>
  <c r="L2257" i="5"/>
  <c r="F2257" i="5"/>
  <c r="O2257" i="5"/>
  <c r="G2290" i="5"/>
  <c r="P2290" i="5"/>
  <c r="C2290" i="5"/>
  <c r="AC2290" i="7" s="1"/>
  <c r="AG2290" i="7" s="1"/>
  <c r="M2290" i="5"/>
  <c r="AE2290" i="7" s="1"/>
  <c r="AK2290" i="7" s="1"/>
  <c r="J2290" i="5"/>
  <c r="F2290" i="5"/>
  <c r="N2315" i="5"/>
  <c r="B2315" i="5"/>
  <c r="H2315" i="5"/>
  <c r="K2315" i="5"/>
  <c r="J2315" i="5"/>
  <c r="I2315" i="5"/>
  <c r="G2315" i="5"/>
  <c r="L2315" i="5"/>
  <c r="D2315" i="5"/>
  <c r="AD2315" i="7" s="1"/>
  <c r="AI2315" i="7" s="1"/>
  <c r="N2327" i="5"/>
  <c r="B2327" i="5"/>
  <c r="F2327" i="5"/>
  <c r="K2327" i="5"/>
  <c r="J2327" i="5"/>
  <c r="I2327" i="5"/>
  <c r="H2327" i="5"/>
  <c r="G2327" i="5"/>
  <c r="E2327" i="5"/>
  <c r="D2327" i="5"/>
  <c r="AD2327" i="7" s="1"/>
  <c r="AI2327" i="7" s="1"/>
  <c r="Q2327" i="5"/>
  <c r="AB2327" i="7" s="1"/>
  <c r="Q2336" i="5"/>
  <c r="AB2336" i="7" s="1"/>
  <c r="E2336" i="5"/>
  <c r="J2336" i="5"/>
  <c r="I2336" i="5"/>
  <c r="O2336" i="5"/>
  <c r="N2336" i="5"/>
  <c r="M2336" i="5"/>
  <c r="AE2336" i="7" s="1"/>
  <c r="AK2336" i="7" s="1"/>
  <c r="P2336" i="5"/>
  <c r="L2336" i="5"/>
  <c r="K2336" i="5"/>
  <c r="H2336" i="5"/>
  <c r="G2336" i="5"/>
  <c r="F2336" i="5"/>
  <c r="D2336" i="5"/>
  <c r="AD2336" i="7" s="1"/>
  <c r="AI2336" i="7" s="1"/>
  <c r="C2336" i="5"/>
  <c r="AC2336" i="7" s="1"/>
  <c r="AG2336" i="7" s="1"/>
  <c r="N2117" i="5"/>
  <c r="N2130" i="5"/>
  <c r="B2130" i="5"/>
  <c r="O2130" i="5"/>
  <c r="N2140" i="5"/>
  <c r="N2153" i="5"/>
  <c r="N2166" i="5"/>
  <c r="B2166" i="5"/>
  <c r="O2166" i="5"/>
  <c r="N2176" i="5"/>
  <c r="N2187" i="5"/>
  <c r="B2187" i="5"/>
  <c r="K2187" i="5"/>
  <c r="P2187" i="5"/>
  <c r="P2201" i="5"/>
  <c r="D2201" i="5"/>
  <c r="AD2201" i="7" s="1"/>
  <c r="AI2201" i="7" s="1"/>
  <c r="H2201" i="5"/>
  <c r="O2201" i="5"/>
  <c r="Q2220" i="5"/>
  <c r="AB2220" i="7" s="1"/>
  <c r="E2220" i="5"/>
  <c r="J2220" i="5"/>
  <c r="O2220" i="5"/>
  <c r="P2225" i="5"/>
  <c r="D2225" i="5"/>
  <c r="AD2225" i="7" s="1"/>
  <c r="AI2225" i="7" s="1"/>
  <c r="Q2225" i="5"/>
  <c r="AB2225" i="7" s="1"/>
  <c r="C2225" i="5"/>
  <c r="AC2225" i="7" s="1"/>
  <c r="AG2225" i="7" s="1"/>
  <c r="O2225" i="5"/>
  <c r="G2234" i="5"/>
  <c r="F2234" i="5"/>
  <c r="O2234" i="5"/>
  <c r="P2249" i="5"/>
  <c r="D2249" i="5"/>
  <c r="AD2249" i="7" s="1"/>
  <c r="AI2249" i="7" s="1"/>
  <c r="L2249" i="5"/>
  <c r="O2249" i="5"/>
  <c r="G2258" i="5"/>
  <c r="O2258" i="5"/>
  <c r="B2258" i="5"/>
  <c r="P2258" i="5"/>
  <c r="O2264" i="5"/>
  <c r="C2264" i="5"/>
  <c r="AC2264" i="7" s="1"/>
  <c r="AG2264" i="7" s="1"/>
  <c r="Q2264" i="5"/>
  <c r="AB2264" i="7" s="1"/>
  <c r="D2264" i="5"/>
  <c r="AD2264" i="7" s="1"/>
  <c r="AI2264" i="7" s="1"/>
  <c r="H2264" i="5"/>
  <c r="J2265" i="5"/>
  <c r="M2265" i="5"/>
  <c r="AE2265" i="7" s="1"/>
  <c r="AK2265" i="7" s="1"/>
  <c r="E2265" i="5"/>
  <c r="P2265" i="5"/>
  <c r="Q2276" i="5"/>
  <c r="AB2276" i="7" s="1"/>
  <c r="E2276" i="5"/>
  <c r="G2276" i="5"/>
  <c r="L2276" i="5"/>
  <c r="F2276" i="5"/>
  <c r="B2276" i="5"/>
  <c r="J2287" i="5"/>
  <c r="O2287" i="5"/>
  <c r="B2287" i="5"/>
  <c r="G2287" i="5"/>
  <c r="N2287" i="5"/>
  <c r="K2287" i="5"/>
  <c r="G2302" i="5"/>
  <c r="H2302" i="5"/>
  <c r="I2302" i="5"/>
  <c r="D2302" i="5"/>
  <c r="AD2302" i="7" s="1"/>
  <c r="AI2302" i="7" s="1"/>
  <c r="B2302" i="5"/>
  <c r="O2302" i="5"/>
  <c r="G2314" i="5"/>
  <c r="L2314" i="5"/>
  <c r="N2314" i="5"/>
  <c r="M2314" i="5"/>
  <c r="AE2314" i="7" s="1"/>
  <c r="AK2314" i="7" s="1"/>
  <c r="K2314" i="5"/>
  <c r="J2314" i="5"/>
  <c r="E2314" i="5"/>
  <c r="B2314" i="5"/>
  <c r="L2327" i="5"/>
  <c r="B2336" i="5"/>
  <c r="N2183" i="5"/>
  <c r="Q2196" i="5"/>
  <c r="AB2196" i="7" s="1"/>
  <c r="E2196" i="5"/>
  <c r="N2196" i="5"/>
  <c r="N2219" i="5"/>
  <c r="Q2232" i="5"/>
  <c r="AB2232" i="7" s="1"/>
  <c r="E2232" i="5"/>
  <c r="N2232" i="5"/>
  <c r="N2255" i="5"/>
  <c r="P2271" i="5"/>
  <c r="D2271" i="5"/>
  <c r="AD2271" i="7" s="1"/>
  <c r="AI2271" i="7" s="1"/>
  <c r="O2271" i="5"/>
  <c r="B2271" i="5"/>
  <c r="Q2271" i="5"/>
  <c r="AB2271" i="7" s="1"/>
  <c r="L2277" i="5"/>
  <c r="P2277" i="5"/>
  <c r="C2277" i="5"/>
  <c r="AC2277" i="7" s="1"/>
  <c r="AG2277" i="7" s="1"/>
  <c r="I2277" i="5"/>
  <c r="Q2277" i="5"/>
  <c r="AB2277" i="7" s="1"/>
  <c r="P2293" i="5"/>
  <c r="D2293" i="5"/>
  <c r="AD2293" i="7" s="1"/>
  <c r="AI2293" i="7" s="1"/>
  <c r="E2293" i="5"/>
  <c r="F2293" i="5"/>
  <c r="Q2293" i="5"/>
  <c r="AB2293" i="7" s="1"/>
  <c r="F2319" i="5"/>
  <c r="E2319" i="5"/>
  <c r="N2319" i="5"/>
  <c r="M2319" i="5"/>
  <c r="AE2319" i="7" s="1"/>
  <c r="AK2319" i="7" s="1"/>
  <c r="L2319" i="5"/>
  <c r="K2319" i="5"/>
  <c r="F2331" i="5"/>
  <c r="J2331" i="5"/>
  <c r="N2331" i="5"/>
  <c r="M2331" i="5"/>
  <c r="AE2331" i="7" s="1"/>
  <c r="AK2331" i="7" s="1"/>
  <c r="L2331" i="5"/>
  <c r="I2331" i="5"/>
  <c r="H2331" i="5"/>
  <c r="G2331" i="5"/>
  <c r="E2331" i="5"/>
  <c r="N2279" i="5"/>
  <c r="B2279" i="5"/>
  <c r="H2279" i="5"/>
  <c r="D2279" i="5"/>
  <c r="AD2279" i="7" s="1"/>
  <c r="AI2279" i="7" s="1"/>
  <c r="Q2279" i="5"/>
  <c r="AB2279" i="7" s="1"/>
  <c r="I2304" i="5"/>
  <c r="M2304" i="5"/>
  <c r="AE2304" i="7" s="1"/>
  <c r="AK2304" i="7" s="1"/>
  <c r="Q2304" i="5"/>
  <c r="AB2304" i="7" s="1"/>
  <c r="C2304" i="5"/>
  <c r="AC2304" i="7" s="1"/>
  <c r="AG2304" i="7" s="1"/>
  <c r="N2304" i="5"/>
  <c r="P2305" i="5"/>
  <c r="D2305" i="5"/>
  <c r="AD2305" i="7" s="1"/>
  <c r="AI2305" i="7" s="1"/>
  <c r="I2305" i="5"/>
  <c r="N2305" i="5"/>
  <c r="K2305" i="5"/>
  <c r="K2306" i="5"/>
  <c r="E2306" i="5"/>
  <c r="L2306" i="5"/>
  <c r="H2306" i="5"/>
  <c r="Q2306" i="5"/>
  <c r="AB2306" i="7" s="1"/>
  <c r="H2321" i="5"/>
  <c r="L2321" i="5"/>
  <c r="K2321" i="5"/>
  <c r="J2321" i="5"/>
  <c r="E2321" i="5"/>
  <c r="D2321" i="5"/>
  <c r="AD2321" i="7" s="1"/>
  <c r="AI2321" i="7" s="1"/>
  <c r="C2321" i="5"/>
  <c r="AC2321" i="7" s="1"/>
  <c r="AG2321" i="7" s="1"/>
  <c r="B2321" i="5"/>
  <c r="N2268" i="5"/>
  <c r="J2275" i="5"/>
  <c r="K2275" i="5"/>
  <c r="O2275" i="5"/>
  <c r="I2280" i="5"/>
  <c r="Q2280" i="5"/>
  <c r="AB2280" i="7" s="1"/>
  <c r="D2280" i="5"/>
  <c r="AD2280" i="7" s="1"/>
  <c r="AI2280" i="7" s="1"/>
  <c r="O2280" i="5"/>
  <c r="O2298" i="5"/>
  <c r="C2298" i="5"/>
  <c r="AC2298" i="7" s="1"/>
  <c r="AG2298" i="7" s="1"/>
  <c r="J2298" i="5"/>
  <c r="P2298" i="5"/>
  <c r="N2303" i="5"/>
  <c r="B2303" i="5"/>
  <c r="Q2303" i="5"/>
  <c r="AB2303" i="7" s="1"/>
  <c r="D2303" i="5"/>
  <c r="AD2303" i="7" s="1"/>
  <c r="AI2303" i="7" s="1"/>
  <c r="P2303" i="5"/>
  <c r="Q2312" i="5"/>
  <c r="AB2312" i="7" s="1"/>
  <c r="E2312" i="5"/>
  <c r="G2312" i="5"/>
  <c r="O2312" i="5"/>
  <c r="O2322" i="5"/>
  <c r="C2322" i="5"/>
  <c r="AC2322" i="7" s="1"/>
  <c r="AG2322" i="7" s="1"/>
  <c r="G2322" i="5"/>
  <c r="I2322" i="5"/>
  <c r="H2322" i="5"/>
  <c r="J2323" i="5"/>
  <c r="N2323" i="5"/>
  <c r="B2323" i="5"/>
  <c r="F2323" i="5"/>
  <c r="E2323" i="5"/>
  <c r="Q2324" i="5"/>
  <c r="AB2324" i="7" s="1"/>
  <c r="E2324" i="5"/>
  <c r="I2324" i="5"/>
  <c r="C2324" i="5"/>
  <c r="AC2324" i="7" s="1"/>
  <c r="AG2324" i="7" s="1"/>
  <c r="P2324" i="5"/>
  <c r="B2324" i="5"/>
  <c r="P2329" i="5"/>
  <c r="D2329" i="5"/>
  <c r="AD2329" i="7" s="1"/>
  <c r="AI2329" i="7" s="1"/>
  <c r="H2329" i="5"/>
  <c r="E2329" i="5"/>
  <c r="C2329" i="5"/>
  <c r="AC2329" i="7" s="1"/>
  <c r="AG2329" i="7" s="1"/>
  <c r="Q2329" i="5"/>
  <c r="AB2329" i="7" s="1"/>
  <c r="B2329" i="5"/>
  <c r="K2318" i="5"/>
  <c r="I2318" i="5"/>
  <c r="O2318" i="5"/>
  <c r="L2313" i="5"/>
  <c r="P2313" i="5"/>
  <c r="C2313" i="5"/>
  <c r="AC2313" i="7" s="1"/>
  <c r="AG2313" i="7" s="1"/>
  <c r="O2313" i="5"/>
  <c r="B2318" i="5"/>
  <c r="P2318" i="5"/>
  <c r="B2313" i="5"/>
  <c r="Q2313" i="5"/>
  <c r="AB2313" i="7" s="1"/>
  <c r="C2318" i="5"/>
  <c r="AC2318" i="7" s="1"/>
  <c r="AG2318" i="7" s="1"/>
  <c r="Q2318" i="5"/>
  <c r="AB2318" i="7" s="1"/>
  <c r="O2274" i="5"/>
  <c r="C2274" i="5"/>
  <c r="AC2274" i="7" s="1"/>
  <c r="AG2274" i="7" s="1"/>
  <c r="N2274" i="5"/>
  <c r="N2294" i="5"/>
  <c r="N2297" i="5"/>
  <c r="N2307" i="5"/>
  <c r="O2310" i="5"/>
  <c r="C2310" i="5"/>
  <c r="AC2310" i="7" s="1"/>
  <c r="AG2310" i="7" s="1"/>
  <c r="N2310" i="5"/>
  <c r="L2325" i="5"/>
  <c r="P2325" i="5"/>
  <c r="D2325" i="5"/>
  <c r="AD2325" i="7" s="1"/>
  <c r="AI2325" i="7" s="1"/>
  <c r="O2325" i="5"/>
  <c r="K2330" i="5"/>
  <c r="O2330" i="5"/>
  <c r="C2330" i="5"/>
  <c r="AC2330" i="7" s="1"/>
  <c r="AG2330" i="7" s="1"/>
  <c r="P2330" i="5"/>
  <c r="J2335" i="5"/>
  <c r="N2335" i="5"/>
  <c r="B2335" i="5"/>
  <c r="P2335" i="5"/>
  <c r="Q2325" i="5"/>
  <c r="AB2325" i="7" s="1"/>
  <c r="AF2325" i="7" s="1"/>
  <c r="B2330" i="5"/>
  <c r="Q2330" i="5"/>
  <c r="AB2330" i="7" s="1"/>
  <c r="C2335" i="5"/>
  <c r="AC2335" i="7" s="1"/>
  <c r="AG2335" i="7" s="1"/>
  <c r="Q2335" i="5"/>
  <c r="AB2335" i="7" s="1"/>
  <c r="M2328" i="5"/>
  <c r="AE2328" i="7" s="1"/>
  <c r="AK2328" i="7" s="1"/>
  <c r="E2332" i="5"/>
  <c r="Q2332" i="5"/>
  <c r="AB2332" i="7" s="1"/>
  <c r="AH107" i="7" l="1"/>
  <c r="AJ1632" i="7"/>
  <c r="AH653" i="7"/>
  <c r="AJ1206" i="7"/>
  <c r="AF653" i="7"/>
  <c r="AF1125" i="7"/>
  <c r="AJ1125" i="7"/>
  <c r="AH966" i="7"/>
  <c r="AF2108" i="7"/>
  <c r="AH2108" i="7"/>
  <c r="AJ2289" i="7"/>
  <c r="AJ1119" i="7"/>
  <c r="AH990" i="7"/>
  <c r="AF1546" i="7"/>
  <c r="AJ278" i="7"/>
  <c r="AH417" i="7"/>
  <c r="AH1546" i="7"/>
  <c r="AH278" i="7"/>
  <c r="AF2259" i="7"/>
  <c r="AH2259" i="7"/>
  <c r="AJ174" i="7"/>
  <c r="AF1847" i="7"/>
  <c r="AH1847" i="7"/>
  <c r="AF2110" i="7"/>
  <c r="AH1025" i="7"/>
  <c r="AH2110" i="7"/>
  <c r="AF2176" i="7"/>
  <c r="AJ2176" i="7"/>
  <c r="AH2072" i="7"/>
  <c r="AF236" i="7"/>
  <c r="AJ196" i="7"/>
  <c r="AF417" i="7"/>
  <c r="AJ551" i="7"/>
  <c r="AH575" i="7"/>
  <c r="AF2118" i="7"/>
  <c r="AF1908" i="7"/>
  <c r="AH1084" i="7"/>
  <c r="AF1698" i="7"/>
  <c r="AH696" i="7"/>
  <c r="AF1126" i="7"/>
  <c r="AF1975" i="7"/>
  <c r="AH2118" i="7"/>
  <c r="AF1270" i="7"/>
  <c r="AF679" i="7"/>
  <c r="AF1366" i="7"/>
  <c r="AH1908" i="7"/>
  <c r="AJ1084" i="7"/>
  <c r="AF832" i="7"/>
  <c r="AJ769" i="7"/>
  <c r="AJ1698" i="7"/>
  <c r="AJ920" i="7"/>
  <c r="AJ696" i="7"/>
  <c r="AJ1252" i="7"/>
  <c r="AH1126" i="7"/>
  <c r="AJ1270" i="7"/>
  <c r="AH1361" i="7"/>
  <c r="AF1929" i="7"/>
  <c r="AJ1955" i="7"/>
  <c r="AF981" i="7"/>
  <c r="AJ1642" i="7"/>
  <c r="AJ713" i="7"/>
  <c r="AJ18" i="7"/>
  <c r="AF167" i="7"/>
  <c r="AF1089" i="7"/>
  <c r="AH1210" i="7"/>
  <c r="AH1914" i="7"/>
  <c r="AH2150" i="7"/>
  <c r="AH2142" i="7"/>
  <c r="AJ167" i="7"/>
  <c r="AF114" i="7"/>
  <c r="AH1089" i="7"/>
  <c r="AF2150" i="7"/>
  <c r="AJ1301" i="7"/>
  <c r="AF1558" i="7"/>
  <c r="AJ23" i="7"/>
  <c r="AH1642" i="7"/>
  <c r="AF1210" i="7"/>
  <c r="AJ2142" i="7"/>
  <c r="AF1936" i="7"/>
  <c r="AJ1533" i="7"/>
  <c r="AH689" i="7"/>
  <c r="AJ288" i="7"/>
  <c r="AF565" i="7"/>
  <c r="AH114" i="7"/>
  <c r="AH1936" i="7"/>
  <c r="AJ1422" i="7"/>
  <c r="AF1487" i="7"/>
  <c r="AF350" i="7"/>
  <c r="AJ1623" i="7"/>
  <c r="AH1476" i="7"/>
  <c r="AJ1646" i="7"/>
  <c r="AF1422" i="7"/>
  <c r="AJ1487" i="7"/>
  <c r="AH2240" i="7"/>
  <c r="AH1558" i="7"/>
  <c r="AH1015" i="7"/>
  <c r="AJ1942" i="7"/>
  <c r="AH1006" i="7"/>
  <c r="AF430" i="7"/>
  <c r="AJ2240" i="7"/>
  <c r="AJ2046" i="7"/>
  <c r="AH1267" i="7"/>
  <c r="AH484" i="7"/>
  <c r="AJ2217" i="7"/>
  <c r="AJ1015" i="7"/>
  <c r="AF2223" i="7"/>
  <c r="AJ336" i="7"/>
  <c r="AJ1030" i="7"/>
  <c r="AJ1006" i="7"/>
  <c r="AF606" i="7"/>
  <c r="AH430" i="7"/>
  <c r="AF2125" i="7"/>
  <c r="AJ1267" i="7"/>
  <c r="AF1733" i="7"/>
  <c r="AH2223" i="7"/>
  <c r="AH606" i="7"/>
  <c r="AH2125" i="7"/>
  <c r="AF1197" i="7"/>
  <c r="AH1817" i="7"/>
  <c r="AH1733" i="7"/>
  <c r="AF1894" i="7"/>
  <c r="AF1100" i="7"/>
  <c r="AF1817" i="7"/>
  <c r="AH737" i="7"/>
  <c r="AF920" i="7"/>
  <c r="AJ1914" i="7"/>
  <c r="AF309" i="7"/>
  <c r="AH467" i="7"/>
  <c r="AH1445" i="7"/>
  <c r="AH134" i="7"/>
  <c r="AF1991" i="7"/>
  <c r="AJ2063" i="7"/>
  <c r="AH309" i="7"/>
  <c r="AH581" i="7"/>
  <c r="AF1445" i="7"/>
  <c r="AF581" i="7"/>
  <c r="AF1461" i="7"/>
  <c r="AH881" i="7"/>
  <c r="AH2180" i="7"/>
  <c r="AF1323" i="7"/>
  <c r="AH1461" i="7"/>
  <c r="AF1942" i="7"/>
  <c r="AF881" i="7"/>
  <c r="AF2180" i="7"/>
  <c r="AH732" i="7"/>
  <c r="AF1792" i="7"/>
  <c r="AJ339" i="7"/>
  <c r="AF1426" i="7"/>
  <c r="AJ1537" i="7"/>
  <c r="AH2138" i="7"/>
  <c r="AF500" i="7"/>
  <c r="AF72" i="7"/>
  <c r="AH500" i="7"/>
  <c r="AF540" i="7"/>
  <c r="AH1530" i="7"/>
  <c r="AF2044" i="7"/>
  <c r="AH433" i="7"/>
  <c r="AJ540" i="7"/>
  <c r="AF1530" i="7"/>
  <c r="AF1576" i="7"/>
  <c r="AF831" i="7"/>
  <c r="AH1070" i="7"/>
  <c r="AJ2044" i="7"/>
  <c r="AF2328" i="7"/>
  <c r="AH2088" i="7"/>
  <c r="AH1576" i="7"/>
  <c r="AJ831" i="7"/>
  <c r="AF1070" i="7"/>
  <c r="AH1543" i="7"/>
  <c r="AJ2328" i="7"/>
  <c r="AJ639" i="7"/>
  <c r="AJ1197" i="7"/>
  <c r="AJ1328" i="7"/>
  <c r="AH2018" i="7"/>
  <c r="AF1397" i="7"/>
  <c r="AF945" i="7"/>
  <c r="AF2051" i="7"/>
  <c r="AH1594" i="7"/>
  <c r="AF823" i="7"/>
  <c r="AF1328" i="7"/>
  <c r="AJ2018" i="7"/>
  <c r="AH1397" i="7"/>
  <c r="AH945" i="7"/>
  <c r="AH1378" i="7"/>
  <c r="AF1280" i="7"/>
  <c r="AH1609" i="7"/>
  <c r="AH2051" i="7"/>
  <c r="AF1594" i="7"/>
  <c r="AH823" i="7"/>
  <c r="AF453" i="7"/>
  <c r="AJ1315" i="7"/>
  <c r="AH457" i="7"/>
  <c r="AJ1280" i="7"/>
  <c r="AF1609" i="7"/>
  <c r="AF1634" i="7"/>
  <c r="AF1101" i="7"/>
  <c r="AF614" i="7"/>
  <c r="AH453" i="7"/>
  <c r="AF939" i="7"/>
  <c r="AF1482" i="7"/>
  <c r="AF457" i="7"/>
  <c r="AF940" i="7"/>
  <c r="AJ1634" i="7"/>
  <c r="AH1442" i="7"/>
  <c r="AH1101" i="7"/>
  <c r="AH614" i="7"/>
  <c r="AH939" i="7"/>
  <c r="AJ1482" i="7"/>
  <c r="AJ1442" i="7"/>
  <c r="AF1215" i="7"/>
  <c r="AF761" i="7"/>
  <c r="AH221" i="7"/>
  <c r="AF1976" i="7"/>
  <c r="AH2320" i="7"/>
  <c r="AH542" i="7"/>
  <c r="AF1243" i="7"/>
  <c r="AH713" i="7"/>
  <c r="AH832" i="7"/>
  <c r="AH1717" i="7"/>
  <c r="AH725" i="7"/>
  <c r="AH456" i="7"/>
  <c r="AH1976" i="7"/>
  <c r="AF2320" i="7"/>
  <c r="AJ542" i="7"/>
  <c r="AH1591" i="7"/>
  <c r="AJ221" i="7"/>
  <c r="AF1361" i="7"/>
  <c r="AF1717" i="7"/>
  <c r="AF725" i="7"/>
  <c r="AJ456" i="7"/>
  <c r="AF92" i="7"/>
  <c r="AF966" i="7"/>
  <c r="AH1206" i="7"/>
  <c r="AH92" i="7"/>
  <c r="AH280" i="7"/>
  <c r="AJ1792" i="7"/>
  <c r="AF2116" i="7"/>
  <c r="AJ280" i="7"/>
  <c r="AH1096" i="7"/>
  <c r="AF990" i="7"/>
  <c r="AJ697" i="7"/>
  <c r="AH2116" i="7"/>
  <c r="AH496" i="7"/>
  <c r="AF1096" i="7"/>
  <c r="AF1627" i="7"/>
  <c r="AF697" i="7"/>
  <c r="AF704" i="7"/>
  <c r="AF112" i="7"/>
  <c r="AJ496" i="7"/>
  <c r="AF359" i="7"/>
  <c r="AF715" i="7"/>
  <c r="AH1627" i="7"/>
  <c r="AH1031" i="7"/>
  <c r="AF1962" i="7"/>
  <c r="AJ704" i="7"/>
  <c r="AH112" i="7"/>
  <c r="AF1516" i="7"/>
  <c r="AF1468" i="7"/>
  <c r="AF301" i="7"/>
  <c r="AF1031" i="7"/>
  <c r="AF642" i="7"/>
  <c r="AH1962" i="7"/>
  <c r="AH1516" i="7"/>
  <c r="AF1591" i="7"/>
  <c r="AH1468" i="7"/>
  <c r="AH301" i="7"/>
  <c r="AH642" i="7"/>
  <c r="AF444" i="7"/>
  <c r="AF2063" i="7"/>
  <c r="AF337" i="7"/>
  <c r="AH2289" i="7"/>
  <c r="AH444" i="7"/>
  <c r="AJ1649" i="7"/>
  <c r="AJ894" i="7"/>
  <c r="AF1800" i="7"/>
  <c r="AH144" i="7"/>
  <c r="AH174" i="7"/>
  <c r="AH553" i="7"/>
  <c r="AF1025" i="7"/>
  <c r="AH359" i="7"/>
  <c r="AH634" i="7"/>
  <c r="AH2284" i="7"/>
  <c r="AJ571" i="7"/>
  <c r="AJ144" i="7"/>
  <c r="AH1091" i="7"/>
  <c r="AF1842" i="7"/>
  <c r="AF553" i="7"/>
  <c r="AH715" i="7"/>
  <c r="AH726" i="7"/>
  <c r="AH1168" i="7"/>
  <c r="AH1800" i="7"/>
  <c r="AH373" i="7"/>
  <c r="AH1376" i="7"/>
  <c r="AF1091" i="7"/>
  <c r="AF1646" i="7"/>
  <c r="AH1412" i="7"/>
  <c r="AH1243" i="7"/>
  <c r="AH408" i="7"/>
  <c r="AH1842" i="7"/>
  <c r="AH1301" i="7"/>
  <c r="AF2012" i="7"/>
  <c r="AJ1784" i="7"/>
  <c r="AH1256" i="7"/>
  <c r="AF1168" i="7"/>
  <c r="AH552" i="7"/>
  <c r="AF373" i="7"/>
  <c r="AH1533" i="7"/>
  <c r="AJ1376" i="7"/>
  <c r="AJ1412" i="7"/>
  <c r="AJ408" i="7"/>
  <c r="AF2064" i="7"/>
  <c r="AJ1277" i="7"/>
  <c r="AJ2012" i="7"/>
  <c r="AF2010" i="7"/>
  <c r="AF575" i="7"/>
  <c r="AH1426" i="7"/>
  <c r="AJ2010" i="7"/>
  <c r="AH572" i="7"/>
  <c r="AJ2088" i="7"/>
  <c r="AF1315" i="7"/>
  <c r="AF689" i="7"/>
  <c r="AF2075" i="7"/>
  <c r="AF339" i="7"/>
  <c r="AJ572" i="7"/>
  <c r="AH2075" i="7"/>
  <c r="AF772" i="7"/>
  <c r="AF1896" i="7"/>
  <c r="AF1543" i="7"/>
  <c r="AH1991" i="7"/>
  <c r="AF1362" i="7"/>
  <c r="AH502" i="7"/>
  <c r="AH772" i="7"/>
  <c r="AH1905" i="7"/>
  <c r="AF2284" i="7"/>
  <c r="AH776" i="7"/>
  <c r="AJ1362" i="7"/>
  <c r="AH687" i="7"/>
  <c r="AH1528" i="7"/>
  <c r="AF1486" i="7"/>
  <c r="AH1366" i="7"/>
  <c r="AH2064" i="7"/>
  <c r="AF502" i="7"/>
  <c r="AH565" i="7"/>
  <c r="AH2322" i="7"/>
  <c r="AF1252" i="7"/>
  <c r="AF894" i="7"/>
  <c r="AF552" i="7"/>
  <c r="AH1649" i="7"/>
  <c r="AJ1905" i="7"/>
  <c r="AJ776" i="7"/>
  <c r="AJ687" i="7"/>
  <c r="AJ1528" i="7"/>
  <c r="AH1895" i="7"/>
  <c r="AF1018" i="7"/>
  <c r="AH2236" i="7"/>
  <c r="AJ295" i="7"/>
  <c r="AH295" i="7"/>
  <c r="AF295" i="7"/>
  <c r="AJ977" i="7"/>
  <c r="AF977" i="7"/>
  <c r="AH977" i="7"/>
  <c r="AJ2208" i="7"/>
  <c r="AF2208" i="7"/>
  <c r="AH2208" i="7"/>
  <c r="AF1961" i="7"/>
  <c r="AH1961" i="7"/>
  <c r="AJ1961" i="7"/>
  <c r="AH1881" i="7"/>
  <c r="AF1881" i="7"/>
  <c r="AJ1881" i="7"/>
  <c r="AF720" i="7"/>
  <c r="AH720" i="7"/>
  <c r="AJ1097" i="7"/>
  <c r="AH1097" i="7"/>
  <c r="AH1986" i="7"/>
  <c r="AH2001" i="7"/>
  <c r="AF2043" i="7"/>
  <c r="AF1123" i="7"/>
  <c r="AH132" i="7"/>
  <c r="AH1265" i="7"/>
  <c r="AF935" i="7"/>
  <c r="AJ568" i="7"/>
  <c r="AF568" i="7"/>
  <c r="AJ884" i="7"/>
  <c r="AH884" i="7"/>
  <c r="AF884" i="7"/>
  <c r="AH397" i="7"/>
  <c r="AJ397" i="7"/>
  <c r="AF397" i="7"/>
  <c r="AH1999" i="7"/>
  <c r="AF1999" i="7"/>
  <c r="AJ1254" i="7"/>
  <c r="AF1254" i="7"/>
  <c r="AH1320" i="7"/>
  <c r="AJ1986" i="7"/>
  <c r="AJ2001" i="7"/>
  <c r="AF1690" i="7"/>
  <c r="AJ2043" i="7"/>
  <c r="AH1123" i="7"/>
  <c r="AF1026" i="7"/>
  <c r="AJ132" i="7"/>
  <c r="AH1761" i="7"/>
  <c r="AF443" i="7"/>
  <c r="AJ1999" i="7"/>
  <c r="AJ506" i="7"/>
  <c r="AH506" i="7"/>
  <c r="AJ2304" i="7"/>
  <c r="AH2304" i="7"/>
  <c r="AF2304" i="7"/>
  <c r="AJ1802" i="7"/>
  <c r="AH1802" i="7"/>
  <c r="AF1802" i="7"/>
  <c r="AJ1320" i="7"/>
  <c r="AH1690" i="7"/>
  <c r="AH1026" i="7"/>
  <c r="AJ1761" i="7"/>
  <c r="AH1678" i="7"/>
  <c r="AH799" i="7"/>
  <c r="AH568" i="7"/>
  <c r="AF1744" i="7"/>
  <c r="AJ720" i="7"/>
  <c r="AJ1678" i="7"/>
  <c r="AF3" i="7"/>
  <c r="AJ799" i="7"/>
  <c r="AJ933" i="7"/>
  <c r="AH933" i="7"/>
  <c r="AJ153" i="7"/>
  <c r="AF153" i="7"/>
  <c r="AJ1700" i="7"/>
  <c r="AH1700" i="7"/>
  <c r="AF1700" i="7"/>
  <c r="AJ312" i="7"/>
  <c r="AH312" i="7"/>
  <c r="AH2184" i="7"/>
  <c r="AF2184" i="7"/>
  <c r="AF1457" i="7"/>
  <c r="AF801" i="7"/>
  <c r="AH1744" i="7"/>
  <c r="AF2206" i="7"/>
  <c r="AH1765" i="7"/>
  <c r="AF2226" i="7"/>
  <c r="AF717" i="7"/>
  <c r="AJ3" i="7"/>
  <c r="AF851" i="7"/>
  <c r="AH837" i="7"/>
  <c r="AF1901" i="7"/>
  <c r="AJ1901" i="7"/>
  <c r="AH1901" i="7"/>
  <c r="AJ322" i="7"/>
  <c r="AH322" i="7"/>
  <c r="AF322" i="7"/>
  <c r="AF449" i="7"/>
  <c r="AJ449" i="7"/>
  <c r="AJ1457" i="7"/>
  <c r="AH2206" i="7"/>
  <c r="AJ1765" i="7"/>
  <c r="AF1417" i="7"/>
  <c r="AJ2226" i="7"/>
  <c r="AH717" i="7"/>
  <c r="AH1838" i="7"/>
  <c r="AH1277" i="7"/>
  <c r="AH851" i="7"/>
  <c r="AF312" i="7"/>
  <c r="AF837" i="7"/>
  <c r="AF88" i="7"/>
  <c r="AH88" i="7"/>
  <c r="AJ1342" i="7"/>
  <c r="AF1342" i="7"/>
  <c r="AJ1588" i="7"/>
  <c r="AH1588" i="7"/>
  <c r="AF1588" i="7"/>
  <c r="AH253" i="7"/>
  <c r="AJ253" i="7"/>
  <c r="AH1254" i="7"/>
  <c r="AH2168" i="7"/>
  <c r="AH449" i="7"/>
  <c r="AJ1417" i="7"/>
  <c r="AH329" i="7"/>
  <c r="AF1838" i="7"/>
  <c r="AF2004" i="7"/>
  <c r="AJ171" i="7"/>
  <c r="AF171" i="7"/>
  <c r="AH171" i="7"/>
  <c r="AH214" i="7"/>
  <c r="AJ214" i="7"/>
  <c r="AH242" i="7"/>
  <c r="AJ242" i="7"/>
  <c r="AF242" i="7"/>
  <c r="AJ1312" i="7"/>
  <c r="AF1312" i="7"/>
  <c r="AH1312" i="7"/>
  <c r="AJ2168" i="7"/>
  <c r="AJ329" i="7"/>
  <c r="AH2004" i="7"/>
  <c r="AJ2014" i="7"/>
  <c r="AH2014" i="7"/>
  <c r="AF1950" i="7"/>
  <c r="AH1950" i="7"/>
  <c r="E7" i="6"/>
  <c r="AH2134" i="7"/>
  <c r="AH2059" i="7"/>
  <c r="AF253" i="7"/>
  <c r="AF1821" i="7"/>
  <c r="AH1821" i="7"/>
  <c r="AJ835" i="7"/>
  <c r="AH835" i="7"/>
  <c r="AF1721" i="7"/>
  <c r="AH1721" i="7"/>
  <c r="AF2199" i="7"/>
  <c r="AJ2199" i="7"/>
  <c r="AJ1638" i="7"/>
  <c r="AH1638" i="7"/>
  <c r="AF1638" i="7"/>
  <c r="AJ1721" i="7"/>
  <c r="AJ2134" i="7"/>
  <c r="AH1834" i="7"/>
  <c r="AJ2059" i="7"/>
  <c r="AF587" i="7"/>
  <c r="AJ801" i="7"/>
  <c r="AH180" i="7"/>
  <c r="AJ1895" i="7"/>
  <c r="AF2040" i="7"/>
  <c r="AJ6" i="7"/>
  <c r="AH6" i="7"/>
  <c r="AH1342" i="7"/>
  <c r="AF2278" i="7"/>
  <c r="AH2278" i="7"/>
  <c r="AJ1664" i="7"/>
  <c r="AH1664" i="7"/>
  <c r="AJ1141" i="7"/>
  <c r="AH1141" i="7"/>
  <c r="AF1141" i="7"/>
  <c r="AJ531" i="7"/>
  <c r="AH531" i="7"/>
  <c r="AF531" i="7"/>
  <c r="AJ1834" i="7"/>
  <c r="AJ587" i="7"/>
  <c r="AJ180" i="7"/>
  <c r="AH1889" i="7"/>
  <c r="AJ2040" i="7"/>
  <c r="AH1715" i="7"/>
  <c r="AH2058" i="7"/>
  <c r="AF933" i="7"/>
  <c r="AF2092" i="7"/>
  <c r="AH2092" i="7"/>
  <c r="AF1865" i="7"/>
  <c r="AH1865" i="7"/>
  <c r="AF1933" i="7"/>
  <c r="AJ1933" i="7"/>
  <c r="AJ1889" i="7"/>
  <c r="AF1265" i="7"/>
  <c r="AH935" i="7"/>
  <c r="AJ1715" i="7"/>
  <c r="AJ2058" i="7"/>
  <c r="AF214" i="7"/>
  <c r="AJ88" i="7"/>
  <c r="AJ994" i="7"/>
  <c r="AF994" i="7"/>
  <c r="AH994" i="7"/>
  <c r="AF1375" i="7"/>
  <c r="AF1256" i="7"/>
  <c r="AH1375" i="7"/>
  <c r="AH1784" i="7"/>
  <c r="AH1065" i="7"/>
  <c r="AF1065" i="7"/>
  <c r="AF2322" i="7"/>
  <c r="AF634" i="7"/>
  <c r="AF769" i="7"/>
  <c r="AJ726" i="7"/>
  <c r="AF2236" i="7"/>
  <c r="AF2072" i="7"/>
  <c r="AF1478" i="7"/>
  <c r="AH1478" i="7"/>
  <c r="AJ1899" i="7"/>
  <c r="AH1899" i="7"/>
  <c r="AF1899" i="7"/>
  <c r="AH2033" i="7"/>
  <c r="AF2033" i="7"/>
  <c r="AJ2033" i="7"/>
  <c r="AJ1604" i="7"/>
  <c r="AH1604" i="7"/>
  <c r="AF1604" i="7"/>
  <c r="AH341" i="7"/>
  <c r="AF341" i="7"/>
  <c r="AJ341" i="7"/>
  <c r="AF873" i="7"/>
  <c r="AH873" i="7"/>
  <c r="AJ1845" i="7"/>
  <c r="AH1845" i="7"/>
  <c r="AF1845" i="7"/>
  <c r="AF690" i="7"/>
  <c r="AH690" i="7"/>
  <c r="AJ1539" i="7"/>
  <c r="AF1539" i="7"/>
  <c r="AH1539" i="7"/>
  <c r="AF463" i="7"/>
  <c r="AJ463" i="7"/>
  <c r="AH463" i="7"/>
  <c r="AH741" i="7"/>
  <c r="AF741" i="7"/>
  <c r="AJ741" i="7"/>
  <c r="AF527" i="7"/>
  <c r="AJ527" i="7"/>
  <c r="AH527" i="7"/>
  <c r="AF539" i="7"/>
  <c r="AH539" i="7"/>
  <c r="AJ539" i="7"/>
  <c r="AJ2225" i="7"/>
  <c r="AH2225" i="7"/>
  <c r="AJ2025" i="7"/>
  <c r="AF2025" i="7"/>
  <c r="AH2025" i="7"/>
  <c r="AJ1554" i="7"/>
  <c r="AH1554" i="7"/>
  <c r="AF1554" i="7"/>
  <c r="AJ109" i="7"/>
  <c r="AF109" i="7"/>
  <c r="AH109" i="7"/>
  <c r="AF2077" i="7"/>
  <c r="AJ2077" i="7"/>
  <c r="AH2077" i="7"/>
  <c r="AJ1469" i="7"/>
  <c r="AH1469" i="7"/>
  <c r="AF1469" i="7"/>
  <c r="AF1685" i="7"/>
  <c r="AH1685" i="7"/>
  <c r="AJ1685" i="7"/>
  <c r="AH865" i="7"/>
  <c r="AF865" i="7"/>
  <c r="AJ865" i="7"/>
  <c r="AJ1517" i="7"/>
  <c r="AH1517" i="7"/>
  <c r="AF1517" i="7"/>
  <c r="AJ703" i="7"/>
  <c r="AH703" i="7"/>
  <c r="AF703" i="7"/>
  <c r="AJ175" i="7"/>
  <c r="AH175" i="7"/>
  <c r="AF175" i="7"/>
  <c r="AH1464" i="7"/>
  <c r="AJ1464" i="7"/>
  <c r="AF1464" i="7"/>
  <c r="AF1512" i="7"/>
  <c r="AJ1512" i="7"/>
  <c r="AH1512" i="7"/>
  <c r="AJ283" i="7"/>
  <c r="AF283" i="7"/>
  <c r="AH283" i="7"/>
  <c r="AJ2237" i="7"/>
  <c r="AF2237" i="7"/>
  <c r="AH2237" i="7"/>
  <c r="AF1470" i="7"/>
  <c r="AJ1470" i="7"/>
  <c r="AH1470" i="7"/>
  <c r="AJ873" i="7"/>
  <c r="AJ2242" i="7"/>
  <c r="AH2242" i="7"/>
  <c r="AF2242" i="7"/>
  <c r="AJ2127" i="7"/>
  <c r="AF2127" i="7"/>
  <c r="AH2127" i="7"/>
  <c r="AJ1056" i="7"/>
  <c r="AF1056" i="7"/>
  <c r="AH1056" i="7"/>
  <c r="AJ1597" i="7"/>
  <c r="AH1597" i="7"/>
  <c r="AF1597" i="7"/>
  <c r="AJ1350" i="7"/>
  <c r="AH1350" i="7"/>
  <c r="AF1350" i="7"/>
  <c r="AF1571" i="7"/>
  <c r="AJ1571" i="7"/>
  <c r="AH1571" i="7"/>
  <c r="AJ342" i="7"/>
  <c r="AF342" i="7"/>
  <c r="AH342" i="7"/>
  <c r="AJ157" i="7"/>
  <c r="AF157" i="7"/>
  <c r="AH157" i="7"/>
  <c r="AJ628" i="7"/>
  <c r="AH628" i="7"/>
  <c r="AF628" i="7"/>
  <c r="AH1677" i="7"/>
  <c r="AF2263" i="7"/>
  <c r="AJ2263" i="7"/>
  <c r="AH2263" i="7"/>
  <c r="AF541" i="7"/>
  <c r="AJ541" i="7"/>
  <c r="AH541" i="7"/>
  <c r="AH669" i="7"/>
  <c r="AF669" i="7"/>
  <c r="AJ669" i="7"/>
  <c r="AH159" i="7"/>
  <c r="AJ159" i="7"/>
  <c r="AF159" i="7"/>
  <c r="AJ2139" i="7"/>
  <c r="AF2139" i="7"/>
  <c r="AH2139" i="7"/>
  <c r="AJ2157" i="7"/>
  <c r="AH2157" i="7"/>
  <c r="AF2157" i="7"/>
  <c r="AF1734" i="7"/>
  <c r="AH1734" i="7"/>
  <c r="AJ1734" i="7"/>
  <c r="AF1574" i="7"/>
  <c r="AJ1574" i="7"/>
  <c r="AF1000" i="7"/>
  <c r="AH1000" i="7"/>
  <c r="AJ1000" i="7"/>
  <c r="AJ2261" i="7"/>
  <c r="AH2261" i="7"/>
  <c r="AF2261" i="7"/>
  <c r="AJ1973" i="7"/>
  <c r="AH1973" i="7"/>
  <c r="AF1973" i="7"/>
  <c r="AF1631" i="7"/>
  <c r="AJ1631" i="7"/>
  <c r="AH1631" i="7"/>
  <c r="AF1917" i="7"/>
  <c r="AJ1917" i="7"/>
  <c r="AH1917" i="7"/>
  <c r="AJ1188" i="7"/>
  <c r="AH1188" i="7"/>
  <c r="AF1188" i="7"/>
  <c r="AJ2070" i="7"/>
  <c r="AH2070" i="7"/>
  <c r="AF2070" i="7"/>
  <c r="AJ2335" i="7"/>
  <c r="AF2335" i="7"/>
  <c r="AH2335" i="7"/>
  <c r="AJ2232" i="7"/>
  <c r="AF2232" i="7"/>
  <c r="AH2232" i="7"/>
  <c r="AH1873" i="7"/>
  <c r="AJ1873" i="7"/>
  <c r="AF1873" i="7"/>
  <c r="AF1891" i="7"/>
  <c r="AH1891" i="7"/>
  <c r="AJ1891" i="7"/>
  <c r="AH1645" i="7"/>
  <c r="AF1645" i="7"/>
  <c r="AJ1645" i="7"/>
  <c r="AF913" i="7"/>
  <c r="AJ913" i="7"/>
  <c r="AH913" i="7"/>
  <c r="AH1749" i="7"/>
  <c r="AF1749" i="7"/>
  <c r="AJ1749" i="7"/>
  <c r="AF1120" i="7"/>
  <c r="AJ1120" i="7"/>
  <c r="AH228" i="7"/>
  <c r="AF228" i="7"/>
  <c r="AJ228" i="7"/>
  <c r="AJ1868" i="7"/>
  <c r="AH1868" i="7"/>
  <c r="AF1868" i="7"/>
  <c r="AJ51" i="7"/>
  <c r="AH51" i="7"/>
  <c r="AF51" i="7"/>
  <c r="AJ1198" i="7"/>
  <c r="AH1198" i="7"/>
  <c r="AF1198" i="7"/>
  <c r="AF227" i="7"/>
  <c r="AJ227" i="7"/>
  <c r="AH227" i="7"/>
  <c r="AF314" i="7"/>
  <c r="AJ314" i="7"/>
  <c r="AH314" i="7"/>
  <c r="AF777" i="7"/>
  <c r="AJ777" i="7"/>
  <c r="AH777" i="7"/>
  <c r="AJ1677" i="7"/>
  <c r="AF2119" i="7"/>
  <c r="AF410" i="7"/>
  <c r="AJ410" i="7"/>
  <c r="AH410" i="7"/>
  <c r="AF26" i="7"/>
  <c r="AH26" i="7"/>
  <c r="AJ26" i="7"/>
  <c r="AF654" i="7"/>
  <c r="AJ654" i="7"/>
  <c r="AH654" i="7"/>
  <c r="AH194" i="7"/>
  <c r="AJ194" i="7"/>
  <c r="AF194" i="7"/>
  <c r="AJ690" i="7"/>
  <c r="AJ2119" i="7"/>
  <c r="AJ928" i="7"/>
  <c r="AH928" i="7"/>
  <c r="AF928" i="7"/>
  <c r="AH825" i="7"/>
  <c r="AJ825" i="7"/>
  <c r="AH1385" i="7"/>
  <c r="AF1385" i="7"/>
  <c r="AJ1385" i="7"/>
  <c r="AF825" i="7"/>
  <c r="AJ1762" i="7"/>
  <c r="AH1762" i="7"/>
  <c r="AF1762" i="7"/>
  <c r="AF1012" i="7"/>
  <c r="AH1012" i="7"/>
  <c r="AJ1012" i="7"/>
  <c r="AH2082" i="7"/>
  <c r="AF2082" i="7"/>
  <c r="AJ2082" i="7"/>
  <c r="AJ1463" i="7"/>
  <c r="AH1463" i="7"/>
  <c r="AF1463" i="7"/>
  <c r="Q17" i="7" a="1"/>
  <c r="Q17" i="7" s="1"/>
  <c r="AJ452" i="7"/>
  <c r="AH452" i="7"/>
  <c r="AF452" i="7"/>
  <c r="AH1738" i="7"/>
  <c r="AF1738" i="7"/>
  <c r="AJ1738" i="7"/>
  <c r="AJ276" i="7"/>
  <c r="AH276" i="7"/>
  <c r="AF276" i="7"/>
  <c r="AJ1748" i="7"/>
  <c r="AH1748" i="7"/>
  <c r="AF1748" i="7"/>
  <c r="AF577" i="7"/>
  <c r="AH577" i="7"/>
  <c r="AJ577" i="7"/>
  <c r="AJ2013" i="7"/>
  <c r="AF2013" i="7"/>
  <c r="AH2013" i="7"/>
  <c r="AF1694" i="7"/>
  <c r="AF1237" i="7"/>
  <c r="AF2225" i="7"/>
  <c r="AJ2103" i="7"/>
  <c r="AF2103" i="7"/>
  <c r="AH2103" i="7"/>
  <c r="AJ1294" i="7"/>
  <c r="AH1294" i="7"/>
  <c r="AF1294" i="7"/>
  <c r="AJ1886" i="7"/>
  <c r="AH1886" i="7"/>
  <c r="AF1886" i="7"/>
  <c r="AJ1713" i="7"/>
  <c r="AH1713" i="7"/>
  <c r="AF1713" i="7"/>
  <c r="AH1302" i="7"/>
  <c r="AJ1302" i="7"/>
  <c r="AF1302" i="7"/>
  <c r="AH768" i="7"/>
  <c r="AF768" i="7"/>
  <c r="AH743" i="7"/>
  <c r="AF743" i="7"/>
  <c r="AH1941" i="7"/>
  <c r="AF1941" i="7"/>
  <c r="AJ1941" i="7"/>
  <c r="AJ1694" i="7"/>
  <c r="AH1237" i="7"/>
  <c r="AJ2129" i="7"/>
  <c r="AF2129" i="7"/>
  <c r="AH2129" i="7"/>
  <c r="AJ1607" i="7"/>
  <c r="AF1607" i="7"/>
  <c r="AH1607" i="7"/>
  <c r="AH205" i="7"/>
  <c r="AJ205" i="7"/>
  <c r="AF205" i="7"/>
  <c r="AJ1763" i="7"/>
  <c r="AF1763" i="7"/>
  <c r="AH1763" i="7"/>
  <c r="AH298" i="7"/>
  <c r="AF298" i="7"/>
  <c r="AJ298" i="7"/>
  <c r="AF2175" i="7"/>
  <c r="AH2175" i="7"/>
  <c r="AJ2175" i="7"/>
  <c r="AJ2313" i="7"/>
  <c r="AH2313" i="7"/>
  <c r="AF2313" i="7"/>
  <c r="AJ2196" i="7"/>
  <c r="AH2196" i="7"/>
  <c r="AF2196" i="7"/>
  <c r="AJ1876" i="7"/>
  <c r="AH1876" i="7"/>
  <c r="AF1876" i="7"/>
  <c r="AF1608" i="7"/>
  <c r="AJ1608" i="7"/>
  <c r="AH1608" i="7"/>
  <c r="AH1681" i="7"/>
  <c r="AJ1681" i="7"/>
  <c r="AF1681" i="7"/>
  <c r="AJ1920" i="7"/>
  <c r="AH1920" i="7"/>
  <c r="AJ1568" i="7"/>
  <c r="AF1568" i="7"/>
  <c r="AJ1669" i="7"/>
  <c r="AH1669" i="7"/>
  <c r="AF1654" i="7"/>
  <c r="AJ1654" i="7"/>
  <c r="AH1654" i="7"/>
  <c r="AH585" i="7"/>
  <c r="AJ585" i="7"/>
  <c r="AF585" i="7"/>
  <c r="AF365" i="7"/>
  <c r="AJ365" i="7"/>
  <c r="AH365" i="7"/>
  <c r="AJ252" i="7"/>
  <c r="AH252" i="7"/>
  <c r="AF252" i="7"/>
  <c r="AH474" i="7"/>
  <c r="AF474" i="7"/>
  <c r="AJ474" i="7"/>
  <c r="AJ556" i="7"/>
  <c r="AH556" i="7"/>
  <c r="AF556" i="7"/>
  <c r="AJ778" i="7"/>
  <c r="AF778" i="7"/>
  <c r="AH778" i="7"/>
  <c r="AH169" i="7"/>
  <c r="AF169" i="7"/>
  <c r="AJ169" i="7"/>
  <c r="AF516" i="7"/>
  <c r="AH516" i="7"/>
  <c r="AJ516" i="7"/>
  <c r="AH226" i="7"/>
  <c r="AJ226" i="7"/>
  <c r="AF226" i="7"/>
  <c r="AJ763" i="7"/>
  <c r="AH763" i="7"/>
  <c r="AF763" i="7"/>
  <c r="AJ73" i="7"/>
  <c r="AH73" i="7"/>
  <c r="AF73" i="7"/>
  <c r="AJ613" i="7"/>
  <c r="AH613" i="7"/>
  <c r="AF613" i="7"/>
  <c r="AJ2100" i="7"/>
  <c r="AH2100" i="7"/>
  <c r="AF2100" i="7"/>
  <c r="AJ1483" i="7"/>
  <c r="AH1483" i="7"/>
  <c r="AF1483" i="7"/>
  <c r="AJ1573" i="7"/>
  <c r="AH1573" i="7"/>
  <c r="AF1573" i="7"/>
  <c r="AJ255" i="7"/>
  <c r="AH255" i="7"/>
  <c r="AF255" i="7"/>
  <c r="AF2266" i="7"/>
  <c r="AH2266" i="7"/>
  <c r="AJ2280" i="7"/>
  <c r="AF2280" i="7"/>
  <c r="AH2280" i="7"/>
  <c r="AJ2326" i="7"/>
  <c r="AH2326" i="7"/>
  <c r="AF2326" i="7"/>
  <c r="AJ2210" i="7"/>
  <c r="AH2210" i="7"/>
  <c r="AF2210" i="7"/>
  <c r="AJ1234" i="7"/>
  <c r="AH1234" i="7"/>
  <c r="AF1234" i="7"/>
  <c r="AJ1110" i="7"/>
  <c r="AH1110" i="7"/>
  <c r="AF1110" i="7"/>
  <c r="AJ1794" i="7"/>
  <c r="AH1794" i="7"/>
  <c r="AF1794" i="7"/>
  <c r="AJ348" i="7"/>
  <c r="AH348" i="7"/>
  <c r="AF348" i="7"/>
  <c r="AJ1806" i="7"/>
  <c r="AH1806" i="7"/>
  <c r="AF1806" i="7"/>
  <c r="AH1325" i="7"/>
  <c r="AF1325" i="7"/>
  <c r="AJ1325" i="7"/>
  <c r="AH1432" i="7"/>
  <c r="AJ1432" i="7"/>
  <c r="AF1432" i="7"/>
  <c r="AJ84" i="7"/>
  <c r="AF84" i="7"/>
  <c r="AH84" i="7"/>
  <c r="AJ1048" i="7"/>
  <c r="AH1048" i="7"/>
  <c r="AF1048" i="7"/>
  <c r="AJ967" i="7"/>
  <c r="AH967" i="7"/>
  <c r="AF967" i="7"/>
  <c r="AF1811" i="7"/>
  <c r="AJ1811" i="7"/>
  <c r="AH1811" i="7"/>
  <c r="AH1120" i="7"/>
  <c r="AJ1828" i="7"/>
  <c r="AH1828" i="7"/>
  <c r="AF1828" i="7"/>
  <c r="AJ874" i="7"/>
  <c r="AH874" i="7"/>
  <c r="AF874" i="7"/>
  <c r="AH1630" i="7"/>
  <c r="AF1630" i="7"/>
  <c r="AJ1630" i="7"/>
  <c r="AJ211" i="7"/>
  <c r="AF211" i="7"/>
  <c r="AH211" i="7"/>
  <c r="AJ2165" i="7"/>
  <c r="AF2165" i="7"/>
  <c r="AH2165" i="7"/>
  <c r="AJ2325" i="7"/>
  <c r="AH2325" i="7"/>
  <c r="AJ2170" i="7"/>
  <c r="AH2170" i="7"/>
  <c r="AF2170" i="7"/>
  <c r="AJ2214" i="7"/>
  <c r="AF2214" i="7"/>
  <c r="AH2214" i="7"/>
  <c r="AJ2136" i="7"/>
  <c r="AH2136" i="7"/>
  <c r="AF2136" i="7"/>
  <c r="AJ2020" i="7"/>
  <c r="AH2020" i="7"/>
  <c r="AF2020" i="7"/>
  <c r="AH2194" i="7"/>
  <c r="AJ2194" i="7"/>
  <c r="AF2194" i="7"/>
  <c r="AJ2146" i="7"/>
  <c r="AH2146" i="7"/>
  <c r="AF2146" i="7"/>
  <c r="AJ1831" i="7"/>
  <c r="AF1831" i="7"/>
  <c r="AH1831" i="7"/>
  <c r="AF1853" i="7"/>
  <c r="AJ1853" i="7"/>
  <c r="AH1853" i="7"/>
  <c r="AH1870" i="7"/>
  <c r="AF1870" i="7"/>
  <c r="AJ1870" i="7"/>
  <c r="AJ1984" i="7"/>
  <c r="AH1984" i="7"/>
  <c r="AF1984" i="7"/>
  <c r="AJ1009" i="7"/>
  <c r="AH1009" i="7"/>
  <c r="AF1009" i="7"/>
  <c r="AF829" i="7"/>
  <c r="AJ829" i="7"/>
  <c r="AJ2120" i="7"/>
  <c r="AH2120" i="7"/>
  <c r="AF2120" i="7"/>
  <c r="AJ1616" i="7"/>
  <c r="AH1616" i="7"/>
  <c r="AF1616" i="7"/>
  <c r="AJ794" i="7"/>
  <c r="AH794" i="7"/>
  <c r="AF794" i="7"/>
  <c r="AH1547" i="7"/>
  <c r="AF1547" i="7"/>
  <c r="AJ1547" i="7"/>
  <c r="AJ241" i="7"/>
  <c r="AF241" i="7"/>
  <c r="AH241" i="7"/>
  <c r="AH1574" i="7"/>
  <c r="AJ1227" i="7"/>
  <c r="AH1227" i="7"/>
  <c r="AF1227" i="7"/>
  <c r="AH443" i="7"/>
  <c r="AH905" i="7"/>
  <c r="AJ464" i="7"/>
  <c r="AH464" i="7"/>
  <c r="AH1018" i="7"/>
  <c r="AF1614" i="7"/>
  <c r="AH1172" i="7"/>
  <c r="AF1097" i="7"/>
  <c r="AF1119" i="7"/>
  <c r="AH1623" i="7"/>
  <c r="AF905" i="7"/>
  <c r="AJ503" i="7"/>
  <c r="AH503" i="7"/>
  <c r="AJ12" i="7"/>
  <c r="AH12" i="7"/>
  <c r="AJ1172" i="7"/>
  <c r="AJ95" i="7"/>
  <c r="AF95" i="7"/>
  <c r="AJ1258" i="7"/>
  <c r="AF1258" i="7"/>
  <c r="AH1258" i="7"/>
  <c r="AJ930" i="7"/>
  <c r="AH930" i="7"/>
  <c r="AJ1786" i="7"/>
  <c r="AF1786" i="7"/>
  <c r="AJ369" i="7"/>
  <c r="AF369" i="7"/>
  <c r="AH369" i="7"/>
  <c r="AJ1148" i="7"/>
  <c r="AF1148" i="7"/>
  <c r="AH1148" i="7"/>
  <c r="AJ104" i="7"/>
  <c r="AH104" i="7"/>
  <c r="AF104" i="7"/>
  <c r="AJ1076" i="7"/>
  <c r="AF1076" i="7"/>
  <c r="AJ1176" i="7"/>
  <c r="AF1176" i="7"/>
  <c r="AH1176" i="7"/>
  <c r="AJ1861" i="7"/>
  <c r="AH1861" i="7"/>
  <c r="AJ2267" i="7"/>
  <c r="AF2267" i="7"/>
  <c r="AH2267" i="7"/>
  <c r="AJ2247" i="7"/>
  <c r="AH2247" i="7"/>
  <c r="AF2247" i="7"/>
  <c r="AJ1414" i="7"/>
  <c r="AH1414" i="7"/>
  <c r="AF1414" i="7"/>
  <c r="AJ1428" i="7"/>
  <c r="AH1428" i="7"/>
  <c r="AF1428" i="7"/>
  <c r="AH1272" i="7"/>
  <c r="AJ1272" i="7"/>
  <c r="AF1272" i="7"/>
  <c r="AJ858" i="7"/>
  <c r="AH858" i="7"/>
  <c r="AF858" i="7"/>
  <c r="AJ2281" i="7"/>
  <c r="AH2281" i="7"/>
  <c r="AF2281" i="7"/>
  <c r="AJ1683" i="7"/>
  <c r="AH1683" i="7"/>
  <c r="AF1683" i="7"/>
  <c r="AJ1523" i="7"/>
  <c r="AH1523" i="7"/>
  <c r="AF1523" i="7"/>
  <c r="AJ1165" i="7"/>
  <c r="AH1165" i="7"/>
  <c r="AF1165" i="7"/>
  <c r="AJ898" i="7"/>
  <c r="AH898" i="7"/>
  <c r="AF898" i="7"/>
  <c r="AJ852" i="7"/>
  <c r="AH852" i="7"/>
  <c r="AF852" i="7"/>
  <c r="AJ1250" i="7"/>
  <c r="AH1250" i="7"/>
  <c r="AF1250" i="7"/>
  <c r="AJ55" i="7"/>
  <c r="AF55" i="7"/>
  <c r="AH55" i="7"/>
  <c r="AJ788" i="7"/>
  <c r="AH788" i="7"/>
  <c r="AF788" i="7"/>
  <c r="AJ318" i="7"/>
  <c r="AH318" i="7"/>
  <c r="AF318" i="7"/>
  <c r="AJ1701" i="7"/>
  <c r="AF1701" i="7"/>
  <c r="AH1701" i="7"/>
  <c r="AJ603" i="7"/>
  <c r="AH603" i="7"/>
  <c r="AF603" i="7"/>
  <c r="AJ146" i="7"/>
  <c r="AF146" i="7"/>
  <c r="AH146" i="7"/>
  <c r="AJ1598" i="7"/>
  <c r="AF1598" i="7"/>
  <c r="AH1598" i="7"/>
  <c r="AH1925" i="7"/>
  <c r="AJ1925" i="7"/>
  <c r="AF1925" i="7"/>
  <c r="AJ1134" i="7"/>
  <c r="AF1134" i="7"/>
  <c r="AH1134" i="7"/>
  <c r="AJ1140" i="7"/>
  <c r="AH1140" i="7"/>
  <c r="AF1140" i="7"/>
  <c r="AJ1480" i="7"/>
  <c r="AH1480" i="7"/>
  <c r="AF1480" i="7"/>
  <c r="AJ1406" i="7"/>
  <c r="AF1406" i="7"/>
  <c r="AH1406" i="7"/>
  <c r="AJ472" i="7"/>
  <c r="AH472" i="7"/>
  <c r="AF472" i="7"/>
  <c r="AJ1027" i="7"/>
  <c r="AH1027" i="7"/>
  <c r="AF1027" i="7"/>
  <c r="AJ1466" i="7"/>
  <c r="AH1466" i="7"/>
  <c r="AF1466" i="7"/>
  <c r="AH1204" i="7"/>
  <c r="AJ1204" i="7"/>
  <c r="AF1204" i="7"/>
  <c r="AJ1225" i="7"/>
  <c r="AF1225" i="7"/>
  <c r="AH1225" i="7"/>
  <c r="AJ1309" i="7"/>
  <c r="AH1309" i="7"/>
  <c r="AF1309" i="7"/>
  <c r="AJ918" i="7"/>
  <c r="AH918" i="7"/>
  <c r="AF918" i="7"/>
  <c r="AH402" i="7"/>
  <c r="AJ402" i="7"/>
  <c r="AF402" i="7"/>
  <c r="AJ789" i="7"/>
  <c r="AF789" i="7"/>
  <c r="AH789" i="7"/>
  <c r="AJ1781" i="7"/>
  <c r="AH1781" i="7"/>
  <c r="AF1781" i="7"/>
  <c r="AJ968" i="7"/>
  <c r="AF968" i="7"/>
  <c r="AH968" i="7"/>
  <c r="AJ1042" i="7"/>
  <c r="AH1042" i="7"/>
  <c r="AF1042" i="7"/>
  <c r="AJ65" i="7"/>
  <c r="AH65" i="7"/>
  <c r="AF65" i="7"/>
  <c r="AJ901" i="7"/>
  <c r="AH901" i="7"/>
  <c r="AF901" i="7"/>
  <c r="AJ250" i="7"/>
  <c r="AH250" i="7"/>
  <c r="AF250" i="7"/>
  <c r="AJ1593" i="7"/>
  <c r="AH1593" i="7"/>
  <c r="AF1593" i="7"/>
  <c r="AJ1524" i="7"/>
  <c r="AH1524" i="7"/>
  <c r="AF1524" i="7"/>
  <c r="AH32" i="7"/>
  <c r="AF32" i="7"/>
  <c r="AJ32" i="7"/>
  <c r="AJ1147" i="7"/>
  <c r="AH1147" i="7"/>
  <c r="AF1147" i="7"/>
  <c r="AJ1369" i="7"/>
  <c r="AH1369" i="7"/>
  <c r="AF1369" i="7"/>
  <c r="AJ1240" i="7"/>
  <c r="AF1240" i="7"/>
  <c r="AH1240" i="7"/>
  <c r="AJ729" i="7"/>
  <c r="AH729" i="7"/>
  <c r="AF729" i="7"/>
  <c r="AJ530" i="7"/>
  <c r="AH530" i="7"/>
  <c r="AF530" i="7"/>
  <c r="AJ795" i="7"/>
  <c r="AH795" i="7"/>
  <c r="AF795" i="7"/>
  <c r="AJ1213" i="7"/>
  <c r="AH1213" i="7"/>
  <c r="AF1213" i="7"/>
  <c r="AJ1178" i="7"/>
  <c r="AH1178" i="7"/>
  <c r="AF1178" i="7"/>
  <c r="AJ1520" i="7"/>
  <c r="AH1520" i="7"/>
  <c r="AF1520" i="7"/>
  <c r="AJ1332" i="7"/>
  <c r="AH1332" i="7"/>
  <c r="AF1332" i="7"/>
  <c r="AJ1079" i="7"/>
  <c r="AH1079" i="7"/>
  <c r="AF1079" i="7"/>
  <c r="AJ1384" i="7"/>
  <c r="AH1384" i="7"/>
  <c r="AF1384" i="7"/>
  <c r="AJ142" i="7"/>
  <c r="AH142" i="7"/>
  <c r="AF142" i="7"/>
  <c r="AJ31" i="7"/>
  <c r="AH31" i="7"/>
  <c r="AF31" i="7"/>
  <c r="AJ1611" i="7"/>
  <c r="AH1611" i="7"/>
  <c r="AF1611" i="7"/>
  <c r="AJ482" i="7"/>
  <c r="AF482" i="7"/>
  <c r="AH482" i="7"/>
  <c r="AH22" i="7"/>
  <c r="AF22" i="7"/>
  <c r="AJ22" i="7"/>
  <c r="AF693" i="7"/>
  <c r="AH693" i="7"/>
  <c r="AJ693" i="7"/>
  <c r="AJ610" i="7"/>
  <c r="AH610" i="7"/>
  <c r="AF610" i="7"/>
  <c r="AJ446" i="7"/>
  <c r="AF446" i="7"/>
  <c r="AH446" i="7"/>
  <c r="AJ2306" i="7"/>
  <c r="AH2306" i="7"/>
  <c r="AF2306" i="7"/>
  <c r="AJ1674" i="7"/>
  <c r="AH1674" i="7"/>
  <c r="AF1674" i="7"/>
  <c r="AJ2101" i="7"/>
  <c r="AH2101" i="7"/>
  <c r="AF2101" i="7"/>
  <c r="AJ1224" i="7"/>
  <c r="AH1224" i="7"/>
  <c r="AF1224" i="7"/>
  <c r="AJ1453" i="7"/>
  <c r="AH1453" i="7"/>
  <c r="AF1453" i="7"/>
  <c r="AJ1345" i="7"/>
  <c r="AH1345" i="7"/>
  <c r="AF1345" i="7"/>
  <c r="AJ1155" i="7"/>
  <c r="AH1155" i="7"/>
  <c r="AF1155" i="7"/>
  <c r="AJ1129" i="7"/>
  <c r="AH1129" i="7"/>
  <c r="AF1129" i="7"/>
  <c r="AJ1915" i="7"/>
  <c r="AH1915" i="7"/>
  <c r="AF1915" i="7"/>
  <c r="AJ1538" i="7"/>
  <c r="AH1538" i="7"/>
  <c r="AF1538" i="7"/>
  <c r="AJ1592" i="7"/>
  <c r="AH1592" i="7"/>
  <c r="AF1592" i="7"/>
  <c r="AJ1455" i="7"/>
  <c r="AH1455" i="7"/>
  <c r="AF1455" i="7"/>
  <c r="AJ270" i="7"/>
  <c r="AH270" i="7"/>
  <c r="AF270" i="7"/>
  <c r="AJ954" i="7"/>
  <c r="AH954" i="7"/>
  <c r="AF954" i="7"/>
  <c r="AJ1092" i="7"/>
  <c r="AH1092" i="7"/>
  <c r="AF1092" i="7"/>
  <c r="AJ17" i="7"/>
  <c r="AH17" i="7"/>
  <c r="AF17" i="7"/>
  <c r="AJ791" i="7"/>
  <c r="AH791" i="7"/>
  <c r="AF791" i="7"/>
  <c r="AJ826" i="7"/>
  <c r="AH826" i="7"/>
  <c r="AF826" i="7"/>
  <c r="AJ671" i="7"/>
  <c r="AF671" i="7"/>
  <c r="AH671" i="7"/>
  <c r="AJ1911" i="7"/>
  <c r="AH1911" i="7"/>
  <c r="AF1911" i="7"/>
  <c r="AJ1321" i="7"/>
  <c r="AH1321" i="7"/>
  <c r="AF1321" i="7"/>
  <c r="AJ1287" i="7"/>
  <c r="AF1287" i="7"/>
  <c r="AH1287" i="7"/>
  <c r="AJ1285" i="7"/>
  <c r="AH1285" i="7"/>
  <c r="AF1285" i="7"/>
  <c r="AJ950" i="7"/>
  <c r="AH950" i="7"/>
  <c r="AF950" i="7"/>
  <c r="AJ854" i="7"/>
  <c r="AF854" i="7"/>
  <c r="AH854" i="7"/>
  <c r="AJ1405" i="7"/>
  <c r="AF1405" i="7"/>
  <c r="AH1405" i="7"/>
  <c r="AJ413" i="7"/>
  <c r="AH413" i="7"/>
  <c r="AF413" i="7"/>
  <c r="AJ765" i="7"/>
  <c r="AH765" i="7"/>
  <c r="AF765" i="7"/>
  <c r="AJ389" i="7"/>
  <c r="AH389" i="7"/>
  <c r="AF389" i="7"/>
  <c r="AJ272" i="7"/>
  <c r="AF272" i="7"/>
  <c r="AH272" i="7"/>
  <c r="AJ310" i="7"/>
  <c r="AH310" i="7"/>
  <c r="AF310" i="7"/>
  <c r="AJ730" i="7"/>
  <c r="AH730" i="7"/>
  <c r="AF730" i="7"/>
  <c r="AJ867" i="7"/>
  <c r="AF867" i="7"/>
  <c r="AH867" i="7"/>
  <c r="AJ282" i="7"/>
  <c r="AF282" i="7"/>
  <c r="AH282" i="7"/>
  <c r="AJ1261" i="7"/>
  <c r="AH1261" i="7"/>
  <c r="AF1261" i="7"/>
  <c r="AJ1346" i="7"/>
  <c r="AH1346" i="7"/>
  <c r="AF1346" i="7"/>
  <c r="AJ746" i="7"/>
  <c r="AH746" i="7"/>
  <c r="AF746" i="7"/>
  <c r="AF1082" i="7"/>
  <c r="AH1082" i="7"/>
  <c r="AJ1082" i="7"/>
  <c r="AJ319" i="7"/>
  <c r="AH319" i="7"/>
  <c r="AF319" i="7"/>
  <c r="AJ813" i="7"/>
  <c r="AH813" i="7"/>
  <c r="AF813" i="7"/>
  <c r="AJ407" i="7"/>
  <c r="AH407" i="7"/>
  <c r="AF407" i="7"/>
  <c r="AH1104" i="7"/>
  <c r="AF1104" i="7"/>
  <c r="AJ1104" i="7"/>
  <c r="AJ2069" i="7"/>
  <c r="AH2069" i="7"/>
  <c r="AF2069" i="7"/>
  <c r="AJ1271" i="7"/>
  <c r="AF1271" i="7"/>
  <c r="AH1271" i="7"/>
  <c r="AJ1691" i="7"/>
  <c r="AH1691" i="7"/>
  <c r="AF1691" i="7"/>
  <c r="AJ1628" i="7"/>
  <c r="AH1628" i="7"/>
  <c r="AF1628" i="7"/>
  <c r="AJ919" i="7"/>
  <c r="AH919" i="7"/>
  <c r="AF919" i="7"/>
  <c r="AJ897" i="7"/>
  <c r="AF897" i="7"/>
  <c r="AH897" i="7"/>
  <c r="AJ406" i="7"/>
  <c r="AH406" i="7"/>
  <c r="AF406" i="7"/>
  <c r="AJ963" i="7"/>
  <c r="AH963" i="7"/>
  <c r="AF963" i="7"/>
  <c r="AJ80" i="7"/>
  <c r="AH80" i="7"/>
  <c r="AF80" i="7"/>
  <c r="AJ331" i="7"/>
  <c r="AF331" i="7"/>
  <c r="AH331" i="7"/>
  <c r="AJ263" i="7"/>
  <c r="AH263" i="7"/>
  <c r="AF263" i="7"/>
  <c r="AJ7" i="7"/>
  <c r="AF7" i="7"/>
  <c r="AH7" i="7"/>
  <c r="AH549" i="7"/>
  <c r="AF549" i="7"/>
  <c r="AJ549" i="7"/>
  <c r="AJ1268" i="7"/>
  <c r="AH1268" i="7"/>
  <c r="AF1268" i="7"/>
  <c r="AJ379" i="7"/>
  <c r="AF379" i="7"/>
  <c r="AH379" i="7"/>
  <c r="AJ1416" i="7"/>
  <c r="AH1416" i="7"/>
  <c r="AF1416" i="7"/>
  <c r="AJ849" i="7"/>
  <c r="AH849" i="7"/>
  <c r="AF849" i="7"/>
  <c r="AJ652" i="7"/>
  <c r="AH652" i="7"/>
  <c r="AF652" i="7"/>
  <c r="AJ1040" i="7"/>
  <c r="AF1040" i="7"/>
  <c r="AH1040" i="7"/>
  <c r="AJ1348" i="7"/>
  <c r="AH1348" i="7"/>
  <c r="AF1348" i="7"/>
  <c r="AJ2269" i="7"/>
  <c r="AH2269" i="7"/>
  <c r="AF2269" i="7"/>
  <c r="AJ1429" i="7"/>
  <c r="AH1429" i="7"/>
  <c r="AF1429" i="7"/>
  <c r="AJ1379" i="7"/>
  <c r="AH1379" i="7"/>
  <c r="AF1379" i="7"/>
  <c r="AJ1286" i="7"/>
  <c r="AH1286" i="7"/>
  <c r="AF1286" i="7"/>
  <c r="AJ1673" i="7"/>
  <c r="AH1673" i="7"/>
  <c r="AF1673" i="7"/>
  <c r="AJ1363" i="7"/>
  <c r="AH1363" i="7"/>
  <c r="AF1363" i="7"/>
  <c r="AJ836" i="7"/>
  <c r="AH836" i="7"/>
  <c r="AF836" i="7"/>
  <c r="AJ675" i="7"/>
  <c r="AF675" i="7"/>
  <c r="AH675" i="7"/>
  <c r="AJ382" i="7"/>
  <c r="AH382" i="7"/>
  <c r="AF382" i="7"/>
  <c r="AJ2239" i="7"/>
  <c r="AH2239" i="7"/>
  <c r="AF2239" i="7"/>
  <c r="AJ793" i="7"/>
  <c r="AH793" i="7"/>
  <c r="AF793" i="7"/>
  <c r="AH1080" i="7"/>
  <c r="AJ1080" i="7"/>
  <c r="AF1080" i="7"/>
  <c r="AJ1796" i="7"/>
  <c r="AF1796" i="7"/>
  <c r="AH1796" i="7"/>
  <c r="AJ388" i="7"/>
  <c r="AH388" i="7"/>
  <c r="AF388" i="7"/>
  <c r="AJ19" i="7"/>
  <c r="AF19" i="7"/>
  <c r="AH19" i="7"/>
  <c r="AJ1490" i="7"/>
  <c r="AH1490" i="7"/>
  <c r="AF1490" i="7"/>
  <c r="AJ660" i="7"/>
  <c r="AH660" i="7"/>
  <c r="AF660" i="7"/>
  <c r="AJ586" i="7"/>
  <c r="AH586" i="7"/>
  <c r="AF586" i="7"/>
  <c r="AJ52" i="7"/>
  <c r="AH52" i="7"/>
  <c r="AF52" i="7"/>
  <c r="AJ1433" i="7"/>
  <c r="AH1433" i="7"/>
  <c r="AF1433" i="7"/>
  <c r="AJ1374" i="7"/>
  <c r="AH1374" i="7"/>
  <c r="AF1374" i="7"/>
  <c r="AJ632" i="7"/>
  <c r="AH632" i="7"/>
  <c r="AF632" i="7"/>
  <c r="AJ229" i="7"/>
  <c r="AF229" i="7"/>
  <c r="AH229" i="7"/>
  <c r="D5" i="7"/>
  <c r="AJ658" i="7"/>
  <c r="AH658" i="7"/>
  <c r="AF658" i="7"/>
  <c r="AF193" i="7"/>
  <c r="AH193" i="7"/>
  <c r="AJ193" i="7"/>
  <c r="AJ1158" i="7"/>
  <c r="AH1158" i="7"/>
  <c r="AF1158" i="7"/>
  <c r="AJ672" i="7"/>
  <c r="AH672" i="7"/>
  <c r="AF672" i="7"/>
  <c r="AJ1146" i="7"/>
  <c r="AF1146" i="7"/>
  <c r="AH1146" i="7"/>
  <c r="AJ461" i="7"/>
  <c r="AH461" i="7"/>
  <c r="AF461" i="7"/>
  <c r="AJ780" i="7"/>
  <c r="AH780" i="7"/>
  <c r="AF780" i="7"/>
  <c r="AJ2245" i="7"/>
  <c r="AH2245" i="7"/>
  <c r="AF2245" i="7"/>
  <c r="AJ2000" i="7"/>
  <c r="AH2000" i="7"/>
  <c r="AF2000" i="7"/>
  <c r="AJ2276" i="7"/>
  <c r="AH2276" i="7"/>
  <c r="AF2276" i="7"/>
  <c r="AJ1996" i="7"/>
  <c r="AF1996" i="7"/>
  <c r="AH1996" i="7"/>
  <c r="AJ2113" i="7"/>
  <c r="AH2113" i="7"/>
  <c r="AF2113" i="7"/>
  <c r="AJ2305" i="7"/>
  <c r="AF2305" i="7"/>
  <c r="AH2305" i="7"/>
  <c r="AJ2315" i="7"/>
  <c r="AH2315" i="7"/>
  <c r="AF2315" i="7"/>
  <c r="AJ2060" i="7"/>
  <c r="AF2060" i="7"/>
  <c r="AH2060" i="7"/>
  <c r="AJ1918" i="7"/>
  <c r="AH1918" i="7"/>
  <c r="AF1918" i="7"/>
  <c r="AJ1851" i="7"/>
  <c r="AF1851" i="7"/>
  <c r="AH1851" i="7"/>
  <c r="AJ1766" i="7"/>
  <c r="AF1766" i="7"/>
  <c r="AH1766" i="7"/>
  <c r="AJ1930" i="7"/>
  <c r="AH1930" i="7"/>
  <c r="AF1930" i="7"/>
  <c r="AJ1731" i="7"/>
  <c r="AF1731" i="7"/>
  <c r="AH1731" i="7"/>
  <c r="AJ2235" i="7"/>
  <c r="AH2235" i="7"/>
  <c r="AF2235" i="7"/>
  <c r="AJ2123" i="7"/>
  <c r="AH2123" i="7"/>
  <c r="AF2123" i="7"/>
  <c r="AJ1783" i="7"/>
  <c r="AF1783" i="7"/>
  <c r="AH1783" i="7"/>
  <c r="AH2096" i="7"/>
  <c r="AF2096" i="7"/>
  <c r="AJ2096" i="7"/>
  <c r="AJ2011" i="7"/>
  <c r="AH2011" i="7"/>
  <c r="AF2011" i="7"/>
  <c r="AJ1960" i="7"/>
  <c r="AF1960" i="7"/>
  <c r="AH1960" i="7"/>
  <c r="AJ1437" i="7"/>
  <c r="AH1437" i="7"/>
  <c r="AF1437" i="7"/>
  <c r="AJ1473" i="7"/>
  <c r="AH1473" i="7"/>
  <c r="AF1473" i="7"/>
  <c r="AJ1697" i="7"/>
  <c r="AH1697" i="7"/>
  <c r="AF1697" i="7"/>
  <c r="AJ1808" i="7"/>
  <c r="AH1808" i="7"/>
  <c r="AF1808" i="7"/>
  <c r="AJ1778" i="7"/>
  <c r="AF1778" i="7"/>
  <c r="AH1778" i="7"/>
  <c r="AJ1931" i="7"/>
  <c r="AH1931" i="7"/>
  <c r="AF1931" i="7"/>
  <c r="AJ1488" i="7"/>
  <c r="AH1488" i="7"/>
  <c r="AF1488" i="7"/>
  <c r="AJ1564" i="7"/>
  <c r="AH1564" i="7"/>
  <c r="AF1564" i="7"/>
  <c r="AJ1431" i="7"/>
  <c r="AH1431" i="7"/>
  <c r="AF1431" i="7"/>
  <c r="AJ1389" i="7"/>
  <c r="AH1389" i="7"/>
  <c r="AF1389" i="7"/>
  <c r="AJ1088" i="7"/>
  <c r="AH1088" i="7"/>
  <c r="AF1088" i="7"/>
  <c r="AJ1639" i="7"/>
  <c r="AH1639" i="7"/>
  <c r="AF1639" i="7"/>
  <c r="AJ1382" i="7"/>
  <c r="AF1382" i="7"/>
  <c r="AH1382" i="7"/>
  <c r="AJ1260" i="7"/>
  <c r="AH1260" i="7"/>
  <c r="AF1260" i="7"/>
  <c r="AJ1471" i="7"/>
  <c r="AH1471" i="7"/>
  <c r="AF1471" i="7"/>
  <c r="AJ1232" i="7"/>
  <c r="AH1232" i="7"/>
  <c r="AF1232" i="7"/>
  <c r="AJ1877" i="7"/>
  <c r="AF1877" i="7"/>
  <c r="AH1877" i="7"/>
  <c r="AJ1236" i="7"/>
  <c r="AH1236" i="7"/>
  <c r="AF1236" i="7"/>
  <c r="AJ1863" i="7"/>
  <c r="AH1863" i="7"/>
  <c r="AF1863" i="7"/>
  <c r="AJ1425" i="7"/>
  <c r="AH1425" i="7"/>
  <c r="AF1425" i="7"/>
  <c r="AJ1274" i="7"/>
  <c r="AH1274" i="7"/>
  <c r="AF1274" i="7"/>
  <c r="AJ1024" i="7"/>
  <c r="AF1024" i="7"/>
  <c r="AH1024" i="7"/>
  <c r="AJ1474" i="7"/>
  <c r="AF1474" i="7"/>
  <c r="AH1474" i="7"/>
  <c r="AJ1370" i="7"/>
  <c r="AH1370" i="7"/>
  <c r="AF1370" i="7"/>
  <c r="AJ955" i="7"/>
  <c r="AH955" i="7"/>
  <c r="AF955" i="7"/>
  <c r="AJ892" i="7"/>
  <c r="AH892" i="7"/>
  <c r="AF892" i="7"/>
  <c r="AJ888" i="7"/>
  <c r="AF888" i="7"/>
  <c r="AH888" i="7"/>
  <c r="AJ1135" i="7"/>
  <c r="AH1135" i="7"/>
  <c r="AF1135" i="7"/>
  <c r="AH755" i="7"/>
  <c r="AJ755" i="7"/>
  <c r="AF755" i="7"/>
  <c r="AJ566" i="7"/>
  <c r="AH566" i="7"/>
  <c r="AF566" i="7"/>
  <c r="AJ1060" i="7"/>
  <c r="AH1060" i="7"/>
  <c r="AF1060" i="7"/>
  <c r="AJ863" i="7"/>
  <c r="AF863" i="7"/>
  <c r="AH863" i="7"/>
  <c r="AJ563" i="7"/>
  <c r="AH563" i="7"/>
  <c r="AF563" i="7"/>
  <c r="AJ544" i="7"/>
  <c r="AF544" i="7"/>
  <c r="AH544" i="7"/>
  <c r="AJ1275" i="7"/>
  <c r="AH1275" i="7"/>
  <c r="AF1275" i="7"/>
  <c r="AJ559" i="7"/>
  <c r="AH559" i="7"/>
  <c r="AF559" i="7"/>
  <c r="AJ1291" i="7"/>
  <c r="AH1291" i="7"/>
  <c r="AF1291" i="7"/>
  <c r="AJ961" i="7"/>
  <c r="AF961" i="7"/>
  <c r="AH961" i="7"/>
  <c r="AJ842" i="7"/>
  <c r="AH842" i="7"/>
  <c r="AF842" i="7"/>
  <c r="AJ454" i="7"/>
  <c r="AF454" i="7"/>
  <c r="AH454" i="7"/>
  <c r="AH903" i="7"/>
  <c r="AF903" i="7"/>
  <c r="AJ903" i="7"/>
  <c r="AJ889" i="7"/>
  <c r="AF889" i="7"/>
  <c r="AH889" i="7"/>
  <c r="AJ537" i="7"/>
  <c r="AF537" i="7"/>
  <c r="AH537" i="7"/>
  <c r="R25" i="7" a="1"/>
  <c r="R25" i="7" s="1"/>
  <c r="AJ638" i="7"/>
  <c r="AH638" i="7"/>
  <c r="AF638" i="7"/>
  <c r="Q21" i="7" a="1"/>
  <c r="Q21" i="7" s="1"/>
  <c r="AJ711" i="7"/>
  <c r="AH711" i="7"/>
  <c r="AF711" i="7"/>
  <c r="AJ426" i="7"/>
  <c r="AH426" i="7"/>
  <c r="AF426" i="7"/>
  <c r="AH106" i="7"/>
  <c r="AF106" i="7"/>
  <c r="AJ106" i="7"/>
  <c r="AJ1150" i="7"/>
  <c r="AH1150" i="7"/>
  <c r="AF1150" i="7"/>
  <c r="AJ483" i="7"/>
  <c r="AH483" i="7"/>
  <c r="AF483" i="7"/>
  <c r="AH964" i="7"/>
  <c r="AJ964" i="7"/>
  <c r="AF964" i="7"/>
  <c r="AJ494" i="7"/>
  <c r="AH494" i="7"/>
  <c r="AF494" i="7"/>
  <c r="AJ256" i="7"/>
  <c r="AH256" i="7"/>
  <c r="AF256" i="7"/>
  <c r="AF259" i="7"/>
  <c r="AH259" i="7"/>
  <c r="AJ259" i="7"/>
  <c r="AH127" i="7"/>
  <c r="AF127" i="7"/>
  <c r="AJ127" i="7"/>
  <c r="AJ15" i="7"/>
  <c r="AH15" i="7"/>
  <c r="AF15" i="7"/>
  <c r="AJ508" i="7"/>
  <c r="AH508" i="7"/>
  <c r="AF508" i="7"/>
  <c r="AJ573" i="7"/>
  <c r="AH573" i="7"/>
  <c r="AF573" i="7"/>
  <c r="AJ455" i="7"/>
  <c r="AF455" i="7"/>
  <c r="AH455" i="7"/>
  <c r="AH1355" i="7"/>
  <c r="AJ1355" i="7"/>
  <c r="AF1355" i="7"/>
  <c r="AJ802" i="7"/>
  <c r="AH802" i="7"/>
  <c r="AF802" i="7"/>
  <c r="AJ243" i="7"/>
  <c r="AF243" i="7"/>
  <c r="AH243" i="7"/>
  <c r="AJ618" i="7"/>
  <c r="AH618" i="7"/>
  <c r="AF618" i="7"/>
  <c r="AJ37" i="7"/>
  <c r="AF37" i="7"/>
  <c r="AH37" i="7"/>
  <c r="AJ75" i="7"/>
  <c r="AH75" i="7"/>
  <c r="AF75" i="7"/>
  <c r="AJ262" i="7"/>
  <c r="AH262" i="7"/>
  <c r="AF262" i="7"/>
  <c r="AJ416" i="7"/>
  <c r="AH416" i="7"/>
  <c r="AF416" i="7"/>
  <c r="AJ131" i="7"/>
  <c r="AF131" i="7"/>
  <c r="AH131" i="7"/>
  <c r="AJ67" i="7"/>
  <c r="AH67" i="7"/>
  <c r="AF67" i="7"/>
  <c r="AH657" i="7"/>
  <c r="AJ657" i="7"/>
  <c r="AF657" i="7"/>
  <c r="AJ796" i="7"/>
  <c r="AF796" i="7"/>
  <c r="AH796" i="7"/>
  <c r="AJ10" i="7"/>
  <c r="AH10" i="7"/>
  <c r="AF10" i="7"/>
  <c r="AH2234" i="7"/>
  <c r="AJ2234" i="7"/>
  <c r="AF2234" i="7"/>
  <c r="AJ2283" i="7"/>
  <c r="AF2283" i="7"/>
  <c r="AH2283" i="7"/>
  <c r="AJ2336" i="7"/>
  <c r="AH2336" i="7"/>
  <c r="AF2336" i="7"/>
  <c r="AJ1971" i="7"/>
  <c r="AF1971" i="7"/>
  <c r="AH1971" i="7"/>
  <c r="AJ2053" i="7"/>
  <c r="AH2053" i="7"/>
  <c r="AF2053" i="7"/>
  <c r="AJ2042" i="7"/>
  <c r="AH2042" i="7"/>
  <c r="AF2042" i="7"/>
  <c r="AJ2264" i="7"/>
  <c r="AH2264" i="7"/>
  <c r="AF2264" i="7"/>
  <c r="AJ2203" i="7"/>
  <c r="AH2203" i="7"/>
  <c r="AF2203" i="7"/>
  <c r="AJ2078" i="7"/>
  <c r="AH2078" i="7"/>
  <c r="AF2078" i="7"/>
  <c r="AJ1988" i="7"/>
  <c r="AH1988" i="7"/>
  <c r="AF1988" i="7"/>
  <c r="AJ1957" i="7"/>
  <c r="AH1957" i="7"/>
  <c r="AF1957" i="7"/>
  <c r="AJ1904" i="7"/>
  <c r="AH1904" i="7"/>
  <c r="AF1904" i="7"/>
  <c r="AJ2167" i="7"/>
  <c r="AH2167" i="7"/>
  <c r="AF2167" i="7"/>
  <c r="AJ2017" i="7"/>
  <c r="AH2017" i="7"/>
  <c r="AF2017" i="7"/>
  <c r="AJ2066" i="7"/>
  <c r="AH2066" i="7"/>
  <c r="AF2066" i="7"/>
  <c r="AJ1801" i="7"/>
  <c r="AH1801" i="7"/>
  <c r="AF1801" i="7"/>
  <c r="AJ2089" i="7"/>
  <c r="AH2089" i="7"/>
  <c r="AF2089" i="7"/>
  <c r="AJ1885" i="7"/>
  <c r="AH1885" i="7"/>
  <c r="AF1885" i="7"/>
  <c r="AJ1730" i="7"/>
  <c r="AH1730" i="7"/>
  <c r="AF1730" i="7"/>
  <c r="AJ2107" i="7"/>
  <c r="AH2107" i="7"/>
  <c r="AF2107" i="7"/>
  <c r="AJ1809" i="7"/>
  <c r="AH1809" i="7"/>
  <c r="AF1809" i="7"/>
  <c r="AJ1644" i="7"/>
  <c r="AH1644" i="7"/>
  <c r="AF1644" i="7"/>
  <c r="AJ1601" i="7"/>
  <c r="AH1601" i="7"/>
  <c r="AF1601" i="7"/>
  <c r="AH1680" i="7"/>
  <c r="AJ1680" i="7"/>
  <c r="AF1680" i="7"/>
  <c r="AJ1399" i="7"/>
  <c r="AF1399" i="7"/>
  <c r="AH1399" i="7"/>
  <c r="AJ1459" i="7"/>
  <c r="AH1459" i="7"/>
  <c r="AF1459" i="7"/>
  <c r="AJ1441" i="7"/>
  <c r="AF1441" i="7"/>
  <c r="AH1441" i="7"/>
  <c r="AJ1335" i="7"/>
  <c r="AH1335" i="7"/>
  <c r="AF1335" i="7"/>
  <c r="AJ1273" i="7"/>
  <c r="AH1273" i="7"/>
  <c r="AF1273" i="7"/>
  <c r="AJ1353" i="7"/>
  <c r="AF1353" i="7"/>
  <c r="AH1353" i="7"/>
  <c r="AJ1297" i="7"/>
  <c r="AH1297" i="7"/>
  <c r="AF1297" i="7"/>
  <c r="AJ1131" i="7"/>
  <c r="AH1131" i="7"/>
  <c r="AF1131" i="7"/>
  <c r="AJ1589" i="7"/>
  <c r="AF1589" i="7"/>
  <c r="AH1589" i="7"/>
  <c r="AJ1377" i="7"/>
  <c r="AH1377" i="7"/>
  <c r="AF1377" i="7"/>
  <c r="AJ1341" i="7"/>
  <c r="AF1341" i="7"/>
  <c r="AH1341" i="7"/>
  <c r="AJ1166" i="7"/>
  <c r="AF1166" i="7"/>
  <c r="AH1166" i="7"/>
  <c r="AH1943" i="7"/>
  <c r="AJ1943" i="7"/>
  <c r="AF1943" i="7"/>
  <c r="AJ1475" i="7"/>
  <c r="AH1475" i="7"/>
  <c r="AF1475" i="7"/>
  <c r="AJ890" i="7"/>
  <c r="AH890" i="7"/>
  <c r="AF890" i="7"/>
  <c r="AJ1308" i="7"/>
  <c r="AH1308" i="7"/>
  <c r="AF1308" i="7"/>
  <c r="AJ1621" i="7"/>
  <c r="AH1621" i="7"/>
  <c r="AF1621" i="7"/>
  <c r="AJ1244" i="7"/>
  <c r="AH1244" i="7"/>
  <c r="AF1244" i="7"/>
  <c r="AJ1248" i="7"/>
  <c r="AF1248" i="7"/>
  <c r="AH1248" i="7"/>
  <c r="AJ1045" i="7"/>
  <c r="AH1045" i="7"/>
  <c r="AF1045" i="7"/>
  <c r="AJ986" i="7"/>
  <c r="AH986" i="7"/>
  <c r="AF986" i="7"/>
  <c r="AJ495" i="7"/>
  <c r="AH495" i="7"/>
  <c r="AF495" i="7"/>
  <c r="AJ286" i="7"/>
  <c r="AH286" i="7"/>
  <c r="AF286" i="7"/>
  <c r="AJ806" i="7"/>
  <c r="AH806" i="7"/>
  <c r="AF806" i="7"/>
  <c r="AJ673" i="7"/>
  <c r="AH673" i="7"/>
  <c r="AF673" i="7"/>
  <c r="AJ843" i="7"/>
  <c r="AH843" i="7"/>
  <c r="AF843" i="7"/>
  <c r="AJ476" i="7"/>
  <c r="AH476" i="7"/>
  <c r="AF476" i="7"/>
  <c r="AJ805" i="7"/>
  <c r="AH805" i="7"/>
  <c r="AF805" i="7"/>
  <c r="AJ332" i="7"/>
  <c r="AH332" i="7"/>
  <c r="AF332" i="7"/>
  <c r="AJ1402" i="7"/>
  <c r="AH1402" i="7"/>
  <c r="AF1402" i="7"/>
  <c r="AJ447" i="7"/>
  <c r="AF447" i="7"/>
  <c r="AH447" i="7"/>
  <c r="AJ996" i="7"/>
  <c r="AH996" i="7"/>
  <c r="AF996" i="7"/>
  <c r="AJ296" i="7"/>
  <c r="AH296" i="7"/>
  <c r="AF296" i="7"/>
  <c r="S22" i="7" a="1"/>
  <c r="S22" i="7" s="1"/>
  <c r="AJ466" i="7"/>
  <c r="AH466" i="7"/>
  <c r="AF466" i="7"/>
  <c r="AJ427" i="7"/>
  <c r="AH427" i="7"/>
  <c r="AF427" i="7"/>
  <c r="AJ297" i="7"/>
  <c r="AH297" i="7"/>
  <c r="AF297" i="7"/>
  <c r="S23" i="7" a="1"/>
  <c r="S23" i="7" s="1"/>
  <c r="AJ579" i="7"/>
  <c r="AH579" i="7"/>
  <c r="AF579" i="7"/>
  <c r="AJ102" i="7"/>
  <c r="AH102" i="7"/>
  <c r="AF102" i="7"/>
  <c r="AJ356" i="7"/>
  <c r="AF356" i="7"/>
  <c r="AH356" i="7"/>
  <c r="AJ670" i="7"/>
  <c r="AH670" i="7"/>
  <c r="AF670" i="7"/>
  <c r="AJ170" i="7"/>
  <c r="AH170" i="7"/>
  <c r="AF170" i="7"/>
  <c r="R20" i="7" a="1"/>
  <c r="R20" i="7" s="1"/>
  <c r="AJ244" i="7"/>
  <c r="AF244" i="7"/>
  <c r="AH244" i="7"/>
  <c r="AJ100" i="7"/>
  <c r="AF100" i="7"/>
  <c r="AH100" i="7"/>
  <c r="AH5" i="7"/>
  <c r="AF5" i="7"/>
  <c r="AJ5" i="7"/>
  <c r="AH162" i="7"/>
  <c r="AJ162" i="7"/>
  <c r="AF162" i="7"/>
  <c r="AJ1769" i="7"/>
  <c r="AH1769" i="7"/>
  <c r="AF1769" i="7"/>
  <c r="AJ1775" i="7"/>
  <c r="AF1775" i="7"/>
  <c r="AH1775" i="7"/>
  <c r="AJ324" i="7"/>
  <c r="AH324" i="7"/>
  <c r="AF324" i="7"/>
  <c r="C38" i="6"/>
  <c r="D38" i="6"/>
  <c r="B38" i="6"/>
  <c r="AJ736" i="7"/>
  <c r="AH736" i="7"/>
  <c r="AF736" i="7"/>
  <c r="AJ1218" i="7"/>
  <c r="AH1218" i="7"/>
  <c r="AF1218" i="7"/>
  <c r="AJ437" i="7"/>
  <c r="AH437" i="7"/>
  <c r="AF437" i="7"/>
  <c r="AH546" i="7"/>
  <c r="AJ546" i="7"/>
  <c r="AF546" i="7"/>
  <c r="AH279" i="7"/>
  <c r="AF279" i="7"/>
  <c r="AJ279" i="7"/>
  <c r="AH122" i="7"/>
  <c r="AJ122" i="7"/>
  <c r="AF122" i="7"/>
  <c r="AH161" i="7"/>
  <c r="AF161" i="7"/>
  <c r="AJ161" i="7"/>
  <c r="AJ89" i="7"/>
  <c r="AH89" i="7"/>
  <c r="AF89" i="7"/>
  <c r="AJ814" i="7"/>
  <c r="AH814" i="7"/>
  <c r="AF814" i="7"/>
  <c r="AJ740" i="7"/>
  <c r="AF740" i="7"/>
  <c r="AH740" i="7"/>
  <c r="AJ1004" i="7"/>
  <c r="AF1004" i="7"/>
  <c r="AH1004" i="7"/>
  <c r="AJ550" i="7"/>
  <c r="AH550" i="7"/>
  <c r="AF550" i="7"/>
  <c r="AJ2209" i="7"/>
  <c r="AH2209" i="7"/>
  <c r="AF2209" i="7"/>
  <c r="AJ2255" i="7"/>
  <c r="AH2255" i="7"/>
  <c r="AF2255" i="7"/>
  <c r="AJ1880" i="7"/>
  <c r="AH1880" i="7"/>
  <c r="AF1880" i="7"/>
  <c r="AJ2177" i="7"/>
  <c r="AH2177" i="7"/>
  <c r="AF2177" i="7"/>
  <c r="AJ2253" i="7"/>
  <c r="AF2253" i="7"/>
  <c r="AH2253" i="7"/>
  <c r="AH2185" i="7"/>
  <c r="AJ2185" i="7"/>
  <c r="AF2185" i="7"/>
  <c r="AJ2275" i="7"/>
  <c r="AH2275" i="7"/>
  <c r="AF2275" i="7"/>
  <c r="AJ2154" i="7"/>
  <c r="AH2154" i="7"/>
  <c r="AF2154" i="7"/>
  <c r="AJ2282" i="7"/>
  <c r="AF2282" i="7"/>
  <c r="AH2282" i="7"/>
  <c r="AJ2135" i="7"/>
  <c r="AH2135" i="7"/>
  <c r="AF2135" i="7"/>
  <c r="AJ1754" i="7"/>
  <c r="AH1754" i="7"/>
  <c r="AF1754" i="7"/>
  <c r="AJ1789" i="7"/>
  <c r="AH1789" i="7"/>
  <c r="AF1789" i="7"/>
  <c r="AJ1742" i="7"/>
  <c r="AH1742" i="7"/>
  <c r="AF1742" i="7"/>
  <c r="AJ1857" i="7"/>
  <c r="AH1857" i="7"/>
  <c r="AF1857" i="7"/>
  <c r="AJ1798" i="7"/>
  <c r="AH1798" i="7"/>
  <c r="AF1798" i="7"/>
  <c r="AJ1907" i="7"/>
  <c r="AH1907" i="7"/>
  <c r="AF1907" i="7"/>
  <c r="AJ1874" i="7"/>
  <c r="AH1874" i="7"/>
  <c r="AF1874" i="7"/>
  <c r="AJ1718" i="7"/>
  <c r="AH1718" i="7"/>
  <c r="AF1718" i="7"/>
  <c r="AJ1924" i="7"/>
  <c r="AH1924" i="7"/>
  <c r="AF1924" i="7"/>
  <c r="AJ1922" i="7"/>
  <c r="AH1922" i="7"/>
  <c r="AF1922" i="7"/>
  <c r="AJ1692" i="7"/>
  <c r="AH1692" i="7"/>
  <c r="AF1692" i="7"/>
  <c r="AJ1358" i="7"/>
  <c r="AH1358" i="7"/>
  <c r="AF1358" i="7"/>
  <c r="AJ1752" i="7"/>
  <c r="AH1752" i="7"/>
  <c r="AF1752" i="7"/>
  <c r="AJ1495" i="7"/>
  <c r="AH1495" i="7"/>
  <c r="AF1495" i="7"/>
  <c r="AJ1477" i="7"/>
  <c r="AH1477" i="7"/>
  <c r="AF1477" i="7"/>
  <c r="AJ1220" i="7"/>
  <c r="AH1220" i="7"/>
  <c r="AF1220" i="7"/>
  <c r="AJ1189" i="7"/>
  <c r="AF1189" i="7"/>
  <c r="AH1189" i="7"/>
  <c r="AJ1327" i="7"/>
  <c r="AF1327" i="7"/>
  <c r="AH1327" i="7"/>
  <c r="AJ1444" i="7"/>
  <c r="AF1444" i="7"/>
  <c r="AH1444" i="7"/>
  <c r="AJ1226" i="7"/>
  <c r="AH1226" i="7"/>
  <c r="AF1226" i="7"/>
  <c r="AJ1122" i="7"/>
  <c r="AH1122" i="7"/>
  <c r="AF1122" i="7"/>
  <c r="AJ1371" i="7"/>
  <c r="AH1371" i="7"/>
  <c r="AF1371" i="7"/>
  <c r="AJ1334" i="7"/>
  <c r="AF1334" i="7"/>
  <c r="AH1334" i="7"/>
  <c r="AJ1139" i="7"/>
  <c r="AH1139" i="7"/>
  <c r="AF1139" i="7"/>
  <c r="AJ1603" i="7"/>
  <c r="AH1603" i="7"/>
  <c r="AF1603" i="7"/>
  <c r="AJ1306" i="7"/>
  <c r="AH1306" i="7"/>
  <c r="AF1306" i="7"/>
  <c r="AJ1652" i="7"/>
  <c r="AH1652" i="7"/>
  <c r="AF1652" i="7"/>
  <c r="AJ1130" i="7"/>
  <c r="AH1130" i="7"/>
  <c r="AF1130" i="7"/>
  <c r="AJ1401" i="7"/>
  <c r="AH1401" i="7"/>
  <c r="AF1401" i="7"/>
  <c r="AJ1340" i="7"/>
  <c r="AH1340" i="7"/>
  <c r="AF1340" i="7"/>
  <c r="AJ1359" i="7"/>
  <c r="AH1359" i="7"/>
  <c r="AF1359" i="7"/>
  <c r="AJ1019" i="7"/>
  <c r="AF1019" i="7"/>
  <c r="AH1019" i="7"/>
  <c r="AJ1525" i="7"/>
  <c r="AH1525" i="7"/>
  <c r="AF1525" i="7"/>
  <c r="AJ942" i="7"/>
  <c r="AF942" i="7"/>
  <c r="AH942" i="7"/>
  <c r="AJ1032" i="7"/>
  <c r="AH1032" i="7"/>
  <c r="AF1032" i="7"/>
  <c r="AJ999" i="7"/>
  <c r="AH999" i="7"/>
  <c r="AF999" i="7"/>
  <c r="AH792" i="7"/>
  <c r="AF792" i="7"/>
  <c r="AJ792" i="7"/>
  <c r="AH470" i="7"/>
  <c r="AJ470" i="7"/>
  <c r="AF470" i="7"/>
  <c r="AJ386" i="7"/>
  <c r="AF386" i="7"/>
  <c r="AH386" i="7"/>
  <c r="AH1010" i="7"/>
  <c r="AF1010" i="7"/>
  <c r="AJ1010" i="7"/>
  <c r="AJ855" i="7"/>
  <c r="AH855" i="7"/>
  <c r="AF855" i="7"/>
  <c r="AJ998" i="7"/>
  <c r="AH998" i="7"/>
  <c r="AF998" i="7"/>
  <c r="AJ630" i="7"/>
  <c r="AH630" i="7"/>
  <c r="AF630" i="7"/>
  <c r="AJ932" i="7"/>
  <c r="AF932" i="7"/>
  <c r="AH932" i="7"/>
  <c r="AH1602" i="7"/>
  <c r="AF1602" i="7"/>
  <c r="AJ1602" i="7"/>
  <c r="AJ543" i="7"/>
  <c r="AF543" i="7"/>
  <c r="AH543" i="7"/>
  <c r="AJ1187" i="7"/>
  <c r="AF1187" i="7"/>
  <c r="AH1187" i="7"/>
  <c r="AH1106" i="7"/>
  <c r="AJ1106" i="7"/>
  <c r="AF1106" i="7"/>
  <c r="AJ807" i="7"/>
  <c r="AF807" i="7"/>
  <c r="AH807" i="7"/>
  <c r="AJ50" i="7"/>
  <c r="AH50" i="7"/>
  <c r="AF50" i="7"/>
  <c r="AJ951" i="7"/>
  <c r="AH951" i="7"/>
  <c r="AF951" i="7"/>
  <c r="AH233" i="7"/>
  <c r="AJ233" i="7"/>
  <c r="AF233" i="7"/>
  <c r="S20" i="7" a="1"/>
  <c r="S20" i="7" s="1"/>
  <c r="AJ956" i="7"/>
  <c r="AH956" i="7"/>
  <c r="AF956" i="7"/>
  <c r="AJ303" i="7"/>
  <c r="AF303" i="7"/>
  <c r="AH303" i="7"/>
  <c r="R12" i="7" a="1"/>
  <c r="R12" i="7" s="1"/>
  <c r="AJ975" i="7"/>
  <c r="AH975" i="7"/>
  <c r="AF975" i="7"/>
  <c r="AJ848" i="7"/>
  <c r="AH848" i="7"/>
  <c r="AF848" i="7"/>
  <c r="AJ459" i="7"/>
  <c r="AH459" i="7"/>
  <c r="AF459" i="7"/>
  <c r="AJ59" i="7"/>
  <c r="AH59" i="7"/>
  <c r="AF59" i="7"/>
  <c r="AJ485" i="7"/>
  <c r="AH485" i="7"/>
  <c r="AF485" i="7"/>
  <c r="AJ94" i="7"/>
  <c r="AH94" i="7"/>
  <c r="AF94" i="7"/>
  <c r="AJ803" i="7"/>
  <c r="AF803" i="7"/>
  <c r="AH803" i="7"/>
  <c r="AJ756" i="7"/>
  <c r="AH756" i="7"/>
  <c r="AF756" i="7"/>
  <c r="AJ440" i="7"/>
  <c r="AH440" i="7"/>
  <c r="AF440" i="7"/>
  <c r="AJ367" i="7"/>
  <c r="AF367" i="7"/>
  <c r="AH367" i="7"/>
  <c r="AJ758" i="7"/>
  <c r="AH758" i="7"/>
  <c r="AF758" i="7"/>
  <c r="AJ425" i="7"/>
  <c r="AH425" i="7"/>
  <c r="AF425" i="7"/>
  <c r="AJ790" i="7"/>
  <c r="AF790" i="7"/>
  <c r="AH790" i="7"/>
  <c r="AJ1251" i="7"/>
  <c r="AH1251" i="7"/>
  <c r="AF1251" i="7"/>
  <c r="AJ528" i="7"/>
  <c r="AH528" i="7"/>
  <c r="AF528" i="7"/>
  <c r="AJ1217" i="7"/>
  <c r="AF1217" i="7"/>
  <c r="AH1217" i="7"/>
  <c r="AJ145" i="7"/>
  <c r="AH145" i="7"/>
  <c r="AF145" i="7"/>
  <c r="AJ2198" i="7"/>
  <c r="AH2198" i="7"/>
  <c r="AF2198" i="7"/>
  <c r="AJ2249" i="7"/>
  <c r="AH2249" i="7"/>
  <c r="AF2249" i="7"/>
  <c r="AH2173" i="7"/>
  <c r="AF2173" i="7"/>
  <c r="AJ2173" i="7"/>
  <c r="AJ2106" i="7"/>
  <c r="AH2106" i="7"/>
  <c r="AF2106" i="7"/>
  <c r="AJ2300" i="7"/>
  <c r="AH2300" i="7"/>
  <c r="AF2300" i="7"/>
  <c r="AJ2311" i="7"/>
  <c r="AH2311" i="7"/>
  <c r="AF2311" i="7"/>
  <c r="AJ1966" i="7"/>
  <c r="AH1966" i="7"/>
  <c r="AF1966" i="7"/>
  <c r="AJ2251" i="7"/>
  <c r="AH2251" i="7"/>
  <c r="AF2251" i="7"/>
  <c r="AJ1827" i="7"/>
  <c r="AH1827" i="7"/>
  <c r="AF1827" i="7"/>
  <c r="AJ2182" i="7"/>
  <c r="AH2182" i="7"/>
  <c r="AF2182" i="7"/>
  <c r="AH1979" i="7"/>
  <c r="AJ1979" i="7"/>
  <c r="AF1979" i="7"/>
  <c r="AJ1725" i="7"/>
  <c r="AH1725" i="7"/>
  <c r="AF1725" i="7"/>
  <c r="AJ2303" i="7"/>
  <c r="AH2303" i="7"/>
  <c r="AF2303" i="7"/>
  <c r="AJ2221" i="7"/>
  <c r="AH2221" i="7"/>
  <c r="AF2221" i="7"/>
  <c r="AJ1689" i="7"/>
  <c r="AH1689" i="7"/>
  <c r="AF1689" i="7"/>
  <c r="AJ1404" i="7"/>
  <c r="AH1404" i="7"/>
  <c r="AF1404" i="7"/>
  <c r="AJ1637" i="7"/>
  <c r="AF1637" i="7"/>
  <c r="AH1637" i="7"/>
  <c r="AJ1624" i="7"/>
  <c r="AF1624" i="7"/>
  <c r="AH1624" i="7"/>
  <c r="AJ1706" i="7"/>
  <c r="AH1706" i="7"/>
  <c r="AF1706" i="7"/>
  <c r="AH1600" i="7"/>
  <c r="AJ1600" i="7"/>
  <c r="AF1600" i="7"/>
  <c r="AJ1872" i="7"/>
  <c r="AH1872" i="7"/>
  <c r="AF1872" i="7"/>
  <c r="AJ1360" i="7"/>
  <c r="AF1360" i="7"/>
  <c r="AH1360" i="7"/>
  <c r="AH1214" i="7"/>
  <c r="AJ1214" i="7"/>
  <c r="AF1214" i="7"/>
  <c r="AJ1709" i="7"/>
  <c r="AH1709" i="7"/>
  <c r="AF1709" i="7"/>
  <c r="AH1513" i="7"/>
  <c r="AJ1513" i="7"/>
  <c r="AF1513" i="7"/>
  <c r="AJ1430" i="7"/>
  <c r="AH1430" i="7"/>
  <c r="AF1430" i="7"/>
  <c r="AJ1219" i="7"/>
  <c r="AH1219" i="7"/>
  <c r="AF1219" i="7"/>
  <c r="AJ1167" i="7"/>
  <c r="AF1167" i="7"/>
  <c r="AH1167" i="7"/>
  <c r="AJ1556" i="7"/>
  <c r="AH1556" i="7"/>
  <c r="AF1556" i="7"/>
  <c r="AJ1367" i="7"/>
  <c r="AH1367" i="7"/>
  <c r="AF1367" i="7"/>
  <c r="AJ1392" i="7"/>
  <c r="AF1392" i="7"/>
  <c r="AH1392" i="7"/>
  <c r="AJ1424" i="7"/>
  <c r="AF1424" i="7"/>
  <c r="AH1424" i="7"/>
  <c r="AJ1020" i="7"/>
  <c r="AH1020" i="7"/>
  <c r="AF1020" i="7"/>
  <c r="AJ1449" i="7"/>
  <c r="AH1449" i="7"/>
  <c r="AF1449" i="7"/>
  <c r="AJ1295" i="7"/>
  <c r="AH1295" i="7"/>
  <c r="AF1295" i="7"/>
  <c r="AJ1391" i="7"/>
  <c r="AF1391" i="7"/>
  <c r="AH1391" i="7"/>
  <c r="AJ1365" i="7"/>
  <c r="AF1365" i="7"/>
  <c r="AH1365" i="7"/>
  <c r="AJ1484" i="7"/>
  <c r="AF1484" i="7"/>
  <c r="AH1484" i="7"/>
  <c r="AH1190" i="7"/>
  <c r="AJ1190" i="7"/>
  <c r="AF1190" i="7"/>
  <c r="AH988" i="7"/>
  <c r="AJ988" i="7"/>
  <c r="AF988" i="7"/>
  <c r="AJ616" i="7"/>
  <c r="AH616" i="7"/>
  <c r="AF616" i="7"/>
  <c r="AJ458" i="7"/>
  <c r="AH458" i="7"/>
  <c r="AF458" i="7"/>
  <c r="AJ844" i="7"/>
  <c r="AH844" i="7"/>
  <c r="AF844" i="7"/>
  <c r="AJ519" i="7"/>
  <c r="AF519" i="7"/>
  <c r="AH519" i="7"/>
  <c r="AJ891" i="7"/>
  <c r="AH891" i="7"/>
  <c r="AF891" i="7"/>
  <c r="AJ1221" i="7"/>
  <c r="AH1221" i="7"/>
  <c r="AF1221" i="7"/>
  <c r="AJ418" i="7"/>
  <c r="AH418" i="7"/>
  <c r="AF418" i="7"/>
  <c r="AJ992" i="7"/>
  <c r="AH992" i="7"/>
  <c r="AF992" i="7"/>
  <c r="AH605" i="7"/>
  <c r="AF605" i="7"/>
  <c r="AJ605" i="7"/>
  <c r="AJ512" i="7"/>
  <c r="AH512" i="7"/>
  <c r="AF512" i="7"/>
  <c r="Q25" i="7" a="1"/>
  <c r="Q25" i="7" s="1"/>
  <c r="AJ351" i="7"/>
  <c r="AH351" i="7"/>
  <c r="AF351" i="7"/>
  <c r="AH261" i="7"/>
  <c r="AJ261" i="7"/>
  <c r="AF261" i="7"/>
  <c r="AJ220" i="7"/>
  <c r="AF220" i="7"/>
  <c r="AH220" i="7"/>
  <c r="AJ637" i="7"/>
  <c r="AH637" i="7"/>
  <c r="AF637" i="7"/>
  <c r="AJ465" i="7"/>
  <c r="AF465" i="7"/>
  <c r="AH465" i="7"/>
  <c r="AJ66" i="7"/>
  <c r="AF66" i="7"/>
  <c r="AH66" i="7"/>
  <c r="S16" i="7" a="1"/>
  <c r="S16" i="7" s="1"/>
  <c r="AJ738" i="7"/>
  <c r="AF738" i="7"/>
  <c r="AH738" i="7"/>
  <c r="AJ1014" i="7"/>
  <c r="AH1014" i="7"/>
  <c r="AF1014" i="7"/>
  <c r="AJ249" i="7"/>
  <c r="AH249" i="7"/>
  <c r="AF249" i="7"/>
  <c r="AJ1115" i="7"/>
  <c r="AH1115" i="7"/>
  <c r="AF1115" i="7"/>
  <c r="AJ302" i="7"/>
  <c r="AH302" i="7"/>
  <c r="AF302" i="7"/>
  <c r="AH200" i="7"/>
  <c r="AJ200" i="7"/>
  <c r="AF200" i="7"/>
  <c r="AJ734" i="7"/>
  <c r="AH734" i="7"/>
  <c r="AF734" i="7"/>
  <c r="AH186" i="7"/>
  <c r="AJ186" i="7"/>
  <c r="AF186" i="7"/>
  <c r="R19" i="7" a="1"/>
  <c r="R19" i="7" s="1"/>
  <c r="AJ218" i="7"/>
  <c r="AF218" i="7"/>
  <c r="AH218" i="7"/>
  <c r="AJ254" i="7"/>
  <c r="AF254" i="7"/>
  <c r="AH254" i="7"/>
  <c r="AJ28" i="7"/>
  <c r="AF28" i="7"/>
  <c r="AH28" i="7"/>
  <c r="AJ822" i="7"/>
  <c r="AH822" i="7"/>
  <c r="AF822" i="7"/>
  <c r="AJ192" i="7"/>
  <c r="AH192" i="7"/>
  <c r="AF192" i="7"/>
  <c r="AJ592" i="7"/>
  <c r="AH592" i="7"/>
  <c r="AF592" i="7"/>
  <c r="AJ2193" i="7"/>
  <c r="AF2193" i="7"/>
  <c r="AH2193" i="7"/>
  <c r="AJ2132" i="7"/>
  <c r="AH2132" i="7"/>
  <c r="AF2132" i="7"/>
  <c r="AJ2055" i="7"/>
  <c r="AH2055" i="7"/>
  <c r="AF2055" i="7"/>
  <c r="AJ1839" i="7"/>
  <c r="AF1839" i="7"/>
  <c r="AH1839" i="7"/>
  <c r="AJ2023" i="7"/>
  <c r="AF2023" i="7"/>
  <c r="AH2023" i="7"/>
  <c r="AJ2294" i="7"/>
  <c r="AH2294" i="7"/>
  <c r="AF2294" i="7"/>
  <c r="AJ2029" i="7"/>
  <c r="AH2029" i="7"/>
  <c r="AF2029" i="7"/>
  <c r="AJ2121" i="7"/>
  <c r="AH2121" i="7"/>
  <c r="AF2121" i="7"/>
  <c r="AJ2084" i="7"/>
  <c r="AH2084" i="7"/>
  <c r="AF2084" i="7"/>
  <c r="AJ2005" i="7"/>
  <c r="AF2005" i="7"/>
  <c r="AH2005" i="7"/>
  <c r="AJ1820" i="7"/>
  <c r="AH1820" i="7"/>
  <c r="AF1820" i="7"/>
  <c r="AJ1737" i="7"/>
  <c r="AF1737" i="7"/>
  <c r="AH1737" i="7"/>
  <c r="AJ1951" i="7"/>
  <c r="AH1951" i="7"/>
  <c r="AF1951" i="7"/>
  <c r="AJ1719" i="7"/>
  <c r="AH1719" i="7"/>
  <c r="AF1719" i="7"/>
  <c r="AJ2065" i="7"/>
  <c r="AH2065" i="7"/>
  <c r="AF2065" i="7"/>
  <c r="AJ1840" i="7"/>
  <c r="AF1840" i="7"/>
  <c r="AH1840" i="7"/>
  <c r="AJ1944" i="7"/>
  <c r="AF1944" i="7"/>
  <c r="AH1944" i="7"/>
  <c r="AJ1869" i="7"/>
  <c r="AF1869" i="7"/>
  <c r="AH1869" i="7"/>
  <c r="AJ1633" i="7"/>
  <c r="AH1633" i="7"/>
  <c r="AF1633" i="7"/>
  <c r="AJ1587" i="7"/>
  <c r="AH1587" i="7"/>
  <c r="AF1587" i="7"/>
  <c r="AJ1932" i="7"/>
  <c r="AH1932" i="7"/>
  <c r="AF1932" i="7"/>
  <c r="AJ1619" i="7"/>
  <c r="AF1619" i="7"/>
  <c r="AH1619" i="7"/>
  <c r="AJ1511" i="7"/>
  <c r="AH1511" i="7"/>
  <c r="AF1511" i="7"/>
  <c r="AJ1615" i="7"/>
  <c r="AF1615" i="7"/>
  <c r="AH1615" i="7"/>
  <c r="AH1420" i="7"/>
  <c r="AJ1420" i="7"/>
  <c r="AF1420" i="7"/>
  <c r="AJ1111" i="7"/>
  <c r="AF1111" i="7"/>
  <c r="AH1111" i="7"/>
  <c r="AJ1068" i="7"/>
  <c r="AH1068" i="7"/>
  <c r="AF1068" i="7"/>
  <c r="AJ927" i="7"/>
  <c r="AH927" i="7"/>
  <c r="AF927" i="7"/>
  <c r="AJ1354" i="7"/>
  <c r="AH1354" i="7"/>
  <c r="AF1354" i="7"/>
  <c r="AJ1503" i="7"/>
  <c r="AH1503" i="7"/>
  <c r="AF1503" i="7"/>
  <c r="AJ1419" i="7"/>
  <c r="AF1419" i="7"/>
  <c r="AH1419" i="7"/>
  <c r="AH1665" i="7"/>
  <c r="AJ1665" i="7"/>
  <c r="AF1665" i="7"/>
  <c r="AJ1747" i="7"/>
  <c r="AF1747" i="7"/>
  <c r="AH1747" i="7"/>
  <c r="AJ1562" i="7"/>
  <c r="AH1562" i="7"/>
  <c r="AF1562" i="7"/>
  <c r="AJ1058" i="7"/>
  <c r="AH1058" i="7"/>
  <c r="AF1058" i="7"/>
  <c r="AJ1655" i="7"/>
  <c r="AH1655" i="7"/>
  <c r="AF1655" i="7"/>
  <c r="AJ1578" i="7"/>
  <c r="AH1578" i="7"/>
  <c r="AF1578" i="7"/>
  <c r="AJ1318" i="7"/>
  <c r="AH1318" i="7"/>
  <c r="AF1318" i="7"/>
  <c r="AJ912" i="7"/>
  <c r="AH912" i="7"/>
  <c r="AF912" i="7"/>
  <c r="AJ1339" i="7"/>
  <c r="AH1339" i="7"/>
  <c r="AF1339" i="7"/>
  <c r="AJ2111" i="7"/>
  <c r="AH2111" i="7"/>
  <c r="AF2111" i="7"/>
  <c r="AJ984" i="7"/>
  <c r="AH984" i="7"/>
  <c r="AF984" i="7"/>
  <c r="AJ271" i="7"/>
  <c r="AH271" i="7"/>
  <c r="AF271" i="7"/>
  <c r="AH816" i="7"/>
  <c r="AJ816" i="7"/>
  <c r="AF816" i="7"/>
  <c r="AJ827" i="7"/>
  <c r="AF827" i="7"/>
  <c r="AH827" i="7"/>
  <c r="AH593" i="7"/>
  <c r="AF593" i="7"/>
  <c r="AJ593" i="7"/>
  <c r="AJ538" i="7"/>
  <c r="AF538" i="7"/>
  <c r="AH538" i="7"/>
  <c r="AJ368" i="7"/>
  <c r="AH368" i="7"/>
  <c r="AF368" i="7"/>
  <c r="AJ781" i="7"/>
  <c r="AH781" i="7"/>
  <c r="AF781" i="7"/>
  <c r="AJ1423" i="7"/>
  <c r="AF1423" i="7"/>
  <c r="AH1423" i="7"/>
  <c r="AJ1196" i="7"/>
  <c r="AF1196" i="7"/>
  <c r="AH1196" i="7"/>
  <c r="AJ617" i="7"/>
  <c r="AF617" i="7"/>
  <c r="AH617" i="7"/>
  <c r="AJ202" i="7"/>
  <c r="AH202" i="7"/>
  <c r="AF202" i="7"/>
  <c r="AJ139" i="7"/>
  <c r="AF139" i="7"/>
  <c r="AH139" i="7"/>
  <c r="S17" i="7" a="1"/>
  <c r="S17" i="7" s="1"/>
  <c r="AJ422" i="7"/>
  <c r="AH422" i="7"/>
  <c r="AF422" i="7"/>
  <c r="AF135" i="7"/>
  <c r="AJ135" i="7"/>
  <c r="AH135" i="7"/>
  <c r="AJ83" i="7"/>
  <c r="AH83" i="7"/>
  <c r="AF83" i="7"/>
  <c r="AJ510" i="7"/>
  <c r="AH510" i="7"/>
  <c r="AF510" i="7"/>
  <c r="AJ164" i="7"/>
  <c r="AH164" i="7"/>
  <c r="AF164" i="7"/>
  <c r="AJ53" i="7"/>
  <c r="AH53" i="7"/>
  <c r="AF53" i="7"/>
  <c r="S12" i="7" a="1"/>
  <c r="S12" i="7" s="1"/>
  <c r="AH69" i="7"/>
  <c r="AJ69" i="7"/>
  <c r="AF69" i="7"/>
  <c r="AJ662" i="7"/>
  <c r="AF662" i="7"/>
  <c r="AH662" i="7"/>
  <c r="AJ429" i="7"/>
  <c r="AH429" i="7"/>
  <c r="AF429" i="7"/>
  <c r="AH424" i="7"/>
  <c r="AF424" i="7"/>
  <c r="AJ424" i="7"/>
  <c r="AJ38" i="7"/>
  <c r="AH38" i="7"/>
  <c r="AF38" i="7"/>
  <c r="AJ2329" i="7"/>
  <c r="AH2329" i="7"/>
  <c r="AF2329" i="7"/>
  <c r="AJ860" i="7"/>
  <c r="AH860" i="7"/>
  <c r="AF860" i="7"/>
  <c r="AJ393" i="7"/>
  <c r="AH393" i="7"/>
  <c r="AF393" i="7"/>
  <c r="AJ203" i="7"/>
  <c r="AF203" i="7"/>
  <c r="AH203" i="7"/>
  <c r="S14" i="7" a="1"/>
  <c r="S14" i="7" s="1"/>
  <c r="AJ1454" i="7"/>
  <c r="AF1454" i="7"/>
  <c r="AH1454" i="7"/>
  <c r="AJ1505" i="7"/>
  <c r="AF1505" i="7"/>
  <c r="AH1505" i="7"/>
  <c r="AJ1194" i="7"/>
  <c r="AH1194" i="7"/>
  <c r="AF1194" i="7"/>
  <c r="AJ2231" i="7"/>
  <c r="AH2231" i="7"/>
  <c r="AF2231" i="7"/>
  <c r="AJ2186" i="7"/>
  <c r="AH2186" i="7"/>
  <c r="AF2186" i="7"/>
  <c r="AJ2098" i="7"/>
  <c r="AH2098" i="7"/>
  <c r="AF2098" i="7"/>
  <c r="AJ2163" i="7"/>
  <c r="AH2163" i="7"/>
  <c r="AF2163" i="7"/>
  <c r="AJ1959" i="7"/>
  <c r="AF1959" i="7"/>
  <c r="AH1959" i="7"/>
  <c r="AJ1893" i="7"/>
  <c r="AH1893" i="7"/>
  <c r="AF1893" i="7"/>
  <c r="AJ2143" i="7"/>
  <c r="AH2143" i="7"/>
  <c r="AF2143" i="7"/>
  <c r="AJ2026" i="7"/>
  <c r="AH2026" i="7"/>
  <c r="AF2026" i="7"/>
  <c r="AJ2019" i="7"/>
  <c r="AH2019" i="7"/>
  <c r="AF2019" i="7"/>
  <c r="AJ2131" i="7"/>
  <c r="AH2131" i="7"/>
  <c r="AF2131" i="7"/>
  <c r="AJ1994" i="7"/>
  <c r="AF1994" i="7"/>
  <c r="AH1994" i="7"/>
  <c r="AJ2243" i="7"/>
  <c r="AF2243" i="7"/>
  <c r="AH2243" i="7"/>
  <c r="AJ1777" i="7"/>
  <c r="AH1777" i="7"/>
  <c r="AF1777" i="7"/>
  <c r="AJ1716" i="7"/>
  <c r="AH1716" i="7"/>
  <c r="AF1716" i="7"/>
  <c r="AJ1903" i="7"/>
  <c r="AF1903" i="7"/>
  <c r="AH1903" i="7"/>
  <c r="AJ1837" i="7"/>
  <c r="AH1837" i="7"/>
  <c r="AF1837" i="7"/>
  <c r="AJ2031" i="7"/>
  <c r="AH2031" i="7"/>
  <c r="AF2031" i="7"/>
  <c r="AJ1945" i="7"/>
  <c r="AH1945" i="7"/>
  <c r="AF1945" i="7"/>
  <c r="AJ1832" i="7"/>
  <c r="AH1832" i="7"/>
  <c r="AF1832" i="7"/>
  <c r="AJ1983" i="7"/>
  <c r="AH1983" i="7"/>
  <c r="AF1983" i="7"/>
  <c r="AJ1916" i="7"/>
  <c r="AH1916" i="7"/>
  <c r="AF1916" i="7"/>
  <c r="AJ1791" i="7"/>
  <c r="AH1791" i="7"/>
  <c r="AF1791" i="7"/>
  <c r="AJ1693" i="7"/>
  <c r="AH1693" i="7"/>
  <c r="AF1693" i="7"/>
  <c r="AJ1336" i="7"/>
  <c r="AH1336" i="7"/>
  <c r="AF1336" i="7"/>
  <c r="AJ1723" i="7"/>
  <c r="AF1723" i="7"/>
  <c r="AH1723" i="7"/>
  <c r="AJ1696" i="7"/>
  <c r="AH1696" i="7"/>
  <c r="AF1696" i="7"/>
  <c r="AJ1344" i="7"/>
  <c r="AF1344" i="7"/>
  <c r="AH1344" i="7"/>
  <c r="AJ1855" i="7"/>
  <c r="AH1855" i="7"/>
  <c r="AF1855" i="7"/>
  <c r="AJ1452" i="7"/>
  <c r="AH1452" i="7"/>
  <c r="AF1452" i="7"/>
  <c r="AH1284" i="7"/>
  <c r="AJ1284" i="7"/>
  <c r="AF1284" i="7"/>
  <c r="AJ1137" i="7"/>
  <c r="AH1137" i="7"/>
  <c r="AF1137" i="7"/>
  <c r="AJ1418" i="7"/>
  <c r="AH1418" i="7"/>
  <c r="AF1418" i="7"/>
  <c r="AJ1283" i="7"/>
  <c r="AH1283" i="7"/>
  <c r="AF1283" i="7"/>
  <c r="AJ1300" i="7"/>
  <c r="AH1300" i="7"/>
  <c r="AF1300" i="7"/>
  <c r="AJ1209" i="7"/>
  <c r="AH1209" i="7"/>
  <c r="AF1209" i="7"/>
  <c r="AJ1116" i="7"/>
  <c r="AF1116" i="7"/>
  <c r="AH1116" i="7"/>
  <c r="AH1296" i="7"/>
  <c r="AJ1296" i="7"/>
  <c r="AF1296" i="7"/>
  <c r="AJ1203" i="7"/>
  <c r="AH1203" i="7"/>
  <c r="AF1203" i="7"/>
  <c r="AJ1612" i="7"/>
  <c r="AH1612" i="7"/>
  <c r="AF1612" i="7"/>
  <c r="AJ1136" i="7"/>
  <c r="AH1136" i="7"/>
  <c r="AF1136" i="7"/>
  <c r="AH993" i="7"/>
  <c r="AJ993" i="7"/>
  <c r="AF993" i="7"/>
  <c r="AJ820" i="7"/>
  <c r="AH820" i="7"/>
  <c r="AF820" i="7"/>
  <c r="AJ1107" i="7"/>
  <c r="AH1107" i="7"/>
  <c r="AF1107" i="7"/>
  <c r="AJ1629" i="7"/>
  <c r="AH1629" i="7"/>
  <c r="AF1629" i="7"/>
  <c r="AJ1228" i="7"/>
  <c r="AH1228" i="7"/>
  <c r="AF1228" i="7"/>
  <c r="AH915" i="7"/>
  <c r="AJ915" i="7"/>
  <c r="AF915" i="7"/>
  <c r="AJ1648" i="7"/>
  <c r="AF1648" i="7"/>
  <c r="AH1648" i="7"/>
  <c r="AJ974" i="7"/>
  <c r="AH974" i="7"/>
  <c r="AF974" i="7"/>
  <c r="AJ719" i="7"/>
  <c r="AF719" i="7"/>
  <c r="AH719" i="7"/>
  <c r="AH357" i="7"/>
  <c r="AJ357" i="7"/>
  <c r="AF357" i="7"/>
  <c r="AJ1566" i="7"/>
  <c r="AH1566" i="7"/>
  <c r="AF1566" i="7"/>
  <c r="AJ590" i="7"/>
  <c r="AF590" i="7"/>
  <c r="AH590" i="7"/>
  <c r="AJ532" i="7"/>
  <c r="AH532" i="7"/>
  <c r="AF532" i="7"/>
  <c r="AJ274" i="7"/>
  <c r="AH274" i="7"/>
  <c r="AF274" i="7"/>
  <c r="AJ1112" i="7"/>
  <c r="AH1112" i="7"/>
  <c r="AF1112" i="7"/>
  <c r="AJ862" i="7"/>
  <c r="AH862" i="7"/>
  <c r="AF862" i="7"/>
  <c r="AJ748" i="7"/>
  <c r="AF748" i="7"/>
  <c r="AH748" i="7"/>
  <c r="AJ629" i="7"/>
  <c r="AF629" i="7"/>
  <c r="AH629" i="7"/>
  <c r="AJ518" i="7"/>
  <c r="AF518" i="7"/>
  <c r="AH518" i="7"/>
  <c r="AJ317" i="7"/>
  <c r="AH317" i="7"/>
  <c r="AF317" i="7"/>
  <c r="AJ580" i="7"/>
  <c r="AF580" i="7"/>
  <c r="AH580" i="7"/>
  <c r="AJ957" i="7"/>
  <c r="AH957" i="7"/>
  <c r="AF957" i="7"/>
  <c r="AH786" i="7"/>
  <c r="AJ786" i="7"/>
  <c r="AF786" i="7"/>
  <c r="AH415" i="7"/>
  <c r="AF415" i="7"/>
  <c r="AJ415" i="7"/>
  <c r="S13" i="7" a="1"/>
  <c r="S13" i="7" s="1"/>
  <c r="AF760" i="7"/>
  <c r="AH760" i="7"/>
  <c r="AJ760" i="7"/>
  <c r="AJ533" i="7"/>
  <c r="AH533" i="7"/>
  <c r="AF533" i="7"/>
  <c r="AJ414" i="7"/>
  <c r="AF414" i="7"/>
  <c r="AH414" i="7"/>
  <c r="AJ343" i="7"/>
  <c r="AH343" i="7"/>
  <c r="AF343" i="7"/>
  <c r="AJ129" i="7"/>
  <c r="AH129" i="7"/>
  <c r="AF129" i="7"/>
  <c r="AJ374" i="7"/>
  <c r="AH374" i="7"/>
  <c r="AF374" i="7"/>
  <c r="AF307" i="7"/>
  <c r="AJ307" i="7"/>
  <c r="AH307" i="7"/>
  <c r="AH160" i="7"/>
  <c r="AJ160" i="7"/>
  <c r="AF160" i="7"/>
  <c r="AH223" i="7"/>
  <c r="AJ223" i="7"/>
  <c r="AF223" i="7"/>
  <c r="Q20" i="7" a="1"/>
  <c r="Q20" i="7" s="1"/>
  <c r="AJ513" i="7"/>
  <c r="AH513" i="7"/>
  <c r="AF513" i="7"/>
  <c r="AJ558" i="7"/>
  <c r="AH558" i="7"/>
  <c r="AF558" i="7"/>
  <c r="AJ1427" i="7"/>
  <c r="AH1427" i="7"/>
  <c r="AF1427" i="7"/>
  <c r="AJ685" i="7"/>
  <c r="AH685" i="7"/>
  <c r="AF685" i="7"/>
  <c r="S18" i="7" a="1"/>
  <c r="S18" i="7" s="1"/>
  <c r="AJ1595" i="7"/>
  <c r="AH1595" i="7"/>
  <c r="AF1595" i="7"/>
  <c r="AJ1560" i="7"/>
  <c r="AH1560" i="7"/>
  <c r="AF1560" i="7"/>
  <c r="AJ1109" i="7"/>
  <c r="AF1109" i="7"/>
  <c r="AH1109" i="7"/>
  <c r="AJ876" i="7"/>
  <c r="AH876" i="7"/>
  <c r="AF876" i="7"/>
  <c r="AJ1552" i="7"/>
  <c r="AF1552" i="7"/>
  <c r="AH1552" i="7"/>
  <c r="AJ953" i="7"/>
  <c r="AF953" i="7"/>
  <c r="AH953" i="7"/>
  <c r="AJ564" i="7"/>
  <c r="AF564" i="7"/>
  <c r="AH564" i="7"/>
  <c r="AJ800" i="7"/>
  <c r="AH800" i="7"/>
  <c r="AF800" i="7"/>
  <c r="AJ2062" i="7"/>
  <c r="AF2062" i="7"/>
  <c r="AH2062" i="7"/>
  <c r="AJ2002" i="7"/>
  <c r="AH2002" i="7"/>
  <c r="AF2002" i="7"/>
  <c r="AJ2099" i="7"/>
  <c r="AH2099" i="7"/>
  <c r="AF2099" i="7"/>
  <c r="AJ1985" i="7"/>
  <c r="AH1985" i="7"/>
  <c r="AF1985" i="7"/>
  <c r="AJ1887" i="7"/>
  <c r="AH1887" i="7"/>
  <c r="AF1887" i="7"/>
  <c r="AH2290" i="7"/>
  <c r="AJ2290" i="7"/>
  <c r="AF2290" i="7"/>
  <c r="AJ2219" i="7"/>
  <c r="AH2219" i="7"/>
  <c r="AF2219" i="7"/>
  <c r="AJ1949" i="7"/>
  <c r="AF1949" i="7"/>
  <c r="AH1949" i="7"/>
  <c r="AJ2207" i="7"/>
  <c r="AH2207" i="7"/>
  <c r="AF2207" i="7"/>
  <c r="AJ2032" i="7"/>
  <c r="AH2032" i="7"/>
  <c r="AF2032" i="7"/>
  <c r="AJ1728" i="7"/>
  <c r="AH1728" i="7"/>
  <c r="AF1728" i="7"/>
  <c r="AJ2056" i="7"/>
  <c r="AH2056" i="7"/>
  <c r="AF2056" i="7"/>
  <c r="AJ1760" i="7"/>
  <c r="AH1760" i="7"/>
  <c r="AF1760" i="7"/>
  <c r="AJ2024" i="7"/>
  <c r="AF2024" i="7"/>
  <c r="AH2024" i="7"/>
  <c r="AJ1745" i="7"/>
  <c r="AH1745" i="7"/>
  <c r="AF1745" i="7"/>
  <c r="AJ1822" i="7"/>
  <c r="AH1822" i="7"/>
  <c r="AF1822" i="7"/>
  <c r="AJ1561" i="7"/>
  <c r="AF1561" i="7"/>
  <c r="AH1561" i="7"/>
  <c r="AJ1565" i="7"/>
  <c r="AF1565" i="7"/>
  <c r="AH1565" i="7"/>
  <c r="AH2228" i="7"/>
  <c r="AJ2228" i="7"/>
  <c r="AF2228" i="7"/>
  <c r="AJ1620" i="7"/>
  <c r="AH1620" i="7"/>
  <c r="AF1620" i="7"/>
  <c r="AJ1580" i="7"/>
  <c r="AH1580" i="7"/>
  <c r="AF1580" i="7"/>
  <c r="AJ1372" i="7"/>
  <c r="AH1372" i="7"/>
  <c r="AF1372" i="7"/>
  <c r="AJ1448" i="7"/>
  <c r="AH1448" i="7"/>
  <c r="AF1448" i="7"/>
  <c r="AJ1415" i="7"/>
  <c r="AH1415" i="7"/>
  <c r="AF1415" i="7"/>
  <c r="AJ1347" i="7"/>
  <c r="AF1347" i="7"/>
  <c r="AH1347" i="7"/>
  <c r="AJ924" i="7"/>
  <c r="AH924" i="7"/>
  <c r="AF924" i="7"/>
  <c r="AJ1246" i="7"/>
  <c r="AH1246" i="7"/>
  <c r="AF1246" i="7"/>
  <c r="AJ1502" i="7"/>
  <c r="AH1502" i="7"/>
  <c r="AF1502" i="7"/>
  <c r="AJ1160" i="7"/>
  <c r="AH1160" i="7"/>
  <c r="AF1160" i="7"/>
  <c r="AJ1579" i="7"/>
  <c r="AH1579" i="7"/>
  <c r="AF1579" i="7"/>
  <c r="AJ817" i="7"/>
  <c r="AF817" i="7"/>
  <c r="AH817" i="7"/>
  <c r="AJ1888" i="7"/>
  <c r="AH1888" i="7"/>
  <c r="AF1888" i="7"/>
  <c r="AH1257" i="7"/>
  <c r="AJ1257" i="7"/>
  <c r="AF1257" i="7"/>
  <c r="AJ1055" i="7"/>
  <c r="AH1055" i="7"/>
  <c r="AF1055" i="7"/>
  <c r="AJ1071" i="7"/>
  <c r="AH1071" i="7"/>
  <c r="AF1071" i="7"/>
  <c r="AJ1022" i="7"/>
  <c r="AH1022" i="7"/>
  <c r="AF1022" i="7"/>
  <c r="AJ683" i="7"/>
  <c r="AH683" i="7"/>
  <c r="AF683" i="7"/>
  <c r="AJ526" i="7"/>
  <c r="AH526" i="7"/>
  <c r="AF526" i="7"/>
  <c r="AJ1077" i="7"/>
  <c r="AH1077" i="7"/>
  <c r="AF1077" i="7"/>
  <c r="AF712" i="7"/>
  <c r="AJ712" i="7"/>
  <c r="AH712" i="7"/>
  <c r="AJ1671" i="7"/>
  <c r="AH1671" i="7"/>
  <c r="AF1671" i="7"/>
  <c r="AJ906" i="7"/>
  <c r="AH906" i="7"/>
  <c r="AF906" i="7"/>
  <c r="AJ166" i="7"/>
  <c r="AH166" i="7"/>
  <c r="AF166" i="7"/>
  <c r="AJ438" i="7"/>
  <c r="AH438" i="7"/>
  <c r="AF438" i="7"/>
  <c r="AJ257" i="7"/>
  <c r="AF257" i="7"/>
  <c r="AH257" i="7"/>
  <c r="AJ198" i="7"/>
  <c r="AF198" i="7"/>
  <c r="AH198" i="7"/>
  <c r="AJ44" i="7"/>
  <c r="AF44" i="7"/>
  <c r="AH44" i="7"/>
  <c r="AJ878" i="7"/>
  <c r="AF878" i="7"/>
  <c r="AH878" i="7"/>
  <c r="R21" i="7" a="1"/>
  <c r="R21" i="7" s="1"/>
  <c r="AJ885" i="7"/>
  <c r="AF885" i="7"/>
  <c r="AH885" i="7"/>
  <c r="AJ598" i="7"/>
  <c r="AH598" i="7"/>
  <c r="AF598" i="7"/>
  <c r="AJ154" i="7"/>
  <c r="AH154" i="7"/>
  <c r="AF154" i="7"/>
  <c r="AH47" i="7"/>
  <c r="AF47" i="7"/>
  <c r="AJ47" i="7"/>
  <c r="AJ979" i="7"/>
  <c r="AH979" i="7"/>
  <c r="AF979" i="7"/>
  <c r="AJ818" i="7"/>
  <c r="AH818" i="7"/>
  <c r="AF818" i="7"/>
  <c r="AJ479" i="7"/>
  <c r="AH479" i="7"/>
  <c r="AF479" i="7"/>
  <c r="AJ267" i="7"/>
  <c r="AH267" i="7"/>
  <c r="AF267" i="7"/>
  <c r="AF210" i="7"/>
  <c r="AJ210" i="7"/>
  <c r="AH210" i="7"/>
  <c r="AJ714" i="7"/>
  <c r="AH714" i="7"/>
  <c r="AF714" i="7"/>
  <c r="AH232" i="7"/>
  <c r="AJ232" i="7"/>
  <c r="AF232" i="7"/>
  <c r="AH591" i="7"/>
  <c r="AJ591" i="7"/>
  <c r="AF591" i="7"/>
  <c r="AJ774" i="7"/>
  <c r="AH774" i="7"/>
  <c r="AF774" i="7"/>
  <c r="AJ362" i="7"/>
  <c r="AF362" i="7"/>
  <c r="AH362" i="7"/>
  <c r="AJ316" i="7"/>
  <c r="AF316" i="7"/>
  <c r="AH316" i="7"/>
  <c r="AJ750" i="7"/>
  <c r="AH750" i="7"/>
  <c r="AF750" i="7"/>
  <c r="AJ387" i="7"/>
  <c r="AF387" i="7"/>
  <c r="AH387" i="7"/>
  <c r="AH353" i="7"/>
  <c r="AJ353" i="7"/>
  <c r="AF353" i="7"/>
  <c r="AJ647" i="7"/>
  <c r="AF647" i="7"/>
  <c r="AH647" i="7"/>
  <c r="AJ1128" i="7"/>
  <c r="AH1128" i="7"/>
  <c r="AF1128" i="7"/>
  <c r="AJ929" i="7"/>
  <c r="AH929" i="7"/>
  <c r="AF929" i="7"/>
  <c r="AJ439" i="7"/>
  <c r="AF439" i="7"/>
  <c r="AH439" i="7"/>
  <c r="AJ1174" i="7"/>
  <c r="AF1174" i="7"/>
  <c r="AH1174" i="7"/>
  <c r="AJ320" i="7"/>
  <c r="AH320" i="7"/>
  <c r="AF320" i="7"/>
  <c r="B11" i="7" a="1"/>
  <c r="B11" i="7" s="1"/>
  <c r="E11" i="7" a="1"/>
  <c r="E11" i="7" s="1"/>
  <c r="B10" i="7" a="1"/>
  <c r="B10" i="7" s="1"/>
  <c r="E10" i="7" a="1"/>
  <c r="E10" i="7" s="1"/>
  <c r="AF403" i="7"/>
  <c r="AH403" i="7"/>
  <c r="AJ403" i="7"/>
  <c r="AJ574" i="7"/>
  <c r="AH574" i="7"/>
  <c r="AF574" i="7"/>
  <c r="I10" i="7" a="1"/>
  <c r="I10" i="7" s="1"/>
  <c r="H10" i="7" a="1"/>
  <c r="H10" i="7" s="1"/>
  <c r="H11" i="7" a="1"/>
  <c r="H11" i="7" s="1"/>
  <c r="I11" i="7" a="1"/>
  <c r="I11" i="7" s="1"/>
  <c r="AJ1044" i="7"/>
  <c r="AH1044" i="7"/>
  <c r="AF1044" i="7"/>
  <c r="E66" i="6"/>
  <c r="E74" i="6" s="1"/>
  <c r="B67" i="6"/>
  <c r="F73" i="6"/>
  <c r="F75" i="6"/>
  <c r="B66" i="6"/>
  <c r="B65" i="6"/>
  <c r="G5" i="7"/>
  <c r="E67" i="6"/>
  <c r="E75" i="6" s="1"/>
  <c r="E65" i="6"/>
  <c r="E73" i="6" s="1"/>
  <c r="AF25" i="7"/>
  <c r="AJ25" i="7"/>
  <c r="AH25" i="7"/>
  <c r="AH34" i="7"/>
  <c r="AF34" i="7"/>
  <c r="AJ34" i="7"/>
  <c r="AJ2319" i="7"/>
  <c r="AH2319" i="7"/>
  <c r="AF2319" i="7"/>
  <c r="AJ2179" i="7"/>
  <c r="AH2179" i="7"/>
  <c r="AF2179" i="7"/>
  <c r="AJ2159" i="7"/>
  <c r="AH2159" i="7"/>
  <c r="AF2159" i="7"/>
  <c r="AJ2327" i="7"/>
  <c r="AF2327" i="7"/>
  <c r="AH2327" i="7"/>
  <c r="AJ2265" i="7"/>
  <c r="AH2265" i="7"/>
  <c r="AF2265" i="7"/>
  <c r="AJ2007" i="7"/>
  <c r="AH2007" i="7"/>
  <c r="AF2007" i="7"/>
  <c r="AJ1867" i="7"/>
  <c r="AF1867" i="7"/>
  <c r="AH1867" i="7"/>
  <c r="AJ2162" i="7"/>
  <c r="AH2162" i="7"/>
  <c r="AF2162" i="7"/>
  <c r="AJ2211" i="7"/>
  <c r="AF2211" i="7"/>
  <c r="AH2211" i="7"/>
  <c r="AJ2048" i="7"/>
  <c r="AH2048" i="7"/>
  <c r="AF2048" i="7"/>
  <c r="AH1884" i="7"/>
  <c r="AJ1884" i="7"/>
  <c r="AF1884" i="7"/>
  <c r="AJ2286" i="7"/>
  <c r="AH2286" i="7"/>
  <c r="AF2286" i="7"/>
  <c r="AJ2006" i="7"/>
  <c r="AH2006" i="7"/>
  <c r="AF2006" i="7"/>
  <c r="AJ2301" i="7"/>
  <c r="AH2301" i="7"/>
  <c r="AF2301" i="7"/>
  <c r="AJ2192" i="7"/>
  <c r="AH2192" i="7"/>
  <c r="AF2192" i="7"/>
  <c r="AJ2271" i="7"/>
  <c r="AH2271" i="7"/>
  <c r="AF2271" i="7"/>
  <c r="AJ2090" i="7"/>
  <c r="AF2090" i="7"/>
  <c r="AH2090" i="7"/>
  <c r="AJ1935" i="7"/>
  <c r="AH1935" i="7"/>
  <c r="AF1935" i="7"/>
  <c r="AJ1947" i="7"/>
  <c r="AH1947" i="7"/>
  <c r="AF1947" i="7"/>
  <c r="AJ2038" i="7"/>
  <c r="AH2038" i="7"/>
  <c r="AF2038" i="7"/>
  <c r="AJ1897" i="7"/>
  <c r="AH1897" i="7"/>
  <c r="AF1897" i="7"/>
  <c r="AJ1819" i="7"/>
  <c r="AH1819" i="7"/>
  <c r="AF1819" i="7"/>
  <c r="AJ2213" i="7"/>
  <c r="AH2213" i="7"/>
  <c r="AF2213" i="7"/>
  <c r="AJ1964" i="7"/>
  <c r="AH1964" i="7"/>
  <c r="AF1964" i="7"/>
  <c r="AJ1963" i="7"/>
  <c r="AH1963" i="7"/>
  <c r="AF1963" i="7"/>
  <c r="AJ2145" i="7"/>
  <c r="AH2145" i="7"/>
  <c r="AF2145" i="7"/>
  <c r="AJ1636" i="7"/>
  <c r="AH1636" i="7"/>
  <c r="AF1636" i="7"/>
  <c r="AJ1670" i="7"/>
  <c r="AH1670" i="7"/>
  <c r="AF1670" i="7"/>
  <c r="AJ1660" i="7"/>
  <c r="AF1660" i="7"/>
  <c r="AH1660" i="7"/>
  <c r="AJ1534" i="7"/>
  <c r="AH1534" i="7"/>
  <c r="AF1534" i="7"/>
  <c r="AJ1567" i="7"/>
  <c r="AF1567" i="7"/>
  <c r="AH1567" i="7"/>
  <c r="AJ1527" i="7"/>
  <c r="AF1527" i="7"/>
  <c r="AH1527" i="7"/>
  <c r="AJ1514" i="7"/>
  <c r="AH1514" i="7"/>
  <c r="AF1514" i="7"/>
  <c r="AJ1164" i="7"/>
  <c r="AH1164" i="7"/>
  <c r="AF1164" i="7"/>
  <c r="AJ1185" i="7"/>
  <c r="AH1185" i="7"/>
  <c r="AF1185" i="7"/>
  <c r="AJ1330" i="7"/>
  <c r="AF1330" i="7"/>
  <c r="AH1330" i="7"/>
  <c r="AJ1357" i="7"/>
  <c r="AH1357" i="7"/>
  <c r="AF1357" i="7"/>
  <c r="AJ1175" i="7"/>
  <c r="AH1175" i="7"/>
  <c r="AF1175" i="7"/>
  <c r="AJ982" i="7"/>
  <c r="AF982" i="7"/>
  <c r="AH982" i="7"/>
  <c r="AJ1682" i="7"/>
  <c r="AH1682" i="7"/>
  <c r="AF1682" i="7"/>
  <c r="AJ1467" i="7"/>
  <c r="AF1467" i="7"/>
  <c r="AH1467" i="7"/>
  <c r="AJ1299" i="7"/>
  <c r="AF1299" i="7"/>
  <c r="AH1299" i="7"/>
  <c r="AJ883" i="7"/>
  <c r="AH883" i="7"/>
  <c r="AF883" i="7"/>
  <c r="AJ946" i="7"/>
  <c r="AH946" i="7"/>
  <c r="AF946" i="7"/>
  <c r="AJ1171" i="7"/>
  <c r="AH1171" i="7"/>
  <c r="AF1171" i="7"/>
  <c r="AJ782" i="7"/>
  <c r="AH782" i="7"/>
  <c r="AF782" i="7"/>
  <c r="AJ1028" i="7"/>
  <c r="AH1028" i="7"/>
  <c r="AF1028" i="7"/>
  <c r="AJ584" i="7"/>
  <c r="AH584" i="7"/>
  <c r="AF584" i="7"/>
  <c r="AJ1153" i="7"/>
  <c r="AF1153" i="7"/>
  <c r="AH1153" i="7"/>
  <c r="AJ1322" i="7"/>
  <c r="AH1322" i="7"/>
  <c r="AF1322" i="7"/>
  <c r="AH1035" i="7"/>
  <c r="AJ1035" i="7"/>
  <c r="AF1035" i="7"/>
  <c r="AJ659" i="7"/>
  <c r="AF659" i="7"/>
  <c r="AH659" i="7"/>
  <c r="AJ555" i="7"/>
  <c r="AF555" i="7"/>
  <c r="AH555" i="7"/>
  <c r="AJ1651" i="7"/>
  <c r="AF1651" i="7"/>
  <c r="AH1651" i="7"/>
  <c r="AJ1023" i="7"/>
  <c r="AF1023" i="7"/>
  <c r="AH1023" i="7"/>
  <c r="AJ621" i="7"/>
  <c r="AF621" i="7"/>
  <c r="AH621" i="7"/>
  <c r="AH326" i="7"/>
  <c r="AF326" i="7"/>
  <c r="AJ326" i="7"/>
  <c r="AJ116" i="7"/>
  <c r="AH116" i="7"/>
  <c r="AF116" i="7"/>
  <c r="AJ983" i="7"/>
  <c r="AF983" i="7"/>
  <c r="AH983" i="7"/>
  <c r="AJ285" i="7"/>
  <c r="AH285" i="7"/>
  <c r="AF285" i="7"/>
  <c r="AJ177" i="7"/>
  <c r="AF177" i="7"/>
  <c r="AH177" i="7"/>
  <c r="AJ118" i="7"/>
  <c r="AF118" i="7"/>
  <c r="AH118" i="7"/>
  <c r="AJ1551" i="7"/>
  <c r="AH1551" i="7"/>
  <c r="AF1551" i="7"/>
  <c r="AJ970" i="7"/>
  <c r="AH970" i="7"/>
  <c r="AF970" i="7"/>
  <c r="AJ1948" i="7"/>
  <c r="AH1948" i="7"/>
  <c r="AF1948" i="7"/>
  <c r="AJ698" i="7"/>
  <c r="AH698" i="7"/>
  <c r="AF698" i="7"/>
  <c r="AJ87" i="7"/>
  <c r="AF87" i="7"/>
  <c r="AH87" i="7"/>
  <c r="AJ358" i="7"/>
  <c r="AF358" i="7"/>
  <c r="AH358" i="7"/>
  <c r="AJ176" i="7"/>
  <c r="AH176" i="7"/>
  <c r="AF176" i="7"/>
  <c r="AJ74" i="7"/>
  <c r="AF74" i="7"/>
  <c r="AH74" i="7"/>
  <c r="AJ1073" i="7"/>
  <c r="AF1073" i="7"/>
  <c r="AH1073" i="7"/>
  <c r="AJ2277" i="7"/>
  <c r="AH2277" i="7"/>
  <c r="AF2277" i="7"/>
  <c r="AJ1727" i="7"/>
  <c r="AH1727" i="7"/>
  <c r="AF1727" i="7"/>
  <c r="AJ1381" i="7"/>
  <c r="AH1381" i="7"/>
  <c r="AF1381" i="7"/>
  <c r="AJ596" i="7"/>
  <c r="AH596" i="7"/>
  <c r="AF596" i="7"/>
  <c r="AJ739" i="7"/>
  <c r="AF739" i="7"/>
  <c r="AH739" i="7"/>
  <c r="AH217" i="7"/>
  <c r="AF217" i="7"/>
  <c r="AJ217" i="7"/>
  <c r="AJ1081" i="7"/>
  <c r="AH1081" i="7"/>
  <c r="AF1081" i="7"/>
  <c r="AJ1337" i="7"/>
  <c r="AH1337" i="7"/>
  <c r="AF1337" i="7"/>
  <c r="AJ473" i="7"/>
  <c r="AF473" i="7"/>
  <c r="AH473" i="7"/>
  <c r="AJ396" i="7"/>
  <c r="AH396" i="7"/>
  <c r="AF396" i="7"/>
  <c r="AJ1714" i="7"/>
  <c r="AH1714" i="7"/>
  <c r="AF1714" i="7"/>
  <c r="AJ1434" i="7"/>
  <c r="AH1434" i="7"/>
  <c r="AF1434" i="7"/>
  <c r="J5" i="7"/>
  <c r="F74" i="6"/>
  <c r="AJ680" i="7"/>
  <c r="AH680" i="7"/>
  <c r="AF680" i="7"/>
  <c r="AJ293" i="7"/>
  <c r="AH293" i="7"/>
  <c r="AF293" i="7"/>
  <c r="AJ340" i="7"/>
  <c r="AH340" i="7"/>
  <c r="AF340" i="7"/>
  <c r="C54" i="6"/>
  <c r="B54" i="6"/>
  <c r="B48" i="6"/>
  <c r="D53" i="6"/>
  <c r="D45" i="6"/>
  <c r="C45" i="6"/>
  <c r="C52" i="6"/>
  <c r="B45" i="6"/>
  <c r="D44" i="6"/>
  <c r="D48" i="6"/>
  <c r="C48" i="6"/>
  <c r="C53" i="6"/>
  <c r="B52" i="6"/>
  <c r="D56" i="6"/>
  <c r="C49" i="6"/>
  <c r="D43" i="6"/>
  <c r="D46" i="6"/>
  <c r="S11" i="7" a="1"/>
  <c r="S11" i="7" s="1"/>
  <c r="R24" i="7" a="1"/>
  <c r="R24" i="7" s="1"/>
  <c r="C57" i="6"/>
  <c r="C55" i="6"/>
  <c r="C58" i="6"/>
  <c r="Q22" i="7" a="1"/>
  <c r="Q22" i="7" s="1"/>
  <c r="B49" i="6"/>
  <c r="C51" i="6"/>
  <c r="B53" i="6"/>
  <c r="C44" i="6"/>
  <c r="Q14" i="7" a="1"/>
  <c r="Q14" i="7" s="1"/>
  <c r="R10" i="7" a="1"/>
  <c r="R10" i="7" s="1"/>
  <c r="R15" i="7" a="1"/>
  <c r="R15" i="7" s="1"/>
  <c r="B57" i="6"/>
  <c r="R14" i="7" a="1"/>
  <c r="R14" i="7" s="1"/>
  <c r="D49" i="6"/>
  <c r="C47" i="6"/>
  <c r="C46" i="6"/>
  <c r="C50" i="6"/>
  <c r="R11" i="7" a="1"/>
  <c r="R11" i="7" s="1"/>
  <c r="Q24" i="7" a="1"/>
  <c r="Q24" i="7" s="1"/>
  <c r="D57" i="6"/>
  <c r="C43" i="6"/>
  <c r="B58" i="6"/>
  <c r="R13" i="7" a="1"/>
  <c r="R13" i="7" s="1"/>
  <c r="Q12" i="7" a="1"/>
  <c r="Q12" i="7" s="1"/>
  <c r="B50" i="6"/>
  <c r="B44" i="6"/>
  <c r="B55" i="6"/>
  <c r="D52" i="6"/>
  <c r="Q19" i="7" a="1"/>
  <c r="Q19" i="7" s="1"/>
  <c r="B51" i="6"/>
  <c r="B46" i="6"/>
  <c r="Q10" i="7" a="1"/>
  <c r="Q10" i="7" s="1"/>
  <c r="Q15" i="7" a="1"/>
  <c r="Q15" i="7" s="1"/>
  <c r="Q23" i="7" a="1"/>
  <c r="Q23" i="7" s="1"/>
  <c r="R16" i="7" a="1"/>
  <c r="R16" i="7" s="1"/>
  <c r="B47" i="6"/>
  <c r="C56" i="6"/>
  <c r="Q11" i="7" a="1"/>
  <c r="Q11" i="7" s="1"/>
  <c r="Q16" i="7" a="1"/>
  <c r="Q16" i="7" s="1"/>
  <c r="S10" i="7" a="1"/>
  <c r="S10" i="7" s="1"/>
  <c r="B43" i="6"/>
  <c r="B56" i="6"/>
  <c r="Q13" i="7" a="1"/>
  <c r="Q13" i="7" s="1"/>
  <c r="R23" i="7" a="1"/>
  <c r="R23" i="7" s="1"/>
  <c r="D55" i="6"/>
  <c r="D58" i="6"/>
  <c r="Q18" i="7" a="1"/>
  <c r="Q18" i="7" s="1"/>
  <c r="R18" i="7" a="1"/>
  <c r="R18" i="7" s="1"/>
  <c r="S24" i="7" a="1"/>
  <c r="S24" i="7" s="1"/>
  <c r="D51" i="6"/>
  <c r="D54" i="6"/>
  <c r="R22" i="7" a="1"/>
  <c r="R22" i="7" s="1"/>
  <c r="S19" i="7" a="1"/>
  <c r="S19" i="7" s="1"/>
  <c r="D47" i="6"/>
  <c r="D50" i="6"/>
  <c r="S25" i="7" a="1"/>
  <c r="S25" i="7" s="1"/>
  <c r="S15" i="7" a="1"/>
  <c r="S15" i="7" s="1"/>
  <c r="AH949" i="7"/>
  <c r="AJ949" i="7"/>
  <c r="AF949" i="7"/>
  <c r="AJ488" i="7"/>
  <c r="AF488" i="7"/>
  <c r="AH488" i="7"/>
  <c r="AJ1958" i="7"/>
  <c r="AH1958" i="7"/>
  <c r="AF1958" i="7"/>
  <c r="AJ1550" i="7"/>
  <c r="AF1550" i="7"/>
  <c r="AH1550" i="7"/>
  <c r="AJ1548" i="7"/>
  <c r="AH1548" i="7"/>
  <c r="AF1548" i="7"/>
  <c r="AJ1395" i="7"/>
  <c r="AH1395" i="7"/>
  <c r="AF1395" i="7"/>
  <c r="AJ899" i="7"/>
  <c r="AF899" i="7"/>
  <c r="AH899" i="7"/>
  <c r="B36" i="6"/>
  <c r="L10" i="7" a="1"/>
  <c r="L10" i="7" s="1"/>
  <c r="D37" i="6"/>
  <c r="N12" i="7" a="1"/>
  <c r="N12" i="7" s="1"/>
  <c r="M10" i="7" a="1"/>
  <c r="M10" i="7" s="1"/>
  <c r="N10" i="7" a="1"/>
  <c r="N10" i="7" s="1"/>
  <c r="M11" i="7" a="1"/>
  <c r="M11" i="7" s="1"/>
  <c r="L13" i="7" a="1"/>
  <c r="L13" i="7" s="1"/>
  <c r="D35" i="6"/>
  <c r="M12" i="7" a="1"/>
  <c r="M12" i="7" s="1"/>
  <c r="L11" i="7" a="1"/>
  <c r="L11" i="7" s="1"/>
  <c r="C35" i="6"/>
  <c r="B35" i="6"/>
  <c r="M13" i="7" a="1"/>
  <c r="M13" i="7" s="1"/>
  <c r="B37" i="6"/>
  <c r="C37" i="6"/>
  <c r="L12" i="7" a="1"/>
  <c r="L12" i="7" s="1"/>
  <c r="D36" i="6"/>
  <c r="C36" i="6"/>
  <c r="N11" i="7" a="1"/>
  <c r="N11" i="7" s="1"/>
  <c r="N13" i="7" a="1"/>
  <c r="N13" i="7" s="1"/>
  <c r="AJ335" i="7"/>
  <c r="AH335" i="7"/>
  <c r="AF335" i="7"/>
  <c r="AJ76" i="7"/>
  <c r="AH76" i="7"/>
  <c r="AF76" i="7"/>
  <c r="AJ199" i="7"/>
  <c r="AH199" i="7"/>
  <c r="AF199" i="7"/>
  <c r="AH123" i="7"/>
  <c r="AJ123" i="7"/>
  <c r="AF123" i="7"/>
  <c r="B7" i="6"/>
  <c r="AJ1201" i="7"/>
  <c r="AH1201" i="7"/>
  <c r="AF1201" i="7"/>
  <c r="AJ61" i="7"/>
  <c r="AF61" i="7"/>
  <c r="AH61" i="7"/>
  <c r="AJ190" i="7"/>
  <c r="AF190" i="7"/>
  <c r="AH190" i="7"/>
  <c r="AJ46" i="7"/>
  <c r="AH46" i="7"/>
  <c r="AF46" i="7"/>
  <c r="AJ705" i="7"/>
  <c r="AH705" i="7"/>
  <c r="AF705" i="7"/>
  <c r="AJ681" i="7"/>
  <c r="AH681" i="7"/>
  <c r="AF681" i="7"/>
  <c r="AH97" i="7"/>
  <c r="AF97" i="7"/>
  <c r="AJ97" i="7"/>
  <c r="AJ185" i="7"/>
  <c r="AF185" i="7"/>
  <c r="AH185" i="7"/>
  <c r="AJ354" i="7"/>
  <c r="AF354" i="7"/>
  <c r="AH354" i="7"/>
  <c r="AJ815" i="7"/>
  <c r="AH815" i="7"/>
  <c r="AF815" i="7"/>
  <c r="AJ753" i="7"/>
  <c r="AF753" i="7"/>
  <c r="AH753" i="7"/>
  <c r="AJ2317" i="7"/>
  <c r="AH2317" i="7"/>
  <c r="AF2317" i="7"/>
  <c r="AJ2195" i="7"/>
  <c r="AF2195" i="7"/>
  <c r="AH2195" i="7"/>
  <c r="AJ2047" i="7"/>
  <c r="AF2047" i="7"/>
  <c r="AH2047" i="7"/>
  <c r="AJ2312" i="7"/>
  <c r="AH2312" i="7"/>
  <c r="AF2312" i="7"/>
  <c r="AJ2003" i="7"/>
  <c r="AH2003" i="7"/>
  <c r="AF2003" i="7"/>
  <c r="AJ1859" i="7"/>
  <c r="AF1859" i="7"/>
  <c r="AH1859" i="7"/>
  <c r="AJ2117" i="7"/>
  <c r="AF2117" i="7"/>
  <c r="AH2117" i="7"/>
  <c r="AJ2293" i="7"/>
  <c r="AH2293" i="7"/>
  <c r="AF2293" i="7"/>
  <c r="AJ2076" i="7"/>
  <c r="AH2076" i="7"/>
  <c r="AF2076" i="7"/>
  <c r="AJ2183" i="7"/>
  <c r="AH2183" i="7"/>
  <c r="AF2183" i="7"/>
  <c r="AJ1892" i="7"/>
  <c r="AF1892" i="7"/>
  <c r="AH1892" i="7"/>
  <c r="AH1785" i="7"/>
  <c r="AJ1785" i="7"/>
  <c r="AF1785" i="7"/>
  <c r="AJ2258" i="7"/>
  <c r="AH2258" i="7"/>
  <c r="AF2258" i="7"/>
  <c r="AJ2307" i="7"/>
  <c r="AH2307" i="7"/>
  <c r="AF2307" i="7"/>
  <c r="AJ1239" i="7"/>
  <c r="AF1239" i="7"/>
  <c r="AH1239" i="7"/>
  <c r="AJ1509" i="7"/>
  <c r="AH1509" i="7"/>
  <c r="AF1509" i="7"/>
  <c r="AJ1298" i="7"/>
  <c r="AH1298" i="7"/>
  <c r="AF1298" i="7"/>
  <c r="AJ1687" i="7"/>
  <c r="AH1687" i="7"/>
  <c r="AF1687" i="7"/>
  <c r="AJ1815" i="7"/>
  <c r="AF1815" i="7"/>
  <c r="AH1815" i="7"/>
  <c r="AJ1583" i="7"/>
  <c r="AF1583" i="7"/>
  <c r="AH1583" i="7"/>
  <c r="AJ1767" i="7"/>
  <c r="AH1767" i="7"/>
  <c r="AF1767" i="7"/>
  <c r="AJ1411" i="7"/>
  <c r="AH1411" i="7"/>
  <c r="AF1411" i="7"/>
  <c r="AJ1094" i="7"/>
  <c r="AH1094" i="7"/>
  <c r="AF1094" i="7"/>
  <c r="AH1034" i="7"/>
  <c r="AJ1034" i="7"/>
  <c r="AF1034" i="7"/>
  <c r="AJ1394" i="7"/>
  <c r="AH1394" i="7"/>
  <c r="AF1394" i="7"/>
  <c r="AJ1585" i="7"/>
  <c r="AF1585" i="7"/>
  <c r="AH1585" i="7"/>
  <c r="AJ1472" i="7"/>
  <c r="AH1472" i="7"/>
  <c r="AF1472" i="7"/>
  <c r="AJ1860" i="7"/>
  <c r="AH1860" i="7"/>
  <c r="AF1860" i="7"/>
  <c r="AJ1599" i="7"/>
  <c r="AH1599" i="7"/>
  <c r="AF1599" i="7"/>
  <c r="AJ1324" i="7"/>
  <c r="AH1324" i="7"/>
  <c r="AF1324" i="7"/>
  <c r="AJ1269" i="7"/>
  <c r="AH1269" i="7"/>
  <c r="AF1269" i="7"/>
  <c r="AJ1154" i="7"/>
  <c r="AF1154" i="7"/>
  <c r="AH1154" i="7"/>
  <c r="AJ1099" i="7"/>
  <c r="AH1099" i="7"/>
  <c r="AF1099" i="7"/>
  <c r="AJ1622" i="7"/>
  <c r="AF1622" i="7"/>
  <c r="AH1622" i="7"/>
  <c r="AJ1519" i="7"/>
  <c r="AH1519" i="7"/>
  <c r="AF1519" i="7"/>
  <c r="AJ1352" i="7"/>
  <c r="AH1352" i="7"/>
  <c r="AF1352" i="7"/>
  <c r="AJ1200" i="7"/>
  <c r="AH1200" i="7"/>
  <c r="AF1200" i="7"/>
  <c r="AJ960" i="7"/>
  <c r="AF960" i="7"/>
  <c r="AH960" i="7"/>
  <c r="AJ1909" i="7"/>
  <c r="AH1909" i="7"/>
  <c r="AF1909" i="7"/>
  <c r="AJ948" i="7"/>
  <c r="AH948" i="7"/>
  <c r="AF948" i="7"/>
  <c r="AJ770" i="7"/>
  <c r="AH770" i="7"/>
  <c r="AF770" i="7"/>
  <c r="AJ345" i="7"/>
  <c r="AH345" i="7"/>
  <c r="AF345" i="7"/>
  <c r="AJ1118" i="7"/>
  <c r="AH1118" i="7"/>
  <c r="AF1118" i="7"/>
  <c r="AJ887" i="7"/>
  <c r="AF887" i="7"/>
  <c r="AH887" i="7"/>
  <c r="AJ640" i="7"/>
  <c r="AH640" i="7"/>
  <c r="AF640" i="7"/>
  <c r="AJ936" i="7"/>
  <c r="AH936" i="7"/>
  <c r="AF936" i="7"/>
  <c r="AJ1625" i="7"/>
  <c r="AH1625" i="7"/>
  <c r="AF1625" i="7"/>
  <c r="AJ1063" i="7"/>
  <c r="AH1063" i="7"/>
  <c r="AF1063" i="7"/>
  <c r="AJ501" i="7"/>
  <c r="AF501" i="7"/>
  <c r="AH501" i="7"/>
  <c r="AJ830" i="7"/>
  <c r="AH830" i="7"/>
  <c r="AF830" i="7"/>
  <c r="AJ728" i="7"/>
  <c r="AH728" i="7"/>
  <c r="AF728" i="7"/>
  <c r="AJ846" i="7"/>
  <c r="AH846" i="7"/>
  <c r="AF846" i="7"/>
  <c r="AJ626" i="7"/>
  <c r="AF626" i="7"/>
  <c r="AH626" i="7"/>
  <c r="AJ661" i="7"/>
  <c r="AH661" i="7"/>
  <c r="AF661" i="7"/>
  <c r="AH184" i="7"/>
  <c r="AJ184" i="7"/>
  <c r="AF184" i="7"/>
  <c r="AJ710" i="7"/>
  <c r="AH710" i="7"/>
  <c r="AF710" i="7"/>
  <c r="AJ338" i="7"/>
  <c r="AF338" i="7"/>
  <c r="AH338" i="7"/>
  <c r="AF43" i="7"/>
  <c r="AH43" i="7"/>
  <c r="AJ43" i="7"/>
  <c r="AJ620" i="7"/>
  <c r="AF620" i="7"/>
  <c r="AH620" i="7"/>
  <c r="AJ978" i="7"/>
  <c r="AH978" i="7"/>
  <c r="AF978" i="7"/>
  <c r="AJ1098" i="7"/>
  <c r="AH1098" i="7"/>
  <c r="AF1098" i="7"/>
  <c r="AH648" i="7"/>
  <c r="AJ648" i="7"/>
  <c r="AF648" i="7"/>
  <c r="AJ299" i="7"/>
  <c r="AH299" i="7"/>
  <c r="AF299" i="7"/>
  <c r="AF235" i="7"/>
  <c r="AJ235" i="7"/>
  <c r="AH235" i="7"/>
  <c r="AJ521" i="7"/>
  <c r="AH521" i="7"/>
  <c r="AF521" i="7"/>
  <c r="AJ2115" i="7"/>
  <c r="AH2115" i="7"/>
  <c r="AF2115" i="7"/>
  <c r="AJ215" i="7"/>
  <c r="AH215" i="7"/>
  <c r="AF215" i="7"/>
  <c r="AJ2022" i="7"/>
  <c r="AH2022" i="7"/>
  <c r="AF2022" i="7"/>
  <c r="AJ1569" i="7"/>
  <c r="AH1569" i="7"/>
  <c r="AF1569" i="7"/>
  <c r="AJ1364" i="7"/>
  <c r="AH1364" i="7"/>
  <c r="AF1364" i="7"/>
  <c r="AJ972" i="7"/>
  <c r="AH972" i="7"/>
  <c r="AF972" i="7"/>
  <c r="AJ783" i="7"/>
  <c r="AH783" i="7"/>
  <c r="AF783" i="7"/>
  <c r="B14" i="6"/>
  <c r="AJ861" i="7"/>
  <c r="AH861" i="7"/>
  <c r="AF861" i="7"/>
  <c r="AJ1724" i="7"/>
  <c r="AH1724" i="7"/>
  <c r="AF1724" i="7"/>
  <c r="AJ219" i="7"/>
  <c r="AH219" i="7"/>
  <c r="AF219" i="7"/>
  <c r="AJ1387" i="7"/>
  <c r="AH1387" i="7"/>
  <c r="AF1387" i="7"/>
  <c r="AJ1641" i="7"/>
  <c r="AH1641" i="7"/>
  <c r="AF1641" i="7"/>
  <c r="AJ757" i="7"/>
  <c r="AH757" i="7"/>
  <c r="AF757" i="7"/>
  <c r="AJ1230" i="7"/>
  <c r="AF1230" i="7"/>
  <c r="AH1230" i="7"/>
  <c r="AJ706" i="7"/>
  <c r="AF706" i="7"/>
  <c r="AH706" i="7"/>
  <c r="AJ1039" i="7"/>
  <c r="AH1039" i="7"/>
  <c r="AF1039" i="7"/>
  <c r="AJ656" i="7"/>
  <c r="AH656" i="7"/>
  <c r="AF656" i="7"/>
  <c r="AJ1059" i="7"/>
  <c r="AH1059" i="7"/>
  <c r="AF1059" i="7"/>
  <c r="AJ1954" i="7"/>
  <c r="AH1954" i="7"/>
  <c r="AF1954" i="7"/>
  <c r="AJ1021" i="7"/>
  <c r="AH1021" i="7"/>
  <c r="AF1021" i="7"/>
  <c r="AJ1199" i="7"/>
  <c r="AF1199" i="7"/>
  <c r="AH1199" i="7"/>
  <c r="AH1212" i="7"/>
  <c r="AF1212" i="7"/>
  <c r="AJ1212" i="7"/>
  <c r="AJ13" i="7"/>
  <c r="AF13" i="7"/>
  <c r="AH13" i="7"/>
  <c r="AJ204" i="7"/>
  <c r="AH204" i="7"/>
  <c r="AF204" i="7"/>
  <c r="AJ2256" i="7"/>
  <c r="AH2256" i="7"/>
  <c r="AF2256" i="7"/>
  <c r="AJ1787" i="7"/>
  <c r="AH1787" i="7"/>
  <c r="AF1787" i="7"/>
  <c r="AJ1242" i="7"/>
  <c r="AF1242" i="7"/>
  <c r="AH1242" i="7"/>
  <c r="AJ1695" i="7"/>
  <c r="AH1695" i="7"/>
  <c r="AF1695" i="7"/>
  <c r="AJ1856" i="7"/>
  <c r="AH1856" i="7"/>
  <c r="AF1856" i="7"/>
  <c r="AJ1465" i="7"/>
  <c r="AF1465" i="7"/>
  <c r="AH1465" i="7"/>
  <c r="AF947" i="7"/>
  <c r="AJ947" i="7"/>
  <c r="AH947" i="7"/>
  <c r="AJ1349" i="7"/>
  <c r="AF1349" i="7"/>
  <c r="AH1349" i="7"/>
  <c r="AJ1069" i="7"/>
  <c r="AH1069" i="7"/>
  <c r="AF1069" i="7"/>
  <c r="AH1316" i="7"/>
  <c r="AF1316" i="7"/>
  <c r="AJ1316" i="7"/>
  <c r="AH1307" i="7"/>
  <c r="AJ1307" i="7"/>
  <c r="AF1307" i="7"/>
  <c r="AJ633" i="7"/>
  <c r="AH633" i="7"/>
  <c r="AF633" i="7"/>
  <c r="AJ56" i="7"/>
  <c r="AF56" i="7"/>
  <c r="AH56" i="7"/>
  <c r="AJ1093" i="7"/>
  <c r="AH1093" i="7"/>
  <c r="AF1093" i="7"/>
  <c r="AH1050" i="7"/>
  <c r="AF1050" i="7"/>
  <c r="AJ1050" i="7"/>
  <c r="AJ707" i="7"/>
  <c r="AF707" i="7"/>
  <c r="AH707" i="7"/>
  <c r="AJ766" i="7"/>
  <c r="AH766" i="7"/>
  <c r="AF766" i="7"/>
  <c r="AJ1117" i="7"/>
  <c r="AF1117" i="7"/>
  <c r="AH1117" i="7"/>
  <c r="AJ664" i="7"/>
  <c r="AH664" i="7"/>
  <c r="AF664" i="7"/>
  <c r="AJ168" i="7"/>
  <c r="AH168" i="7"/>
  <c r="AF168" i="7"/>
  <c r="AJ911" i="7"/>
  <c r="AF911" i="7"/>
  <c r="AH911" i="7"/>
  <c r="AJ96" i="7"/>
  <c r="AH96" i="7"/>
  <c r="AF96" i="7"/>
  <c r="AJ1238" i="7"/>
  <c r="AF1238" i="7"/>
  <c r="AH1238" i="7"/>
  <c r="AJ2285" i="7"/>
  <c r="AH2285" i="7"/>
  <c r="AF2285" i="7"/>
  <c r="AJ2321" i="7"/>
  <c r="AH2321" i="7"/>
  <c r="AF2321" i="7"/>
  <c r="AJ2021" i="7"/>
  <c r="AH2021" i="7"/>
  <c r="AF2021" i="7"/>
  <c r="AJ2174" i="7"/>
  <c r="AF2174" i="7"/>
  <c r="AH2174" i="7"/>
  <c r="AJ1993" i="7"/>
  <c r="AF1993" i="7"/>
  <c r="AH1993" i="7"/>
  <c r="AJ2257" i="7"/>
  <c r="AH2257" i="7"/>
  <c r="AF2257" i="7"/>
  <c r="AJ2095" i="7"/>
  <c r="AH2095" i="7"/>
  <c r="AF2095" i="7"/>
  <c r="AH1981" i="7"/>
  <c r="AF1981" i="7"/>
  <c r="AJ1981" i="7"/>
  <c r="AJ1844" i="7"/>
  <c r="AH1844" i="7"/>
  <c r="AF1844" i="7"/>
  <c r="AJ2178" i="7"/>
  <c r="AH2178" i="7"/>
  <c r="AF2178" i="7"/>
  <c r="AJ1871" i="7"/>
  <c r="AH1871" i="7"/>
  <c r="AF1871" i="7"/>
  <c r="AJ1751" i="7"/>
  <c r="AH1751" i="7"/>
  <c r="AF1751" i="7"/>
  <c r="AJ1813" i="7"/>
  <c r="AH1813" i="7"/>
  <c r="AF1813" i="7"/>
  <c r="AJ1764" i="7"/>
  <c r="AH1764" i="7"/>
  <c r="AF1764" i="7"/>
  <c r="AJ1825" i="7"/>
  <c r="AF1825" i="7"/>
  <c r="AH1825" i="7"/>
  <c r="AJ2057" i="7"/>
  <c r="AH2057" i="7"/>
  <c r="AF2057" i="7"/>
  <c r="AJ1413" i="7"/>
  <c r="AH1413" i="7"/>
  <c r="AF1413" i="7"/>
  <c r="AJ1498" i="7"/>
  <c r="AH1498" i="7"/>
  <c r="AF1498" i="7"/>
  <c r="AJ1293" i="7"/>
  <c r="AH1293" i="7"/>
  <c r="AF1293" i="7"/>
  <c r="AJ1393" i="7"/>
  <c r="AH1393" i="7"/>
  <c r="AF1393" i="7"/>
  <c r="AH1259" i="7"/>
  <c r="AJ1259" i="7"/>
  <c r="AF1259" i="7"/>
  <c r="AF1151" i="7"/>
  <c r="AH1151" i="7"/>
  <c r="AJ1151" i="7"/>
  <c r="AJ1276" i="7"/>
  <c r="AH1276" i="7"/>
  <c r="AF1276" i="7"/>
  <c r="AJ1282" i="7"/>
  <c r="AH1282" i="7"/>
  <c r="AF1282" i="7"/>
  <c r="AJ1356" i="7"/>
  <c r="AH1356" i="7"/>
  <c r="AF1356" i="7"/>
  <c r="AJ1231" i="7"/>
  <c r="AH1231" i="7"/>
  <c r="AF1231" i="7"/>
  <c r="AJ1773" i="7"/>
  <c r="AH1773" i="7"/>
  <c r="AF1773" i="7"/>
  <c r="AH1132" i="7"/>
  <c r="AJ1132" i="7"/>
  <c r="AF1132" i="7"/>
  <c r="AJ900" i="7"/>
  <c r="AH900" i="7"/>
  <c r="AF900" i="7"/>
  <c r="AJ1281" i="7"/>
  <c r="AH1281" i="7"/>
  <c r="AF1281" i="7"/>
  <c r="AJ1383" i="7"/>
  <c r="AH1383" i="7"/>
  <c r="AF1383" i="7"/>
  <c r="AJ1586" i="7"/>
  <c r="AH1586" i="7"/>
  <c r="AF1586" i="7"/>
  <c r="AJ1390" i="7"/>
  <c r="AF1390" i="7"/>
  <c r="AH1390" i="7"/>
  <c r="AJ1177" i="7"/>
  <c r="AF1177" i="7"/>
  <c r="AH1177" i="7"/>
  <c r="AJ523" i="7"/>
  <c r="AH523" i="7"/>
  <c r="AF523" i="7"/>
  <c r="AJ327" i="7"/>
  <c r="AH327" i="7"/>
  <c r="AF327" i="7"/>
  <c r="AJ141" i="7"/>
  <c r="AH141" i="7"/>
  <c r="AF141" i="7"/>
  <c r="AJ870" i="7"/>
  <c r="AF870" i="7"/>
  <c r="AH870" i="7"/>
  <c r="AJ507" i="7"/>
  <c r="AH507" i="7"/>
  <c r="AF507" i="7"/>
  <c r="AH569" i="7"/>
  <c r="AF569" i="7"/>
  <c r="AJ569" i="7"/>
  <c r="AJ1208" i="7"/>
  <c r="AF1208" i="7"/>
  <c r="AH1208" i="7"/>
  <c r="AH914" i="7"/>
  <c r="AJ914" i="7"/>
  <c r="AF914" i="7"/>
  <c r="AJ1380" i="7"/>
  <c r="AF1380" i="7"/>
  <c r="AH1380" i="7"/>
  <c r="AJ602" i="7"/>
  <c r="AH602" i="7"/>
  <c r="AF602" i="7"/>
  <c r="AJ622" i="7"/>
  <c r="AH622" i="7"/>
  <c r="AF622" i="7"/>
  <c r="AH491" i="7"/>
  <c r="AJ491" i="7"/>
  <c r="AF491" i="7"/>
  <c r="AH376" i="7"/>
  <c r="AJ376" i="7"/>
  <c r="AF376" i="7"/>
  <c r="AH857" i="7"/>
  <c r="AJ857" i="7"/>
  <c r="AF857" i="7"/>
  <c r="AJ645" i="7"/>
  <c r="AH645" i="7"/>
  <c r="AF645" i="7"/>
  <c r="AJ497" i="7"/>
  <c r="AH497" i="7"/>
  <c r="AF497" i="7"/>
  <c r="AJ952" i="7"/>
  <c r="AH952" i="7"/>
  <c r="AF952" i="7"/>
  <c r="AJ188" i="7"/>
  <c r="AH188" i="7"/>
  <c r="AF188" i="7"/>
  <c r="AJ63" i="7"/>
  <c r="AH63" i="7"/>
  <c r="AF63" i="7"/>
  <c r="AJ695" i="7"/>
  <c r="AF695" i="7"/>
  <c r="AH695" i="7"/>
  <c r="AJ191" i="7"/>
  <c r="AH191" i="7"/>
  <c r="AF191" i="7"/>
  <c r="AJ33" i="7"/>
  <c r="AH33" i="7"/>
  <c r="AF33" i="7"/>
  <c r="AJ644" i="7"/>
  <c r="AH644" i="7"/>
  <c r="AF644" i="7"/>
  <c r="AJ281" i="7"/>
  <c r="AH281" i="7"/>
  <c r="AF281" i="7"/>
  <c r="AH173" i="7"/>
  <c r="AJ173" i="7"/>
  <c r="AF173" i="7"/>
  <c r="AH678" i="7"/>
  <c r="AJ678" i="7"/>
  <c r="AF678" i="7"/>
  <c r="AJ266" i="7"/>
  <c r="AH266" i="7"/>
  <c r="AF266" i="7"/>
  <c r="AH137" i="7"/>
  <c r="AF137" i="7"/>
  <c r="AJ137" i="7"/>
  <c r="AH68" i="7"/>
  <c r="AJ68" i="7"/>
  <c r="AF68" i="7"/>
  <c r="AJ1037" i="7"/>
  <c r="AF1037" i="7"/>
  <c r="AH1037" i="7"/>
  <c r="AJ895" i="7"/>
  <c r="AH895" i="7"/>
  <c r="AF895" i="7"/>
  <c r="AJ597" i="7"/>
  <c r="AF597" i="7"/>
  <c r="AH597" i="7"/>
  <c r="AJ2149" i="7"/>
  <c r="AH2149" i="7"/>
  <c r="AF2149" i="7"/>
  <c r="AJ1408" i="7"/>
  <c r="AH1408" i="7"/>
  <c r="AF1408" i="7"/>
  <c r="AJ1145" i="7"/>
  <c r="AF1145" i="7"/>
  <c r="AH1145" i="7"/>
  <c r="AJ1686" i="7"/>
  <c r="AH1686" i="7"/>
  <c r="AF1686" i="7"/>
  <c r="AJ1249" i="7"/>
  <c r="AH1249" i="7"/>
  <c r="AF1249" i="7"/>
  <c r="AJ985" i="7"/>
  <c r="AH985" i="7"/>
  <c r="AF985" i="7"/>
  <c r="AJ811" i="7"/>
  <c r="AH811" i="7"/>
  <c r="AF811" i="7"/>
  <c r="AJ435" i="7"/>
  <c r="AH435" i="7"/>
  <c r="AF435" i="7"/>
  <c r="AJ1661" i="7"/>
  <c r="AF1661" i="7"/>
  <c r="AH1661" i="7"/>
  <c r="AJ333" i="7"/>
  <c r="AH333" i="7"/>
  <c r="AF333" i="7"/>
  <c r="AH147" i="7"/>
  <c r="AJ147" i="7"/>
  <c r="AF147" i="7"/>
  <c r="AJ103" i="7"/>
  <c r="AF103" i="7"/>
  <c r="AH103" i="7"/>
  <c r="AJ181" i="7"/>
  <c r="AF181" i="7"/>
  <c r="AH181" i="7"/>
  <c r="AJ27" i="7"/>
  <c r="AF27" i="7"/>
  <c r="AH27" i="7"/>
  <c r="AJ1182" i="7"/>
  <c r="AH1182" i="7"/>
  <c r="AF1182" i="7"/>
  <c r="AJ2086" i="7"/>
  <c r="AH2086" i="7"/>
  <c r="AF2086" i="7"/>
  <c r="B9" i="6"/>
  <c r="AJ798" i="7"/>
  <c r="AF798" i="7"/>
  <c r="AH798" i="7"/>
  <c r="AJ328" i="7"/>
  <c r="AF328" i="7"/>
  <c r="AH328" i="7"/>
  <c r="B6" i="6"/>
  <c r="B20" i="6" s="1"/>
  <c r="AJ306" i="7"/>
  <c r="AF306" i="7"/>
  <c r="AH306" i="7"/>
  <c r="AJ209" i="7"/>
  <c r="AH209" i="7"/>
  <c r="AF209" i="7"/>
  <c r="AJ2171" i="7"/>
  <c r="AH2171" i="7"/>
  <c r="AF2171" i="7"/>
  <c r="AJ1952" i="7"/>
  <c r="AH1952" i="7"/>
  <c r="AF1952" i="7"/>
  <c r="AJ2254" i="7"/>
  <c r="AH2254" i="7"/>
  <c r="AF2254" i="7"/>
  <c r="AJ2126" i="7"/>
  <c r="AH2126" i="7"/>
  <c r="AF2126" i="7"/>
  <c r="AJ2079" i="7"/>
  <c r="AH2079" i="7"/>
  <c r="AF2079" i="7"/>
  <c r="AJ1939" i="7"/>
  <c r="AH1939" i="7"/>
  <c r="AF1939" i="7"/>
  <c r="AJ1836" i="7"/>
  <c r="AH1836" i="7"/>
  <c r="AF1836" i="7"/>
  <c r="AJ2189" i="7"/>
  <c r="AH2189" i="7"/>
  <c r="AF2189" i="7"/>
  <c r="AJ2037" i="7"/>
  <c r="AH2037" i="7"/>
  <c r="AF2037" i="7"/>
  <c r="AJ1968" i="7"/>
  <c r="AH1968" i="7"/>
  <c r="AF1968" i="7"/>
  <c r="AJ2041" i="7"/>
  <c r="AH2041" i="7"/>
  <c r="AF2041" i="7"/>
  <c r="AJ1995" i="7"/>
  <c r="AH1995" i="7"/>
  <c r="AF1995" i="7"/>
  <c r="AJ2067" i="7"/>
  <c r="AF2067" i="7"/>
  <c r="AH2067" i="7"/>
  <c r="AJ2087" i="7"/>
  <c r="AH2087" i="7"/>
  <c r="AF2087" i="7"/>
  <c r="AJ2153" i="7"/>
  <c r="AH2153" i="7"/>
  <c r="AF2153" i="7"/>
  <c r="AJ2039" i="7"/>
  <c r="AH2039" i="7"/>
  <c r="AF2039" i="7"/>
  <c r="AJ1858" i="7"/>
  <c r="AH1858" i="7"/>
  <c r="AF1858" i="7"/>
  <c r="AJ1711" i="7"/>
  <c r="AH1711" i="7"/>
  <c r="AF1711" i="7"/>
  <c r="AJ2250" i="7"/>
  <c r="AH2250" i="7"/>
  <c r="AF2250" i="7"/>
  <c r="AJ1795" i="7"/>
  <c r="AH1795" i="7"/>
  <c r="AF1795" i="7"/>
  <c r="AJ1928" i="7"/>
  <c r="AH1928" i="7"/>
  <c r="AF1928" i="7"/>
  <c r="AJ1707" i="7"/>
  <c r="AH1707" i="7"/>
  <c r="AF1707" i="7"/>
  <c r="AJ2141" i="7"/>
  <c r="AF2141" i="7"/>
  <c r="AH2141" i="7"/>
  <c r="AJ2229" i="7"/>
  <c r="AH2229" i="7"/>
  <c r="AF2229" i="7"/>
  <c r="AJ1462" i="7"/>
  <c r="AH1462" i="7"/>
  <c r="AF1462" i="7"/>
  <c r="AH1927" i="7"/>
  <c r="AJ1927" i="7"/>
  <c r="AF1927" i="7"/>
  <c r="AJ1531" i="7"/>
  <c r="AF1531" i="7"/>
  <c r="AH1531" i="7"/>
  <c r="AJ1824" i="7"/>
  <c r="AH1824" i="7"/>
  <c r="AF1824" i="7"/>
  <c r="AJ1852" i="7"/>
  <c r="AH1852" i="7"/>
  <c r="AF1852" i="7"/>
  <c r="AJ1400" i="7"/>
  <c r="AH1400" i="7"/>
  <c r="AF1400" i="7"/>
  <c r="AJ1317" i="7"/>
  <c r="AH1317" i="7"/>
  <c r="AF1317" i="7"/>
  <c r="AJ1447" i="7"/>
  <c r="AH1447" i="7"/>
  <c r="AF1447" i="7"/>
  <c r="AJ1368" i="7"/>
  <c r="AH1368" i="7"/>
  <c r="AF1368" i="7"/>
  <c r="AJ1303" i="7"/>
  <c r="AF1303" i="7"/>
  <c r="AH1303" i="7"/>
  <c r="AJ1255" i="7"/>
  <c r="AF1255" i="7"/>
  <c r="AH1255" i="7"/>
  <c r="AJ1491" i="7"/>
  <c r="AH1491" i="7"/>
  <c r="AF1491" i="7"/>
  <c r="AJ1407" i="7"/>
  <c r="AH1407" i="7"/>
  <c r="AF1407" i="7"/>
  <c r="AJ1549" i="7"/>
  <c r="AH1549" i="7"/>
  <c r="AF1549" i="7"/>
  <c r="AJ1545" i="7"/>
  <c r="AH1545" i="7"/>
  <c r="AF1545" i="7"/>
  <c r="AJ1572" i="7"/>
  <c r="AH1572" i="7"/>
  <c r="AF1572" i="7"/>
  <c r="AJ1103" i="7"/>
  <c r="AF1103" i="7"/>
  <c r="AH1103" i="7"/>
  <c r="AJ1124" i="7"/>
  <c r="AH1124" i="7"/>
  <c r="AF1124" i="7"/>
  <c r="AJ1912" i="7"/>
  <c r="AF1912" i="7"/>
  <c r="AH1912" i="7"/>
  <c r="AJ995" i="7"/>
  <c r="AH995" i="7"/>
  <c r="AF995" i="7"/>
  <c r="AH926" i="7"/>
  <c r="AJ926" i="7"/>
  <c r="AF926" i="7"/>
  <c r="AJ578" i="7"/>
  <c r="AF578" i="7"/>
  <c r="AH578" i="7"/>
  <c r="AJ315" i="7"/>
  <c r="AF315" i="7"/>
  <c r="AH315" i="7"/>
  <c r="AJ733" i="7"/>
  <c r="AF733" i="7"/>
  <c r="AH733" i="7"/>
  <c r="AJ623" i="7"/>
  <c r="AF623" i="7"/>
  <c r="AH623" i="7"/>
  <c r="AJ404" i="7"/>
  <c r="AH404" i="7"/>
  <c r="AF404" i="7"/>
  <c r="AJ1183" i="7"/>
  <c r="AH1183" i="7"/>
  <c r="AF1183" i="7"/>
  <c r="AJ1008" i="7"/>
  <c r="AH1008" i="7"/>
  <c r="AF1008" i="7"/>
  <c r="AJ347" i="7"/>
  <c r="AF347" i="7"/>
  <c r="AH347" i="7"/>
  <c r="AJ1186" i="7"/>
  <c r="AH1186" i="7"/>
  <c r="AF1186" i="7"/>
  <c r="AJ383" i="7"/>
  <c r="AF383" i="7"/>
  <c r="AH383" i="7"/>
  <c r="AJ916" i="7"/>
  <c r="AH916" i="7"/>
  <c r="AF916" i="7"/>
  <c r="AJ752" i="7"/>
  <c r="AH752" i="7"/>
  <c r="AF752" i="7"/>
  <c r="AJ515" i="7"/>
  <c r="AH515" i="7"/>
  <c r="AF515" i="7"/>
  <c r="AJ57" i="7"/>
  <c r="AH57" i="7"/>
  <c r="AF57" i="7"/>
  <c r="S21" i="7" a="1"/>
  <c r="S21" i="7" s="1"/>
  <c r="AH371" i="7"/>
  <c r="AF371" i="7"/>
  <c r="AJ371" i="7"/>
  <c r="AJ70" i="7"/>
  <c r="AH70" i="7"/>
  <c r="AF70" i="7"/>
  <c r="AF1156" i="7"/>
  <c r="AJ1156" i="7"/>
  <c r="AH1156" i="7"/>
  <c r="AJ115" i="7"/>
  <c r="AH115" i="7"/>
  <c r="AF115" i="7"/>
  <c r="AJ197" i="7"/>
  <c r="AF197" i="7"/>
  <c r="AH197" i="7"/>
  <c r="AJ797" i="7"/>
  <c r="AH797" i="7"/>
  <c r="AF797" i="7"/>
  <c r="AJ213" i="7"/>
  <c r="AF213" i="7"/>
  <c r="AH213" i="7"/>
  <c r="AJ1507" i="7"/>
  <c r="AH1507" i="7"/>
  <c r="AF1507" i="7"/>
  <c r="AJ1033" i="7"/>
  <c r="AH1033" i="7"/>
  <c r="AF1033" i="7"/>
  <c r="AH451" i="7"/>
  <c r="AJ451" i="7"/>
  <c r="AF451" i="7"/>
  <c r="AJ1235" i="7"/>
  <c r="AF1235" i="7"/>
  <c r="AH1235" i="7"/>
  <c r="AJ490" i="7"/>
  <c r="AH490" i="7"/>
  <c r="AF490" i="7"/>
  <c r="AJ412" i="7"/>
  <c r="AH412" i="7"/>
  <c r="AF412" i="7"/>
  <c r="AJ35" i="7"/>
  <c r="AH35" i="7"/>
  <c r="AF35" i="7"/>
  <c r="AJ1679" i="7"/>
  <c r="AH1679" i="7"/>
  <c r="AF1679" i="7"/>
  <c r="AJ2241" i="7"/>
  <c r="AH2241" i="7"/>
  <c r="AF2241" i="7"/>
  <c r="AH108" i="7"/>
  <c r="AF108" i="7"/>
  <c r="AJ108" i="7"/>
  <c r="AJ2016" i="7"/>
  <c r="AH2016" i="7"/>
  <c r="AF2016" i="7"/>
  <c r="AJ1038" i="7"/>
  <c r="AH1038" i="7"/>
  <c r="AF1038" i="7"/>
  <c r="AJ828" i="7"/>
  <c r="AH828" i="7"/>
  <c r="AF828" i="7"/>
  <c r="AJ600" i="7"/>
  <c r="AH600" i="7"/>
  <c r="AF600" i="7"/>
  <c r="AJ997" i="7"/>
  <c r="AH997" i="7"/>
  <c r="AF997" i="7"/>
  <c r="AF2093" i="7"/>
  <c r="AH2093" i="7"/>
  <c r="AJ2093" i="7"/>
  <c r="AJ2238" i="7"/>
  <c r="AH2238" i="7"/>
  <c r="AF2238" i="7"/>
  <c r="AJ1456" i="7"/>
  <c r="AF1456" i="7"/>
  <c r="AH1456" i="7"/>
  <c r="AJ2161" i="7"/>
  <c r="AH2161" i="7"/>
  <c r="AF2161" i="7"/>
  <c r="AH1157" i="7"/>
  <c r="AF1157" i="7"/>
  <c r="AJ1157" i="7"/>
  <c r="AJ904" i="7"/>
  <c r="AH904" i="7"/>
  <c r="AF904" i="7"/>
  <c r="AH839" i="7"/>
  <c r="AF839" i="7"/>
  <c r="AJ839" i="7"/>
  <c r="AJ896" i="7"/>
  <c r="AF896" i="7"/>
  <c r="AH896" i="7"/>
  <c r="AH1421" i="7"/>
  <c r="AF1421" i="7"/>
  <c r="AJ1421" i="7"/>
  <c r="AH247" i="7"/>
  <c r="AF247" i="7"/>
  <c r="AJ247" i="7"/>
  <c r="AJ1159" i="7"/>
  <c r="AF1159" i="7"/>
  <c r="AH1159" i="7"/>
  <c r="AJ1105" i="7"/>
  <c r="AH1105" i="7"/>
  <c r="AF1105" i="7"/>
  <c r="AJ79" i="7"/>
  <c r="AF79" i="7"/>
  <c r="AH79" i="7"/>
  <c r="AJ1195" i="7"/>
  <c r="AF1195" i="7"/>
  <c r="AH1195" i="7"/>
  <c r="AJ651" i="7"/>
  <c r="AH651" i="7"/>
  <c r="AF651" i="7"/>
  <c r="AH505" i="7"/>
  <c r="AF505" i="7"/>
  <c r="AJ505" i="7"/>
  <c r="AJ1127" i="7"/>
  <c r="AF1127" i="7"/>
  <c r="AH1127" i="7"/>
  <c r="AH423" i="7"/>
  <c r="AJ423" i="7"/>
  <c r="AF423" i="7"/>
  <c r="AH567" i="7"/>
  <c r="AF567" i="7"/>
  <c r="AJ567" i="7"/>
  <c r="AJ694" i="7"/>
  <c r="AF694" i="7"/>
  <c r="AH694" i="7"/>
  <c r="AJ934" i="7"/>
  <c r="AH934" i="7"/>
  <c r="AF934" i="7"/>
  <c r="AF525" i="7"/>
  <c r="AJ525" i="7"/>
  <c r="AH525" i="7"/>
  <c r="AJ2270" i="7"/>
  <c r="AH2270" i="7"/>
  <c r="AF2270" i="7"/>
  <c r="AJ2137" i="7"/>
  <c r="AH2137" i="7"/>
  <c r="AF2137" i="7"/>
  <c r="AJ2291" i="7"/>
  <c r="AH2291" i="7"/>
  <c r="AF2291" i="7"/>
  <c r="AJ2151" i="7"/>
  <c r="AH2151" i="7"/>
  <c r="AF2151" i="7"/>
  <c r="AJ2279" i="7"/>
  <c r="AH2279" i="7"/>
  <c r="AF2279" i="7"/>
  <c r="AJ2109" i="7"/>
  <c r="AF2109" i="7"/>
  <c r="AH2109" i="7"/>
  <c r="AJ2233" i="7"/>
  <c r="AH2233" i="7"/>
  <c r="AF2233" i="7"/>
  <c r="AH2074" i="7"/>
  <c r="AJ2074" i="7"/>
  <c r="AF2074" i="7"/>
  <c r="AJ2073" i="7"/>
  <c r="AF2073" i="7"/>
  <c r="AH2073" i="7"/>
  <c r="AJ1921" i="7"/>
  <c r="AH1921" i="7"/>
  <c r="AF1921" i="7"/>
  <c r="AJ2246" i="7"/>
  <c r="AH2246" i="7"/>
  <c r="AF2246" i="7"/>
  <c r="AJ1997" i="7"/>
  <c r="AH1997" i="7"/>
  <c r="AF1997" i="7"/>
  <c r="AJ1841" i="7"/>
  <c r="AH1841" i="7"/>
  <c r="AF1841" i="7"/>
  <c r="AJ1875" i="7"/>
  <c r="AH1875" i="7"/>
  <c r="AF1875" i="7"/>
  <c r="AJ1804" i="7"/>
  <c r="AH1804" i="7"/>
  <c r="AF1804" i="7"/>
  <c r="AJ1833" i="7"/>
  <c r="AH1833" i="7"/>
  <c r="AF1833" i="7"/>
  <c r="AJ2318" i="7"/>
  <c r="AH2318" i="7"/>
  <c r="AF2318" i="7"/>
  <c r="AJ1756" i="7"/>
  <c r="AH1756" i="7"/>
  <c r="AF1756" i="7"/>
  <c r="AH1849" i="7"/>
  <c r="AJ1849" i="7"/>
  <c r="AF1849" i="7"/>
  <c r="AJ2330" i="7"/>
  <c r="AH2330" i="7"/>
  <c r="AF2330" i="7"/>
  <c r="AJ2035" i="7"/>
  <c r="AH2035" i="7"/>
  <c r="AF2035" i="7"/>
  <c r="AJ1940" i="7"/>
  <c r="AH1940" i="7"/>
  <c r="AF1940" i="7"/>
  <c r="AJ1647" i="7"/>
  <c r="AH1647" i="7"/>
  <c r="AF1647" i="7"/>
  <c r="AJ1657" i="7"/>
  <c r="AH1657" i="7"/>
  <c r="AF1657" i="7"/>
  <c r="AJ1499" i="7"/>
  <c r="AH1499" i="7"/>
  <c r="AF1499" i="7"/>
  <c r="AJ1729" i="7"/>
  <c r="AH1729" i="7"/>
  <c r="AF1729" i="7"/>
  <c r="AJ1544" i="7"/>
  <c r="AH1544" i="7"/>
  <c r="AF1544" i="7"/>
  <c r="AJ1835" i="7"/>
  <c r="AH1835" i="7"/>
  <c r="AF1835" i="7"/>
  <c r="AJ1510" i="7"/>
  <c r="AF1510" i="7"/>
  <c r="AH1510" i="7"/>
  <c r="AJ1311" i="7"/>
  <c r="AF1311" i="7"/>
  <c r="AH1311" i="7"/>
  <c r="AJ991" i="7"/>
  <c r="AH991" i="7"/>
  <c r="AF991" i="7"/>
  <c r="AJ1143" i="7"/>
  <c r="AH1143" i="7"/>
  <c r="AF1143" i="7"/>
  <c r="AJ1542" i="7"/>
  <c r="AF1542" i="7"/>
  <c r="AH1542" i="7"/>
  <c r="AJ1223" i="7"/>
  <c r="AF1223" i="7"/>
  <c r="AH1223" i="7"/>
  <c r="AJ1672" i="7"/>
  <c r="AH1672" i="7"/>
  <c r="AF1672" i="7"/>
  <c r="AH1191" i="7"/>
  <c r="AJ1191" i="7"/>
  <c r="AF1191" i="7"/>
  <c r="AJ1797" i="7"/>
  <c r="AH1797" i="7"/>
  <c r="AF1797" i="7"/>
  <c r="AJ1536" i="7"/>
  <c r="AH1536" i="7"/>
  <c r="AF1536" i="7"/>
  <c r="AJ1002" i="7"/>
  <c r="AH1002" i="7"/>
  <c r="AF1002" i="7"/>
  <c r="AJ923" i="7"/>
  <c r="AH923" i="7"/>
  <c r="AF923" i="7"/>
  <c r="AJ401" i="7"/>
  <c r="AF401" i="7"/>
  <c r="AH401" i="7"/>
  <c r="AJ1162" i="7"/>
  <c r="AF1162" i="7"/>
  <c r="AH1162" i="7"/>
  <c r="AJ1016" i="7"/>
  <c r="AH1016" i="7"/>
  <c r="AF1016" i="7"/>
  <c r="AF1144" i="7"/>
  <c r="AJ1144" i="7"/>
  <c r="AH1144" i="7"/>
  <c r="AJ973" i="7"/>
  <c r="AF973" i="7"/>
  <c r="AH973" i="7"/>
  <c r="AJ609" i="7"/>
  <c r="AF609" i="7"/>
  <c r="AH609" i="7"/>
  <c r="AJ812" i="7"/>
  <c r="AH812" i="7"/>
  <c r="AF812" i="7"/>
  <c r="AJ692" i="7"/>
  <c r="AH692" i="7"/>
  <c r="AF692" i="7"/>
  <c r="AJ562" i="7"/>
  <c r="AF562" i="7"/>
  <c r="AH562" i="7"/>
  <c r="AJ460" i="7"/>
  <c r="AH460" i="7"/>
  <c r="AF460" i="7"/>
  <c r="AJ230" i="7"/>
  <c r="AF230" i="7"/>
  <c r="AH230" i="7"/>
  <c r="AJ304" i="7"/>
  <c r="AH304" i="7"/>
  <c r="AF304" i="7"/>
  <c r="R17" i="7" a="1"/>
  <c r="R17" i="7" s="1"/>
  <c r="AJ487" i="7"/>
  <c r="AH487" i="7"/>
  <c r="AF487" i="7"/>
  <c r="AH524" i="7"/>
  <c r="AF524" i="7"/>
  <c r="AJ524" i="7"/>
  <c r="AJ378" i="7"/>
  <c r="AH378" i="7"/>
  <c r="AF378" i="7"/>
  <c r="AJ330" i="7"/>
  <c r="AH330" i="7"/>
  <c r="AF330" i="7"/>
  <c r="AJ29" i="7"/>
  <c r="AF29" i="7"/>
  <c r="AH29" i="7"/>
  <c r="AH548" i="7"/>
  <c r="AF548" i="7"/>
  <c r="AJ548" i="7"/>
  <c r="AJ260" i="7"/>
  <c r="AH260" i="7"/>
  <c r="AF260" i="7"/>
  <c r="AJ105" i="7"/>
  <c r="AH105" i="7"/>
  <c r="AF105" i="7"/>
  <c r="AH471" i="7"/>
  <c r="AF471" i="7"/>
  <c r="AJ471" i="7"/>
  <c r="AJ334" i="7"/>
  <c r="AF334" i="7"/>
  <c r="AH334" i="7"/>
  <c r="AJ275" i="7"/>
  <c r="AF275" i="7"/>
  <c r="AH275" i="7"/>
  <c r="AJ724" i="7"/>
  <c r="AF724" i="7"/>
  <c r="AH724" i="7"/>
  <c r="AJ346" i="7"/>
  <c r="AH346" i="7"/>
  <c r="AF346" i="7"/>
  <c r="AH91" i="7"/>
  <c r="AJ91" i="7"/>
  <c r="AF91" i="7"/>
  <c r="AJ824" i="7"/>
  <c r="AF824" i="7"/>
  <c r="AH824" i="7"/>
  <c r="AJ522" i="7"/>
  <c r="AH522" i="7"/>
  <c r="AF522" i="7"/>
  <c r="AJ701" i="7"/>
  <c r="AF701" i="7"/>
  <c r="AH701" i="7"/>
  <c r="AH294" i="7"/>
  <c r="AJ294" i="7"/>
  <c r="AF294" i="7"/>
  <c r="AJ8" i="7"/>
  <c r="AH8" i="7"/>
  <c r="AF8" i="7"/>
  <c r="AH99" i="7"/>
  <c r="AJ99" i="7"/>
  <c r="AF99" i="7"/>
  <c r="AJ90" i="7"/>
  <c r="AH90" i="7"/>
  <c r="AF90" i="7"/>
  <c r="AJ684" i="7"/>
  <c r="AF684" i="7"/>
  <c r="AH684" i="7"/>
  <c r="AJ1882" i="7"/>
  <c r="AH1882" i="7"/>
  <c r="AF1882" i="7"/>
  <c r="AJ2164" i="7"/>
  <c r="AH2164" i="7"/>
  <c r="AF2164" i="7"/>
  <c r="AJ1980" i="7"/>
  <c r="AF1980" i="7"/>
  <c r="AH1980" i="7"/>
  <c r="AJ1790" i="7"/>
  <c r="AH1790" i="7"/>
  <c r="AF1790" i="7"/>
  <c r="AH583" i="7"/>
  <c r="AF583" i="7"/>
  <c r="AJ583" i="7"/>
  <c r="AJ1504" i="7"/>
  <c r="AF1504" i="7"/>
  <c r="AH1504" i="7"/>
  <c r="AJ1439" i="7"/>
  <c r="AF1439" i="7"/>
  <c r="AH1439" i="7"/>
  <c r="AH691" i="7"/>
  <c r="AF691" i="7"/>
  <c r="AJ691" i="7"/>
  <c r="AJ536" i="7"/>
  <c r="AF536" i="7"/>
  <c r="AH536" i="7"/>
  <c r="AJ178" i="7"/>
  <c r="AH178" i="7"/>
  <c r="AF178" i="7"/>
  <c r="AJ2105" i="7"/>
  <c r="AH2105" i="7"/>
  <c r="AF2105" i="7"/>
  <c r="AJ1803" i="7"/>
  <c r="AH1803" i="7"/>
  <c r="AF1803" i="7"/>
  <c r="AJ1264" i="7"/>
  <c r="AH1264" i="7"/>
  <c r="AF1264" i="7"/>
  <c r="AH1978" i="7"/>
  <c r="AJ1978" i="7"/>
  <c r="AF1978" i="7"/>
  <c r="AJ1163" i="7"/>
  <c r="AF1163" i="7"/>
  <c r="AH1163" i="7"/>
  <c r="AJ601" i="7"/>
  <c r="AH601" i="7"/>
  <c r="AF601" i="7"/>
  <c r="AJ268" i="7"/>
  <c r="AH268" i="7"/>
  <c r="AF268" i="7"/>
  <c r="AH1086" i="7"/>
  <c r="AJ1086" i="7"/>
  <c r="AF1086" i="7"/>
  <c r="AH1726" i="7"/>
  <c r="AJ1726" i="7"/>
  <c r="AF1726" i="7"/>
  <c r="AJ599" i="7"/>
  <c r="AF599" i="7"/>
  <c r="AH599" i="7"/>
  <c r="AJ384" i="7"/>
  <c r="AH384" i="7"/>
  <c r="AF384" i="7"/>
  <c r="AJ62" i="7"/>
  <c r="AH62" i="7"/>
  <c r="AF62" i="7"/>
  <c r="AJ1953" i="7"/>
  <c r="AH1953" i="7"/>
  <c r="AF1953" i="7"/>
  <c r="AJ1229" i="7"/>
  <c r="AH1229" i="7"/>
  <c r="AF1229" i="7"/>
  <c r="AJ155" i="7"/>
  <c r="AH155" i="7"/>
  <c r="AF155" i="7"/>
  <c r="AJ150" i="7"/>
  <c r="AF150" i="7"/>
  <c r="AH150" i="7"/>
  <c r="AJ1779" i="7"/>
  <c r="AF1779" i="7"/>
  <c r="AH1779" i="7"/>
  <c r="AJ856" i="7"/>
  <c r="AF856" i="7"/>
  <c r="AH856" i="7"/>
  <c r="AJ54" i="7"/>
  <c r="AF54" i="7"/>
  <c r="AH54" i="7"/>
  <c r="AJ20" i="7"/>
  <c r="AF20" i="7"/>
  <c r="AH20" i="7"/>
  <c r="AJ908" i="7"/>
  <c r="AH908" i="7"/>
  <c r="AF908" i="7"/>
  <c r="AJ14" i="7"/>
  <c r="AH14" i="7"/>
  <c r="AF14" i="7"/>
  <c r="AJ595" i="7"/>
  <c r="AH595" i="7"/>
  <c r="AF595" i="7"/>
  <c r="AH225" i="7"/>
  <c r="AJ225" i="7"/>
  <c r="AF225" i="7"/>
  <c r="AH1740" i="7"/>
  <c r="AJ1740" i="7"/>
  <c r="AF1740" i="7"/>
  <c r="AJ2308" i="7"/>
  <c r="AH2308" i="7"/>
  <c r="AF2308" i="7"/>
  <c r="AJ2156" i="7"/>
  <c r="AH2156" i="7"/>
  <c r="AF2156" i="7"/>
  <c r="AJ1782" i="7"/>
  <c r="AH1782" i="7"/>
  <c r="AF1782" i="7"/>
  <c r="AJ1613" i="7"/>
  <c r="AH1613" i="7"/>
  <c r="AF1613" i="7"/>
  <c r="AJ1739" i="7"/>
  <c r="AH1739" i="7"/>
  <c r="AF1739" i="7"/>
  <c r="AH1245" i="7"/>
  <c r="AJ1245" i="7"/>
  <c r="AF1245" i="7"/>
  <c r="AH2222" i="7"/>
  <c r="AJ2222" i="7"/>
  <c r="AF2222" i="7"/>
  <c r="AJ1149" i="7"/>
  <c r="AH1149" i="7"/>
  <c r="AF1149" i="7"/>
  <c r="AJ850" i="7"/>
  <c r="AH850" i="7"/>
  <c r="AF850" i="7"/>
  <c r="AJ682" i="7"/>
  <c r="AF682" i="7"/>
  <c r="AH682" i="7"/>
  <c r="AJ156" i="7"/>
  <c r="AH156" i="7"/>
  <c r="AF156" i="7"/>
  <c r="AJ2295" i="7"/>
  <c r="AH2295" i="7"/>
  <c r="AF2295" i="7"/>
  <c r="AH2102" i="7"/>
  <c r="AF2102" i="7"/>
  <c r="AJ2102" i="7"/>
  <c r="AJ1818" i="7"/>
  <c r="AH1818" i="7"/>
  <c r="AF1818" i="7"/>
  <c r="AJ1326" i="7"/>
  <c r="AH1326" i="7"/>
  <c r="AF1326" i="7"/>
  <c r="AH1072" i="7"/>
  <c r="AJ1072" i="7"/>
  <c r="AF1072" i="7"/>
  <c r="AJ641" i="7"/>
  <c r="AF641" i="7"/>
  <c r="AH641" i="7"/>
  <c r="AJ475" i="7"/>
  <c r="AH475" i="7"/>
  <c r="AF475" i="7"/>
  <c r="AH2172" i="7"/>
  <c r="AJ2172" i="7"/>
  <c r="AF2172" i="7"/>
  <c r="AJ1793" i="7"/>
  <c r="AH1793" i="7"/>
  <c r="AF1793" i="7"/>
  <c r="AJ1590" i="7"/>
  <c r="AH1590" i="7"/>
  <c r="AF1590" i="7"/>
  <c r="AH937" i="7"/>
  <c r="AF937" i="7"/>
  <c r="AJ937" i="7"/>
  <c r="AJ1373" i="7"/>
  <c r="AF1373" i="7"/>
  <c r="AH1373" i="7"/>
  <c r="AJ1192" i="7"/>
  <c r="AH1192" i="7"/>
  <c r="AF1192" i="7"/>
  <c r="AJ2091" i="7"/>
  <c r="AH2091" i="7"/>
  <c r="AF2091" i="7"/>
  <c r="AH1314" i="7"/>
  <c r="AJ1314" i="7"/>
  <c r="AF1314" i="7"/>
  <c r="AJ514" i="7"/>
  <c r="AH514" i="7"/>
  <c r="AF514" i="7"/>
  <c r="AJ1500" i="7"/>
  <c r="AH1500" i="7"/>
  <c r="AF1500" i="7"/>
  <c r="AF582" i="7"/>
  <c r="AJ582" i="7"/>
  <c r="AH582" i="7"/>
  <c r="AJ716" i="7"/>
  <c r="AH716" i="7"/>
  <c r="AF716" i="7"/>
  <c r="AJ2052" i="7"/>
  <c r="AH2052" i="7"/>
  <c r="AF2052" i="7"/>
  <c r="AJ1555" i="7"/>
  <c r="AH1555" i="7"/>
  <c r="AF1555" i="7"/>
  <c r="AH1559" i="7"/>
  <c r="AJ1559" i="7"/>
  <c r="AF1559" i="7"/>
  <c r="AJ216" i="7"/>
  <c r="AH216" i="7"/>
  <c r="AF216" i="7"/>
  <c r="AJ1919" i="7"/>
  <c r="AH1919" i="7"/>
  <c r="AF1919" i="7"/>
  <c r="AF469" i="7"/>
  <c r="AH469" i="7"/>
  <c r="AJ469" i="7"/>
  <c r="AJ360" i="7"/>
  <c r="AF360" i="7"/>
  <c r="AH360" i="7"/>
  <c r="AJ1501" i="7"/>
  <c r="AH1501" i="7"/>
  <c r="AF1501" i="7"/>
  <c r="AJ1848" i="7"/>
  <c r="AH1848" i="7"/>
  <c r="AF1848" i="7"/>
  <c r="AJ969" i="7"/>
  <c r="AH969" i="7"/>
  <c r="AF969" i="7"/>
  <c r="AJ305" i="7"/>
  <c r="AH305" i="7"/>
  <c r="AF305" i="7"/>
  <c r="AJ921" i="7"/>
  <c r="AH921" i="7"/>
  <c r="AF921" i="7"/>
  <c r="AJ4" i="7"/>
  <c r="AH4" i="7"/>
  <c r="AF4" i="7"/>
  <c r="AJ1606" i="7"/>
  <c r="AH1606" i="7"/>
  <c r="AF1606" i="7"/>
  <c r="AJ702" i="7"/>
  <c r="AH702" i="7"/>
  <c r="AF702" i="7"/>
  <c r="AJ1497" i="7"/>
  <c r="AH1497" i="7"/>
  <c r="AF1497" i="7"/>
  <c r="AJ1278" i="7"/>
  <c r="AH1278" i="7"/>
  <c r="AF1278" i="7"/>
  <c r="AJ547" i="7"/>
  <c r="AH547" i="7"/>
  <c r="AF547" i="7"/>
  <c r="AJ2080" i="7"/>
  <c r="AF2080" i="7"/>
  <c r="AH2080" i="7"/>
  <c r="AJ273" i="7"/>
  <c r="AH273" i="7"/>
  <c r="AF273" i="7"/>
  <c r="AJ2299" i="7"/>
  <c r="AH2299" i="7"/>
  <c r="AF2299" i="7"/>
  <c r="AH2152" i="7"/>
  <c r="AJ2152" i="7"/>
  <c r="AF2152" i="7"/>
  <c r="AJ1771" i="7"/>
  <c r="AH1771" i="7"/>
  <c r="AF1771" i="7"/>
  <c r="AJ2252" i="7"/>
  <c r="AF2252" i="7"/>
  <c r="AH2252" i="7"/>
  <c r="AJ2083" i="7"/>
  <c r="AH2083" i="7"/>
  <c r="AF2083" i="7"/>
  <c r="AJ665" i="7"/>
  <c r="AF665" i="7"/>
  <c r="AH665" i="7"/>
  <c r="AJ557" i="7"/>
  <c r="AF557" i="7"/>
  <c r="AH557" i="7"/>
  <c r="AJ2205" i="7"/>
  <c r="AH2205" i="7"/>
  <c r="AF2205" i="7"/>
  <c r="AJ2045" i="7"/>
  <c r="AH2045" i="7"/>
  <c r="AF2045" i="7"/>
  <c r="AJ1410" i="7"/>
  <c r="AF1410" i="7"/>
  <c r="AH1410" i="7"/>
  <c r="AJ1241" i="7"/>
  <c r="AH1241" i="7"/>
  <c r="AF1241" i="7"/>
  <c r="AJ668" i="7"/>
  <c r="AF668" i="7"/>
  <c r="AH668" i="7"/>
  <c r="AJ480" i="7"/>
  <c r="AH480" i="7"/>
  <c r="AF480" i="7"/>
  <c r="AJ2244" i="7"/>
  <c r="AH2244" i="7"/>
  <c r="AF2244" i="7"/>
  <c r="AH1584" i="7"/>
  <c r="AJ1584" i="7"/>
  <c r="AF1584" i="7"/>
  <c r="AJ1184" i="7"/>
  <c r="AF1184" i="7"/>
  <c r="AH1184" i="7"/>
  <c r="AJ809" i="7"/>
  <c r="AF809" i="7"/>
  <c r="AH809" i="7"/>
  <c r="AF391" i="7"/>
  <c r="AH391" i="7"/>
  <c r="AJ391" i="7"/>
  <c r="AJ1906" i="7"/>
  <c r="AH1906" i="7"/>
  <c r="AF1906" i="7"/>
  <c r="AH1292" i="7"/>
  <c r="AF1292" i="7"/>
  <c r="AJ1292" i="7"/>
  <c r="AJ1011" i="7"/>
  <c r="AF1011" i="7"/>
  <c r="AH1011" i="7"/>
  <c r="AJ390" i="7"/>
  <c r="AH390" i="7"/>
  <c r="AF390" i="7"/>
  <c r="AJ2298" i="7"/>
  <c r="AH2298" i="7"/>
  <c r="AF2298" i="7"/>
  <c r="AJ2009" i="7"/>
  <c r="AH2009" i="7"/>
  <c r="AF2009" i="7"/>
  <c r="AJ529" i="7"/>
  <c r="AH529" i="7"/>
  <c r="AF529" i="7"/>
  <c r="AJ2190" i="7"/>
  <c r="AH2190" i="7"/>
  <c r="AF2190" i="7"/>
  <c r="AJ2260" i="7"/>
  <c r="AH2260" i="7"/>
  <c r="AF2260" i="7"/>
  <c r="AJ1741" i="7"/>
  <c r="AH1741" i="7"/>
  <c r="AF1741" i="7"/>
  <c r="AJ1481" i="7"/>
  <c r="AH1481" i="7"/>
  <c r="AF1481" i="7"/>
  <c r="AJ1075" i="7"/>
  <c r="AF1075" i="7"/>
  <c r="AH1075" i="7"/>
  <c r="AJ240" i="7"/>
  <c r="AH240" i="7"/>
  <c r="AF240" i="7"/>
  <c r="AJ133" i="7"/>
  <c r="AF133" i="7"/>
  <c r="AH133" i="7"/>
  <c r="AH944" i="7"/>
  <c r="AJ944" i="7"/>
  <c r="AF944" i="7"/>
  <c r="AJ1180" i="7"/>
  <c r="AH1180" i="7"/>
  <c r="AF1180" i="7"/>
  <c r="AJ30" i="7"/>
  <c r="AF30" i="7"/>
  <c r="AH30" i="7"/>
  <c r="AJ1864" i="7"/>
  <c r="AH1864" i="7"/>
  <c r="AF1864" i="7"/>
  <c r="AJ922" i="7"/>
  <c r="AF922" i="7"/>
  <c r="AH922" i="7"/>
  <c r="AJ840" i="7"/>
  <c r="AF840" i="7"/>
  <c r="AH840" i="7"/>
  <c r="AJ517" i="7"/>
  <c r="AF517" i="7"/>
  <c r="AH517" i="7"/>
  <c r="AH138" i="7"/>
  <c r="AF138" i="7"/>
  <c r="AJ138" i="7"/>
  <c r="AJ735" i="7"/>
  <c r="AH735" i="7"/>
  <c r="AF735" i="7"/>
  <c r="AJ1563" i="7"/>
  <c r="AH1563" i="7"/>
  <c r="AF1563" i="7"/>
  <c r="AJ366" i="7"/>
  <c r="AH366" i="7"/>
  <c r="AF366" i="7"/>
  <c r="AJ36" i="7"/>
  <c r="AH36" i="7"/>
  <c r="AF36" i="7"/>
  <c r="AJ925" i="7"/>
  <c r="AH925" i="7"/>
  <c r="AF925" i="7"/>
  <c r="AJ189" i="7"/>
  <c r="AH189" i="7"/>
  <c r="AF189" i="7"/>
  <c r="AJ520" i="7"/>
  <c r="AH520" i="7"/>
  <c r="AF520" i="7"/>
  <c r="AJ731" i="7"/>
  <c r="AF731" i="7"/>
  <c r="AH731" i="7"/>
  <c r="AJ149" i="7"/>
  <c r="AF149" i="7"/>
  <c r="AH149" i="7"/>
  <c r="AJ195" i="7"/>
  <c r="AH195" i="7"/>
  <c r="AF195" i="7"/>
  <c r="AJ2148" i="7"/>
  <c r="AF2148" i="7"/>
  <c r="AH2148" i="7"/>
  <c r="AJ1768" i="7"/>
  <c r="AF1768" i="7"/>
  <c r="AH1768" i="7"/>
  <c r="AJ2068" i="7"/>
  <c r="AH2068" i="7"/>
  <c r="AF2068" i="7"/>
  <c r="AJ1862" i="7"/>
  <c r="AH1862" i="7"/>
  <c r="AF1862" i="7"/>
  <c r="AJ1114" i="7"/>
  <c r="AH1114" i="7"/>
  <c r="AF1114" i="7"/>
  <c r="AJ1003" i="7"/>
  <c r="AF1003" i="7"/>
  <c r="AH1003" i="7"/>
  <c r="AF833" i="7"/>
  <c r="AH833" i="7"/>
  <c r="AJ833" i="7"/>
  <c r="AJ2215" i="7"/>
  <c r="AF2215" i="7"/>
  <c r="AH2215" i="7"/>
  <c r="AJ2302" i="7"/>
  <c r="AH2302" i="7"/>
  <c r="AF2302" i="7"/>
  <c r="AJ1969" i="7"/>
  <c r="AH1969" i="7"/>
  <c r="AF1969" i="7"/>
  <c r="AH363" i="7"/>
  <c r="AJ363" i="7"/>
  <c r="AF363" i="7"/>
  <c r="AJ2273" i="7"/>
  <c r="AH2273" i="7"/>
  <c r="AF2273" i="7"/>
  <c r="AJ688" i="7"/>
  <c r="AH688" i="7"/>
  <c r="AF688" i="7"/>
  <c r="AJ1046" i="7"/>
  <c r="AH1046" i="7"/>
  <c r="AF1046" i="7"/>
  <c r="AH853" i="7"/>
  <c r="AF853" i="7"/>
  <c r="AJ853" i="7"/>
  <c r="AJ1617" i="7"/>
  <c r="AH1617" i="7"/>
  <c r="AF1617" i="7"/>
  <c r="AJ434" i="7"/>
  <c r="AF434" i="7"/>
  <c r="AH434" i="7"/>
  <c r="AJ847" i="7"/>
  <c r="AH847" i="7"/>
  <c r="AF847" i="7"/>
  <c r="AJ1708" i="7"/>
  <c r="AH1708" i="7"/>
  <c r="AF1708" i="7"/>
  <c r="AH2" i="7"/>
  <c r="AJ2" i="7"/>
  <c r="AF2" i="7"/>
  <c r="AJ607" i="7"/>
  <c r="AF607" i="7"/>
  <c r="AH607" i="7"/>
  <c r="AJ686" i="7"/>
  <c r="AH686" i="7"/>
  <c r="AF686" i="7"/>
  <c r="AJ212" i="7"/>
  <c r="AH212" i="7"/>
  <c r="AF212" i="7"/>
  <c r="AJ1989" i="7"/>
  <c r="AH1989" i="7"/>
  <c r="AF1989" i="7"/>
  <c r="AJ1085" i="7"/>
  <c r="AF1085" i="7"/>
  <c r="AH1085" i="7"/>
  <c r="AH1656" i="7"/>
  <c r="AJ1656" i="7"/>
  <c r="AF1656" i="7"/>
  <c r="AJ938" i="7"/>
  <c r="AH938" i="7"/>
  <c r="AF938" i="7"/>
  <c r="AJ677" i="7"/>
  <c r="AH677" i="7"/>
  <c r="AF677" i="7"/>
  <c r="AJ71" i="7"/>
  <c r="AH71" i="7"/>
  <c r="AF71" i="7"/>
  <c r="AJ866" i="7"/>
  <c r="AF866" i="7"/>
  <c r="AH866" i="7"/>
  <c r="AH611" i="7"/>
  <c r="AF611" i="7"/>
  <c r="AJ611" i="7"/>
  <c r="AH1666" i="7"/>
  <c r="AJ1666" i="7"/>
  <c r="AF1666" i="7"/>
  <c r="AJ1582" i="7"/>
  <c r="AF1582" i="7"/>
  <c r="AH1582" i="7"/>
  <c r="AJ902" i="7"/>
  <c r="AF902" i="7"/>
  <c r="AH902" i="7"/>
  <c r="AJ289" i="7"/>
  <c r="AH289" i="7"/>
  <c r="AF289" i="7"/>
  <c r="AH372" i="7"/>
  <c r="AJ372" i="7"/>
  <c r="AF372" i="7"/>
  <c r="AJ1083" i="7"/>
  <c r="AH1083" i="7"/>
  <c r="AF1083" i="7"/>
  <c r="AJ2197" i="7"/>
  <c r="AH2197" i="7"/>
  <c r="AF2197" i="7"/>
  <c r="AJ1699" i="7"/>
  <c r="AH1699" i="7"/>
  <c r="AF1699" i="7"/>
  <c r="AJ392" i="7"/>
  <c r="AH392" i="7"/>
  <c r="AF392" i="7"/>
  <c r="AH1758" i="7"/>
  <c r="AJ1758" i="7"/>
  <c r="AF1758" i="7"/>
  <c r="AJ624" i="7"/>
  <c r="AH624" i="7"/>
  <c r="AF624" i="7"/>
  <c r="AJ78" i="7"/>
  <c r="AH78" i="7"/>
  <c r="AF78" i="7"/>
  <c r="AH1211" i="7"/>
  <c r="AJ1211" i="7"/>
  <c r="AF1211" i="7"/>
  <c r="AJ604" i="7"/>
  <c r="AH604" i="7"/>
  <c r="AF604" i="7"/>
  <c r="AJ321" i="7"/>
  <c r="AH321" i="7"/>
  <c r="AF321" i="7"/>
  <c r="AH723" i="7"/>
  <c r="AJ723" i="7"/>
  <c r="AF723" i="7"/>
  <c r="AJ172" i="7"/>
  <c r="AF172" i="7"/>
  <c r="AH172" i="7"/>
  <c r="AJ570" i="7"/>
  <c r="AH570" i="7"/>
  <c r="AF570" i="7"/>
  <c r="AJ41" i="7"/>
  <c r="AF41" i="7"/>
  <c r="AH41" i="7"/>
  <c r="AJ1826" i="7"/>
  <c r="AF1826" i="7"/>
  <c r="AH1826" i="7"/>
  <c r="AJ2287" i="7"/>
  <c r="AH2287" i="7"/>
  <c r="AF2287" i="7"/>
  <c r="AH2130" i="7"/>
  <c r="AJ2130" i="7"/>
  <c r="AF2130" i="7"/>
  <c r="AJ1720" i="7"/>
  <c r="AF1720" i="7"/>
  <c r="AH1720" i="7"/>
  <c r="AJ1304" i="7"/>
  <c r="AH1304" i="7"/>
  <c r="AF1304" i="7"/>
  <c r="AJ1193" i="7"/>
  <c r="AH1193" i="7"/>
  <c r="AF1193" i="7"/>
  <c r="AH1866" i="7"/>
  <c r="AJ1866" i="7"/>
  <c r="AF1866" i="7"/>
  <c r="AJ1735" i="7"/>
  <c r="AH1735" i="7"/>
  <c r="AF1735" i="7"/>
  <c r="AJ1087" i="7"/>
  <c r="AF1087" i="7"/>
  <c r="AH1087" i="7"/>
  <c r="AJ976" i="7"/>
  <c r="AH976" i="7"/>
  <c r="AF976" i="7"/>
  <c r="AJ821" i="7"/>
  <c r="AH821" i="7"/>
  <c r="AF821" i="7"/>
  <c r="AF635" i="7"/>
  <c r="AJ635" i="7"/>
  <c r="AH635" i="7"/>
  <c r="AJ420" i="7"/>
  <c r="AH420" i="7"/>
  <c r="AF420" i="7"/>
  <c r="AH64" i="7"/>
  <c r="AF64" i="7"/>
  <c r="AJ64" i="7"/>
  <c r="AJ2288" i="7"/>
  <c r="AH2288" i="7"/>
  <c r="AF2288" i="7"/>
  <c r="AJ2124" i="7"/>
  <c r="AH2124" i="7"/>
  <c r="AF2124" i="7"/>
  <c r="AJ667" i="7"/>
  <c r="AF667" i="7"/>
  <c r="AH667" i="7"/>
  <c r="AJ1898" i="7"/>
  <c r="AH1898" i="7"/>
  <c r="AF1898" i="7"/>
  <c r="AJ85" i="7"/>
  <c r="AF85" i="7"/>
  <c r="AH85" i="7"/>
  <c r="AJ2181" i="7"/>
  <c r="AH2181" i="7"/>
  <c r="AF2181" i="7"/>
  <c r="AJ445" i="7"/>
  <c r="AF445" i="7"/>
  <c r="AH445" i="7"/>
  <c r="AJ1650" i="7"/>
  <c r="AH1650" i="7"/>
  <c r="AF1650" i="7"/>
  <c r="AJ1883" i="7"/>
  <c r="AH1883" i="7"/>
  <c r="AF1883" i="7"/>
  <c r="AH1492" i="7"/>
  <c r="AF1492" i="7"/>
  <c r="AJ1492" i="7"/>
  <c r="AJ1746" i="7"/>
  <c r="AH1746" i="7"/>
  <c r="AF1746" i="7"/>
  <c r="AJ917" i="7"/>
  <c r="AF917" i="7"/>
  <c r="AH917" i="7"/>
  <c r="AJ1662" i="7"/>
  <c r="AH1662" i="7"/>
  <c r="AF1662" i="7"/>
  <c r="AJ375" i="7"/>
  <c r="AF375" i="7"/>
  <c r="AH375" i="7"/>
  <c r="AJ1108" i="7"/>
  <c r="AH1108" i="7"/>
  <c r="AF1108" i="7"/>
  <c r="AJ39" i="7"/>
  <c r="AH39" i="7"/>
  <c r="AF39" i="7"/>
  <c r="AJ2201" i="7"/>
  <c r="AH2201" i="7"/>
  <c r="AF2201" i="7"/>
  <c r="AJ419" i="7"/>
  <c r="AH419" i="7"/>
  <c r="AF419" i="7"/>
  <c r="AJ355" i="7"/>
  <c r="AF355" i="7"/>
  <c r="AH355" i="7"/>
  <c r="AJ292" i="7"/>
  <c r="AF292" i="7"/>
  <c r="AH292" i="7"/>
  <c r="AF625" i="7"/>
  <c r="AJ625" i="7"/>
  <c r="AH625" i="7"/>
  <c r="AH441" i="7"/>
  <c r="AJ441" i="7"/>
  <c r="AF441" i="7"/>
  <c r="AJ101" i="7"/>
  <c r="AH101" i="7"/>
  <c r="AF101" i="7"/>
  <c r="AH352" i="7"/>
  <c r="AJ352" i="7"/>
  <c r="AF352" i="7"/>
  <c r="AJ399" i="7"/>
  <c r="AH399" i="7"/>
  <c r="AF399" i="7"/>
  <c r="AH248" i="7"/>
  <c r="AJ248" i="7"/>
  <c r="AF248" i="7"/>
  <c r="AJ117" i="7"/>
  <c r="AH117" i="7"/>
  <c r="AF117" i="7"/>
  <c r="AJ9" i="7"/>
  <c r="AH9" i="7"/>
  <c r="AF9" i="7"/>
  <c r="AJ290" i="7"/>
  <c r="AF290" i="7"/>
  <c r="AH290" i="7"/>
  <c r="AJ158" i="7"/>
  <c r="AF158" i="7"/>
  <c r="AH158" i="7"/>
  <c r="AJ2274" i="7"/>
  <c r="AH2274" i="7"/>
  <c r="AF2274" i="7"/>
  <c r="AJ2262" i="7"/>
  <c r="AH2262" i="7"/>
  <c r="AF2262" i="7"/>
  <c r="AJ2081" i="7"/>
  <c r="AH2081" i="7"/>
  <c r="AF2081" i="7"/>
  <c r="AJ1900" i="7"/>
  <c r="AH1900" i="7"/>
  <c r="AF1900" i="7"/>
  <c r="AJ2049" i="7"/>
  <c r="AH2049" i="7"/>
  <c r="AF2049" i="7"/>
  <c r="AJ649" i="7"/>
  <c r="AH649" i="7"/>
  <c r="AF649" i="7"/>
  <c r="AJ2112" i="7"/>
  <c r="AF2112" i="7"/>
  <c r="AH2112" i="7"/>
  <c r="AJ400" i="7"/>
  <c r="AF400" i="7"/>
  <c r="AH400" i="7"/>
  <c r="AJ377" i="7"/>
  <c r="AF377" i="7"/>
  <c r="AH377" i="7"/>
  <c r="AH119" i="7"/>
  <c r="AF119" i="7"/>
  <c r="AJ119" i="7"/>
  <c r="AJ2331" i="7"/>
  <c r="AH2331" i="7"/>
  <c r="AF2331" i="7"/>
  <c r="AJ1553" i="7"/>
  <c r="AH1553" i="7"/>
  <c r="AF1553" i="7"/>
  <c r="AJ619" i="7"/>
  <c r="AF619" i="7"/>
  <c r="AH619" i="7"/>
  <c r="AJ2227" i="7"/>
  <c r="AF2227" i="7"/>
  <c r="AH2227" i="7"/>
  <c r="AJ2166" i="7"/>
  <c r="AH2166" i="7"/>
  <c r="AF2166" i="7"/>
  <c r="AJ1396" i="7"/>
  <c r="AF1396" i="7"/>
  <c r="AH1396" i="7"/>
  <c r="AJ1338" i="7"/>
  <c r="AH1338" i="7"/>
  <c r="AF1338" i="7"/>
  <c r="AH1152" i="7"/>
  <c r="AJ1152" i="7"/>
  <c r="AF1152" i="7"/>
  <c r="AJ785" i="7"/>
  <c r="AF785" i="7"/>
  <c r="AH785" i="7"/>
  <c r="AJ1788" i="7"/>
  <c r="AH1788" i="7"/>
  <c r="AF1788" i="7"/>
  <c r="AJ1053" i="7"/>
  <c r="AF1053" i="7"/>
  <c r="AH1053" i="7"/>
  <c r="AJ838" i="7"/>
  <c r="AF838" i="7"/>
  <c r="AH838" i="7"/>
  <c r="AJ722" i="7"/>
  <c r="AH722" i="7"/>
  <c r="AF722" i="7"/>
  <c r="AJ381" i="7"/>
  <c r="AH381" i="7"/>
  <c r="AF381" i="7"/>
  <c r="AJ1854" i="7"/>
  <c r="AH1854" i="7"/>
  <c r="AF1854" i="7"/>
  <c r="AJ594" i="7"/>
  <c r="AH594" i="7"/>
  <c r="AF594" i="7"/>
  <c r="AJ1529" i="7"/>
  <c r="AH1529" i="7"/>
  <c r="AF1529" i="7"/>
  <c r="AH655" i="7"/>
  <c r="AJ655" i="7"/>
  <c r="AF655" i="7"/>
  <c r="AJ183" i="7"/>
  <c r="AH183" i="7"/>
  <c r="AF183" i="7"/>
  <c r="AJ1001" i="7"/>
  <c r="AF1001" i="7"/>
  <c r="AH1001" i="7"/>
  <c r="AH82" i="7"/>
  <c r="AJ82" i="7"/>
  <c r="AF82" i="7"/>
  <c r="AJ1409" i="7"/>
  <c r="AH1409" i="7"/>
  <c r="AF1409" i="7"/>
  <c r="AJ349" i="7"/>
  <c r="AH349" i="7"/>
  <c r="AF349" i="7"/>
  <c r="AJ663" i="7"/>
  <c r="AH663" i="7"/>
  <c r="AF663" i="7"/>
  <c r="AJ2314" i="7"/>
  <c r="AH2314" i="7"/>
  <c r="AF2314" i="7"/>
  <c r="AJ989" i="7"/>
  <c r="AF989" i="7"/>
  <c r="AH989" i="7"/>
  <c r="AJ676" i="7"/>
  <c r="AH676" i="7"/>
  <c r="AF676" i="7"/>
  <c r="AJ504" i="7"/>
  <c r="AF504" i="7"/>
  <c r="AH504" i="7"/>
  <c r="AJ871" i="7"/>
  <c r="AH871" i="7"/>
  <c r="AF871" i="7"/>
  <c r="AJ1013" i="7"/>
  <c r="AF1013" i="7"/>
  <c r="AH1013" i="7"/>
  <c r="AJ179" i="7"/>
  <c r="AF179" i="7"/>
  <c r="AH179" i="7"/>
  <c r="AJ1054" i="7"/>
  <c r="AF1054" i="7"/>
  <c r="AH1054" i="7"/>
  <c r="AJ931" i="7"/>
  <c r="AF931" i="7"/>
  <c r="AH931" i="7"/>
  <c r="AJ773" i="7"/>
  <c r="AH773" i="7"/>
  <c r="AF773" i="7"/>
  <c r="AF222" i="7"/>
  <c r="AJ222" i="7"/>
  <c r="AH222" i="7"/>
  <c r="AJ1216" i="7"/>
  <c r="AH1216" i="7"/>
  <c r="AF1216" i="7"/>
  <c r="AJ959" i="7"/>
  <c r="AH959" i="7"/>
  <c r="AF959" i="7"/>
  <c r="AJ48" i="7"/>
  <c r="AH48" i="7"/>
  <c r="AF48" i="7"/>
  <c r="AJ1653" i="7"/>
  <c r="AH1653" i="7"/>
  <c r="AF1653" i="7"/>
  <c r="AJ2272" i="7"/>
  <c r="AH2272" i="7"/>
  <c r="AF2272" i="7"/>
  <c r="AJ498" i="7"/>
  <c r="AH498" i="7"/>
  <c r="AF498" i="7"/>
  <c r="AJ1658" i="7"/>
  <c r="AH1658" i="7"/>
  <c r="AF1658" i="7"/>
  <c r="AJ246" i="7"/>
  <c r="AH246" i="7"/>
  <c r="AF246" i="7"/>
  <c r="AJ1987" i="7"/>
  <c r="AH1987" i="7"/>
  <c r="AF1987" i="7"/>
  <c r="AJ1532" i="7"/>
  <c r="AH1532" i="7"/>
  <c r="AF1532" i="7"/>
  <c r="AJ1041" i="7"/>
  <c r="AF1041" i="7"/>
  <c r="AH1041" i="7"/>
  <c r="AH886" i="7"/>
  <c r="AJ886" i="7"/>
  <c r="AF886" i="7"/>
  <c r="AJ636" i="7"/>
  <c r="AH636" i="7"/>
  <c r="AF636" i="7"/>
  <c r="AJ1133" i="7"/>
  <c r="AF1133" i="7"/>
  <c r="AH1133" i="7"/>
  <c r="AJ1736" i="7"/>
  <c r="AH1736" i="7"/>
  <c r="AF1736" i="7"/>
  <c r="AJ1005" i="7"/>
  <c r="AH1005" i="7"/>
  <c r="AF1005" i="7"/>
  <c r="AJ1557" i="7"/>
  <c r="AH1557" i="7"/>
  <c r="AF1557" i="7"/>
  <c r="AJ1458" i="7"/>
  <c r="AH1458" i="7"/>
  <c r="AF1458" i="7"/>
  <c r="AJ834" i="7"/>
  <c r="AF834" i="7"/>
  <c r="AH834" i="7"/>
  <c r="AJ364" i="7"/>
  <c r="AH364" i="7"/>
  <c r="AF364" i="7"/>
  <c r="AJ1515" i="7"/>
  <c r="AF1515" i="7"/>
  <c r="AH1515" i="7"/>
  <c r="AJ428" i="7"/>
  <c r="AH428" i="7"/>
  <c r="AF428" i="7"/>
  <c r="AJ1479" i="7"/>
  <c r="AH1479" i="7"/>
  <c r="AF1479" i="7"/>
  <c r="AJ1290" i="7"/>
  <c r="AH1290" i="7"/>
  <c r="AF1290" i="7"/>
  <c r="AF49" i="7"/>
  <c r="AH49" i="7"/>
  <c r="AJ49" i="7"/>
  <c r="AH421" i="7"/>
  <c r="AF421" i="7"/>
  <c r="AJ421" i="7"/>
  <c r="AH1829" i="7"/>
  <c r="AF1829" i="7"/>
  <c r="AJ1829" i="7"/>
  <c r="AJ478" i="7"/>
  <c r="AF478" i="7"/>
  <c r="AH478" i="7"/>
  <c r="AJ646" i="7"/>
  <c r="AH646" i="7"/>
  <c r="AF646" i="7"/>
  <c r="AJ2220" i="7"/>
  <c r="AH2220" i="7"/>
  <c r="AF2220" i="7"/>
  <c r="AH864" i="7"/>
  <c r="AJ864" i="7"/>
  <c r="AF864" i="7"/>
  <c r="AH492" i="7"/>
  <c r="AJ492" i="7"/>
  <c r="AF492" i="7"/>
  <c r="AJ1879" i="7"/>
  <c r="AH1879" i="7"/>
  <c r="AF1879" i="7"/>
  <c r="AJ1816" i="7"/>
  <c r="AF1816" i="7"/>
  <c r="AH1816" i="7"/>
  <c r="AJ1496" i="7"/>
  <c r="AF1496" i="7"/>
  <c r="AH1496" i="7"/>
  <c r="AJ481" i="7"/>
  <c r="AF481" i="7"/>
  <c r="AH481" i="7"/>
  <c r="AJ45" i="7"/>
  <c r="AH45" i="7"/>
  <c r="AF45" i="7"/>
  <c r="AJ808" i="7"/>
  <c r="AH808" i="7"/>
  <c r="AF808" i="7"/>
  <c r="AJ126" i="7"/>
  <c r="AF126" i="7"/>
  <c r="AH126" i="7"/>
  <c r="AJ1850" i="7"/>
  <c r="AH1850" i="7"/>
  <c r="AF1850" i="7"/>
  <c r="AJ1279" i="7"/>
  <c r="AH1279" i="7"/>
  <c r="AF1279" i="7"/>
  <c r="AH1047" i="7"/>
  <c r="AJ1047" i="7"/>
  <c r="AF1047" i="7"/>
  <c r="AJ721" i="7"/>
  <c r="AH721" i="7"/>
  <c r="AF721" i="7"/>
  <c r="AJ361" i="7"/>
  <c r="AH361" i="7"/>
  <c r="AF361" i="7"/>
  <c r="AJ1643" i="7"/>
  <c r="AF1643" i="7"/>
  <c r="AH1643" i="7"/>
  <c r="AJ1331" i="7"/>
  <c r="AF1331" i="7"/>
  <c r="AH1331" i="7"/>
  <c r="AH784" i="7"/>
  <c r="AJ784" i="7"/>
  <c r="AF784" i="7"/>
  <c r="AH21" i="7"/>
  <c r="AJ21" i="7"/>
  <c r="AF21" i="7"/>
  <c r="AJ1759" i="7"/>
  <c r="AH1759" i="7"/>
  <c r="AF1759" i="7"/>
  <c r="AJ971" i="7"/>
  <c r="AF971" i="7"/>
  <c r="AH971" i="7"/>
  <c r="AJ1780" i="7"/>
  <c r="AH1780" i="7"/>
  <c r="AF1780" i="7"/>
  <c r="AJ868" i="7"/>
  <c r="AF868" i="7"/>
  <c r="AH868" i="7"/>
  <c r="AJ751" i="7"/>
  <c r="AH751" i="7"/>
  <c r="AF751" i="7"/>
  <c r="AH1992" i="7"/>
  <c r="AJ1992" i="7"/>
  <c r="AF1992" i="7"/>
  <c r="AJ709" i="7"/>
  <c r="AH709" i="7"/>
  <c r="AF709" i="7"/>
  <c r="AH237" i="7"/>
  <c r="AF237" i="7"/>
  <c r="AJ237" i="7"/>
  <c r="AH121" i="7"/>
  <c r="AF121" i="7"/>
  <c r="AJ121" i="7"/>
  <c r="AJ2268" i="7"/>
  <c r="AF2268" i="7"/>
  <c r="AH2268" i="7"/>
  <c r="AJ1982" i="7"/>
  <c r="AH1982" i="7"/>
  <c r="AF1982" i="7"/>
  <c r="AJ1676" i="7"/>
  <c r="AH1676" i="7"/>
  <c r="AF1676" i="7"/>
  <c r="AJ882" i="7"/>
  <c r="AH882" i="7"/>
  <c r="AF882" i="7"/>
  <c r="AJ631" i="7"/>
  <c r="AH631" i="7"/>
  <c r="AF631" i="7"/>
  <c r="AJ431" i="7"/>
  <c r="AH431" i="7"/>
  <c r="AF431" i="7"/>
  <c r="AJ2155" i="7"/>
  <c r="AH2155" i="7"/>
  <c r="AF2155" i="7"/>
  <c r="AJ2158" i="7"/>
  <c r="AF2158" i="7"/>
  <c r="AH2158" i="7"/>
  <c r="AJ1113" i="7"/>
  <c r="AF1113" i="7"/>
  <c r="AH1113" i="7"/>
  <c r="AH762" i="7"/>
  <c r="AJ762" i="7"/>
  <c r="AF762" i="7"/>
  <c r="AJ2114" i="7"/>
  <c r="AF2114" i="7"/>
  <c r="AH2114" i="7"/>
  <c r="AJ1446" i="7"/>
  <c r="AF1446" i="7"/>
  <c r="AH1446" i="7"/>
  <c r="AJ489" i="7"/>
  <c r="AF489" i="7"/>
  <c r="AH489" i="7"/>
  <c r="AJ910" i="7"/>
  <c r="AF910" i="7"/>
  <c r="AH910" i="7"/>
  <c r="AJ560" i="7"/>
  <c r="AH560" i="7"/>
  <c r="AF560" i="7"/>
  <c r="AJ1535" i="7"/>
  <c r="AH1535" i="7"/>
  <c r="AF1535" i="7"/>
  <c r="AJ1902" i="7"/>
  <c r="AH1902" i="7"/>
  <c r="AF1902" i="7"/>
  <c r="AJ1965" i="7"/>
  <c r="AH1965" i="7"/>
  <c r="AF1965" i="7"/>
  <c r="AJ941" i="7"/>
  <c r="AH941" i="7"/>
  <c r="AF941" i="7"/>
  <c r="AJ650" i="7"/>
  <c r="AH650" i="7"/>
  <c r="AF650" i="7"/>
  <c r="AJ165" i="7"/>
  <c r="AH165" i="7"/>
  <c r="AF165" i="7"/>
  <c r="AJ509" i="7"/>
  <c r="AH509" i="7"/>
  <c r="AF509" i="7"/>
  <c r="AJ1675" i="7"/>
  <c r="AF1675" i="7"/>
  <c r="AH1675" i="7"/>
  <c r="AJ1757" i="7"/>
  <c r="AH1757" i="7"/>
  <c r="AF1757" i="7"/>
  <c r="AJ409" i="7"/>
  <c r="AF409" i="7"/>
  <c r="AH409" i="7"/>
  <c r="AJ1577" i="7"/>
  <c r="AH1577" i="7"/>
  <c r="AF1577" i="7"/>
  <c r="AJ1173" i="7"/>
  <c r="AH1173" i="7"/>
  <c r="AF1173" i="7"/>
  <c r="AJ2218" i="7"/>
  <c r="AH2218" i="7"/>
  <c r="AF2218" i="7"/>
  <c r="AJ810" i="7"/>
  <c r="AH810" i="7"/>
  <c r="AF810" i="7"/>
  <c r="AJ269" i="7"/>
  <c r="AH269" i="7"/>
  <c r="AF269" i="7"/>
  <c r="AJ58" i="7"/>
  <c r="AH58" i="7"/>
  <c r="AF58" i="7"/>
  <c r="AJ152" i="7"/>
  <c r="AH152" i="7"/>
  <c r="AF152" i="7"/>
  <c r="AJ113" i="7"/>
  <c r="AH113" i="7"/>
  <c r="AF113" i="7"/>
  <c r="AJ2071" i="7"/>
  <c r="AF2071" i="7"/>
  <c r="AH2071" i="7"/>
  <c r="AJ2050" i="7"/>
  <c r="AH2050" i="7"/>
  <c r="AF2050" i="7"/>
  <c r="AJ1702" i="7"/>
  <c r="AF1702" i="7"/>
  <c r="AH1702" i="7"/>
  <c r="AJ1659" i="7"/>
  <c r="AH1659" i="7"/>
  <c r="AF1659" i="7"/>
  <c r="AJ442" i="7"/>
  <c r="AH442" i="7"/>
  <c r="AF442" i="7"/>
  <c r="AJ187" i="7"/>
  <c r="AF187" i="7"/>
  <c r="AH187" i="7"/>
  <c r="AJ2332" i="7"/>
  <c r="AH2332" i="7"/>
  <c r="AF2332" i="7"/>
  <c r="AH1926" i="7"/>
  <c r="AJ1926" i="7"/>
  <c r="AF1926" i="7"/>
  <c r="AJ1814" i="7"/>
  <c r="AF1814" i="7"/>
  <c r="AH1814" i="7"/>
  <c r="AJ1710" i="7"/>
  <c r="AH1710" i="7"/>
  <c r="AF1710" i="7"/>
  <c r="AJ1062" i="7"/>
  <c r="AH1062" i="7"/>
  <c r="AF1062" i="7"/>
  <c r="AJ1451" i="7"/>
  <c r="AH1451" i="7"/>
  <c r="AF1451" i="7"/>
  <c r="AJ2323" i="7"/>
  <c r="AH2323" i="7"/>
  <c r="AF2323" i="7"/>
  <c r="AJ1522" i="7"/>
  <c r="AH1522" i="7"/>
  <c r="AF1522" i="7"/>
  <c r="AJ1057" i="7"/>
  <c r="AH1057" i="7"/>
  <c r="AF1057" i="7"/>
  <c r="AJ98" i="7"/>
  <c r="AH98" i="7"/>
  <c r="AF98" i="7"/>
  <c r="AJ1967" i="7"/>
  <c r="AF1967" i="7"/>
  <c r="AH1967" i="7"/>
  <c r="AJ1663" i="7"/>
  <c r="AH1663" i="7"/>
  <c r="AF1663" i="7"/>
  <c r="AJ841" i="7"/>
  <c r="AH841" i="7"/>
  <c r="AF841" i="7"/>
  <c r="AJ699" i="7"/>
  <c r="AH699" i="7"/>
  <c r="AF699" i="7"/>
  <c r="AJ2292" i="7"/>
  <c r="AH2292" i="7"/>
  <c r="AF2292" i="7"/>
  <c r="AJ1703" i="7"/>
  <c r="AF1703" i="7"/>
  <c r="AH1703" i="7"/>
  <c r="AJ1205" i="7"/>
  <c r="AF1205" i="7"/>
  <c r="AH1205" i="7"/>
  <c r="AJ1540" i="7"/>
  <c r="AH1540" i="7"/>
  <c r="AF1540" i="7"/>
  <c r="AJ1436" i="7"/>
  <c r="AH1436" i="7"/>
  <c r="AF1436" i="7"/>
  <c r="AJ749" i="7"/>
  <c r="AH749" i="7"/>
  <c r="AF749" i="7"/>
  <c r="AJ2169" i="7"/>
  <c r="AH2169" i="7"/>
  <c r="AF2169" i="7"/>
  <c r="AJ2202" i="7"/>
  <c r="AH2202" i="7"/>
  <c r="AF2202" i="7"/>
  <c r="AJ1772" i="7"/>
  <c r="AH1772" i="7"/>
  <c r="AF1772" i="7"/>
  <c r="AJ2309" i="7"/>
  <c r="AH2309" i="7"/>
  <c r="AF2309" i="7"/>
  <c r="AJ1732" i="7"/>
  <c r="AH1732" i="7"/>
  <c r="AF1732" i="7"/>
  <c r="AJ1570" i="7"/>
  <c r="AF1570" i="7"/>
  <c r="AH1570" i="7"/>
  <c r="AJ1823" i="7"/>
  <c r="AH1823" i="7"/>
  <c r="AF1823" i="7"/>
  <c r="AJ308" i="7"/>
  <c r="AF308" i="7"/>
  <c r="AH308" i="7"/>
  <c r="AJ771" i="7"/>
  <c r="AH771" i="7"/>
  <c r="AF771" i="7"/>
  <c r="AJ1142" i="7"/>
  <c r="AF1142" i="7"/>
  <c r="AH1142" i="7"/>
  <c r="AJ380" i="7"/>
  <c r="AH380" i="7"/>
  <c r="AF380" i="7"/>
  <c r="AJ1090" i="7"/>
  <c r="AH1090" i="7"/>
  <c r="AF1090" i="7"/>
  <c r="AH143" i="7"/>
  <c r="AJ143" i="7"/>
  <c r="AF143" i="7"/>
  <c r="AJ2333" i="7"/>
  <c r="AH2333" i="7"/>
  <c r="AF2333" i="7"/>
  <c r="AJ2216" i="7"/>
  <c r="AH2216" i="7"/>
  <c r="AF2216" i="7"/>
  <c r="AJ2036" i="7"/>
  <c r="AH2036" i="7"/>
  <c r="AF2036" i="7"/>
  <c r="AJ1812" i="7"/>
  <c r="AH1812" i="7"/>
  <c r="AF1812" i="7"/>
  <c r="AJ1938" i="7"/>
  <c r="AF1938" i="7"/>
  <c r="AH1938" i="7"/>
  <c r="AJ1810" i="7"/>
  <c r="AH1810" i="7"/>
  <c r="AF1810" i="7"/>
  <c r="AJ1640" i="7"/>
  <c r="AH1640" i="7"/>
  <c r="AF1640" i="7"/>
  <c r="AJ1017" i="7"/>
  <c r="AH1017" i="7"/>
  <c r="AF1017" i="7"/>
  <c r="AH436" i="7"/>
  <c r="AF436" i="7"/>
  <c r="AJ436" i="7"/>
  <c r="AJ2316" i="7"/>
  <c r="AH2316" i="7"/>
  <c r="AF2316" i="7"/>
  <c r="AJ1799" i="7"/>
  <c r="AF1799" i="7"/>
  <c r="AH1799" i="7"/>
  <c r="AJ1704" i="7"/>
  <c r="AH1704" i="7"/>
  <c r="AF1704" i="7"/>
  <c r="AH1626" i="7"/>
  <c r="AJ1626" i="7"/>
  <c r="AF1626" i="7"/>
  <c r="AJ1541" i="7"/>
  <c r="AH1541" i="7"/>
  <c r="AF1541" i="7"/>
  <c r="AJ1289" i="7"/>
  <c r="AH1289" i="7"/>
  <c r="AF1289" i="7"/>
  <c r="AJ291" i="7"/>
  <c r="AH291" i="7"/>
  <c r="AF291" i="7"/>
  <c r="AJ1743" i="7"/>
  <c r="AH1743" i="7"/>
  <c r="AF1743" i="7"/>
  <c r="AJ499" i="7"/>
  <c r="AH499" i="7"/>
  <c r="AF499" i="7"/>
  <c r="AJ1596" i="7"/>
  <c r="AH1596" i="7"/>
  <c r="AF1596" i="7"/>
  <c r="AJ1493" i="7"/>
  <c r="AH1493" i="7"/>
  <c r="AF1493" i="7"/>
  <c r="AJ1052" i="7"/>
  <c r="AF1052" i="7"/>
  <c r="AH1052" i="7"/>
  <c r="AJ486" i="7"/>
  <c r="AF486" i="7"/>
  <c r="AH486" i="7"/>
  <c r="AJ77" i="7"/>
  <c r="AH77" i="7"/>
  <c r="AF77" i="7"/>
  <c r="AJ1956" i="7"/>
  <c r="AH1956" i="7"/>
  <c r="AF1956" i="7"/>
  <c r="AJ2034" i="7"/>
  <c r="AH2034" i="7"/>
  <c r="AF2034" i="7"/>
  <c r="AJ2122" i="7"/>
  <c r="AH2122" i="7"/>
  <c r="AF2122" i="7"/>
  <c r="AJ608" i="7"/>
  <c r="AF608" i="7"/>
  <c r="AH608" i="7"/>
  <c r="AJ2085" i="7"/>
  <c r="AH2085" i="7"/>
  <c r="AF2085" i="7"/>
  <c r="AJ880" i="7"/>
  <c r="AH880" i="7"/>
  <c r="AF880" i="7"/>
  <c r="AJ1074" i="7"/>
  <c r="AF1074" i="7"/>
  <c r="AH1074" i="7"/>
  <c r="AJ742" i="7"/>
  <c r="AH742" i="7"/>
  <c r="AF742" i="7"/>
  <c r="AJ2104" i="7"/>
  <c r="AH2104" i="7"/>
  <c r="AF2104" i="7"/>
  <c r="AJ151" i="7"/>
  <c r="AF151" i="7"/>
  <c r="AH151" i="7"/>
  <c r="AJ875" i="7"/>
  <c r="AH875" i="7"/>
  <c r="AF875" i="7"/>
  <c r="AJ1263" i="7"/>
  <c r="AH1263" i="7"/>
  <c r="AF1263" i="7"/>
  <c r="AH60" i="7"/>
  <c r="AF60" i="7"/>
  <c r="AJ60" i="7"/>
  <c r="AJ2015" i="7"/>
  <c r="AH2015" i="7"/>
  <c r="AF2015" i="7"/>
  <c r="AJ727" i="7"/>
  <c r="AH727" i="7"/>
  <c r="AF727" i="7"/>
  <c r="AJ1310" i="7"/>
  <c r="AH1310" i="7"/>
  <c r="AF1310" i="7"/>
  <c r="AJ787" i="7"/>
  <c r="AF787" i="7"/>
  <c r="AH787" i="7"/>
  <c r="AJ462" i="7"/>
  <c r="AH462" i="7"/>
  <c r="AF462" i="7"/>
  <c r="AJ2248" i="7"/>
  <c r="AH2248" i="7"/>
  <c r="AF2248" i="7"/>
  <c r="AJ845" i="7"/>
  <c r="AF845" i="7"/>
  <c r="AH845" i="7"/>
  <c r="AJ224" i="7"/>
  <c r="AH224" i="7"/>
  <c r="AF224" i="7"/>
  <c r="AJ40" i="7"/>
  <c r="AH40" i="7"/>
  <c r="AF40" i="7"/>
  <c r="AJ311" i="7"/>
  <c r="AH311" i="7"/>
  <c r="AF311" i="7"/>
  <c r="AJ370" i="7"/>
  <c r="AH370" i="7"/>
  <c r="AF370" i="7"/>
  <c r="AJ16" i="7"/>
  <c r="AH16" i="7"/>
  <c r="AF16" i="7"/>
  <c r="AJ759" i="7"/>
  <c r="AH759" i="7"/>
  <c r="AF759" i="7"/>
  <c r="AJ111" i="7"/>
  <c r="AH111" i="7"/>
  <c r="AF111" i="7"/>
  <c r="AJ554" i="7"/>
  <c r="AF554" i="7"/>
  <c r="AH554" i="7"/>
  <c r="AH245" i="7"/>
  <c r="AJ245" i="7"/>
  <c r="AF245" i="7"/>
  <c r="AJ124" i="7"/>
  <c r="AH124" i="7"/>
  <c r="AF124" i="7"/>
  <c r="AJ767" i="7"/>
  <c r="AH767" i="7"/>
  <c r="AF767" i="7"/>
  <c r="AJ163" i="7"/>
  <c r="AF163" i="7"/>
  <c r="AH163" i="7"/>
  <c r="AJ1333" i="7"/>
  <c r="AH1333" i="7"/>
  <c r="AF1333" i="7"/>
  <c r="AJ42" i="7"/>
  <c r="AH42" i="7"/>
  <c r="AF42" i="7"/>
  <c r="AJ674" i="7"/>
  <c r="AH674" i="7"/>
  <c r="AF674" i="7"/>
  <c r="AH284" i="7"/>
  <c r="AF284" i="7"/>
  <c r="AJ284" i="7"/>
  <c r="AJ130" i="7"/>
  <c r="AF130" i="7"/>
  <c r="AH130" i="7"/>
  <c r="AJ251" i="7"/>
  <c r="AH251" i="7"/>
  <c r="AF251" i="7"/>
  <c r="AJ2324" i="7"/>
  <c r="AH2324" i="7"/>
  <c r="AF2324" i="7"/>
  <c r="AJ2212" i="7"/>
  <c r="AH2212" i="7"/>
  <c r="AF2212" i="7"/>
  <c r="AJ1970" i="7"/>
  <c r="AH1970" i="7"/>
  <c r="AF1970" i="7"/>
  <c r="AJ2188" i="7"/>
  <c r="AH2188" i="7"/>
  <c r="AF2188" i="7"/>
  <c r="AJ2027" i="7"/>
  <c r="AH2027" i="7"/>
  <c r="AF2027" i="7"/>
  <c r="AJ2147" i="7"/>
  <c r="AH2147" i="7"/>
  <c r="AF2147" i="7"/>
  <c r="AJ2310" i="7"/>
  <c r="AH2310" i="7"/>
  <c r="AF2310" i="7"/>
  <c r="AJ907" i="7"/>
  <c r="AH907" i="7"/>
  <c r="AF907" i="7"/>
  <c r="AJ708" i="7"/>
  <c r="AH708" i="7"/>
  <c r="AF708" i="7"/>
  <c r="AJ2187" i="7"/>
  <c r="AH2187" i="7"/>
  <c r="AF2187" i="7"/>
  <c r="AJ1618" i="7"/>
  <c r="AH1618" i="7"/>
  <c r="AF1618" i="7"/>
  <c r="AJ764" i="7"/>
  <c r="AH764" i="7"/>
  <c r="AF764" i="7"/>
  <c r="AJ1776" i="7"/>
  <c r="AH1776" i="7"/>
  <c r="AF1776" i="7"/>
  <c r="AJ745" i="7"/>
  <c r="AH745" i="7"/>
  <c r="AF745" i="7"/>
  <c r="AJ2191" i="7"/>
  <c r="AH2191" i="7"/>
  <c r="AF2191" i="7"/>
  <c r="AJ1946" i="7"/>
  <c r="AF1946" i="7"/>
  <c r="AH1946" i="7"/>
  <c r="AJ1351" i="7"/>
  <c r="AF1351" i="7"/>
  <c r="AH1351" i="7"/>
  <c r="AH877" i="7"/>
  <c r="AJ877" i="7"/>
  <c r="AF877" i="7"/>
  <c r="AJ1450" i="7"/>
  <c r="AH1450" i="7"/>
  <c r="AF1450" i="7"/>
  <c r="AJ2028" i="7"/>
  <c r="AH2028" i="7"/>
  <c r="AF2028" i="7"/>
  <c r="AJ1398" i="7"/>
  <c r="AH1398" i="7"/>
  <c r="AF1398" i="7"/>
  <c r="AJ1386" i="7"/>
  <c r="AH1386" i="7"/>
  <c r="AF1386" i="7"/>
  <c r="AH612" i="7"/>
  <c r="AJ612" i="7"/>
  <c r="AF612" i="7"/>
  <c r="AJ643" i="7"/>
  <c r="AH643" i="7"/>
  <c r="AF643" i="7"/>
  <c r="AH344" i="7"/>
  <c r="AJ344" i="7"/>
  <c r="AF344" i="7"/>
  <c r="AH744" i="7"/>
  <c r="AJ744" i="7"/>
  <c r="AF744" i="7"/>
  <c r="AJ277" i="7"/>
  <c r="AF277" i="7"/>
  <c r="AH277" i="7"/>
  <c r="AJ1207" i="7"/>
  <c r="AH1207" i="7"/>
  <c r="AF1207" i="7"/>
  <c r="AJ1007" i="7"/>
  <c r="AH1007" i="7"/>
  <c r="AF1007" i="7"/>
  <c r="AJ385" i="7"/>
  <c r="AF385" i="7"/>
  <c r="AH385" i="7"/>
  <c r="AH1750" i="7"/>
  <c r="AJ1750" i="7"/>
  <c r="AF1750" i="7"/>
  <c r="AH965" i="7"/>
  <c r="AF965" i="7"/>
  <c r="AJ965" i="7"/>
  <c r="AJ1774" i="7"/>
  <c r="AH1774" i="7"/>
  <c r="AF1774" i="7"/>
  <c r="AJ182" i="7"/>
  <c r="AF182" i="7"/>
  <c r="AH182" i="7"/>
  <c r="AJ1506" i="7"/>
  <c r="AF1506" i="7"/>
  <c r="AH1506" i="7"/>
  <c r="AJ493" i="7"/>
  <c r="AF493" i="7"/>
  <c r="AH493" i="7"/>
  <c r="AJ207" i="7"/>
  <c r="AH207" i="7"/>
  <c r="AF207" i="7"/>
  <c r="AJ2297" i="7"/>
  <c r="AH2297" i="7"/>
  <c r="AF2297" i="7"/>
  <c r="AJ754" i="7"/>
  <c r="AH754" i="7"/>
  <c r="AF754" i="7"/>
  <c r="AJ943" i="7"/>
  <c r="AH943" i="7"/>
  <c r="AF943" i="7"/>
  <c r="AJ411" i="7"/>
  <c r="AH411" i="7"/>
  <c r="AF411" i="7"/>
  <c r="AH81" i="7"/>
  <c r="AJ81" i="7"/>
  <c r="AF81" i="7"/>
  <c r="AJ1489" i="7"/>
  <c r="AH1489" i="7"/>
  <c r="AF1489" i="7"/>
  <c r="AH238" i="7"/>
  <c r="AJ238" i="7"/>
  <c r="AF238" i="7"/>
  <c r="AH450" i="7"/>
  <c r="AJ450" i="7"/>
  <c r="AF450" i="7"/>
  <c r="AJ136" i="7"/>
  <c r="AF136" i="7"/>
  <c r="AH136" i="7"/>
  <c r="AJ231" i="7"/>
  <c r="AH231" i="7"/>
  <c r="AF231" i="7"/>
  <c r="AH258" i="7"/>
  <c r="AF258" i="7"/>
  <c r="AJ258" i="7"/>
  <c r="AJ2200" i="7"/>
  <c r="AH2200" i="7"/>
  <c r="AF2200" i="7"/>
  <c r="AJ1990" i="7"/>
  <c r="AH1990" i="7"/>
  <c r="AF1990" i="7"/>
  <c r="AJ1910" i="7"/>
  <c r="AH1910" i="7"/>
  <c r="AF1910" i="7"/>
  <c r="AJ1605" i="7"/>
  <c r="AH1605" i="7"/>
  <c r="AF1605" i="7"/>
  <c r="AJ1343" i="7"/>
  <c r="AH1343" i="7"/>
  <c r="AF1343" i="7"/>
  <c r="AJ869" i="7"/>
  <c r="AF869" i="7"/>
  <c r="AH869" i="7"/>
  <c r="AJ1443" i="7"/>
  <c r="AH1443" i="7"/>
  <c r="AF1443" i="7"/>
  <c r="AJ1043" i="7"/>
  <c r="AH1043" i="7"/>
  <c r="AF1043" i="7"/>
  <c r="AJ700" i="7"/>
  <c r="AH700" i="7"/>
  <c r="AF700" i="7"/>
  <c r="AJ1494" i="7"/>
  <c r="AH1494" i="7"/>
  <c r="AF1494" i="7"/>
  <c r="AJ1170" i="7"/>
  <c r="AH1170" i="7"/>
  <c r="AF1170" i="7"/>
  <c r="AJ535" i="7"/>
  <c r="AH535" i="7"/>
  <c r="AF535" i="7"/>
  <c r="AJ1440" i="7"/>
  <c r="AH1440" i="7"/>
  <c r="AF1440" i="7"/>
  <c r="AJ561" i="7"/>
  <c r="AH561" i="7"/>
  <c r="AF561" i="7"/>
  <c r="AJ1923" i="7"/>
  <c r="AF1923" i="7"/>
  <c r="AH1923" i="7"/>
  <c r="AJ1036" i="7"/>
  <c r="AH1036" i="7"/>
  <c r="AF1036" i="7"/>
  <c r="AJ313" i="7"/>
  <c r="AF313" i="7"/>
  <c r="AH313" i="7"/>
  <c r="AJ779" i="7"/>
  <c r="AF779" i="7"/>
  <c r="AH779" i="7"/>
  <c r="AJ1753" i="7"/>
  <c r="AF1753" i="7"/>
  <c r="AH1753" i="7"/>
  <c r="AJ1066" i="7"/>
  <c r="AF1066" i="7"/>
  <c r="AH1066" i="7"/>
  <c r="AJ534" i="7"/>
  <c r="AH534" i="7"/>
  <c r="AF534" i="7"/>
  <c r="AH1668" i="7"/>
  <c r="AJ1668" i="7"/>
  <c r="AF1668" i="7"/>
  <c r="AJ2334" i="7"/>
  <c r="AH2334" i="7"/>
  <c r="AF2334" i="7"/>
  <c r="AJ1435" i="7"/>
  <c r="AH1435" i="7"/>
  <c r="AF1435" i="7"/>
  <c r="AH1667" i="7"/>
  <c r="AF1667" i="7"/>
  <c r="AJ1667" i="7"/>
  <c r="AJ1161" i="7"/>
  <c r="AH1161" i="7"/>
  <c r="AF1161" i="7"/>
  <c r="AJ432" i="7"/>
  <c r="AF432" i="7"/>
  <c r="AH432" i="7"/>
  <c r="AH264" i="7"/>
  <c r="AJ264" i="7"/>
  <c r="AF264" i="7"/>
  <c r="AH120" i="7"/>
  <c r="AJ120" i="7"/>
  <c r="AF120" i="7"/>
  <c r="AF747" i="7"/>
  <c r="AJ747" i="7"/>
  <c r="AH747" i="7"/>
  <c r="AJ1972" i="7"/>
  <c r="AH1972" i="7"/>
  <c r="AF1972" i="7"/>
  <c r="AJ1266" i="7"/>
  <c r="AF1266" i="7"/>
  <c r="AH1266" i="7"/>
  <c r="AJ545" i="7"/>
  <c r="AF545" i="7"/>
  <c r="AH545" i="7"/>
  <c r="AJ128" i="7"/>
  <c r="AH128" i="7"/>
  <c r="AF128" i="7"/>
  <c r="AJ2061" i="7"/>
  <c r="AH2061" i="7"/>
  <c r="AF2061" i="7"/>
  <c r="AJ1688" i="7"/>
  <c r="AH1688" i="7"/>
  <c r="AF1688" i="7"/>
  <c r="AJ1253" i="7"/>
  <c r="AH1253" i="7"/>
  <c r="AF1253" i="7"/>
  <c r="AJ589" i="7"/>
  <c r="AH589" i="7"/>
  <c r="AF589" i="7"/>
  <c r="AJ2128" i="7"/>
  <c r="AF2128" i="7"/>
  <c r="AH2128" i="7"/>
  <c r="AJ1712" i="7"/>
  <c r="AH1712" i="7"/>
  <c r="AF1712" i="7"/>
  <c r="AJ718" i="7"/>
  <c r="AH718" i="7"/>
  <c r="AF718" i="7"/>
  <c r="AJ2133" i="7"/>
  <c r="AH2133" i="7"/>
  <c r="AF2133" i="7"/>
  <c r="AJ1575" i="7"/>
  <c r="AH1575" i="7"/>
  <c r="AF1575" i="7"/>
  <c r="AJ958" i="7"/>
  <c r="AH958" i="7"/>
  <c r="AF958" i="7"/>
  <c r="AJ323" i="7"/>
  <c r="AH323" i="7"/>
  <c r="AF323" i="7"/>
  <c r="AJ1051" i="7"/>
  <c r="AH1051" i="7"/>
  <c r="AF1051" i="7"/>
  <c r="AF86" i="7"/>
  <c r="AJ86" i="7"/>
  <c r="AH86" i="7"/>
  <c r="E6" i="6"/>
  <c r="B21" i="6" s="1"/>
  <c r="B15" i="6"/>
  <c r="C15" i="6"/>
  <c r="B30" i="6" s="1"/>
  <c r="C14" i="6"/>
  <c r="D65" i="6" l="1"/>
  <c r="C65" i="6"/>
  <c r="C73" i="6" s="1"/>
  <c r="B73" i="6"/>
  <c r="D66" i="6"/>
  <c r="C66" i="6"/>
  <c r="C74" i="6" s="1"/>
  <c r="B74" i="6"/>
  <c r="D67" i="6"/>
  <c r="C67" i="6"/>
  <c r="C75" i="6" s="1"/>
  <c r="B75" i="6"/>
  <c r="B17" i="6"/>
  <c r="B22" i="6" s="1"/>
  <c r="B29" i="6"/>
  <c r="C17" i="6"/>
  <c r="B23" i="6" s="1"/>
  <c r="E9"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546" authorId="0" shapeId="0" xr:uid="{1B7A038A-6CCB-4F39-8A82-CBC9CC52DBEF}">
      <text>
        <r>
          <rPr>
            <b/>
            <sz val="9"/>
            <color indexed="81"/>
            <rFont val="Tahoma"/>
            <family val="2"/>
          </rPr>
          <t>Author:</t>
        </r>
        <r>
          <rPr>
            <sz val="9"/>
            <color indexed="81"/>
            <rFont val="Tahoma"/>
            <family val="2"/>
          </rPr>
          <t xml:space="preserve">
Replaced missing State ID marker '?' with 'Unknown' per user instruction.</t>
        </r>
      </text>
    </comment>
    <comment ref="G2174" authorId="0" shapeId="0" xr:uid="{479CD10C-6B06-4672-BD6A-7D593AAA880C}">
      <text>
        <r>
          <rPr>
            <b/>
            <sz val="9"/>
            <color indexed="81"/>
            <rFont val="Tahoma"/>
            <family val="2"/>
          </rPr>
          <t>Author:</t>
        </r>
        <r>
          <rPr>
            <sz val="9"/>
            <color indexed="81"/>
            <rFont val="Tahoma"/>
            <family val="2"/>
          </rPr>
          <t xml:space="preserve">
Replaced missing State ID marker '?' with 'Unknown' per user instruction.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J21" authorId="0" shapeId="0" xr:uid="{1E7A0BA5-D6C8-4095-A523-5404C44679B5}">
      <text>
        <r>
          <rPr>
            <b/>
            <sz val="9"/>
            <color indexed="81"/>
            <rFont val="Tahoma"/>
            <family val="2"/>
          </rPr>
          <t>Author:</t>
        </r>
        <r>
          <rPr>
            <sz val="9"/>
            <color indexed="81"/>
            <rFont val="Tahoma"/>
            <family val="2"/>
          </rPr>
          <t xml:space="preserve">
Replaced missing State ID marker '?' with 'Unknown' to match the cleaned source record.</t>
        </r>
      </text>
    </comment>
    <comment ref="J22" authorId="0" shapeId="0" xr:uid="{61FA2F0D-4C43-4D06-965D-9B19A43BEB5D}">
      <text>
        <r>
          <rPr>
            <b/>
            <sz val="9"/>
            <color indexed="81"/>
            <rFont val="Tahoma"/>
            <family val="2"/>
          </rPr>
          <t>Author:</t>
        </r>
        <r>
          <rPr>
            <sz val="9"/>
            <color indexed="81"/>
            <rFont val="Tahoma"/>
            <family val="2"/>
          </rPr>
          <t xml:space="preserve">
Replaced missing State ID marker '?' with 'Unknown' to match the cleaned source record.</t>
        </r>
      </text>
    </comment>
    <comment ref="J39" authorId="0" shapeId="0" xr:uid="{C506C5A3-C7D4-4570-A1FB-A3F22E18A267}">
      <text>
        <r>
          <rPr>
            <b/>
            <sz val="9"/>
            <color indexed="81"/>
            <rFont val="Tahoma"/>
            <family val="2"/>
          </rPr>
          <t>Author:</t>
        </r>
        <r>
          <rPr>
            <sz val="9"/>
            <color indexed="81"/>
            <rFont val="Tahoma"/>
            <family val="2"/>
          </rPr>
          <t xml:space="preserve">
Replaced missing State ID marker '?' with 'Unknown' per user instruction.</t>
        </r>
      </text>
    </comment>
    <comment ref="J40" authorId="0" shapeId="0" xr:uid="{CB29F813-8C1A-4554-8ED6-E27723FE15F3}">
      <text>
        <r>
          <rPr>
            <b/>
            <sz val="9"/>
            <color indexed="81"/>
            <rFont val="Tahoma"/>
            <family val="2"/>
          </rPr>
          <t>Author:</t>
        </r>
        <r>
          <rPr>
            <sz val="9"/>
            <color indexed="81"/>
            <rFont val="Tahoma"/>
            <family val="2"/>
          </rPr>
          <t xml:space="preserve">
Replaced missing State ID marker '?' with 'Unknown' per user instruction.</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<sst xmlns="http://schemas.openxmlformats.org/spreadsheetml/2006/main" count="30903" uniqueCount="6149">
  <si>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</si>
  <si>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</si>
  <si>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</si>
  <si>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</si>
  <si>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</si>
  <si>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</si>
  <si>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</si>
  <si>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</si>
  <si>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</si>
  <si>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</si>
  <si>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</si>
  <si>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</si>
  <si>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</si>
  <si>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</si>
  <si>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</si>
  <si>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</si>
  <si>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</si>
  <si>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</si>
  <si>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</si>
  <si>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</si>
  <si>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</si>
  <si>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</si>
  <si>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</si>
  <si>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</si>
  <si>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</si>
  <si>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</si>
  <si>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</si>
  <si>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</si>
  <si>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</si>
  <si>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</si>
  <si>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</si>
  <si>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</si>
  <si>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</si>
  <si>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</si>
  <si>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</si>
  <si>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</si>
  <si>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</si>
  <si>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</si>
  <si>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</si>
  <si>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</si>
  <si>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</si>
  <si>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</si>
  <si>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</si>
  <si>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</si>
  <si>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</si>
  <si>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</si>
  <si>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</si>
  <si>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</si>
  <si>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</si>
  <si>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</si>
  <si>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</si>
  <si>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</si>
  <si>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</si>
  <si>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</si>
  <si>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</si>
  <si>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</si>
  <si>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</si>
  <si>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</si>
  <si>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</si>
  <si>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</si>
  <si>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</si>
  <si>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</si>
  <si>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</si>
  <si>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</si>
  <si>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</si>
  <si>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</si>
  <si>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</si>
  <si>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</si>
  <si>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</si>
  <si>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</si>
  <si>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</si>
  <si>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</si>
  <si>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</si>
  <si>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</si>
  <si>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</si>
  <si>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</si>
  <si>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</si>
  <si>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</si>
  <si>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</si>
  <si>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</si>
  <si>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</si>
  <si>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</si>
  <si>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</si>
  <si>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</si>
  <si>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</si>
  <si>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</si>
  <si>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</si>
  <si>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</si>
  <si>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</si>
  <si>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</si>
  <si>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</si>
  <si>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</si>
  <si>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</si>
  <si>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</si>
  <si>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</si>
  <si>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</si>
  <si>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</si>
  <si>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</si>
  <si>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</si>
  <si>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</si>
  <si>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</si>
  <si>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</si>
  <si>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</si>
  <si>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</si>
  <si>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</si>
  <si>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</si>
  <si>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</si>
  <si>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</si>
  <si>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</si>
  <si>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</si>
  <si>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</si>
  <si>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</si>
  <si>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</si>
  <si>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</si>
  <si>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</si>
  <si>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</si>
  <si>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</si>
  <si>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</si>
  <si>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</si>
  <si>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</si>
  <si>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</si>
  <si>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</si>
  <si>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</si>
  <si>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</si>
  <si>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</si>
  <si>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</si>
  <si>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</si>
  <si>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</si>
  <si>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</si>
  <si>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</si>
  <si>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</si>
  <si>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</si>
  <si>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</si>
  <si>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</si>
  <si>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</si>
  <si>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</si>
  <si>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</si>
  <si>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</si>
  <si>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</si>
  <si>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</si>
  <si>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</si>
  <si>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</si>
  <si>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</si>
  <si>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</si>
  <si>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</si>
  <si>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</si>
  <si>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</si>
  <si>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</si>
  <si>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</si>
  <si>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</si>
  <si>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</si>
  <si>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</si>
  <si>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</si>
  <si>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</si>
  <si>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</si>
  <si>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</si>
  <si>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</si>
  <si>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</si>
  <si>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</si>
  <si>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</si>
  <si>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</si>
  <si>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</si>
  <si>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</si>
  <si>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</si>
  <si>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</si>
  <si>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</si>
  <si>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</si>
  <si>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</si>
  <si>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</si>
  <si>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</si>
  <si>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</si>
  <si>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</si>
  <si>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</si>
  <si>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</si>
  <si>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</si>
  <si>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</si>
  <si>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</si>
  <si>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</si>
  <si>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</si>
  <si>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</si>
  <si>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</si>
  <si>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</si>
  <si>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</si>
  <si>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</si>
  <si>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</si>
  <si>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</si>
  <si>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</si>
  <si>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</si>
  <si>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</si>
  <si>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</si>
  <si>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</si>
  <si>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</si>
  <si>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</si>
  <si>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</si>
  <si>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</si>
  <si>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</si>
  <si>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</si>
  <si>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</si>
  <si>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</si>
  <si>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</si>
  <si>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</si>
  <si>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</si>
  <si>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</si>
  <si>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</si>
  <si>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</si>
  <si>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</si>
  <si>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</si>
  <si>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</si>
  <si>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</si>
  <si>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</si>
  <si>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</si>
  <si>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</si>
  <si>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</si>
  <si>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</si>
  <si>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</si>
  <si>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</si>
  <si>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</si>
  <si>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</si>
  <si>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</si>
  <si>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</si>
  <si>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</si>
  <si>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</si>
  <si>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</si>
  <si>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</si>
  <si>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</si>
  <si>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</si>
  <si>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</si>
  <si>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</si>
  <si>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</si>
  <si>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</si>
  <si>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</si>
  <si>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</si>
  <si>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</si>
  <si>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</si>
  <si>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</si>
  <si>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</si>
  <si>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</si>
  <si>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</si>
  <si>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</si>
  <si>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</si>
  <si>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</si>
  <si>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</si>
  <si>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</si>
  <si>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</si>
  <si>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</si>
  <si>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</si>
  <si>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</si>
  <si>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</si>
  <si>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</si>
  <si>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</si>
  <si>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</si>
  <si>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</si>
  <si>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</si>
  <si>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</si>
  <si>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</si>
  <si>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</si>
  <si>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</si>
  <si>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</si>
  <si>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</si>
  <si>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</si>
  <si>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</si>
  <si>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</si>
  <si>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</si>
  <si>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</si>
  <si>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</si>
  <si>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</si>
  <si>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</si>
  <si>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</si>
  <si>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</si>
  <si>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</si>
  <si>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</si>
  <si>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</si>
  <si>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</si>
  <si>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</si>
  <si>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</si>
  <si>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</si>
  <si>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</si>
  <si>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</si>
  <si>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</si>
  <si>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</si>
  <si>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</si>
  <si>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</si>
  <si>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</si>
  <si>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</si>
  <si>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</si>
  <si>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</si>
  <si>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</si>
  <si>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</si>
  <si>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</si>
  <si>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</si>
  <si>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</si>
  <si>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</si>
  <si>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</si>
  <si>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</si>
  <si>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</si>
  <si>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</si>
  <si>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</si>
  <si>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</si>
  <si>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</si>
  <si>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</si>
  <si>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</si>
  <si>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</si>
  <si>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</si>
  <si>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</si>
  <si>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</si>
  <si>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</si>
  <si>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</si>
  <si>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</si>
  <si>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</si>
  <si>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</si>
  <si>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</si>
  <si>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</si>
  <si>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</si>
  <si>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</si>
  <si>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</si>
  <si>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</si>
  <si>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</si>
  <si>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</si>
  <si>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</si>
  <si>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</si>
  <si>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</si>
  <si>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</si>
  <si>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</si>
  <si>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</si>
  <si>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</si>
  <si>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</si>
  <si>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</si>
  <si>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</si>
  <si>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</si>
  <si>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</si>
  <si>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</si>
  <si>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</si>
  <si>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</si>
  <si>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</si>
  <si>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</si>
  <si>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</si>
  <si>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</si>
  <si>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</si>
  <si>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</si>
  <si>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</si>
  <si>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</si>
  <si>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</si>
  <si>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</si>
  <si>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</si>
  <si>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</si>
  <si>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</si>
  <si>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</si>
  <si>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</si>
  <si>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</si>
  <si>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</si>
  <si>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</si>
  <si>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</si>
  <si>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</si>
  <si>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</si>
  <si>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</si>
  <si>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</si>
  <si>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</si>
  <si>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</si>
  <si>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</si>
  <si>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</si>
  <si>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</si>
  <si>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</si>
  <si>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</si>
  <si>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</si>
  <si>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</si>
  <si>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</si>
  <si>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</si>
  <si>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</si>
  <si>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</si>
  <si>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</si>
  <si>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</si>
  <si>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</si>
  <si>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</si>
  <si>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</si>
  <si>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</si>
  <si>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</si>
  <si>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</si>
  <si>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</si>
  <si>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</si>
  <si>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</si>
  <si>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</si>
  <si>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</si>
  <si>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</si>
  <si>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</si>
  <si>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</si>
  <si>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</si>
  <si>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</si>
  <si>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</si>
  <si>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</si>
  <si>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</si>
  <si>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</si>
  <si>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</si>
  <si>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</si>
  <si>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</si>
  <si>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</si>
  <si>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</si>
  <si>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</si>
  <si>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</si>
  <si>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</si>
  <si>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</si>
  <si>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</si>
  <si>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</si>
  <si>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</si>
  <si>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</si>
  <si>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</si>
  <si>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</si>
  <si>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</si>
  <si>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</si>
  <si>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</si>
  <si>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</si>
  <si>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</si>
  <si>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</si>
  <si>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</si>
  <si>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</si>
  <si>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</si>
  <si>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</si>
  <si>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</si>
  <si>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</si>
  <si>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</si>
  <si>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</si>
  <si>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</si>
  <si>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</si>
  <si>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</si>
  <si>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</si>
  <si>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</si>
  <si>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</si>
  <si>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</si>
  <si>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</si>
  <si>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</si>
  <si>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</si>
  <si>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</si>
  <si>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</si>
  <si>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</si>
  <si>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</si>
  <si>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</si>
  <si>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</si>
  <si>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</si>
  <si>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</si>
  <si>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</si>
  <si>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</si>
  <si>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</si>
  <si>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</si>
  <si>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</si>
  <si>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</si>
  <si>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</si>
  <si>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</si>
  <si>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</si>
  <si>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</si>
  <si>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</si>
  <si>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</si>
  <si>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</si>
  <si>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</si>
  <si>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</si>
  <si>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</si>
  <si>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</si>
  <si>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</si>
  <si>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</si>
  <si>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</si>
  <si>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</si>
  <si>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</si>
  <si>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</si>
  <si>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</si>
  <si>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</si>
  <si>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</si>
  <si>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</si>
  <si>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</si>
  <si>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</si>
  <si>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</si>
  <si>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</si>
  <si>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</si>
  <si>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</si>
  <si>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</si>
  <si>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</si>
  <si>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</si>
  <si>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</si>
  <si>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</si>
  <si>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</si>
  <si>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</si>
  <si>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</si>
  <si>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</si>
  <si>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</si>
  <si>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</si>
  <si>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</si>
  <si>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</si>
  <si>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</si>
  <si>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</si>
  <si>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</si>
  <si>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</si>
  <si>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</si>
  <si>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</si>
  <si>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</si>
  <si>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</si>
  <si>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</si>
  <si>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</si>
  <si>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</si>
  <si>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</si>
  <si>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</si>
  <si>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</si>
  <si>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</si>
  <si>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</si>
  <si>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</si>
  <si>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</si>
  <si>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</si>
  <si>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</si>
  <si>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</si>
  <si>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</si>
  <si>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</si>
  <si>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</si>
  <si>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</si>
  <si>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</si>
  <si>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</si>
  <si>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</si>
  <si>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</si>
  <si>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</si>
  <si>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</si>
  <si>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</si>
  <si>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</si>
  <si>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</si>
  <si>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</si>
  <si>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</si>
  <si>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</si>
  <si>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</si>
  <si>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</si>
  <si>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</si>
  <si>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</si>
  <si>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</si>
  <si>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</si>
  <si>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</si>
  <si>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</si>
  <si>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</si>
  <si>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</si>
  <si>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</si>
  <si>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</si>
  <si>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</si>
  <si>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</si>
  <si>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</si>
  <si>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</si>
  <si>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</si>
  <si>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</si>
  <si>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</si>
  <si>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</si>
  <si>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</si>
  <si>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</si>
  <si>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</si>
  <si>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</si>
  <si>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</si>
  <si>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</si>
  <si>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</si>
  <si>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</si>
  <si>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</si>
  <si>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</si>
  <si>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</si>
  <si>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</si>
  <si>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</si>
  <si>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</si>
  <si>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</si>
  <si>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</si>
  <si>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</si>
  <si>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</si>
  <si>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</si>
  <si>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</si>
  <si>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</si>
  <si>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</si>
  <si>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</si>
  <si>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</si>
  <si>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</si>
  <si>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</si>
  <si>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</si>
  <si>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</si>
  <si>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</si>
  <si>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</si>
  <si>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</si>
  <si>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</si>
  <si>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</si>
  <si>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</si>
  <si>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</si>
  <si>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</si>
  <si>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</si>
  <si>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</si>
  <si>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</si>
  <si>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</si>
  <si>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</si>
  <si>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</si>
  <si>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</si>
  <si>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</si>
  <si>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</si>
  <si>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</si>
  <si>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</si>
  <si>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</si>
  <si>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</si>
  <si>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</si>
  <si>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</si>
  <si>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</si>
  <si>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</si>
  <si>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</si>
  <si>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</si>
  <si>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</si>
  <si>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</si>
  <si>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</si>
  <si>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</si>
  <si>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</si>
  <si>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</si>
  <si>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</si>
  <si>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</si>
  <si>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</si>
  <si>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</si>
  <si>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</si>
  <si>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</si>
  <si>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</si>
  <si>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</si>
  <si>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</si>
  <si>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</si>
  <si>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</si>
  <si>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</si>
  <si>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</si>
  <si>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</si>
  <si>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</si>
  <si>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</si>
  <si>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</si>
  <si>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</si>
  <si>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</si>
  <si>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</si>
  <si>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</si>
  <si>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</si>
  <si>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</si>
  <si>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</si>
  <si>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</si>
  <si>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</si>
  <si>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</si>
  <si>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</si>
  <si>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</si>
  <si>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</si>
  <si>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</si>
  <si>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</si>
  <si>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</si>
  <si>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</si>
  <si>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</si>
  <si>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</si>
  <si>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</si>
  <si>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</si>
  <si>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</si>
  <si>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</si>
  <si>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</si>
  <si>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</si>
  <si>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</si>
  <si>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</si>
  <si>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</si>
  <si>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</si>
  <si>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</si>
  <si>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</si>
  <si>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</si>
  <si>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</si>
  <si>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</si>
  <si>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</si>
  <si>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</si>
  <si>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</si>
  <si>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</si>
  <si>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</si>
  <si>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</si>
  <si>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</si>
  <si>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</si>
  <si>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</si>
  <si>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</si>
  <si>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</si>
  <si>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</si>
  <si>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</si>
  <si>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</si>
  <si>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</si>
  <si>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</si>
  <si>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</si>
  <si>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</si>
  <si>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</si>
  <si>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</si>
  <si>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</si>
  <si>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</si>
  <si>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</si>
  <si>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</si>
  <si>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</si>
  <si>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</si>
  <si>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</si>
  <si>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</si>
  <si>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</si>
  <si>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</si>
  <si>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</si>
  <si>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</si>
  <si>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</si>
  <si>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</si>
  <si>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</si>
  <si>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</si>
  <si>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</si>
  <si>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</si>
  <si>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</si>
  <si>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</si>
  <si>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</si>
  <si>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</si>
  <si>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</si>
  <si>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</si>
  <si>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</si>
  <si>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</si>
  <si>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</si>
  <si>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</si>
  <si>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</si>
  <si>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</si>
  <si>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</si>
  <si>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</si>
  <si>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</si>
  <si>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</si>
  <si>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</si>
  <si>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</si>
  <si>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</si>
  <si>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</si>
  <si>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</si>
  <si>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</si>
  <si>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</si>
  <si>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</si>
  <si>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</si>
  <si>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</si>
  <si>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</si>
  <si>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</si>
  <si>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</si>
  <si>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</si>
  <si>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</si>
  <si>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</si>
  <si>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</si>
  <si>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</si>
  <si>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</si>
  <si>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</si>
  <si>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</si>
  <si>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</si>
  <si>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</si>
  <si>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</si>
  <si>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</si>
  <si>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</si>
  <si>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</si>
  <si>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</si>
  <si>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</si>
  <si>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</si>
  <si>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</si>
  <si>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</si>
  <si>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</si>
  <si>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</si>
  <si>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</si>
  <si>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</si>
  <si>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</si>
  <si>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</si>
  <si>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</si>
  <si>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</si>
  <si>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</si>
  <si>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</si>
  <si>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</si>
  <si>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</si>
  <si>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</si>
  <si>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</si>
  <si>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</si>
  <si>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</si>
  <si>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</si>
  <si>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</si>
  <si>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</si>
  <si>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</si>
  <si>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</si>
  <si>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</si>
  <si>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</si>
  <si>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</si>
  <si>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</si>
  <si>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</si>
  <si>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</si>
  <si>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</si>
  <si>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</si>
  <si>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</si>
  <si>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</si>
  <si>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</si>
  <si>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</si>
  <si>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</si>
  <si>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</si>
  <si>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</si>
  <si>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</si>
  <si>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</si>
  <si>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</si>
  <si>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</si>
  <si>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</si>
  <si>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</si>
  <si>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</si>
  <si>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</si>
  <si>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</si>
  <si>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</si>
  <si>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</si>
  <si>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</si>
  <si>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</si>
  <si>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</si>
  <si>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</si>
  <si>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</si>
  <si>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</si>
  <si>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</si>
  <si>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</si>
  <si>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</si>
  <si>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</si>
  <si>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</si>
  <si>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</si>
  <si>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</si>
  <si>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</si>
  <si>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</si>
  <si>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</si>
  <si>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</si>
  <si>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</si>
  <si>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</si>
  <si>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</si>
  <si>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</si>
  <si>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</si>
  <si>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</si>
  <si>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</si>
  <si>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</si>
  <si>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</si>
  <si>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</si>
  <si>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</si>
  <si>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</si>
  <si>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</si>
  <si>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</si>
  <si>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</si>
  <si>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</si>
  <si>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</si>
  <si>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</si>
  <si>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</si>
  <si>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</si>
  <si>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</si>
  <si>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</si>
  <si>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</si>
  <si>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</si>
  <si>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</si>
  <si>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</si>
  <si>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</si>
  <si>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</si>
  <si>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</si>
  <si>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</si>
  <si>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</si>
  <si>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</si>
  <si>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</si>
  <si>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</si>
  <si>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</si>
  <si>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</si>
  <si>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</si>
  <si>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</si>
  <si>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</si>
  <si>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</si>
  <si>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</si>
  <si>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</si>
  <si>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</si>
  <si>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</si>
  <si>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</si>
  <si>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</si>
  <si>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</si>
  <si>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</si>
  <si>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</si>
  <si>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</si>
  <si>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</si>
  <si>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</si>
  <si>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</si>
  <si>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</si>
  <si>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</si>
  <si>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</si>
  <si>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</si>
  <si>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</si>
  <si>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</si>
  <si>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</si>
  <si>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</si>
  <si>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</si>
  <si>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</si>
  <si>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</si>
  <si>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</si>
  <si>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</si>
  <si>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</si>
  <si>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</si>
  <si>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</si>
  <si>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</si>
  <si>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</si>
  <si>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</si>
  <si>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</si>
  <si>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</si>
  <si>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</si>
  <si>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</si>
  <si>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</si>
  <si>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</si>
  <si>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</si>
  <si>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</si>
  <si>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</si>
  <si>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</si>
  <si>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</si>
  <si>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</si>
  <si>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</si>
  <si>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</si>
  <si>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</si>
  <si>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</si>
  <si>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</si>
  <si>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</si>
  <si>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</si>
  <si>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</si>
  <si>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</si>
  <si>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</si>
  <si>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</si>
  <si>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</si>
  <si>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</si>
  <si>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</si>
  <si>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</si>
  <si>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</si>
  <si>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</si>
  <si>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</si>
  <si>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</si>
  <si>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</si>
  <si>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</si>
  <si>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</si>
  <si>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</si>
  <si>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</si>
  <si>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</si>
  <si>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</si>
  <si>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</si>
  <si>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</si>
  <si>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</si>
  <si>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</si>
  <si>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</si>
  <si>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</si>
  <si>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</si>
  <si>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</si>
  <si>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</si>
  <si>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</si>
  <si>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</si>
  <si>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</si>
  <si>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</si>
  <si>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</si>
  <si>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</si>
  <si>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</si>
  <si>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</si>
  <si>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</si>
  <si>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</si>
  <si>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</si>
  <si>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</si>
  <si>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</si>
  <si>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</si>
  <si>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</si>
  <si>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</si>
  <si>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</si>
  <si>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</si>
  <si>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</si>
  <si>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</si>
  <si>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</si>
  <si>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</si>
  <si>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</si>
  <si>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</si>
  <si>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</si>
  <si>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</si>
  <si>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</si>
  <si>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</si>
  <si>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</si>
  <si>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</si>
  <si>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</si>
  <si>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</si>
  <si>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</si>
  <si>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</si>
  <si>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</si>
  <si>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</si>
  <si>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</si>
  <si>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</si>
  <si>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</si>
  <si>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</si>
  <si>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</si>
  <si>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</si>
  <si>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</si>
  <si>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</si>
  <si>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</si>
  <si>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</si>
  <si>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</si>
  <si>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</si>
  <si>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</si>
  <si>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</si>
  <si>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</si>
  <si>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</si>
  <si>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</si>
  <si>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</si>
  <si>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</si>
  <si>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</si>
  <si>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</si>
  <si>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</si>
  <si>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</si>
  <si>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</si>
  <si>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</si>
  <si>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</si>
  <si>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</si>
  <si>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</si>
  <si>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</si>
  <si>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</si>
  <si>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</si>
  <si>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</si>
  <si>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</si>
  <si>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</si>
  <si>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</si>
  <si>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</si>
  <si>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</si>
  <si>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</si>
  <si>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</si>
  <si>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</si>
  <si>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</si>
  <si>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</si>
  <si>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</si>
  <si>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</si>
  <si>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</si>
  <si>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</si>
  <si>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</si>
  <si>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</si>
  <si>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</si>
  <si>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</si>
  <si>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</si>
  <si>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</si>
  <si>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</si>
  <si>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</si>
  <si>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</si>
  <si>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</si>
  <si>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</si>
  <si>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</si>
  <si>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</si>
  <si>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</si>
  <si>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</si>
  <si>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</si>
  <si>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</si>
  <si>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</si>
  <si>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</si>
  <si>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</si>
  <si>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</si>
  <si>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</si>
  <si>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</si>
  <si>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</si>
  <si>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</si>
  <si>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</si>
  <si>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</si>
  <si>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</si>
  <si>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</si>
  <si>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</si>
  <si>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</si>
  <si>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</si>
  <si>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</si>
  <si>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</si>
  <si>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</si>
  <si>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</si>
  <si>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</si>
  <si>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</si>
  <si>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</si>
  <si>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</si>
  <si>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</si>
  <si>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</si>
  <si>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</si>
  <si>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</si>
  <si>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</si>
  <si>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</si>
  <si>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</si>
  <si>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</si>
  <si>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</si>
  <si>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</si>
  <si>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</si>
  <si>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</si>
  <si>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</si>
  <si>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</si>
  <si>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</si>
  <si>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</si>
  <si>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</si>
  <si>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</si>
  <si>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</si>
  <si>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</si>
  <si>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</si>
  <si>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</si>
  <si>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</si>
  <si>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</si>
  <si>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</si>
  <si>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</si>
  <si>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</si>
  <si>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</si>
  <si>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</si>
  <si>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</si>
  <si>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</si>
  <si>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</si>
  <si>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</si>
  <si>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</si>
  <si>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</si>
  <si>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</si>
  <si>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</si>
  <si>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</si>
  <si>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</si>
  <si>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</si>
  <si>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</si>
  <si>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</si>
  <si>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</si>
  <si>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</si>
  <si>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</si>
  <si>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</si>
  <si>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</si>
  <si>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</si>
  <si>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</si>
  <si>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</si>
  <si>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</si>
  <si>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</si>
  <si>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</si>
  <si>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</si>
  <si>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</si>
  <si>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</si>
  <si>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</si>
  <si>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</si>
  <si>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</si>
  <si>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</si>
  <si>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</si>
  <si>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</si>
  <si>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</si>
  <si>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</si>
  <si>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</si>
  <si>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</si>
  <si>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</si>
  <si>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</si>
  <si>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</si>
  <si>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</si>
  <si>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</si>
  <si>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</si>
  <si>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</si>
  <si>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</si>
  <si>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</si>
  <si>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</si>
  <si>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</si>
  <si>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</si>
  <si>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</si>
  <si>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</si>
  <si>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</si>
  <si>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</si>
  <si>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</si>
  <si>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</si>
  <si>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</si>
  <si>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</si>
  <si>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</si>
  <si>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</si>
  <si>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</si>
  <si>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</si>
  <si>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</si>
  <si>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</si>
  <si>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</si>
  <si>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</si>
  <si>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</si>
  <si>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</si>
  <si>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</si>
  <si>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</si>
  <si>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</si>
  <si>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</si>
  <si>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</si>
  <si>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</si>
  <si>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</si>
  <si>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</si>
  <si>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</si>
  <si>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</si>
  <si>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</si>
  <si>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</si>
  <si>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</si>
  <si>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</si>
  <si>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</si>
  <si>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</si>
  <si>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</si>
  <si>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</si>
  <si>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</si>
  <si>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</si>
  <si>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</si>
  <si>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</si>
  <si>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</si>
  <si>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</si>
  <si>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</si>
  <si>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</si>
  <si>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</si>
  <si>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</si>
  <si>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</si>
  <si>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</si>
  <si>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</si>
  <si>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</si>
  <si>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</si>
  <si>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</si>
  <si>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</si>
  <si>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</si>
  <si>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</si>
  <si>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</si>
  <si>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</si>
  <si>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</si>
  <si>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</si>
  <si>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</si>
  <si>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</si>
  <si>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</si>
  <si>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</si>
  <si>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</si>
  <si>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</si>
  <si>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</si>
  <si>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</si>
  <si>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</si>
  <si>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</si>
  <si>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</si>
  <si>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</si>
  <si>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</si>
  <si>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</si>
  <si>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</si>
  <si>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</si>
  <si>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</si>
  <si>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</si>
  <si>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</si>
  <si>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</si>
  <si>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</si>
  <si>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</si>
  <si>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</si>
  <si>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</si>
  <si>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</si>
  <si>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</si>
  <si>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</si>
  <si>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</si>
  <si>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</si>
  <si>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</si>
  <si>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</si>
  <si>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</si>
  <si>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</si>
  <si>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</si>
  <si>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</si>
  <si>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</si>
  <si>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</si>
  <si>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</si>
  <si>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</si>
  <si>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</si>
  <si>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</si>
  <si>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</si>
  <si>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</si>
  <si>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</si>
  <si>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</si>
  <si>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</si>
  <si>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</si>
  <si>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</si>
  <si>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</si>
  <si>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</si>
  <si>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</si>
  <si>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</si>
  <si>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</si>
  <si>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</si>
  <si>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</si>
  <si>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</si>
  <si>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</si>
  <si>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</si>
  <si>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</si>
  <si>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</si>
  <si>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</si>
  <si>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</si>
  <si>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</si>
  <si>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</si>
  <si>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</si>
  <si>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</si>
  <si>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</si>
  <si>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</si>
  <si>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</si>
  <si>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</si>
  <si>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</si>
  <si>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</si>
  <si>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</si>
  <si>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</si>
  <si>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</si>
  <si>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</si>
  <si>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</si>
  <si>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</si>
  <si>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</si>
  <si>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</si>
  <si>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</si>
  <si>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</si>
  <si>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</si>
  <si>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</si>
  <si>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</si>
  <si>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</si>
  <si>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</si>
  <si>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</si>
  <si>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</si>
  <si>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</si>
  <si>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</si>
  <si>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</si>
  <si>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</si>
  <si>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</si>
  <si>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</si>
  <si>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</si>
  <si>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</si>
  <si>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</si>
  <si>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</si>
  <si>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</si>
  <si>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</si>
  <si>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</si>
  <si>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</si>
  <si>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</si>
  <si>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</si>
  <si>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</si>
  <si>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</si>
  <si>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</si>
  <si>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</si>
  <si>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</si>
  <si>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</si>
  <si>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</si>
  <si>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</si>
  <si>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</si>
  <si>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</si>
  <si>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</si>
  <si>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</si>
  <si>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</si>
  <si>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</si>
  <si>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</si>
  <si>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</si>
  <si>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</si>
  <si>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</si>
  <si>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</si>
  <si>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</si>
  <si>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</si>
  <si>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</si>
  <si>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</si>
  <si>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</si>
  <si>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</si>
  <si>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</si>
  <si>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</si>
  <si>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</si>
  <si>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</si>
  <si>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</si>
  <si>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</si>
  <si>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</si>
  <si>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</si>
  <si>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</si>
  <si>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</si>
  <si>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</si>
  <si>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</si>
  <si>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</si>
  <si>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</si>
  <si>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</si>
  <si>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</si>
  <si>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</si>
  <si>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</si>
  <si>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</si>
  <si>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</si>
  <si>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</si>
  <si>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</si>
  <si>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</si>
  <si>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</si>
  <si>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</si>
  <si>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</si>
  <si>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</si>
  <si>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</si>
  <si>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</si>
  <si>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</si>
  <si>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</si>
  <si>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</si>
  <si>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</si>
  <si>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</si>
  <si>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</si>
  <si>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</si>
  <si>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</si>
  <si>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</si>
  <si>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</si>
  <si>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</si>
  <si>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</si>
  <si>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</si>
  <si>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</si>
  <si>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</si>
  <si>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</si>
  <si>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</si>
  <si>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</si>
  <si>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</si>
  <si>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</si>
  <si>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</si>
  <si>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</si>
  <si>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</si>
  <si>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</si>
  <si>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</si>
  <si>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</si>
  <si>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</si>
  <si>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</si>
  <si>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</si>
  <si>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</si>
  <si>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</si>
  <si>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</si>
  <si>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</si>
  <si>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</si>
  <si>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</si>
  <si>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</si>
  <si>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</si>
  <si>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</si>
  <si>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</si>
  <si>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</si>
  <si>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</si>
  <si>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</si>
  <si>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</si>
  <si>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</si>
  <si>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</si>
  <si>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</si>
  <si>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</si>
  <si>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</si>
  <si>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</si>
  <si>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</si>
  <si>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</si>
  <si>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</si>
  <si>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</si>
  <si>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</si>
  <si>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</si>
  <si>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</si>
  <si>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</si>
  <si>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</si>
  <si>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</si>
  <si>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</si>
  <si>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</si>
  <si>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</si>
  <si>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</si>
  <si>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</si>
  <si>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</si>
  <si>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</si>
  <si>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</si>
  <si>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</si>
  <si>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</si>
  <si>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</si>
  <si>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</si>
  <si>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</si>
  <si>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</si>
  <si>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</si>
  <si>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</si>
  <si>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</si>
  <si>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</si>
  <si>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</si>
  <si>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</si>
  <si>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</si>
  <si>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</si>
  <si>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</si>
  <si>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</si>
  <si>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</si>
  <si>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</si>
  <si>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</si>
  <si>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</si>
  <si>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</si>
  <si>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</si>
  <si>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</si>
  <si>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</si>
  <si>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</si>
  <si>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</si>
  <si>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</si>
  <si>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</si>
  <si>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</si>
  <si>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</si>
  <si>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</si>
  <si>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</si>
  <si>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</si>
  <si>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</si>
  <si>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</si>
  <si>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</si>
  <si>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</si>
  <si>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</si>
  <si>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</si>
  <si>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</si>
  <si>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</si>
  <si>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</si>
  <si>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</si>
  <si>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</si>
  <si>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</si>
  <si>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</si>
  <si>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</si>
  <si>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</si>
  <si>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</si>
  <si>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</si>
  <si>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</si>
  <si>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</si>
  <si>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</si>
  <si>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</si>
  <si>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</si>
  <si>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</si>
  <si>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</si>
  <si>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</si>
  <si>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</si>
  <si>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</si>
  <si>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</si>
  <si>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</si>
  <si>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</si>
  <si>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</si>
  <si>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</si>
  <si>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</si>
  <si>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</si>
  <si>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</si>
  <si>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</si>
  <si>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</si>
  <si>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</si>
  <si>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</si>
  <si>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</si>
  <si>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</si>
  <si>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</si>
  <si>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</si>
  <si>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</si>
  <si>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</si>
  <si>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</si>
  <si>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</si>
  <si>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</si>
  <si>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</si>
  <si>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</si>
  <si>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</si>
  <si>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</si>
  <si>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</si>
  <si>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</si>
  <si>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</si>
  <si>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</si>
  <si>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</si>
  <si>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</si>
  <si>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</si>
  <si>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</si>
  <si>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</si>
  <si>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</si>
  <si>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</si>
  <si>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</si>
  <si>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</si>
  <si>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</si>
  <si>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</si>
  <si>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</si>
  <si>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</si>
  <si>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</si>
  <si>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</si>
  <si>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</si>
  <si>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</si>
  <si>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</si>
  <si>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</si>
  <si>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</si>
  <si>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</si>
  <si>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</si>
  <si>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</si>
  <si>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</si>
  <si>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</si>
  <si>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</si>
  <si>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</si>
  <si>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</si>
  <si>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</si>
  <si>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</si>
  <si>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</si>
  <si>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</si>
  <si>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</si>
  <si>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</si>
  <si>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</si>
  <si>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</si>
  <si>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</si>
  <si>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</si>
  <si>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</si>
  <si>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</si>
  <si>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</si>
  <si>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</si>
  <si>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</si>
  <si>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</si>
  <si>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</si>
  <si>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</si>
  <si>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</si>
  <si>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</si>
  <si>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</si>
  <si>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</si>
  <si>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</si>
  <si>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</si>
  <si>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</si>
  <si>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</si>
  <si>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</si>
  <si>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</si>
  <si>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</si>
  <si>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</si>
  <si>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</si>
  <si>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</si>
  <si>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</si>
  <si>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</si>
  <si>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</si>
  <si>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</si>
  <si>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</si>
  <si>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</si>
  <si>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</si>
  <si>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</si>
  <si>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</si>
  <si>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</si>
  <si>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</si>
  <si>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</si>
  <si>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</si>
  <si>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</si>
  <si>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</si>
  <si>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</si>
  <si>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</si>
  <si>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</si>
  <si>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</si>
  <si>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</si>
  <si>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</si>
  <si>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</si>
  <si>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</si>
  <si>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</si>
  <si>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</si>
  <si>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</si>
  <si>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</si>
  <si>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</si>
  <si>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</si>
  <si>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</si>
  <si>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</si>
  <si>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</si>
  <si>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</si>
  <si>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</si>
  <si>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</si>
  <si>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</si>
  <si>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</si>
  <si>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</si>
  <si>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</si>
  <si>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</si>
  <si>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</si>
  <si>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</si>
  <si>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</si>
  <si>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</si>
  <si>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</si>
  <si>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</si>
  <si>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</si>
  <si>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</si>
  <si>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</si>
  <si>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</si>
  <si>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</si>
  <si>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</si>
  <si>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</si>
  <si>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</si>
  <si>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</si>
  <si>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</si>
  <si>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</si>
  <si>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</si>
  <si>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</si>
  <si>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</si>
  <si>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</si>
  <si>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</si>
  <si>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</si>
  <si>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</si>
  <si>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</si>
  <si>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</si>
  <si>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</si>
  <si>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</si>
  <si>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</si>
  <si>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</si>
  <si>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</si>
  <si>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</si>
  <si>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</si>
  <si>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</si>
  <si>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</si>
  <si>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</si>
  <si>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</si>
  <si>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</si>
  <si>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</si>
  <si>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</si>
  <si>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</si>
  <si>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</si>
  <si>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</si>
  <si>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</si>
  <si>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</si>
  <si>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</si>
  <si>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</si>
  <si>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</si>
  <si>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</si>
  <si>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</si>
  <si>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</si>
  <si>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</si>
  <si>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</si>
  <si>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</si>
  <si>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</si>
  <si>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</si>
  <si>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</si>
  <si>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</si>
  <si>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</si>
  <si>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</si>
  <si>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</si>
  <si>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</si>
  <si>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</si>
  <si>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</si>
  <si>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</si>
  <si>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</si>
  <si>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</si>
  <si>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</si>
  <si>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</si>
  <si>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</si>
  <si>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</si>
  <si>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</si>
  <si>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</si>
  <si>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</si>
  <si>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</si>
  <si>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</si>
  <si>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</si>
  <si>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</si>
  <si>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</si>
  <si>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</si>
  <si>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</si>
  <si>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</si>
  <si>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</si>
  <si>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</si>
  <si>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</si>
  <si>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</si>
  <si>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</si>
  <si>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</si>
  <si>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</si>
  <si>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</si>
  <si>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</si>
  <si>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</si>
  <si>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</si>
  <si>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</si>
  <si>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</si>
  <si>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</si>
  <si>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</si>
  <si>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</si>
  <si>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</si>
  <si>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</si>
  <si>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</si>
  <si>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</si>
  <si>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</si>
  <si>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</si>
  <si>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</si>
  <si>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</si>
  <si>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</si>
  <si>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</si>
  <si>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</si>
  <si>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</si>
  <si>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</si>
  <si>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</si>
  <si>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</si>
  <si>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</si>
  <si>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</si>
  <si>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</si>
  <si>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</si>
  <si>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</si>
  <si>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</si>
  <si>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</si>
  <si>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</si>
  <si>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</si>
  <si>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</si>
  <si>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</si>
  <si>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</si>
  <si>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</si>
  <si>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</si>
  <si>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</si>
  <si>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</si>
  <si>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</si>
  <si>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</si>
  <si>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</si>
  <si>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</si>
  <si>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</si>
  <si>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</si>
  <si>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</si>
  <si>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</si>
  <si>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</si>
  <si>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</si>
  <si>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</si>
  <si>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</si>
  <si>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</si>
  <si>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</si>
  <si>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</si>
  <si>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</si>
  <si>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</si>
  <si>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</si>
  <si>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</si>
  <si>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</si>
  <si>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</si>
  <si>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</si>
  <si>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</si>
  <si>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</si>
  <si>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</si>
  <si>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</si>
  <si>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</si>
  <si>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</si>
  <si>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</si>
  <si>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</si>
  <si>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</si>
  <si>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</si>
  <si>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</si>
  <si>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</si>
  <si>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</si>
  <si>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</si>
  <si>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</si>
  <si>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</si>
  <si>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</si>
  <si>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</si>
  <si>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</si>
  <si>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</si>
  <si>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</si>
  <si>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</si>
  <si>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</si>
  <si>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</si>
  <si>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</si>
  <si>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</si>
  <si>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</si>
  <si>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</si>
  <si>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</si>
  <si>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</si>
  <si>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</si>
  <si>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</si>
  <si>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</si>
  <si>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</si>
  <si>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</si>
  <si>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</si>
  <si>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</si>
  <si>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</si>
  <si>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</si>
  <si>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</si>
  <si>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</si>
  <si>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</si>
  <si>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</si>
  <si>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</si>
  <si>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</si>
  <si>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</si>
  <si>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</si>
  <si>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</si>
  <si>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</si>
  <si>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</si>
  <si>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</si>
  <si>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</si>
  <si>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</si>
  <si>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</si>
  <si>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</si>
  <si>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</si>
  <si>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</si>
  <si>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</si>
  <si>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</si>
  <si>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</si>
  <si>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</si>
  <si>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</si>
  <si>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</si>
  <si>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</si>
  <si>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</si>
  <si>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</si>
  <si>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</si>
  <si>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</si>
  <si>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</si>
  <si>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</si>
  <si>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</si>
  <si>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</si>
  <si>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</si>
  <si>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</si>
  <si>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</si>
  <si>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</si>
  <si>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</si>
  <si>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</si>
  <si>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</si>
  <si>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</si>
  <si>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</si>
  <si>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</si>
  <si>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</si>
  <si>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</si>
  <si>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</si>
  <si>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</si>
  <si>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</si>
  <si>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</si>
  <si>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</si>
  <si>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</si>
  <si>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</si>
  <si>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</si>
  <si>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</si>
  <si>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</si>
  <si>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</si>
  <si>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</si>
  <si>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</si>
  <si>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</si>
  <si>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</si>
  <si>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</si>
  <si>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</si>
  <si>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</si>
  <si>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</si>
  <si>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</si>
  <si>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</si>
  <si>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</si>
  <si>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</si>
  <si>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</si>
  <si>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</si>
  <si>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</si>
  <si>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</si>
  <si>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</si>
  <si>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</si>
  <si>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</si>
  <si>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</si>
  <si>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</si>
  <si>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</si>
  <si>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</si>
  <si>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</si>
  <si>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</si>
  <si>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</si>
  <si>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</si>
  <si>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</si>
  <si>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</si>
  <si>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</si>
  <si>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</si>
  <si>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</si>
  <si>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</si>
  <si>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</si>
  <si>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</si>
  <si>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</si>
  <si>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</si>
  <si>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</si>
  <si>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</si>
  <si>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</si>
  <si>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</si>
  <si>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</si>
  <si>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</si>
  <si>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</si>
  <si>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</si>
  <si>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</si>
  <si>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</si>
  <si>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</si>
  <si>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</si>
  <si>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</si>
  <si>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</si>
  <si>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</si>
  <si>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</si>
  <si>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</si>
  <si>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</si>
  <si>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</si>
  <si>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</si>
  <si>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</si>
  <si>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</si>
  <si>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</si>
  <si>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</si>
  <si>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</si>
  <si>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</si>
  <si>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</si>
  <si>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</si>
  <si>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</si>
  <si>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</si>
  <si>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</si>
  <si>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</si>
  <si>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</si>
  <si>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</si>
  <si>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</si>
  <si>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</si>
  <si>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</si>
  <si>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</si>
  <si>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</si>
  <si>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</si>
  <si>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</si>
  <si>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</si>
  <si>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</si>
  <si>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</si>
  <si>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</si>
  <si>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</si>
  <si>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</si>
  <si>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</si>
  <si>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</si>
  <si>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</si>
  <si>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</si>
  <si>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</si>
  <si>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</si>
  <si>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</si>
  <si>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</si>
  <si>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</si>
  <si>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</si>
  <si>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</si>
  <si>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</si>
  <si>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</si>
  <si>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</si>
  <si>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</si>
  <si>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</si>
  <si>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</si>
  <si>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</si>
  <si>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</si>
  <si>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</si>
  <si>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</si>
  <si>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</si>
  <si>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</si>
  <si>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</si>
  <si>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</si>
  <si>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</si>
  <si>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</si>
  <si>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</si>
  <si>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</si>
  <si>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</si>
  <si>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</si>
  <si>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</si>
  <si>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</si>
  <si>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</si>
  <si>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</si>
  <si>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</si>
  <si>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</si>
  <si>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</si>
  <si>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</si>
  <si>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</si>
  <si>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</si>
  <si>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</si>
  <si>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</si>
  <si>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</si>
  <si>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</si>
  <si>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</si>
  <si>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</si>
  <si>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</si>
  <si>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</si>
  <si>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</si>
  <si>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</si>
  <si>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</si>
  <si>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</si>
  <si>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</si>
  <si>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</si>
  <si>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</si>
  <si>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</si>
  <si>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</si>
  <si>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</si>
  <si>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</si>
  <si>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</si>
  <si>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</si>
  <si>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</si>
  <si>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</si>
  <si>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</si>
  <si>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</si>
  <si>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</si>
  <si>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</si>
  <si>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</si>
  <si>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</si>
  <si>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</si>
  <si>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</si>
  <si>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</si>
  <si>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</si>
  <si>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</si>
  <si>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</si>
  <si>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</si>
  <si>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</si>
  <si>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</si>
  <si>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</si>
  <si>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</si>
  <si>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</si>
  <si>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</si>
  <si>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</si>
  <si>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</si>
  <si>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</si>
  <si>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</si>
  <si>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</si>
  <si>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</si>
  <si>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</si>
  <si>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</si>
  <si>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</si>
  <si>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</si>
  <si>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</si>
  <si>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</si>
  <si>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</si>
  <si>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</si>
  <si>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</si>
  <si>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</si>
  <si>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</si>
  <si>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</si>
  <si>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</si>
  <si>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</si>
  <si>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</si>
  <si>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</si>
  <si>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</si>
  <si>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</si>
  <si>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</si>
  <si>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</si>
  <si>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</si>
  <si>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</si>
  <si>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</si>
  <si>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</si>
  <si>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</si>
  <si>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</si>
  <si>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</si>
  <si>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</si>
  <si>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</si>
  <si>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</si>
  <si>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</si>
  <si>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</si>
  <si>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</si>
  <si>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</si>
  <si>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</si>
  <si>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</si>
  <si>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</si>
  <si>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</si>
  <si>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</si>
  <si>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</si>
  <si>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</si>
  <si>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</si>
  <si>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</si>
  <si>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</si>
  <si>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</si>
  <si>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</si>
  <si>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</si>
  <si>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</si>
  <si>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</si>
  <si>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</si>
  <si>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</si>
  <si>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</si>
  <si>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</si>
  <si>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</si>
  <si>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</si>
  <si>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</si>
  <si>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</si>
  <si>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</si>
  <si>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</si>
  <si>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</si>
  <si>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</si>
  <si>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</si>
  <si>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</si>
  <si>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</si>
  <si>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</si>
  <si>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</si>
  <si>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</si>
  <si>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</si>
  <si>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</si>
  <si>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</si>
  <si>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</si>
  <si>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</si>
  <si>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</si>
  <si>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</si>
  <si>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</si>
  <si>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</si>
  <si>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</si>
  <si>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</si>
  <si>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</si>
  <si>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</si>
  <si>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</si>
  <si>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</si>
  <si>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</si>
  <si>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</si>
  <si>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</si>
  <si>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</si>
  <si>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</si>
  <si>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</si>
  <si>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</si>
  <si>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</si>
  <si>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</si>
  <si>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</si>
  <si>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</si>
  <si>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</si>
  <si>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</si>
  <si>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</si>
  <si>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</si>
  <si>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</si>
  <si>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</si>
  <si>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</si>
  <si>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</si>
  <si>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</si>
  <si>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</si>
  <si>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</si>
  <si>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</si>
  <si>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</si>
  <si>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</si>
  <si>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</si>
  <si>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</si>
  <si>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</si>
  <si>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</si>
  <si>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</si>
  <si>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</si>
  <si>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</si>
  <si>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</si>
  <si>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</si>
  <si>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</si>
  <si>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</si>
  <si>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</si>
  <si>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</si>
  <si>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</si>
  <si>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</si>
  <si>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</si>
  <si>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</si>
  <si>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</si>
  <si>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</si>
  <si>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</si>
  <si>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</si>
  <si>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</si>
  <si>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</si>
  <si>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</si>
  <si>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</si>
  <si>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</si>
  <si>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</si>
  <si>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</si>
  <si>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</si>
  <si>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</si>
  <si>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</si>
  <si>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</si>
  <si>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</si>
  <si>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</si>
  <si>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</si>
  <si>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</si>
  <si>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</si>
  <si>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</si>
  <si>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</si>
  <si>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</si>
  <si>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</si>
  <si>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</si>
  <si>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</si>
  <si>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</si>
  <si>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</si>
  <si>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</si>
  <si>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</si>
  <si>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</si>
  <si>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</si>
  <si>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</si>
  <si>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</si>
  <si>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</si>
  <si>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</si>
  <si>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</si>
  <si>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</si>
  <si>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</si>
  <si>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</si>
  <si>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</si>
  <si>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</si>
  <si>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</si>
  <si>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</si>
  <si>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</si>
  <si>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</si>
  <si>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</si>
  <si>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</si>
  <si>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</si>
  <si>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</si>
  <si>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</si>
  <si>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</si>
  <si>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</si>
  <si>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</si>
  <si>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</si>
  <si>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</si>
  <si>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</si>
  <si>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</si>
  <si>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</si>
  <si>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</si>
  <si>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</si>
  <si>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</si>
  <si>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</si>
  <si>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</si>
  <si>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</si>
  <si>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</si>
  <si>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</si>
  <si>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</si>
  <si>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</si>
  <si>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</si>
  <si>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</si>
  <si>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</si>
  <si>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</si>
  <si>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</si>
  <si>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</si>
  <si>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</si>
  <si>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</si>
  <si>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</si>
  <si>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</si>
  <si>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</si>
  <si>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</si>
  <si>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</si>
  <si>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</si>
  <si>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</si>
  <si>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</si>
  <si>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</si>
  <si>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</si>
  <si>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</si>
  <si>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</si>
  <si>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</si>
  <si>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</si>
  <si>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</si>
  <si>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</si>
  <si>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</si>
  <si>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</si>
  <si>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</si>
  <si>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</si>
  <si>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</si>
  <si>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</si>
  <si>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</si>
  <si>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</si>
  <si>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</si>
  <si>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</si>
  <si>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</si>
  <si>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</si>
  <si>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</si>
  <si>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</si>
  <si>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</si>
  <si>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</si>
  <si>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</si>
  <si>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</si>
  <si>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</si>
  <si>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</si>
  <si>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</si>
  <si>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</si>
  <si>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</si>
  <si>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</si>
  <si>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</si>
  <si>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</si>
  <si>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</si>
  <si>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</si>
  <si>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</si>
  <si>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</si>
  <si>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</si>
  <si>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</si>
  <si>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</si>
  <si>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</si>
  <si>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</si>
  <si>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</si>
  <si>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</si>
  <si>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</si>
  <si>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</si>
  <si>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</si>
  <si>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</si>
  <si>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</si>
  <si>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</si>
  <si>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</si>
  <si>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</si>
  <si>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</si>
  <si>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</si>
  <si>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</si>
  <si>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</si>
  <si>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</si>
  <si>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</si>
  <si>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</si>
  <si>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</si>
  <si>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</si>
  <si>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</si>
  <si>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</si>
  <si>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</si>
  <si>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</si>
  <si>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</si>
  <si>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</si>
  <si>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</si>
  <si>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</si>
  <si>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</si>
  <si>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</si>
  <si>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</si>
  <si>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</si>
  <si>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</si>
  <si>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</si>
  <si>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</si>
  <si>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</si>
  <si>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</si>
  <si>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</si>
  <si>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</si>
  <si>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</si>
  <si>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</si>
  <si>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</si>
  <si>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</si>
  <si>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</si>
  <si>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</si>
  <si>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</si>
  <si>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</si>
  <si>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</si>
  <si>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</si>
  <si>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</si>
  <si>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</si>
  <si>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</si>
  <si>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</si>
  <si>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</si>
  <si>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</si>
  <si>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</si>
  <si>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</si>
  <si>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</si>
  <si>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</si>
  <si>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</si>
  <si>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</si>
  <si>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</si>
  <si>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</si>
  <si>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</si>
  <si>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</si>
  <si>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</si>
  <si>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</si>
  <si>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</si>
  <si>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</si>
  <si>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</si>
  <si>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</si>
  <si>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</si>
  <si>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</si>
  <si>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</si>
  <si>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</si>
  <si>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</si>
  <si>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</si>
  <si>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</si>
  <si>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</si>
  <si>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</si>
  <si>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</si>
  <si>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</si>
  <si>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</si>
  <si>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</si>
  <si>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</si>
  <si>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</si>
  <si>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</si>
  <si>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</si>
  <si>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</si>
  <si>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</si>
  <si>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</si>
  <si>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</si>
  <si>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</si>
  <si>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</si>
  <si>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</si>
  <si>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</si>
  <si>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</si>
  <si>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</si>
  <si>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</si>
  <si>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</si>
  <si>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</si>
  <si>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</si>
  <si>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</si>
  <si>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</si>
  <si>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</si>
  <si>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</si>
  <si>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</si>
  <si>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</si>
  <si>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</si>
  <si>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</si>
  <si>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</si>
  <si>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</si>
  <si>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</si>
  <si>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</si>
  <si>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</si>
  <si>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</si>
  <si>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</si>
  <si>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Check for the number of missing values marked with '?' in each column of the “Medical</t>
  </si>
  <si>
    <t>Examinations” Table and "Hospitalization Details" Table.</t>
  </si>
  <si>
    <t>Medical Examinations</t>
  </si>
  <si>
    <t>Hospitalisation Details</t>
  </si>
  <si>
    <t>Fill in the missing values of ‘month’ with Sep and ‘year’ with its average rounded to the</t>
  </si>
  <si>
    <t>nearest integer.</t>
  </si>
  <si>
    <t>Determine the most frequently occurring values in the ‘smoker’, 'Hospital tier' and 'City</t>
  </si>
  <si>
    <t>tier' columns, and fill in the missing values accordingly.</t>
  </si>
  <si>
    <t>If any 'State ID' values are missing, consider filling them with 'Unknown' or using another</t>
  </si>
  <si>
    <t>appropriate strategy.</t>
  </si>
  <si>
    <t>Unknown</t>
  </si>
  <si>
    <t>Split the ‘names’ column in the “Customer Names” Table into 3 meaningful columns:</t>
  </si>
  <si>
    <t>‘Title’, ‘First Name’, and ‘Last Name’.</t>
  </si>
  <si>
    <t>Data Transformation: (8 marks)</t>
  </si>
  <si>
    <t>Data Cleaning: (5 marks)</t>
  </si>
  <si>
    <t>Title</t>
  </si>
  <si>
    <t>First Name</t>
  </si>
  <si>
    <t>Last Name</t>
  </si>
  <si>
    <t>Ms.</t>
  </si>
  <si>
    <t>Kelly</t>
  </si>
  <si>
    <t>Hawks</t>
  </si>
  <si>
    <t>Mr.</t>
  </si>
  <si>
    <t>Matthew D</t>
  </si>
  <si>
    <t>Lehner</t>
  </si>
  <si>
    <t>Phil</t>
  </si>
  <si>
    <t>Lu</t>
  </si>
  <si>
    <t>Kelsey</t>
  </si>
  <si>
    <t>Osborne</t>
  </si>
  <si>
    <t>Kristyn</t>
  </si>
  <si>
    <t>Kadala</t>
  </si>
  <si>
    <t>Russell B.</t>
  </si>
  <si>
    <t>Baker</t>
  </si>
  <si>
    <t>Scott</t>
  </si>
  <si>
    <t>Macpherson</t>
  </si>
  <si>
    <t>Stephen</t>
  </si>
  <si>
    <t>Hallman</t>
  </si>
  <si>
    <t>Patrick R.</t>
  </si>
  <si>
    <t>Moran</t>
  </si>
  <si>
    <t>Brooke N.</t>
  </si>
  <si>
    <t>Benner</t>
  </si>
  <si>
    <t>Paola Andrea</t>
  </si>
  <si>
    <t>Fierro Vargas</t>
  </si>
  <si>
    <t>David</t>
  </si>
  <si>
    <t>Franz</t>
  </si>
  <si>
    <t>Wade</t>
  </si>
  <si>
    <t>Foster</t>
  </si>
  <si>
    <t>Franklin</t>
  </si>
  <si>
    <t>Tenorio</t>
  </si>
  <si>
    <t>Leilani M.</t>
  </si>
  <si>
    <t>Rios</t>
  </si>
  <si>
    <t>Philippe</t>
  </si>
  <si>
    <t>Viau-Dupuis</t>
  </si>
  <si>
    <t>Jennifer A.</t>
  </si>
  <si>
    <t>Cronin</t>
  </si>
  <si>
    <t>Christina M.</t>
  </si>
  <si>
    <t>Noordstar</t>
  </si>
  <si>
    <t>Said Sr.</t>
  </si>
  <si>
    <t>Boudalia</t>
  </si>
  <si>
    <t>John</t>
  </si>
  <si>
    <t>Flor</t>
  </si>
  <si>
    <t>Myles</t>
  </si>
  <si>
    <t>Fennon</t>
  </si>
  <si>
    <t>Madelyn C</t>
  </si>
  <si>
    <t>Hribar</t>
  </si>
  <si>
    <t>Nicole</t>
  </si>
  <si>
    <t>Tassello</t>
  </si>
  <si>
    <t>Eric A.</t>
  </si>
  <si>
    <t>Mauricette</t>
  </si>
  <si>
    <t>Emiliano I.</t>
  </si>
  <si>
    <t>Garcia</t>
  </si>
  <si>
    <t>Adam</t>
  </si>
  <si>
    <t>Airoldi</t>
  </si>
  <si>
    <t>Zach</t>
  </si>
  <si>
    <t>Cater-Cyker</t>
  </si>
  <si>
    <t>Stephanie W.</t>
  </si>
  <si>
    <t>Hamm</t>
  </si>
  <si>
    <t>Cox</t>
  </si>
  <si>
    <t>Natalie</t>
  </si>
  <si>
    <t>Sachrajda</t>
  </si>
  <si>
    <t>Nicole J.</t>
  </si>
  <si>
    <t>Gareri</t>
  </si>
  <si>
    <t>Jefferson D</t>
  </si>
  <si>
    <t>Welch</t>
  </si>
  <si>
    <t>Brendan D.</t>
  </si>
  <si>
    <t>Prindiville</t>
  </si>
  <si>
    <t>Courtney</t>
  </si>
  <si>
    <t>Kincaid</t>
  </si>
  <si>
    <t>Sydney L.</t>
  </si>
  <si>
    <t>Bruestle</t>
  </si>
  <si>
    <t>Julien</t>
  </si>
  <si>
    <t>Lachance</t>
  </si>
  <si>
    <t>Ryan M</t>
  </si>
  <si>
    <t>Eason</t>
  </si>
  <si>
    <t>Anna H.</t>
  </si>
  <si>
    <t>Grummon</t>
  </si>
  <si>
    <t>Samantha</t>
  </si>
  <si>
    <t>Vanwechel</t>
  </si>
  <si>
    <t>Robert</t>
  </si>
  <si>
    <t>Fisher</t>
  </si>
  <si>
    <t>James R.</t>
  </si>
  <si>
    <t>Jenkins</t>
  </si>
  <si>
    <t>Roseann</t>
  </si>
  <si>
    <t>Peters</t>
  </si>
  <si>
    <t>Aha</t>
  </si>
  <si>
    <t>Spencer</t>
  </si>
  <si>
    <t>McElwain</t>
  </si>
  <si>
    <t>Eric W</t>
  </si>
  <si>
    <t>Januszewski</t>
  </si>
  <si>
    <t>Brianna L</t>
  </si>
  <si>
    <t>Rohne</t>
  </si>
  <si>
    <t>Thomas J.</t>
  </si>
  <si>
    <t>O'Grady</t>
  </si>
  <si>
    <t>Melissa L</t>
  </si>
  <si>
    <t>Flavio</t>
  </si>
  <si>
    <t>De Simone</t>
  </si>
  <si>
    <t>Ryan</t>
  </si>
  <si>
    <t>Beckett</t>
  </si>
  <si>
    <t>Anthony J.</t>
  </si>
  <si>
    <t>Sobrilsky</t>
  </si>
  <si>
    <t>Alex</t>
  </si>
  <si>
    <t>Wang</t>
  </si>
  <si>
    <t>Campa</t>
  </si>
  <si>
    <t>Andrew B</t>
  </si>
  <si>
    <t>Clifford</t>
  </si>
  <si>
    <t>Dara E</t>
  </si>
  <si>
    <t>Dalmata</t>
  </si>
  <si>
    <t>Inna</t>
  </si>
  <si>
    <t>Vishik</t>
  </si>
  <si>
    <t>Ari</t>
  </si>
  <si>
    <t>Schorr</t>
  </si>
  <si>
    <t>Lindsey</t>
  </si>
  <si>
    <t>Lusardi</t>
  </si>
  <si>
    <t>Kenny</t>
  </si>
  <si>
    <t>Rayner</t>
  </si>
  <si>
    <t>Louise</t>
  </si>
  <si>
    <t>Voghel</t>
  </si>
  <si>
    <t>Cameron</t>
  </si>
  <si>
    <t>Rieth</t>
  </si>
  <si>
    <t>Katie T.</t>
  </si>
  <si>
    <t>Gollotto</t>
  </si>
  <si>
    <t>Casey</t>
  </si>
  <si>
    <t>Dunn</t>
  </si>
  <si>
    <t>Blitzer</t>
  </si>
  <si>
    <t>Bryson C.</t>
  </si>
  <si>
    <t>Smith</t>
  </si>
  <si>
    <t>Megan</t>
  </si>
  <si>
    <t>Hyland</t>
  </si>
  <si>
    <t>Daniel</t>
  </si>
  <si>
    <t>Ducharme</t>
  </si>
  <si>
    <t>Steven M.</t>
  </si>
  <si>
    <t>Johnson</t>
  </si>
  <si>
    <t>Jenna L.</t>
  </si>
  <si>
    <t>Mutz</t>
  </si>
  <si>
    <t>Freeman</t>
  </si>
  <si>
    <t>Lee</t>
  </si>
  <si>
    <t>Jeff</t>
  </si>
  <si>
    <t>Turner</t>
  </si>
  <si>
    <t>Elenilton V. Sr.</t>
  </si>
  <si>
    <t>Rangel</t>
  </si>
  <si>
    <t>Maurya</t>
  </si>
  <si>
    <t>Lacey</t>
  </si>
  <si>
    <t>Samantha C</t>
  </si>
  <si>
    <t>Stiger</t>
  </si>
  <si>
    <t>Bethany A</t>
  </si>
  <si>
    <t>Caldwell</t>
  </si>
  <si>
    <t>Yves</t>
  </si>
  <si>
    <t>Marmillod</t>
  </si>
  <si>
    <t>Danielle</t>
  </si>
  <si>
    <t>Cloutier-Simons</t>
  </si>
  <si>
    <t>Julia</t>
  </si>
  <si>
    <t>Vegas</t>
  </si>
  <si>
    <t>Joshua</t>
  </si>
  <si>
    <t>Cochran</t>
  </si>
  <si>
    <t>Jennifer</t>
  </si>
  <si>
    <t>Holtzapple</t>
  </si>
  <si>
    <t>Gwen M.</t>
  </si>
  <si>
    <t>Meyer</t>
  </si>
  <si>
    <t>Patrick</t>
  </si>
  <si>
    <t>Brickley</t>
  </si>
  <si>
    <t>Kate</t>
  </si>
  <si>
    <t>Magee</t>
  </si>
  <si>
    <t>Kevin</t>
  </si>
  <si>
    <t>Thoma</t>
  </si>
  <si>
    <t>Stephen II</t>
  </si>
  <si>
    <t>Heagy</t>
  </si>
  <si>
    <t>Philip</t>
  </si>
  <si>
    <t>Regnier</t>
  </si>
  <si>
    <t>Brett A</t>
  </si>
  <si>
    <t>Parendo</t>
  </si>
  <si>
    <t>Rebecca</t>
  </si>
  <si>
    <t>Schell</t>
  </si>
  <si>
    <t>Kelley</t>
  </si>
  <si>
    <t>Driscoll</t>
  </si>
  <si>
    <t>Abigail K</t>
  </si>
  <si>
    <t>Mitchell</t>
  </si>
  <si>
    <t>Hope</t>
  </si>
  <si>
    <t>Cutler</t>
  </si>
  <si>
    <t>Elyse M.</t>
  </si>
  <si>
    <t>Derian</t>
  </si>
  <si>
    <t>Nicholas</t>
  </si>
  <si>
    <t>Farina</t>
  </si>
  <si>
    <t>Saunders</t>
  </si>
  <si>
    <t>Kratz</t>
  </si>
  <si>
    <t>Thomas</t>
  </si>
  <si>
    <t>Boland</t>
  </si>
  <si>
    <t>Pamela J.</t>
  </si>
  <si>
    <t>Van Hout</t>
  </si>
  <si>
    <t>Jessica</t>
  </si>
  <si>
    <t>Ramsey</t>
  </si>
  <si>
    <t>Ron N</t>
  </si>
  <si>
    <t>Gage</t>
  </si>
  <si>
    <t>Gollins</t>
  </si>
  <si>
    <t>Brian</t>
  </si>
  <si>
    <t>Benestad</t>
  </si>
  <si>
    <t>Sari</t>
  </si>
  <si>
    <t>Aviv</t>
  </si>
  <si>
    <t>Robert M.</t>
  </si>
  <si>
    <t>Burns</t>
  </si>
  <si>
    <t>Ricardo</t>
  </si>
  <si>
    <t>Maldonado</t>
  </si>
  <si>
    <t>Gedion</t>
  </si>
  <si>
    <t>Yitref</t>
  </si>
  <si>
    <t>Mark</t>
  </si>
  <si>
    <t>Loudon-Brown</t>
  </si>
  <si>
    <t>Gamini P.</t>
  </si>
  <si>
    <t>Sugathadasa</t>
  </si>
  <si>
    <t>Emily J</t>
  </si>
  <si>
    <t>Ganley</t>
  </si>
  <si>
    <t>Amanda</t>
  </si>
  <si>
    <t>Potter</t>
  </si>
  <si>
    <t>Rasmussen</t>
  </si>
  <si>
    <t>Knox</t>
  </si>
  <si>
    <t>Robinson</t>
  </si>
  <si>
    <t>Yianna</t>
  </si>
  <si>
    <t>Antonopoulos</t>
  </si>
  <si>
    <t>Roberta</t>
  </si>
  <si>
    <t>Groner</t>
  </si>
  <si>
    <t>Benjamin P.</t>
  </si>
  <si>
    <t>Zywicki</t>
  </si>
  <si>
    <t>Craig</t>
  </si>
  <si>
    <t>Cardinal</t>
  </si>
  <si>
    <t>Ann</t>
  </si>
  <si>
    <t>Alleman</t>
  </si>
  <si>
    <t>Jamie P</t>
  </si>
  <si>
    <t>Stroffolino</t>
  </si>
  <si>
    <t>Clubb</t>
  </si>
  <si>
    <t>Charlie</t>
  </si>
  <si>
    <t>McGoogan</t>
  </si>
  <si>
    <t>Meb</t>
  </si>
  <si>
    <t>Keflezighi</t>
  </si>
  <si>
    <t>Aaqib L.</t>
  </si>
  <si>
    <t>Syed</t>
  </si>
  <si>
    <t>Craig A.</t>
  </si>
  <si>
    <t>Segal</t>
  </si>
  <si>
    <t>Meredith</t>
  </si>
  <si>
    <t>Defranco</t>
  </si>
  <si>
    <t>Doug</t>
  </si>
  <si>
    <t>Kells</t>
  </si>
  <si>
    <t>Elizabeth J.</t>
  </si>
  <si>
    <t>Lawton</t>
  </si>
  <si>
    <t>Matthew P</t>
  </si>
  <si>
    <t>Bejar</t>
  </si>
  <si>
    <t>Guillermo Sr.</t>
  </si>
  <si>
    <t>Navarro Castro</t>
  </si>
  <si>
    <t>Ryan C</t>
  </si>
  <si>
    <t>Tice</t>
  </si>
  <si>
    <t>Dane</t>
  </si>
  <si>
    <t>Wolf</t>
  </si>
  <si>
    <t>Jonas</t>
  </si>
  <si>
    <t>Oppedal</t>
  </si>
  <si>
    <t>George E</t>
  </si>
  <si>
    <t>Wright</t>
  </si>
  <si>
    <t>Sara S</t>
  </si>
  <si>
    <t>Ellis</t>
  </si>
  <si>
    <t>Nick</t>
  </si>
  <si>
    <t>Taormina</t>
  </si>
  <si>
    <t>Timothy</t>
  </si>
  <si>
    <t>Lynch</t>
  </si>
  <si>
    <t>Becky L</t>
  </si>
  <si>
    <t>Tavella</t>
  </si>
  <si>
    <t>Steph K.</t>
  </si>
  <si>
    <t>Neufeld</t>
  </si>
  <si>
    <t>Kristine B.</t>
  </si>
  <si>
    <t>Walhovd</t>
  </si>
  <si>
    <t>Taylor B</t>
  </si>
  <si>
    <t>Washburn</t>
  </si>
  <si>
    <t>William</t>
  </si>
  <si>
    <t>Mroz</t>
  </si>
  <si>
    <t>Sage</t>
  </si>
  <si>
    <t>Canaday</t>
  </si>
  <si>
    <t>Cole</t>
  </si>
  <si>
    <t>Atkins</t>
  </si>
  <si>
    <t>Jesse</t>
  </si>
  <si>
    <t>Kropelnicki</t>
  </si>
  <si>
    <t>Tammi J.</t>
  </si>
  <si>
    <t>Braund</t>
  </si>
  <si>
    <t>Matthew S.</t>
  </si>
  <si>
    <t>Anderson</t>
  </si>
  <si>
    <t>Eric</t>
  </si>
  <si>
    <t>Bilbrey</t>
  </si>
  <si>
    <t>Valeria R</t>
  </si>
  <si>
    <t>Curtis</t>
  </si>
  <si>
    <t>Michael P</t>
  </si>
  <si>
    <t>Rami</t>
  </si>
  <si>
    <t>Bardeesy</t>
  </si>
  <si>
    <t>Denis</t>
  </si>
  <si>
    <t>Shanahan</t>
  </si>
  <si>
    <t>Brian E</t>
  </si>
  <si>
    <t>Sutter</t>
  </si>
  <si>
    <t>Bonnie</t>
  </si>
  <si>
    <t>Yesian</t>
  </si>
  <si>
    <t>Meers</t>
  </si>
  <si>
    <t>Paul</t>
  </si>
  <si>
    <t>Conlon</t>
  </si>
  <si>
    <t>Michael</t>
  </si>
  <si>
    <t>Arnstein</t>
  </si>
  <si>
    <t>Samuel</t>
  </si>
  <si>
    <t>Jurek</t>
  </si>
  <si>
    <t>Matthew</t>
  </si>
  <si>
    <t>Thill</t>
  </si>
  <si>
    <t>Glaz</t>
  </si>
  <si>
    <t>Syndy</t>
  </si>
  <si>
    <t>Sampson</t>
  </si>
  <si>
    <t>Aleksandra</t>
  </si>
  <si>
    <t>Duliba</t>
  </si>
  <si>
    <t>Steeve T Sr.</t>
  </si>
  <si>
    <t>Tanguay</t>
  </si>
  <si>
    <t>Richard</t>
  </si>
  <si>
    <t>McClelland</t>
  </si>
  <si>
    <t>Aaron T</t>
  </si>
  <si>
    <t>Gorman</t>
  </si>
  <si>
    <t>Akira</t>
  </si>
  <si>
    <t>Nishimura</t>
  </si>
  <si>
    <t>Ben</t>
  </si>
  <si>
    <t>Brimble</t>
  </si>
  <si>
    <t>Jana</t>
  </si>
  <si>
    <t>Trenk</t>
  </si>
  <si>
    <t>Jay T.</t>
  </si>
  <si>
    <t>Wittmann</t>
  </si>
  <si>
    <t>Marie-Helene</t>
  </si>
  <si>
    <t>Tremblay</t>
  </si>
  <si>
    <t>Bret R</t>
  </si>
  <si>
    <t>Scofield</t>
  </si>
  <si>
    <t>Gardner L</t>
  </si>
  <si>
    <t>Yost</t>
  </si>
  <si>
    <t>Bobby</t>
  </si>
  <si>
    <t>Torphy</t>
  </si>
  <si>
    <t>Busby</t>
  </si>
  <si>
    <t>Lina</t>
  </si>
  <si>
    <t>Nguyen</t>
  </si>
  <si>
    <t>Zebulon</t>
  </si>
  <si>
    <t>Hanley</t>
  </si>
  <si>
    <t>Scheer</t>
  </si>
  <si>
    <t>Greg</t>
  </si>
  <si>
    <t>Rankin</t>
  </si>
  <si>
    <t>Ricardi</t>
  </si>
  <si>
    <t>Kelsey A.</t>
  </si>
  <si>
    <t>Karkos</t>
  </si>
  <si>
    <t>Bronwen L</t>
  </si>
  <si>
    <t>Price-Dierksen</t>
  </si>
  <si>
    <t>Manuela</t>
  </si>
  <si>
    <t>Knispel</t>
  </si>
  <si>
    <t>Jennifer L</t>
  </si>
  <si>
    <t>King</t>
  </si>
  <si>
    <t>Abby W.</t>
  </si>
  <si>
    <t>Samuelson</t>
  </si>
  <si>
    <t>Tyler</t>
  </si>
  <si>
    <t>Fredsall</t>
  </si>
  <si>
    <t>Jeffrey</t>
  </si>
  <si>
    <t>Eggleston</t>
  </si>
  <si>
    <t>Matthew F</t>
  </si>
  <si>
    <t>Palombaro</t>
  </si>
  <si>
    <t>Ryan J.</t>
  </si>
  <si>
    <t>Silva</t>
  </si>
  <si>
    <t>Amy</t>
  </si>
  <si>
    <t>Bugala</t>
  </si>
  <si>
    <t>Andrew P</t>
  </si>
  <si>
    <t>Dublin</t>
  </si>
  <si>
    <t>George M. V</t>
  </si>
  <si>
    <t>Cleland</t>
  </si>
  <si>
    <t>Sarah</t>
  </si>
  <si>
    <t>Evans</t>
  </si>
  <si>
    <t>Lara</t>
  </si>
  <si>
    <t>Boyd</t>
  </si>
  <si>
    <t>Sebastien</t>
  </si>
  <si>
    <t>Roulier</t>
  </si>
  <si>
    <t>Padraig</t>
  </si>
  <si>
    <t>Mullins</t>
  </si>
  <si>
    <t>Heather</t>
  </si>
  <si>
    <t>Hofmann</t>
  </si>
  <si>
    <t>Jorge</t>
  </si>
  <si>
    <t>Garcia Garcia</t>
  </si>
  <si>
    <t>Jack R</t>
  </si>
  <si>
    <t>Klecker</t>
  </si>
  <si>
    <t>Felix</t>
  </si>
  <si>
    <t>Cancre</t>
  </si>
  <si>
    <t>Christopher C</t>
  </si>
  <si>
    <t>Denucci</t>
  </si>
  <si>
    <t>Saldana</t>
  </si>
  <si>
    <t>Jill</t>
  </si>
  <si>
    <t>Weinberg</t>
  </si>
  <si>
    <t>Walsh</t>
  </si>
  <si>
    <t>Alejandro</t>
  </si>
  <si>
    <t>Pasten</t>
  </si>
  <si>
    <t>Ian E.</t>
  </si>
  <si>
    <t>LaBelle</t>
  </si>
  <si>
    <t>Hector Sr.</t>
  </si>
  <si>
    <t>Guzman</t>
  </si>
  <si>
    <t>Turnbull</t>
  </si>
  <si>
    <t>Matt</t>
  </si>
  <si>
    <t>Aguero</t>
  </si>
  <si>
    <t>Elizabeth H</t>
  </si>
  <si>
    <t>Woodward</t>
  </si>
  <si>
    <t>Grace</t>
  </si>
  <si>
    <t>McElroy</t>
  </si>
  <si>
    <t>Jaime</t>
  </si>
  <si>
    <t>Lopez</t>
  </si>
  <si>
    <t>Calesse</t>
  </si>
  <si>
    <t>Cardosi</t>
  </si>
  <si>
    <t>Kate L</t>
  </si>
  <si>
    <t>Looney</t>
  </si>
  <si>
    <t>Sergey</t>
  </si>
  <si>
    <t>Zyryanov</t>
  </si>
  <si>
    <t>Timothy V</t>
  </si>
  <si>
    <t>Gavin</t>
  </si>
  <si>
    <t>Andrew S</t>
  </si>
  <si>
    <t>Littlefield</t>
  </si>
  <si>
    <t>Shearer</t>
  </si>
  <si>
    <t>Armstrong</t>
  </si>
  <si>
    <t>Lawrence</t>
  </si>
  <si>
    <t>Warriner</t>
  </si>
  <si>
    <t>White</t>
  </si>
  <si>
    <t>Cordaro</t>
  </si>
  <si>
    <t>Gavin M.</t>
  </si>
  <si>
    <t>Hamilton</t>
  </si>
  <si>
    <t>Rick E</t>
  </si>
  <si>
    <t>Andrea H.</t>
  </si>
  <si>
    <t>Duke</t>
  </si>
  <si>
    <t>Anthony S</t>
  </si>
  <si>
    <t>Malatesta</t>
  </si>
  <si>
    <t>Erik</t>
  </si>
  <si>
    <t>Hinrichsen</t>
  </si>
  <si>
    <t>Kiley D</t>
  </si>
  <si>
    <t>Lucan</t>
  </si>
  <si>
    <t>Koch</t>
  </si>
  <si>
    <t>Chris</t>
  </si>
  <si>
    <t>Marian M.</t>
  </si>
  <si>
    <t>O'Connor</t>
  </si>
  <si>
    <t>Jeremy</t>
  </si>
  <si>
    <t>Kampwerth</t>
  </si>
  <si>
    <t>Allison H</t>
  </si>
  <si>
    <t>Federoff</t>
  </si>
  <si>
    <t>Elizabeth</t>
  </si>
  <si>
    <t>Goya</t>
  </si>
  <si>
    <t>Andrew</t>
  </si>
  <si>
    <t>Hodges</t>
  </si>
  <si>
    <t>Anders J</t>
  </si>
  <si>
    <t>Erickson</t>
  </si>
  <si>
    <t>Sean</t>
  </si>
  <si>
    <t>Welleck</t>
  </si>
  <si>
    <t>Brian M.</t>
  </si>
  <si>
    <t>Polen</t>
  </si>
  <si>
    <t>Susannah</t>
  </si>
  <si>
    <t>Hufstader</t>
  </si>
  <si>
    <t>Randy</t>
  </si>
  <si>
    <t>Doak</t>
  </si>
  <si>
    <t>Leslie</t>
  </si>
  <si>
    <t>Noya</t>
  </si>
  <si>
    <t>Brittany L.</t>
  </si>
  <si>
    <t>Heninger</t>
  </si>
  <si>
    <t>Cassie J.</t>
  </si>
  <si>
    <t>Richardson</t>
  </si>
  <si>
    <t>Peter W</t>
  </si>
  <si>
    <t>Deucher</t>
  </si>
  <si>
    <t>Douglas</t>
  </si>
  <si>
    <t>Wilson</t>
  </si>
  <si>
    <t>Dan</t>
  </si>
  <si>
    <t>Hall</t>
  </si>
  <si>
    <t>Dan M.</t>
  </si>
  <si>
    <t>Reed</t>
  </si>
  <si>
    <t>Eric L.</t>
  </si>
  <si>
    <t>Frome</t>
  </si>
  <si>
    <t>Les J</t>
  </si>
  <si>
    <t>Creasy</t>
  </si>
  <si>
    <t>Stephanie</t>
  </si>
  <si>
    <t>Latimer</t>
  </si>
  <si>
    <t>Melissa Y</t>
  </si>
  <si>
    <t>Wei</t>
  </si>
  <si>
    <t>Ashley</t>
  </si>
  <si>
    <t>Hayes</t>
  </si>
  <si>
    <t>Stephanie M.</t>
  </si>
  <si>
    <t>Velardo</t>
  </si>
  <si>
    <t>Kylie</t>
  </si>
  <si>
    <t>Kastes</t>
  </si>
  <si>
    <t>Escorcia</t>
  </si>
  <si>
    <t>Carrie</t>
  </si>
  <si>
    <t>Larscheid</t>
  </si>
  <si>
    <t>O'Bannon</t>
  </si>
  <si>
    <t>Zach S</t>
  </si>
  <si>
    <t>Ridgway</t>
  </si>
  <si>
    <t>Alan</t>
  </si>
  <si>
    <t>Black</t>
  </si>
  <si>
    <t>Nate</t>
  </si>
  <si>
    <t>Canton</t>
  </si>
  <si>
    <t>Jesse G.</t>
  </si>
  <si>
    <t>Fine</t>
  </si>
  <si>
    <t>Jason</t>
  </si>
  <si>
    <t>Bui</t>
  </si>
  <si>
    <t>Megan A.</t>
  </si>
  <si>
    <t>Riepma</t>
  </si>
  <si>
    <t>Luke M</t>
  </si>
  <si>
    <t>Inman</t>
  </si>
  <si>
    <t>Jacy D</t>
  </si>
  <si>
    <t>Kruzel</t>
  </si>
  <si>
    <t>Simon G.</t>
  </si>
  <si>
    <t>Lindsay</t>
  </si>
  <si>
    <t>Ainsley E.</t>
  </si>
  <si>
    <t>Land</t>
  </si>
  <si>
    <t>Erica A.</t>
  </si>
  <si>
    <t>Brecher</t>
  </si>
  <si>
    <t>Debolt</t>
  </si>
  <si>
    <t>Erin C.</t>
  </si>
  <si>
    <t>Oswalt</t>
  </si>
  <si>
    <t>Adrienne</t>
  </si>
  <si>
    <t>Bulewich</t>
  </si>
  <si>
    <t>Yutaka</t>
  </si>
  <si>
    <t>Fukuda</t>
  </si>
  <si>
    <t>Tyler M</t>
  </si>
  <si>
    <t>Phillips</t>
  </si>
  <si>
    <t>Maddison</t>
  </si>
  <si>
    <t>Andrew B.</t>
  </si>
  <si>
    <t>Lockwood</t>
  </si>
  <si>
    <t>James</t>
  </si>
  <si>
    <t>Defilippi</t>
  </si>
  <si>
    <t>Shawn P.</t>
  </si>
  <si>
    <t>Jackson</t>
  </si>
  <si>
    <t>Ozahowski</t>
  </si>
  <si>
    <t>Nathaniel</t>
  </si>
  <si>
    <t>Guthals</t>
  </si>
  <si>
    <t>Kevin D.</t>
  </si>
  <si>
    <t>Yates</t>
  </si>
  <si>
    <t>Joan</t>
  </si>
  <si>
    <t>Christopher A</t>
  </si>
  <si>
    <t>Lemos</t>
  </si>
  <si>
    <t>Kacy L.</t>
  </si>
  <si>
    <t>Seynders</t>
  </si>
  <si>
    <t>Benjamin H.</t>
  </si>
  <si>
    <t>Xaviour J.</t>
  </si>
  <si>
    <t>Walker</t>
  </si>
  <si>
    <t>Michael T.</t>
  </si>
  <si>
    <t>Lam</t>
  </si>
  <si>
    <t>Bradley</t>
  </si>
  <si>
    <t>Sweigart</t>
  </si>
  <si>
    <t>Andrea</t>
  </si>
  <si>
    <t>Sieczkowski</t>
  </si>
  <si>
    <t>Nancy M</t>
  </si>
  <si>
    <t>Jurgens</t>
  </si>
  <si>
    <t>Hackman</t>
  </si>
  <si>
    <t>Klarich</t>
  </si>
  <si>
    <t>Schulten</t>
  </si>
  <si>
    <t>Erik T.</t>
  </si>
  <si>
    <t>Fagerstrom</t>
  </si>
  <si>
    <t>Rod W</t>
  </si>
  <si>
    <t>Bien</t>
  </si>
  <si>
    <t>Joey</t>
  </si>
  <si>
    <t>Hess</t>
  </si>
  <si>
    <t>Hillary L.</t>
  </si>
  <si>
    <t>Shaw</t>
  </si>
  <si>
    <t>Eric J</t>
  </si>
  <si>
    <t>Williams</t>
  </si>
  <si>
    <t>Nicolas</t>
  </si>
  <si>
    <t>Menzies</t>
  </si>
  <si>
    <t>Marcel</t>
  </si>
  <si>
    <t>Buehler</t>
  </si>
  <si>
    <t>Ashley N</t>
  </si>
  <si>
    <t>Degen</t>
  </si>
  <si>
    <t>Evan D</t>
  </si>
  <si>
    <t>Arsenault</t>
  </si>
  <si>
    <t>Krisana</t>
  </si>
  <si>
    <t>Hoff</t>
  </si>
  <si>
    <t>Kyle</t>
  </si>
  <si>
    <t>Martin A.</t>
  </si>
  <si>
    <t>Rindahl</t>
  </si>
  <si>
    <t>Stacey</t>
  </si>
  <si>
    <t>Clark</t>
  </si>
  <si>
    <t>Christine</t>
  </si>
  <si>
    <t>Irish</t>
  </si>
  <si>
    <t>Sarah C.</t>
  </si>
  <si>
    <t>Dewitt</t>
  </si>
  <si>
    <t>Jason W</t>
  </si>
  <si>
    <t>Hickman</t>
  </si>
  <si>
    <t>Michele</t>
  </si>
  <si>
    <t>Gonzalez</t>
  </si>
  <si>
    <t>Nikki</t>
  </si>
  <si>
    <t>Difani</t>
  </si>
  <si>
    <t>Philip J.</t>
  </si>
  <si>
    <t>Bryan L</t>
  </si>
  <si>
    <t>Widmann</t>
  </si>
  <si>
    <t>Timothy F</t>
  </si>
  <si>
    <t>Tunney</t>
  </si>
  <si>
    <t>Angielyn M</t>
  </si>
  <si>
    <t>San Juan</t>
  </si>
  <si>
    <t>Jeanie M.</t>
  </si>
  <si>
    <t>Croll</t>
  </si>
  <si>
    <t>Rolfes</t>
  </si>
  <si>
    <t>Hinkle</t>
  </si>
  <si>
    <t>Aliaksandr</t>
  </si>
  <si>
    <t>Leuchanka</t>
  </si>
  <si>
    <t>Jason M.</t>
  </si>
  <si>
    <t>Ayr</t>
  </si>
  <si>
    <t>Sheera K</t>
  </si>
  <si>
    <t>Siegel</t>
  </si>
  <si>
    <t>Janice</t>
  </si>
  <si>
    <t>Penrose</t>
  </si>
  <si>
    <t>Timothy G.</t>
  </si>
  <si>
    <t>Schuler</t>
  </si>
  <si>
    <t>Alan R</t>
  </si>
  <si>
    <t>Stange</t>
  </si>
  <si>
    <t>Marie-France</t>
  </si>
  <si>
    <t>Roy</t>
  </si>
  <si>
    <t>Erik F.</t>
  </si>
  <si>
    <t>Potere</t>
  </si>
  <si>
    <t>Podgurski</t>
  </si>
  <si>
    <t>Anthony</t>
  </si>
  <si>
    <t>Diamond</t>
  </si>
  <si>
    <t>Sallade</t>
  </si>
  <si>
    <t>Yu</t>
  </si>
  <si>
    <t>Zhang</t>
  </si>
  <si>
    <t>Caleb N</t>
  </si>
  <si>
    <t>Chatfield</t>
  </si>
  <si>
    <t>Bruns</t>
  </si>
  <si>
    <t>Angela R</t>
  </si>
  <si>
    <t>Yochum</t>
  </si>
  <si>
    <t>Keith J</t>
  </si>
  <si>
    <t>Freeburn</t>
  </si>
  <si>
    <t>Emma</t>
  </si>
  <si>
    <t>Nathan A</t>
  </si>
  <si>
    <t>Jarosik</t>
  </si>
  <si>
    <t>Kathryn</t>
  </si>
  <si>
    <t>Heinzen</t>
  </si>
  <si>
    <t>Elizabeth H.</t>
  </si>
  <si>
    <t>Thacker</t>
  </si>
  <si>
    <t>Cheryl A</t>
  </si>
  <si>
    <t>Jeseritz</t>
  </si>
  <si>
    <t>Kimberly A</t>
  </si>
  <si>
    <t>Hohman</t>
  </si>
  <si>
    <t>Cynthia</t>
  </si>
  <si>
    <t>Hill</t>
  </si>
  <si>
    <t>Kuepfer</t>
  </si>
  <si>
    <t>Bruce</t>
  </si>
  <si>
    <t>Kaczmarek</t>
  </si>
  <si>
    <t>Allison</t>
  </si>
  <si>
    <t>Pitt</t>
  </si>
  <si>
    <t>Lorton</t>
  </si>
  <si>
    <t>Gabriela</t>
  </si>
  <si>
    <t>Castaneda</t>
  </si>
  <si>
    <t>Sharon</t>
  </si>
  <si>
    <t>Cherop</t>
  </si>
  <si>
    <t>Jason A</t>
  </si>
  <si>
    <t>Howell</t>
  </si>
  <si>
    <t>Chelsey C.</t>
  </si>
  <si>
    <t>Palmer</t>
  </si>
  <si>
    <t>Devon A.</t>
  </si>
  <si>
    <t>Olson</t>
  </si>
  <si>
    <t>Joni L</t>
  </si>
  <si>
    <t>Waldron</t>
  </si>
  <si>
    <t>Colin</t>
  </si>
  <si>
    <t>Rachael</t>
  </si>
  <si>
    <t>Stack</t>
  </si>
  <si>
    <t>Maricela</t>
  </si>
  <si>
    <t>Sanchez Y Torres</t>
  </si>
  <si>
    <t>Marie</t>
  </si>
  <si>
    <t>Daniels</t>
  </si>
  <si>
    <t>Frank</t>
  </si>
  <si>
    <t>Pepp</t>
  </si>
  <si>
    <t>Jeffry</t>
  </si>
  <si>
    <t>Buechler</t>
  </si>
  <si>
    <t>Mike</t>
  </si>
  <si>
    <t>Buenting</t>
  </si>
  <si>
    <t>Rick</t>
  </si>
  <si>
    <t>Pierre-Michel</t>
  </si>
  <si>
    <t>Arcand</t>
  </si>
  <si>
    <t>Kesack</t>
  </si>
  <si>
    <t>Brian L.</t>
  </si>
  <si>
    <t>Post</t>
  </si>
  <si>
    <t>Morgan M.</t>
  </si>
  <si>
    <t>Dunne</t>
  </si>
  <si>
    <t>Caroline</t>
  </si>
  <si>
    <t>Kilel</t>
  </si>
  <si>
    <t>Drew T.</t>
  </si>
  <si>
    <t>Nicholson</t>
  </si>
  <si>
    <t>Austin W</t>
  </si>
  <si>
    <t>Susmann</t>
  </si>
  <si>
    <t>Berenice</t>
  </si>
  <si>
    <t>Harsh</t>
  </si>
  <si>
    <t>Kenneth A</t>
  </si>
  <si>
    <t>Pocasangre</t>
  </si>
  <si>
    <t>Miguel</t>
  </si>
  <si>
    <t>Martinez Lopez</t>
  </si>
  <si>
    <t>Hadley T.</t>
  </si>
  <si>
    <t>Riegel</t>
  </si>
  <si>
    <t>Taylor</t>
  </si>
  <si>
    <t>Monson</t>
  </si>
  <si>
    <t>Tenielle M</t>
  </si>
  <si>
    <t>Klubben</t>
  </si>
  <si>
    <t>Mascaro</t>
  </si>
  <si>
    <t>Nora P</t>
  </si>
  <si>
    <t>Norvell</t>
  </si>
  <si>
    <t>Zachary</t>
  </si>
  <si>
    <t>Ornelas</t>
  </si>
  <si>
    <t>Fitzpatrick</t>
  </si>
  <si>
    <t>Alyssa K.</t>
  </si>
  <si>
    <t>Bloomquist</t>
  </si>
  <si>
    <t>Wick</t>
  </si>
  <si>
    <t>Dante</t>
  </si>
  <si>
    <t>Zappala</t>
  </si>
  <si>
    <t>Sara E.</t>
  </si>
  <si>
    <t>Earle</t>
  </si>
  <si>
    <t>Majewski</t>
  </si>
  <si>
    <t>Apfelbaum</t>
  </si>
  <si>
    <t>Graham</t>
  </si>
  <si>
    <t>Andrew D.</t>
  </si>
  <si>
    <t>Whitacre</t>
  </si>
  <si>
    <t>Joel D</t>
  </si>
  <si>
    <t>Wegener</t>
  </si>
  <si>
    <t>Michelle</t>
  </si>
  <si>
    <t>Collie</t>
  </si>
  <si>
    <t>Michael J.</t>
  </si>
  <si>
    <t>Murphy</t>
  </si>
  <si>
    <t>Butters</t>
  </si>
  <si>
    <t>Summer B.</t>
  </si>
  <si>
    <t>Cook</t>
  </si>
  <si>
    <t>Edward</t>
  </si>
  <si>
    <t>Breen</t>
  </si>
  <si>
    <t>Fitzsimons</t>
  </si>
  <si>
    <t>Kacee</t>
  </si>
  <si>
    <t>Houle</t>
  </si>
  <si>
    <t>Dave</t>
  </si>
  <si>
    <t>Maryanna</t>
  </si>
  <si>
    <t>Ray</t>
  </si>
  <si>
    <t>Jessica H.</t>
  </si>
  <si>
    <t>Jennings</t>
  </si>
  <si>
    <t>Deanna</t>
  </si>
  <si>
    <t>Fuller</t>
  </si>
  <si>
    <t>Peter</t>
  </si>
  <si>
    <t>Lovisek</t>
  </si>
  <si>
    <t>Painter</t>
  </si>
  <si>
    <t>Elizabeth M.</t>
  </si>
  <si>
    <t>Edwards</t>
  </si>
  <si>
    <t>Gregory</t>
  </si>
  <si>
    <t>Liebl</t>
  </si>
  <si>
    <t>Sarah E.</t>
  </si>
  <si>
    <t>Kasabian-Larson</t>
  </si>
  <si>
    <t>Anne Elise</t>
  </si>
  <si>
    <t>Creamer</t>
  </si>
  <si>
    <t>Christopher R</t>
  </si>
  <si>
    <t>Kimbel</t>
  </si>
  <si>
    <t>Elliot</t>
  </si>
  <si>
    <t>Livensparger</t>
  </si>
  <si>
    <t>Christopher D.</t>
  </si>
  <si>
    <t>Grange</t>
  </si>
  <si>
    <t>Corey</t>
  </si>
  <si>
    <t>Nunlist</t>
  </si>
  <si>
    <t>Patrick D.</t>
  </si>
  <si>
    <t>Cutter</t>
  </si>
  <si>
    <t>Anthony D.</t>
  </si>
  <si>
    <t>Martin</t>
  </si>
  <si>
    <t>Melissa</t>
  </si>
  <si>
    <t>Cooney</t>
  </si>
  <si>
    <t>Raven</t>
  </si>
  <si>
    <t>Bier</t>
  </si>
  <si>
    <t>Christopher</t>
  </si>
  <si>
    <t>Muskopf</t>
  </si>
  <si>
    <t>Kendra A</t>
  </si>
  <si>
    <t>Sirak</t>
  </si>
  <si>
    <t>Jordan</t>
  </si>
  <si>
    <t>Nelsen</t>
  </si>
  <si>
    <t>Nils</t>
  </si>
  <si>
    <t>Schallner</t>
  </si>
  <si>
    <t>Dunlap</t>
  </si>
  <si>
    <t>Angela</t>
  </si>
  <si>
    <t>Messing</t>
  </si>
  <si>
    <t>Bondell</t>
  </si>
  <si>
    <t>Caitlin O.</t>
  </si>
  <si>
    <t>Gaughan</t>
  </si>
  <si>
    <t>Tracy M</t>
  </si>
  <si>
    <t>Gruman</t>
  </si>
  <si>
    <t>Dustin M.</t>
  </si>
  <si>
    <t>Whitlow</t>
  </si>
  <si>
    <t>Jenny</t>
  </si>
  <si>
    <t>Emily</t>
  </si>
  <si>
    <t>Sabo</t>
  </si>
  <si>
    <t>Fabienne</t>
  </si>
  <si>
    <t>Nazarian</t>
  </si>
  <si>
    <t>Lerma</t>
  </si>
  <si>
    <t>Dahl</t>
  </si>
  <si>
    <t>Taryn L</t>
  </si>
  <si>
    <t>Surtees</t>
  </si>
  <si>
    <t>Temima</t>
  </si>
  <si>
    <t>Spetner</t>
  </si>
  <si>
    <t>Brandon</t>
  </si>
  <si>
    <t>Serena M.</t>
  </si>
  <si>
    <t>Eley</t>
  </si>
  <si>
    <t>Victoria M.</t>
  </si>
  <si>
    <t>Sedicum</t>
  </si>
  <si>
    <t>Phoebe</t>
  </si>
  <si>
    <t>Markle</t>
  </si>
  <si>
    <t>Kunz</t>
  </si>
  <si>
    <t>Wimert</t>
  </si>
  <si>
    <t>Nicholas D</t>
  </si>
  <si>
    <t>Peterson</t>
  </si>
  <si>
    <t>Christian</t>
  </si>
  <si>
    <t>Mercier</t>
  </si>
  <si>
    <t>Jonathon S.</t>
  </si>
  <si>
    <t>Laurie</t>
  </si>
  <si>
    <t>Sekaquaptewa</t>
  </si>
  <si>
    <t>Joshua D.</t>
  </si>
  <si>
    <t>Frash</t>
  </si>
  <si>
    <t>Nichole</t>
  </si>
  <si>
    <t>Bukowski</t>
  </si>
  <si>
    <t>Denise M</t>
  </si>
  <si>
    <t>Sandahl</t>
  </si>
  <si>
    <t>Peter R.</t>
  </si>
  <si>
    <t>Speight</t>
  </si>
  <si>
    <t>Johnson K</t>
  </si>
  <si>
    <t>Katherine</t>
  </si>
  <si>
    <t>Nielsen</t>
  </si>
  <si>
    <t>Lynda</t>
  </si>
  <si>
    <t>Zirdok</t>
  </si>
  <si>
    <t>Crudale</t>
  </si>
  <si>
    <t>Linnea C.</t>
  </si>
  <si>
    <t>Koopmans</t>
  </si>
  <si>
    <t>Massimiliano A.</t>
  </si>
  <si>
    <t>Milani</t>
  </si>
  <si>
    <t>James M.</t>
  </si>
  <si>
    <t>Lauren</t>
  </si>
  <si>
    <t>Finelli</t>
  </si>
  <si>
    <t>Michele V.</t>
  </si>
  <si>
    <t>Xiao</t>
  </si>
  <si>
    <t>Harper L</t>
  </si>
  <si>
    <t>Beasley</t>
  </si>
  <si>
    <t>Bedbury</t>
  </si>
  <si>
    <t>Stemberger</t>
  </si>
  <si>
    <t>Chebet</t>
  </si>
  <si>
    <t>Muir</t>
  </si>
  <si>
    <t>Shizhong</t>
  </si>
  <si>
    <t>Yang</t>
  </si>
  <si>
    <t>Marie-Claire</t>
  </si>
  <si>
    <t>Gravel</t>
  </si>
  <si>
    <t>Todd J.</t>
  </si>
  <si>
    <t>Carolyn</t>
  </si>
  <si>
    <t>Marissa D</t>
  </si>
  <si>
    <t>Jamieson</t>
  </si>
  <si>
    <t>Jean Luc</t>
  </si>
  <si>
    <t>Dufeal</t>
  </si>
  <si>
    <t>Sansonetti</t>
  </si>
  <si>
    <t>Jim</t>
  </si>
  <si>
    <t>Koneazny</t>
  </si>
  <si>
    <t>Matthew T</t>
  </si>
  <si>
    <t>Rachel L.</t>
  </si>
  <si>
    <t>Glasson</t>
  </si>
  <si>
    <t>Corina</t>
  </si>
  <si>
    <t>Canitz</t>
  </si>
  <si>
    <t>Guannan</t>
  </si>
  <si>
    <t>Li</t>
  </si>
  <si>
    <t>Don</t>
  </si>
  <si>
    <t>Parsons</t>
  </si>
  <si>
    <t>Raulli</t>
  </si>
  <si>
    <t>Gavin V.</t>
  </si>
  <si>
    <t>Sevcik</t>
  </si>
  <si>
    <t>Jatin</t>
  </si>
  <si>
    <t>Narang</t>
  </si>
  <si>
    <t>J P. II</t>
  </si>
  <si>
    <t>Royston</t>
  </si>
  <si>
    <t>Angela M.</t>
  </si>
  <si>
    <t>Tieri</t>
  </si>
  <si>
    <t>Blake K.</t>
  </si>
  <si>
    <t>Whitney</t>
  </si>
  <si>
    <t>Brian T.</t>
  </si>
  <si>
    <t>Wandzilak</t>
  </si>
  <si>
    <t>Damon</t>
  </si>
  <si>
    <t>Valenzona</t>
  </si>
  <si>
    <t>Young</t>
  </si>
  <si>
    <t>Malcolm J.</t>
  </si>
  <si>
    <t>Richards</t>
  </si>
  <si>
    <t>Margaret B.</t>
  </si>
  <si>
    <t>Alexson</t>
  </si>
  <si>
    <t>Helen</t>
  </si>
  <si>
    <t>McKenna</t>
  </si>
  <si>
    <t>Mrs.</t>
  </si>
  <si>
    <t>Tara R</t>
  </si>
  <si>
    <t>Argall</t>
  </si>
  <si>
    <t>Kristin</t>
  </si>
  <si>
    <t>Patchell</t>
  </si>
  <si>
    <t>Catoggio</t>
  </si>
  <si>
    <t>Adams</t>
  </si>
  <si>
    <t>Carly E</t>
  </si>
  <si>
    <t>Windt</t>
  </si>
  <si>
    <t>Lisa</t>
  </si>
  <si>
    <t>Marion</t>
  </si>
  <si>
    <t>Louis</t>
  </si>
  <si>
    <t>Raffetto</t>
  </si>
  <si>
    <t>Brian R.</t>
  </si>
  <si>
    <t>Oehlke</t>
  </si>
  <si>
    <t>Dawn M.</t>
  </si>
  <si>
    <t>Sudol</t>
  </si>
  <si>
    <t>Van Es</t>
  </si>
  <si>
    <t>Karen</t>
  </si>
  <si>
    <t>Dolge</t>
  </si>
  <si>
    <t>Marlier</t>
  </si>
  <si>
    <t>Mathieu</t>
  </si>
  <si>
    <t>Girard</t>
  </si>
  <si>
    <t>Kam S.</t>
  </si>
  <si>
    <t>Valerie A</t>
  </si>
  <si>
    <t>Hubbard</t>
  </si>
  <si>
    <t>Freya R</t>
  </si>
  <si>
    <t>Koester</t>
  </si>
  <si>
    <t>Matthews</t>
  </si>
  <si>
    <t>Kara</t>
  </si>
  <si>
    <t>Rubinich</t>
  </si>
  <si>
    <t>Bradley A.</t>
  </si>
  <si>
    <t>Alban</t>
  </si>
  <si>
    <t>Brendan</t>
  </si>
  <si>
    <t>Corcoran</t>
  </si>
  <si>
    <t>Amber R</t>
  </si>
  <si>
    <t>Sargent</t>
  </si>
  <si>
    <t>Sean K</t>
  </si>
  <si>
    <t>Watson</t>
  </si>
  <si>
    <t>Esponda</t>
  </si>
  <si>
    <t>Krall</t>
  </si>
  <si>
    <t>Brady</t>
  </si>
  <si>
    <t>Poskin</t>
  </si>
  <si>
    <t>Kameko</t>
  </si>
  <si>
    <t>Halfmann</t>
  </si>
  <si>
    <t>Jeremy A</t>
  </si>
  <si>
    <t>Klapper</t>
  </si>
  <si>
    <t>George</t>
  </si>
  <si>
    <t>Hicks</t>
  </si>
  <si>
    <t>Lockyer</t>
  </si>
  <si>
    <t>Byrnes</t>
  </si>
  <si>
    <t>Sabine</t>
  </si>
  <si>
    <t>Norris</t>
  </si>
  <si>
    <t>Joseph</t>
  </si>
  <si>
    <t>Darda</t>
  </si>
  <si>
    <t>Otstot</t>
  </si>
  <si>
    <t>Karolyn A</t>
  </si>
  <si>
    <t>Bowley</t>
  </si>
  <si>
    <t>Anita L.</t>
  </si>
  <si>
    <t>Rogers</t>
  </si>
  <si>
    <t>Laura E.</t>
  </si>
  <si>
    <t>Mclaughlin</t>
  </si>
  <si>
    <t>Ziegler</t>
  </si>
  <si>
    <t>Ashley E</t>
  </si>
  <si>
    <t>Hughey</t>
  </si>
  <si>
    <t>Knast</t>
  </si>
  <si>
    <t>Stob</t>
  </si>
  <si>
    <t>Dan R.</t>
  </si>
  <si>
    <t>Jensen</t>
  </si>
  <si>
    <t>Katie</t>
  </si>
  <si>
    <t>Mutter</t>
  </si>
  <si>
    <t>Ahern</t>
  </si>
  <si>
    <t>Cathryn</t>
  </si>
  <si>
    <t>Chviruk</t>
  </si>
  <si>
    <t>Meehan</t>
  </si>
  <si>
    <t>Shauna</t>
  </si>
  <si>
    <t>Gammon</t>
  </si>
  <si>
    <t>Terence</t>
  </si>
  <si>
    <t>Marisol</t>
  </si>
  <si>
    <t>Franco</t>
  </si>
  <si>
    <t>Patterson</t>
  </si>
  <si>
    <t>Valdes</t>
  </si>
  <si>
    <t>Brett W</t>
  </si>
  <si>
    <t>Whipple</t>
  </si>
  <si>
    <t>Dylan J</t>
  </si>
  <si>
    <t>Marton</t>
  </si>
  <si>
    <t>Hildebrandt</t>
  </si>
  <si>
    <t>Brooke M.</t>
  </si>
  <si>
    <t>Biggs</t>
  </si>
  <si>
    <t>Teiko</t>
  </si>
  <si>
    <t>Shigezumi</t>
  </si>
  <si>
    <t>Meineke</t>
  </si>
  <si>
    <t>Johannah</t>
  </si>
  <si>
    <t>Ludington</t>
  </si>
  <si>
    <t>Ryan A</t>
  </si>
  <si>
    <t>Perrich</t>
  </si>
  <si>
    <t>Andres Sr.</t>
  </si>
  <si>
    <t>Cervantes</t>
  </si>
  <si>
    <t>Bryan</t>
  </si>
  <si>
    <t>Andrews</t>
  </si>
  <si>
    <t>Lizette</t>
  </si>
  <si>
    <t>Ruvalcaba</t>
  </si>
  <si>
    <t>Jeb</t>
  </si>
  <si>
    <t>Stone</t>
  </si>
  <si>
    <t>Amy R.</t>
  </si>
  <si>
    <t>Campbell</t>
  </si>
  <si>
    <t>Asher</t>
  </si>
  <si>
    <t>Mike G</t>
  </si>
  <si>
    <t>Mazzotta</t>
  </si>
  <si>
    <t>Simonezitrone Sr.</t>
  </si>
  <si>
    <t>Huttl</t>
  </si>
  <si>
    <t>Ferron</t>
  </si>
  <si>
    <t>Angela M</t>
  </si>
  <si>
    <t>Colarusso</t>
  </si>
  <si>
    <t>Oz</t>
  </si>
  <si>
    <t>Pearlman</t>
  </si>
  <si>
    <t>Erin M.</t>
  </si>
  <si>
    <t>O'Mara</t>
  </si>
  <si>
    <t>Bobby E.</t>
  </si>
  <si>
    <t>Niska</t>
  </si>
  <si>
    <t>Daniel P.</t>
  </si>
  <si>
    <t>Schlich</t>
  </si>
  <si>
    <t>Marie E.</t>
  </si>
  <si>
    <t>Zidek</t>
  </si>
  <si>
    <t>Ellgass</t>
  </si>
  <si>
    <t>Eric D</t>
  </si>
  <si>
    <t>Lowe</t>
  </si>
  <si>
    <t>Tara</t>
  </si>
  <si>
    <t>Malone</t>
  </si>
  <si>
    <t>Haley L</t>
  </si>
  <si>
    <t>Dumke</t>
  </si>
  <si>
    <t>Kayla B.</t>
  </si>
  <si>
    <t>Strong</t>
  </si>
  <si>
    <t>Mark D.</t>
  </si>
  <si>
    <t>Ferguson</t>
  </si>
  <si>
    <t>Patrick J.</t>
  </si>
  <si>
    <t>Klein</t>
  </si>
  <si>
    <t>Eusebio</t>
  </si>
  <si>
    <t>Beth A</t>
  </si>
  <si>
    <t>Szolosi</t>
  </si>
  <si>
    <t>Jason R</t>
  </si>
  <si>
    <t>Butler</t>
  </si>
  <si>
    <t>Yoshinori</t>
  </si>
  <si>
    <t>Fukuchi</t>
  </si>
  <si>
    <t>Adrienne G.</t>
  </si>
  <si>
    <t>Drucker</t>
  </si>
  <si>
    <t>Aziz</t>
  </si>
  <si>
    <t>Junyong</t>
  </si>
  <si>
    <t>Pak</t>
  </si>
  <si>
    <t>Kristen A.</t>
  </si>
  <si>
    <t>Kieta</t>
  </si>
  <si>
    <t>Maria I.</t>
  </si>
  <si>
    <t>Velez</t>
  </si>
  <si>
    <t>Jonathan</t>
  </si>
  <si>
    <t>Bussiere</t>
  </si>
  <si>
    <t>McCartney</t>
  </si>
  <si>
    <t>Benjamina C</t>
  </si>
  <si>
    <t>Bambauer</t>
  </si>
  <si>
    <t>Mertz</t>
  </si>
  <si>
    <t>Alison B</t>
  </si>
  <si>
    <t>Mason</t>
  </si>
  <si>
    <t>Rotich</t>
  </si>
  <si>
    <t>Alexis N</t>
  </si>
  <si>
    <t>Fetzer</t>
  </si>
  <si>
    <t>Shanda L</t>
  </si>
  <si>
    <t>Mattis</t>
  </si>
  <si>
    <t>Laurette</t>
  </si>
  <si>
    <t>Balinsky</t>
  </si>
  <si>
    <t>Reilly</t>
  </si>
  <si>
    <t>Mary</t>
  </si>
  <si>
    <t>Kati A</t>
  </si>
  <si>
    <t>Petry</t>
  </si>
  <si>
    <t>Kelly J</t>
  </si>
  <si>
    <t>Laleman</t>
  </si>
  <si>
    <t>Greer D</t>
  </si>
  <si>
    <t>Colby</t>
  </si>
  <si>
    <t>Brent</t>
  </si>
  <si>
    <t>Wathke</t>
  </si>
  <si>
    <t>Eugene M</t>
  </si>
  <si>
    <t>Daly</t>
  </si>
  <si>
    <t>Erin D</t>
  </si>
  <si>
    <t>Dillon</t>
  </si>
  <si>
    <t>Kamilla</t>
  </si>
  <si>
    <t>Pontes</t>
  </si>
  <si>
    <t>Wayne I.</t>
  </si>
  <si>
    <t>Spies</t>
  </si>
  <si>
    <t>Tracy L</t>
  </si>
  <si>
    <t>Greig</t>
  </si>
  <si>
    <t>Megan C</t>
  </si>
  <si>
    <t>Erlandson</t>
  </si>
  <si>
    <t>Autrey</t>
  </si>
  <si>
    <t>Greg D.</t>
  </si>
  <si>
    <t>Steven L.</t>
  </si>
  <si>
    <t>Michalski</t>
  </si>
  <si>
    <t>Gianfilippo</t>
  </si>
  <si>
    <t>Grillo</t>
  </si>
  <si>
    <t>Hector</t>
  </si>
  <si>
    <t>Coronado</t>
  </si>
  <si>
    <t>Mark W.</t>
  </si>
  <si>
    <t>Dewine</t>
  </si>
  <si>
    <t>Aubri</t>
  </si>
  <si>
    <t>Carman</t>
  </si>
  <si>
    <t>Justin</t>
  </si>
  <si>
    <t>Neems</t>
  </si>
  <si>
    <t>Pesyna</t>
  </si>
  <si>
    <t>Erika M.</t>
  </si>
  <si>
    <t>Meling</t>
  </si>
  <si>
    <t>Daniel G.</t>
  </si>
  <si>
    <t>Widlowski</t>
  </si>
  <si>
    <t>Devin C.</t>
  </si>
  <si>
    <t>Nadar</t>
  </si>
  <si>
    <t>Louise A</t>
  </si>
  <si>
    <t>Leedham</t>
  </si>
  <si>
    <t>Haglund</t>
  </si>
  <si>
    <t>Jessica L</t>
  </si>
  <si>
    <t>Mills</t>
  </si>
  <si>
    <t>Kristina K</t>
  </si>
  <si>
    <t>Drnjevich</t>
  </si>
  <si>
    <t>Brad</t>
  </si>
  <si>
    <t>Clay</t>
  </si>
  <si>
    <t>Margaret O</t>
  </si>
  <si>
    <t>Marbury</t>
  </si>
  <si>
    <t>Craig R.</t>
  </si>
  <si>
    <t>Coon</t>
  </si>
  <si>
    <t>Simo</t>
  </si>
  <si>
    <t>Vanttinen</t>
  </si>
  <si>
    <t>Christopher J</t>
  </si>
  <si>
    <t>Garges</t>
  </si>
  <si>
    <t>Mario Sr.</t>
  </si>
  <si>
    <t>Rivel</t>
  </si>
  <si>
    <t>Meghann R.</t>
  </si>
  <si>
    <t>Lawson</t>
  </si>
  <si>
    <t>Scott M</t>
  </si>
  <si>
    <t>Cale</t>
  </si>
  <si>
    <t>Caitlin E.</t>
  </si>
  <si>
    <t>Samantha A.</t>
  </si>
  <si>
    <t>Stewart</t>
  </si>
  <si>
    <t>Drotz</t>
  </si>
  <si>
    <t>Mutai</t>
  </si>
  <si>
    <t>Maya</t>
  </si>
  <si>
    <t>Lovlien</t>
  </si>
  <si>
    <t>Zachary T</t>
  </si>
  <si>
    <t>Hilda</t>
  </si>
  <si>
    <t>Stoney</t>
  </si>
  <si>
    <t>Markert</t>
  </si>
  <si>
    <t>McLucas</t>
  </si>
  <si>
    <t>Bethany N.</t>
  </si>
  <si>
    <t>Erwin</t>
  </si>
  <si>
    <t>Sandra H</t>
  </si>
  <si>
    <t>Takuo</t>
  </si>
  <si>
    <t>Otsuka</t>
  </si>
  <si>
    <t>Kelly A.</t>
  </si>
  <si>
    <t>Myers</t>
  </si>
  <si>
    <t>Benoit</t>
  </si>
  <si>
    <t>Cote</t>
  </si>
  <si>
    <t>Ehrhardt</t>
  </si>
  <si>
    <t>Jessica A.</t>
  </si>
  <si>
    <t>Petersen</t>
  </si>
  <si>
    <t>Monica K</t>
  </si>
  <si>
    <t>Ertel</t>
  </si>
  <si>
    <t>Kevin L</t>
  </si>
  <si>
    <t>Lanza</t>
  </si>
  <si>
    <t>Picklesimer</t>
  </si>
  <si>
    <t>Della</t>
  </si>
  <si>
    <t>Giles</t>
  </si>
  <si>
    <t>Harmon</t>
  </si>
  <si>
    <t>Victoria</t>
  </si>
  <si>
    <t>Pennings</t>
  </si>
  <si>
    <t>Tasos</t>
  </si>
  <si>
    <t>Tseronis</t>
  </si>
  <si>
    <t>Aliff</t>
  </si>
  <si>
    <t>Lukasz</t>
  </si>
  <si>
    <t>Willenberg</t>
  </si>
  <si>
    <t>Matthew A.</t>
  </si>
  <si>
    <t>Millett</t>
  </si>
  <si>
    <t>Meta</t>
  </si>
  <si>
    <t>Haley</t>
  </si>
  <si>
    <t>Rachel E</t>
  </si>
  <si>
    <t>Ackerman</t>
  </si>
  <si>
    <t>Angelica</t>
  </si>
  <si>
    <t>Valdez</t>
  </si>
  <si>
    <t>Kathleen</t>
  </si>
  <si>
    <t>Michaud</t>
  </si>
  <si>
    <t>Gabriel D.</t>
  </si>
  <si>
    <t>Gunnink</t>
  </si>
  <si>
    <t>Jeff T</t>
  </si>
  <si>
    <t>Knight</t>
  </si>
  <si>
    <t>Neil D</t>
  </si>
  <si>
    <t>Grosscup</t>
  </si>
  <si>
    <t>Katherine L.</t>
  </si>
  <si>
    <t>Koniuch</t>
  </si>
  <si>
    <t>Ariel E</t>
  </si>
  <si>
    <t>Heitzman</t>
  </si>
  <si>
    <t>Christopher P</t>
  </si>
  <si>
    <t>Tatton</t>
  </si>
  <si>
    <t>Flanagan</t>
  </si>
  <si>
    <t>Molly K.</t>
  </si>
  <si>
    <t>Funk</t>
  </si>
  <si>
    <t>Davenport</t>
  </si>
  <si>
    <t>Daniel M</t>
  </si>
  <si>
    <t>Lindbloom</t>
  </si>
  <si>
    <t>Hiruni</t>
  </si>
  <si>
    <t>Wijayaratne</t>
  </si>
  <si>
    <t>Reina H.</t>
  </si>
  <si>
    <t>Ainsworth</t>
  </si>
  <si>
    <t>Kristi</t>
  </si>
  <si>
    <t>Gayagoy</t>
  </si>
  <si>
    <t>Meredith L.</t>
  </si>
  <si>
    <t>Fitzmaurice</t>
  </si>
  <si>
    <t>Jocelyn</t>
  </si>
  <si>
    <t>Rodriguez</t>
  </si>
  <si>
    <t>Daphne</t>
  </si>
  <si>
    <t>Tsoucas</t>
  </si>
  <si>
    <t>Margaret E</t>
  </si>
  <si>
    <t>Muhly</t>
  </si>
  <si>
    <t>Mario J.</t>
  </si>
  <si>
    <t>Lund</t>
  </si>
  <si>
    <t>Battaglino</t>
  </si>
  <si>
    <t>Carolina</t>
  </si>
  <si>
    <t>Pena</t>
  </si>
  <si>
    <t>Jenny K.</t>
  </si>
  <si>
    <t>Thomason</t>
  </si>
  <si>
    <t>Hancox</t>
  </si>
  <si>
    <t>Kimberly D</t>
  </si>
  <si>
    <t>Canarecci</t>
  </si>
  <si>
    <t>Marc-Olivier</t>
  </si>
  <si>
    <t>Toupin</t>
  </si>
  <si>
    <t>Russell J</t>
  </si>
  <si>
    <t>Mulley</t>
  </si>
  <si>
    <t>Karine</t>
  </si>
  <si>
    <t>Parry</t>
  </si>
  <si>
    <t>Cheryl</t>
  </si>
  <si>
    <t>Mason Cox</t>
  </si>
  <si>
    <t>Allison M.</t>
  </si>
  <si>
    <t>Thompson</t>
  </si>
  <si>
    <t>Adriana</t>
  </si>
  <si>
    <t>Nelson</t>
  </si>
  <si>
    <t>Miranda J</t>
  </si>
  <si>
    <t>Forte</t>
  </si>
  <si>
    <t>Roberto</t>
  </si>
  <si>
    <t>Corona Iturriaga</t>
  </si>
  <si>
    <t>Rebecca B.</t>
  </si>
  <si>
    <t>McCollum</t>
  </si>
  <si>
    <t>Tiffany</t>
  </si>
  <si>
    <t>Hevner</t>
  </si>
  <si>
    <t>Alexander</t>
  </si>
  <si>
    <t>Looi</t>
  </si>
  <si>
    <t>Rich M</t>
  </si>
  <si>
    <t>Power</t>
  </si>
  <si>
    <t>Aaron C</t>
  </si>
  <si>
    <t>Routon</t>
  </si>
  <si>
    <t>Dochelli</t>
  </si>
  <si>
    <t>Maria M</t>
  </si>
  <si>
    <t>Gillespie</t>
  </si>
  <si>
    <t>Daven W</t>
  </si>
  <si>
    <t>Oskvig</t>
  </si>
  <si>
    <t>Brianne</t>
  </si>
  <si>
    <t>Holland-Stergar</t>
  </si>
  <si>
    <t>Hiroki</t>
  </si>
  <si>
    <t>Arai</t>
  </si>
  <si>
    <t>Anders</t>
  </si>
  <si>
    <t>Olausson</t>
  </si>
  <si>
    <t>Wagner</t>
  </si>
  <si>
    <t>Candace N</t>
  </si>
  <si>
    <t>Delong</t>
  </si>
  <si>
    <t>Bruno F.</t>
  </si>
  <si>
    <t>Mehech</t>
  </si>
  <si>
    <t>Machiela</t>
  </si>
  <si>
    <t>Sally</t>
  </si>
  <si>
    <t>Dupere</t>
  </si>
  <si>
    <t>Meaghan J</t>
  </si>
  <si>
    <t>Iandolo</t>
  </si>
  <si>
    <t>Rina</t>
  </si>
  <si>
    <t>Ito</t>
  </si>
  <si>
    <t>Kristin P.</t>
  </si>
  <si>
    <t>Barry</t>
  </si>
  <si>
    <t>Albert</t>
  </si>
  <si>
    <t>Boyce</t>
  </si>
  <si>
    <t>Lin</t>
  </si>
  <si>
    <t>Shannon L</t>
  </si>
  <si>
    <t>Amy B</t>
  </si>
  <si>
    <t>Nalven</t>
  </si>
  <si>
    <t>A Danielle</t>
  </si>
  <si>
    <t>Bourgeois</t>
  </si>
  <si>
    <t>Conrad F</t>
  </si>
  <si>
    <t>Orloff</t>
  </si>
  <si>
    <t>Josh</t>
  </si>
  <si>
    <t>Ramirez</t>
  </si>
  <si>
    <t>Maxime</t>
  </si>
  <si>
    <t>Fouquet</t>
  </si>
  <si>
    <t>McPhillips</t>
  </si>
  <si>
    <t>Burgin</t>
  </si>
  <si>
    <t>Laura P.</t>
  </si>
  <si>
    <t>Roberts</t>
  </si>
  <si>
    <t>Nemec</t>
  </si>
  <si>
    <t>William D. Jr.</t>
  </si>
  <si>
    <t>Appman</t>
  </si>
  <si>
    <t>Glotzbach</t>
  </si>
  <si>
    <t>Adam S</t>
  </si>
  <si>
    <t>Tenforde</t>
  </si>
  <si>
    <t>Armando</t>
  </si>
  <si>
    <t>Dana</t>
  </si>
  <si>
    <t>Stanley Torres</t>
  </si>
  <si>
    <t>Vandongen</t>
  </si>
  <si>
    <t>Benjamin</t>
  </si>
  <si>
    <t>Liebald</t>
  </si>
  <si>
    <t>Tanya</t>
  </si>
  <si>
    <t>Holte</t>
  </si>
  <si>
    <t>Tracy</t>
  </si>
  <si>
    <t>Emily S</t>
  </si>
  <si>
    <t>Bartlett</t>
  </si>
  <si>
    <t>Kelly R</t>
  </si>
  <si>
    <t>Bergman</t>
  </si>
  <si>
    <t>Aitken</t>
  </si>
  <si>
    <t>Bruce A Jr.</t>
  </si>
  <si>
    <t>Berger</t>
  </si>
  <si>
    <t>Cary J</t>
  </si>
  <si>
    <t>Richey</t>
  </si>
  <si>
    <t>Jill M</t>
  </si>
  <si>
    <t>Trotter</t>
  </si>
  <si>
    <t>Chavez</t>
  </si>
  <si>
    <t>Michael E.</t>
  </si>
  <si>
    <t>Orifice</t>
  </si>
  <si>
    <t>Farkash</t>
  </si>
  <si>
    <t>Kathryn E</t>
  </si>
  <si>
    <t>Polly</t>
  </si>
  <si>
    <t>Crawford</t>
  </si>
  <si>
    <t>Mark H.</t>
  </si>
  <si>
    <t>Sittlington</t>
  </si>
  <si>
    <t>Jessie M.</t>
  </si>
  <si>
    <t>Silbert</t>
  </si>
  <si>
    <t>Carrique</t>
  </si>
  <si>
    <t>Kosla</t>
  </si>
  <si>
    <t>Parker</t>
  </si>
  <si>
    <t>Horton</t>
  </si>
  <si>
    <t>Caroline S.</t>
  </si>
  <si>
    <t>Boller</t>
  </si>
  <si>
    <t>Nuta</t>
  </si>
  <si>
    <t>Olaru</t>
  </si>
  <si>
    <t>Margie</t>
  </si>
  <si>
    <t>Prescott</t>
  </si>
  <si>
    <t>Heidi</t>
  </si>
  <si>
    <t>Hines</t>
  </si>
  <si>
    <t>Diego J</t>
  </si>
  <si>
    <t>Blanton</t>
  </si>
  <si>
    <t>Enrique M Sr.</t>
  </si>
  <si>
    <t>Bustamante</t>
  </si>
  <si>
    <t>McCann</t>
  </si>
  <si>
    <t>Filip</t>
  </si>
  <si>
    <t>Schmole</t>
  </si>
  <si>
    <t>Rosemary E.</t>
  </si>
  <si>
    <t>Barber</t>
  </si>
  <si>
    <t>Reichmann</t>
  </si>
  <si>
    <t>Cavatorta</t>
  </si>
  <si>
    <t>Yaeger</t>
  </si>
  <si>
    <t>Jennifer R.</t>
  </si>
  <si>
    <t>Hughes</t>
  </si>
  <si>
    <t>Lauren E</t>
  </si>
  <si>
    <t>Donahue</t>
  </si>
  <si>
    <t>Ashley M.</t>
  </si>
  <si>
    <t>Greenwell</t>
  </si>
  <si>
    <t>Alison R.</t>
  </si>
  <si>
    <t>Steele</t>
  </si>
  <si>
    <t>Madeleine</t>
  </si>
  <si>
    <t>Gunter</t>
  </si>
  <si>
    <t>McDonough</t>
  </si>
  <si>
    <t>Kimberly</t>
  </si>
  <si>
    <t>Sweetland</t>
  </si>
  <si>
    <t>Hammersmith</t>
  </si>
  <si>
    <t>French</t>
  </si>
  <si>
    <t>Garbe</t>
  </si>
  <si>
    <t>Duncan</t>
  </si>
  <si>
    <t>Jeremy J</t>
  </si>
  <si>
    <t>Wallace</t>
  </si>
  <si>
    <t>Amy L.</t>
  </si>
  <si>
    <t>Tillman</t>
  </si>
  <si>
    <t>Karen L.</t>
  </si>
  <si>
    <t>Tennille</t>
  </si>
  <si>
    <t>McSween</t>
  </si>
  <si>
    <t>Schubert</t>
  </si>
  <si>
    <t>Justin E</t>
  </si>
  <si>
    <t>Lalanne</t>
  </si>
  <si>
    <t>Shalane</t>
  </si>
  <si>
    <t>Jessica N.</t>
  </si>
  <si>
    <t>Arellano</t>
  </si>
  <si>
    <t>Melanie</t>
  </si>
  <si>
    <t>Charette</t>
  </si>
  <si>
    <t>Ruth Angelica</t>
  </si>
  <si>
    <t>Pena Reyes</t>
  </si>
  <si>
    <t>Una M</t>
  </si>
  <si>
    <t>Broderick</t>
  </si>
  <si>
    <t>Taralyn</t>
  </si>
  <si>
    <t>Summers</t>
  </si>
  <si>
    <t>James A</t>
  </si>
  <si>
    <t>Ning</t>
  </si>
  <si>
    <t>Zhou</t>
  </si>
  <si>
    <t>Joel</t>
  </si>
  <si>
    <t>Clarke-Ames</t>
  </si>
  <si>
    <t>Staton</t>
  </si>
  <si>
    <t>Brittney</t>
  </si>
  <si>
    <t>Forster</t>
  </si>
  <si>
    <t>Sheila</t>
  </si>
  <si>
    <t>Monaghan</t>
  </si>
  <si>
    <t>Koji</t>
  </si>
  <si>
    <t>Kawamoto</t>
  </si>
  <si>
    <t>Dicharry</t>
  </si>
  <si>
    <t>Colleen M</t>
  </si>
  <si>
    <t>Berry</t>
  </si>
  <si>
    <t>Deedra G.</t>
  </si>
  <si>
    <t>Porfirio</t>
  </si>
  <si>
    <t>Kulwinder</t>
  </si>
  <si>
    <t>Thind</t>
  </si>
  <si>
    <t>Ann M.</t>
  </si>
  <si>
    <t>Sarah E</t>
  </si>
  <si>
    <t>Horn</t>
  </si>
  <si>
    <t>Apryl J.</t>
  </si>
  <si>
    <t>Sabadosa</t>
  </si>
  <si>
    <t>Ilana</t>
  </si>
  <si>
    <t>Casady</t>
  </si>
  <si>
    <t>Ahokas</t>
  </si>
  <si>
    <t>Karl</t>
  </si>
  <si>
    <t>Hebert</t>
  </si>
  <si>
    <t>Fair</t>
  </si>
  <si>
    <t>Will</t>
  </si>
  <si>
    <t>Swenson</t>
  </si>
  <si>
    <t>Bradley D</t>
  </si>
  <si>
    <t>Revenis</t>
  </si>
  <si>
    <t>Amy M</t>
  </si>
  <si>
    <t>Engnes</t>
  </si>
  <si>
    <t>Matthew W.</t>
  </si>
  <si>
    <t>Wiltse</t>
  </si>
  <si>
    <t>Fernandez</t>
  </si>
  <si>
    <t>Tom</t>
  </si>
  <si>
    <t>Pinney</t>
  </si>
  <si>
    <t>Wayne A.</t>
  </si>
  <si>
    <t>Levy</t>
  </si>
  <si>
    <t>Nobuyori</t>
  </si>
  <si>
    <t>Takeda</t>
  </si>
  <si>
    <t>Rich</t>
  </si>
  <si>
    <t>Burke</t>
  </si>
  <si>
    <t>Marcos S</t>
  </si>
  <si>
    <t>Duarte</t>
  </si>
  <si>
    <t>Andy</t>
  </si>
  <si>
    <t>Nice</t>
  </si>
  <si>
    <t>Windler</t>
  </si>
  <si>
    <t>Marcus B</t>
  </si>
  <si>
    <t>Jones</t>
  </si>
  <si>
    <t>Thomas K.</t>
  </si>
  <si>
    <t>Stevenson</t>
  </si>
  <si>
    <t>Humphrey</t>
  </si>
  <si>
    <t>Geoff</t>
  </si>
  <si>
    <t>Chris J.</t>
  </si>
  <si>
    <t>Payne</t>
  </si>
  <si>
    <t>Kate A.</t>
  </si>
  <si>
    <t>Hails</t>
  </si>
  <si>
    <t>Kelli</t>
  </si>
  <si>
    <t>Proctor</t>
  </si>
  <si>
    <t>Maggie M</t>
  </si>
  <si>
    <t>Michelle L.</t>
  </si>
  <si>
    <t>Ashley K</t>
  </si>
  <si>
    <t>Gresh</t>
  </si>
  <si>
    <t>Anis</t>
  </si>
  <si>
    <t>Ryan K.</t>
  </si>
  <si>
    <t>Swartz</t>
  </si>
  <si>
    <t>Matthew J</t>
  </si>
  <si>
    <t>Schluneker</t>
  </si>
  <si>
    <t>Bellemare</t>
  </si>
  <si>
    <t>Antonia G</t>
  </si>
  <si>
    <t>Vitalo</t>
  </si>
  <si>
    <t>Casondra L</t>
  </si>
  <si>
    <t>Wendy</t>
  </si>
  <si>
    <t>Marshall</t>
  </si>
  <si>
    <t>Pittaway</t>
  </si>
  <si>
    <t>Laura F</t>
  </si>
  <si>
    <t>Bill</t>
  </si>
  <si>
    <t>Amelia F.</t>
  </si>
  <si>
    <t>Antrim</t>
  </si>
  <si>
    <t>Doolittle-Crider</t>
  </si>
  <si>
    <t>Katie J</t>
  </si>
  <si>
    <t>Ruhlman</t>
  </si>
  <si>
    <t>Mayumi</t>
  </si>
  <si>
    <t>Uchiyama</t>
  </si>
  <si>
    <t>Vanessa</t>
  </si>
  <si>
    <t>Desota</t>
  </si>
  <si>
    <t>Natali N</t>
  </si>
  <si>
    <t>Edmonds</t>
  </si>
  <si>
    <t>Beth</t>
  </si>
  <si>
    <t>Otto</t>
  </si>
  <si>
    <t>Kurt</t>
  </si>
  <si>
    <t>Duhaime</t>
  </si>
  <si>
    <t>Andee W.</t>
  </si>
  <si>
    <t>Swann</t>
  </si>
  <si>
    <t>Burton</t>
  </si>
  <si>
    <t>C Fred</t>
  </si>
  <si>
    <t>Joslyn</t>
  </si>
  <si>
    <t>Bennie</t>
  </si>
  <si>
    <t>Patrick Sr.</t>
  </si>
  <si>
    <t>Kanyane</t>
  </si>
  <si>
    <t>Kelly M.</t>
  </si>
  <si>
    <t>McFadden</t>
  </si>
  <si>
    <t>Connolly</t>
  </si>
  <si>
    <t>Keila L</t>
  </si>
  <si>
    <t>Merino</t>
  </si>
  <si>
    <t>Zanae E</t>
  </si>
  <si>
    <t>Baird</t>
  </si>
  <si>
    <t>Locatelli</t>
  </si>
  <si>
    <t>Brake</t>
  </si>
  <si>
    <t>Jason L.</t>
  </si>
  <si>
    <t>Jacobs</t>
  </si>
  <si>
    <t>Benjamin J.</t>
  </si>
  <si>
    <t>Vaught</t>
  </si>
  <si>
    <t>Monteleone</t>
  </si>
  <si>
    <t>Erika</t>
  </si>
  <si>
    <t>Verdugo</t>
  </si>
  <si>
    <t>Chad</t>
  </si>
  <si>
    <t>Sellers</t>
  </si>
  <si>
    <t>Bowman</t>
  </si>
  <si>
    <t>Marley</t>
  </si>
  <si>
    <t>Matthew R</t>
  </si>
  <si>
    <t>Grey</t>
  </si>
  <si>
    <t>Orla</t>
  </si>
  <si>
    <t>O'Rourke</t>
  </si>
  <si>
    <t>Shaista S</t>
  </si>
  <si>
    <t>Fatehali</t>
  </si>
  <si>
    <t>Piza-Taylor</t>
  </si>
  <si>
    <t>Julie A.</t>
  </si>
  <si>
    <t>Cavanaugh</t>
  </si>
  <si>
    <t>Megumi</t>
  </si>
  <si>
    <t>Amako</t>
  </si>
  <si>
    <t>Skylar</t>
  </si>
  <si>
    <t>Musa</t>
  </si>
  <si>
    <t>Phillippi</t>
  </si>
  <si>
    <t>Amanda L</t>
  </si>
  <si>
    <t>Hoskins</t>
  </si>
  <si>
    <t>Renee</t>
  </si>
  <si>
    <t>Imbalzano Zegar</t>
  </si>
  <si>
    <t>Nellie A.</t>
  </si>
  <si>
    <t>Triedman</t>
  </si>
  <si>
    <t>Tamara</t>
  </si>
  <si>
    <t>Lovuolo</t>
  </si>
  <si>
    <t>Chung</t>
  </si>
  <si>
    <t>Aimee J.</t>
  </si>
  <si>
    <t>Newsom</t>
  </si>
  <si>
    <t>Suzanne</t>
  </si>
  <si>
    <t>Harrington</t>
  </si>
  <si>
    <t>Kristin A.</t>
  </si>
  <si>
    <t>Hoffman</t>
  </si>
  <si>
    <t>Bronwyn</t>
  </si>
  <si>
    <t>Van Vugt</t>
  </si>
  <si>
    <t>Taylor J</t>
  </si>
  <si>
    <t>Feehley</t>
  </si>
  <si>
    <t>Kimberly M.</t>
  </si>
  <si>
    <t>Ashworth</t>
  </si>
  <si>
    <t>Joshua E.</t>
  </si>
  <si>
    <t>Hansen</t>
  </si>
  <si>
    <t>Czyz</t>
  </si>
  <si>
    <t>Andrew R</t>
  </si>
  <si>
    <t>Bauder</t>
  </si>
  <si>
    <t>Francisco J. Sr.</t>
  </si>
  <si>
    <t>Mendoza</t>
  </si>
  <si>
    <t>Rhonda</t>
  </si>
  <si>
    <t>Glass</t>
  </si>
  <si>
    <t>Butcher</t>
  </si>
  <si>
    <t>Miles J.</t>
  </si>
  <si>
    <t>Traiser</t>
  </si>
  <si>
    <t>Justyna I.</t>
  </si>
  <si>
    <t>Mudy-Mader</t>
  </si>
  <si>
    <t>Lucille</t>
  </si>
  <si>
    <t>April</t>
  </si>
  <si>
    <t>Woo</t>
  </si>
  <si>
    <t>Alyssa</t>
  </si>
  <si>
    <t>Jessica E.</t>
  </si>
  <si>
    <t>Sheppard</t>
  </si>
  <si>
    <t>Doran</t>
  </si>
  <si>
    <t>Emilie</t>
  </si>
  <si>
    <t>Labrosse</t>
  </si>
  <si>
    <t>Caitlin B.</t>
  </si>
  <si>
    <t>Joseph W</t>
  </si>
  <si>
    <t>Lesniak</t>
  </si>
  <si>
    <t>Prowse</t>
  </si>
  <si>
    <t>Leah L.</t>
  </si>
  <si>
    <t>Seigel</t>
  </si>
  <si>
    <t>Wayne L.</t>
  </si>
  <si>
    <t>Blas</t>
  </si>
  <si>
    <t>Simpson</t>
  </si>
  <si>
    <t>Floris</t>
  </si>
  <si>
    <t>Gierman</t>
  </si>
  <si>
    <t>Marc</t>
  </si>
  <si>
    <t>Jeuland</t>
  </si>
  <si>
    <t>Chorney</t>
  </si>
  <si>
    <t>Rook</t>
  </si>
  <si>
    <t>Aharon N</t>
  </si>
  <si>
    <t>Lawrence D.</t>
  </si>
  <si>
    <t>Chin</t>
  </si>
  <si>
    <t>Malcolm</t>
  </si>
  <si>
    <t>Anna E.</t>
  </si>
  <si>
    <t>Savage</t>
  </si>
  <si>
    <t>Hitchings</t>
  </si>
  <si>
    <t>Truitt</t>
  </si>
  <si>
    <t>Chia J.</t>
  </si>
  <si>
    <t>Chang</t>
  </si>
  <si>
    <t>Laura A</t>
  </si>
  <si>
    <t>Frey</t>
  </si>
  <si>
    <t>Aditi</t>
  </si>
  <si>
    <t>Krishna</t>
  </si>
  <si>
    <t>Leah A.</t>
  </si>
  <si>
    <t>Maher</t>
  </si>
  <si>
    <t>Marianne</t>
  </si>
  <si>
    <t>Boivin</t>
  </si>
  <si>
    <t>Carla</t>
  </si>
  <si>
    <t>McAlister</t>
  </si>
  <si>
    <t>Oksana</t>
  </si>
  <si>
    <t>Akhmedova</t>
  </si>
  <si>
    <t>Tucker</t>
  </si>
  <si>
    <t>Maria A.</t>
  </si>
  <si>
    <t>Gramelspacher</t>
  </si>
  <si>
    <t>Lisa M</t>
  </si>
  <si>
    <t>Goldsmith</t>
  </si>
  <si>
    <t>Steve Jr.</t>
  </si>
  <si>
    <t>Tranter</t>
  </si>
  <si>
    <t>Tu</t>
  </si>
  <si>
    <t>Kaczka</t>
  </si>
  <si>
    <t>Dale</t>
  </si>
  <si>
    <t>Hunter</t>
  </si>
  <si>
    <t>Brittany A.</t>
  </si>
  <si>
    <t>Robert S</t>
  </si>
  <si>
    <t>Ashby</t>
  </si>
  <si>
    <t>Ausen</t>
  </si>
  <si>
    <t>Ulrike</t>
  </si>
  <si>
    <t>Katlyn A.</t>
  </si>
  <si>
    <t>O'Leary</t>
  </si>
  <si>
    <t>Morgan B.</t>
  </si>
  <si>
    <t>Scoville</t>
  </si>
  <si>
    <t>Kaus</t>
  </si>
  <si>
    <t>Chandler</t>
  </si>
  <si>
    <t>Rainey</t>
  </si>
  <si>
    <t>Silvana M.</t>
  </si>
  <si>
    <t>Rasch</t>
  </si>
  <si>
    <t>Natty</t>
  </si>
  <si>
    <t>Plunkett</t>
  </si>
  <si>
    <t>Nicholas T</t>
  </si>
  <si>
    <t>Gusmer</t>
  </si>
  <si>
    <t>Loftus</t>
  </si>
  <si>
    <t>Antony G</t>
  </si>
  <si>
    <t>Alvarez</t>
  </si>
  <si>
    <t>Petersson</t>
  </si>
  <si>
    <t>Liaw</t>
  </si>
  <si>
    <t>Cassandra</t>
  </si>
  <si>
    <t>Tripaldi</t>
  </si>
  <si>
    <t>Rosemary C</t>
  </si>
  <si>
    <t>Carrie A.</t>
  </si>
  <si>
    <t>Endara</t>
  </si>
  <si>
    <t>Gerardo Sr.</t>
  </si>
  <si>
    <t>Valle</t>
  </si>
  <si>
    <t>Matthew R.</t>
  </si>
  <si>
    <t>Germain</t>
  </si>
  <si>
    <t>Meghan E</t>
  </si>
  <si>
    <t>Finecey</t>
  </si>
  <si>
    <t>Lisa B</t>
  </si>
  <si>
    <t>Roe</t>
  </si>
  <si>
    <t>Jane R.</t>
  </si>
  <si>
    <t>Webb</t>
  </si>
  <si>
    <t>Allison M</t>
  </si>
  <si>
    <t>Stocker</t>
  </si>
  <si>
    <t>Jacobson</t>
  </si>
  <si>
    <t>Philip J</t>
  </si>
  <si>
    <t>Jillian A.</t>
  </si>
  <si>
    <t>Goodwin</t>
  </si>
  <si>
    <t>Laura D</t>
  </si>
  <si>
    <t>Brock</t>
  </si>
  <si>
    <t>Megan E.</t>
  </si>
  <si>
    <t>Papp</t>
  </si>
  <si>
    <t>Shannon J.</t>
  </si>
  <si>
    <t>Siragusa</t>
  </si>
  <si>
    <t>Rachelle M</t>
  </si>
  <si>
    <t>Pizarro</t>
  </si>
  <si>
    <t>Strange</t>
  </si>
  <si>
    <t>Eidinger</t>
  </si>
  <si>
    <t>Brandon F</t>
  </si>
  <si>
    <t>Ginsburg</t>
  </si>
  <si>
    <t>Truex</t>
  </si>
  <si>
    <t>Danielle N</t>
  </si>
  <si>
    <t>Higgins</t>
  </si>
  <si>
    <t>McCurdy</t>
  </si>
  <si>
    <t>Bettina</t>
  </si>
  <si>
    <t>Varner</t>
  </si>
  <si>
    <t>Holli</t>
  </si>
  <si>
    <t>Dahmen</t>
  </si>
  <si>
    <t>Heather C</t>
  </si>
  <si>
    <t>Fraser</t>
  </si>
  <si>
    <t>Thomas J</t>
  </si>
  <si>
    <t>Deeg</t>
  </si>
  <si>
    <t>Robertson</t>
  </si>
  <si>
    <t>Peck</t>
  </si>
  <si>
    <t>Garrett</t>
  </si>
  <si>
    <t>Burger</t>
  </si>
  <si>
    <t>Blain</t>
  </si>
  <si>
    <t>Annabelle M</t>
  </si>
  <si>
    <t>Winters</t>
  </si>
  <si>
    <t>Daniel T.</t>
  </si>
  <si>
    <t>McCue</t>
  </si>
  <si>
    <t>Deanne</t>
  </si>
  <si>
    <t>Webster</t>
  </si>
  <si>
    <t>Chiappone</t>
  </si>
  <si>
    <t>Jasmine P.</t>
  </si>
  <si>
    <t>Opie</t>
  </si>
  <si>
    <t>Donnelly</t>
  </si>
  <si>
    <t>Tracie</t>
  </si>
  <si>
    <t>Rall</t>
  </si>
  <si>
    <t>Tristan D.</t>
  </si>
  <si>
    <t>Peiweng</t>
  </si>
  <si>
    <t>Chen</t>
  </si>
  <si>
    <t>Theresa M.</t>
  </si>
  <si>
    <t>Tufaro</t>
  </si>
  <si>
    <t>Daniel J</t>
  </si>
  <si>
    <t>Courtney M.</t>
  </si>
  <si>
    <t>Susedik</t>
  </si>
  <si>
    <t>Jose A.</t>
  </si>
  <si>
    <t>Deady</t>
  </si>
  <si>
    <t>Jonathon M.</t>
  </si>
  <si>
    <t>Stephanie A</t>
  </si>
  <si>
    <t>Schaefer</t>
  </si>
  <si>
    <t>D'Alessandro</t>
  </si>
  <si>
    <t>Krista</t>
  </si>
  <si>
    <t>Wyss</t>
  </si>
  <si>
    <t>Jenessa</t>
  </si>
  <si>
    <t>Rose</t>
  </si>
  <si>
    <t>Ryan M.</t>
  </si>
  <si>
    <t>Hopper</t>
  </si>
  <si>
    <t>Finneran</t>
  </si>
  <si>
    <t>Amanda N.</t>
  </si>
  <si>
    <t>Basham</t>
  </si>
  <si>
    <t>Teresa P.</t>
  </si>
  <si>
    <t>Dorian</t>
  </si>
  <si>
    <t>Oscal</t>
  </si>
  <si>
    <t>Craft</t>
  </si>
  <si>
    <t>Aberu</t>
  </si>
  <si>
    <t>Kebede</t>
  </si>
  <si>
    <t>Strobel</t>
  </si>
  <si>
    <t>Anna E</t>
  </si>
  <si>
    <t>Dalton</t>
  </si>
  <si>
    <t>Tania K.</t>
  </si>
  <si>
    <t>Morimoto</t>
  </si>
  <si>
    <t>Manlove</t>
  </si>
  <si>
    <t>Madzik</t>
  </si>
  <si>
    <t>Valery L</t>
  </si>
  <si>
    <t>Hobson</t>
  </si>
  <si>
    <t>Joanna G.</t>
  </si>
  <si>
    <t>Reyes</t>
  </si>
  <si>
    <t>Stefanie F.</t>
  </si>
  <si>
    <t>Tierney</t>
  </si>
  <si>
    <t>Gabris</t>
  </si>
  <si>
    <t>Liza J.</t>
  </si>
  <si>
    <t>Howard</t>
  </si>
  <si>
    <t>Ian M.</t>
  </si>
  <si>
    <t>Kallay</t>
  </si>
  <si>
    <t>Claudia L.</t>
  </si>
  <si>
    <t>Leguizamo</t>
  </si>
  <si>
    <t>Jessica M</t>
  </si>
  <si>
    <t>Escartin</t>
  </si>
  <si>
    <t>Billy Jr.</t>
  </si>
  <si>
    <t>Chorey</t>
  </si>
  <si>
    <t>McVay</t>
  </si>
  <si>
    <t>Tim</t>
  </si>
  <si>
    <t>Vinson</t>
  </si>
  <si>
    <t>Emma M</t>
  </si>
  <si>
    <t>Astrike-Davis</t>
  </si>
  <si>
    <t>Harder</t>
  </si>
  <si>
    <t>Bell</t>
  </si>
  <si>
    <t>Bridget K.</t>
  </si>
  <si>
    <t>Dawes</t>
  </si>
  <si>
    <t>Gabriel</t>
  </si>
  <si>
    <t>Larios</t>
  </si>
  <si>
    <t>Natasha</t>
  </si>
  <si>
    <t>Yaremczuk</t>
  </si>
  <si>
    <t>Abby A.</t>
  </si>
  <si>
    <t>Eversman</t>
  </si>
  <si>
    <t>Mckendree</t>
  </si>
  <si>
    <t>Hickory</t>
  </si>
  <si>
    <t>Mooney</t>
  </si>
  <si>
    <t>Craighead</t>
  </si>
  <si>
    <t>Joshua P</t>
  </si>
  <si>
    <t>Gardner</t>
  </si>
  <si>
    <t>Erin C</t>
  </si>
  <si>
    <t>Lohrenz</t>
  </si>
  <si>
    <t>Shure</t>
  </si>
  <si>
    <t>Demise</t>
  </si>
  <si>
    <t>Brenda</t>
  </si>
  <si>
    <t>Guitard</t>
  </si>
  <si>
    <t>Joseph M</t>
  </si>
  <si>
    <t>Navas</t>
  </si>
  <si>
    <t>Stephen J.</t>
  </si>
  <si>
    <t>Ptucha</t>
  </si>
  <si>
    <t>Kathya</t>
  </si>
  <si>
    <t>Kirouac</t>
  </si>
  <si>
    <t>Wesley</t>
  </si>
  <si>
    <t>Toews</t>
  </si>
  <si>
    <t>Perry</t>
  </si>
  <si>
    <t>Jamie L.</t>
  </si>
  <si>
    <t>Kretz</t>
  </si>
  <si>
    <t>Alexandra</t>
  </si>
  <si>
    <t>Hempel</t>
  </si>
  <si>
    <t>McBroom</t>
  </si>
  <si>
    <t>Rebecca J</t>
  </si>
  <si>
    <t>Yoo</t>
  </si>
  <si>
    <t>Austin T.</t>
  </si>
  <si>
    <t>Rand</t>
  </si>
  <si>
    <t>Jamie T</t>
  </si>
  <si>
    <t>Wolfe</t>
  </si>
  <si>
    <t>Matthew T.</t>
  </si>
  <si>
    <t>Vance</t>
  </si>
  <si>
    <t>Burnett</t>
  </si>
  <si>
    <t>Gillian</t>
  </si>
  <si>
    <t>Clason</t>
  </si>
  <si>
    <t>Brenn E.</t>
  </si>
  <si>
    <t>Pietz</t>
  </si>
  <si>
    <t>Tegenkamp</t>
  </si>
  <si>
    <t>Thomas A.</t>
  </si>
  <si>
    <t>Dover</t>
  </si>
  <si>
    <t>Kevin J</t>
  </si>
  <si>
    <t>Dockemeyer</t>
  </si>
  <si>
    <t>William H. III</t>
  </si>
  <si>
    <t>Gal</t>
  </si>
  <si>
    <t>Harel</t>
  </si>
  <si>
    <t>Anton</t>
  </si>
  <si>
    <t>Aguila</t>
  </si>
  <si>
    <t>Yazmin</t>
  </si>
  <si>
    <t>Vallejo Sarmiento</t>
  </si>
  <si>
    <t>Florian</t>
  </si>
  <si>
    <t>Beisheim</t>
  </si>
  <si>
    <t>Karen L</t>
  </si>
  <si>
    <t>Lenhoff</t>
  </si>
  <si>
    <t>Wehrwein</t>
  </si>
  <si>
    <t>Claire</t>
  </si>
  <si>
    <t>Lynn M.</t>
  </si>
  <si>
    <t>Markowitz</t>
  </si>
  <si>
    <t>Vos</t>
  </si>
  <si>
    <t>Candice</t>
  </si>
  <si>
    <t>McLeod</t>
  </si>
  <si>
    <t>Jennifer D</t>
  </si>
  <si>
    <t>Balcom</t>
  </si>
  <si>
    <t>Dirth</t>
  </si>
  <si>
    <t>Inglish</t>
  </si>
  <si>
    <t>Devon R.</t>
  </si>
  <si>
    <t>Elena</t>
  </si>
  <si>
    <t>Massa-Musiak</t>
  </si>
  <si>
    <t>Bailey</t>
  </si>
  <si>
    <t>Bert</t>
  </si>
  <si>
    <t>Jacoby</t>
  </si>
  <si>
    <t>John P.</t>
  </si>
  <si>
    <t>Crimmings</t>
  </si>
  <si>
    <t>Daniel P</t>
  </si>
  <si>
    <t>Crane</t>
  </si>
  <si>
    <t>Lisa K.</t>
  </si>
  <si>
    <t>Swartzfager</t>
  </si>
  <si>
    <t>Kristine</t>
  </si>
  <si>
    <t>Clevenger</t>
  </si>
  <si>
    <t>Paul A</t>
  </si>
  <si>
    <t>Reichardt</t>
  </si>
  <si>
    <t>Morton</t>
  </si>
  <si>
    <t>Sunstrum</t>
  </si>
  <si>
    <t>Milah B</t>
  </si>
  <si>
    <t>Frownfelter</t>
  </si>
  <si>
    <t>Annette M.</t>
  </si>
  <si>
    <t>Richter</t>
  </si>
  <si>
    <t>Yoko</t>
  </si>
  <si>
    <t>England</t>
  </si>
  <si>
    <t>Laura</t>
  </si>
  <si>
    <t>McLean</t>
  </si>
  <si>
    <t>Tess A.</t>
  </si>
  <si>
    <t>William G.</t>
  </si>
  <si>
    <t>Lane</t>
  </si>
  <si>
    <t>Paige</t>
  </si>
  <si>
    <t>Vonachen</t>
  </si>
  <si>
    <t>Kidwell</t>
  </si>
  <si>
    <t>Maria</t>
  </si>
  <si>
    <t>Betancourth</t>
  </si>
  <si>
    <t>Stephanie D</t>
  </si>
  <si>
    <t>Henstrom</t>
  </si>
  <si>
    <t>Pereira</t>
  </si>
  <si>
    <t>Sara M.</t>
  </si>
  <si>
    <t>Scott A.</t>
  </si>
  <si>
    <t>Brown</t>
  </si>
  <si>
    <t>Reasoner</t>
  </si>
  <si>
    <t>Brian A.</t>
  </si>
  <si>
    <t>Carver</t>
  </si>
  <si>
    <t>Kaitlin R.</t>
  </si>
  <si>
    <t>Borror</t>
  </si>
  <si>
    <t>Mohammad</t>
  </si>
  <si>
    <t>Saad</t>
  </si>
  <si>
    <t>Trail</t>
  </si>
  <si>
    <t>Kelli M</t>
  </si>
  <si>
    <t>Benton</t>
  </si>
  <si>
    <t>Sheridan H</t>
  </si>
  <si>
    <t>Bauman</t>
  </si>
  <si>
    <t>Sarah M.</t>
  </si>
  <si>
    <t>Bakula</t>
  </si>
  <si>
    <t>Laura J</t>
  </si>
  <si>
    <t>Davis</t>
  </si>
  <si>
    <t>Weiler</t>
  </si>
  <si>
    <t>Gisele</t>
  </si>
  <si>
    <t>Schaaf</t>
  </si>
  <si>
    <t>Myra L</t>
  </si>
  <si>
    <t>Sack</t>
  </si>
  <si>
    <t>Melissa M.</t>
  </si>
  <si>
    <t>Chenard</t>
  </si>
  <si>
    <t>Eleanor F.</t>
  </si>
  <si>
    <t>Williamson</t>
  </si>
  <si>
    <t>Dollas</t>
  </si>
  <si>
    <t>Kenneth</t>
  </si>
  <si>
    <t>Sprague</t>
  </si>
  <si>
    <t>Robert G.</t>
  </si>
  <si>
    <t>Michell</t>
  </si>
  <si>
    <t>Thomas C.</t>
  </si>
  <si>
    <t>Datwyler</t>
  </si>
  <si>
    <t>Matthew J.</t>
  </si>
  <si>
    <t>Mead</t>
  </si>
  <si>
    <t>Mallory D.</t>
  </si>
  <si>
    <t>Kennedy</t>
  </si>
  <si>
    <t>Czech</t>
  </si>
  <si>
    <t>Jamie</t>
  </si>
  <si>
    <t>O'Brien</t>
  </si>
  <si>
    <t>Ariell</t>
  </si>
  <si>
    <t>Bachman</t>
  </si>
  <si>
    <t>Bednar</t>
  </si>
  <si>
    <t>Daye</t>
  </si>
  <si>
    <t>Thomas B.</t>
  </si>
  <si>
    <t>Clarke</t>
  </si>
  <si>
    <t>Koren</t>
  </si>
  <si>
    <t>Rachelle L</t>
  </si>
  <si>
    <t>Kuramoto</t>
  </si>
  <si>
    <t>Colleen</t>
  </si>
  <si>
    <t>Lynn</t>
  </si>
  <si>
    <t>Gregory A</t>
  </si>
  <si>
    <t>Dierksen</t>
  </si>
  <si>
    <t>Zoeller</t>
  </si>
  <si>
    <t>Flesch</t>
  </si>
  <si>
    <t>Sara</t>
  </si>
  <si>
    <t>Maltby</t>
  </si>
  <si>
    <t>Lucie J.</t>
  </si>
  <si>
    <t>Custance</t>
  </si>
  <si>
    <t>Elizabeth S.</t>
  </si>
  <si>
    <t>Choi</t>
  </si>
  <si>
    <t>Carma S</t>
  </si>
  <si>
    <t>Barnett</t>
  </si>
  <si>
    <t>Proulx</t>
  </si>
  <si>
    <t>Lundine</t>
  </si>
  <si>
    <t>Paullin</t>
  </si>
  <si>
    <t>Francesca</t>
  </si>
  <si>
    <t>Delucia</t>
  </si>
  <si>
    <t>Valentine</t>
  </si>
  <si>
    <t>Toshiyuki</t>
  </si>
  <si>
    <t>Mohara</t>
  </si>
  <si>
    <t>Tom L.</t>
  </si>
  <si>
    <t>Fairbrother</t>
  </si>
  <si>
    <t>Fagan</t>
  </si>
  <si>
    <t>Toth</t>
  </si>
  <si>
    <t>Julee</t>
  </si>
  <si>
    <t>Guinn</t>
  </si>
  <si>
    <t>Christopher M.</t>
  </si>
  <si>
    <t>Ciaran</t>
  </si>
  <si>
    <t>Diviney</t>
  </si>
  <si>
    <t>Marlatt</t>
  </si>
  <si>
    <t>Makie</t>
  </si>
  <si>
    <t>Ohler</t>
  </si>
  <si>
    <t>Emily E</t>
  </si>
  <si>
    <t>Mossler</t>
  </si>
  <si>
    <t>Cary</t>
  </si>
  <si>
    <t>Segall</t>
  </si>
  <si>
    <t>Steven</t>
  </si>
  <si>
    <t>Sprieser</t>
  </si>
  <si>
    <t>Jose Antonio Sr.</t>
  </si>
  <si>
    <t>Blanco</t>
  </si>
  <si>
    <t>Tatiana</t>
  </si>
  <si>
    <t>Sheptock</t>
  </si>
  <si>
    <t>Dan T.</t>
  </si>
  <si>
    <t>Chruniak</t>
  </si>
  <si>
    <t>Liisa A.</t>
  </si>
  <si>
    <t>Miller</t>
  </si>
  <si>
    <t>Kathryn E.</t>
  </si>
  <si>
    <t>Theis</t>
  </si>
  <si>
    <t>Maxwell</t>
  </si>
  <si>
    <t>Sadler</t>
  </si>
  <si>
    <t>Pascale</t>
  </si>
  <si>
    <t>Auger</t>
  </si>
  <si>
    <t>Becca</t>
  </si>
  <si>
    <t>Steadman</t>
  </si>
  <si>
    <t>McCarron</t>
  </si>
  <si>
    <t>Roecker</t>
  </si>
  <si>
    <t>Nicole R.</t>
  </si>
  <si>
    <t>Giumarra</t>
  </si>
  <si>
    <t>David W</t>
  </si>
  <si>
    <t>Grant</t>
  </si>
  <si>
    <t>Bower</t>
  </si>
  <si>
    <t>Sophia</t>
  </si>
  <si>
    <t>Christina</t>
  </si>
  <si>
    <t>Capriccioso</t>
  </si>
  <si>
    <t>Sam L.</t>
  </si>
  <si>
    <t>Starbuck</t>
  </si>
  <si>
    <t>Haley R.</t>
  </si>
  <si>
    <t>McMahon</t>
  </si>
  <si>
    <t>Ethan</t>
  </si>
  <si>
    <t>Rissell</t>
  </si>
  <si>
    <t>Andrew W</t>
  </si>
  <si>
    <t>Kromroy</t>
  </si>
  <si>
    <t>Mark G</t>
  </si>
  <si>
    <t>Manfredi</t>
  </si>
  <si>
    <t>Kasey E.</t>
  </si>
  <si>
    <t>Manwaring</t>
  </si>
  <si>
    <t>Tomaszewski</t>
  </si>
  <si>
    <t>Gannon</t>
  </si>
  <si>
    <t>Frye</t>
  </si>
  <si>
    <t>Kristin M</t>
  </si>
  <si>
    <t>Mary-Lynn B.</t>
  </si>
  <si>
    <t>Currier</t>
  </si>
  <si>
    <t>Jamie A</t>
  </si>
  <si>
    <t>Whittendale</t>
  </si>
  <si>
    <t>Jeffrey A.</t>
  </si>
  <si>
    <t>Rixe</t>
  </si>
  <si>
    <t>Ballon-Landa</t>
  </si>
  <si>
    <t>Audrey</t>
  </si>
  <si>
    <t>Zaferos</t>
  </si>
  <si>
    <t>Jacob</t>
  </si>
  <si>
    <t>Daniel S</t>
  </si>
  <si>
    <t>Evans Marke</t>
  </si>
  <si>
    <t>Marc C.</t>
  </si>
  <si>
    <t>Samland</t>
  </si>
  <si>
    <t>Mark S</t>
  </si>
  <si>
    <t>Shapiro</t>
  </si>
  <si>
    <t>Snitzer</t>
  </si>
  <si>
    <t>Herra Arroyo</t>
  </si>
  <si>
    <t>Watters</t>
  </si>
  <si>
    <t>Dara</t>
  </si>
  <si>
    <t>Steele-Belkin</t>
  </si>
  <si>
    <t>Rachelle R</t>
  </si>
  <si>
    <t>Christensen</t>
  </si>
  <si>
    <t>Brenda J</t>
  </si>
  <si>
    <t>Hodge</t>
  </si>
  <si>
    <t>Rusterholz</t>
  </si>
  <si>
    <t>Sylvain</t>
  </si>
  <si>
    <t>Lafrance</t>
  </si>
  <si>
    <t>Hallis</t>
  </si>
  <si>
    <t>Kaitlin M</t>
  </si>
  <si>
    <t>Salowitz</t>
  </si>
  <si>
    <t>William R.</t>
  </si>
  <si>
    <t>Blake</t>
  </si>
  <si>
    <t>Langerak</t>
  </si>
  <si>
    <t>Veronica</t>
  </si>
  <si>
    <t>Bonilla</t>
  </si>
  <si>
    <t>Warren</t>
  </si>
  <si>
    <t>Ciabattoni</t>
  </si>
  <si>
    <t>Daniela</t>
  </si>
  <si>
    <t>Escanero Palmer</t>
  </si>
  <si>
    <t>Deirdre A</t>
  </si>
  <si>
    <t>Mathias</t>
  </si>
  <si>
    <t>Osmark</t>
  </si>
  <si>
    <t>Warwick</t>
  </si>
  <si>
    <t>Magnuson</t>
  </si>
  <si>
    <t>Marsh</t>
  </si>
  <si>
    <t>Kari</t>
  </si>
  <si>
    <t>Alex F</t>
  </si>
  <si>
    <t>Standiford</t>
  </si>
  <si>
    <t>Alice</t>
  </si>
  <si>
    <t>Sherwin</t>
  </si>
  <si>
    <t>Johannes Fiskerstand</t>
  </si>
  <si>
    <t>Blekeli</t>
  </si>
  <si>
    <t>Vangampleare</t>
  </si>
  <si>
    <t>Jon M</t>
  </si>
  <si>
    <t>Hiatt</t>
  </si>
  <si>
    <t>Fasil</t>
  </si>
  <si>
    <t>Tadesse</t>
  </si>
  <si>
    <t>Megan C.</t>
  </si>
  <si>
    <t>Jaswell</t>
  </si>
  <si>
    <t>Lisa J.</t>
  </si>
  <si>
    <t>Phillips-Cook</t>
  </si>
  <si>
    <t>Doron P</t>
  </si>
  <si>
    <t>Katharina</t>
  </si>
  <si>
    <t>Carl</t>
  </si>
  <si>
    <t>Desruisseaux</t>
  </si>
  <si>
    <t>Kelsey J.</t>
  </si>
  <si>
    <t>Ripp</t>
  </si>
  <si>
    <t>Stephen A.</t>
  </si>
  <si>
    <t>Harris</t>
  </si>
  <si>
    <t>Shafer</t>
  </si>
  <si>
    <t>Katie C</t>
  </si>
  <si>
    <t>Hemesath</t>
  </si>
  <si>
    <t>Melissa K</t>
  </si>
  <si>
    <t>Vinci</t>
  </si>
  <si>
    <t>Kara H</t>
  </si>
  <si>
    <t>Diamond-Husmann</t>
  </si>
  <si>
    <t>Juan Carlos</t>
  </si>
  <si>
    <t>Soto</t>
  </si>
  <si>
    <t>John III</t>
  </si>
  <si>
    <t>Sarah M</t>
  </si>
  <si>
    <t>Kristin C</t>
  </si>
  <si>
    <t>Dacko</t>
  </si>
  <si>
    <t>Casey M.</t>
  </si>
  <si>
    <t>Glassey</t>
  </si>
  <si>
    <t>Frechette</t>
  </si>
  <si>
    <t>Braulio</t>
  </si>
  <si>
    <t>Benitez</t>
  </si>
  <si>
    <t>Anne-Marie</t>
  </si>
  <si>
    <t>Gauthier</t>
  </si>
  <si>
    <t>Samuel K.</t>
  </si>
  <si>
    <t>Fazioli</t>
  </si>
  <si>
    <t>Yuki</t>
  </si>
  <si>
    <t>Rafer</t>
  </si>
  <si>
    <t>Dannenhauer</t>
  </si>
  <si>
    <t>McComb</t>
  </si>
  <si>
    <t>Erynn J.</t>
  </si>
  <si>
    <t>Mahesh</t>
  </si>
  <si>
    <t>Sambasivam</t>
  </si>
  <si>
    <t>Stanley</t>
  </si>
  <si>
    <t>Maina</t>
  </si>
  <si>
    <t>Keshian</t>
  </si>
  <si>
    <t>Maas</t>
  </si>
  <si>
    <t>Rachel M</t>
  </si>
  <si>
    <t>Sinasac</t>
  </si>
  <si>
    <t>Fritz</t>
  </si>
  <si>
    <t>Van De Kamp</t>
  </si>
  <si>
    <t>Ruffo</t>
  </si>
  <si>
    <t>Claire M</t>
  </si>
  <si>
    <t>Long</t>
  </si>
  <si>
    <t>Rohde</t>
  </si>
  <si>
    <t>Maria S.</t>
  </si>
  <si>
    <t>Bonzi</t>
  </si>
  <si>
    <t>Katherine E</t>
  </si>
  <si>
    <t>Moore</t>
  </si>
  <si>
    <t>McGrane</t>
  </si>
  <si>
    <t>Roxanne</t>
  </si>
  <si>
    <t>Stepnowski</t>
  </si>
  <si>
    <t>Israel</t>
  </si>
  <si>
    <t>Merkle</t>
  </si>
  <si>
    <t>Samalya</t>
  </si>
  <si>
    <t>Vigneron</t>
  </si>
  <si>
    <t>Alicia</t>
  </si>
  <si>
    <t>Mucci</t>
  </si>
  <si>
    <t>Sarah K.</t>
  </si>
  <si>
    <t>MacDonald</t>
  </si>
  <si>
    <t>Guomin</t>
  </si>
  <si>
    <t>Deng</t>
  </si>
  <si>
    <t>Javier</t>
  </si>
  <si>
    <t>De Mata</t>
  </si>
  <si>
    <t>Strickland</t>
  </si>
  <si>
    <t>Thomas S</t>
  </si>
  <si>
    <t>Cheney</t>
  </si>
  <si>
    <t>Martha Patricia</t>
  </si>
  <si>
    <t>Godoy</t>
  </si>
  <si>
    <t>Rider</t>
  </si>
  <si>
    <t>Jennifer V.</t>
  </si>
  <si>
    <t>Michael W.</t>
  </si>
  <si>
    <t>Eddie C</t>
  </si>
  <si>
    <t>Walters</t>
  </si>
  <si>
    <t>Maxime M</t>
  </si>
  <si>
    <t>Leboeuf</t>
  </si>
  <si>
    <t>Mark D</t>
  </si>
  <si>
    <t>Scheibel</t>
  </si>
  <si>
    <t>Ritter</t>
  </si>
  <si>
    <t>Justin M</t>
  </si>
  <si>
    <t>Svetlana V.</t>
  </si>
  <si>
    <t>Pretot</t>
  </si>
  <si>
    <t>Jana L</t>
  </si>
  <si>
    <t>Willsey</t>
  </si>
  <si>
    <t>Roach</t>
  </si>
  <si>
    <t>Torrey C III</t>
  </si>
  <si>
    <t>Jacobsen</t>
  </si>
  <si>
    <t>O'Hora</t>
  </si>
  <si>
    <t>Jennifer D.</t>
  </si>
  <si>
    <t>Amato</t>
  </si>
  <si>
    <t>Lana J</t>
  </si>
  <si>
    <t>Wegner</t>
  </si>
  <si>
    <t>Rebecca E</t>
  </si>
  <si>
    <t>Bokun</t>
  </si>
  <si>
    <t>Katie M.</t>
  </si>
  <si>
    <t>Ainsley</t>
  </si>
  <si>
    <t>Elizabeth A.</t>
  </si>
  <si>
    <t>Overpeck</t>
  </si>
  <si>
    <t>Annie J.</t>
  </si>
  <si>
    <t>Levine</t>
  </si>
  <si>
    <t>Annie</t>
  </si>
  <si>
    <t>Jean</t>
  </si>
  <si>
    <t>Wild</t>
  </si>
  <si>
    <t>Tabor</t>
  </si>
  <si>
    <t>Amy T</t>
  </si>
  <si>
    <t>Steffen</t>
  </si>
  <si>
    <t>Katarina D</t>
  </si>
  <si>
    <t>Tadich</t>
  </si>
  <si>
    <t>B.j.</t>
  </si>
  <si>
    <t>Christenson</t>
  </si>
  <si>
    <t>Alison</t>
  </si>
  <si>
    <t>Shell</t>
  </si>
  <si>
    <t>Neil K.</t>
  </si>
  <si>
    <t>Rao</t>
  </si>
  <si>
    <t>Anne Hunter</t>
  </si>
  <si>
    <t>Sandra</t>
  </si>
  <si>
    <t>Gomez</t>
  </si>
  <si>
    <t>Rodney</t>
  </si>
  <si>
    <t>Hemingway</t>
  </si>
  <si>
    <t>Carl R</t>
  </si>
  <si>
    <t>Pett</t>
  </si>
  <si>
    <t>Maximilian</t>
  </si>
  <si>
    <t>Meingast</t>
  </si>
  <si>
    <t>McCarthy</t>
  </si>
  <si>
    <t>Boyle</t>
  </si>
  <si>
    <t>Eirik</t>
  </si>
  <si>
    <t>Gundersen</t>
  </si>
  <si>
    <t>Rik</t>
  </si>
  <si>
    <t>Wolswinkel</t>
  </si>
  <si>
    <t>Bomberger</t>
  </si>
  <si>
    <t>Daniel G</t>
  </si>
  <si>
    <t>Yannick</t>
  </si>
  <si>
    <t>Lapierre</t>
  </si>
  <si>
    <t>Sean R</t>
  </si>
  <si>
    <t>Beaty</t>
  </si>
  <si>
    <t>Hammer</t>
  </si>
  <si>
    <t>Sara A.</t>
  </si>
  <si>
    <t>Randolph</t>
  </si>
  <si>
    <t>Masterson</t>
  </si>
  <si>
    <t>Thibaud</t>
  </si>
  <si>
    <t>Friess</t>
  </si>
  <si>
    <t>Mantoni</t>
  </si>
  <si>
    <t>Gretchen K.</t>
  </si>
  <si>
    <t>Bodeen</t>
  </si>
  <si>
    <t>Martina</t>
  </si>
  <si>
    <t>McPherson</t>
  </si>
  <si>
    <t>Dustin J</t>
  </si>
  <si>
    <t>Palko</t>
  </si>
  <si>
    <t>Breathitt</t>
  </si>
  <si>
    <t>Daniel V.</t>
  </si>
  <si>
    <t>Evora</t>
  </si>
  <si>
    <t>Saeger</t>
  </si>
  <si>
    <t>Fischer</t>
  </si>
  <si>
    <t>Buzunesh</t>
  </si>
  <si>
    <t>Deba</t>
  </si>
  <si>
    <t>Mirte</t>
  </si>
  <si>
    <t>Leloup</t>
  </si>
  <si>
    <t>Labare</t>
  </si>
  <si>
    <t>Kerry A.</t>
  </si>
  <si>
    <t>Arouca</t>
  </si>
  <si>
    <t>Reese</t>
  </si>
  <si>
    <t>Christopher R.</t>
  </si>
  <si>
    <t>McCloskey</t>
  </si>
  <si>
    <t>Elizabeth A</t>
  </si>
  <si>
    <t>Tedsen</t>
  </si>
  <si>
    <t>Koehlinger</t>
  </si>
  <si>
    <t>Pielechaty</t>
  </si>
  <si>
    <t>Jonathan P</t>
  </si>
  <si>
    <t>Korhonen</t>
  </si>
  <si>
    <t>Gina</t>
  </si>
  <si>
    <t>Kehr</t>
  </si>
  <si>
    <t>Dino</t>
  </si>
  <si>
    <t>Montagna</t>
  </si>
  <si>
    <t>Jan</t>
  </si>
  <si>
    <t>M√ºller</t>
  </si>
  <si>
    <t>Jonathan E.</t>
  </si>
  <si>
    <t>Mark A</t>
  </si>
  <si>
    <t>Sidebottom</t>
  </si>
  <si>
    <t>Morris</t>
  </si>
  <si>
    <t>Stan J</t>
  </si>
  <si>
    <t>Chaisson</t>
  </si>
  <si>
    <t>Jessica L.</t>
  </si>
  <si>
    <t>Pigott</t>
  </si>
  <si>
    <t>Krysta</t>
  </si>
  <si>
    <t>Cochrane</t>
  </si>
  <si>
    <t>Natascia</t>
  </si>
  <si>
    <t>Armitage</t>
  </si>
  <si>
    <t>Shen</t>
  </si>
  <si>
    <t>O'Kelly</t>
  </si>
  <si>
    <t>Monica</t>
  </si>
  <si>
    <t>Huff</t>
  </si>
  <si>
    <t>Dye</t>
  </si>
  <si>
    <t>Kelly C</t>
  </si>
  <si>
    <t>Willard</t>
  </si>
  <si>
    <t>D'Addario</t>
  </si>
  <si>
    <t>James V</t>
  </si>
  <si>
    <t>Buchanan</t>
  </si>
  <si>
    <t>Angie</t>
  </si>
  <si>
    <t>Waterson</t>
  </si>
  <si>
    <t>Sabina</t>
  </si>
  <si>
    <t>Piras</t>
  </si>
  <si>
    <t>Amy C</t>
  </si>
  <si>
    <t>Victoria U</t>
  </si>
  <si>
    <t>Amelia B</t>
  </si>
  <si>
    <t>Landberg</t>
  </si>
  <si>
    <t>Jackie J</t>
  </si>
  <si>
    <t>Flynn</t>
  </si>
  <si>
    <t>Bishop</t>
  </si>
  <si>
    <t>Kerry</t>
  </si>
  <si>
    <t>Devitt</t>
  </si>
  <si>
    <t>Cindy G.</t>
  </si>
  <si>
    <t>Gennaro</t>
  </si>
  <si>
    <t>Tramontano</t>
  </si>
  <si>
    <t>Terry</t>
  </si>
  <si>
    <t>Davidson</t>
  </si>
  <si>
    <t>Patrick J</t>
  </si>
  <si>
    <t>Keara</t>
  </si>
  <si>
    <t>McGraw</t>
  </si>
  <si>
    <t>Fellure</t>
  </si>
  <si>
    <t>Katena</t>
  </si>
  <si>
    <t>Sanford</t>
  </si>
  <si>
    <t>Bean K.</t>
  </si>
  <si>
    <t>Wrenn</t>
  </si>
  <si>
    <t>Jan-Patrick</t>
  </si>
  <si>
    <t>Krueger</t>
  </si>
  <si>
    <t>Jesse J</t>
  </si>
  <si>
    <t>Babler</t>
  </si>
  <si>
    <t>Lindsey M</t>
  </si>
  <si>
    <t>Brezenski</t>
  </si>
  <si>
    <t>Marguerite K.</t>
  </si>
  <si>
    <t>Marschner</t>
  </si>
  <si>
    <t>Travis</t>
  </si>
  <si>
    <t>Ricky</t>
  </si>
  <si>
    <t>Montez</t>
  </si>
  <si>
    <t>Colleen L.</t>
  </si>
  <si>
    <t>Charlie A</t>
  </si>
  <si>
    <t>Hurt</t>
  </si>
  <si>
    <t>Garey</t>
  </si>
  <si>
    <t>Lauren C</t>
  </si>
  <si>
    <t>Reddy</t>
  </si>
  <si>
    <t>Mueller</t>
  </si>
  <si>
    <t>Erik R</t>
  </si>
  <si>
    <t>Uribe</t>
  </si>
  <si>
    <t>Hand</t>
  </si>
  <si>
    <t>Thomas A</t>
  </si>
  <si>
    <t>Jean-Marc</t>
  </si>
  <si>
    <t>Mac-Thiong</t>
  </si>
  <si>
    <t>Kerry L</t>
  </si>
  <si>
    <t>Ulrich</t>
  </si>
  <si>
    <t>Steidl</t>
  </si>
  <si>
    <t>Justin P</t>
  </si>
  <si>
    <t>Hannah E.</t>
  </si>
  <si>
    <t>Alderfer</t>
  </si>
  <si>
    <t>Ryland</t>
  </si>
  <si>
    <t>Bethea</t>
  </si>
  <si>
    <t>Joseph P</t>
  </si>
  <si>
    <t>Blois</t>
  </si>
  <si>
    <t>Gina M</t>
  </si>
  <si>
    <t>Dayton</t>
  </si>
  <si>
    <t>Shantel C.</t>
  </si>
  <si>
    <t>Cloud</t>
  </si>
  <si>
    <t>Betournay</t>
  </si>
  <si>
    <t>Temple</t>
  </si>
  <si>
    <t>Jessica R</t>
  </si>
  <si>
    <t>Rollie</t>
  </si>
  <si>
    <t>Robyn</t>
  </si>
  <si>
    <t>Roybal</t>
  </si>
  <si>
    <t>Turgeon</t>
  </si>
  <si>
    <t>Deingenis</t>
  </si>
  <si>
    <t>Jessica F.</t>
  </si>
  <si>
    <t>Gibbs</t>
  </si>
  <si>
    <t>Kelly A</t>
  </si>
  <si>
    <t>Trom</t>
  </si>
  <si>
    <t>Brooke E</t>
  </si>
  <si>
    <t>Sizer</t>
  </si>
  <si>
    <t>Katelyn E.</t>
  </si>
  <si>
    <t>Ellison</t>
  </si>
  <si>
    <t>Sulkowski</t>
  </si>
  <si>
    <t>Maringo</t>
  </si>
  <si>
    <t>Lattin</t>
  </si>
  <si>
    <t>Deblander</t>
  </si>
  <si>
    <t>Eoghan</t>
  </si>
  <si>
    <t>O'Neill</t>
  </si>
  <si>
    <t>Pamela W</t>
  </si>
  <si>
    <t>Lindsey M.</t>
  </si>
  <si>
    <t>Stanek</t>
  </si>
  <si>
    <t>Kassie</t>
  </si>
  <si>
    <t>Manning</t>
  </si>
  <si>
    <t>Ruben Dario</t>
  </si>
  <si>
    <t>Barrera Munoz</t>
  </si>
  <si>
    <t>Schauwaers</t>
  </si>
  <si>
    <t>Lindsay M</t>
  </si>
  <si>
    <t>Hartman</t>
  </si>
  <si>
    <t>Fire</t>
  </si>
  <si>
    <t>Waliaula</t>
  </si>
  <si>
    <t>Samuel H.</t>
  </si>
  <si>
    <t>Blackshear</t>
  </si>
  <si>
    <t>Jenni</t>
  </si>
  <si>
    <t>Nettik</t>
  </si>
  <si>
    <t>Estuardo F</t>
  </si>
  <si>
    <t>Novales</t>
  </si>
  <si>
    <t>Brett</t>
  </si>
  <si>
    <t>Rosauer</t>
  </si>
  <si>
    <t>Sharon E.</t>
  </si>
  <si>
    <t>Ryder</t>
  </si>
  <si>
    <t>Jacob W√¶ver</t>
  </si>
  <si>
    <t>Larsen</t>
  </si>
  <si>
    <t>Keate</t>
  </si>
  <si>
    <t>Brooke S.</t>
  </si>
  <si>
    <t>Kaye A.</t>
  </si>
  <si>
    <t>Starosciak</t>
  </si>
  <si>
    <t>Daniel C.</t>
  </si>
  <si>
    <t>Henderson</t>
  </si>
  <si>
    <t>Laurie A</t>
  </si>
  <si>
    <t>Winkelman</t>
  </si>
  <si>
    <t>Monette</t>
  </si>
  <si>
    <t>Shelby</t>
  </si>
  <si>
    <t>Kramer</t>
  </si>
  <si>
    <t>Goldstein</t>
  </si>
  <si>
    <t>Leticia</t>
  </si>
  <si>
    <t>John S.</t>
  </si>
  <si>
    <t>Barrett</t>
  </si>
  <si>
    <t>Irwin</t>
  </si>
  <si>
    <t>Ashley N.</t>
  </si>
  <si>
    <t>Glenn</t>
  </si>
  <si>
    <t>O'Meara</t>
  </si>
  <si>
    <t>Nelly S</t>
  </si>
  <si>
    <t>Budrow</t>
  </si>
  <si>
    <t>Meredith S</t>
  </si>
  <si>
    <t>Tecklenburg</t>
  </si>
  <si>
    <t>Katherine A</t>
  </si>
  <si>
    <t>Steve</t>
  </si>
  <si>
    <t>Schenck</t>
  </si>
  <si>
    <t>Kate L.</t>
  </si>
  <si>
    <t>Blendell</t>
  </si>
  <si>
    <t>Katharine</t>
  </si>
  <si>
    <t>Parodi</t>
  </si>
  <si>
    <t>Heather L</t>
  </si>
  <si>
    <t>Morgan</t>
  </si>
  <si>
    <t>Desiree</t>
  </si>
  <si>
    <t>Linden</t>
  </si>
  <si>
    <t>Peter B.</t>
  </si>
  <si>
    <t>Horning</t>
  </si>
  <si>
    <t>Goode</t>
  </si>
  <si>
    <t>Doden</t>
  </si>
  <si>
    <t>Adam C</t>
  </si>
  <si>
    <t>Groff</t>
  </si>
  <si>
    <t>Jon</t>
  </si>
  <si>
    <t>Kuehler</t>
  </si>
  <si>
    <t>Steven J</t>
  </si>
  <si>
    <t>Jessica P.</t>
  </si>
  <si>
    <t>Gibby</t>
  </si>
  <si>
    <t>Busa</t>
  </si>
  <si>
    <t>Arturo H.</t>
  </si>
  <si>
    <t>Moyo</t>
  </si>
  <si>
    <t>Ketil</t>
  </si>
  <si>
    <t>Christi</t>
  </si>
  <si>
    <t>Ash</t>
  </si>
  <si>
    <t>Edivaldo B. Sr.</t>
  </si>
  <si>
    <t>Do Prado</t>
  </si>
  <si>
    <t>Eve</t>
  </si>
  <si>
    <t>Devin</t>
  </si>
  <si>
    <t>Shaun R</t>
  </si>
  <si>
    <t>Dever</t>
  </si>
  <si>
    <t>Adrian</t>
  </si>
  <si>
    <t>Horvath</t>
  </si>
  <si>
    <t>Danner</t>
  </si>
  <si>
    <t>Mallory</t>
  </si>
  <si>
    <t>Weiss</t>
  </si>
  <si>
    <t>Shawn E</t>
  </si>
  <si>
    <t>D'Andrea</t>
  </si>
  <si>
    <t>Olesky</t>
  </si>
  <si>
    <t>Whitcraft</t>
  </si>
  <si>
    <t>Johann A</t>
  </si>
  <si>
    <t>Salazar</t>
  </si>
  <si>
    <t>Robin M.</t>
  </si>
  <si>
    <t>Todd</t>
  </si>
  <si>
    <t>Kyle K</t>
  </si>
  <si>
    <t>Pond</t>
  </si>
  <si>
    <t>Egan</t>
  </si>
  <si>
    <t>Michael A.</t>
  </si>
  <si>
    <t>Bersani</t>
  </si>
  <si>
    <t>Byron A</t>
  </si>
  <si>
    <t>Creech</t>
  </si>
  <si>
    <t>Carine A</t>
  </si>
  <si>
    <t>Sudres</t>
  </si>
  <si>
    <t>Couture</t>
  </si>
  <si>
    <t>Lindsay A.</t>
  </si>
  <si>
    <t>Justin R</t>
  </si>
  <si>
    <t>Patronick</t>
  </si>
  <si>
    <t>Depasquale</t>
  </si>
  <si>
    <t>Lavergne</t>
  </si>
  <si>
    <t>Ayako N.</t>
  </si>
  <si>
    <t>Kawakami</t>
  </si>
  <si>
    <t>Emilee</t>
  </si>
  <si>
    <t>Gonsalves</t>
  </si>
  <si>
    <t>Stephen M</t>
  </si>
  <si>
    <t>Annemarie A</t>
  </si>
  <si>
    <t>Aure</t>
  </si>
  <si>
    <t>Ashley R</t>
  </si>
  <si>
    <t>Mattingly</t>
  </si>
  <si>
    <t>Leslie A</t>
  </si>
  <si>
    <t>Stelpflug</t>
  </si>
  <si>
    <t>Mauricio J. Sr.</t>
  </si>
  <si>
    <t>Sanchez Antognini</t>
  </si>
  <si>
    <t>Kieran</t>
  </si>
  <si>
    <t>Condon</t>
  </si>
  <si>
    <t>Magato</t>
  </si>
  <si>
    <t>Zeke M.</t>
  </si>
  <si>
    <t>Dombrowski</t>
  </si>
  <si>
    <t>Chip</t>
  </si>
  <si>
    <t>Ohara</t>
  </si>
  <si>
    <t>Miguel Angel Sr.</t>
  </si>
  <si>
    <t>Cifuentes Fetiva</t>
  </si>
  <si>
    <t>Keno</t>
  </si>
  <si>
    <t>Meghan</t>
  </si>
  <si>
    <t>Lorch</t>
  </si>
  <si>
    <t>Millicent M</t>
  </si>
  <si>
    <t>Sullivan</t>
  </si>
  <si>
    <t>Cave</t>
  </si>
  <si>
    <t>Kimberly K</t>
  </si>
  <si>
    <t>Gudenkauf</t>
  </si>
  <si>
    <t>Justin C</t>
  </si>
  <si>
    <t>Tristan P.</t>
  </si>
  <si>
    <t>Holley</t>
  </si>
  <si>
    <t>Traci A</t>
  </si>
  <si>
    <t>Kemble</t>
  </si>
  <si>
    <t>Bentley</t>
  </si>
  <si>
    <t>Logan M</t>
  </si>
  <si>
    <t>Tiffany A</t>
  </si>
  <si>
    <t>Bellucci</t>
  </si>
  <si>
    <t>Collins</t>
  </si>
  <si>
    <t>Luke</t>
  </si>
  <si>
    <t>Gillman</t>
  </si>
  <si>
    <t>Leigh</t>
  </si>
  <si>
    <t>West</t>
  </si>
  <si>
    <t>Yosuke</t>
  </si>
  <si>
    <t>Chida</t>
  </si>
  <si>
    <t>Reisenauer</t>
  </si>
  <si>
    <t>Rosenberg-Wohl</t>
  </si>
  <si>
    <t>Jodi</t>
  </si>
  <si>
    <t>Theriault</t>
  </si>
  <si>
    <t>Manuel</t>
  </si>
  <si>
    <t>Misti C</t>
  </si>
  <si>
    <t>Demko</t>
  </si>
  <si>
    <t>Angela J</t>
  </si>
  <si>
    <t>Battaglia</t>
  </si>
  <si>
    <t>Jonathan D.</t>
  </si>
  <si>
    <t>Follo</t>
  </si>
  <si>
    <t>Barana</t>
  </si>
  <si>
    <t>Adrian R.</t>
  </si>
  <si>
    <t>Lysaght</t>
  </si>
  <si>
    <t>Chalmers</t>
  </si>
  <si>
    <t>Jason A.</t>
  </si>
  <si>
    <t>Rachel</t>
  </si>
  <si>
    <t>MacPherson</t>
  </si>
  <si>
    <t>Susan</t>
  </si>
  <si>
    <t>Delfidio</t>
  </si>
  <si>
    <t>Cameron M.</t>
  </si>
  <si>
    <t>Cummings</t>
  </si>
  <si>
    <t>Claudia A.</t>
  </si>
  <si>
    <t>Schroegel</t>
  </si>
  <si>
    <t>Nicole M.</t>
  </si>
  <si>
    <t>Jack</t>
  </si>
  <si>
    <t>Randall</t>
  </si>
  <si>
    <t>Doyon</t>
  </si>
  <si>
    <t>Sankey</t>
  </si>
  <si>
    <t>Stilgenbauer</t>
  </si>
  <si>
    <t>Jaskiewicz</t>
  </si>
  <si>
    <t>Jackie K.</t>
  </si>
  <si>
    <t>Deppen</t>
  </si>
  <si>
    <t>Hine</t>
  </si>
  <si>
    <t>Tyler C</t>
  </si>
  <si>
    <t>Mathews</t>
  </si>
  <si>
    <t>Yoshie</t>
  </si>
  <si>
    <t>Yabu</t>
  </si>
  <si>
    <t>Lauren A</t>
  </si>
  <si>
    <t>Strang</t>
  </si>
  <si>
    <t>Mason D.</t>
  </si>
  <si>
    <t>Shanley</t>
  </si>
  <si>
    <t>Arturo</t>
  </si>
  <si>
    <t>Mancebo Garcia</t>
  </si>
  <si>
    <t>Jake</t>
  </si>
  <si>
    <t>Keehan</t>
  </si>
  <si>
    <t>Mahaney</t>
  </si>
  <si>
    <t>Alison L.</t>
  </si>
  <si>
    <t>Nolan</t>
  </si>
  <si>
    <t>Karen A.</t>
  </si>
  <si>
    <t>Sobrino</t>
  </si>
  <si>
    <t>Thomas R. Jr.</t>
  </si>
  <si>
    <t>Mayer</t>
  </si>
  <si>
    <t>Ezra</t>
  </si>
  <si>
    <t>Becker</t>
  </si>
  <si>
    <t>Ari L.</t>
  </si>
  <si>
    <t>Platt</t>
  </si>
  <si>
    <t>Fanny</t>
  </si>
  <si>
    <t>Brodeur</t>
  </si>
  <si>
    <t>Knight Pech</t>
  </si>
  <si>
    <t>Peter W. Sr.</t>
  </si>
  <si>
    <t>Catherine A</t>
  </si>
  <si>
    <t>Jubinski</t>
  </si>
  <si>
    <t>Wall</t>
  </si>
  <si>
    <t>Janel N.</t>
  </si>
  <si>
    <t>McKay</t>
  </si>
  <si>
    <t>Yann Kai</t>
  </si>
  <si>
    <t>Oh</t>
  </si>
  <si>
    <t>Zachary R.</t>
  </si>
  <si>
    <t>Kessell</t>
  </si>
  <si>
    <t>Alejandro Sr.</t>
  </si>
  <si>
    <t>Hidalgo Zambrano</t>
  </si>
  <si>
    <t>Nicholas R.</t>
  </si>
  <si>
    <t>Caprario</t>
  </si>
  <si>
    <t>Michael D</t>
  </si>
  <si>
    <t>Marina</t>
  </si>
  <si>
    <t>Wong</t>
  </si>
  <si>
    <t>Lea</t>
  </si>
  <si>
    <t>Ross P</t>
  </si>
  <si>
    <t>Aoife</t>
  </si>
  <si>
    <t>Quigley</t>
  </si>
  <si>
    <t>Korir</t>
  </si>
  <si>
    <t>Downs</t>
  </si>
  <si>
    <t>Barry P.</t>
  </si>
  <si>
    <t>Maciej</t>
  </si>
  <si>
    <t>Zywek</t>
  </si>
  <si>
    <t>Jerry D.</t>
  </si>
  <si>
    <t>Faulkner</t>
  </si>
  <si>
    <t>Erspamer</t>
  </si>
  <si>
    <t>Cathi</t>
  </si>
  <si>
    <t>Alex M</t>
  </si>
  <si>
    <t>Addison</t>
  </si>
  <si>
    <t>Liang</t>
  </si>
  <si>
    <t>Wu</t>
  </si>
  <si>
    <t>Lexy</t>
  </si>
  <si>
    <t>Bosl</t>
  </si>
  <si>
    <t>Samuel L</t>
  </si>
  <si>
    <t>Goldberg</t>
  </si>
  <si>
    <t>Spencer A.</t>
  </si>
  <si>
    <t>Rochelle</t>
  </si>
  <si>
    <t>Johnston</t>
  </si>
  <si>
    <t>Paula</t>
  </si>
  <si>
    <t>Keating</t>
  </si>
  <si>
    <t>Madeline E.</t>
  </si>
  <si>
    <t>Duhon</t>
  </si>
  <si>
    <t>Maria Isabel</t>
  </si>
  <si>
    <t>Briseno</t>
  </si>
  <si>
    <t>Arthur M.</t>
  </si>
  <si>
    <t>Besse</t>
  </si>
  <si>
    <t>Joseph R.</t>
  </si>
  <si>
    <t>Shillings</t>
  </si>
  <si>
    <t>Sachiko</t>
  </si>
  <si>
    <t>Tate</t>
  </si>
  <si>
    <t>Hengoed</t>
  </si>
  <si>
    <t>Aller</t>
  </si>
  <si>
    <t>Pisano</t>
  </si>
  <si>
    <t>Ruben</t>
  </si>
  <si>
    <t>Sanca</t>
  </si>
  <si>
    <t>Bond</t>
  </si>
  <si>
    <t>Angela R.</t>
  </si>
  <si>
    <t>Carron</t>
  </si>
  <si>
    <t>Chatham</t>
  </si>
  <si>
    <t>Ellwanger</t>
  </si>
  <si>
    <t>Derek</t>
  </si>
  <si>
    <t>Hanson</t>
  </si>
  <si>
    <t>Kalvin J.</t>
  </si>
  <si>
    <t>Counts</t>
  </si>
  <si>
    <t>Barbara G.</t>
  </si>
  <si>
    <t>Carson</t>
  </si>
  <si>
    <t>Haines</t>
  </si>
  <si>
    <t>Schnabel</t>
  </si>
  <si>
    <t>Sunny S</t>
  </si>
  <si>
    <t>Simon</t>
  </si>
  <si>
    <t>Arciniaga</t>
  </si>
  <si>
    <t>Scott M.</t>
  </si>
  <si>
    <t>Marisa A</t>
  </si>
  <si>
    <t>Lizak</t>
  </si>
  <si>
    <t>Howery</t>
  </si>
  <si>
    <t>Amy L</t>
  </si>
  <si>
    <t>Crain</t>
  </si>
  <si>
    <t>Jenna M</t>
  </si>
  <si>
    <t>Hotze</t>
  </si>
  <si>
    <t>Chauhan</t>
  </si>
  <si>
    <t>Lyazid</t>
  </si>
  <si>
    <t>Raab</t>
  </si>
  <si>
    <t>Lindsey A.</t>
  </si>
  <si>
    <t>McKown</t>
  </si>
  <si>
    <t>Schiemann</t>
  </si>
  <si>
    <t>Jennifer A</t>
  </si>
  <si>
    <t>Cress</t>
  </si>
  <si>
    <t>Leif S.</t>
  </si>
  <si>
    <t>Mawson</t>
  </si>
  <si>
    <t>Wigginton</t>
  </si>
  <si>
    <t>Bo</t>
  </si>
  <si>
    <t>Leah</t>
  </si>
  <si>
    <t>Schroeder</t>
  </si>
  <si>
    <t>Kara Lynne</t>
  </si>
  <si>
    <t>Leonard</t>
  </si>
  <si>
    <t>Tissue</t>
  </si>
  <si>
    <t>Wood</t>
  </si>
  <si>
    <t>Denny</t>
  </si>
  <si>
    <t>Testa</t>
  </si>
  <si>
    <t>Allie</t>
  </si>
  <si>
    <t>Trasi</t>
  </si>
  <si>
    <t>Buchholtz</t>
  </si>
  <si>
    <t>Hoyt</t>
  </si>
  <si>
    <t>Fernando</t>
  </si>
  <si>
    <t>Cabada</t>
  </si>
  <si>
    <t>Ieva</t>
  </si>
  <si>
    <t>Lobaciute</t>
  </si>
  <si>
    <t>Drew L.</t>
  </si>
  <si>
    <t>Oberndorfer</t>
  </si>
  <si>
    <t>Alexander G</t>
  </si>
  <si>
    <t>Hetherington</t>
  </si>
  <si>
    <t>Meaghan</t>
  </si>
  <si>
    <t>Murray</t>
  </si>
  <si>
    <t>Higden</t>
  </si>
  <si>
    <t>Andrea K.</t>
  </si>
  <si>
    <t>Rediger</t>
  </si>
  <si>
    <t>Kris</t>
  </si>
  <si>
    <t>Alden W</t>
  </si>
  <si>
    <t>Suzanne M</t>
  </si>
  <si>
    <t>Grise</t>
  </si>
  <si>
    <t>Heidi Z.</t>
  </si>
  <si>
    <t>Skildum</t>
  </si>
  <si>
    <t>Fischer-Daly</t>
  </si>
  <si>
    <t>Fan</t>
  </si>
  <si>
    <t>Rudder</t>
  </si>
  <si>
    <t>Cartmell</t>
  </si>
  <si>
    <t>Troland</t>
  </si>
  <si>
    <t>Berg</t>
  </si>
  <si>
    <t>Chaiwat</t>
  </si>
  <si>
    <t>Engtrakul</t>
  </si>
  <si>
    <t>Kerri</t>
  </si>
  <si>
    <t>Leonhardt</t>
  </si>
  <si>
    <t>Goetz</t>
  </si>
  <si>
    <t>Nicholas G</t>
  </si>
  <si>
    <t>Cacharelis</t>
  </si>
  <si>
    <t>Vasilis S</t>
  </si>
  <si>
    <t>Kariolis</t>
  </si>
  <si>
    <t>Zelwin</t>
  </si>
  <si>
    <t>Colleen C.</t>
  </si>
  <si>
    <t>Annika</t>
  </si>
  <si>
    <t>Bannon</t>
  </si>
  <si>
    <t>Nicholas C.</t>
  </si>
  <si>
    <t>Vetter</t>
  </si>
  <si>
    <t>Kelly K</t>
  </si>
  <si>
    <t>Jablonski</t>
  </si>
  <si>
    <t>Jakubowitch</t>
  </si>
  <si>
    <t>Hannah</t>
  </si>
  <si>
    <t>Altshuler</t>
  </si>
  <si>
    <t>Patricio Sr.</t>
  </si>
  <si>
    <t>Ugarte</t>
  </si>
  <si>
    <t>Robert B</t>
  </si>
  <si>
    <t>Tusso</t>
  </si>
  <si>
    <t>Benjamin M</t>
  </si>
  <si>
    <t>Landry</t>
  </si>
  <si>
    <t>Eric R.</t>
  </si>
  <si>
    <t>McDonald</t>
  </si>
  <si>
    <t>Bob R</t>
  </si>
  <si>
    <t>Larue</t>
  </si>
  <si>
    <t>Stephanie J.</t>
  </si>
  <si>
    <t>Marcus</t>
  </si>
  <si>
    <t>Daubert</t>
  </si>
  <si>
    <t>Close</t>
  </si>
  <si>
    <t>Guillaume</t>
  </si>
  <si>
    <t>Roels</t>
  </si>
  <si>
    <t>Kaylee</t>
  </si>
  <si>
    <t>Venosky</t>
  </si>
  <si>
    <t>Theresa</t>
  </si>
  <si>
    <t>Gosnell</t>
  </si>
  <si>
    <t>Travis G.</t>
  </si>
  <si>
    <t>Chewning-Kulick</t>
  </si>
  <si>
    <t>Emma L.</t>
  </si>
  <si>
    <t>Linda</t>
  </si>
  <si>
    <t>Manion</t>
  </si>
  <si>
    <t>Owen R</t>
  </si>
  <si>
    <t>Leblanc</t>
  </si>
  <si>
    <t>Jacqueline</t>
  </si>
  <si>
    <t>Yefeng</t>
  </si>
  <si>
    <t>Goldsby</t>
  </si>
  <si>
    <t>Ken</t>
  </si>
  <si>
    <t>Annie E</t>
  </si>
  <si>
    <t>Mahoney</t>
  </si>
  <si>
    <t>Noel K.</t>
  </si>
  <si>
    <t>McCracken</t>
  </si>
  <si>
    <t>Spewak</t>
  </si>
  <si>
    <t>Federica</t>
  </si>
  <si>
    <t>Cottini</t>
  </si>
  <si>
    <t>Pamela L</t>
  </si>
  <si>
    <t>Findlay</t>
  </si>
  <si>
    <t>Andrew W.</t>
  </si>
  <si>
    <t>Strasburg</t>
  </si>
  <si>
    <t>Deeter</t>
  </si>
  <si>
    <t>Azelie</t>
  </si>
  <si>
    <t>Arpin</t>
  </si>
  <si>
    <t>Monica M.</t>
  </si>
  <si>
    <t>Schoeneck</t>
  </si>
  <si>
    <t>Katarina K.</t>
  </si>
  <si>
    <t>Willits</t>
  </si>
  <si>
    <t>Syring</t>
  </si>
  <si>
    <t>Stacey L.</t>
  </si>
  <si>
    <t>Strike</t>
  </si>
  <si>
    <t>Hennigar</t>
  </si>
  <si>
    <t>May</t>
  </si>
  <si>
    <t>Metcalf</t>
  </si>
  <si>
    <t>Tiska</t>
  </si>
  <si>
    <t>James C.</t>
  </si>
  <si>
    <t>Kim</t>
  </si>
  <si>
    <t>Fairley</t>
  </si>
  <si>
    <t>Dariusz</t>
  </si>
  <si>
    <t>Piasta</t>
  </si>
  <si>
    <t>Kristen</t>
  </si>
  <si>
    <t>Olsen</t>
  </si>
  <si>
    <t>Jose Guadalupe P. Sr.</t>
  </si>
  <si>
    <t>De Jesus</t>
  </si>
  <si>
    <t>Bartus</t>
  </si>
  <si>
    <t>Stevens</t>
  </si>
  <si>
    <t>Holly J</t>
  </si>
  <si>
    <t>Fayter</t>
  </si>
  <si>
    <t>Parise</t>
  </si>
  <si>
    <t>Tricity M</t>
  </si>
  <si>
    <t>Sarah A</t>
  </si>
  <si>
    <t>Gryniewicz</t>
  </si>
  <si>
    <t>Lisa M.</t>
  </si>
  <si>
    <t>Panora</t>
  </si>
  <si>
    <t>Tracy A.</t>
  </si>
  <si>
    <t>Lambe</t>
  </si>
  <si>
    <t>Trent</t>
  </si>
  <si>
    <t>Casto</t>
  </si>
  <si>
    <t>Julie</t>
  </si>
  <si>
    <t>Martelli</t>
  </si>
  <si>
    <t>Sawomir</t>
  </si>
  <si>
    <t>Naskret</t>
  </si>
  <si>
    <t>Micah</t>
  </si>
  <si>
    <t>Kelly H.</t>
  </si>
  <si>
    <t>Maloney</t>
  </si>
  <si>
    <t>Lindsay M.</t>
  </si>
  <si>
    <t>Amherst</t>
  </si>
  <si>
    <t>Austen G</t>
  </si>
  <si>
    <t>Tory J.</t>
  </si>
  <si>
    <t>Johansen</t>
  </si>
  <si>
    <t>Robert J.</t>
  </si>
  <si>
    <t>Steph</t>
  </si>
  <si>
    <t>Kristina</t>
  </si>
  <si>
    <t>Kaufmann</t>
  </si>
  <si>
    <t>Flo</t>
  </si>
  <si>
    <t>Barnes-Zurkinden</t>
  </si>
  <si>
    <t>Sarah P.</t>
  </si>
  <si>
    <t>Wolter</t>
  </si>
  <si>
    <t>Anabel</t>
  </si>
  <si>
    <t>Pearson</t>
  </si>
  <si>
    <t>Ian</t>
  </si>
  <si>
    <t>Leon</t>
  </si>
  <si>
    <t>Richard J</t>
  </si>
  <si>
    <t>Marriott</t>
  </si>
  <si>
    <t>Jacqueline N.</t>
  </si>
  <si>
    <t>Wilkins</t>
  </si>
  <si>
    <t>Cindy</t>
  </si>
  <si>
    <t>Saiter</t>
  </si>
  <si>
    <t>Marcia</t>
  </si>
  <si>
    <t>Winrow</t>
  </si>
  <si>
    <t>Samantha R.</t>
  </si>
  <si>
    <t>Gries</t>
  </si>
  <si>
    <t>Strohschein</t>
  </si>
  <si>
    <t>John P</t>
  </si>
  <si>
    <t>Coogan</t>
  </si>
  <si>
    <t>Isabelle</t>
  </si>
  <si>
    <t>Gagnon</t>
  </si>
  <si>
    <t>Neil</t>
  </si>
  <si>
    <t>Nathan</t>
  </si>
  <si>
    <t>Kelli N</t>
  </si>
  <si>
    <t>Fox</t>
  </si>
  <si>
    <t>Traver</t>
  </si>
  <si>
    <t>Grant A</t>
  </si>
  <si>
    <t>Quick</t>
  </si>
  <si>
    <t>Jonathan C</t>
  </si>
  <si>
    <t>Rachael M.</t>
  </si>
  <si>
    <t>Theriot</t>
  </si>
  <si>
    <t>Pilar</t>
  </si>
  <si>
    <t>Michalis</t>
  </si>
  <si>
    <t>Kyle M</t>
  </si>
  <si>
    <t>Christie</t>
  </si>
  <si>
    <t>Tjong Clemons</t>
  </si>
  <si>
    <t>David A.</t>
  </si>
  <si>
    <t>Palma</t>
  </si>
  <si>
    <t>Masahiro</t>
  </si>
  <si>
    <t>Takaoka</t>
  </si>
  <si>
    <t>Logan B.</t>
  </si>
  <si>
    <t>Sherman</t>
  </si>
  <si>
    <t>Stephanie L.</t>
  </si>
  <si>
    <t>Andre</t>
  </si>
  <si>
    <t>Angela H</t>
  </si>
  <si>
    <t>Switt</t>
  </si>
  <si>
    <t>Britt K</t>
  </si>
  <si>
    <t>Joyce R.</t>
  </si>
  <si>
    <t>Whitbeck</t>
  </si>
  <si>
    <t>Auer</t>
  </si>
  <si>
    <t>Attar</t>
  </si>
  <si>
    <t>Misuraca</t>
  </si>
  <si>
    <t>Michaela L</t>
  </si>
  <si>
    <t>Spannaus</t>
  </si>
  <si>
    <t>Shalaleh</t>
  </si>
  <si>
    <t>Tarbiat</t>
  </si>
  <si>
    <t>Pulkkinen</t>
  </si>
  <si>
    <t>Zuzana</t>
  </si>
  <si>
    <t>Trnovcova</t>
  </si>
  <si>
    <t>Daniel J.</t>
  </si>
  <si>
    <t>Hetrick</t>
  </si>
  <si>
    <t>Stern</t>
  </si>
  <si>
    <t>Matthew M</t>
  </si>
  <si>
    <t>Newman</t>
  </si>
  <si>
    <t>Nadine A.</t>
  </si>
  <si>
    <t>Peter J. Jr.</t>
  </si>
  <si>
    <t>Mone</t>
  </si>
  <si>
    <t>Powers</t>
  </si>
  <si>
    <t>Ulery</t>
  </si>
  <si>
    <t>Douglas W</t>
  </si>
  <si>
    <t>Catherine</t>
  </si>
  <si>
    <t>Youngseong</t>
  </si>
  <si>
    <t>Cho</t>
  </si>
  <si>
    <t>Reumann</t>
  </si>
  <si>
    <t>Brandon S.</t>
  </si>
  <si>
    <t>Cooper</t>
  </si>
  <si>
    <t>Sean P</t>
  </si>
  <si>
    <t>Cichon</t>
  </si>
  <si>
    <t>Janez</t>
  </si>
  <si>
    <t>Maroevic</t>
  </si>
  <si>
    <t>John I. Jr.</t>
  </si>
  <si>
    <t>Schulz</t>
  </si>
  <si>
    <t>Capriolo</t>
  </si>
  <si>
    <t>Borleis</t>
  </si>
  <si>
    <t>Conrad</t>
  </si>
  <si>
    <t>Deniz</t>
  </si>
  <si>
    <t>Karakoyunlu</t>
  </si>
  <si>
    <t>Shannon L.</t>
  </si>
  <si>
    <t>Desrosiers</t>
  </si>
  <si>
    <t>Kaitlin M.</t>
  </si>
  <si>
    <t>Alfredo</t>
  </si>
  <si>
    <t>Shabot Marcos</t>
  </si>
  <si>
    <t>Comment</t>
  </si>
  <si>
    <t>Moss</t>
  </si>
  <si>
    <t>Troy</t>
  </si>
  <si>
    <t>Daniel C</t>
  </si>
  <si>
    <t>Clash</t>
  </si>
  <si>
    <t>Blankenship</t>
  </si>
  <si>
    <t>Jennefer</t>
  </si>
  <si>
    <t>Lloyd</t>
  </si>
  <si>
    <t>Tracey L.</t>
  </si>
  <si>
    <t>Kong</t>
  </si>
  <si>
    <t>Benson</t>
  </si>
  <si>
    <t>Huntington</t>
  </si>
  <si>
    <t>Esther</t>
  </si>
  <si>
    <t>Kendall</t>
  </si>
  <si>
    <t>Jackie</t>
  </si>
  <si>
    <t>Gast</t>
  </si>
  <si>
    <t>Timothy P.</t>
  </si>
  <si>
    <t>Scanlin</t>
  </si>
  <si>
    <t>Philbrook</t>
  </si>
  <si>
    <t>Cowan</t>
  </si>
  <si>
    <t>Hugo M</t>
  </si>
  <si>
    <t>Sousa</t>
  </si>
  <si>
    <t>Daniel J. Jr.</t>
  </si>
  <si>
    <t>Stanton</t>
  </si>
  <si>
    <t>Mollak</t>
  </si>
  <si>
    <t>Rob</t>
  </si>
  <si>
    <t>Weston</t>
  </si>
  <si>
    <t>Rabuzzi</t>
  </si>
  <si>
    <t>Austin D</t>
  </si>
  <si>
    <t>Hendrix</t>
  </si>
  <si>
    <t>Brittany</t>
  </si>
  <si>
    <t>Van Nielen</t>
  </si>
  <si>
    <t>Becky G.</t>
  </si>
  <si>
    <t>Schout</t>
  </si>
  <si>
    <t>Virginie</t>
  </si>
  <si>
    <t>Schmaltz</t>
  </si>
  <si>
    <t>Allison A</t>
  </si>
  <si>
    <t>Eagen</t>
  </si>
  <si>
    <t>Rotramel</t>
  </si>
  <si>
    <t>Prevost</t>
  </si>
  <si>
    <t>Caleb</t>
  </si>
  <si>
    <t>Zachariah</t>
  </si>
  <si>
    <t>Nyambaso</t>
  </si>
  <si>
    <t>Patricia A</t>
  </si>
  <si>
    <t>Shaffer</t>
  </si>
  <si>
    <t>Corkum</t>
  </si>
  <si>
    <t>Pedersen</t>
  </si>
  <si>
    <t>Breno</t>
  </si>
  <si>
    <t>Melo</t>
  </si>
  <si>
    <t>Takaya</t>
  </si>
  <si>
    <t>Sakamoto</t>
  </si>
  <si>
    <t>Thomas IV</t>
  </si>
  <si>
    <t>Bradley E</t>
  </si>
  <si>
    <t>Lombardo</t>
  </si>
  <si>
    <t>Ruby J</t>
  </si>
  <si>
    <t>Bode</t>
  </si>
  <si>
    <t>Bart</t>
  </si>
  <si>
    <t>Robert A.</t>
  </si>
  <si>
    <t>Norcross</t>
  </si>
  <si>
    <t>Lazrus</t>
  </si>
  <si>
    <t>Yemane Adhane</t>
  </si>
  <si>
    <t>Tsegay</t>
  </si>
  <si>
    <t>Jesse A.</t>
  </si>
  <si>
    <t>Schneider</t>
  </si>
  <si>
    <t>Bird</t>
  </si>
  <si>
    <t>Loreto</t>
  </si>
  <si>
    <t>Patrick M.</t>
  </si>
  <si>
    <t>Callahan</t>
  </si>
  <si>
    <t>Timko</t>
  </si>
  <si>
    <t>Achatz</t>
  </si>
  <si>
    <t>Yuri</t>
  </si>
  <si>
    <t>Horwitz</t>
  </si>
  <si>
    <t>Gordyan</t>
  </si>
  <si>
    <t>Debbie</t>
  </si>
  <si>
    <t>Battoo</t>
  </si>
  <si>
    <t>Daniell L</t>
  </si>
  <si>
    <t>Barker</t>
  </si>
  <si>
    <t>Janne</t>
  </si>
  <si>
    <t>Saarnilehto</t>
  </si>
  <si>
    <t>Elizabeth L</t>
  </si>
  <si>
    <t>Stephanie C.</t>
  </si>
  <si>
    <t>Hillman</t>
  </si>
  <si>
    <t>Callie</t>
  </si>
  <si>
    <t>Bartel</t>
  </si>
  <si>
    <t>Potekhina</t>
  </si>
  <si>
    <t>Mary K.</t>
  </si>
  <si>
    <t>Samuel M.</t>
  </si>
  <si>
    <t>Lapp</t>
  </si>
  <si>
    <t>Tom J.</t>
  </si>
  <si>
    <t>McCormick</t>
  </si>
  <si>
    <t>Dougie J</t>
  </si>
  <si>
    <t>Coffed</t>
  </si>
  <si>
    <t>Jeremiah H</t>
  </si>
  <si>
    <t>Estes</t>
  </si>
  <si>
    <t>Ashley J.</t>
  </si>
  <si>
    <t>Miles</t>
  </si>
  <si>
    <t>Turner J.</t>
  </si>
  <si>
    <t>Zamore</t>
  </si>
  <si>
    <t>Roger</t>
  </si>
  <si>
    <t>Donaghy</t>
  </si>
  <si>
    <t>Pamela</t>
  </si>
  <si>
    <t>Fiorini</t>
  </si>
  <si>
    <t>Katherine H.</t>
  </si>
  <si>
    <t>Robin</t>
  </si>
  <si>
    <t>Watkins</t>
  </si>
  <si>
    <t>Terri</t>
  </si>
  <si>
    <t>Cassel</t>
  </si>
  <si>
    <t>Eddie</t>
  </si>
  <si>
    <t>O'Sullivan</t>
  </si>
  <si>
    <t>Joyce</t>
  </si>
  <si>
    <t>Chepkirui</t>
  </si>
  <si>
    <t>Alison W.</t>
  </si>
  <si>
    <t>Gurney</t>
  </si>
  <si>
    <t>Tammara C</t>
  </si>
  <si>
    <t>Francis</t>
  </si>
  <si>
    <t>Dorota</t>
  </si>
  <si>
    <t>Gruca</t>
  </si>
  <si>
    <t>Jose Norberto Sr.</t>
  </si>
  <si>
    <t>Rojas Alvarez</t>
  </si>
  <si>
    <t>Denton</t>
  </si>
  <si>
    <t>Bryant</t>
  </si>
  <si>
    <t>Trout</t>
  </si>
  <si>
    <t>Gilbert</t>
  </si>
  <si>
    <t>Eduardo</t>
  </si>
  <si>
    <t>Chong</t>
  </si>
  <si>
    <t>Laura M.</t>
  </si>
  <si>
    <t>Henry</t>
  </si>
  <si>
    <t>Brenneman</t>
  </si>
  <si>
    <t>Melissa D.</t>
  </si>
  <si>
    <t>Kemp</t>
  </si>
  <si>
    <t>Dan C. Jr.</t>
  </si>
  <si>
    <t>Hillyard</t>
  </si>
  <si>
    <t>Wesley C.</t>
  </si>
  <si>
    <t>Gonzales</t>
  </si>
  <si>
    <t>Christin</t>
  </si>
  <si>
    <t>Sayre</t>
  </si>
  <si>
    <t>Panke</t>
  </si>
  <si>
    <t>Margaret P.</t>
  </si>
  <si>
    <t>Brennan</t>
  </si>
  <si>
    <t>Tiffany K</t>
  </si>
  <si>
    <t>Ngo</t>
  </si>
  <si>
    <t>David M.</t>
  </si>
  <si>
    <t>Guerdan</t>
  </si>
  <si>
    <t>Christine E</t>
  </si>
  <si>
    <t>Donna</t>
  </si>
  <si>
    <t>Mills-Honarvar</t>
  </si>
  <si>
    <t>Rod</t>
  </si>
  <si>
    <t>Farvard</t>
  </si>
  <si>
    <t>Joe</t>
  </si>
  <si>
    <t>Kayleigh</t>
  </si>
  <si>
    <t>Skinner</t>
  </si>
  <si>
    <t>Lorcan A.</t>
  </si>
  <si>
    <t>Billy</t>
  </si>
  <si>
    <t>Shue</t>
  </si>
  <si>
    <t>Paul M.</t>
  </si>
  <si>
    <t>Brenda M.</t>
  </si>
  <si>
    <t>Blinn</t>
  </si>
  <si>
    <t>Jeff H</t>
  </si>
  <si>
    <t>Duyn</t>
  </si>
  <si>
    <t>Wardian</t>
  </si>
  <si>
    <t>Heuninck</t>
  </si>
  <si>
    <t>Bernard</t>
  </si>
  <si>
    <t>Kipyego</t>
  </si>
  <si>
    <t>Kuehl</t>
  </si>
  <si>
    <t>Bryn</t>
  </si>
  <si>
    <t>Burkholder</t>
  </si>
  <si>
    <t>Stadolnik</t>
  </si>
  <si>
    <t>Shields</t>
  </si>
  <si>
    <t>Jay</t>
  </si>
  <si>
    <t>Margolis</t>
  </si>
  <si>
    <t>Uffenbeck</t>
  </si>
  <si>
    <t>Shelley</t>
  </si>
  <si>
    <t>Jekaterina</t>
  </si>
  <si>
    <t>Stepanova</t>
  </si>
  <si>
    <t>Verdi</t>
  </si>
  <si>
    <t>Pauline</t>
  </si>
  <si>
    <t>Aleah K</t>
  </si>
  <si>
    <t>Mickelson</t>
  </si>
  <si>
    <t>Mare</t>
  </si>
  <si>
    <t>Dibaba</t>
  </si>
  <si>
    <t>Shilling</t>
  </si>
  <si>
    <t>Bashaw</t>
  </si>
  <si>
    <t>Amanda R</t>
  </si>
  <si>
    <t>Murray W.</t>
  </si>
  <si>
    <t>McCutcheon</t>
  </si>
  <si>
    <t>Meghan P.</t>
  </si>
  <si>
    <t>Connor</t>
  </si>
  <si>
    <t>Seth</t>
  </si>
  <si>
    <t>Geoghegan</t>
  </si>
  <si>
    <t>Michael P.</t>
  </si>
  <si>
    <t>McGinn</t>
  </si>
  <si>
    <t>Russell M</t>
  </si>
  <si>
    <t>Quinteros</t>
  </si>
  <si>
    <t>Loenser</t>
  </si>
  <si>
    <t>Furrer</t>
  </si>
  <si>
    <t>Konigs</t>
  </si>
  <si>
    <t>Brock J</t>
  </si>
  <si>
    <t>Tesdahl</t>
  </si>
  <si>
    <t>Stephen F.</t>
  </si>
  <si>
    <t>Engel</t>
  </si>
  <si>
    <t>Missy</t>
  </si>
  <si>
    <t>Kuck</t>
  </si>
  <si>
    <t>Lauren M</t>
  </si>
  <si>
    <t>Neuschel</t>
  </si>
  <si>
    <t>Apolo U.</t>
  </si>
  <si>
    <t>Rosales Ramirez</t>
  </si>
  <si>
    <t>Alfons</t>
  </si>
  <si>
    <t>Marquez</t>
  </si>
  <si>
    <t>Amber</t>
  </si>
  <si>
    <t>Green</t>
  </si>
  <si>
    <t>Leah C.</t>
  </si>
  <si>
    <t>Schubel</t>
  </si>
  <si>
    <t>Lilia</t>
  </si>
  <si>
    <t>Jimenez</t>
  </si>
  <si>
    <t>Danny</t>
  </si>
  <si>
    <t>Zimny-Schmitt</t>
  </si>
  <si>
    <t>Brohart</t>
  </si>
  <si>
    <t>Satomi</t>
  </si>
  <si>
    <t>Oka</t>
  </si>
  <si>
    <t>Peter T II</t>
  </si>
  <si>
    <t>Metzger</t>
  </si>
  <si>
    <t>Kindsey P.</t>
  </si>
  <si>
    <t>Vaughn</t>
  </si>
  <si>
    <t>Thomas G.</t>
  </si>
  <si>
    <t>Kyle S</t>
  </si>
  <si>
    <t>Petty</t>
  </si>
  <si>
    <t>Alexander J.</t>
  </si>
  <si>
    <t>Dustin L</t>
  </si>
  <si>
    <t>Chloe</t>
  </si>
  <si>
    <t>Lasseron</t>
  </si>
  <si>
    <t>Cailtlin</t>
  </si>
  <si>
    <t>Bushong</t>
  </si>
  <si>
    <t>Dennison</t>
  </si>
  <si>
    <t>Chuy</t>
  </si>
  <si>
    <t>Lira</t>
  </si>
  <si>
    <t>Laurie B</t>
  </si>
  <si>
    <t>Nahigian</t>
  </si>
  <si>
    <t>Rachel B.</t>
  </si>
  <si>
    <t>Cackett</t>
  </si>
  <si>
    <t>Liza</t>
  </si>
  <si>
    <t>Hunter-Galvan</t>
  </si>
  <si>
    <t>Pierret</t>
  </si>
  <si>
    <t>Lindsay E.</t>
  </si>
  <si>
    <t>Kathleen M.</t>
  </si>
  <si>
    <t>O'Neil</t>
  </si>
  <si>
    <t>Aya</t>
  </si>
  <si>
    <t>Leitz</t>
  </si>
  <si>
    <t>Carolyn R</t>
  </si>
  <si>
    <t>Durfee</t>
  </si>
  <si>
    <t>Bethany</t>
  </si>
  <si>
    <t>Maylone</t>
  </si>
  <si>
    <t>Holly A</t>
  </si>
  <si>
    <t>Reiland</t>
  </si>
  <si>
    <t>Ping</t>
  </si>
  <si>
    <t>Hu</t>
  </si>
  <si>
    <t>Lessek</t>
  </si>
  <si>
    <t>Colavincenzo</t>
  </si>
  <si>
    <t>Mendez-Karr</t>
  </si>
  <si>
    <t>Emmett</t>
  </si>
  <si>
    <t>Saulnier</t>
  </si>
  <si>
    <t>Schoonover</t>
  </si>
  <si>
    <t>Christopher L.</t>
  </si>
  <si>
    <t>Hass</t>
  </si>
  <si>
    <t>Christopher P.</t>
  </si>
  <si>
    <t>Cadotte</t>
  </si>
  <si>
    <t>Christopher W</t>
  </si>
  <si>
    <t>Cacciapaglia</t>
  </si>
  <si>
    <t>Norman H.</t>
  </si>
  <si>
    <t>Mininger</t>
  </si>
  <si>
    <t>Mayo</t>
  </si>
  <si>
    <t>Tatyana K</t>
  </si>
  <si>
    <t>Zicko</t>
  </si>
  <si>
    <t>Chrissy</t>
  </si>
  <si>
    <t>Halle</t>
  </si>
  <si>
    <t>Cupp</t>
  </si>
  <si>
    <t>Tara D.</t>
  </si>
  <si>
    <t>Klassen</t>
  </si>
  <si>
    <t>Rasim M</t>
  </si>
  <si>
    <t>Musal</t>
  </si>
  <si>
    <t>Dina</t>
  </si>
  <si>
    <t>Kitayama</t>
  </si>
  <si>
    <t>Altman</t>
  </si>
  <si>
    <t>Caitrin</t>
  </si>
  <si>
    <t>Demchko</t>
  </si>
  <si>
    <t>Adriana S</t>
  </si>
  <si>
    <t>Betts</t>
  </si>
  <si>
    <t>Kristen M</t>
  </si>
  <si>
    <t>Alix</t>
  </si>
  <si>
    <t>Vandeventer</t>
  </si>
  <si>
    <t>Kakushin</t>
  </si>
  <si>
    <t>Hirano</t>
  </si>
  <si>
    <t>Michael J</t>
  </si>
  <si>
    <t>Davi</t>
  </si>
  <si>
    <t>Sloan</t>
  </si>
  <si>
    <t>Homich</t>
  </si>
  <si>
    <t>Amanda C.</t>
  </si>
  <si>
    <t>Valur</t>
  </si>
  <si>
    <t>Kristjansson</t>
  </si>
  <si>
    <t>Erica J</t>
  </si>
  <si>
    <t>Pitman</t>
  </si>
  <si>
    <t>Curley</t>
  </si>
  <si>
    <t>Lissa</t>
  </si>
  <si>
    <t>Zimmer</t>
  </si>
  <si>
    <t>Granski</t>
  </si>
  <si>
    <t>Alyson</t>
  </si>
  <si>
    <t>Chance B</t>
  </si>
  <si>
    <t>Regina</t>
  </si>
  <si>
    <t>Therese</t>
  </si>
  <si>
    <t>Howe</t>
  </si>
  <si>
    <t>Beau</t>
  </si>
  <si>
    <t>Atwater</t>
  </si>
  <si>
    <t>Kelsey M</t>
  </si>
  <si>
    <t>Gurganus</t>
  </si>
  <si>
    <t>Gretchen</t>
  </si>
  <si>
    <t>Holden</t>
  </si>
  <si>
    <t>Nicholas E.</t>
  </si>
  <si>
    <t>Parton</t>
  </si>
  <si>
    <t>Deborah</t>
  </si>
  <si>
    <t>Chuck W. Jr.</t>
  </si>
  <si>
    <t>Dent</t>
  </si>
  <si>
    <t>Ranti</t>
  </si>
  <si>
    <t>Amany</t>
  </si>
  <si>
    <t>Ishaq</t>
  </si>
  <si>
    <t>Kipling</t>
  </si>
  <si>
    <t>Wiles</t>
  </si>
  <si>
    <t>Louis C.</t>
  </si>
  <si>
    <t>Serafini</t>
  </si>
  <si>
    <t>Button</t>
  </si>
  <si>
    <t>Ildiko M.</t>
  </si>
  <si>
    <t>Gaal</t>
  </si>
  <si>
    <t>Melinda E.</t>
  </si>
  <si>
    <t>Liptak</t>
  </si>
  <si>
    <t>Ashley M</t>
  </si>
  <si>
    <t>Kellam</t>
  </si>
  <si>
    <t>Gordon</t>
  </si>
  <si>
    <t>Sean P.</t>
  </si>
  <si>
    <t>Emily G</t>
  </si>
  <si>
    <t>Wagoner</t>
  </si>
  <si>
    <t>Danilo</t>
  </si>
  <si>
    <t>Goffi</t>
  </si>
  <si>
    <t>Mikko</t>
  </si>
  <si>
    <t>Salovaara</t>
  </si>
  <si>
    <t>Paula C.</t>
  </si>
  <si>
    <t>Reid</t>
  </si>
  <si>
    <t>Kirsten N.</t>
  </si>
  <si>
    <t>Allan</t>
  </si>
  <si>
    <t>Christy</t>
  </si>
  <si>
    <t>McLaughlin</t>
  </si>
  <si>
    <t>Jingjing</t>
  </si>
  <si>
    <t>Tang</t>
  </si>
  <si>
    <t>Frankline</t>
  </si>
  <si>
    <t>Chepkwony</t>
  </si>
  <si>
    <t>Laura T.</t>
  </si>
  <si>
    <t>Natalia</t>
  </si>
  <si>
    <t>Szynkarczuk</t>
  </si>
  <si>
    <t>Jennifer L.</t>
  </si>
  <si>
    <t>Brill</t>
  </si>
  <si>
    <t>Brooke</t>
  </si>
  <si>
    <t>Jeremy M</t>
  </si>
  <si>
    <t>Nunn</t>
  </si>
  <si>
    <t>Megan L.</t>
  </si>
  <si>
    <t>Blair</t>
  </si>
  <si>
    <t>Sharkey</t>
  </si>
  <si>
    <t>Marny</t>
  </si>
  <si>
    <t>Scalard</t>
  </si>
  <si>
    <t>Burget</t>
  </si>
  <si>
    <t>Benjamin L</t>
  </si>
  <si>
    <t>English</t>
  </si>
  <si>
    <t>Rob G</t>
  </si>
  <si>
    <t>Hampton</t>
  </si>
  <si>
    <t>Stefanie A</t>
  </si>
  <si>
    <t>Caroline F.</t>
  </si>
  <si>
    <t>Lucas</t>
  </si>
  <si>
    <t>Julia J.</t>
  </si>
  <si>
    <t>Cherewatti</t>
  </si>
  <si>
    <t>Bernat</t>
  </si>
  <si>
    <t>Olle</t>
  </si>
  <si>
    <t>Hicham</t>
  </si>
  <si>
    <t>Hamsi</t>
  </si>
  <si>
    <t>Finnegan</t>
  </si>
  <si>
    <t>Elisabetta</t>
  </si>
  <si>
    <t>Villa</t>
  </si>
  <si>
    <t>Trevor N.</t>
  </si>
  <si>
    <t>Cable</t>
  </si>
  <si>
    <t>Nancy</t>
  </si>
  <si>
    <t>Eiring</t>
  </si>
  <si>
    <t>Allison R.</t>
  </si>
  <si>
    <t>Friedman</t>
  </si>
  <si>
    <t>Croker</t>
  </si>
  <si>
    <t>Beganics</t>
  </si>
  <si>
    <t>Huberty</t>
  </si>
  <si>
    <t>Janae N.</t>
  </si>
  <si>
    <t>Hazlehurst</t>
  </si>
  <si>
    <t>Marin</t>
  </si>
  <si>
    <t>Nicole F</t>
  </si>
  <si>
    <t>Dear</t>
  </si>
  <si>
    <t>Krista L</t>
  </si>
  <si>
    <t>Lederer</t>
  </si>
  <si>
    <t>Denise</t>
  </si>
  <si>
    <t>Robson</t>
  </si>
  <si>
    <t>Ariel</t>
  </si>
  <si>
    <t>Galvan</t>
  </si>
  <si>
    <t>Rosalie</t>
  </si>
  <si>
    <t>Teeuwen</t>
  </si>
  <si>
    <t>List</t>
  </si>
  <si>
    <t>Vitaliy</t>
  </si>
  <si>
    <t>Shafar</t>
  </si>
  <si>
    <t>Benjamin W.</t>
  </si>
  <si>
    <t>Copenhaver</t>
  </si>
  <si>
    <t>Stump</t>
  </si>
  <si>
    <t>Wehrman</t>
  </si>
  <si>
    <t>Sischo</t>
  </si>
  <si>
    <t>Massimiliano</t>
  </si>
  <si>
    <t>Fonti</t>
  </si>
  <si>
    <t>Merlis</t>
  </si>
  <si>
    <t>Kiyokatsu</t>
  </si>
  <si>
    <t>Hasegawa</t>
  </si>
  <si>
    <t>Haselden</t>
  </si>
  <si>
    <t>Simonson</t>
  </si>
  <si>
    <t>Julia M</t>
  </si>
  <si>
    <t>Montag</t>
  </si>
  <si>
    <t>Rhea</t>
  </si>
  <si>
    <t>Deroian</t>
  </si>
  <si>
    <t>Shamus M.</t>
  </si>
  <si>
    <t>Mary Beth</t>
  </si>
  <si>
    <t>Strickler</t>
  </si>
  <si>
    <t>Erin</t>
  </si>
  <si>
    <t>Simone</t>
  </si>
  <si>
    <t>Hallie</t>
  </si>
  <si>
    <t>Von Rock</t>
  </si>
  <si>
    <t>Paige P</t>
  </si>
  <si>
    <t>Woodard</t>
  </si>
  <si>
    <t>Ji</t>
  </si>
  <si>
    <t>Carissa A</t>
  </si>
  <si>
    <t>Sinda</t>
  </si>
  <si>
    <t>Mona</t>
  </si>
  <si>
    <t>Rydland</t>
  </si>
  <si>
    <t>Kristin R.</t>
  </si>
  <si>
    <t>Vespa</t>
  </si>
  <si>
    <t>Meadows</t>
  </si>
  <si>
    <t>Toppen</t>
  </si>
  <si>
    <t>Ermer</t>
  </si>
  <si>
    <t>Hilary K.</t>
  </si>
  <si>
    <t>Dionne</t>
  </si>
  <si>
    <t>Dominique</t>
  </si>
  <si>
    <t>Stasulli</t>
  </si>
  <si>
    <t>Carlos I</t>
  </si>
  <si>
    <t>Duran</t>
  </si>
  <si>
    <t>Klundt</t>
  </si>
  <si>
    <t>Waters</t>
  </si>
  <si>
    <t>Sarah S</t>
  </si>
  <si>
    <t>Rusk</t>
  </si>
  <si>
    <t>Shauna R.</t>
  </si>
  <si>
    <t>Gersbach</t>
  </si>
  <si>
    <t>Lindsay J.</t>
  </si>
  <si>
    <t>Taylor-Watson</t>
  </si>
  <si>
    <t>Danya A.</t>
  </si>
  <si>
    <t>Lorraine</t>
  </si>
  <si>
    <t>Levitsky</t>
  </si>
  <si>
    <t>Carroll</t>
  </si>
  <si>
    <t>Jesus Sr.</t>
  </si>
  <si>
    <t>Campos</t>
  </si>
  <si>
    <t>Flajslik</t>
  </si>
  <si>
    <t>Catherine C.</t>
  </si>
  <si>
    <t>Chua</t>
  </si>
  <si>
    <t>Evan</t>
  </si>
  <si>
    <t>Nathan J</t>
  </si>
  <si>
    <t>Wilzbacher</t>
  </si>
  <si>
    <t>Thayer</t>
  </si>
  <si>
    <t>Brosseau</t>
  </si>
  <si>
    <t>Phares</t>
  </si>
  <si>
    <t>Lavar</t>
  </si>
  <si>
    <t>Charlie T.</t>
  </si>
  <si>
    <t>Padula</t>
  </si>
  <si>
    <t>Arthur</t>
  </si>
  <si>
    <t>Gamirov</t>
  </si>
  <si>
    <t>Briot</t>
  </si>
  <si>
    <t>De Hueck</t>
  </si>
  <si>
    <t>Tammy</t>
  </si>
  <si>
    <t>Putt</t>
  </si>
  <si>
    <t>Lena</t>
  </si>
  <si>
    <t>Deiman</t>
  </si>
  <si>
    <t>Valentina</t>
  </si>
  <si>
    <t>Bonanni</t>
  </si>
  <si>
    <t>Russell N.</t>
  </si>
  <si>
    <t>Stein</t>
  </si>
  <si>
    <t>Scott R.</t>
  </si>
  <si>
    <t>Laumann</t>
  </si>
  <si>
    <t>Jose Francisco Sr.</t>
  </si>
  <si>
    <t>Galaviz</t>
  </si>
  <si>
    <t>Paul J</t>
  </si>
  <si>
    <t>Piper</t>
  </si>
  <si>
    <t>Cantini</t>
  </si>
  <si>
    <t>Edward J.</t>
  </si>
  <si>
    <t>Patrick A.</t>
  </si>
  <si>
    <t>Werhane</t>
  </si>
  <si>
    <t>Geraint H</t>
  </si>
  <si>
    <t>Davies</t>
  </si>
  <si>
    <t>Dj</t>
  </si>
  <si>
    <t>Hummel</t>
  </si>
  <si>
    <t>Zachary A</t>
  </si>
  <si>
    <t>Lutz</t>
  </si>
  <si>
    <t>Brian W.</t>
  </si>
  <si>
    <t>Viglienzoni</t>
  </si>
  <si>
    <t>Rathbun</t>
  </si>
  <si>
    <t>Ellen L.</t>
  </si>
  <si>
    <t>crane</t>
  </si>
  <si>
    <t>Conant</t>
  </si>
  <si>
    <t>Abigail R.</t>
  </si>
  <si>
    <t>Huyser-Wierenga</t>
  </si>
  <si>
    <t>Natalini</t>
  </si>
  <si>
    <t>Robbins</t>
  </si>
  <si>
    <t>Grace H</t>
  </si>
  <si>
    <t>Stanislav</t>
  </si>
  <si>
    <t>Caitie J.</t>
  </si>
  <si>
    <t>Mears</t>
  </si>
  <si>
    <t>Ian T</t>
  </si>
  <si>
    <t>Neill</t>
  </si>
  <si>
    <t>Tadese</t>
  </si>
  <si>
    <t>Tola</t>
  </si>
  <si>
    <t>Briskman</t>
  </si>
  <si>
    <t>Dathan</t>
  </si>
  <si>
    <t>Ritzenhein</t>
  </si>
  <si>
    <t>Malkowski</t>
  </si>
  <si>
    <t>Andreyko</t>
  </si>
  <si>
    <t>Aaron R</t>
  </si>
  <si>
    <t>Lozier</t>
  </si>
  <si>
    <t>Caitlin H.</t>
  </si>
  <si>
    <t>Harald E.</t>
  </si>
  <si>
    <t>Rodas</t>
  </si>
  <si>
    <t>Siobhan A.</t>
  </si>
  <si>
    <t>Andrea J.</t>
  </si>
  <si>
    <t>Rachel A.</t>
  </si>
  <si>
    <t>Karmen</t>
  </si>
  <si>
    <t>Kiersten</t>
  </si>
  <si>
    <t>Lippmann</t>
  </si>
  <si>
    <t>Klehm</t>
  </si>
  <si>
    <t>Lelisa</t>
  </si>
  <si>
    <t>Desisa</t>
  </si>
  <si>
    <t>Brooks</t>
  </si>
  <si>
    <t>Chris C.</t>
  </si>
  <si>
    <t>Weispfennig</t>
  </si>
  <si>
    <t>Sorrell</t>
  </si>
  <si>
    <t>Erik C.</t>
  </si>
  <si>
    <t>Shawn C</t>
  </si>
  <si>
    <t>Marek</t>
  </si>
  <si>
    <t>Vajin L.</t>
  </si>
  <si>
    <t>John K. Jr.</t>
  </si>
  <si>
    <t>Werner</t>
  </si>
  <si>
    <t>Kevin J.</t>
  </si>
  <si>
    <t>Kirby W.</t>
  </si>
  <si>
    <t>J A</t>
  </si>
  <si>
    <t>Penny</t>
  </si>
  <si>
    <t>Dustin G.</t>
  </si>
  <si>
    <t>Anthony G</t>
  </si>
  <si>
    <t>Masayesva</t>
  </si>
  <si>
    <t>Paavola</t>
  </si>
  <si>
    <t>Eric N</t>
  </si>
  <si>
    <t>Gehlsen</t>
  </si>
  <si>
    <t>Roche</t>
  </si>
  <si>
    <t>Patrick H.</t>
  </si>
  <si>
    <t>Hearn</t>
  </si>
  <si>
    <t>Dimson</t>
  </si>
  <si>
    <t>Deborah L.</t>
  </si>
  <si>
    <t>Slason</t>
  </si>
  <si>
    <t>Andrea K</t>
  </si>
  <si>
    <t>Gibson</t>
  </si>
  <si>
    <t>Elleree</t>
  </si>
  <si>
    <t>Erdos</t>
  </si>
  <si>
    <t>Brandon J</t>
  </si>
  <si>
    <t>Cushman</t>
  </si>
  <si>
    <t>Hammel</t>
  </si>
  <si>
    <t>Nina Wavik Sr.</t>
  </si>
  <si>
    <t>Ytterstad</t>
  </si>
  <si>
    <t>Dani</t>
  </si>
  <si>
    <t>Prince</t>
  </si>
  <si>
    <t>Petrulak</t>
  </si>
  <si>
    <t>Zablocki</t>
  </si>
  <si>
    <t>Kathryn M.</t>
  </si>
  <si>
    <t>Van Meter</t>
  </si>
  <si>
    <t>Babay</t>
  </si>
  <si>
    <t>Trent A</t>
  </si>
  <si>
    <t>Jennifer E</t>
  </si>
  <si>
    <t>Moody</t>
  </si>
  <si>
    <t>Swierzbinski</t>
  </si>
  <si>
    <t>Tiffany A.</t>
  </si>
  <si>
    <t>Schwartz</t>
  </si>
  <si>
    <t>Sanseverino</t>
  </si>
  <si>
    <t>Lawder</t>
  </si>
  <si>
    <t>Hoerner</t>
  </si>
  <si>
    <t>Pat</t>
  </si>
  <si>
    <t>Rebecca M.</t>
  </si>
  <si>
    <t>Beaulne</t>
  </si>
  <si>
    <t>Ruth</t>
  </si>
  <si>
    <t>Lunz</t>
  </si>
  <si>
    <t>Gregory S</t>
  </si>
  <si>
    <t>Alexandra S</t>
  </si>
  <si>
    <t>Brackenwagen</t>
  </si>
  <si>
    <t>Hillary</t>
  </si>
  <si>
    <t>Schmitt</t>
  </si>
  <si>
    <t>Amy K.</t>
  </si>
  <si>
    <t>Borden</t>
  </si>
  <si>
    <t>Regan</t>
  </si>
  <si>
    <t>Maaikel</t>
  </si>
  <si>
    <t>Koenis</t>
  </si>
  <si>
    <t>Kittaka</t>
  </si>
  <si>
    <t>Christopher S.</t>
  </si>
  <si>
    <t>Concannon</t>
  </si>
  <si>
    <t>William R</t>
  </si>
  <si>
    <t>Lyndsy</t>
  </si>
  <si>
    <t>Schultz</t>
  </si>
  <si>
    <t>Brannigan</t>
  </si>
  <si>
    <t>Anna</t>
  </si>
  <si>
    <t>Cavallo</t>
  </si>
  <si>
    <t>Axelrod</t>
  </si>
  <si>
    <t>Roberge</t>
  </si>
  <si>
    <t>Schmidt</t>
  </si>
  <si>
    <t>Eric S</t>
  </si>
  <si>
    <t>Kosters</t>
  </si>
  <si>
    <t>Dykes</t>
  </si>
  <si>
    <t>Velan</t>
  </si>
  <si>
    <t>Goolik</t>
  </si>
  <si>
    <t>Bain</t>
  </si>
  <si>
    <t>Sonja</t>
  </si>
  <si>
    <t>Wieck</t>
  </si>
  <si>
    <t>Friel</t>
  </si>
  <si>
    <t>Martha L.</t>
  </si>
  <si>
    <t>Santandreu</t>
  </si>
  <si>
    <t>Ryan C.</t>
  </si>
  <si>
    <t>Cliff</t>
  </si>
  <si>
    <t>Gerber</t>
  </si>
  <si>
    <t>Blue</t>
  </si>
  <si>
    <t>Benadum</t>
  </si>
  <si>
    <t>Jeffrey M</t>
  </si>
  <si>
    <t>Ragazzini</t>
  </si>
  <si>
    <t>Kessinger</t>
  </si>
  <si>
    <t>Bezgin</t>
  </si>
  <si>
    <t>Woldesilassie</t>
  </si>
  <si>
    <t>Ruiz Herrero</t>
  </si>
  <si>
    <t>Mohd Syahidan</t>
  </si>
  <si>
    <t>Bin Alias</t>
  </si>
  <si>
    <t>Pulliam</t>
  </si>
  <si>
    <t>Guisinger</t>
  </si>
  <si>
    <t>Christi A.</t>
  </si>
  <si>
    <t>Arnerich</t>
  </si>
  <si>
    <t>Sandra K.</t>
  </si>
  <si>
    <t>Jerome</t>
  </si>
  <si>
    <t>Nolette</t>
  </si>
  <si>
    <t>Julia R</t>
  </si>
  <si>
    <t>Chabrier</t>
  </si>
  <si>
    <t>Sean Henry</t>
  </si>
  <si>
    <t>Knotts</t>
  </si>
  <si>
    <t>Pultorak</t>
  </si>
  <si>
    <t>Maxon</t>
  </si>
  <si>
    <t>Abby L.</t>
  </si>
  <si>
    <t>Kraai</t>
  </si>
  <si>
    <t>Larosa</t>
  </si>
  <si>
    <t>Ali</t>
  </si>
  <si>
    <t>Haney</t>
  </si>
  <si>
    <t>Pierre</t>
  </si>
  <si>
    <t>Boulay</t>
  </si>
  <si>
    <t>Luy</t>
  </si>
  <si>
    <t>Fava</t>
  </si>
  <si>
    <t>Alvaro Sr.</t>
  </si>
  <si>
    <t>Montoya</t>
  </si>
  <si>
    <t>Mark P.</t>
  </si>
  <si>
    <t>Albertson</t>
  </si>
  <si>
    <t>Barger</t>
  </si>
  <si>
    <t>Mario Jr.</t>
  </si>
  <si>
    <t>Fraioli</t>
  </si>
  <si>
    <t>Lusapho</t>
  </si>
  <si>
    <t>Alan F</t>
  </si>
  <si>
    <t>Talhelm</t>
  </si>
  <si>
    <t>Treece</t>
  </si>
  <si>
    <t>Beisel</t>
  </si>
  <si>
    <t>Jacob J</t>
  </si>
  <si>
    <t>Enke</t>
  </si>
  <si>
    <t>Jose Tomas</t>
  </si>
  <si>
    <t>Ruiz-Tagle Barros</t>
  </si>
  <si>
    <t>Mary Evan</t>
  </si>
  <si>
    <t>Ferrell</t>
  </si>
  <si>
    <t>Justin K.</t>
  </si>
  <si>
    <t>Gates</t>
  </si>
  <si>
    <t>Jeffers</t>
  </si>
  <si>
    <t>Roman</t>
  </si>
  <si>
    <t>Sulhanek</t>
  </si>
  <si>
    <t>Evelyn L</t>
  </si>
  <si>
    <t>Caron</t>
  </si>
  <si>
    <t>Fullarton</t>
  </si>
  <si>
    <t>Matthew S</t>
  </si>
  <si>
    <t>Lindgren</t>
  </si>
  <si>
    <t>Akiha</t>
  </si>
  <si>
    <t>Sweny</t>
  </si>
  <si>
    <t>Tobin</t>
  </si>
  <si>
    <t>Keys</t>
  </si>
  <si>
    <t>Wilbur</t>
  </si>
  <si>
    <t>Ditota</t>
  </si>
  <si>
    <t>Horbol</t>
  </si>
  <si>
    <t>Flannery</t>
  </si>
  <si>
    <t>John T</t>
  </si>
  <si>
    <t>Murakami</t>
  </si>
  <si>
    <t>Candice M</t>
  </si>
  <si>
    <t>Theodore A.</t>
  </si>
  <si>
    <t>Petermann</t>
  </si>
  <si>
    <t>Lindy</t>
  </si>
  <si>
    <t>Graves - Rostro</t>
  </si>
  <si>
    <t>Danielson</t>
  </si>
  <si>
    <t>Holly</t>
  </si>
  <si>
    <t>Street</t>
  </si>
  <si>
    <t>Buss</t>
  </si>
  <si>
    <t>Meghan K</t>
  </si>
  <si>
    <t>Duffy</t>
  </si>
  <si>
    <t>Fred</t>
  </si>
  <si>
    <t>Sebastian</t>
  </si>
  <si>
    <t>Castro</t>
  </si>
  <si>
    <t>Avery</t>
  </si>
  <si>
    <t>Susan E</t>
  </si>
  <si>
    <t>Bohinski</t>
  </si>
  <si>
    <t>Katy</t>
  </si>
  <si>
    <t>Kohls</t>
  </si>
  <si>
    <t>Brietzke</t>
  </si>
  <si>
    <t>Juan D. Sr.</t>
  </si>
  <si>
    <t>Riveros Gonzalez</t>
  </si>
  <si>
    <t>Albano</t>
  </si>
  <si>
    <t>Evan P</t>
  </si>
  <si>
    <t>Rosendahl</t>
  </si>
  <si>
    <t>Aaron K</t>
  </si>
  <si>
    <t>German</t>
  </si>
  <si>
    <t>Convert the "NumberOfMajorSurgeries" column in the “Medical Examinations” Table to</t>
  </si>
  <si>
    <t>numerical data by replacing non-numeric characters with meaningful numerical values.</t>
  </si>
  <si>
    <t>0 number</t>
  </si>
  <si>
    <t>1,2 number</t>
  </si>
  <si>
    <t>top</t>
  </si>
  <si>
    <t>bottom</t>
  </si>
  <si>
    <t>Check for inconsistencies in the 'Heart Issues' and 'smoker' columns and propose</t>
  </si>
  <si>
    <t>corrective actions if necessary.</t>
  </si>
  <si>
    <t>Review findings</t>
  </si>
  <si>
    <t>Checked Medical Examinations!D2:D2336 and H2:H2336</t>
  </si>
  <si>
    <t>1,409 'No' and 926 'yes'; no blanks or invalid tokens. The inconsistency is capitalization only.</t>
  </si>
  <si>
    <t>1,845 'No', 488 'yes', and 2 '?' values. Missing markers are Id560 (H561) and Id635 (H636).</t>
  </si>
  <si>
    <t>Corrective action 1</t>
  </si>
  <si>
    <t>Standardize both columns to one convention, preferably 'Yes'/'No'.</t>
  </si>
  <si>
    <t>Corrective action 2</t>
  </si>
  <si>
    <t>Resolve the two smoker '?' records from source documentation; if unavailable, recode as 'Unknown' rather than guessing.</t>
  </si>
  <si>
    <t>Corrective action 3</t>
  </si>
  <si>
    <t>Add validation to allow only Yes, No, and Unknown, and flag any other token.</t>
  </si>
  <si>
    <t>Overall assessment</t>
  </si>
  <si>
    <t>No logical Heart Issues conflicts found; smoker needs two source-level reviews plus casing normalization.</t>
  </si>
  <si>
    <t>Status</t>
  </si>
  <si>
    <t>Review complete — recommendations recorded; raw source values were not overwritten.</t>
  </si>
  <si>
    <t>Create a new column named “Weight Status” that categorizes BMI into different</t>
  </si>
  <si>
    <t>categories as below:</t>
  </si>
  <si>
    <t>Weight Status</t>
  </si>
  <si>
    <t>Below 18.5</t>
  </si>
  <si>
    <t>Underweight</t>
  </si>
  <si>
    <t>18.5 – 24.9</t>
  </si>
  <si>
    <t>Normal Weight</t>
  </si>
  <si>
    <t>25.0 – 29.9</t>
  </si>
  <si>
    <t>Overweight</t>
  </si>
  <si>
    <t>30.0 and Above</t>
  </si>
  <si>
    <t>Obesity</t>
  </si>
  <si>
    <t>Create a new column named “Diabetes Status” and fill it as per the information given</t>
  </si>
  <si>
    <t>below:</t>
  </si>
  <si>
    <t>HbA1C</t>
  </si>
  <si>
    <t>Diabetes Status</t>
  </si>
  <si>
    <t>Below 5.7</t>
  </si>
  <si>
    <t>Normal</t>
  </si>
  <si>
    <t>5.7 – 6.4</t>
  </si>
  <si>
    <t>Prediabetes</t>
  </si>
  <si>
    <t>6.5 and Above</t>
  </si>
  <si>
    <t>Diabetes</t>
  </si>
  <si>
    <t>Merge ‘year’, ‘month’ and ‘date’ columns in the “Hospitalization Details” Table into one</t>
  </si>
  <si>
    <t>column named ‘Date of Birth’ and format it in ‘DD-MMM-YYYY’ custom format.</t>
  </si>
  <si>
    <t>Date of Birth</t>
  </si>
  <si>
    <t>Calculate the ‘Age’ of each customer based on their ‘Date of Birth’ and the date of</t>
  </si>
  <si>
    <t>collection of the dataset, which is 8</t>
  </si>
  <si>
    <t>th</t>
  </si>
  <si>
    <t>June 2023.</t>
  </si>
  <si>
    <t>Age</t>
  </si>
  <si>
    <t>Format ‘charges’ column as currency ($).</t>
  </si>
  <si>
    <t>Data Exploration, Analysis &amp; Visualization: (12 marks)</t>
  </si>
  <si>
    <t>Customer ID as the common column, utilizing VLOOKUP.</t>
  </si>
  <si>
    <t>Issues, Any Transplants, Cancer history, NumberOfMajorSurgeries, smoker, Weight</t>
  </si>
  <si>
    <t>Status, Diabetes Status, Date of Birth, charges, Hospital tier, City tier, State ID, Age.</t>
  </si>
  <si>
    <t>Analysis using Pie/Donut Chart:</t>
  </si>
  <si>
    <t>➢ What is the distribution of cancer history among smokers and non-smokers?</t>
  </si>
  <si>
    <t>➢ How does the total number of major surgeries and average HbA1C differ between</t>
  </si>
  <si>
    <t>patients with and without a history of transplants?</t>
  </si>
  <si>
    <t>Healthcare Analysis</t>
  </si>
  <si>
    <t>Source: Healthcare sheet | Unknown smoker values excluded from smoker/non-smoker distributions</t>
  </si>
  <si>
    <t>Smokers</t>
  </si>
  <si>
    <t>Count</t>
  </si>
  <si>
    <t>Unknown smoker rows excluded</t>
  </si>
  <si>
    <t>Non-smokers</t>
  </si>
  <si>
    <t>Known cancer history rows</t>
  </si>
  <si>
    <t>Transplant comparison</t>
  </si>
  <si>
    <t>Transplant history</t>
  </si>
  <si>
    <t>Total major surgeries</t>
  </si>
  <si>
    <t>Average HbA1C</t>
  </si>
  <si>
    <t>Difference (Yes - No)</t>
  </si>
  <si>
    <t>Smokers with cancer history</t>
  </si>
  <si>
    <t>Non-smokers with cancer history</t>
  </si>
  <si>
    <t>Transplant surgery difference</t>
  </si>
  <si>
    <t>Transplant HbA1C difference</t>
  </si>
  <si>
    <t>HbA1C comparison</t>
  </si>
  <si>
    <t>➢ Create a new sheet named “Healthcare", combine all three tables into one, using</t>
  </si>
  <si>
    <t>➢ Retain the following necessary columns: Customer ID, First Name, BMI, HBA1C, Heart</t>
  </si>
  <si>
    <t>Create pivot tables if required to do the following analysis, then visualize through charts:</t>
  </si>
  <si>
    <t>Analysis using Column/Bar Chart:</t>
  </si>
  <si>
    <t>➢ How do healthcare charges vary based on different weight statuses and diabetes</t>
  </si>
  <si>
    <t>statuses?</t>
  </si>
  <si>
    <t>➢ Can you compare the average charges for each hospital tier within different states?</t>
  </si>
  <si>
    <t>Analysis using Line/Scatter Plot:</t>
  </si>
  <si>
    <t>➢ Is there any correlation between age and both BMI and HbA1C in the dataset?</t>
  </si>
  <si>
    <t>➢ Explore the relationship between age and healthcare charges.</t>
  </si>
  <si>
    <t>Average Healthcare Charges by Weight and Diabetes Status</t>
  </si>
  <si>
    <t>Average Healthcare Charges by Hospital Tier and State</t>
  </si>
  <si>
    <t>Charted comparison excludes Unknown state IDs and '?' hospital tier values.</t>
  </si>
  <si>
    <t>Dashboard Creation:</t>
  </si>
  <si>
    <t>➢ Build an interactive dashboard that consolidates all key insights using the above</t>
  </si>
  <si>
    <t>visualizations. Ensure visual clarity and ease of interpretation for all chart types.</t>
  </si>
  <si>
    <t>➢ Add slicers for the fields “Weight Status” and “Diabetes Status” to enable filtering across</t>
  </si>
  <si>
    <t>all visualizations, supporting comparison of health outcomes and charges based on body</t>
  </si>
  <si>
    <t>weight and diabetes condition.</t>
  </si>
  <si>
    <t>Age Relationship Analysis</t>
  </si>
  <si>
    <t>Metric</t>
  </si>
  <si>
    <t>Pearson r</t>
  </si>
  <si>
    <t>R²</t>
  </si>
  <si>
    <t>Interpretation</t>
  </si>
  <si>
    <t>N</t>
  </si>
  <si>
    <t>Charges</t>
  </si>
  <si>
    <t>Interpretation guide: |r| &lt; 0.2 very weak; 0.2–0.4 weak; 0.4–0.6 moderate; &gt; 0.6 strong.</t>
  </si>
  <si>
    <t>Charts below use all numeric records linked on the Healthcare sheet.</t>
  </si>
  <si>
    <t>Key Findings — Age Relationships</t>
  </si>
  <si>
    <t>Age vs BMI</t>
  </si>
  <si>
    <t>Very weak positive; age explains only about 0.2% of BMI variation.</t>
  </si>
  <si>
    <t>Age vs HbA1C</t>
  </si>
  <si>
    <t>Moderate positive; older customers tend to have higher HbA1C.</t>
  </si>
  <si>
    <t>Age vs Charges</t>
  </si>
  <si>
    <t>Weak positive; charges rise with age on average, but age alone is not a strong predictor.</t>
  </si>
  <si>
    <t>Overall conclusion</t>
  </si>
  <si>
    <t>Age has the clearest linear relationship with HbA1C, almost no linear relationship with BMI, and a modest positive relationship with healthcare charges. The scatter plots should be read as association, not causation.</t>
  </si>
  <si>
    <t>Slope</t>
  </si>
  <si>
    <t>Slope unit</t>
  </si>
  <si>
    <t>BMI points / year</t>
  </si>
  <si>
    <t>HbA1C points / year</t>
  </si>
  <si>
    <t>₹ / year</t>
  </si>
  <si>
    <t>Healthcare Insights Dashboard</t>
  </si>
  <si>
    <t>Interactive health outcomes and charges view | slicers filter every visualization</t>
  </si>
  <si>
    <t>Visible patients</t>
  </si>
  <si>
    <t>Average charges</t>
  </si>
  <si>
    <t>Average age</t>
  </si>
  <si>
    <t>Filter controls</t>
  </si>
  <si>
    <t>Cancer history - smokers</t>
  </si>
  <si>
    <t>Cancer history - non-smokers</t>
  </si>
  <si>
    <t>Total surgeries</t>
  </si>
  <si>
    <t>Avg HbA1C</t>
  </si>
  <si>
    <t>VisibleRow</t>
  </si>
  <si>
    <t>Use the slicers to compare outcomes and charges across bodyweight and diabetes groups.</t>
  </si>
  <si>
    <t>Last updated: 29-Sep-2026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</si>
</sst>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mmm\,\ yyyy"/>
    <numFmt numFmtId="165" formatCode="dd/mmm/yyyy"/>
    <numFmt numFmtId="166" formatCode="&quot;₹&quot;#,##0.00"/>
    <numFmt numFmtId="167" formatCode="[$$-409]#,##0.00"/>
    <numFmt numFmtId="168" formatCode="0.0%"/>
    <numFmt numFmtId="169" formatCode="0.000"/>
    <numFmt numFmtId="170" formatCode="0.0000"/>
    <numFmt numFmtId="171" formatCode="&quot;₹&quot;#,##0"/>
    <numFmt numFmtId="172" formatCode="0.0"/>
  </numFmts>
  <fonts count="22"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sz val="9"/>
      <color indexed="81"/>
      <name val="Tahoma"/>
      <family val="2"/>
    </font>
    <font>
      <b/>
      <sz val="9"/>
      <color indexed="81"/>
      <name val="Tahoma"/>
      <family val="2"/>
    </font>
    <font>
      <b/>
      <sz val="11"/>
      <color rgb="FFFFFFFF"/>
      <name val="Calibri"/>
      <family val="2"/>
      <scheme val="minor"/>
    </font>
    <font>
      <sz val="11"/>
      <color rgb="FF000000"/>
      <name val="Calibri"/>
      <family val="2"/>
      <scheme val="minor"/>
    </font>
    <font>
      <b/>
      <sz val="14"/>
      <color rgb="FFFFFFFF"/>
      <name val="Calibri"/>
      <family val="2"/>
      <scheme val="minor"/>
    </font>
    <font>
      <i/>
      <sz val="10"/>
      <color rgb="FF666666"/>
      <name val="Calibri"/>
      <family val="2"/>
      <scheme val="minor"/>
    </font>
    <font>
      <sz val="10"/>
      <color rgb="FF000000"/>
      <name val="Calibri"/>
      <family val="2"/>
      <scheme val="minor"/>
    </font>
    <font>
      <b/>
      <sz val="10"/>
      <color rgb="FF000000"/>
      <name val="Calibri"/>
      <family val="2"/>
      <scheme val="minor"/>
    </font>
    <font>
      <b/>
      <sz val="12"/>
      <color rgb="FFFFFFFF"/>
      <name val="Calibri"/>
      <family val="2"/>
      <scheme val="minor"/>
    </font>
    <font>
      <b/>
      <sz val="11"/>
      <color rgb="FF000000"/>
      <name val="Calibri"/>
      <family val="2"/>
      <scheme val="minor"/>
    </font>
    <font>
      <i/>
      <sz val="11"/>
      <color rgb="FF666666"/>
      <name val="Calibri"/>
      <family val="2"/>
      <scheme val="minor"/>
    </font>
    <font>
      <sz val="11"/>
      <color rgb="FF222222"/>
      <name val="Calibri"/>
      <family val="2"/>
      <scheme val="minor"/>
    </font>
    <font>
      <b/>
      <sz val="11"/>
      <color rgb="FF222222"/>
      <name val="Calibri"/>
      <family val="2"/>
      <scheme val="minor"/>
    </font>
    <font>
      <sz val="10"/>
      <color rgb="FF222222"/>
      <name val="Calibri"/>
      <family val="2"/>
      <scheme val="minor"/>
    </font>
    <font>
      <b/>
      <sz val="10"/>
      <color rgb="FF222222"/>
      <name val="Calibri"/>
      <family val="2"/>
      <scheme val="minor"/>
    </font>
    <font>
      <b/>
      <sz val="14"/>
      <color rgb="FF000000"/>
      <name val="Calibri"/>
      <family val="2"/>
      <scheme val="minor"/>
    </font>
  </fonts>
  <fills count="14">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rgb="FF1D2330"/>
        <bgColor indexed="64"/>
      </patternFill>
    </fill>
    <fill>
      <patternFill patternType="solid">
        <fgColor rgb="FFFFFFFF"/>
        <bgColor indexed="64"/>
      </patternFill>
    </fill>
    <fill>
      <patternFill patternType="solid">
        <fgColor rgb="FF5B9BD5"/>
        <bgColor indexed="64"/>
      </patternFill>
    </fill>
    <fill>
      <patternFill patternType="solid">
        <fgColor rgb="FFD9EAF7"/>
        <bgColor indexed="64"/>
      </patternFill>
    </fill>
    <fill>
      <patternFill patternType="solid">
        <fgColor rgb="FF70AD47"/>
        <bgColor indexed="64"/>
      </patternFill>
    </fill>
    <fill>
      <patternFill patternType="solid">
        <fgColor rgb="FFE2F0D9"/>
        <bgColor indexed="64"/>
      </patternFill>
    </fill>
    <fill>
      <patternFill patternType="solid">
        <fgColor rgb="FFF3F6FA"/>
        <bgColor indexed="64"/>
      </patternFill>
    </fill>
    <fill>
      <patternFill patternType="solid">
        <fgColor rgb="FFE2E3E5"/>
        <bgColor indexed="64"/>
      </patternFill>
    </fill>
    <fill>
      <patternFill patternType="solid">
        <fgColor rgb="FFF2F2F2"/>
        <bgColor indexed="64"/>
      </patternFill>
    </fill>
  </fills>
  <borders count="15">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ck">
        <color rgb="FF1D2330"/>
      </bottom>
      <diagonal/>
    </border>
    <border>
      <left/>
      <right/>
      <top style="medium">
        <color rgb="FF5B9BD5"/>
      </top>
      <bottom style="thin">
        <color rgb="FF9FBAD0"/>
      </bottom>
      <diagonal/>
    </border>
    <border>
      <left/>
      <right/>
      <top style="medium">
        <color rgb="FF70AD47"/>
      </top>
      <bottom style="thin">
        <color rgb="FFA9D18E"/>
      </bottom>
      <diagonal/>
    </border>
    <border>
      <left/>
      <right/>
      <top/>
      <bottom style="thin">
        <color rgb="FFD9E2F3"/>
      </bottom>
      <diagonal/>
    </border>
    <border>
      <left/>
      <right/>
      <top style="thick">
        <color rgb="FF1D2330"/>
      </top>
      <bottom style="thin">
        <color rgb="FF808080"/>
      </bottom>
      <diagonal/>
    </border>
    <border>
      <left/>
      <right/>
      <top style="thick">
        <color rgb="FF1D2330"/>
      </top>
      <bottom/>
      <diagonal/>
    </border>
    <border>
      <left/>
      <right/>
      <top/>
      <bottom style="thin">
        <color rgb="FFB7B7B7"/>
      </bottom>
      <diagonal/>
    </border>
    <border>
      <left/>
      <right/>
      <top/>
      <bottom style="thin">
        <color rgb="FFD9D9D9"/>
      </bottom>
      <diagonal/>
    </border>
    <border>
      <left/>
      <right/>
      <top style="thin">
        <color rgb="FFB7B7B7"/>
      </top>
      <bottom style="thin">
        <color rgb="FFB7B7B7"/>
      </bottom>
      <diagonal/>
    </border>
    <border>
      <left/>
      <right/>
      <top/>
      <bottom style="thin">
        <color rgb="FFA6A6A6"/>
      </bottom>
      <diagonal/>
    </border>
    <border>
      <left/>
      <right/>
      <top style="thin">
        <color rgb="FFA6A6A6"/>
      </top>
      <bottom style="medium">
        <color rgb="FF1D2330"/>
      </bottom>
      <diagonal/>
    </border>
  </borders>
  <cellStyleXfs count="2">
    <xf numFmtId="0" fontId="0" fillId="0" borderId="0"/>
    <xf numFmtId="0" fontId="1" fillId="0" borderId="0"/>
  </cellStyleXfs>
  <cellXfs count="69">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5" fillId="0" borderId="0" xfId="0" applyFont="1" applyAlignment="1">
      <alignment horizontal="center" vertical="center"/>
    </xf>
    <xf numFmtId="0" fontId="5" fillId="0" borderId="0" xfId="0" applyFont="1"/>
    <xf numFmtId="0" fontId="8" fillId="5" borderId="0" xfId="0" applyFont="1" applyFill="1" applyAlignment="1">
      <alignment horizontal="left" vertical="center"/>
    </xf>
    <xf numFmtId="0" fontId="5" fillId="0" borderId="0" xfId="0" applyFont="1" applyAlignment="1">
      <alignment horizontal="left" vertical="center"/>
    </xf>
    <xf numFmtId="0" fontId="3" fillId="2" borderId="3" xfId="0" applyFont="1" applyFill="1" applyBorder="1" applyAlignment="1">
      <alignment horizontal="center" vertical="center"/>
    </xf>
    <xf numFmtId="165" fontId="9" fillId="6" borderId="0" xfId="0" applyNumberFormat="1" applyFont="1" applyFill="1" applyAlignment="1">
      <alignment horizontal="right"/>
    </xf>
    <xf numFmtId="166" fontId="0" fillId="0" borderId="0" xfId="0" applyNumberFormat="1"/>
    <xf numFmtId="167" fontId="0" fillId="0" borderId="0" xfId="0" applyNumberFormat="1"/>
    <xf numFmtId="167" fontId="5" fillId="0" borderId="0" xfId="0" applyNumberFormat="1" applyFont="1" applyAlignment="1">
      <alignment horizontal="center" vertical="center"/>
    </xf>
    <xf numFmtId="2" fontId="0" fillId="0" borderId="0" xfId="0" applyNumberFormat="1"/>
    <xf numFmtId="1" fontId="0" fillId="0" borderId="0" xfId="0" applyNumberFormat="1"/>
    <xf numFmtId="165" fontId="0" fillId="0" borderId="0" xfId="0" applyNumberFormat="1"/>
    <xf numFmtId="0" fontId="10" fillId="5" borderId="4" xfId="0" applyNumberFormat="1" applyFont="1" applyFill="1" applyBorder="1" applyAlignment="1">
      <alignment horizontal="left"/>
    </xf>
    <xf numFmtId="0" fontId="11" fillId="6" borderId="0" xfId="0" applyNumberFormat="1" applyFont="1" applyFill="1" applyAlignment="1">
      <alignment horizontal="left"/>
    </xf>
    <xf numFmtId="0" fontId="13" fillId="8" borderId="5" xfId="0" applyNumberFormat="1" applyFont="1" applyFill="1" applyBorder="1" applyAlignment="1">
      <alignment horizontal="center"/>
    </xf>
    <xf numFmtId="0" fontId="8" fillId="7" borderId="0" xfId="0" applyNumberFormat="1" applyFont="1" applyFill="1" applyBorder="1" applyAlignment="1">
      <alignment horizontal="center"/>
    </xf>
    <xf numFmtId="0" fontId="13" fillId="10" borderId="6" xfId="0" applyNumberFormat="1" applyFont="1" applyFill="1" applyBorder="1" applyAlignment="1">
      <alignment horizontal="center"/>
    </xf>
    <xf numFmtId="0" fontId="8" fillId="9" borderId="0" xfId="0" applyNumberFormat="1" applyFont="1" applyFill="1" applyBorder="1" applyAlignment="1">
      <alignment horizontal="center"/>
    </xf>
    <xf numFmtId="0" fontId="12" fillId="11" borderId="0" xfId="0" applyNumberFormat="1" applyFont="1" applyFill="1" applyBorder="1" applyAlignment="1">
      <alignment horizontal="left"/>
    </xf>
    <xf numFmtId="0" fontId="12" fillId="11" borderId="7" xfId="0" applyNumberFormat="1" applyFont="1" applyFill="1" applyBorder="1" applyAlignment="1">
      <alignment horizontal="left"/>
    </xf>
    <xf numFmtId="1" fontId="12" fillId="6" borderId="0" xfId="0" applyNumberFormat="1" applyFont="1" applyFill="1" applyAlignment="1">
      <alignment horizontal="right"/>
    </xf>
    <xf numFmtId="2" fontId="12" fillId="6" borderId="0" xfId="0" applyNumberFormat="1" applyFont="1" applyFill="1" applyAlignment="1">
      <alignment horizontal="right"/>
    </xf>
    <xf numFmtId="168" fontId="13" fillId="11" borderId="0" xfId="0" applyNumberFormat="1" applyFont="1" applyFill="1" applyBorder="1" applyAlignment="1">
      <alignment horizontal="right"/>
    </xf>
    <xf numFmtId="2" fontId="13" fillId="11" borderId="0" xfId="0" applyNumberFormat="1" applyFont="1" applyFill="1" applyBorder="1" applyAlignment="1">
      <alignment horizontal="right"/>
    </xf>
    <xf numFmtId="2" fontId="13" fillId="11" borderId="7" xfId="0" applyNumberFormat="1" applyFont="1" applyFill="1" applyBorder="1" applyAlignment="1">
      <alignment horizontal="right"/>
    </xf>
    <xf numFmtId="0" fontId="14" fillId="5" borderId="0" xfId="0" applyFont="1" applyFill="1" applyAlignment="1">
      <alignment horizontal="left"/>
    </xf>
    <xf numFmtId="0" fontId="15" fillId="12" borderId="0" xfId="0" applyFont="1" applyFill="1" applyAlignment="1">
      <alignment horizontal="left"/>
    </xf>
    <xf numFmtId="0" fontId="15" fillId="12" borderId="0" xfId="0" applyFont="1" applyFill="1" applyAlignment="1">
      <alignment horizontal="center"/>
    </xf>
    <xf numFmtId="0" fontId="16" fillId="0" borderId="0" xfId="0" applyFont="1" applyAlignment="1">
      <alignment horizontal="left"/>
    </xf>
    <xf numFmtId="166" fontId="9" fillId="6" borderId="0" xfId="0" applyNumberFormat="1" applyFont="1" applyFill="1" applyAlignment="1">
      <alignment horizontal="right"/>
    </xf>
    <xf numFmtId="0" fontId="15" fillId="12" borderId="8" xfId="0" applyNumberFormat="1" applyFont="1" applyFill="1" applyBorder="1" applyAlignment="1">
      <alignment horizontal="center"/>
    </xf>
    <xf numFmtId="0" fontId="14" fillId="5" borderId="0" xfId="0" applyNumberFormat="1" applyFont="1" applyFill="1" applyBorder="1" applyAlignment="1">
      <alignment horizontal="left"/>
    </xf>
    <xf numFmtId="169" fontId="9" fillId="6" borderId="0" xfId="0" applyNumberFormat="1" applyFont="1" applyFill="1" applyAlignment="1">
      <alignment horizontal="right"/>
    </xf>
    <xf numFmtId="1" fontId="9" fillId="6" borderId="0" xfId="0" applyNumberFormat="1" applyFont="1" applyFill="1" applyAlignment="1">
      <alignment horizontal="right"/>
    </xf>
    <xf numFmtId="0" fontId="8" fillId="5" borderId="4" xfId="0" applyNumberFormat="1" applyFont="1" applyFill="1" applyBorder="1" applyAlignment="1">
      <alignment horizontal="left"/>
    </xf>
    <xf numFmtId="0" fontId="18" fillId="12" borderId="9" xfId="0" applyNumberFormat="1" applyFont="1" applyFill="1" applyBorder="1" applyAlignment="1">
      <alignment horizontal="left"/>
    </xf>
    <xf numFmtId="0" fontId="18" fillId="12" borderId="0" xfId="0" applyNumberFormat="1" applyFont="1" applyFill="1" applyBorder="1" applyAlignment="1">
      <alignment horizontal="left"/>
    </xf>
    <xf numFmtId="0" fontId="18" fillId="12" borderId="10" xfId="0" applyNumberFormat="1" applyFont="1" applyFill="1" applyBorder="1" applyAlignment="1">
      <alignment horizontal="left"/>
    </xf>
    <xf numFmtId="0" fontId="8" fillId="5" borderId="0" xfId="0" applyNumberFormat="1" applyFont="1" applyFill="1" applyBorder="1" applyAlignment="1">
      <alignment horizontal="left"/>
    </xf>
    <xf numFmtId="169" fontId="17" fillId="6" borderId="9" xfId="0" applyNumberFormat="1" applyFont="1" applyFill="1" applyBorder="1" applyAlignment="1">
      <alignment horizontal="right"/>
    </xf>
    <xf numFmtId="169" fontId="17" fillId="6" borderId="0" xfId="0" applyNumberFormat="1" applyFont="1" applyFill="1" applyBorder="1" applyAlignment="1">
      <alignment horizontal="right"/>
    </xf>
    <xf numFmtId="169" fontId="17" fillId="6" borderId="11" xfId="0" applyNumberFormat="1" applyFont="1" applyFill="1" applyBorder="1" applyAlignment="1">
      <alignment horizontal="right"/>
    </xf>
    <xf numFmtId="170" fontId="17" fillId="6" borderId="9" xfId="0" applyNumberFormat="1" applyFont="1" applyFill="1" applyBorder="1" applyAlignment="1">
      <alignment horizontal="right"/>
    </xf>
    <xf numFmtId="170" fontId="17" fillId="6" borderId="0" xfId="0" applyNumberFormat="1" applyFont="1" applyFill="1" applyBorder="1" applyAlignment="1">
      <alignment horizontal="right"/>
    </xf>
    <xf numFmtId="170" fontId="17" fillId="6" borderId="11" xfId="0" applyNumberFormat="1" applyFont="1" applyFill="1" applyBorder="1" applyAlignment="1">
      <alignment horizontal="right"/>
    </xf>
    <xf numFmtId="0" fontId="18" fillId="13" borderId="12" xfId="0" applyNumberFormat="1" applyFont="1" applyFill="1" applyBorder="1" applyAlignment="1">
      <alignment horizontal="left"/>
    </xf>
    <xf numFmtId="0" fontId="18" fillId="12" borderId="10" xfId="0" applyNumberFormat="1" applyFont="1" applyFill="1" applyBorder="1" applyAlignment="1">
      <alignment horizontal="center"/>
    </xf>
    <xf numFmtId="1" fontId="17" fillId="6" borderId="9" xfId="0" applyNumberFormat="1" applyFont="1" applyFill="1" applyBorder="1" applyAlignment="1">
      <alignment horizontal="right"/>
    </xf>
    <xf numFmtId="1" fontId="17" fillId="6" borderId="0" xfId="0" applyNumberFormat="1" applyFont="1" applyFill="1" applyBorder="1" applyAlignment="1">
      <alignment horizontal="right"/>
    </xf>
    <xf numFmtId="1" fontId="17" fillId="6" borderId="11" xfId="0" applyNumberFormat="1" applyFont="1" applyFill="1" applyBorder="1" applyAlignment="1">
      <alignment horizontal="right"/>
    </xf>
    <xf numFmtId="0" fontId="11" fillId="6" borderId="0" xfId="0" applyNumberFormat="1" applyFont="1" applyFill="1" applyBorder="1" applyAlignment="1">
      <alignment horizontal="left"/>
    </xf>
    <xf numFmtId="0" fontId="11" fillId="6" borderId="11" xfId="0" applyNumberFormat="1" applyFont="1" applyFill="1" applyBorder="1" applyAlignment="1">
      <alignment horizontal="left"/>
    </xf>
    <xf numFmtId="0" fontId="19" fillId="6" borderId="0" xfId="0" applyNumberFormat="1" applyFont="1" applyFill="1" applyAlignment="1">
      <alignment horizontal="left"/>
    </xf>
    <xf numFmtId="0" fontId="20" fillId="12" borderId="13" xfId="0" applyNumberFormat="1" applyFont="1" applyFill="1" applyBorder="1" applyAlignment="1">
      <alignment horizontal="center"/>
    </xf>
    <xf numFmtId="0" fontId="20" fillId="12" borderId="0" xfId="0" applyNumberFormat="1" applyFont="1" applyFill="1" applyBorder="1" applyAlignment="1">
      <alignment horizontal="center"/>
    </xf>
    <xf numFmtId="0" fontId="21" fillId="6" borderId="14" xfId="0" applyNumberFormat="1" applyFont="1" applyFill="1" applyBorder="1" applyAlignment="1">
      <alignment horizontal="center"/>
    </xf>
    <xf numFmtId="3" fontId="21" fillId="6" borderId="14" xfId="0" applyNumberFormat="1" applyFont="1" applyFill="1" applyBorder="1" applyAlignment="1">
      <alignment horizontal="center"/>
    </xf>
    <xf numFmtId="171" fontId="21" fillId="6" borderId="14" xfId="0" applyNumberFormat="1" applyFont="1" applyFill="1" applyBorder="1" applyAlignment="1">
      <alignment horizontal="center"/>
    </xf>
    <xf numFmtId="172" fontId="21" fillId="6" borderId="14" xfId="0" applyNumberFormat="1" applyFont="1" applyFill="1" applyBorder="1" applyAlignment="1">
      <alignment horizontal="center"/>
    </xf>
    <xf numFmtId="3" fontId="19" fillId="6" borderId="0" xfId="0" applyNumberFormat="1" applyFont="1" applyFill="1" applyAlignment="1">
      <alignment horizontal="left"/>
    </xf>
    <xf numFmtId="172" fontId="19" fillId="6" borderId="0" xfId="0" applyNumberFormat="1" applyFont="1" applyFill="1" applyAlignment="1">
      <alignment horizontal="left"/>
    </xf>
    <xf numFmtId="171" fontId="19" fillId="6" borderId="0" xfId="0" applyNumberFormat="1" applyFont="1" applyFill="1" applyAlignment="1">
      <alignment horizontal="left"/>
    </xf>
  </cellXfs>
  <cellStyles count="2">
    <cellStyle name="Normal" xfId="0" builtinId="0"/>
    <cellStyle name="Normal 2" xfId="1" xr:uid="{00000000-0005-0000-0000-000001000000}"/>
  </cellStyles>
  <dxfs count="19">
    <dxf>
      <numFmt numFmtId="1" formatCode="0"/>
    </dxf>
    <dxf>
      <numFmt numFmtId="0" formatCode="General"/>
    </dxf>
    <dxf>
      <numFmt numFmtId="0" formatCode="General"/>
    </dxf>
    <dxf>
      <numFmt numFmtId="0" formatCode="General"/>
    </dxf>
    <dxf>
      <numFmt numFmtId="166" formatCode="&quot;₹&quot;#,##0.00"/>
    </dxf>
    <dxf>
      <numFmt numFmtId="165" formatCode="dd/mmm/yyyy"/>
    </dxf>
    <dxf>
      <numFmt numFmtId="0" formatCode="General"/>
    </dxf>
    <dxf>
      <numFmt numFmtId="0" formatCode="General"/>
    </dxf>
    <dxf>
      <numFmt numFmtId="0" formatCode="General"/>
    </dxf>
    <dxf>
      <numFmt numFmtId="1" formatCode="0"/>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font>
        <b/>
      </font>
    </dxf>
    <dxf>
      <fill>
        <patternFill>
          <bgColor rgb="FFFF0000"/>
        </patternFill>
      </fill>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Major Surgeries by Transplant History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'Healthcare Analysis'!$B$13</c:f>
              <c:strCache>
                <c:ptCount val="1"/>
                <c:pt idx="0">
                  <c:v>Total major surgeries</c:v>
                </c:pt>
              </c:strCache>
            </c:strRef>
          </c:tx>
          <c:spPr>
            <a:solidFill>
              <a:schemeClr val="accent1"/>
            </a:solidFill>
            <a:ln>
              <a:noFill/>
            </a:ln>
            <a:effectLst/>
          </c:spPr>
          <c:invertIfNegative val="0"/>
          <c:cat>
            <c:strRef>
              <c:f>'Healthcare Analysis'!$A$14:$A$15</c:f>
              <c:strCache>
                <c:ptCount val="2"/>
                <c:pt idx="0">
                  <c:v>Yes</c:v>
                </c:pt>
                <c:pt idx="1">
                  <c:v>No</c:v>
                </c:pt>
              </c:strCache>
            </c:strRef>
          </c:cat>
          <c:val>
            <c:numRef>
              <c:f>'Healthcare Analysis'!$B$14:$B$15</c:f>
              <c:numCache>
                <c:formatCode>0</c:formatCode>
                <c:ptCount val="2"/>
                <c:pt idx="0">
                  <c:v>162</c:v>
                </c:pt>
                <c:pt idx="1">
                  <c:v>1417</c:v>
                </c:pt>
              </c:numCache>
            </c:numRef>
          </c:val>
          <c:extLst>
            <c:ext xmlns:c16="http://schemas.microsoft.com/office/drawing/2014/chart" uri="{C3380CC4-5D6E-409C-BE32-E72D297353CC}">
              <c16:uniqueId val="{00000000-0F9B-4A06-9F4A-B86466A4221A}"/>
            </c:ext>
          </c:extLst>
        </c:ser>
        <c:dLbls>
          <c:showLegendKey val="0"/>
          <c:showVal val="0"/>
          <c:showCatName val="0"/>
          <c:showSerName val="0"/>
          <c:showPercent val="0"/>
          <c:showBubbleSize val="0"/>
        </c:dLbls>
        <c:gapWidth val="219"/>
        <c:axId val="519033632"/>
        <c:axId val="359921328"/>
      </c:barChart>
      <c:catAx>
        <c:axId val="519033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Transplant history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921328"/>
        <c:crosses val="autoZero"/>
        <c:auto val="1"/>
        <c:lblAlgn val="ctr"/>
        <c:lblOffset val="100"/>
        <c:noMultiLvlLbl val="0"/>
      </c:catAx>
      <c:valAx>
        <c:axId val="3599213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surgeries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0336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HbA1C by Transplant History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2589897719435836"/>
          <c:y val="0.28062463804761867"/>
          <c:w val="0.73266513892236518"/>
          <c:h val="0.37090759304725163"/>
        </c:manualLayout>
      </c:layout>
      <c:barChart>
        <c:barDir val="col"/>
        <c:grouping val="clustered"/>
        <c:varyColors val="0"/>
        <c:ser>
          <c:idx val="0"/>
          <c:order val="0"/>
          <c:tx>
            <c:strRef>
              <c:f>'Healthcare Analysis'!$B$28</c:f>
              <c:strCache>
                <c:ptCount val="1"/>
                <c:pt idx="0">
                  <c:v>Average HbA1C</c:v>
                </c:pt>
              </c:strCache>
            </c:strRef>
          </c:tx>
          <c:spPr>
            <a:solidFill>
              <a:schemeClr val="accent1"/>
            </a:solidFill>
            <a:ln>
              <a:noFill/>
            </a:ln>
            <a:effectLst/>
          </c:spPr>
          <c:invertIfNegative val="0"/>
          <c:cat>
            <c:strRef>
              <c:f>'Healthcare Analysis'!$A$29:$A$30</c:f>
              <c:strCache>
                <c:ptCount val="2"/>
                <c:pt idx="0">
                  <c:v>Yes</c:v>
                </c:pt>
                <c:pt idx="1">
                  <c:v>No</c:v>
                </c:pt>
              </c:strCache>
            </c:strRef>
          </c:cat>
          <c:val>
            <c:numRef>
              <c:f>'Healthcare Analysis'!$B$29:$B$30</c:f>
              <c:numCache>
                <c:formatCode>General</c:formatCode>
                <c:ptCount val="2"/>
                <c:pt idx="0">
                  <c:v>5.1876388888888894</c:v>
                </c:pt>
                <c:pt idx="1">
                  <c:v>6.6704427202190848</c:v>
                </c:pt>
              </c:numCache>
            </c:numRef>
          </c:val>
          <c:extLst>
            <c:ext xmlns:c16="http://schemas.microsoft.com/office/drawing/2014/chart" uri="{C3380CC4-5D6E-409C-BE32-E72D297353CC}">
              <c16:uniqueId val="{00000000-724C-43DF-B2DD-242B483D0294}"/>
            </c:ext>
          </c:extLst>
        </c:ser>
        <c:dLbls>
          <c:showLegendKey val="0"/>
          <c:showVal val="0"/>
          <c:showCatName val="0"/>
          <c:showSerName val="0"/>
          <c:showPercent val="0"/>
          <c:showBubbleSize val="0"/>
        </c:dLbls>
        <c:gapWidth val="219"/>
        <c:axId val="365934960"/>
        <c:axId val="359985168"/>
      </c:barChart>
      <c:catAx>
        <c:axId val="365934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Transplant history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985168"/>
        <c:crosses val="autoZero"/>
        <c:auto val="1"/>
        <c:lblAlgn val="ctr"/>
        <c:lblOffset val="100"/>
        <c:noMultiLvlLbl val="0"/>
      </c:catAx>
      <c:valAx>
        <c:axId val="3599851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 HbA1C</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9349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Cancer History - Smokers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'Healthcare Analysis'!$B$5</c:f>
              <c:strCache>
                <c:ptCount val="1"/>
                <c:pt idx="0">
                  <c:v>Count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'Healthcare Analysis'!$A$6:$A$7</c:f>
              <c:strCache>
                <c:ptCount val="2"/>
                <c:pt idx="0">
                  <c:v>Yes</c:v>
                </c:pt>
                <c:pt idx="1">
                  <c:v>No</c:v>
                </c:pt>
              </c:strCache>
            </c:strRef>
          </c:cat>
          <c:val>
            <c:numRef>
              <c:f>'Healthcare Analysis'!$B$6:$B$7</c:f>
              <c:numCache>
                <c:formatCode>0</c:formatCode>
                <c:ptCount val="2"/>
                <c:pt idx="0">
                  <c:v>84</c:v>
                </c:pt>
                <c:pt idx="1">
                  <c:v>404</c:v>
                </c:pt>
              </c:numCache>
            </c:numRef>
          </c:val>
          <c:extLst>
            <c:ext xmlns:c16="http://schemas.microsoft.com/office/drawing/2014/chart" uri="{C3380CC4-5D6E-409C-BE32-E72D297353CC}">
              <c16:uniqueId val="{00000000-643C-40A4-A428-8B4F5C38345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Cancer History - Non-smokers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'Healthcare Analysis'!$E$5</c:f>
              <c:strCache>
                <c:ptCount val="1"/>
                <c:pt idx="0">
                  <c:v>Count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'Healthcare Analysis'!$D$6:$D$7</c:f>
              <c:strCache>
                <c:ptCount val="2"/>
                <c:pt idx="0">
                  <c:v>Yes</c:v>
                </c:pt>
                <c:pt idx="1">
                  <c:v>No</c:v>
                </c:pt>
              </c:strCache>
            </c:strRef>
          </c:cat>
          <c:val>
            <c:numRef>
              <c:f>'Healthcare Analysis'!$E$6:$E$7</c:f>
              <c:numCache>
                <c:formatCode>0</c:formatCode>
                <c:ptCount val="2"/>
                <c:pt idx="0">
                  <c:v>307</c:v>
                </c:pt>
                <c:pt idx="1">
                  <c:v>1538</c:v>
                </c:pt>
              </c:numCache>
            </c:numRef>
          </c:val>
          <c:extLst>
            <c:ext xmlns:c16="http://schemas.microsoft.com/office/drawing/2014/chart" uri="{C3380CC4-5D6E-409C-BE32-E72D297353CC}">
              <c16:uniqueId val="{00000000-298C-4CCB-A0D4-CDBFB7311FE3}"/>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Charges by Weight Status and Diabetes Status</a:t>
            </a:r>
          </a:p>
        </c:rich>
      </c:tx>
      <c:layout>
        <c:manualLayout>
          <c:xMode val="edge"/>
          <c:yMode val="edge"/>
          <c:x val="0.24379233919587764"/>
          <c:y val="3.93762186862171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'Healthcare Analysis'!$B$34</c:f>
              <c:strCache>
                <c:ptCount val="1"/>
                <c:pt idx="0">
                  <c:v>Normal</c:v>
                </c:pt>
              </c:strCache>
            </c:strRef>
          </c:tx>
          <c:spPr>
            <a:solidFill>
              <a:schemeClr val="accent1"/>
            </a:solidFill>
            <a:ln>
              <a:noFill/>
            </a:ln>
            <a:effectLst/>
          </c:spPr>
          <c:invertIfNegative val="0"/>
          <c:cat>
            <c:strRef>
              <c:f>'Healthcare Analysis'!$A$35:$A$38</c:f>
              <c:strCache>
                <c:ptCount val="4"/>
                <c:pt idx="0">
                  <c:v>Underweight</c:v>
                </c:pt>
                <c:pt idx="1">
                  <c:v>Normal Weight</c:v>
                </c:pt>
                <c:pt idx="2">
                  <c:v>Overweight</c:v>
                </c:pt>
                <c:pt idx="3">
                  <c:v>Obesity</c:v>
                </c:pt>
              </c:strCache>
            </c:strRef>
          </c:cat>
          <c:val>
            <c:numRef>
              <c:f>'Healthcare Analysis'!$B$35:$B$38</c:f>
              <c:numCache>
                <c:formatCode>"₹"#,##0.00</c:formatCode>
                <c:ptCount val="4"/>
                <c:pt idx="0">
                  <c:v>6911.0056097560982</c:v>
                </c:pt>
                <c:pt idx="1">
                  <c:v>7938.5057407407403</c:v>
                </c:pt>
                <c:pt idx="2">
                  <c:v>10327.156906779659</c:v>
                </c:pt>
                <c:pt idx="3">
                  <c:v>15188.436595365418</c:v>
                </c:pt>
              </c:numCache>
            </c:numRef>
          </c:val>
          <c:extLst>
            <c:ext xmlns:c16="http://schemas.microsoft.com/office/drawing/2014/chart" uri="{C3380CC4-5D6E-409C-BE32-E72D297353CC}">
              <c16:uniqueId val="{00000000-160E-4576-BA7D-0776CDC977F2}"/>
            </c:ext>
          </c:extLst>
        </c:ser>
        <c:ser>
          <c:idx val="1"/>
          <c:order val="1"/>
          <c:tx>
            <c:strRef>
              <c:f>'Healthcare Analysis'!$C$34</c:f>
              <c:strCache>
                <c:ptCount val="1"/>
                <c:pt idx="0">
                  <c:v>Prediabetes</c:v>
                </c:pt>
              </c:strCache>
            </c:strRef>
          </c:tx>
          <c:spPr>
            <a:solidFill>
              <a:schemeClr val="accent2"/>
            </a:solidFill>
            <a:ln>
              <a:noFill/>
            </a:ln>
            <a:effectLst/>
          </c:spPr>
          <c:invertIfNegative val="0"/>
          <c:cat>
            <c:strRef>
              <c:f>'Healthcare Analysis'!$A$35:$A$38</c:f>
              <c:strCache>
                <c:ptCount val="4"/>
                <c:pt idx="0">
                  <c:v>Underweight</c:v>
                </c:pt>
                <c:pt idx="1">
                  <c:v>Normal Weight</c:v>
                </c:pt>
                <c:pt idx="2">
                  <c:v>Overweight</c:v>
                </c:pt>
                <c:pt idx="3">
                  <c:v>Obesity</c:v>
                </c:pt>
              </c:strCache>
            </c:strRef>
          </c:cat>
          <c:val>
            <c:numRef>
              <c:f>'Healthcare Analysis'!$C$35:$C$38</c:f>
              <c:numCache>
                <c:formatCode>"₹"#,##0.00</c:formatCode>
                <c:ptCount val="4"/>
                <c:pt idx="0">
                  <c:v>5647.748275862069</c:v>
                </c:pt>
                <c:pt idx="1">
                  <c:v>10492.130609756094</c:v>
                </c:pt>
                <c:pt idx="2">
                  <c:v>9737.9401851851853</c:v>
                </c:pt>
                <c:pt idx="3">
                  <c:v>15353.902236286915</c:v>
                </c:pt>
              </c:numCache>
            </c:numRef>
          </c:val>
          <c:extLst>
            <c:ext xmlns:c16="http://schemas.microsoft.com/office/drawing/2014/chart" uri="{C3380CC4-5D6E-409C-BE32-E72D297353CC}">
              <c16:uniqueId val="{00000001-160E-4576-BA7D-0776CDC977F2}"/>
            </c:ext>
          </c:extLst>
        </c:ser>
        <c:ser>
          <c:idx val="2"/>
          <c:order val="2"/>
          <c:tx>
            <c:strRef>
              <c:f>'Healthcare Analysis'!$D$34</c:f>
              <c:strCache>
                <c:ptCount val="1"/>
                <c:pt idx="0">
                  <c:v>Diabetes</c:v>
                </c:pt>
              </c:strCache>
            </c:strRef>
          </c:tx>
          <c:spPr>
            <a:solidFill>
              <a:schemeClr val="accent3"/>
            </a:solidFill>
            <a:ln>
              <a:noFill/>
            </a:ln>
            <a:effectLst/>
          </c:spPr>
          <c:invertIfNegative val="0"/>
          <c:cat>
            <c:strRef>
              <c:f>'Healthcare Analysis'!$A$35:$A$38</c:f>
              <c:strCache>
                <c:ptCount val="4"/>
                <c:pt idx="0">
                  <c:v>Underweight</c:v>
                </c:pt>
                <c:pt idx="1">
                  <c:v>Normal Weight</c:v>
                </c:pt>
                <c:pt idx="2">
                  <c:v>Overweight</c:v>
                </c:pt>
                <c:pt idx="3">
                  <c:v>Obesity</c:v>
                </c:pt>
              </c:strCache>
            </c:strRef>
          </c:cat>
          <c:val>
            <c:numRef>
              <c:f>'Healthcare Analysis'!$D$35:$D$38</c:f>
              <c:numCache>
                <c:formatCode>"₹"#,##0.00</c:formatCode>
                <c:ptCount val="4"/>
                <c:pt idx="0">
                  <c:v>7442.9649230769237</c:v>
                </c:pt>
                <c:pt idx="1">
                  <c:v>12447.612877697848</c:v>
                </c:pt>
                <c:pt idx="2">
                  <c:v>14269.014012738851</c:v>
                </c:pt>
                <c:pt idx="3">
                  <c:v>19347.657352245849</c:v>
                </c:pt>
              </c:numCache>
            </c:numRef>
          </c:val>
          <c:extLst>
            <c:ext xmlns:c16="http://schemas.microsoft.com/office/drawing/2014/chart" uri="{C3380CC4-5D6E-409C-BE32-E72D297353CC}">
              <c16:uniqueId val="{00000002-160E-4576-BA7D-0776CDC977F2}"/>
            </c:ext>
          </c:extLst>
        </c:ser>
        <c:dLbls>
          <c:showLegendKey val="0"/>
          <c:showVal val="0"/>
          <c:showCatName val="0"/>
          <c:showSerName val="0"/>
          <c:showPercent val="0"/>
          <c:showBubbleSize val="0"/>
        </c:dLbls>
        <c:gapWidth val="219"/>
        <c:axId val="577984976"/>
        <c:axId val="359889168"/>
      </c:barChart>
      <c:catAx>
        <c:axId val="5779849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Weight Status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889168"/>
        <c:crosses val="autoZero"/>
        <c:auto val="1"/>
        <c:lblAlgn val="ctr"/>
        <c:lblOffset val="100"/>
        <c:noMultiLvlLbl val="0"/>
      </c:catAx>
      <c:valAx>
        <c:axId val="3598891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Charges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9849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Charges by Hospital Tier and State</a:t>
            </a:r>
          </a:p>
        </c:rich>
      </c:tx>
      <c:layout>
        <c:manualLayout>
          <c:xMode val="edge"/>
          <c:yMode val="edge"/>
          <c:x val="0.44279973984459575"/>
          <c:y val="9.533924349060992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'Healthcare Analysis'!$B$42</c:f>
              <c:strCache>
                <c:ptCount val="1"/>
                <c:pt idx="0">
                  <c:v>tier - 1</c:v>
                </c:pt>
              </c:strCache>
            </c:strRef>
          </c:tx>
          <c:spPr>
            <a:solidFill>
              <a:schemeClr val="accent1"/>
            </a:solidFill>
            <a:ln>
              <a:noFill/>
            </a:ln>
            <a:effectLst/>
          </c:spPr>
          <c:invertIfNegative val="0"/>
          <c:cat>
            <c:strRef>
              <c:f>'Healthcare Analysis'!$A$43:$A$58</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'Healthcare Analysis'!$B$43:$B$58</c:f>
              <c:numCache>
                <c:formatCode>"₹"#,##0.00</c:formatCode>
                <c:ptCount val="16"/>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9">
                  <c:v>0</c:v>
                </c:pt>
                <c:pt idx="10">
                  <c:v>0</c:v>
                </c:pt>
                <c:pt idx="11">
                  <c:v>0</c:v>
                </c:pt>
                <c:pt idx="12">
                  <c:v>18261.7575</c:v>
                </c:pt>
                <c:pt idx="13">
                  <c:v>32732.187142857143</c:v>
                </c:pt>
                <c:pt idx="14">
                  <c:v>0</c:v>
                </c:pt>
                <c:pt idx="15">
                  <c:v>18709.798000000003</c:v>
                </c:pt>
              </c:numCache>
            </c:numRef>
          </c:val>
          <c:extLst>
            <c:ext xmlns:c16="http://schemas.microsoft.com/office/drawing/2014/chart" uri="{C3380CC4-5D6E-409C-BE32-E72D297353CC}">
              <c16:uniqueId val="{00000000-2487-4C07-831C-F5AF77530E15}"/>
            </c:ext>
          </c:extLst>
        </c:ser>
        <c:ser>
          <c:idx val="1"/>
          <c:order val="1"/>
          <c:tx>
            <c:strRef>
              <c:f>'Healthcare Analysis'!$C$42</c:f>
              <c:strCache>
                <c:ptCount val="1"/>
                <c:pt idx="0">
                  <c:v>tier - 2</c:v>
                </c:pt>
              </c:strCache>
            </c:strRef>
          </c:tx>
          <c:spPr>
            <a:solidFill>
              <a:schemeClr val="accent2"/>
            </a:solidFill>
            <a:ln>
              <a:noFill/>
            </a:ln>
            <a:effectLst/>
          </c:spPr>
          <c:invertIfNegative val="0"/>
          <c:cat>
            <c:strRef>
              <c:f>'Healthcare Analysis'!$A$43:$A$58</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'Healthcare Analysis'!$C$43:$C$58</c:f>
              <c:numCache>
                <c:formatCode>"₹"#,##0.00</c:formatCode>
                <c:ptCount val="16"/>
                <c:pt idx="0">
                  <c:v>18997.280691823889</c:v>
                </c:pt>
                <c:pt idx="1">
                  <c:v>10334.27932153393</c:v>
                </c:pt>
                <c:pt idx="2">
                  <c:v>8459.9776737967968</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2487-4C07-831C-F5AF77530E15}"/>
            </c:ext>
          </c:extLst>
        </c:ser>
        <c:ser>
          <c:idx val="2"/>
          <c:order val="2"/>
          <c:tx>
            <c:strRef>
              <c:f>'Healthcare Analysis'!$D$42</c:f>
              <c:strCache>
                <c:ptCount val="1"/>
                <c:pt idx="0">
                  <c:v>tier - 3</c:v>
                </c:pt>
              </c:strCache>
            </c:strRef>
          </c:tx>
          <c:spPr>
            <a:solidFill>
              <a:schemeClr val="accent3"/>
            </a:solidFill>
            <a:ln>
              <a:noFill/>
            </a:ln>
            <a:effectLst/>
          </c:spPr>
          <c:invertIfNegative val="0"/>
          <c:cat>
            <c:strRef>
              <c:f>'Healthcare Analysis'!$A$43:$A$58</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'Healthcare Analysis'!$D$43:$D$58</c:f>
              <c:numCache>
                <c:formatCode>"₹"#,##0.00</c:formatCode>
                <c:ptCount val="16"/>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2487-4C07-831C-F5AF77530E15}"/>
            </c:ext>
          </c:extLst>
        </c:ser>
        <c:dLbls>
          <c:showLegendKey val="0"/>
          <c:showVal val="0"/>
          <c:showCatName val="0"/>
          <c:showSerName val="0"/>
          <c:showPercent val="0"/>
          <c:showBubbleSize val="0"/>
        </c:dLbls>
        <c:gapWidth val="182"/>
        <c:axId val="578003072"/>
        <c:axId val="359888208"/>
      </c:barChart>
      <c:catAx>
        <c:axId val="5780030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State ID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888208"/>
        <c:crosses val="autoZero"/>
        <c:auto val="1"/>
        <c:lblAlgn val="ctr"/>
        <c:lblOffset val="100"/>
        <c:noMultiLvlLbl val="0"/>
      </c:catAx>
      <c:valAx>
        <c:axId val="3598882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Charges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003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vs BMI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BMI</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strRef>
              <c:f>Healthcare!$Q$2:$Q$2336</c:f>
              <c:strCache>
                <c:ptCount val="2335"/>
                <c:pt idx="0">
                  <c:v>54</c:v>
                </c:pt>
                <c:pt idx="1">
                  <c:v>46</c:v>
                </c:pt>
                <c:pt idx="2">
                  <c:v>118</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c:v>
                </c:pt>
                <c:pt idx="1286">
                  <c:v>47</c:v>
                </c:pt>
                <c:pt idx="1287">
                  <c:v>41</c:v>
                </c:pt>
                <c:pt idx="1288">
                  <c:v>?</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117</c:v>
                </c:pt>
                <c:pt idx="2318">
                  <c:v>29</c:v>
                </c:pt>
                <c:pt idx="2319">
                  <c:v>26</c:v>
                </c:pt>
                <c:pt idx="2320">
                  <c:v>29</c:v>
                </c:pt>
                <c:pt idx="2321">
                  <c:v>117</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strCache>
            </c:strRef>
          </c:xVal>
          <c:yVal>
            <c:numRef>
              <c:f>Healthcare!$C$2:$C$2336</c:f>
              <c:numCache>
                <c:formatCode>0.00</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0-10E4-4FBD-B219-D581433D6AB5}"/>
            </c:ext>
          </c:extLst>
        </c:ser>
        <c:dLbls>
          <c:showLegendKey val="0"/>
          <c:showVal val="0"/>
          <c:showCatName val="0"/>
          <c:showSerName val="0"/>
          <c:showPercent val="0"/>
          <c:showBubbleSize val="0"/>
        </c:dLbls>
        <c:axId val="519028992"/>
        <c:axId val="306012112"/>
      </c:scatterChart>
      <c:valAx>
        <c:axId val="5190289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012112"/>
        <c:crosses val="autoZero"/>
        <c:crossBetween val="midCat"/>
      </c:valAx>
      <c:valAx>
        <c:axId val="3060121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BMI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02899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vs HbA1C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5938976847788969E-2"/>
          <c:y val="0.14604639510717929"/>
          <c:w val="0.86318734245961848"/>
          <c:h val="0.67911017186944334"/>
        </c:manualLayout>
      </c:layout>
      <c:scatterChart>
        <c:scatterStyle val="lineMarker"/>
        <c:varyColors val="0"/>
        <c:ser>
          <c:idx val="0"/>
          <c:order val="0"/>
          <c:tx>
            <c:v>HbA1C</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strRef>
              <c:f>Healthcare!$Q$2:$Q$2336</c:f>
              <c:strCache>
                <c:ptCount val="2335"/>
                <c:pt idx="0">
                  <c:v>54</c:v>
                </c:pt>
                <c:pt idx="1">
                  <c:v>46</c:v>
                </c:pt>
                <c:pt idx="2">
                  <c:v>118</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c:v>
                </c:pt>
                <c:pt idx="1286">
                  <c:v>47</c:v>
                </c:pt>
                <c:pt idx="1287">
                  <c:v>41</c:v>
                </c:pt>
                <c:pt idx="1288">
                  <c:v>?</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117</c:v>
                </c:pt>
                <c:pt idx="2318">
                  <c:v>29</c:v>
                </c:pt>
                <c:pt idx="2319">
                  <c:v>26</c:v>
                </c:pt>
                <c:pt idx="2320">
                  <c:v>29</c:v>
                </c:pt>
                <c:pt idx="2321">
                  <c:v>117</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strCache>
            </c:strRef>
          </c:xVal>
          <c:yVal>
            <c:numRef>
              <c:f>Healthcare!$D$2:$D$2336</c:f>
              <c:numCache>
                <c:formatCode>0.00</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0-8E43-47AD-AE16-90D447BF8639}"/>
            </c:ext>
          </c:extLst>
        </c:ser>
        <c:dLbls>
          <c:showLegendKey val="0"/>
          <c:showVal val="0"/>
          <c:showCatName val="0"/>
          <c:showSerName val="0"/>
          <c:showPercent val="0"/>
          <c:showBubbleSize val="0"/>
        </c:dLbls>
        <c:axId val="589245424"/>
        <c:axId val="306049552"/>
      </c:scatterChart>
      <c:valAx>
        <c:axId val="5892454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049552"/>
        <c:crosses val="autoZero"/>
        <c:crossBetween val="midCat"/>
      </c:valAx>
      <c:valAx>
        <c:axId val="306049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HbA1C</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2454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vs Healthcare Charges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202391884832526"/>
          <c:y val="0.13703916259494861"/>
          <c:w val="0.78994419862323939"/>
          <c:h val="0.7507680688011058"/>
        </c:manualLayout>
      </c:layout>
      <c:scatterChart>
        <c:scatterStyle val="lineMarker"/>
        <c:varyColors val="0"/>
        <c:ser>
          <c:idx val="0"/>
          <c:order val="0"/>
          <c:tx>
            <c:v>Charges</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strRef>
              <c:f>Healthcare!$Q$2:$Q$2336</c:f>
              <c:strCache>
                <c:ptCount val="2335"/>
                <c:pt idx="0">
                  <c:v>54</c:v>
                </c:pt>
                <c:pt idx="1">
                  <c:v>46</c:v>
                </c:pt>
                <c:pt idx="2">
                  <c:v>118</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c:v>
                </c:pt>
                <c:pt idx="1286">
                  <c:v>47</c:v>
                </c:pt>
                <c:pt idx="1287">
                  <c:v>41</c:v>
                </c:pt>
                <c:pt idx="1288">
                  <c:v>?</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117</c:v>
                </c:pt>
                <c:pt idx="2318">
                  <c:v>29</c:v>
                </c:pt>
                <c:pt idx="2319">
                  <c:v>26</c:v>
                </c:pt>
                <c:pt idx="2320">
                  <c:v>29</c:v>
                </c:pt>
                <c:pt idx="2321">
                  <c:v>117</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strCache>
            </c:strRef>
          </c:xVal>
          <c:yVal>
            <c:numRef>
              <c:f>Healthcare!$M$2:$M$2336</c:f>
              <c:numCache>
                <c:formatCode>"₹"#,##0.00</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0"/>
          <c:extLst>
            <c:ext xmlns:c16="http://schemas.microsoft.com/office/drawing/2014/chart" uri="{C3380CC4-5D6E-409C-BE32-E72D297353CC}">
              <c16:uniqueId val="{00000000-E191-427F-A5A9-1FB76FA7D323}"/>
            </c:ext>
          </c:extLst>
        </c:ser>
        <c:dLbls>
          <c:showLegendKey val="0"/>
          <c:showVal val="0"/>
          <c:showCatName val="0"/>
          <c:showSerName val="0"/>
          <c:showPercent val="0"/>
          <c:showBubbleSize val="0"/>
        </c:dLbls>
        <c:axId val="589256560"/>
        <c:axId val="306085552"/>
      </c:scatterChart>
      <c:valAx>
        <c:axId val="5892565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085552"/>
        <c:crosses val="autoZero"/>
        <c:crossBetween val="midCat"/>
      </c:valAx>
      <c:valAx>
        <c:axId val="306085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Charges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25656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vs BMI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Dashboard!$AC$1</c:f>
              <c:strCache>
                <c:ptCount val="1"/>
                <c:pt idx="0">
                  <c:v>BMI</c:v>
                </c:pt>
              </c:strCache>
            </c:strRef>
          </c:tx>
          <c:spPr>
            <a:ln w="19050" cap="rnd">
              <a:noFill/>
              <a:round/>
            </a:ln>
            <a:effectLst/>
          </c:spPr>
          <c:marker>
            <c:symbol val="circle"/>
            <c:size val="5"/>
            <c:spPr>
              <a:solidFill>
                <a:schemeClr val="accent1"/>
              </a:solidFill>
              <a:ln w="9525">
                <a:solidFill>
                  <a:schemeClr val="accent1"/>
                </a:solidFill>
              </a:ln>
              <a:effectLst/>
            </c:spPr>
          </c:marker>
          <c:xVal>
            <c:strRef>
              <c:f>Dashboard!$AB$2:$AB$2336</c:f>
              <c:strCache>
                <c:ptCount val="2335"/>
                <c:pt idx="0">
                  <c:v>54</c:v>
                </c:pt>
                <c:pt idx="1">
                  <c:v>46</c:v>
                </c:pt>
                <c:pt idx="2">
                  <c:v>118</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c:v>
                </c:pt>
                <c:pt idx="1286">
                  <c:v>47</c:v>
                </c:pt>
                <c:pt idx="1287">
                  <c:v>41</c:v>
                </c:pt>
                <c:pt idx="1288">
                  <c:v>?</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117</c:v>
                </c:pt>
                <c:pt idx="2318">
                  <c:v>29</c:v>
                </c:pt>
                <c:pt idx="2319">
                  <c:v>26</c:v>
                </c:pt>
                <c:pt idx="2320">
                  <c:v>29</c:v>
                </c:pt>
                <c:pt idx="2321">
                  <c:v>117</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strCache>
            </c:strRef>
          </c:xVal>
          <c:yVal>
            <c:numRef>
              <c:f>Dashboard!$AC$2:$AC$2336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0-803B-4672-91DD-0072885328C9}"/>
            </c:ext>
          </c:extLst>
        </c:ser>
        <c:dLbls>
          <c:showLegendKey val="0"/>
          <c:showVal val="0"/>
          <c:showCatName val="0"/>
          <c:showSerName val="0"/>
          <c:showPercent val="0"/>
          <c:showBubbleSize val="0"/>
        </c:dLbls>
        <c:axId val="588200560"/>
        <c:axId val="619794128"/>
      </c:scatterChart>
      <c:valAx>
        <c:axId val="588200560"/>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794128"/>
        <c:crosses val="autoZero"/>
        <c:crossBetween val="midCat"/>
      </c:valAx>
      <c:valAx>
        <c:axId val="619794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20056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Cancer History - Smokers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Dashboard!$B$9</c:f>
              <c:strCache>
                <c:ptCount val="1"/>
                <c:pt idx="0">
                  <c:v>Count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Dashboard!$A$10:$A$11</c:f>
              <c:strCache>
                <c:ptCount val="2"/>
                <c:pt idx="0">
                  <c:v>Yes</c:v>
                </c:pt>
                <c:pt idx="1">
                  <c:v>No</c:v>
                </c:pt>
              </c:strCache>
            </c:strRef>
          </c:cat>
          <c:val>
            <c:numRef>
              <c:f>Dashboard!$B$10:$B$11</c:f>
              <c:numCache>
                <c:formatCode>#,##0</c:formatCode>
                <c:ptCount val="2"/>
                <c:pt idx="0">
                  <c:v>84</c:v>
                </c:pt>
                <c:pt idx="1">
                  <c:v>404</c:v>
                </c:pt>
              </c:numCache>
            </c:numRef>
          </c:val>
          <c:extLst>
            <c:ext xmlns:c16="http://schemas.microsoft.com/office/drawing/2014/chart" uri="{C3380CC4-5D6E-409C-BE32-E72D297353CC}">
              <c16:uniqueId val="{00000000-C61F-436F-9722-B37019D9793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Cancer History - Non-smokers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Dashboard!$E$9</c:f>
              <c:strCache>
                <c:ptCount val="1"/>
                <c:pt idx="0">
                  <c:v>Count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Dashboard!$D$10:$D$11</c:f>
              <c:strCache>
                <c:ptCount val="2"/>
                <c:pt idx="0">
                  <c:v>Yes</c:v>
                </c:pt>
                <c:pt idx="1">
                  <c:v>No</c:v>
                </c:pt>
              </c:strCache>
            </c:strRef>
          </c:cat>
          <c:val>
            <c:numRef>
              <c:f>Dashboard!$E$10:$E$11</c:f>
              <c:numCache>
                <c:formatCode>#,##0</c:formatCode>
                <c:ptCount val="2"/>
                <c:pt idx="0">
                  <c:v>307</c:v>
                </c:pt>
                <c:pt idx="1">
                  <c:v>1538</c:v>
                </c:pt>
              </c:numCache>
            </c:numRef>
          </c:val>
          <c:extLst>
            <c:ext xmlns:c16="http://schemas.microsoft.com/office/drawing/2014/chart" uri="{C3380CC4-5D6E-409C-BE32-E72D297353CC}">
              <c16:uniqueId val="{00000000-2E08-4D44-9FBE-FB215DF9197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Transplant Outcomes</a:t>
            </a:r>
          </a:p>
        </c:rich>
      </c:tx>
      <c:layout>
        <c:manualLayout>
          <c:xMode val="edge"/>
          <c:yMode val="edge"/>
          <c:x val="0.28147135266628259"/>
          <c:y val="4.5833333333333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141194545803727"/>
          <c:y val="0.15037500000000001"/>
          <c:w val="0.8493197618590359"/>
          <c:h val="0.65348589238845145"/>
        </c:manualLayout>
      </c:layout>
      <c:barChart>
        <c:barDir val="col"/>
        <c:grouping val="clustered"/>
        <c:varyColors val="0"/>
        <c:ser>
          <c:idx val="0"/>
          <c:order val="0"/>
          <c:tx>
            <c:strRef>
              <c:f>Dashboard!$H$9</c:f>
              <c:strCache>
                <c:ptCount val="1"/>
                <c:pt idx="0">
                  <c:v>Total surgeries</c:v>
                </c:pt>
              </c:strCache>
            </c:strRef>
          </c:tx>
          <c:spPr>
            <a:solidFill>
              <a:schemeClr val="accent1"/>
            </a:solidFill>
            <a:ln>
              <a:noFill/>
            </a:ln>
            <a:effectLst/>
          </c:spPr>
          <c:invertIfNegative val="0"/>
          <c:cat>
            <c:strRef>
              <c:f>Dashboard!$G$10:$G$11</c:f>
              <c:strCache>
                <c:ptCount val="2"/>
                <c:pt idx="0">
                  <c:v>Yes</c:v>
                </c:pt>
                <c:pt idx="1">
                  <c:v>No</c:v>
                </c:pt>
              </c:strCache>
            </c:strRef>
          </c:cat>
          <c:val>
            <c:numRef>
              <c:f>Dashboard!$H$10:$H$11</c:f>
              <c:numCache>
                <c:formatCode>#,##0</c:formatCode>
                <c:ptCount val="2"/>
                <c:pt idx="0">
                  <c:v>162</c:v>
                </c:pt>
                <c:pt idx="1">
                  <c:v>1417</c:v>
                </c:pt>
              </c:numCache>
            </c:numRef>
          </c:val>
          <c:extLst>
            <c:ext xmlns:c16="http://schemas.microsoft.com/office/drawing/2014/chart" uri="{C3380CC4-5D6E-409C-BE32-E72D297353CC}">
              <c16:uniqueId val="{00000000-552A-4FEA-BD5C-FBA18E4FFCB6}"/>
            </c:ext>
          </c:extLst>
        </c:ser>
        <c:ser>
          <c:idx val="1"/>
          <c:order val="1"/>
          <c:tx>
            <c:strRef>
              <c:f>Dashboard!$I$9</c:f>
              <c:strCache>
                <c:ptCount val="1"/>
                <c:pt idx="0">
                  <c:v>Avg HbA1C</c:v>
                </c:pt>
              </c:strCache>
            </c:strRef>
          </c:tx>
          <c:spPr>
            <a:solidFill>
              <a:schemeClr val="accent2"/>
            </a:solidFill>
            <a:ln>
              <a:noFill/>
            </a:ln>
            <a:effectLst/>
          </c:spPr>
          <c:invertIfNegative val="0"/>
          <c:cat>
            <c:strRef>
              <c:f>Dashboard!$G$10:$G$11</c:f>
              <c:strCache>
                <c:ptCount val="2"/>
                <c:pt idx="0">
                  <c:v>Yes</c:v>
                </c:pt>
                <c:pt idx="1">
                  <c:v>No</c:v>
                </c:pt>
              </c:strCache>
            </c:strRef>
          </c:cat>
          <c:val>
            <c:numRef>
              <c:f>Dashboard!$I$10:$I$11</c:f>
              <c:numCache>
                <c:formatCode>0.0</c:formatCode>
                <c:ptCount val="2"/>
                <c:pt idx="0">
                  <c:v>5.1876388888888894</c:v>
                </c:pt>
                <c:pt idx="1">
                  <c:v>6.6704427202190848</c:v>
                </c:pt>
              </c:numCache>
            </c:numRef>
          </c:val>
          <c:extLst>
            <c:ext xmlns:c16="http://schemas.microsoft.com/office/drawing/2014/chart" uri="{C3380CC4-5D6E-409C-BE32-E72D297353CC}">
              <c16:uniqueId val="{00000001-552A-4FEA-BD5C-FBA18E4FFCB6}"/>
            </c:ext>
          </c:extLst>
        </c:ser>
        <c:dLbls>
          <c:showLegendKey val="0"/>
          <c:showVal val="0"/>
          <c:showCatName val="0"/>
          <c:showSerName val="0"/>
          <c:showPercent val="0"/>
          <c:showBubbleSize val="0"/>
        </c:dLbls>
        <c:gapWidth val="219"/>
        <c:overlap val="-27"/>
        <c:axId val="609640240"/>
        <c:axId val="619850288"/>
      </c:barChart>
      <c:catAx>
        <c:axId val="609640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850288"/>
        <c:crosses val="autoZero"/>
        <c:auto val="1"/>
        <c:lblAlgn val="ctr"/>
        <c:lblOffset val="100"/>
        <c:noMultiLvlLbl val="0"/>
      </c:catAx>
      <c:valAx>
        <c:axId val="6198502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6402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Charges by Weight and Diabetes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207503615865864E-2"/>
          <c:y val="0.13157163951650569"/>
          <c:w val="0.93197893501582774"/>
          <c:h val="0.71273449669277833"/>
        </c:manualLayout>
      </c:layout>
      <c:barChart>
        <c:barDir val="col"/>
        <c:grouping val="clustered"/>
        <c:varyColors val="0"/>
        <c:ser>
          <c:idx val="0"/>
          <c:order val="0"/>
          <c:tx>
            <c:strRef>
              <c:f>Dashboard!$L$9</c:f>
              <c:strCache>
                <c:ptCount val="1"/>
                <c:pt idx="0">
                  <c:v>Normal</c:v>
                </c:pt>
              </c:strCache>
            </c:strRef>
          </c:tx>
          <c:spPr>
            <a:solidFill>
              <a:schemeClr val="accent1"/>
            </a:solidFill>
            <a:ln>
              <a:noFill/>
            </a:ln>
            <a:effectLst/>
          </c:spPr>
          <c:invertIfNegative val="0"/>
          <c:cat>
            <c:strRef>
              <c:f>Dashboard!$K$10:$K$13</c:f>
              <c:strCache>
                <c:ptCount val="4"/>
                <c:pt idx="0">
                  <c:v>Underweight</c:v>
                </c:pt>
                <c:pt idx="1">
                  <c:v>Normal Weight</c:v>
                </c:pt>
                <c:pt idx="2">
                  <c:v>Overweight</c:v>
                </c:pt>
                <c:pt idx="3">
                  <c:v>Obesity</c:v>
                </c:pt>
              </c:strCache>
            </c:strRef>
          </c:cat>
          <c:val>
            <c:numRef>
              <c:f>Dashboard!$L$10:$L$13</c:f>
              <c:numCache>
                <c:formatCode>"₹"#,##0</c:formatCode>
                <c:ptCount val="4"/>
                <c:pt idx="0">
                  <c:v>6911.0056097560982</c:v>
                </c:pt>
                <c:pt idx="1">
                  <c:v>7938.5057407407403</c:v>
                </c:pt>
                <c:pt idx="2">
                  <c:v>10327.156906779659</c:v>
                </c:pt>
                <c:pt idx="3">
                  <c:v>15188.436595365418</c:v>
                </c:pt>
              </c:numCache>
            </c:numRef>
          </c:val>
          <c:extLst>
            <c:ext xmlns:c16="http://schemas.microsoft.com/office/drawing/2014/chart" uri="{C3380CC4-5D6E-409C-BE32-E72D297353CC}">
              <c16:uniqueId val="{00000000-AB4F-41F4-8FBA-BFD11671588D}"/>
            </c:ext>
          </c:extLst>
        </c:ser>
        <c:ser>
          <c:idx val="1"/>
          <c:order val="1"/>
          <c:tx>
            <c:strRef>
              <c:f>Dashboard!$M$9</c:f>
              <c:strCache>
                <c:ptCount val="1"/>
                <c:pt idx="0">
                  <c:v>Prediabetes</c:v>
                </c:pt>
              </c:strCache>
            </c:strRef>
          </c:tx>
          <c:spPr>
            <a:solidFill>
              <a:schemeClr val="accent2"/>
            </a:solidFill>
            <a:ln>
              <a:noFill/>
            </a:ln>
            <a:effectLst/>
          </c:spPr>
          <c:invertIfNegative val="0"/>
          <c:cat>
            <c:strRef>
              <c:f>Dashboard!$K$10:$K$13</c:f>
              <c:strCache>
                <c:ptCount val="4"/>
                <c:pt idx="0">
                  <c:v>Underweight</c:v>
                </c:pt>
                <c:pt idx="1">
                  <c:v>Normal Weight</c:v>
                </c:pt>
                <c:pt idx="2">
                  <c:v>Overweight</c:v>
                </c:pt>
                <c:pt idx="3">
                  <c:v>Obesity</c:v>
                </c:pt>
              </c:strCache>
            </c:strRef>
          </c:cat>
          <c:val>
            <c:numRef>
              <c:f>Dashboard!$M$10:$M$13</c:f>
              <c:numCache>
                <c:formatCode>"₹"#,##0</c:formatCode>
                <c:ptCount val="4"/>
                <c:pt idx="0">
                  <c:v>5647.748275862069</c:v>
                </c:pt>
                <c:pt idx="1">
                  <c:v>10492.130609756094</c:v>
                </c:pt>
                <c:pt idx="2">
                  <c:v>9737.9401851851853</c:v>
                </c:pt>
                <c:pt idx="3">
                  <c:v>15353.902236286915</c:v>
                </c:pt>
              </c:numCache>
            </c:numRef>
          </c:val>
          <c:extLst>
            <c:ext xmlns:c16="http://schemas.microsoft.com/office/drawing/2014/chart" uri="{C3380CC4-5D6E-409C-BE32-E72D297353CC}">
              <c16:uniqueId val="{00000001-AB4F-41F4-8FBA-BFD11671588D}"/>
            </c:ext>
          </c:extLst>
        </c:ser>
        <c:ser>
          <c:idx val="2"/>
          <c:order val="2"/>
          <c:tx>
            <c:strRef>
              <c:f>Dashboard!$N$9</c:f>
              <c:strCache>
                <c:ptCount val="1"/>
                <c:pt idx="0">
                  <c:v>Diabetes</c:v>
                </c:pt>
              </c:strCache>
            </c:strRef>
          </c:tx>
          <c:spPr>
            <a:solidFill>
              <a:schemeClr val="accent3"/>
            </a:solidFill>
            <a:ln>
              <a:noFill/>
            </a:ln>
            <a:effectLst/>
          </c:spPr>
          <c:invertIfNegative val="0"/>
          <c:cat>
            <c:strRef>
              <c:f>Dashboard!$K$10:$K$13</c:f>
              <c:strCache>
                <c:ptCount val="4"/>
                <c:pt idx="0">
                  <c:v>Underweight</c:v>
                </c:pt>
                <c:pt idx="1">
                  <c:v>Normal Weight</c:v>
                </c:pt>
                <c:pt idx="2">
                  <c:v>Overweight</c:v>
                </c:pt>
                <c:pt idx="3">
                  <c:v>Obesity</c:v>
                </c:pt>
              </c:strCache>
            </c:strRef>
          </c:cat>
          <c:val>
            <c:numRef>
              <c:f>Dashboard!$N$10:$N$13</c:f>
              <c:numCache>
                <c:formatCode>"₹"#,##0</c:formatCode>
                <c:ptCount val="4"/>
                <c:pt idx="0">
                  <c:v>7442.9649230769237</c:v>
                </c:pt>
                <c:pt idx="1">
                  <c:v>12447.612877697848</c:v>
                </c:pt>
                <c:pt idx="2">
                  <c:v>14269.014012738851</c:v>
                </c:pt>
                <c:pt idx="3">
                  <c:v>19347.657352245849</c:v>
                </c:pt>
              </c:numCache>
            </c:numRef>
          </c:val>
          <c:extLst>
            <c:ext xmlns:c16="http://schemas.microsoft.com/office/drawing/2014/chart" uri="{C3380CC4-5D6E-409C-BE32-E72D297353CC}">
              <c16:uniqueId val="{00000002-AB4F-41F4-8FBA-BFD11671588D}"/>
            </c:ext>
          </c:extLst>
        </c:ser>
        <c:dLbls>
          <c:showLegendKey val="0"/>
          <c:showVal val="0"/>
          <c:showCatName val="0"/>
          <c:showSerName val="0"/>
          <c:showPercent val="0"/>
          <c:showBubbleSize val="0"/>
        </c:dLbls>
        <c:gapWidth val="219"/>
        <c:overlap val="-27"/>
        <c:axId val="594045472"/>
        <c:axId val="619863248"/>
      </c:barChart>
      <c:catAx>
        <c:axId val="59404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863248"/>
        <c:crosses val="autoZero"/>
        <c:auto val="1"/>
        <c:lblAlgn val="ctr"/>
        <c:lblOffset val="100"/>
        <c:noMultiLvlLbl val="0"/>
      </c:catAx>
      <c:valAx>
        <c:axId val="6198632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045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Charges by State and Hospital Tier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Dashboard!$Q$9</c:f>
              <c:strCache>
                <c:ptCount val="1"/>
                <c:pt idx="0">
                  <c:v>tier - 1</c:v>
                </c:pt>
              </c:strCache>
            </c:strRef>
          </c:tx>
          <c:spPr>
            <a:solidFill>
              <a:schemeClr val="accent1"/>
            </a:solidFill>
            <a:ln>
              <a:noFill/>
            </a:ln>
            <a:effectLst/>
          </c:spPr>
          <c:invertIfNegative val="0"/>
          <c:cat>
            <c:strRef>
              <c:f>Dashboard!$P$10:$P$25</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Dashboard!$Q$10:$Q$25</c:f>
              <c:numCache>
                <c:formatCode>General</c:formatCode>
                <c:ptCount val="16"/>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9">
                  <c:v>0</c:v>
                </c:pt>
                <c:pt idx="10">
                  <c:v>0</c:v>
                </c:pt>
                <c:pt idx="11">
                  <c:v>0</c:v>
                </c:pt>
                <c:pt idx="12">
                  <c:v>18261.7575</c:v>
                </c:pt>
                <c:pt idx="13">
                  <c:v>32732.187142857143</c:v>
                </c:pt>
                <c:pt idx="14">
                  <c:v>0</c:v>
                </c:pt>
                <c:pt idx="15">
                  <c:v>18709.798000000003</c:v>
                </c:pt>
              </c:numCache>
            </c:numRef>
          </c:val>
          <c:extLst>
            <c:ext xmlns:c16="http://schemas.microsoft.com/office/drawing/2014/chart" uri="{C3380CC4-5D6E-409C-BE32-E72D297353CC}">
              <c16:uniqueId val="{00000000-F814-414F-A030-2654E08EFDF0}"/>
            </c:ext>
          </c:extLst>
        </c:ser>
        <c:ser>
          <c:idx val="1"/>
          <c:order val="1"/>
          <c:tx>
            <c:strRef>
              <c:f>Dashboard!$R$9</c:f>
              <c:strCache>
                <c:ptCount val="1"/>
                <c:pt idx="0">
                  <c:v>tier - 2</c:v>
                </c:pt>
              </c:strCache>
            </c:strRef>
          </c:tx>
          <c:spPr>
            <a:solidFill>
              <a:schemeClr val="accent2"/>
            </a:solidFill>
            <a:ln>
              <a:noFill/>
            </a:ln>
            <a:effectLst/>
          </c:spPr>
          <c:invertIfNegative val="0"/>
          <c:cat>
            <c:strRef>
              <c:f>Dashboard!$P$10:$P$25</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Dashboard!$R$10:$R$25</c:f>
              <c:numCache>
                <c:formatCode>General</c:formatCode>
                <c:ptCount val="16"/>
                <c:pt idx="0">
                  <c:v>18997.280691823889</c:v>
                </c:pt>
                <c:pt idx="1">
                  <c:v>10334.27932153393</c:v>
                </c:pt>
                <c:pt idx="2">
                  <c:v>8459.9776737967968</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F814-414F-A030-2654E08EFDF0}"/>
            </c:ext>
          </c:extLst>
        </c:ser>
        <c:ser>
          <c:idx val="2"/>
          <c:order val="2"/>
          <c:tx>
            <c:strRef>
              <c:f>Dashboard!$S$9</c:f>
              <c:strCache>
                <c:ptCount val="1"/>
                <c:pt idx="0">
                  <c:v>tier - 3</c:v>
                </c:pt>
              </c:strCache>
            </c:strRef>
          </c:tx>
          <c:spPr>
            <a:solidFill>
              <a:schemeClr val="accent3"/>
            </a:solidFill>
            <a:ln>
              <a:noFill/>
            </a:ln>
            <a:effectLst/>
          </c:spPr>
          <c:invertIfNegative val="0"/>
          <c:cat>
            <c:strRef>
              <c:f>Dashboard!$P$10:$P$25</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Dashboard!$S$10:$S$25</c:f>
              <c:numCache>
                <c:formatCode>General</c:formatCode>
                <c:ptCount val="16"/>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F814-414F-A030-2654E08EFDF0}"/>
            </c:ext>
          </c:extLst>
        </c:ser>
        <c:dLbls>
          <c:showLegendKey val="0"/>
          <c:showVal val="0"/>
          <c:showCatName val="0"/>
          <c:showSerName val="0"/>
          <c:showPercent val="0"/>
          <c:showBubbleSize val="0"/>
        </c:dLbls>
        <c:gapWidth val="182"/>
        <c:axId val="594057536"/>
        <c:axId val="619885808"/>
      </c:barChart>
      <c:catAx>
        <c:axId val="594057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885808"/>
        <c:crosses val="autoZero"/>
        <c:auto val="1"/>
        <c:lblAlgn val="ctr"/>
        <c:lblOffset val="100"/>
        <c:noMultiLvlLbl val="0"/>
      </c:catAx>
      <c:valAx>
        <c:axId val="619885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0575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vs HbA1C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Dashboard!$AI$1</c:f>
              <c:strCache>
                <c:ptCount val="1"/>
                <c:pt idx="0">
                  <c:v>HbA1C</c:v>
                </c:pt>
              </c:strCache>
            </c:strRef>
          </c:tx>
          <c:spPr>
            <a:ln w="19050" cap="rnd">
              <a:noFill/>
              <a:round/>
            </a:ln>
            <a:effectLst/>
          </c:spPr>
          <c:marker>
            <c:symbol val="circle"/>
            <c:size val="5"/>
            <c:spPr>
              <a:solidFill>
                <a:schemeClr val="accent1"/>
              </a:solidFill>
              <a:ln w="9525">
                <a:solidFill>
                  <a:schemeClr val="accent1"/>
                </a:solidFill>
              </a:ln>
              <a:effectLst/>
            </c:spPr>
          </c:marker>
          <c:xVal>
            <c:strRef>
              <c:f>Dashboard!$AH$2:$AH$2336</c:f>
              <c:strCache>
                <c:ptCount val="2335"/>
                <c:pt idx="0">
                  <c:v>54</c:v>
                </c:pt>
                <c:pt idx="1">
                  <c:v>46</c:v>
                </c:pt>
                <c:pt idx="2">
                  <c:v>118</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c:v>
                </c:pt>
                <c:pt idx="1286">
                  <c:v>47</c:v>
                </c:pt>
                <c:pt idx="1287">
                  <c:v>41</c:v>
                </c:pt>
                <c:pt idx="1288">
                  <c:v>?</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117</c:v>
                </c:pt>
                <c:pt idx="2318">
                  <c:v>29</c:v>
                </c:pt>
                <c:pt idx="2319">
                  <c:v>26</c:v>
                </c:pt>
                <c:pt idx="2320">
                  <c:v>29</c:v>
                </c:pt>
                <c:pt idx="2321">
                  <c:v>117</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strCache>
            </c:strRef>
          </c:xVal>
          <c:yVal>
            <c:numRef>
              <c:f>Dashboard!$AI$2:$AI$2336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0-A611-413B-B766-20B025BCEB47}"/>
            </c:ext>
          </c:extLst>
        </c:ser>
        <c:dLbls>
          <c:showLegendKey val="0"/>
          <c:showVal val="0"/>
          <c:showCatName val="0"/>
          <c:showSerName val="0"/>
          <c:showPercent val="0"/>
          <c:showBubbleSize val="0"/>
        </c:dLbls>
        <c:axId val="606356208"/>
        <c:axId val="619905008"/>
      </c:scatterChart>
      <c:valAx>
        <c:axId val="606356208"/>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905008"/>
        <c:crosses val="autoZero"/>
        <c:crossBetween val="midCat"/>
      </c:valAx>
      <c:valAx>
        <c:axId val="619905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35620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vs Healthcare Charges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Dashboard!$AK$1</c:f>
              <c:strCache>
                <c:ptCount val="1"/>
                <c:pt idx="0">
                  <c:v>Charges</c:v>
                </c:pt>
              </c:strCache>
            </c:strRef>
          </c:tx>
          <c:spPr>
            <a:ln w="19050" cap="rnd">
              <a:noFill/>
              <a:round/>
            </a:ln>
            <a:effectLst/>
          </c:spPr>
          <c:marker>
            <c:symbol val="circle"/>
            <c:size val="5"/>
            <c:spPr>
              <a:solidFill>
                <a:schemeClr val="accent1"/>
              </a:solidFill>
              <a:ln w="9525">
                <a:solidFill>
                  <a:schemeClr val="accent1"/>
                </a:solidFill>
              </a:ln>
              <a:effectLst/>
            </c:spPr>
          </c:marker>
          <c:xVal>
            <c:strRef>
              <c:f>Dashboard!$AJ$2:$AJ$2336</c:f>
              <c:strCache>
                <c:ptCount val="2335"/>
                <c:pt idx="0">
                  <c:v>54</c:v>
                </c:pt>
                <c:pt idx="1">
                  <c:v>46</c:v>
                </c:pt>
                <c:pt idx="2">
                  <c:v>118</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c:v>
                </c:pt>
                <c:pt idx="1286">
                  <c:v>47</c:v>
                </c:pt>
                <c:pt idx="1287">
                  <c:v>41</c:v>
                </c:pt>
                <c:pt idx="1288">
                  <c:v>?</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117</c:v>
                </c:pt>
                <c:pt idx="2318">
                  <c:v>29</c:v>
                </c:pt>
                <c:pt idx="2319">
                  <c:v>26</c:v>
                </c:pt>
                <c:pt idx="2320">
                  <c:v>29</c:v>
                </c:pt>
                <c:pt idx="2321">
                  <c:v>117</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strCache>
            </c:strRef>
          </c:xVal>
          <c:yVal>
            <c:numRef>
              <c:f>Dashboard!$AK$2:$AK$2336</c:f>
              <c:numCache>
                <c:formatCode>General</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0"/>
          <c:extLst>
            <c:ext xmlns:c16="http://schemas.microsoft.com/office/drawing/2014/chart" uri="{C3380CC4-5D6E-409C-BE32-E72D297353CC}">
              <c16:uniqueId val="{00000000-995E-4A63-8864-5C2C16DFA7E3}"/>
            </c:ext>
          </c:extLst>
        </c:ser>
        <c:dLbls>
          <c:showLegendKey val="0"/>
          <c:showVal val="0"/>
          <c:showCatName val="0"/>
          <c:showSerName val="0"/>
          <c:showPercent val="0"/>
          <c:showBubbleSize val="0"/>
        </c:dLbls>
        <c:axId val="606412816"/>
        <c:axId val="619909808"/>
      </c:scatterChart>
      <c:valAx>
        <c:axId val="606412816"/>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909808"/>
        <c:crosses val="autoZero"/>
        <c:crossBetween val="midCat"/>
      </c:valAx>
      <c:valAx>
        <c:axId val="619909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4128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6</xdr:col>
      <xdr:colOff>0</xdr:colOff>
      <xdr:row>16</xdr:row>
      <xdr:rowOff>0</xdr:rowOff>
    </xdr:from>
    <xdr:to>
      <xdr:col>10</xdr:col>
      <xdr:colOff>0</xdr:colOff>
      <xdr:row>29</xdr:row>
      <xdr:rowOff>0</xdr:rowOff>
    </xdr:to>
    <xdr:graphicFrame macro="">
      <xdr:nvGraphicFramePr>
        <xdr:cNvPr id="4" name="MajorSurgeriesByTransplant">
          <a:extLst>
            <a:ext uri="{FF2B5EF4-FFF2-40B4-BE49-F238E27FC236}">
              <a16:creationId xmlns:a16="http://schemas.microsoft.com/office/drawing/2014/main" id="{EA47D3EB-6A3B-E5B1-7DAC-D06DED5ABF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499826</xdr:colOff>
      <xdr:row>16</xdr:row>
      <xdr:rowOff>9431</xdr:rowOff>
    </xdr:from>
    <xdr:to>
      <xdr:col>14</xdr:col>
      <xdr:colOff>499826</xdr:colOff>
      <xdr:row>29</xdr:row>
      <xdr:rowOff>9431</xdr:rowOff>
    </xdr:to>
    <xdr:graphicFrame macro="">
      <xdr:nvGraphicFramePr>
        <xdr:cNvPr id="5" name="AverageHbA1CByTransplant">
          <a:extLst>
            <a:ext uri="{FF2B5EF4-FFF2-40B4-BE49-F238E27FC236}">
              <a16:creationId xmlns:a16="http://schemas.microsoft.com/office/drawing/2014/main" id="{35459827-5E10-723A-9D40-0B1E94CA0D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3</xdr:row>
      <xdr:rowOff>0</xdr:rowOff>
    </xdr:from>
    <xdr:to>
      <xdr:col>10</xdr:col>
      <xdr:colOff>0</xdr:colOff>
      <xdr:row>15</xdr:row>
      <xdr:rowOff>0</xdr:rowOff>
    </xdr:to>
    <xdr:graphicFrame macro="">
      <xdr:nvGraphicFramePr>
        <xdr:cNvPr id="6" name="CancerHistorySmokers">
          <a:extLst>
            <a:ext uri="{FF2B5EF4-FFF2-40B4-BE49-F238E27FC236}">
              <a16:creationId xmlns:a16="http://schemas.microsoft.com/office/drawing/2014/main" id="{7AD3CD47-A65E-B988-9992-9173A3C975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594133</xdr:colOff>
      <xdr:row>3</xdr:row>
      <xdr:rowOff>37723</xdr:rowOff>
    </xdr:from>
    <xdr:to>
      <xdr:col>14</xdr:col>
      <xdr:colOff>594133</xdr:colOff>
      <xdr:row>15</xdr:row>
      <xdr:rowOff>37723</xdr:rowOff>
    </xdr:to>
    <xdr:graphicFrame macro="">
      <xdr:nvGraphicFramePr>
        <xdr:cNvPr id="7" name="CancerHistoryNonSmokers">
          <a:extLst>
            <a:ext uri="{FF2B5EF4-FFF2-40B4-BE49-F238E27FC236}">
              <a16:creationId xmlns:a16="http://schemas.microsoft.com/office/drawing/2014/main" id="{B0A107F9-50BB-EF53-7BE0-3D2AEBDC3A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990223</xdr:colOff>
      <xdr:row>30</xdr:row>
      <xdr:rowOff>66015</xdr:rowOff>
    </xdr:from>
    <xdr:to>
      <xdr:col>15</xdr:col>
      <xdr:colOff>377228</xdr:colOff>
      <xdr:row>47</xdr:row>
      <xdr:rowOff>66015</xdr:rowOff>
    </xdr:to>
    <xdr:graphicFrame macro="">
      <xdr:nvGraphicFramePr>
        <xdr:cNvPr id="8" name="AverageChargesByWeightDiabetes">
          <a:extLst>
            <a:ext uri="{FF2B5EF4-FFF2-40B4-BE49-F238E27FC236}">
              <a16:creationId xmlns:a16="http://schemas.microsoft.com/office/drawing/2014/main" id="{56D350E8-7656-47F2-E1AA-76E953EFB1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348936</xdr:colOff>
      <xdr:row>49</xdr:row>
      <xdr:rowOff>84876</xdr:rowOff>
    </xdr:from>
    <xdr:to>
      <xdr:col>25</xdr:col>
      <xdr:colOff>311214</xdr:colOff>
      <xdr:row>77</xdr:row>
      <xdr:rowOff>84876</xdr:rowOff>
    </xdr:to>
    <xdr:graphicFrame macro="">
      <xdr:nvGraphicFramePr>
        <xdr:cNvPr id="9" name="AverageChargesByTierState">
          <a:extLst>
            <a:ext uri="{FF2B5EF4-FFF2-40B4-BE49-F238E27FC236}">
              <a16:creationId xmlns:a16="http://schemas.microsoft.com/office/drawing/2014/main" id="{C42B8358-E782-BD40-7A01-8608D82132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216906</xdr:colOff>
      <xdr:row>81</xdr:row>
      <xdr:rowOff>28857</xdr:rowOff>
    </xdr:from>
    <xdr:to>
      <xdr:col>2</xdr:col>
      <xdr:colOff>773317</xdr:colOff>
      <xdr:row>98</xdr:row>
      <xdr:rowOff>47718</xdr:rowOff>
    </xdr:to>
    <xdr:graphicFrame macro="">
      <xdr:nvGraphicFramePr>
        <xdr:cNvPr id="10" name="AgeVsBMI_Scatter">
          <a:extLst>
            <a:ext uri="{FF2B5EF4-FFF2-40B4-BE49-F238E27FC236}">
              <a16:creationId xmlns:a16="http://schemas.microsoft.com/office/drawing/2014/main" id="{CC269EAB-E02E-F34F-9C08-1C32DAEB4C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606110</xdr:colOff>
      <xdr:row>80</xdr:row>
      <xdr:rowOff>123166</xdr:rowOff>
    </xdr:from>
    <xdr:to>
      <xdr:col>8</xdr:col>
      <xdr:colOff>123385</xdr:colOff>
      <xdr:row>97</xdr:row>
      <xdr:rowOff>142027</xdr:rowOff>
    </xdr:to>
    <xdr:graphicFrame macro="">
      <xdr:nvGraphicFramePr>
        <xdr:cNvPr id="11" name="AgeVsHbA1C_Scatter">
          <a:extLst>
            <a:ext uri="{FF2B5EF4-FFF2-40B4-BE49-F238E27FC236}">
              <a16:creationId xmlns:a16="http://schemas.microsoft.com/office/drawing/2014/main" id="{752E16E7-807B-510C-BC04-5DB7DAAF8A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391846</xdr:colOff>
      <xdr:row>81</xdr:row>
      <xdr:rowOff>9996</xdr:rowOff>
    </xdr:from>
    <xdr:to>
      <xdr:col>19</xdr:col>
      <xdr:colOff>303323</xdr:colOff>
      <xdr:row>98</xdr:row>
      <xdr:rowOff>28857</xdr:rowOff>
    </xdr:to>
    <xdr:graphicFrame macro="">
      <xdr:nvGraphicFramePr>
        <xdr:cNvPr id="12" name="AgeVsCharges_Scatter">
          <a:extLst>
            <a:ext uri="{FF2B5EF4-FFF2-40B4-BE49-F238E27FC236}">
              <a16:creationId xmlns:a16="http://schemas.microsoft.com/office/drawing/2014/main" id="{F83152BC-2FDD-9E8F-2D70-46C98C9FA8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123825</xdr:colOff>
      <xdr:row>72</xdr:row>
      <xdr:rowOff>190499</xdr:rowOff>
    </xdr:from>
    <xdr:to>
      <xdr:col>8</xdr:col>
      <xdr:colOff>123825</xdr:colOff>
      <xdr:row>87</xdr:row>
      <xdr:rowOff>85724</xdr:rowOff>
    </xdr:to>
    <xdr:graphicFrame macro="">
      <xdr:nvGraphicFramePr>
        <xdr:cNvPr id="2" name="Dashboard_Age_BMI">
          <a:extLst>
            <a:ext uri="{FF2B5EF4-FFF2-40B4-BE49-F238E27FC236}">
              <a16:creationId xmlns:a16="http://schemas.microsoft.com/office/drawing/2014/main" id="{DE330F76-B63A-3F5B-FB91-209A950B25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29</xdr:row>
      <xdr:rowOff>161925</xdr:rowOff>
    </xdr:from>
    <xdr:to>
      <xdr:col>6</xdr:col>
      <xdr:colOff>0</xdr:colOff>
      <xdr:row>45</xdr:row>
      <xdr:rowOff>161925</xdr:rowOff>
    </xdr:to>
    <xdr:graphicFrame macro="">
      <xdr:nvGraphicFramePr>
        <xdr:cNvPr id="4" name="Dashboard_Cancer_Smokers">
          <a:extLst>
            <a:ext uri="{FF2B5EF4-FFF2-40B4-BE49-F238E27FC236}">
              <a16:creationId xmlns:a16="http://schemas.microsoft.com/office/drawing/2014/main" id="{48234280-911B-75EC-3C6B-F5AF6F64A7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104775</xdr:colOff>
      <xdr:row>29</xdr:row>
      <xdr:rowOff>171450</xdr:rowOff>
    </xdr:from>
    <xdr:to>
      <xdr:col>12</xdr:col>
      <xdr:colOff>104775</xdr:colOff>
      <xdr:row>45</xdr:row>
      <xdr:rowOff>171450</xdr:rowOff>
    </xdr:to>
    <xdr:graphicFrame macro="">
      <xdr:nvGraphicFramePr>
        <xdr:cNvPr id="5" name="Dashboard_Cancer_NonSmokers">
          <a:extLst>
            <a:ext uri="{FF2B5EF4-FFF2-40B4-BE49-F238E27FC236}">
              <a16:creationId xmlns:a16="http://schemas.microsoft.com/office/drawing/2014/main" id="{DCEEF19D-9D73-B13B-5FE4-BFCFD535BD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428625</xdr:colOff>
      <xdr:row>29</xdr:row>
      <xdr:rowOff>28575</xdr:rowOff>
    </xdr:from>
    <xdr:to>
      <xdr:col>19</xdr:col>
      <xdr:colOff>323850</xdr:colOff>
      <xdr:row>45</xdr:row>
      <xdr:rowOff>28575</xdr:rowOff>
    </xdr:to>
    <xdr:graphicFrame macro="">
      <xdr:nvGraphicFramePr>
        <xdr:cNvPr id="6" name="Dashboard_Transplant">
          <a:extLst>
            <a:ext uri="{FF2B5EF4-FFF2-40B4-BE49-F238E27FC236}">
              <a16:creationId xmlns:a16="http://schemas.microsoft.com/office/drawing/2014/main" id="{4BB932B0-AA77-686B-B6F1-FEB886183B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457200</xdr:colOff>
      <xdr:row>51</xdr:row>
      <xdr:rowOff>123824</xdr:rowOff>
    </xdr:from>
    <xdr:to>
      <xdr:col>8</xdr:col>
      <xdr:colOff>457200</xdr:colOff>
      <xdr:row>70</xdr:row>
      <xdr:rowOff>180975</xdr:rowOff>
    </xdr:to>
    <xdr:graphicFrame macro="">
      <xdr:nvGraphicFramePr>
        <xdr:cNvPr id="7" name="Dashboard_Charges_Weight_Diabetes">
          <a:extLst>
            <a:ext uri="{FF2B5EF4-FFF2-40B4-BE49-F238E27FC236}">
              <a16:creationId xmlns:a16="http://schemas.microsoft.com/office/drawing/2014/main" id="{03528566-8F0F-86EA-C5F0-8F2923BA49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657225</xdr:colOff>
      <xdr:row>53</xdr:row>
      <xdr:rowOff>85725</xdr:rowOff>
    </xdr:from>
    <xdr:to>
      <xdr:col>19</xdr:col>
      <xdr:colOff>495300</xdr:colOff>
      <xdr:row>70</xdr:row>
      <xdr:rowOff>85725</xdr:rowOff>
    </xdr:to>
    <xdr:graphicFrame macro="">
      <xdr:nvGraphicFramePr>
        <xdr:cNvPr id="8" name="Dashboard_Charges_State_Tier">
          <a:extLst>
            <a:ext uri="{FF2B5EF4-FFF2-40B4-BE49-F238E27FC236}">
              <a16:creationId xmlns:a16="http://schemas.microsoft.com/office/drawing/2014/main" id="{E02F992A-8DED-64DB-C80E-D9CB6FD1CD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323850</xdr:colOff>
      <xdr:row>72</xdr:row>
      <xdr:rowOff>47625</xdr:rowOff>
    </xdr:from>
    <xdr:to>
      <xdr:col>18</xdr:col>
      <xdr:colOff>247650</xdr:colOff>
      <xdr:row>89</xdr:row>
      <xdr:rowOff>47625</xdr:rowOff>
    </xdr:to>
    <xdr:graphicFrame macro="">
      <xdr:nvGraphicFramePr>
        <xdr:cNvPr id="9" name="Dashboard_Age_HbA1C">
          <a:extLst>
            <a:ext uri="{FF2B5EF4-FFF2-40B4-BE49-F238E27FC236}">
              <a16:creationId xmlns:a16="http://schemas.microsoft.com/office/drawing/2014/main" id="{B0101DD9-8912-DBAA-79DB-32874D5F52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600075</xdr:colOff>
      <xdr:row>88</xdr:row>
      <xdr:rowOff>171450</xdr:rowOff>
    </xdr:from>
    <xdr:to>
      <xdr:col>8</xdr:col>
      <xdr:colOff>600075</xdr:colOff>
      <xdr:row>100</xdr:row>
      <xdr:rowOff>161924</xdr:rowOff>
    </xdr:to>
    <xdr:graphicFrame macro="">
      <xdr:nvGraphicFramePr>
        <xdr:cNvPr id="10" name="Dashboard_Age_Charges">
          <a:extLst>
            <a:ext uri="{FF2B5EF4-FFF2-40B4-BE49-F238E27FC236}">
              <a16:creationId xmlns:a16="http://schemas.microsoft.com/office/drawing/2014/main" id="{462EB474-11D4-D296-301F-29BC44038F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19</xdr:col>
      <xdr:colOff>425450</xdr:colOff>
      <xdr:row>37</xdr:row>
      <xdr:rowOff>88900</xdr:rowOff>
    </xdr:from>
    <xdr:to>
      <xdr:col>23</xdr:col>
      <xdr:colOff>146050</xdr:colOff>
      <xdr:row>45</xdr:row>
      <xdr:rowOff>88900</xdr:rowOff>
    </xdr:to>
    <mc:AlternateContent xmlns:mc="http://schemas.openxmlformats.org/markup-compatibility/2006">
      <mc:Choice xmlns:sle15="http://schemas.microsoft.com/office/drawing/2012/slicer" Requires="sle15">
        <xdr:graphicFrame macro="">
          <xdr:nvGraphicFramePr>
            <xdr:cNvPr id="11" name="Dashboard_Weight_Status">
              <a:extLst>
                <a:ext uri="{FF2B5EF4-FFF2-40B4-BE49-F238E27FC236}">
                  <a16:creationId xmlns:a16="http://schemas.microsoft.com/office/drawing/2014/main" id="{84751A1F-5C62-79F7-D6E8-48BE128262BD}"/>
                </a:ext>
              </a:extLst>
            </xdr:cNvPr>
            <xdr:cNvGraphicFramePr/>
          </xdr:nvGraphicFramePr>
          <xdr:xfrm>
            <a:off x="0" y="0"/>
            <a:ext cx="0" cy="0"/>
          </xdr:xfrm>
          <a:graphic>
            <a:graphicData uri="http://schemas.microsoft.com/office/drawing/2010/slicer">
              <sle:slicer xmlns:sle="http://schemas.microsoft.com/office/drawing/2010/slicer" name="Dashboard_Weight_Status"/>
            </a:graphicData>
          </a:graphic>
        </xdr:graphicFrame>
      </mc:Choice>
      <mc:Fallback>
        <xdr:sp macro="" textlink="">
          <xdr:nvSpPr>
            <xdr:cNvPr id="0" name=""/>
            <xdr:cNvSpPr>
              <a:spLocks noTextEdit="1"/>
            </xdr:cNvSpPr>
          </xdr:nvSpPr>
          <xdr:spPr>
            <a:xfrm>
              <a:off x="18361025" y="7261225"/>
              <a:ext cx="2159000" cy="15240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19</xdr:col>
      <xdr:colOff>488950</xdr:colOff>
      <xdr:row>28</xdr:row>
      <xdr:rowOff>60325</xdr:rowOff>
    </xdr:from>
    <xdr:to>
      <xdr:col>23</xdr:col>
      <xdr:colOff>209550</xdr:colOff>
      <xdr:row>36</xdr:row>
      <xdr:rowOff>60325</xdr:rowOff>
    </xdr:to>
    <mc:AlternateContent xmlns:mc="http://schemas.openxmlformats.org/markup-compatibility/2006">
      <mc:Choice xmlns:sle15="http://schemas.microsoft.com/office/drawing/2012/slicer" Requires="sle15">
        <xdr:graphicFrame macro="">
          <xdr:nvGraphicFramePr>
            <xdr:cNvPr id="12" name="Dashboard_Diabetes_Status">
              <a:extLst>
                <a:ext uri="{FF2B5EF4-FFF2-40B4-BE49-F238E27FC236}">
                  <a16:creationId xmlns:a16="http://schemas.microsoft.com/office/drawing/2014/main" id="{11FF12C1-19B6-E442-9B1A-98247102609B}"/>
                </a:ext>
              </a:extLst>
            </xdr:cNvPr>
            <xdr:cNvGraphicFramePr/>
          </xdr:nvGraphicFramePr>
          <xdr:xfrm>
            <a:off x="0" y="0"/>
            <a:ext cx="0" cy="0"/>
          </xdr:xfrm>
          <a:graphic>
            <a:graphicData uri="http://schemas.microsoft.com/office/drawing/2010/slicer">
              <sle:slicer xmlns:sle="http://schemas.microsoft.com/office/drawing/2010/slicer" name="Dashboard_Diabetes_Status"/>
            </a:graphicData>
          </a:graphic>
        </xdr:graphicFrame>
      </mc:Choice>
      <mc:Fallback>
        <xdr:sp macro="" textlink="">
          <xdr:nvSpPr>
            <xdr:cNvPr id="0" name=""/>
            <xdr:cNvSpPr>
              <a:spLocks noTextEdit="1"/>
            </xdr:cNvSpPr>
          </xdr:nvSpPr>
          <xdr:spPr>
            <a:xfrm>
              <a:off x="18424525" y="5518150"/>
              <a:ext cx="2159000" cy="15240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52FE1606-15B9-4EC0-B56C-DE98E3FCD696}" sourceName="Weight Status">
  <extLst>
    <x:ext xmlns:x15="http://schemas.microsoft.com/office/spreadsheetml/2010/11/main" uri="{2F2917AC-EB37-4324-AD4E-5DD8C200BD13}">
      <x15:tableSlicerCache tableId="1" column="1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5E186463-92F4-4FBE-BCA9-E08FC4AA9B47}" sourceName="Diabetes Status">
  <extLst>
    <x:ext xmlns:x15="http://schemas.microsoft.com/office/spreadsheetml/2010/11/main" uri="{2F2917AC-EB37-4324-AD4E-5DD8C200BD13}">
      <x15:tableSlicerCache tableId="1" column="1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shboard_Weight_Status" xr10:uid="{ABE29395-2A68-4935-A220-AFCA8EA8EF57}" cache="Slicer_Weight_Status" caption="Weight Status" rowHeight="241300"/>
  <slicer name="Dashboard_Diabetes_Status" xr10:uid="{92B9BA92-0C0A-474D-BAA7-2BC013D47C96}" cache="Slicer_Diabetes_Status" caption="Diabetes 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0B875E-2D6B-4A7E-9100-532BF2DEC8F3}" name="HealthcareTable" displayName="HealthcareTable" ref="A1:Q2336" totalsRowShown="0" headerRowDxfId="17">
  <autoFilter ref="A1:Q2336" xr:uid="{7A0B875E-2D6B-4A7E-9100-532BF2DEC8F3}"/>
  <tableColumns count="17">
    <tableColumn id="1" xr3:uid="{A313730F-8002-48C6-BFF9-349A1A8224BD}" name="Customer ID" dataDxfId="16">
      <calculatedColumnFormula>'Customer Names'!A2</calculatedColumnFormula>
    </tableColumn>
    <tableColumn id="3" xr3:uid="{195AD6B7-52EB-4864-A0BC-B46518C3227F}" name="First Name" dataDxfId="15">
      <calculatedColumnFormula>VLOOKUP($A2,'Customer Names'!$A$2:$D$2336,3,FALSE)</calculatedColumnFormula>
    </tableColumn>
    <tableColumn id="5" xr3:uid="{8966B86E-FE2F-43F8-A3B6-DF61009F9D74}" name="BMI" dataDxfId="14">
      <calculatedColumnFormula>VLOOKUP($A2,'Medical Examinations'!$A$2:$J$2336,2,FALSE)</calculatedColumnFormula>
    </tableColumn>
    <tableColumn id="6" xr3:uid="{0DFBC099-E45B-4014-87B1-5554FB048F6B}" name="HBA1C" dataDxfId="13">
      <calculatedColumnFormula>VLOOKUP($A2,'Medical Examinations'!$A$2:$J$2336,3,FALSE)</calculatedColumnFormula>
    </tableColumn>
    <tableColumn id="7" xr3:uid="{1BF42C99-3EC1-4DF3-952B-F82A49651AE9}" name="Heart Issues" dataDxfId="12">
      <calculatedColumnFormula>VLOOKUP($A2,'Medical Examinations'!$A$2:$J$2336,4,FALSE)</calculatedColumnFormula>
    </tableColumn>
    <tableColumn id="8" xr3:uid="{4E705ADD-6B0A-4ECE-845F-C37A14A73A22}" name="Any Transplants" dataDxfId="11">
      <calculatedColumnFormula>VLOOKUP($A2,'Medical Examinations'!$A$2:$J$2336,5,FALSE)</calculatedColumnFormula>
    </tableColumn>
    <tableColumn id="9" xr3:uid="{4E880486-14E8-4B51-A315-DC2457415DBB}" name="Cancer history" dataDxfId="10">
      <calculatedColumnFormula>VLOOKUP($A2,'Medical Examinations'!$A$2:$J$2336,6,FALSE)</calculatedColumnFormula>
    </tableColumn>
    <tableColumn id="10" xr3:uid="{E8384174-3033-413A-8A89-B98B1EE5B6D9}" name="NumberOfMajorSurgeries" dataDxfId="9">
      <calculatedColumnFormula>VLOOKUP($A2,'Medical Examinations'!$A$2:$J$2336,7,FALSE)</calculatedColumnFormula>
    </tableColumn>
    <tableColumn id="11" xr3:uid="{FA5D0C11-BAF8-4821-A73E-209253A1A7B0}" name="smoker" dataDxfId="8">
      <calculatedColumnFormula>VLOOKUP($A2,'Medical Examinations'!$A$2:$J$2336,8,FALSE)</calculatedColumnFormula>
    </tableColumn>
    <tableColumn id="12" xr3:uid="{E5A7BEF8-6C1B-4E2B-81AD-20014F1BBAAB}" name="Weight Status" dataDxfId="7">
      <calculatedColumnFormula>VLOOKUP($A2,'Medical Examinations'!$A$2:$J$2336,9,FALSE)</calculatedColumnFormula>
    </tableColumn>
    <tableColumn id="13" xr3:uid="{57975545-BF84-4665-BBE3-AD8947A708D0}" name="Diabetes Status" dataDxfId="6">
      <calculatedColumnFormula>VLOOKUP($A2,'Medical Examinations'!$A$2:$J$2336,10,FALSE)</calculatedColumnFormula>
    </tableColumn>
    <tableColumn id="14" xr3:uid="{6FF05FBF-70D1-45AA-8F6D-22CC22E4D40F}" name="Date of Birth" dataDxfId="5">
      <calculatedColumnFormula>VLOOKUP($A2,'Hospitalisation Details'!$A$2:$H$2345,2,FALSE)</calculatedColumnFormula>
    </tableColumn>
    <tableColumn id="16" xr3:uid="{668183F7-66BA-41D9-82AA-7129E690B194}" name="charges" dataDxfId="4">
      <calculatedColumnFormula>VLOOKUP($A2,'Hospitalisation Details'!$A$2:$H$2345,4,FALSE)</calculatedColumnFormula>
    </tableColumn>
    <tableColumn id="17" xr3:uid="{FC63D4BB-71DA-43F3-9FC5-9192EDA203DF}" name="Hospital tier" dataDxfId="3">
      <calculatedColumnFormula>VLOOKUP($A2,'Hospitalisation Details'!$A$2:$H$2345,5,FALSE)</calculatedColumnFormula>
    </tableColumn>
    <tableColumn id="18" xr3:uid="{21F80FD9-C7DD-47E3-9E28-20BDB83DEBD1}" name="City tier" dataDxfId="2">
      <calculatedColumnFormula>VLOOKUP($A2,'Hospitalisation Details'!$A$2:$H$2345,6,FALSE)</calculatedColumnFormula>
    </tableColumn>
    <tableColumn id="19" xr3:uid="{9D015966-3AE3-48A4-9BD5-4D8DBA9273C3}" name="State ID" dataDxfId="1">
      <calculatedColumnFormula>VLOOKUP($A2,'Hospitalisation Details'!$A$2:$H$2345,7,FALSE)</calculatedColumnFormula>
    </tableColumn>
    <tableColumn id="20" xr3:uid="{220E79A9-FCE1-4B89-977B-92B9E1D88686}" name="Age" dataDxfId="0">
      <calculatedColumnFormula>VLOOKUP($A2,'Hospitalisation Details'!$A$2:$H$2345,8,FALSE)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 dockstate="right" visibility="0" width="350" row="24">
    <wetp:webextensionref xmlns:r="http://schemas.openxmlformats.org/officeDocument/2006/relationships" r:id="rId2"/>
  </wetp:taskpane>
</wetp:taskpanes>
</file>

<file path=xl/webextensions/webextension1.xml><?xml version="1.0" encoding="utf-8"?>
<we:webextension xmlns:we="http://schemas.microsoft.com/office/webextensions/webextension/2010/11" id="{CCABDDA9-9DB5-4079-A76F-2329074A1CAD}">
  <we:reference id="wa200005502" version="1.0.0.13" store="en-GB" storeType="OMEX"/>
  <we:alternateReferences>
    <we:reference id="wa200005502" version="1.0.0.13" store="wa200005502" storeType="OMEX"/>
  </we:alternateReferences>
  <we:properties>
    <we:property name="docId" value="&quot;XbmBVHapwh4sUVlnhnbu-&quot;"/>
  </we:properties>
  <we:bindings/>
  <we:snapshot xmlns:r="http://schemas.openxmlformats.org/officeDocument/2006/relationships"/>
  <we:extLs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CAB25691-370B-4A9F-8743-B17128765482}">
  <we:reference id="wa200010215" version="2.0.0.1" store="en-IN" storeType="OMEX"/>
  <we:alternateReferences>
    <we:reference id="wa200010215" version="2.0.0.1" store="WA200010215" storeType="OMEX"/>
  </we:alternateReferences>
  <we:properties>
    <we:property name="bps.codex_control.document_id" value="&quot;b2826899-5215-4672-8cc4-77f8f516123e&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336"/>
  <sheetViews>
    <sheetView workbookViewId="0">
      <selection sqref="A1:D2336"/>
    </sheetView>
  </sheetViews>
  <sheetFormatPr defaultRowHeight="15" x14ac:dyDescent="0.25"/>
  <cols>
    <col min="1" max="1" width="12.85546875" bestFit="1" customWidth="1"/>
    <col min="2" max="2" width="5.28515625" bestFit="1" customWidth="1"/>
    <col min="3" max="3" width="20.140625" bestFit="1" customWidth="1"/>
    <col min="4" max="4" width="18.28515625" bestFit="1" customWidth="1"/>
  </cols>
  <sheetData>
    <row r="1" spans="1:4" s="2" customFormat="1" ht="18.95" customHeight="1" x14ac:dyDescent="0.25">
      <c r="A1" s="5" t="s">
        <v>0</v>
      </c>
      <c r="B1" s="6" t="s">
        <v>2398</v>
      </c>
      <c r="C1" s="2" t="s">
        <v>2399</v>
      </c>
      <c r="D1" s="2" t="s">
        <v>2400</v>
      </c>
    </row>
    <row r="2" spans="1:4" ht="15.75" x14ac:dyDescent="0.25">
      <c r="A2" s="1" t="s">
        <v>2371</v>
      </c>
      <c r="B2" s="1" t="s">
        <v>2401</v>
      </c>
      <c r="C2" t="s">
        <v>2402</v>
      </c>
      <c r="D2" t="s">
        <v>2403</v>
      </c>
    </row>
    <row r="3" spans="1:4" ht="15.75" x14ac:dyDescent="0.25">
      <c r="A3" s="1" t="s">
        <v>2370</v>
      </c>
      <c r="B3" s="1" t="s">
        <v>2404</v>
      </c>
      <c r="C3" t="s">
        <v>2405</v>
      </c>
      <c r="D3" t="s">
        <v>2406</v>
      </c>
    </row>
    <row r="4" spans="1:4" ht="15.75" x14ac:dyDescent="0.25">
      <c r="A4" s="1" t="s">
        <v>2369</v>
      </c>
      <c r="B4" s="1" t="s">
        <v>2404</v>
      </c>
      <c r="C4" t="s">
        <v>2407</v>
      </c>
      <c r="D4" t="s">
        <v>2408</v>
      </c>
    </row>
    <row r="5" spans="1:4" ht="15.75" x14ac:dyDescent="0.25">
      <c r="A5" s="1" t="s">
        <v>2368</v>
      </c>
      <c r="B5" s="1" t="s">
        <v>2401</v>
      </c>
      <c r="C5" t="s">
        <v>2409</v>
      </c>
      <c r="D5" t="s">
        <v>2410</v>
      </c>
    </row>
    <row r="6" spans="1:4" ht="15.75" x14ac:dyDescent="0.25">
      <c r="A6" s="1" t="s">
        <v>2367</v>
      </c>
      <c r="B6" s="1" t="s">
        <v>2401</v>
      </c>
      <c r="C6" t="s">
        <v>2411</v>
      </c>
      <c r="D6" t="s">
        <v>2412</v>
      </c>
    </row>
    <row r="7" spans="1:4" ht="15.75" x14ac:dyDescent="0.25">
      <c r="A7" s="1" t="s">
        <v>2366</v>
      </c>
      <c r="B7" s="1" t="s">
        <v>2404</v>
      </c>
      <c r="C7" t="s">
        <v>2413</v>
      </c>
      <c r="D7" t="s">
        <v>2414</v>
      </c>
    </row>
    <row r="8" spans="1:4" ht="15.75" x14ac:dyDescent="0.25">
      <c r="A8" s="1" t="s">
        <v>2365</v>
      </c>
      <c r="B8" s="1" t="s">
        <v>2404</v>
      </c>
      <c r="C8" t="s">
        <v>2415</v>
      </c>
      <c r="D8" t="s">
        <v>2416</v>
      </c>
    </row>
    <row r="9" spans="1:4" ht="15.75" x14ac:dyDescent="0.25">
      <c r="A9" s="1" t="s">
        <v>2364</v>
      </c>
      <c r="B9" s="1" t="s">
        <v>2404</v>
      </c>
      <c r="C9" t="s">
        <v>2417</v>
      </c>
      <c r="D9" t="s">
        <v>2418</v>
      </c>
    </row>
    <row r="10" spans="1:4" ht="15.75" x14ac:dyDescent="0.25">
      <c r="A10" s="1" t="s">
        <v>2363</v>
      </c>
      <c r="B10" s="1" t="s">
        <v>2404</v>
      </c>
      <c r="C10" t="s">
        <v>2419</v>
      </c>
      <c r="D10" t="s">
        <v>2420</v>
      </c>
    </row>
    <row r="11" spans="1:4" ht="15.75" x14ac:dyDescent="0.25">
      <c r="A11" s="1" t="s">
        <v>2362</v>
      </c>
      <c r="B11" s="1" t="s">
        <v>2401</v>
      </c>
      <c r="C11" t="s">
        <v>2421</v>
      </c>
      <c r="D11" t="s">
        <v>2422</v>
      </c>
    </row>
    <row r="12" spans="1:4" ht="15.75" x14ac:dyDescent="0.25">
      <c r="A12" s="1" t="s">
        <v>2361</v>
      </c>
      <c r="B12" s="1" t="s">
        <v>2401</v>
      </c>
      <c r="C12" t="s">
        <v>2423</v>
      </c>
      <c r="D12" t="s">
        <v>2424</v>
      </c>
    </row>
    <row r="13" spans="1:4" ht="15.75" x14ac:dyDescent="0.25">
      <c r="A13" s="1" t="s">
        <v>2360</v>
      </c>
      <c r="B13" s="1" t="s">
        <v>2404</v>
      </c>
      <c r="C13" t="s">
        <v>2425</v>
      </c>
      <c r="D13" t="s">
        <v>2426</v>
      </c>
    </row>
    <row r="14" spans="1:4" ht="15.75" x14ac:dyDescent="0.25">
      <c r="A14" s="1" t="s">
        <v>2359</v>
      </c>
      <c r="B14" s="1" t="s">
        <v>2404</v>
      </c>
      <c r="C14" t="s">
        <v>2427</v>
      </c>
      <c r="D14" t="s">
        <v>2428</v>
      </c>
    </row>
    <row r="15" spans="1:4" ht="15.75" x14ac:dyDescent="0.25">
      <c r="A15" s="1" t="s">
        <v>2358</v>
      </c>
      <c r="B15" s="1" t="s">
        <v>2404</v>
      </c>
      <c r="C15" t="s">
        <v>2429</v>
      </c>
      <c r="D15" t="s">
        <v>2430</v>
      </c>
    </row>
    <row r="16" spans="1:4" ht="15.75" x14ac:dyDescent="0.25">
      <c r="A16" s="1" t="s">
        <v>2357</v>
      </c>
      <c r="B16" s="1" t="s">
        <v>2401</v>
      </c>
      <c r="C16" t="s">
        <v>2431</v>
      </c>
      <c r="D16" t="s">
        <v>2432</v>
      </c>
    </row>
    <row r="17" spans="1:4" ht="15.75" x14ac:dyDescent="0.25">
      <c r="A17" s="1" t="s">
        <v>2356</v>
      </c>
      <c r="B17" s="1" t="s">
        <v>2404</v>
      </c>
      <c r="C17" t="s">
        <v>2433</v>
      </c>
      <c r="D17" t="s">
        <v>2434</v>
      </c>
    </row>
    <row r="18" spans="1:4" ht="15.75" x14ac:dyDescent="0.25">
      <c r="A18" s="1" t="s">
        <v>2355</v>
      </c>
      <c r="B18" s="1" t="s">
        <v>2401</v>
      </c>
      <c r="C18" t="s">
        <v>2435</v>
      </c>
      <c r="D18" t="s">
        <v>2436</v>
      </c>
    </row>
    <row r="19" spans="1:4" ht="15.75" x14ac:dyDescent="0.25">
      <c r="A19" s="1" t="s">
        <v>2354</v>
      </c>
      <c r="B19" s="1" t="s">
        <v>2401</v>
      </c>
      <c r="C19" t="s">
        <v>2437</v>
      </c>
      <c r="D19" t="s">
        <v>2438</v>
      </c>
    </row>
    <row r="20" spans="1:4" ht="15.75" x14ac:dyDescent="0.25">
      <c r="A20" s="1" t="s">
        <v>2353</v>
      </c>
      <c r="B20" s="1" t="s">
        <v>2404</v>
      </c>
      <c r="C20" t="s">
        <v>2439</v>
      </c>
      <c r="D20" t="s">
        <v>2440</v>
      </c>
    </row>
    <row r="21" spans="1:4" ht="15.75" x14ac:dyDescent="0.25">
      <c r="A21" s="1" t="s">
        <v>2352</v>
      </c>
      <c r="B21" s="1" t="s">
        <v>2404</v>
      </c>
      <c r="C21" t="s">
        <v>2441</v>
      </c>
      <c r="D21" t="s">
        <v>2442</v>
      </c>
    </row>
    <row r="22" spans="1:4" ht="15.75" x14ac:dyDescent="0.25">
      <c r="A22" s="1" t="s">
        <v>2351</v>
      </c>
      <c r="B22" s="1" t="s">
        <v>2404</v>
      </c>
      <c r="C22" t="s">
        <v>2443</v>
      </c>
      <c r="D22" t="s">
        <v>2444</v>
      </c>
    </row>
    <row r="23" spans="1:4" ht="15.75" x14ac:dyDescent="0.25">
      <c r="A23" s="1" t="s">
        <v>2350</v>
      </c>
      <c r="B23" s="1" t="s">
        <v>2401</v>
      </c>
      <c r="C23" t="s">
        <v>2445</v>
      </c>
      <c r="D23" t="s">
        <v>2446</v>
      </c>
    </row>
    <row r="24" spans="1:4" ht="15.75" x14ac:dyDescent="0.25">
      <c r="A24" s="1" t="s">
        <v>2349</v>
      </c>
      <c r="B24" s="1" t="s">
        <v>2401</v>
      </c>
      <c r="C24" t="s">
        <v>2447</v>
      </c>
      <c r="D24" t="s">
        <v>2448</v>
      </c>
    </row>
    <row r="25" spans="1:4" ht="15.75" x14ac:dyDescent="0.25">
      <c r="A25" s="1" t="s">
        <v>2348</v>
      </c>
      <c r="B25" s="1" t="s">
        <v>2404</v>
      </c>
      <c r="C25" t="s">
        <v>2449</v>
      </c>
      <c r="D25" t="s">
        <v>2450</v>
      </c>
    </row>
    <row r="26" spans="1:4" ht="15.75" x14ac:dyDescent="0.25">
      <c r="A26" s="1" t="s">
        <v>2347</v>
      </c>
      <c r="B26" s="1" t="s">
        <v>2404</v>
      </c>
      <c r="C26" t="s">
        <v>2451</v>
      </c>
      <c r="D26" t="s">
        <v>2452</v>
      </c>
    </row>
    <row r="27" spans="1:4" ht="15.75" x14ac:dyDescent="0.25">
      <c r="A27" s="1" t="s">
        <v>2346</v>
      </c>
      <c r="B27" s="1" t="s">
        <v>2404</v>
      </c>
      <c r="C27" t="s">
        <v>2453</v>
      </c>
      <c r="D27" t="s">
        <v>2454</v>
      </c>
    </row>
    <row r="28" spans="1:4" ht="15.75" x14ac:dyDescent="0.25">
      <c r="A28" s="1" t="s">
        <v>2345</v>
      </c>
      <c r="B28" s="1" t="s">
        <v>2404</v>
      </c>
      <c r="C28" t="s">
        <v>2455</v>
      </c>
      <c r="D28" t="s">
        <v>2456</v>
      </c>
    </row>
    <row r="29" spans="1:4" ht="15.75" x14ac:dyDescent="0.25">
      <c r="A29" s="1" t="s">
        <v>2344</v>
      </c>
      <c r="B29" s="1" t="s">
        <v>2401</v>
      </c>
      <c r="C29" t="s">
        <v>2457</v>
      </c>
      <c r="D29" t="s">
        <v>2458</v>
      </c>
    </row>
    <row r="30" spans="1:4" ht="15.75" x14ac:dyDescent="0.25">
      <c r="A30" s="1" t="s">
        <v>2343</v>
      </c>
      <c r="B30" s="1" t="s">
        <v>2404</v>
      </c>
      <c r="C30" t="s">
        <v>2417</v>
      </c>
      <c r="D30" t="s">
        <v>2459</v>
      </c>
    </row>
    <row r="31" spans="1:4" ht="15.75" x14ac:dyDescent="0.25">
      <c r="A31" s="1" t="s">
        <v>2342</v>
      </c>
      <c r="B31" s="1" t="s">
        <v>2401</v>
      </c>
      <c r="C31" t="s">
        <v>2460</v>
      </c>
      <c r="D31" t="s">
        <v>2461</v>
      </c>
    </row>
    <row r="32" spans="1:4" ht="15.75" x14ac:dyDescent="0.25">
      <c r="A32" s="1" t="s">
        <v>2341</v>
      </c>
      <c r="B32" s="1" t="s">
        <v>2401</v>
      </c>
      <c r="C32" t="s">
        <v>2462</v>
      </c>
      <c r="D32" t="s">
        <v>2463</v>
      </c>
    </row>
    <row r="33" spans="1:4" ht="15.75" x14ac:dyDescent="0.25">
      <c r="A33" s="1" t="s">
        <v>2340</v>
      </c>
      <c r="B33" s="1" t="s">
        <v>2404</v>
      </c>
      <c r="C33" t="s">
        <v>2464</v>
      </c>
      <c r="D33" t="s">
        <v>2465</v>
      </c>
    </row>
    <row r="34" spans="1:4" ht="15.75" x14ac:dyDescent="0.25">
      <c r="A34" s="1" t="s">
        <v>2339</v>
      </c>
      <c r="B34" s="1" t="s">
        <v>2404</v>
      </c>
      <c r="C34" t="s">
        <v>2466</v>
      </c>
      <c r="D34" t="s">
        <v>2467</v>
      </c>
    </row>
    <row r="35" spans="1:4" ht="15.75" x14ac:dyDescent="0.25">
      <c r="A35" s="1" t="s">
        <v>2338</v>
      </c>
      <c r="B35" s="1" t="s">
        <v>2401</v>
      </c>
      <c r="C35" t="s">
        <v>2468</v>
      </c>
      <c r="D35" t="s">
        <v>2469</v>
      </c>
    </row>
    <row r="36" spans="1:4" ht="15.75" x14ac:dyDescent="0.25">
      <c r="A36" s="1" t="s">
        <v>2337</v>
      </c>
      <c r="B36" s="1" t="s">
        <v>2401</v>
      </c>
      <c r="C36" t="s">
        <v>2470</v>
      </c>
      <c r="D36" t="s">
        <v>2471</v>
      </c>
    </row>
    <row r="37" spans="1:4" ht="15.75" x14ac:dyDescent="0.25">
      <c r="A37" s="1" t="s">
        <v>2336</v>
      </c>
      <c r="B37" s="1" t="s">
        <v>2404</v>
      </c>
      <c r="C37" t="s">
        <v>2472</v>
      </c>
      <c r="D37" t="s">
        <v>2473</v>
      </c>
    </row>
    <row r="38" spans="1:4" ht="15.75" x14ac:dyDescent="0.25">
      <c r="A38" s="1" t="s">
        <v>2335</v>
      </c>
      <c r="B38" s="1" t="s">
        <v>2404</v>
      </c>
      <c r="C38" t="s">
        <v>2474</v>
      </c>
      <c r="D38" t="s">
        <v>2475</v>
      </c>
    </row>
    <row r="39" spans="1:4" ht="15.75" x14ac:dyDescent="0.25">
      <c r="A39" s="1" t="s">
        <v>2334</v>
      </c>
      <c r="B39" s="1" t="s">
        <v>2401</v>
      </c>
      <c r="C39" t="s">
        <v>2476</v>
      </c>
      <c r="D39" t="s">
        <v>2477</v>
      </c>
    </row>
    <row r="40" spans="1:4" ht="15.75" x14ac:dyDescent="0.25">
      <c r="A40" s="1" t="s">
        <v>2333</v>
      </c>
      <c r="B40" s="1" t="s">
        <v>2401</v>
      </c>
      <c r="C40" t="s">
        <v>2478</v>
      </c>
      <c r="D40" t="s">
        <v>2479</v>
      </c>
    </row>
    <row r="41" spans="1:4" ht="15.75" x14ac:dyDescent="0.25">
      <c r="A41" s="1" t="s">
        <v>2332</v>
      </c>
      <c r="B41" s="1" t="s">
        <v>2404</v>
      </c>
      <c r="C41" t="s">
        <v>2480</v>
      </c>
      <c r="D41" t="s">
        <v>2481</v>
      </c>
    </row>
    <row r="42" spans="1:4" ht="15.75" x14ac:dyDescent="0.25">
      <c r="A42" s="1" t="s">
        <v>2331</v>
      </c>
      <c r="B42" s="1" t="s">
        <v>2404</v>
      </c>
      <c r="C42" t="s">
        <v>2482</v>
      </c>
      <c r="D42" t="s">
        <v>2483</v>
      </c>
    </row>
    <row r="43" spans="1:4" ht="15.75" x14ac:dyDescent="0.25">
      <c r="A43" s="1" t="s">
        <v>2330</v>
      </c>
      <c r="B43" s="1" t="s">
        <v>2401</v>
      </c>
      <c r="C43" t="s">
        <v>2484</v>
      </c>
      <c r="D43" t="s">
        <v>2485</v>
      </c>
    </row>
    <row r="44" spans="1:4" ht="15.75" x14ac:dyDescent="0.25">
      <c r="A44" s="1" t="s">
        <v>2329</v>
      </c>
      <c r="B44" s="1" t="s">
        <v>2401</v>
      </c>
      <c r="C44" t="s">
        <v>2447</v>
      </c>
      <c r="D44" t="s">
        <v>2486</v>
      </c>
    </row>
    <row r="45" spans="1:4" ht="15.75" x14ac:dyDescent="0.25">
      <c r="A45" s="1" t="s">
        <v>2328</v>
      </c>
      <c r="B45" s="1" t="s">
        <v>2404</v>
      </c>
      <c r="C45" t="s">
        <v>2487</v>
      </c>
      <c r="D45" t="s">
        <v>2488</v>
      </c>
    </row>
    <row r="46" spans="1:4" ht="15.75" x14ac:dyDescent="0.25">
      <c r="A46" s="1" t="s">
        <v>2327</v>
      </c>
      <c r="B46" s="1" t="s">
        <v>2404</v>
      </c>
      <c r="C46" t="s">
        <v>2489</v>
      </c>
      <c r="D46" t="s">
        <v>2490</v>
      </c>
    </row>
    <row r="47" spans="1:4" ht="15.75" x14ac:dyDescent="0.25">
      <c r="A47" s="1" t="s">
        <v>2326</v>
      </c>
      <c r="B47" s="1" t="s">
        <v>2401</v>
      </c>
      <c r="C47" t="s">
        <v>2491</v>
      </c>
      <c r="D47" t="s">
        <v>2492</v>
      </c>
    </row>
    <row r="48" spans="1:4" ht="15.75" x14ac:dyDescent="0.25">
      <c r="A48" s="1" t="s">
        <v>2325</v>
      </c>
      <c r="B48" s="1" t="s">
        <v>2404</v>
      </c>
      <c r="C48" t="s">
        <v>2493</v>
      </c>
      <c r="D48" t="s">
        <v>2494</v>
      </c>
    </row>
    <row r="49" spans="1:4" ht="15.75" x14ac:dyDescent="0.25">
      <c r="A49" s="1" t="s">
        <v>2324</v>
      </c>
      <c r="B49" s="1" t="s">
        <v>2401</v>
      </c>
      <c r="C49" t="s">
        <v>2495</v>
      </c>
      <c r="D49" t="s">
        <v>2485</v>
      </c>
    </row>
    <row r="50" spans="1:4" ht="15.75" x14ac:dyDescent="0.25">
      <c r="A50" s="1" t="s">
        <v>2323</v>
      </c>
      <c r="B50" s="1" t="s">
        <v>2404</v>
      </c>
      <c r="C50" t="s">
        <v>2496</v>
      </c>
      <c r="D50" t="s">
        <v>2497</v>
      </c>
    </row>
    <row r="51" spans="1:4" ht="15.75" x14ac:dyDescent="0.25">
      <c r="A51" s="1" t="s">
        <v>2322</v>
      </c>
      <c r="B51" s="1" t="s">
        <v>2404</v>
      </c>
      <c r="C51" t="s">
        <v>2498</v>
      </c>
      <c r="D51" t="s">
        <v>2499</v>
      </c>
    </row>
    <row r="52" spans="1:4" ht="15.75" x14ac:dyDescent="0.25">
      <c r="A52" s="1" t="s">
        <v>2321</v>
      </c>
      <c r="B52" s="1" t="s">
        <v>2404</v>
      </c>
      <c r="C52" t="s">
        <v>2500</v>
      </c>
      <c r="D52" t="s">
        <v>2501</v>
      </c>
    </row>
    <row r="53" spans="1:4" ht="15.75" x14ac:dyDescent="0.25">
      <c r="A53" s="1" t="s">
        <v>2320</v>
      </c>
      <c r="B53" s="1" t="s">
        <v>2401</v>
      </c>
      <c r="C53" t="s">
        <v>2502</v>
      </c>
      <c r="D53" t="s">
        <v>2503</v>
      </c>
    </row>
    <row r="54" spans="1:4" ht="15.75" x14ac:dyDescent="0.25">
      <c r="A54" s="1" t="s">
        <v>2319</v>
      </c>
      <c r="B54" s="1" t="s">
        <v>2404</v>
      </c>
      <c r="C54" t="s">
        <v>2425</v>
      </c>
      <c r="D54" t="s">
        <v>2504</v>
      </c>
    </row>
    <row r="55" spans="1:4" ht="15.75" x14ac:dyDescent="0.25">
      <c r="A55" s="1" t="s">
        <v>2318</v>
      </c>
      <c r="B55" s="1" t="s">
        <v>2404</v>
      </c>
      <c r="C55" t="s">
        <v>2505</v>
      </c>
      <c r="D55" t="s">
        <v>2506</v>
      </c>
    </row>
    <row r="56" spans="1:4" ht="15.75" x14ac:dyDescent="0.25">
      <c r="A56" s="1" t="s">
        <v>2317</v>
      </c>
      <c r="B56" s="1" t="s">
        <v>2401</v>
      </c>
      <c r="C56" t="s">
        <v>2507</v>
      </c>
      <c r="D56" t="s">
        <v>2508</v>
      </c>
    </row>
    <row r="57" spans="1:4" ht="15.75" x14ac:dyDescent="0.25">
      <c r="A57" s="1" t="s">
        <v>2316</v>
      </c>
      <c r="B57" s="1" t="s">
        <v>2401</v>
      </c>
      <c r="C57" t="s">
        <v>2509</v>
      </c>
      <c r="D57" t="s">
        <v>2510</v>
      </c>
    </row>
    <row r="58" spans="1:4" ht="15.75" x14ac:dyDescent="0.25">
      <c r="A58" s="1" t="s">
        <v>2315</v>
      </c>
      <c r="B58" s="1" t="s">
        <v>2404</v>
      </c>
      <c r="C58" t="s">
        <v>2511</v>
      </c>
      <c r="D58" t="s">
        <v>2512</v>
      </c>
    </row>
    <row r="59" spans="1:4" ht="15.75" x14ac:dyDescent="0.25">
      <c r="A59" s="1" t="s">
        <v>2314</v>
      </c>
      <c r="B59" s="1" t="s">
        <v>2401</v>
      </c>
      <c r="C59" t="s">
        <v>2513</v>
      </c>
      <c r="D59" t="s">
        <v>2514</v>
      </c>
    </row>
    <row r="60" spans="1:4" ht="15.75" x14ac:dyDescent="0.25">
      <c r="A60" s="1" t="s">
        <v>2313</v>
      </c>
      <c r="B60" s="1" t="s">
        <v>2404</v>
      </c>
      <c r="C60" t="s">
        <v>2515</v>
      </c>
      <c r="D60" t="s">
        <v>2516</v>
      </c>
    </row>
    <row r="61" spans="1:4" ht="15.75" x14ac:dyDescent="0.25">
      <c r="A61" s="1" t="s">
        <v>2312</v>
      </c>
      <c r="B61" s="1" t="s">
        <v>2401</v>
      </c>
      <c r="C61" t="s">
        <v>2517</v>
      </c>
      <c r="D61" t="s">
        <v>2518</v>
      </c>
    </row>
    <row r="62" spans="1:4" ht="15.75" x14ac:dyDescent="0.25">
      <c r="A62" s="1" t="s">
        <v>2311</v>
      </c>
      <c r="B62" s="1" t="s">
        <v>2404</v>
      </c>
      <c r="C62" t="s">
        <v>2519</v>
      </c>
      <c r="D62" t="s">
        <v>2520</v>
      </c>
    </row>
    <row r="63" spans="1:4" ht="15.75" x14ac:dyDescent="0.25">
      <c r="A63" s="1" t="s">
        <v>2310</v>
      </c>
      <c r="B63" s="1" t="s">
        <v>2401</v>
      </c>
      <c r="C63" t="s">
        <v>2521</v>
      </c>
      <c r="D63" t="s">
        <v>2522</v>
      </c>
    </row>
    <row r="64" spans="1:4" ht="15.75" x14ac:dyDescent="0.25">
      <c r="A64" s="1" t="s">
        <v>2309</v>
      </c>
      <c r="B64" s="1" t="s">
        <v>2401</v>
      </c>
      <c r="C64" t="s">
        <v>2523</v>
      </c>
      <c r="D64" t="s">
        <v>2524</v>
      </c>
    </row>
    <row r="65" spans="1:4" ht="15.75" x14ac:dyDescent="0.25">
      <c r="A65" s="1" t="s">
        <v>2308</v>
      </c>
      <c r="B65" s="1" t="s">
        <v>2404</v>
      </c>
      <c r="C65" t="s">
        <v>2425</v>
      </c>
      <c r="D65" t="s">
        <v>2525</v>
      </c>
    </row>
    <row r="66" spans="1:4" ht="15.75" x14ac:dyDescent="0.25">
      <c r="A66" s="1" t="s">
        <v>2307</v>
      </c>
      <c r="B66" s="1" t="s">
        <v>2404</v>
      </c>
      <c r="C66" t="s">
        <v>2526</v>
      </c>
      <c r="D66" t="s">
        <v>2527</v>
      </c>
    </row>
    <row r="67" spans="1:4" ht="15.75" x14ac:dyDescent="0.25">
      <c r="A67" s="1" t="s">
        <v>2306</v>
      </c>
      <c r="B67" s="1" t="s">
        <v>2401</v>
      </c>
      <c r="C67" t="s">
        <v>2528</v>
      </c>
      <c r="D67" t="s">
        <v>2529</v>
      </c>
    </row>
    <row r="68" spans="1:4" ht="15.75" x14ac:dyDescent="0.25">
      <c r="A68" s="1" t="s">
        <v>2305</v>
      </c>
      <c r="B68" s="1" t="s">
        <v>2404</v>
      </c>
      <c r="C68" t="s">
        <v>2530</v>
      </c>
      <c r="D68" t="s">
        <v>2531</v>
      </c>
    </row>
    <row r="69" spans="1:4" ht="15.75" x14ac:dyDescent="0.25">
      <c r="A69" s="1" t="s">
        <v>2304</v>
      </c>
      <c r="B69" s="1" t="s">
        <v>2404</v>
      </c>
      <c r="C69" t="s">
        <v>2532</v>
      </c>
      <c r="D69" t="s">
        <v>2533</v>
      </c>
    </row>
    <row r="70" spans="1:4" ht="15.75" x14ac:dyDescent="0.25">
      <c r="A70" s="1" t="s">
        <v>2303</v>
      </c>
      <c r="B70" s="1" t="s">
        <v>2401</v>
      </c>
      <c r="C70" t="s">
        <v>2534</v>
      </c>
      <c r="D70" t="s">
        <v>2535</v>
      </c>
    </row>
    <row r="71" spans="1:4" ht="15.75" x14ac:dyDescent="0.25">
      <c r="A71" s="1" t="s">
        <v>2302</v>
      </c>
      <c r="B71" s="1" t="s">
        <v>2404</v>
      </c>
      <c r="C71" t="s">
        <v>2536</v>
      </c>
      <c r="D71" t="s">
        <v>2537</v>
      </c>
    </row>
    <row r="72" spans="1:4" ht="15.75" x14ac:dyDescent="0.25">
      <c r="A72" s="1" t="s">
        <v>2301</v>
      </c>
      <c r="B72" s="1" t="s">
        <v>2404</v>
      </c>
      <c r="C72" t="s">
        <v>2538</v>
      </c>
      <c r="D72" t="s">
        <v>2539</v>
      </c>
    </row>
    <row r="73" spans="1:4" ht="15.75" x14ac:dyDescent="0.25">
      <c r="A73" s="1" t="s">
        <v>2300</v>
      </c>
      <c r="B73" s="1" t="s">
        <v>2404</v>
      </c>
      <c r="C73" t="s">
        <v>2540</v>
      </c>
      <c r="D73" t="s">
        <v>2541</v>
      </c>
    </row>
    <row r="74" spans="1:4" ht="15.75" x14ac:dyDescent="0.25">
      <c r="A74" s="1" t="s">
        <v>2299</v>
      </c>
      <c r="B74" s="1" t="s">
        <v>2401</v>
      </c>
      <c r="C74" t="s">
        <v>2542</v>
      </c>
      <c r="D74" t="s">
        <v>2543</v>
      </c>
    </row>
    <row r="75" spans="1:4" ht="15.75" x14ac:dyDescent="0.25">
      <c r="A75" s="1" t="s">
        <v>2298</v>
      </c>
      <c r="B75" s="1" t="s">
        <v>2401</v>
      </c>
      <c r="C75" t="s">
        <v>2544</v>
      </c>
      <c r="D75" t="s">
        <v>2545</v>
      </c>
    </row>
    <row r="76" spans="1:4" ht="15.75" x14ac:dyDescent="0.25">
      <c r="A76" s="1" t="s">
        <v>2297</v>
      </c>
      <c r="B76" s="1" t="s">
        <v>2401</v>
      </c>
      <c r="C76" t="s">
        <v>2546</v>
      </c>
      <c r="D76" t="s">
        <v>2547</v>
      </c>
    </row>
    <row r="77" spans="1:4" ht="15.75" x14ac:dyDescent="0.25">
      <c r="A77" s="1" t="s">
        <v>2296</v>
      </c>
      <c r="B77" s="1" t="s">
        <v>2404</v>
      </c>
      <c r="C77" t="s">
        <v>2548</v>
      </c>
      <c r="D77" t="s">
        <v>2549</v>
      </c>
    </row>
    <row r="78" spans="1:4" ht="15.75" x14ac:dyDescent="0.25">
      <c r="A78" s="1" t="s">
        <v>2295</v>
      </c>
      <c r="B78" s="1" t="s">
        <v>2401</v>
      </c>
      <c r="C78" t="s">
        <v>2550</v>
      </c>
      <c r="D78" t="s">
        <v>2551</v>
      </c>
    </row>
    <row r="79" spans="1:4" ht="15.75" x14ac:dyDescent="0.25">
      <c r="A79" s="1" t="s">
        <v>2294</v>
      </c>
      <c r="B79" s="1" t="s">
        <v>2401</v>
      </c>
      <c r="C79" t="s">
        <v>2552</v>
      </c>
      <c r="D79" t="s">
        <v>2553</v>
      </c>
    </row>
    <row r="80" spans="1:4" ht="15.75" x14ac:dyDescent="0.25">
      <c r="A80" s="1" t="s">
        <v>2293</v>
      </c>
      <c r="B80" s="1" t="s">
        <v>2404</v>
      </c>
      <c r="C80" t="s">
        <v>2554</v>
      </c>
      <c r="D80" t="s">
        <v>2555</v>
      </c>
    </row>
    <row r="81" spans="1:4" ht="15.75" x14ac:dyDescent="0.25">
      <c r="A81" s="1" t="s">
        <v>2292</v>
      </c>
      <c r="B81" s="1" t="s">
        <v>2401</v>
      </c>
      <c r="C81" t="s">
        <v>2556</v>
      </c>
      <c r="D81" t="s">
        <v>2557</v>
      </c>
    </row>
    <row r="82" spans="1:4" ht="15.75" x14ac:dyDescent="0.25">
      <c r="A82" s="1" t="s">
        <v>2291</v>
      </c>
      <c r="B82" s="1" t="s">
        <v>2401</v>
      </c>
      <c r="C82" t="s">
        <v>2558</v>
      </c>
      <c r="D82" t="s">
        <v>2559</v>
      </c>
    </row>
    <row r="83" spans="1:4" ht="15.75" x14ac:dyDescent="0.25">
      <c r="A83" s="1" t="s">
        <v>2290</v>
      </c>
      <c r="B83" s="1" t="s">
        <v>2404</v>
      </c>
      <c r="C83" t="s">
        <v>2560</v>
      </c>
      <c r="D83" t="s">
        <v>2561</v>
      </c>
    </row>
    <row r="84" spans="1:4" ht="15.75" x14ac:dyDescent="0.25">
      <c r="A84" s="1" t="s">
        <v>2289</v>
      </c>
      <c r="B84" s="1" t="s">
        <v>2401</v>
      </c>
      <c r="C84" t="s">
        <v>2562</v>
      </c>
      <c r="D84" t="s">
        <v>2563</v>
      </c>
    </row>
    <row r="85" spans="1:4" ht="15.75" x14ac:dyDescent="0.25">
      <c r="A85" s="1" t="s">
        <v>2288</v>
      </c>
      <c r="B85" s="1" t="s">
        <v>2404</v>
      </c>
      <c r="C85" t="s">
        <v>2564</v>
      </c>
      <c r="D85" t="s">
        <v>2565</v>
      </c>
    </row>
    <row r="86" spans="1:4" ht="15.75" x14ac:dyDescent="0.25">
      <c r="A86" s="1" t="s">
        <v>2287</v>
      </c>
      <c r="B86" s="1" t="s">
        <v>2404</v>
      </c>
      <c r="C86" t="s">
        <v>2566</v>
      </c>
      <c r="D86" t="s">
        <v>2567</v>
      </c>
    </row>
    <row r="87" spans="1:4" ht="15.75" x14ac:dyDescent="0.25">
      <c r="A87" s="1" t="s">
        <v>2286</v>
      </c>
      <c r="B87" s="1" t="s">
        <v>2404</v>
      </c>
      <c r="C87" t="s">
        <v>2568</v>
      </c>
      <c r="D87" t="s">
        <v>2569</v>
      </c>
    </row>
    <row r="88" spans="1:4" ht="15.75" x14ac:dyDescent="0.25">
      <c r="A88" s="1" t="s">
        <v>2285</v>
      </c>
      <c r="B88" s="1" t="s">
        <v>2404</v>
      </c>
      <c r="C88" t="s">
        <v>2570</v>
      </c>
      <c r="D88" t="s">
        <v>2571</v>
      </c>
    </row>
    <row r="89" spans="1:4" ht="15.75" x14ac:dyDescent="0.25">
      <c r="A89" s="1" t="s">
        <v>2284</v>
      </c>
      <c r="B89" s="1" t="s">
        <v>2401</v>
      </c>
      <c r="C89" t="s">
        <v>2572</v>
      </c>
      <c r="D89" t="s">
        <v>2573</v>
      </c>
    </row>
    <row r="90" spans="1:4" ht="15.75" x14ac:dyDescent="0.25">
      <c r="A90" s="1" t="s">
        <v>2283</v>
      </c>
      <c r="B90" s="1" t="s">
        <v>2401</v>
      </c>
      <c r="C90" t="s">
        <v>2574</v>
      </c>
      <c r="D90" t="s">
        <v>2575</v>
      </c>
    </row>
    <row r="91" spans="1:4" ht="15.75" x14ac:dyDescent="0.25">
      <c r="A91" s="1" t="s">
        <v>2282</v>
      </c>
      <c r="B91" s="1" t="s">
        <v>2401</v>
      </c>
      <c r="C91" t="s">
        <v>2576</v>
      </c>
      <c r="D91" t="s">
        <v>2577</v>
      </c>
    </row>
    <row r="92" spans="1:4" ht="15.75" x14ac:dyDescent="0.25">
      <c r="A92" s="1" t="s">
        <v>2281</v>
      </c>
      <c r="B92" s="1" t="s">
        <v>2401</v>
      </c>
      <c r="C92" t="s">
        <v>2578</v>
      </c>
      <c r="D92" t="s">
        <v>2579</v>
      </c>
    </row>
    <row r="93" spans="1:4" ht="15.75" x14ac:dyDescent="0.25">
      <c r="A93" s="1" t="s">
        <v>2280</v>
      </c>
      <c r="B93" s="1" t="s">
        <v>2401</v>
      </c>
      <c r="C93" t="s">
        <v>2580</v>
      </c>
      <c r="D93" t="s">
        <v>2581</v>
      </c>
    </row>
    <row r="94" spans="1:4" ht="15.75" x14ac:dyDescent="0.25">
      <c r="A94" s="1" t="s">
        <v>2279</v>
      </c>
      <c r="B94" s="1" t="s">
        <v>2404</v>
      </c>
      <c r="C94" t="s">
        <v>2582</v>
      </c>
      <c r="D94" t="s">
        <v>2583</v>
      </c>
    </row>
    <row r="95" spans="1:4" ht="15.75" x14ac:dyDescent="0.25">
      <c r="A95" s="1" t="s">
        <v>2278</v>
      </c>
      <c r="B95" s="1" t="s">
        <v>2404</v>
      </c>
      <c r="C95" t="s">
        <v>2425</v>
      </c>
      <c r="D95" t="s">
        <v>2584</v>
      </c>
    </row>
    <row r="96" spans="1:4" ht="15.75" x14ac:dyDescent="0.25">
      <c r="A96" s="1" t="s">
        <v>2277</v>
      </c>
      <c r="B96" s="1" t="s">
        <v>2401</v>
      </c>
      <c r="C96" t="s">
        <v>2460</v>
      </c>
      <c r="D96" t="s">
        <v>2585</v>
      </c>
    </row>
    <row r="97" spans="1:4" ht="15.75" x14ac:dyDescent="0.25">
      <c r="A97" s="1" t="s">
        <v>2276</v>
      </c>
      <c r="B97" s="1" t="s">
        <v>2404</v>
      </c>
      <c r="C97" t="s">
        <v>2586</v>
      </c>
      <c r="D97" t="s">
        <v>2587</v>
      </c>
    </row>
    <row r="98" spans="1:4" ht="15.75" x14ac:dyDescent="0.25">
      <c r="A98" s="1" t="s">
        <v>2275</v>
      </c>
      <c r="B98" s="1" t="s">
        <v>2401</v>
      </c>
      <c r="C98" t="s">
        <v>2588</v>
      </c>
      <c r="D98" t="s">
        <v>2589</v>
      </c>
    </row>
    <row r="99" spans="1:4" ht="15.75" x14ac:dyDescent="0.25">
      <c r="A99" s="1" t="s">
        <v>2274</v>
      </c>
      <c r="B99" s="1" t="s">
        <v>2401</v>
      </c>
      <c r="C99" t="s">
        <v>2590</v>
      </c>
      <c r="D99" t="s">
        <v>2591</v>
      </c>
    </row>
    <row r="100" spans="1:4" ht="15.75" x14ac:dyDescent="0.25">
      <c r="A100" s="1" t="s">
        <v>2273</v>
      </c>
      <c r="B100" s="1" t="s">
        <v>2404</v>
      </c>
      <c r="C100" t="s">
        <v>2592</v>
      </c>
      <c r="D100" t="s">
        <v>2593</v>
      </c>
    </row>
    <row r="101" spans="1:4" ht="15.75" x14ac:dyDescent="0.25">
      <c r="A101" s="1" t="s">
        <v>2272</v>
      </c>
      <c r="B101" s="1" t="s">
        <v>2404</v>
      </c>
      <c r="C101" t="s">
        <v>2530</v>
      </c>
      <c r="D101" t="s">
        <v>2594</v>
      </c>
    </row>
    <row r="102" spans="1:4" ht="15.75" x14ac:dyDescent="0.25">
      <c r="A102" s="1" t="s">
        <v>2271</v>
      </c>
      <c r="B102" s="1" t="s">
        <v>2404</v>
      </c>
      <c r="C102" t="s">
        <v>2595</v>
      </c>
      <c r="D102" t="s">
        <v>2596</v>
      </c>
    </row>
    <row r="103" spans="1:4" ht="15.75" x14ac:dyDescent="0.25">
      <c r="A103" s="1" t="s">
        <v>2270</v>
      </c>
      <c r="B103" s="1" t="s">
        <v>2401</v>
      </c>
      <c r="C103" t="s">
        <v>2597</v>
      </c>
      <c r="D103" t="s">
        <v>2598</v>
      </c>
    </row>
    <row r="104" spans="1:4" ht="15.75" x14ac:dyDescent="0.25">
      <c r="A104" s="1" t="s">
        <v>2269</v>
      </c>
      <c r="B104" s="1" t="s">
        <v>2404</v>
      </c>
      <c r="C104" t="s">
        <v>2599</v>
      </c>
      <c r="D104" t="s">
        <v>2600</v>
      </c>
    </row>
    <row r="105" spans="1:4" ht="15.75" x14ac:dyDescent="0.25">
      <c r="A105" s="1" t="s">
        <v>2268</v>
      </c>
      <c r="B105" s="1" t="s">
        <v>2404</v>
      </c>
      <c r="C105" t="s">
        <v>2601</v>
      </c>
      <c r="D105" t="s">
        <v>2602</v>
      </c>
    </row>
    <row r="106" spans="1:4" ht="15.75" x14ac:dyDescent="0.25">
      <c r="A106" s="1" t="s">
        <v>2267</v>
      </c>
      <c r="B106" s="1" t="s">
        <v>2404</v>
      </c>
      <c r="C106" t="s">
        <v>2603</v>
      </c>
      <c r="D106" t="s">
        <v>2604</v>
      </c>
    </row>
    <row r="107" spans="1:4" ht="15.75" x14ac:dyDescent="0.25">
      <c r="A107" s="1" t="s">
        <v>2266</v>
      </c>
      <c r="B107" s="1" t="s">
        <v>2404</v>
      </c>
      <c r="C107" t="s">
        <v>2605</v>
      </c>
      <c r="D107" t="s">
        <v>2606</v>
      </c>
    </row>
    <row r="108" spans="1:4" ht="15.75" x14ac:dyDescent="0.25">
      <c r="A108" s="1" t="s">
        <v>2265</v>
      </c>
      <c r="B108" s="1" t="s">
        <v>2404</v>
      </c>
      <c r="C108" t="s">
        <v>2607</v>
      </c>
      <c r="D108" t="s">
        <v>2608</v>
      </c>
    </row>
    <row r="109" spans="1:4" ht="15.75" x14ac:dyDescent="0.25">
      <c r="A109" s="1" t="s">
        <v>2264</v>
      </c>
      <c r="B109" s="1" t="s">
        <v>2401</v>
      </c>
      <c r="C109" t="s">
        <v>2609</v>
      </c>
      <c r="D109" t="s">
        <v>2610</v>
      </c>
    </row>
    <row r="110" spans="1:4" ht="15.75" x14ac:dyDescent="0.25">
      <c r="A110" s="1" t="s">
        <v>2263</v>
      </c>
      <c r="B110" s="1" t="s">
        <v>2401</v>
      </c>
      <c r="C110" t="s">
        <v>2611</v>
      </c>
      <c r="D110" t="s">
        <v>2612</v>
      </c>
    </row>
    <row r="111" spans="1:4" ht="15.75" x14ac:dyDescent="0.25">
      <c r="A111" s="1" t="s">
        <v>2262</v>
      </c>
      <c r="B111" s="1" t="s">
        <v>2404</v>
      </c>
      <c r="C111" t="s">
        <v>2582</v>
      </c>
      <c r="D111" t="s">
        <v>2613</v>
      </c>
    </row>
    <row r="112" spans="1:4" ht="15.75" x14ac:dyDescent="0.25">
      <c r="A112" s="1" t="s">
        <v>2261</v>
      </c>
      <c r="B112" s="1" t="s">
        <v>2404</v>
      </c>
      <c r="C112" t="s">
        <v>2614</v>
      </c>
      <c r="D112" t="s">
        <v>2615</v>
      </c>
    </row>
    <row r="113" spans="1:4" ht="15.75" x14ac:dyDescent="0.25">
      <c r="A113" s="1" t="s">
        <v>2260</v>
      </c>
      <c r="B113" s="1" t="s">
        <v>2401</v>
      </c>
      <c r="C113" t="s">
        <v>2616</v>
      </c>
      <c r="D113" t="s">
        <v>2617</v>
      </c>
    </row>
    <row r="114" spans="1:4" ht="15.75" x14ac:dyDescent="0.25">
      <c r="A114" s="1" t="s">
        <v>2259</v>
      </c>
      <c r="B114" s="1" t="s">
        <v>2401</v>
      </c>
      <c r="C114" t="s">
        <v>2618</v>
      </c>
      <c r="D114" t="s">
        <v>2619</v>
      </c>
    </row>
    <row r="115" spans="1:4" ht="15.75" x14ac:dyDescent="0.25">
      <c r="A115" s="1" t="s">
        <v>2258</v>
      </c>
      <c r="B115" s="1" t="s">
        <v>2404</v>
      </c>
      <c r="C115" t="s">
        <v>2620</v>
      </c>
      <c r="D115" t="s">
        <v>2621</v>
      </c>
    </row>
    <row r="116" spans="1:4" ht="15.75" x14ac:dyDescent="0.25">
      <c r="A116" s="1" t="s">
        <v>2257</v>
      </c>
      <c r="B116" s="1" t="s">
        <v>2404</v>
      </c>
      <c r="C116" t="s">
        <v>2622</v>
      </c>
      <c r="D116" t="s">
        <v>2623</v>
      </c>
    </row>
    <row r="117" spans="1:4" ht="15.75" x14ac:dyDescent="0.25">
      <c r="A117" s="1" t="s">
        <v>2256</v>
      </c>
      <c r="B117" s="1" t="s">
        <v>2401</v>
      </c>
      <c r="C117" t="s">
        <v>2624</v>
      </c>
      <c r="D117" t="s">
        <v>2625</v>
      </c>
    </row>
    <row r="118" spans="1:4" ht="15.75" x14ac:dyDescent="0.25">
      <c r="A118" s="1" t="s">
        <v>2255</v>
      </c>
      <c r="B118" s="1" t="s">
        <v>2404</v>
      </c>
      <c r="C118" t="s">
        <v>2626</v>
      </c>
      <c r="D118" t="s">
        <v>2627</v>
      </c>
    </row>
    <row r="119" spans="1:4" ht="15.75" x14ac:dyDescent="0.25">
      <c r="A119" s="1" t="s">
        <v>2254</v>
      </c>
      <c r="B119" s="1" t="s">
        <v>2404</v>
      </c>
      <c r="C119" t="s">
        <v>2441</v>
      </c>
      <c r="D119" t="s">
        <v>2628</v>
      </c>
    </row>
    <row r="120" spans="1:4" ht="15.75" x14ac:dyDescent="0.25">
      <c r="A120" s="1" t="s">
        <v>2253</v>
      </c>
      <c r="B120" s="1" t="s">
        <v>2404</v>
      </c>
      <c r="C120" t="s">
        <v>2629</v>
      </c>
      <c r="D120" t="s">
        <v>2630</v>
      </c>
    </row>
    <row r="121" spans="1:4" ht="15.75" x14ac:dyDescent="0.25">
      <c r="A121" s="1" t="s">
        <v>2252</v>
      </c>
      <c r="B121" s="1" t="s">
        <v>2404</v>
      </c>
      <c r="C121" t="s">
        <v>2631</v>
      </c>
      <c r="D121" t="s">
        <v>2632</v>
      </c>
    </row>
    <row r="122" spans="1:4" ht="15.75" x14ac:dyDescent="0.25">
      <c r="A122" s="1" t="s">
        <v>2251</v>
      </c>
      <c r="B122" s="1" t="s">
        <v>2404</v>
      </c>
      <c r="C122" t="s">
        <v>2633</v>
      </c>
      <c r="D122" t="s">
        <v>2634</v>
      </c>
    </row>
    <row r="123" spans="1:4" ht="15.75" x14ac:dyDescent="0.25">
      <c r="A123" s="1" t="s">
        <v>2250</v>
      </c>
      <c r="B123" s="1" t="s">
        <v>2404</v>
      </c>
      <c r="C123" t="s">
        <v>2635</v>
      </c>
      <c r="D123" t="s">
        <v>2636</v>
      </c>
    </row>
    <row r="124" spans="1:4" ht="15.75" x14ac:dyDescent="0.25">
      <c r="A124" s="1" t="s">
        <v>2249</v>
      </c>
      <c r="B124" s="1" t="s">
        <v>2401</v>
      </c>
      <c r="C124" t="s">
        <v>2637</v>
      </c>
      <c r="D124" t="s">
        <v>2638</v>
      </c>
    </row>
    <row r="125" spans="1:4" ht="15.75" x14ac:dyDescent="0.25">
      <c r="A125" s="1" t="s">
        <v>2248</v>
      </c>
      <c r="B125" s="1" t="s">
        <v>2404</v>
      </c>
      <c r="C125" t="s">
        <v>2639</v>
      </c>
      <c r="D125" t="s">
        <v>2640</v>
      </c>
    </row>
    <row r="126" spans="1:4" ht="15.75" x14ac:dyDescent="0.25">
      <c r="A126" s="1" t="s">
        <v>2247</v>
      </c>
      <c r="B126" s="1" t="s">
        <v>2401</v>
      </c>
      <c r="C126" t="s">
        <v>2641</v>
      </c>
      <c r="D126" t="s">
        <v>2642</v>
      </c>
    </row>
    <row r="127" spans="1:4" ht="15.75" x14ac:dyDescent="0.25">
      <c r="A127" s="1" t="s">
        <v>2246</v>
      </c>
      <c r="B127" s="1" t="s">
        <v>2404</v>
      </c>
      <c r="C127" t="s">
        <v>2643</v>
      </c>
      <c r="D127" t="s">
        <v>2644</v>
      </c>
    </row>
    <row r="128" spans="1:4" ht="15.75" x14ac:dyDescent="0.25">
      <c r="A128" s="1" t="s">
        <v>2245</v>
      </c>
      <c r="B128" s="1" t="s">
        <v>2404</v>
      </c>
      <c r="C128" t="s">
        <v>2645</v>
      </c>
      <c r="D128" t="s">
        <v>2646</v>
      </c>
    </row>
    <row r="129" spans="1:4" ht="15.75" x14ac:dyDescent="0.25">
      <c r="A129" s="1" t="s">
        <v>2244</v>
      </c>
      <c r="B129" s="1" t="s">
        <v>2404</v>
      </c>
      <c r="C129" t="s">
        <v>2647</v>
      </c>
      <c r="D129" t="s">
        <v>2648</v>
      </c>
    </row>
    <row r="130" spans="1:4" ht="15.75" x14ac:dyDescent="0.25">
      <c r="A130" s="1" t="s">
        <v>2243</v>
      </c>
      <c r="B130" s="1" t="s">
        <v>2404</v>
      </c>
      <c r="C130" t="s">
        <v>2649</v>
      </c>
      <c r="D130" t="s">
        <v>2650</v>
      </c>
    </row>
    <row r="131" spans="1:4" ht="15.75" x14ac:dyDescent="0.25">
      <c r="A131" s="1" t="s">
        <v>2242</v>
      </c>
      <c r="B131" s="1" t="s">
        <v>2404</v>
      </c>
      <c r="C131" t="s">
        <v>2651</v>
      </c>
      <c r="D131" t="s">
        <v>2652</v>
      </c>
    </row>
    <row r="132" spans="1:4" ht="15.75" x14ac:dyDescent="0.25">
      <c r="A132" s="1" t="s">
        <v>2241</v>
      </c>
      <c r="B132" s="1" t="s">
        <v>2404</v>
      </c>
      <c r="C132" t="s">
        <v>2653</v>
      </c>
      <c r="D132" t="s">
        <v>2654</v>
      </c>
    </row>
    <row r="133" spans="1:4" ht="15.75" x14ac:dyDescent="0.25">
      <c r="A133" s="1" t="s">
        <v>2240</v>
      </c>
      <c r="B133" s="1" t="s">
        <v>2401</v>
      </c>
      <c r="C133" t="s">
        <v>2655</v>
      </c>
      <c r="D133" t="s">
        <v>2656</v>
      </c>
    </row>
    <row r="134" spans="1:4" ht="15.75" x14ac:dyDescent="0.25">
      <c r="A134" s="1" t="s">
        <v>2239</v>
      </c>
      <c r="B134" s="1" t="s">
        <v>2404</v>
      </c>
      <c r="C134" t="s">
        <v>2657</v>
      </c>
      <c r="D134" t="s">
        <v>2658</v>
      </c>
    </row>
    <row r="135" spans="1:4" ht="15.75" x14ac:dyDescent="0.25">
      <c r="A135" s="1" t="s">
        <v>2238</v>
      </c>
      <c r="B135" s="1" t="s">
        <v>2404</v>
      </c>
      <c r="C135" t="s">
        <v>2659</v>
      </c>
      <c r="D135" t="s">
        <v>2660</v>
      </c>
    </row>
    <row r="136" spans="1:4" ht="15.75" x14ac:dyDescent="0.25">
      <c r="A136" s="1" t="s">
        <v>2237</v>
      </c>
      <c r="B136" s="1" t="s">
        <v>2401</v>
      </c>
      <c r="C136" t="s">
        <v>2661</v>
      </c>
      <c r="D136" t="s">
        <v>2662</v>
      </c>
    </row>
    <row r="137" spans="1:4" ht="15.75" x14ac:dyDescent="0.25">
      <c r="A137" s="1" t="s">
        <v>2236</v>
      </c>
      <c r="B137" s="1" t="s">
        <v>2401</v>
      </c>
      <c r="C137" t="s">
        <v>2663</v>
      </c>
      <c r="D137" t="s">
        <v>2664</v>
      </c>
    </row>
    <row r="138" spans="1:4" ht="15.75" x14ac:dyDescent="0.25">
      <c r="A138" s="1" t="s">
        <v>2235</v>
      </c>
      <c r="B138" s="1" t="s">
        <v>2401</v>
      </c>
      <c r="C138" t="s">
        <v>2665</v>
      </c>
      <c r="D138" t="s">
        <v>2666</v>
      </c>
    </row>
    <row r="139" spans="1:4" ht="15.75" x14ac:dyDescent="0.25">
      <c r="A139" s="1" t="s">
        <v>2234</v>
      </c>
      <c r="B139" s="1" t="s">
        <v>2404</v>
      </c>
      <c r="C139" t="s">
        <v>2667</v>
      </c>
      <c r="D139" t="s">
        <v>2668</v>
      </c>
    </row>
    <row r="140" spans="1:4" ht="15.75" x14ac:dyDescent="0.25">
      <c r="A140" s="1" t="s">
        <v>2233</v>
      </c>
      <c r="B140" s="1" t="s">
        <v>2404</v>
      </c>
      <c r="C140" t="s">
        <v>2669</v>
      </c>
      <c r="D140" t="s">
        <v>2670</v>
      </c>
    </row>
    <row r="141" spans="1:4" ht="15.75" x14ac:dyDescent="0.25">
      <c r="A141" s="1" t="s">
        <v>2232</v>
      </c>
      <c r="B141" s="1" t="s">
        <v>2404</v>
      </c>
      <c r="C141" t="s">
        <v>2671</v>
      </c>
      <c r="D141" t="s">
        <v>2672</v>
      </c>
    </row>
    <row r="142" spans="1:4" ht="15.75" x14ac:dyDescent="0.25">
      <c r="A142" s="1" t="s">
        <v>2231</v>
      </c>
      <c r="B142" s="1" t="s">
        <v>2404</v>
      </c>
      <c r="C142" t="s">
        <v>2673</v>
      </c>
      <c r="D142" t="s">
        <v>2674</v>
      </c>
    </row>
    <row r="143" spans="1:4" ht="15.75" x14ac:dyDescent="0.25">
      <c r="A143" s="1" t="s">
        <v>2230</v>
      </c>
      <c r="B143" s="1" t="s">
        <v>2404</v>
      </c>
      <c r="C143" t="s">
        <v>2675</v>
      </c>
      <c r="D143" t="s">
        <v>2676</v>
      </c>
    </row>
    <row r="144" spans="1:4" ht="15.75" x14ac:dyDescent="0.25">
      <c r="A144" s="1" t="s">
        <v>2229</v>
      </c>
      <c r="B144" s="1" t="s">
        <v>2401</v>
      </c>
      <c r="C144" t="s">
        <v>2677</v>
      </c>
      <c r="D144" t="s">
        <v>2678</v>
      </c>
    </row>
    <row r="145" spans="1:4" ht="15.75" x14ac:dyDescent="0.25">
      <c r="A145" s="1" t="s">
        <v>2228</v>
      </c>
      <c r="B145" s="1" t="s">
        <v>2404</v>
      </c>
      <c r="C145" t="s">
        <v>2679</v>
      </c>
      <c r="D145" t="s">
        <v>2680</v>
      </c>
    </row>
    <row r="146" spans="1:4" ht="15.75" x14ac:dyDescent="0.25">
      <c r="A146" s="1" t="s">
        <v>2227</v>
      </c>
      <c r="B146" s="1" t="s">
        <v>2404</v>
      </c>
      <c r="C146" t="s">
        <v>2681</v>
      </c>
      <c r="D146" t="s">
        <v>2682</v>
      </c>
    </row>
    <row r="147" spans="1:4" ht="15.75" x14ac:dyDescent="0.25">
      <c r="A147" s="1" t="s">
        <v>2226</v>
      </c>
      <c r="B147" s="1" t="s">
        <v>2401</v>
      </c>
      <c r="C147" t="s">
        <v>2683</v>
      </c>
      <c r="D147" t="s">
        <v>2684</v>
      </c>
    </row>
    <row r="148" spans="1:4" ht="15.75" x14ac:dyDescent="0.25">
      <c r="A148" s="1" t="s">
        <v>2225</v>
      </c>
      <c r="B148" s="1" t="s">
        <v>2404</v>
      </c>
      <c r="C148" t="s">
        <v>2685</v>
      </c>
      <c r="D148" t="s">
        <v>2559</v>
      </c>
    </row>
    <row r="149" spans="1:4" ht="15.75" x14ac:dyDescent="0.25">
      <c r="A149" s="1" t="s">
        <v>2224</v>
      </c>
      <c r="B149" s="1" t="s">
        <v>2404</v>
      </c>
      <c r="C149" t="s">
        <v>2686</v>
      </c>
      <c r="D149" t="s">
        <v>2687</v>
      </c>
    </row>
    <row r="150" spans="1:4" ht="15.75" x14ac:dyDescent="0.25">
      <c r="A150" s="1" t="s">
        <v>2223</v>
      </c>
      <c r="B150" s="1" t="s">
        <v>2404</v>
      </c>
      <c r="C150" t="s">
        <v>2688</v>
      </c>
      <c r="D150" t="s">
        <v>2689</v>
      </c>
    </row>
    <row r="151" spans="1:4" ht="15.75" x14ac:dyDescent="0.25">
      <c r="A151" s="1" t="s">
        <v>2222</v>
      </c>
      <c r="B151" s="1" t="s">
        <v>2404</v>
      </c>
      <c r="C151" t="s">
        <v>2690</v>
      </c>
      <c r="D151" t="s">
        <v>2691</v>
      </c>
    </row>
    <row r="152" spans="1:4" ht="15.75" x14ac:dyDescent="0.25">
      <c r="A152" s="1" t="s">
        <v>2221</v>
      </c>
      <c r="B152" s="1" t="s">
        <v>2401</v>
      </c>
      <c r="C152" t="s">
        <v>2692</v>
      </c>
      <c r="D152" t="s">
        <v>2693</v>
      </c>
    </row>
    <row r="153" spans="1:4" ht="15.75" x14ac:dyDescent="0.25">
      <c r="A153" s="1" t="s">
        <v>2220</v>
      </c>
      <c r="B153" s="1" t="s">
        <v>2404</v>
      </c>
      <c r="C153" t="s">
        <v>2685</v>
      </c>
      <c r="D153" t="s">
        <v>2694</v>
      </c>
    </row>
    <row r="154" spans="1:4" ht="15.75" x14ac:dyDescent="0.25">
      <c r="A154" s="1" t="s">
        <v>2219</v>
      </c>
      <c r="B154" s="1" t="s">
        <v>2404</v>
      </c>
      <c r="C154" t="s">
        <v>2695</v>
      </c>
      <c r="D154" t="s">
        <v>2696</v>
      </c>
    </row>
    <row r="155" spans="1:4" ht="15.75" x14ac:dyDescent="0.25">
      <c r="A155" s="1" t="s">
        <v>2218</v>
      </c>
      <c r="B155" s="1" t="s">
        <v>2404</v>
      </c>
      <c r="C155" t="s">
        <v>2697</v>
      </c>
      <c r="D155" t="s">
        <v>2698</v>
      </c>
    </row>
    <row r="156" spans="1:4" ht="15.75" x14ac:dyDescent="0.25">
      <c r="A156" s="1" t="s">
        <v>2217</v>
      </c>
      <c r="B156" s="1" t="s">
        <v>2404</v>
      </c>
      <c r="C156" t="s">
        <v>2699</v>
      </c>
      <c r="D156" t="s">
        <v>2700</v>
      </c>
    </row>
    <row r="157" spans="1:4" ht="15.75" x14ac:dyDescent="0.25">
      <c r="A157" s="1" t="s">
        <v>2216</v>
      </c>
      <c r="B157" s="1" t="s">
        <v>2404</v>
      </c>
      <c r="C157" t="s">
        <v>2701</v>
      </c>
      <c r="D157" t="s">
        <v>2702</v>
      </c>
    </row>
    <row r="158" spans="1:4" ht="15.75" x14ac:dyDescent="0.25">
      <c r="A158" s="1" t="s">
        <v>2215</v>
      </c>
      <c r="B158" s="1" t="s">
        <v>2404</v>
      </c>
      <c r="C158" t="s">
        <v>2530</v>
      </c>
      <c r="D158" t="s">
        <v>2703</v>
      </c>
    </row>
    <row r="159" spans="1:4" ht="15.75" x14ac:dyDescent="0.25">
      <c r="A159" s="1" t="s">
        <v>2214</v>
      </c>
      <c r="B159" s="1" t="s">
        <v>2401</v>
      </c>
      <c r="C159" t="s">
        <v>2704</v>
      </c>
      <c r="D159" t="s">
        <v>2705</v>
      </c>
    </row>
    <row r="160" spans="1:4" ht="15.75" x14ac:dyDescent="0.25">
      <c r="A160" s="1" t="s">
        <v>2213</v>
      </c>
      <c r="B160" s="1" t="s">
        <v>2401</v>
      </c>
      <c r="C160" t="s">
        <v>2706</v>
      </c>
      <c r="D160" t="s">
        <v>2707</v>
      </c>
    </row>
    <row r="161" spans="1:4" ht="15.75" x14ac:dyDescent="0.25">
      <c r="A161" s="1" t="s">
        <v>2212</v>
      </c>
      <c r="B161" s="1" t="s">
        <v>2404</v>
      </c>
      <c r="C161" t="s">
        <v>2708</v>
      </c>
      <c r="D161" t="s">
        <v>2709</v>
      </c>
    </row>
    <row r="162" spans="1:4" ht="15.75" x14ac:dyDescent="0.25">
      <c r="A162" s="1" t="s">
        <v>2211</v>
      </c>
      <c r="B162" s="1" t="s">
        <v>2404</v>
      </c>
      <c r="C162" t="s">
        <v>2710</v>
      </c>
      <c r="D162" t="s">
        <v>2711</v>
      </c>
    </row>
    <row r="163" spans="1:4" ht="15.75" x14ac:dyDescent="0.25">
      <c r="A163" s="1" t="s">
        <v>2210</v>
      </c>
      <c r="B163" s="1" t="s">
        <v>2404</v>
      </c>
      <c r="C163" t="s">
        <v>2712</v>
      </c>
      <c r="D163" t="s">
        <v>2713</v>
      </c>
    </row>
    <row r="164" spans="1:4" ht="15.75" x14ac:dyDescent="0.25">
      <c r="A164" s="1" t="s">
        <v>2209</v>
      </c>
      <c r="B164" s="1" t="s">
        <v>2404</v>
      </c>
      <c r="C164" t="s">
        <v>2714</v>
      </c>
      <c r="D164" t="s">
        <v>2715</v>
      </c>
    </row>
    <row r="165" spans="1:4" ht="15.75" x14ac:dyDescent="0.25">
      <c r="A165" s="1" t="s">
        <v>2208</v>
      </c>
      <c r="B165" s="1" t="s">
        <v>2404</v>
      </c>
      <c r="C165" t="s">
        <v>2716</v>
      </c>
      <c r="D165" t="s">
        <v>2717</v>
      </c>
    </row>
    <row r="166" spans="1:4" ht="15.75" x14ac:dyDescent="0.25">
      <c r="A166" s="1" t="s">
        <v>2207</v>
      </c>
      <c r="B166" s="1" t="s">
        <v>2401</v>
      </c>
      <c r="C166" t="s">
        <v>2718</v>
      </c>
      <c r="D166" t="s">
        <v>2719</v>
      </c>
    </row>
    <row r="167" spans="1:4" ht="15.75" x14ac:dyDescent="0.25">
      <c r="A167" s="1" t="s">
        <v>2206</v>
      </c>
      <c r="B167" s="1" t="s">
        <v>2404</v>
      </c>
      <c r="C167" t="s">
        <v>2720</v>
      </c>
      <c r="D167" t="s">
        <v>2721</v>
      </c>
    </row>
    <row r="168" spans="1:4" ht="15.75" x14ac:dyDescent="0.25">
      <c r="A168" s="1" t="s">
        <v>2205</v>
      </c>
      <c r="B168" s="1" t="s">
        <v>2401</v>
      </c>
      <c r="C168" t="s">
        <v>2722</v>
      </c>
      <c r="D168" t="s">
        <v>2723</v>
      </c>
    </row>
    <row r="169" spans="1:4" ht="15.75" x14ac:dyDescent="0.25">
      <c r="A169" s="1" t="s">
        <v>2204</v>
      </c>
      <c r="B169" s="1" t="s">
        <v>2401</v>
      </c>
      <c r="C169" t="s">
        <v>2724</v>
      </c>
      <c r="D169" t="s">
        <v>2725</v>
      </c>
    </row>
    <row r="170" spans="1:4" ht="15.75" x14ac:dyDescent="0.25">
      <c r="A170" s="1" t="s">
        <v>2203</v>
      </c>
      <c r="B170" s="1" t="s">
        <v>2404</v>
      </c>
      <c r="C170" t="s">
        <v>2726</v>
      </c>
      <c r="D170" t="s">
        <v>2727</v>
      </c>
    </row>
    <row r="171" spans="1:4" ht="15.75" x14ac:dyDescent="0.25">
      <c r="A171" s="1" t="s">
        <v>2202</v>
      </c>
      <c r="B171" s="1" t="s">
        <v>2404</v>
      </c>
      <c r="C171" t="s">
        <v>2728</v>
      </c>
      <c r="D171" t="s">
        <v>2729</v>
      </c>
    </row>
    <row r="172" spans="1:4" ht="15.75" x14ac:dyDescent="0.25">
      <c r="A172" s="1" t="s">
        <v>2201</v>
      </c>
      <c r="B172" s="1" t="s">
        <v>2401</v>
      </c>
      <c r="C172" t="s">
        <v>2460</v>
      </c>
      <c r="D172" t="s">
        <v>2730</v>
      </c>
    </row>
    <row r="173" spans="1:4" ht="15.75" x14ac:dyDescent="0.25">
      <c r="A173" s="1" t="s">
        <v>2200</v>
      </c>
      <c r="B173" s="1" t="s">
        <v>2401</v>
      </c>
      <c r="C173" t="s">
        <v>2731</v>
      </c>
      <c r="D173" t="s">
        <v>2732</v>
      </c>
    </row>
    <row r="174" spans="1:4" ht="15.75" x14ac:dyDescent="0.25">
      <c r="A174" s="1" t="s">
        <v>2199</v>
      </c>
      <c r="B174" s="1" t="s">
        <v>2404</v>
      </c>
      <c r="C174" t="s">
        <v>2733</v>
      </c>
      <c r="D174" t="s">
        <v>2734</v>
      </c>
    </row>
    <row r="175" spans="1:4" ht="15.75" x14ac:dyDescent="0.25">
      <c r="A175" s="1" t="s">
        <v>2198</v>
      </c>
      <c r="B175" s="1" t="s">
        <v>2401</v>
      </c>
      <c r="C175" t="s">
        <v>2611</v>
      </c>
      <c r="D175" t="s">
        <v>2735</v>
      </c>
    </row>
    <row r="176" spans="1:4" ht="15.75" x14ac:dyDescent="0.25">
      <c r="A176" s="1" t="s">
        <v>2197</v>
      </c>
      <c r="B176" s="1" t="s">
        <v>2404</v>
      </c>
      <c r="C176" t="s">
        <v>2736</v>
      </c>
      <c r="D176" t="s">
        <v>2737</v>
      </c>
    </row>
    <row r="177" spans="1:4" ht="15.75" x14ac:dyDescent="0.25">
      <c r="A177" s="1" t="s">
        <v>2196</v>
      </c>
      <c r="B177" s="1" t="s">
        <v>2404</v>
      </c>
      <c r="C177" t="s">
        <v>2441</v>
      </c>
      <c r="D177" t="s">
        <v>2738</v>
      </c>
    </row>
    <row r="178" spans="1:4" ht="15.75" x14ac:dyDescent="0.25">
      <c r="A178" s="1" t="s">
        <v>2195</v>
      </c>
      <c r="B178" s="1" t="s">
        <v>2401</v>
      </c>
      <c r="C178" t="s">
        <v>2739</v>
      </c>
      <c r="D178" t="s">
        <v>2740</v>
      </c>
    </row>
    <row r="179" spans="1:4" ht="15.75" x14ac:dyDescent="0.25">
      <c r="A179" s="1" t="s">
        <v>2194</v>
      </c>
      <c r="B179" s="1" t="s">
        <v>2401</v>
      </c>
      <c r="C179" t="s">
        <v>2741</v>
      </c>
      <c r="D179" t="s">
        <v>2742</v>
      </c>
    </row>
    <row r="180" spans="1:4" ht="15.75" x14ac:dyDescent="0.25">
      <c r="A180" s="1" t="s">
        <v>2193</v>
      </c>
      <c r="B180" s="1" t="s">
        <v>2401</v>
      </c>
      <c r="C180" t="s">
        <v>2743</v>
      </c>
      <c r="D180" t="s">
        <v>2744</v>
      </c>
    </row>
    <row r="181" spans="1:4" ht="15.75" x14ac:dyDescent="0.25">
      <c r="A181" s="1" t="s">
        <v>2192</v>
      </c>
      <c r="B181" s="1" t="s">
        <v>2401</v>
      </c>
      <c r="C181" t="s">
        <v>2745</v>
      </c>
      <c r="D181" t="s">
        <v>2746</v>
      </c>
    </row>
    <row r="182" spans="1:4" ht="15.75" x14ac:dyDescent="0.25">
      <c r="A182" s="1" t="s">
        <v>2191</v>
      </c>
      <c r="B182" s="1" t="s">
        <v>2401</v>
      </c>
      <c r="C182" t="s">
        <v>2747</v>
      </c>
      <c r="D182" t="s">
        <v>2748</v>
      </c>
    </row>
    <row r="183" spans="1:4" ht="15.75" x14ac:dyDescent="0.25">
      <c r="A183" s="1" t="s">
        <v>2190</v>
      </c>
      <c r="B183" s="1" t="s">
        <v>2404</v>
      </c>
      <c r="C183" t="s">
        <v>2749</v>
      </c>
      <c r="D183" t="s">
        <v>2750</v>
      </c>
    </row>
    <row r="184" spans="1:4" ht="15.75" x14ac:dyDescent="0.25">
      <c r="A184" s="1" t="s">
        <v>2189</v>
      </c>
      <c r="B184" s="1" t="s">
        <v>2404</v>
      </c>
      <c r="C184" t="s">
        <v>2751</v>
      </c>
      <c r="D184" t="s">
        <v>2752</v>
      </c>
    </row>
    <row r="185" spans="1:4" ht="15.75" x14ac:dyDescent="0.25">
      <c r="A185" s="1" t="s">
        <v>2188</v>
      </c>
      <c r="B185" s="1" t="s">
        <v>2404</v>
      </c>
      <c r="C185" t="s">
        <v>2753</v>
      </c>
      <c r="D185" t="s">
        <v>2754</v>
      </c>
    </row>
    <row r="186" spans="1:4" ht="15.75" x14ac:dyDescent="0.25">
      <c r="A186" s="1" t="s">
        <v>2187</v>
      </c>
      <c r="B186" s="1" t="s">
        <v>2404</v>
      </c>
      <c r="C186" t="s">
        <v>2755</v>
      </c>
      <c r="D186" t="s">
        <v>2756</v>
      </c>
    </row>
    <row r="187" spans="1:4" ht="15.75" x14ac:dyDescent="0.25">
      <c r="A187" s="1" t="s">
        <v>2186</v>
      </c>
      <c r="B187" s="1" t="s">
        <v>2401</v>
      </c>
      <c r="C187" t="s">
        <v>2757</v>
      </c>
      <c r="D187" t="s">
        <v>2758</v>
      </c>
    </row>
    <row r="188" spans="1:4" ht="15.75" x14ac:dyDescent="0.25">
      <c r="A188" s="1" t="s">
        <v>2185</v>
      </c>
      <c r="B188" s="1" t="s">
        <v>2404</v>
      </c>
      <c r="C188" t="s">
        <v>2759</v>
      </c>
      <c r="D188" t="s">
        <v>2760</v>
      </c>
    </row>
    <row r="189" spans="1:4" ht="15.75" x14ac:dyDescent="0.25">
      <c r="A189" s="1" t="s">
        <v>2184</v>
      </c>
      <c r="B189" s="1" t="s">
        <v>2404</v>
      </c>
      <c r="C189" t="s">
        <v>2761</v>
      </c>
      <c r="D189" t="s">
        <v>2762</v>
      </c>
    </row>
    <row r="190" spans="1:4" ht="15.75" x14ac:dyDescent="0.25">
      <c r="A190" s="1" t="s">
        <v>2183</v>
      </c>
      <c r="B190" s="1" t="s">
        <v>2401</v>
      </c>
      <c r="C190" t="s">
        <v>2763</v>
      </c>
      <c r="D190" t="s">
        <v>2764</v>
      </c>
    </row>
    <row r="191" spans="1:4" ht="15.75" x14ac:dyDescent="0.25">
      <c r="A191" s="1" t="s">
        <v>2182</v>
      </c>
      <c r="B191" s="1" t="s">
        <v>2401</v>
      </c>
      <c r="C191" t="s">
        <v>2765</v>
      </c>
      <c r="D191" t="s">
        <v>2766</v>
      </c>
    </row>
    <row r="192" spans="1:4" ht="15.75" x14ac:dyDescent="0.25">
      <c r="A192" s="1" t="s">
        <v>2181</v>
      </c>
      <c r="B192" s="1" t="s">
        <v>2404</v>
      </c>
      <c r="C192" t="s">
        <v>2767</v>
      </c>
      <c r="D192" t="s">
        <v>2768</v>
      </c>
    </row>
    <row r="193" spans="1:4" ht="15.75" x14ac:dyDescent="0.25">
      <c r="A193" s="1" t="s">
        <v>2180</v>
      </c>
      <c r="B193" s="1" t="s">
        <v>2404</v>
      </c>
      <c r="C193" t="s">
        <v>2769</v>
      </c>
      <c r="D193" t="s">
        <v>2770</v>
      </c>
    </row>
    <row r="194" spans="1:4" ht="15.75" x14ac:dyDescent="0.25">
      <c r="A194" s="1" t="s">
        <v>2179</v>
      </c>
      <c r="B194" s="1" t="s">
        <v>2401</v>
      </c>
      <c r="C194" t="s">
        <v>2771</v>
      </c>
      <c r="D194" t="s">
        <v>2772</v>
      </c>
    </row>
    <row r="195" spans="1:4" ht="15.75" x14ac:dyDescent="0.25">
      <c r="A195" s="1" t="s">
        <v>2178</v>
      </c>
      <c r="B195" s="1" t="s">
        <v>2404</v>
      </c>
      <c r="C195" t="s">
        <v>2773</v>
      </c>
      <c r="D195" t="s">
        <v>2774</v>
      </c>
    </row>
    <row r="196" spans="1:4" ht="15.75" x14ac:dyDescent="0.25">
      <c r="A196" s="1" t="s">
        <v>2177</v>
      </c>
      <c r="B196" s="1" t="s">
        <v>2404</v>
      </c>
      <c r="C196" t="s">
        <v>2775</v>
      </c>
      <c r="D196" t="s">
        <v>2776</v>
      </c>
    </row>
    <row r="197" spans="1:4" ht="15.75" x14ac:dyDescent="0.25">
      <c r="A197" s="1" t="s">
        <v>2176</v>
      </c>
      <c r="B197" s="1" t="s">
        <v>2404</v>
      </c>
      <c r="C197" t="s">
        <v>2777</v>
      </c>
      <c r="D197" t="s">
        <v>2778</v>
      </c>
    </row>
    <row r="198" spans="1:4" ht="15.75" x14ac:dyDescent="0.25">
      <c r="A198" s="1" t="s">
        <v>2175</v>
      </c>
      <c r="B198" s="1" t="s">
        <v>2404</v>
      </c>
      <c r="C198" t="s">
        <v>2779</v>
      </c>
      <c r="D198" t="s">
        <v>2780</v>
      </c>
    </row>
    <row r="199" spans="1:4" ht="15.75" x14ac:dyDescent="0.25">
      <c r="A199" s="1" t="s">
        <v>2174</v>
      </c>
      <c r="B199" s="1" t="s">
        <v>2404</v>
      </c>
      <c r="C199" t="s">
        <v>2675</v>
      </c>
      <c r="D199" t="s">
        <v>2781</v>
      </c>
    </row>
    <row r="200" spans="1:4" ht="15.75" x14ac:dyDescent="0.25">
      <c r="A200" s="1" t="s">
        <v>2173</v>
      </c>
      <c r="B200" s="1" t="s">
        <v>2401</v>
      </c>
      <c r="C200" t="s">
        <v>2782</v>
      </c>
      <c r="D200" t="s">
        <v>2783</v>
      </c>
    </row>
    <row r="201" spans="1:4" ht="15.75" x14ac:dyDescent="0.25">
      <c r="A201" s="1" t="s">
        <v>2172</v>
      </c>
      <c r="B201" s="1" t="s">
        <v>2404</v>
      </c>
      <c r="C201" t="s">
        <v>2669</v>
      </c>
      <c r="D201" t="s">
        <v>2784</v>
      </c>
    </row>
    <row r="202" spans="1:4" ht="15.75" x14ac:dyDescent="0.25">
      <c r="A202" s="1" t="s">
        <v>2171</v>
      </c>
      <c r="B202" s="1" t="s">
        <v>2404</v>
      </c>
      <c r="C202" t="s">
        <v>2785</v>
      </c>
      <c r="D202" t="s">
        <v>2786</v>
      </c>
    </row>
    <row r="203" spans="1:4" ht="15.75" x14ac:dyDescent="0.25">
      <c r="A203" s="1" t="s">
        <v>2170</v>
      </c>
      <c r="B203" s="1" t="s">
        <v>2404</v>
      </c>
      <c r="C203" t="s">
        <v>2787</v>
      </c>
      <c r="D203" t="s">
        <v>2788</v>
      </c>
    </row>
    <row r="204" spans="1:4" ht="15.75" x14ac:dyDescent="0.25">
      <c r="A204" s="1" t="s">
        <v>2169</v>
      </c>
      <c r="B204" s="1" t="s">
        <v>2404</v>
      </c>
      <c r="C204" t="s">
        <v>2789</v>
      </c>
      <c r="D204" t="s">
        <v>2790</v>
      </c>
    </row>
    <row r="205" spans="1:4" ht="15.75" x14ac:dyDescent="0.25">
      <c r="A205" s="1" t="s">
        <v>2168</v>
      </c>
      <c r="B205" s="1" t="s">
        <v>2401</v>
      </c>
      <c r="C205" t="s">
        <v>2572</v>
      </c>
      <c r="D205" t="s">
        <v>2791</v>
      </c>
    </row>
    <row r="206" spans="1:4" ht="15.75" x14ac:dyDescent="0.25">
      <c r="A206" s="1" t="s">
        <v>2167</v>
      </c>
      <c r="B206" s="1" t="s">
        <v>2404</v>
      </c>
      <c r="C206" t="s">
        <v>2792</v>
      </c>
      <c r="D206" t="s">
        <v>2793</v>
      </c>
    </row>
    <row r="207" spans="1:4" ht="15.75" x14ac:dyDescent="0.25">
      <c r="A207" s="1" t="s">
        <v>2166</v>
      </c>
      <c r="B207" s="1" t="s">
        <v>2401</v>
      </c>
      <c r="C207" t="s">
        <v>2794</v>
      </c>
      <c r="D207" t="s">
        <v>2795</v>
      </c>
    </row>
    <row r="208" spans="1:4" ht="15.75" x14ac:dyDescent="0.25">
      <c r="A208" s="1" t="s">
        <v>2165</v>
      </c>
      <c r="B208" s="1" t="s">
        <v>2401</v>
      </c>
      <c r="C208" t="s">
        <v>2796</v>
      </c>
      <c r="D208" t="s">
        <v>2797</v>
      </c>
    </row>
    <row r="209" spans="1:4" ht="15.75" x14ac:dyDescent="0.25">
      <c r="A209" s="1" t="s">
        <v>2164</v>
      </c>
      <c r="B209" s="1" t="s">
        <v>2404</v>
      </c>
      <c r="C209" t="s">
        <v>2798</v>
      </c>
      <c r="D209" t="s">
        <v>2799</v>
      </c>
    </row>
    <row r="210" spans="1:4" ht="15.75" x14ac:dyDescent="0.25">
      <c r="A210" s="1" t="s">
        <v>2163</v>
      </c>
      <c r="B210" s="1" t="s">
        <v>2401</v>
      </c>
      <c r="C210" t="s">
        <v>2800</v>
      </c>
      <c r="D210" t="s">
        <v>2801</v>
      </c>
    </row>
    <row r="211" spans="1:4" ht="15.75" x14ac:dyDescent="0.25">
      <c r="A211" s="1" t="s">
        <v>2162</v>
      </c>
      <c r="B211" s="1" t="s">
        <v>2401</v>
      </c>
      <c r="C211" t="s">
        <v>2802</v>
      </c>
      <c r="D211" t="s">
        <v>2803</v>
      </c>
    </row>
    <row r="212" spans="1:4" ht="15.75" x14ac:dyDescent="0.25">
      <c r="A212" s="1" t="s">
        <v>2161</v>
      </c>
      <c r="B212" s="1" t="s">
        <v>2404</v>
      </c>
      <c r="C212" t="s">
        <v>2804</v>
      </c>
      <c r="D212" t="s">
        <v>2805</v>
      </c>
    </row>
    <row r="213" spans="1:4" ht="15.75" x14ac:dyDescent="0.25">
      <c r="A213" s="1" t="s">
        <v>2160</v>
      </c>
      <c r="B213" s="1" t="s">
        <v>2404</v>
      </c>
      <c r="C213" t="s">
        <v>2806</v>
      </c>
      <c r="D213" t="s">
        <v>2807</v>
      </c>
    </row>
    <row r="214" spans="1:4" ht="15.75" x14ac:dyDescent="0.25">
      <c r="A214" s="1" t="s">
        <v>2159</v>
      </c>
      <c r="B214" s="1" t="s">
        <v>2404</v>
      </c>
      <c r="C214" t="s">
        <v>2808</v>
      </c>
      <c r="D214" t="s">
        <v>2809</v>
      </c>
    </row>
    <row r="215" spans="1:4" ht="15.75" x14ac:dyDescent="0.25">
      <c r="A215" s="1" t="s">
        <v>2158</v>
      </c>
      <c r="B215" s="1" t="s">
        <v>2404</v>
      </c>
      <c r="C215" t="s">
        <v>2405</v>
      </c>
      <c r="D215" t="s">
        <v>2810</v>
      </c>
    </row>
    <row r="216" spans="1:4" ht="15.75" x14ac:dyDescent="0.25">
      <c r="A216" s="1" t="s">
        <v>2157</v>
      </c>
      <c r="B216" s="1" t="s">
        <v>2401</v>
      </c>
      <c r="C216" t="s">
        <v>2590</v>
      </c>
      <c r="D216" t="s">
        <v>2811</v>
      </c>
    </row>
    <row r="217" spans="1:4" ht="15.75" x14ac:dyDescent="0.25">
      <c r="A217" s="1" t="s">
        <v>2156</v>
      </c>
      <c r="B217" s="1" t="s">
        <v>2404</v>
      </c>
      <c r="C217" t="s">
        <v>2812</v>
      </c>
      <c r="D217" t="s">
        <v>2813</v>
      </c>
    </row>
    <row r="218" spans="1:4" ht="15.75" x14ac:dyDescent="0.25">
      <c r="A218" s="1" t="s">
        <v>2155</v>
      </c>
      <c r="B218" s="1" t="s">
        <v>2404</v>
      </c>
      <c r="C218" t="s">
        <v>2502</v>
      </c>
      <c r="D218" t="s">
        <v>2814</v>
      </c>
    </row>
    <row r="219" spans="1:4" ht="15.75" x14ac:dyDescent="0.25">
      <c r="A219" s="1" t="s">
        <v>2154</v>
      </c>
      <c r="B219" s="1" t="s">
        <v>2404</v>
      </c>
      <c r="C219" t="s">
        <v>2564</v>
      </c>
      <c r="D219" t="s">
        <v>2815</v>
      </c>
    </row>
    <row r="220" spans="1:4" ht="15.75" x14ac:dyDescent="0.25">
      <c r="A220" s="1" t="s">
        <v>2153</v>
      </c>
      <c r="B220" s="1" t="s">
        <v>2404</v>
      </c>
      <c r="C220" t="s">
        <v>2816</v>
      </c>
      <c r="D220" t="s">
        <v>2817</v>
      </c>
    </row>
    <row r="221" spans="1:4" ht="15.75" x14ac:dyDescent="0.25">
      <c r="A221" s="1" t="s">
        <v>2152</v>
      </c>
      <c r="B221" s="1" t="s">
        <v>2404</v>
      </c>
      <c r="C221" t="s">
        <v>2818</v>
      </c>
      <c r="D221" t="s">
        <v>2559</v>
      </c>
    </row>
    <row r="222" spans="1:4" ht="15.75" x14ac:dyDescent="0.25">
      <c r="A222" s="1" t="s">
        <v>2151</v>
      </c>
      <c r="B222" s="1" t="s">
        <v>2401</v>
      </c>
      <c r="C222" t="s">
        <v>2819</v>
      </c>
      <c r="D222" t="s">
        <v>2820</v>
      </c>
    </row>
    <row r="223" spans="1:4" ht="15.75" x14ac:dyDescent="0.25">
      <c r="A223" s="1" t="s">
        <v>2150</v>
      </c>
      <c r="B223" s="1" t="s">
        <v>2404</v>
      </c>
      <c r="C223" t="s">
        <v>2821</v>
      </c>
      <c r="D223" t="s">
        <v>2822</v>
      </c>
    </row>
    <row r="224" spans="1:4" ht="15.75" x14ac:dyDescent="0.25">
      <c r="A224" s="1" t="s">
        <v>2149</v>
      </c>
      <c r="B224" s="1" t="s">
        <v>2404</v>
      </c>
      <c r="C224" t="s">
        <v>2823</v>
      </c>
      <c r="D224" t="s">
        <v>2824</v>
      </c>
    </row>
    <row r="225" spans="1:4" ht="15.75" x14ac:dyDescent="0.25">
      <c r="A225" s="1" t="s">
        <v>2148</v>
      </c>
      <c r="B225" s="1" t="s">
        <v>2401</v>
      </c>
      <c r="C225" t="s">
        <v>2825</v>
      </c>
      <c r="D225" t="s">
        <v>2826</v>
      </c>
    </row>
    <row r="226" spans="1:4" ht="15.75" x14ac:dyDescent="0.25">
      <c r="A226" s="1" t="s">
        <v>2147</v>
      </c>
      <c r="B226" s="1" t="s">
        <v>2401</v>
      </c>
      <c r="C226" t="s">
        <v>2556</v>
      </c>
      <c r="D226" t="s">
        <v>2827</v>
      </c>
    </row>
    <row r="227" spans="1:4" ht="15.75" x14ac:dyDescent="0.25">
      <c r="A227" s="1" t="s">
        <v>2146</v>
      </c>
      <c r="B227" s="1" t="s">
        <v>2404</v>
      </c>
      <c r="C227" t="s">
        <v>2828</v>
      </c>
      <c r="D227" t="s">
        <v>2527</v>
      </c>
    </row>
    <row r="228" spans="1:4" ht="15.75" x14ac:dyDescent="0.25">
      <c r="A228" s="1" t="s">
        <v>2145</v>
      </c>
      <c r="B228" s="1" t="s">
        <v>2401</v>
      </c>
      <c r="C228" t="s">
        <v>2829</v>
      </c>
      <c r="D228" t="s">
        <v>2830</v>
      </c>
    </row>
    <row r="229" spans="1:4" ht="15.75" x14ac:dyDescent="0.25">
      <c r="A229" s="1" t="s">
        <v>2144</v>
      </c>
      <c r="B229" s="1" t="s">
        <v>2404</v>
      </c>
      <c r="C229" t="s">
        <v>2831</v>
      </c>
      <c r="D229" t="s">
        <v>2832</v>
      </c>
    </row>
    <row r="230" spans="1:4" ht="15.75" x14ac:dyDescent="0.25">
      <c r="A230" s="1" t="s">
        <v>2143</v>
      </c>
      <c r="B230" s="1" t="s">
        <v>2401</v>
      </c>
      <c r="C230" t="s">
        <v>2833</v>
      </c>
      <c r="D230" t="s">
        <v>2834</v>
      </c>
    </row>
    <row r="231" spans="1:4" ht="15.75" x14ac:dyDescent="0.25">
      <c r="A231" s="1" t="s">
        <v>2142</v>
      </c>
      <c r="B231" s="1" t="s">
        <v>2401</v>
      </c>
      <c r="C231" t="s">
        <v>2835</v>
      </c>
      <c r="D231" t="s">
        <v>2836</v>
      </c>
    </row>
    <row r="232" spans="1:4" ht="15.75" x14ac:dyDescent="0.25">
      <c r="A232" s="1" t="s">
        <v>2141</v>
      </c>
      <c r="B232" s="1" t="s">
        <v>2404</v>
      </c>
      <c r="C232" t="s">
        <v>2837</v>
      </c>
      <c r="D232" t="s">
        <v>2838</v>
      </c>
    </row>
    <row r="233" spans="1:4" ht="15.75" x14ac:dyDescent="0.25">
      <c r="A233" s="1" t="s">
        <v>2140</v>
      </c>
      <c r="B233" s="1" t="s">
        <v>2404</v>
      </c>
      <c r="C233" t="s">
        <v>2839</v>
      </c>
      <c r="D233" t="s">
        <v>2840</v>
      </c>
    </row>
    <row r="234" spans="1:4" ht="15.75" x14ac:dyDescent="0.25">
      <c r="A234" s="1" t="s">
        <v>2139</v>
      </c>
      <c r="B234" s="1" t="s">
        <v>2404</v>
      </c>
      <c r="C234" t="s">
        <v>2841</v>
      </c>
      <c r="D234" t="s">
        <v>2842</v>
      </c>
    </row>
    <row r="235" spans="1:4" ht="15.75" x14ac:dyDescent="0.25">
      <c r="A235" s="1" t="s">
        <v>2138</v>
      </c>
      <c r="B235" s="1" t="s">
        <v>2404</v>
      </c>
      <c r="C235" t="s">
        <v>2843</v>
      </c>
      <c r="D235" t="s">
        <v>2844</v>
      </c>
    </row>
    <row r="236" spans="1:4" ht="15.75" x14ac:dyDescent="0.25">
      <c r="A236" s="1" t="s">
        <v>2137</v>
      </c>
      <c r="B236" s="1" t="s">
        <v>2404</v>
      </c>
      <c r="C236" t="s">
        <v>2831</v>
      </c>
      <c r="D236" t="s">
        <v>2660</v>
      </c>
    </row>
    <row r="237" spans="1:4" ht="15.75" x14ac:dyDescent="0.25">
      <c r="A237" s="1" t="s">
        <v>2136</v>
      </c>
      <c r="B237" s="1" t="s">
        <v>2401</v>
      </c>
      <c r="C237" t="s">
        <v>2845</v>
      </c>
      <c r="D237" t="s">
        <v>2846</v>
      </c>
    </row>
    <row r="238" spans="1:4" ht="15.75" x14ac:dyDescent="0.25">
      <c r="A238" s="1" t="s">
        <v>2135</v>
      </c>
      <c r="B238" s="1" t="s">
        <v>2404</v>
      </c>
      <c r="C238" t="s">
        <v>2847</v>
      </c>
      <c r="D238" t="s">
        <v>2848</v>
      </c>
    </row>
    <row r="239" spans="1:4" ht="15.75" x14ac:dyDescent="0.25">
      <c r="A239" s="1" t="s">
        <v>2134</v>
      </c>
      <c r="B239" s="1" t="s">
        <v>2404</v>
      </c>
      <c r="C239" t="s">
        <v>2849</v>
      </c>
      <c r="D239" t="s">
        <v>2850</v>
      </c>
    </row>
    <row r="240" spans="1:4" ht="15.75" x14ac:dyDescent="0.25">
      <c r="A240" s="1" t="s">
        <v>2133</v>
      </c>
      <c r="B240" s="1" t="s">
        <v>2401</v>
      </c>
      <c r="C240" t="s">
        <v>2851</v>
      </c>
      <c r="D240" t="s">
        <v>2852</v>
      </c>
    </row>
    <row r="241" spans="1:4" ht="15.75" x14ac:dyDescent="0.25">
      <c r="A241" s="1" t="s">
        <v>2132</v>
      </c>
      <c r="B241" s="1" t="s">
        <v>2401</v>
      </c>
      <c r="C241" t="s">
        <v>2853</v>
      </c>
      <c r="D241" t="s">
        <v>2854</v>
      </c>
    </row>
    <row r="242" spans="1:4" ht="15.75" x14ac:dyDescent="0.25">
      <c r="A242" s="1" t="s">
        <v>2131</v>
      </c>
      <c r="B242" s="1" t="s">
        <v>2404</v>
      </c>
      <c r="C242" t="s">
        <v>2855</v>
      </c>
      <c r="D242" t="s">
        <v>2856</v>
      </c>
    </row>
    <row r="243" spans="1:4" ht="15.75" x14ac:dyDescent="0.25">
      <c r="A243" s="1" t="s">
        <v>2129</v>
      </c>
      <c r="B243" s="1" t="s">
        <v>2404</v>
      </c>
      <c r="C243" t="s">
        <v>2857</v>
      </c>
      <c r="D243" t="s">
        <v>2858</v>
      </c>
    </row>
    <row r="244" spans="1:4" ht="15.75" x14ac:dyDescent="0.25">
      <c r="A244" s="1" t="s">
        <v>2128</v>
      </c>
      <c r="B244" s="1" t="s">
        <v>2404</v>
      </c>
      <c r="C244" t="s">
        <v>2859</v>
      </c>
      <c r="D244" t="s">
        <v>2860</v>
      </c>
    </row>
    <row r="245" spans="1:4" ht="15.75" x14ac:dyDescent="0.25">
      <c r="A245" s="1" t="s">
        <v>2127</v>
      </c>
      <c r="B245" s="1" t="s">
        <v>2404</v>
      </c>
      <c r="C245" t="s">
        <v>2861</v>
      </c>
      <c r="D245" t="s">
        <v>2862</v>
      </c>
    </row>
    <row r="246" spans="1:4" ht="15.75" x14ac:dyDescent="0.25">
      <c r="A246" s="1" t="s">
        <v>2126</v>
      </c>
      <c r="B246" s="1" t="s">
        <v>2404</v>
      </c>
      <c r="C246" t="s">
        <v>2863</v>
      </c>
      <c r="D246" t="s">
        <v>2864</v>
      </c>
    </row>
    <row r="247" spans="1:4" ht="15.75" x14ac:dyDescent="0.25">
      <c r="A247" s="1" t="s">
        <v>2125</v>
      </c>
      <c r="B247" s="1" t="s">
        <v>2404</v>
      </c>
      <c r="C247" t="s">
        <v>2865</v>
      </c>
      <c r="D247" t="s">
        <v>2866</v>
      </c>
    </row>
    <row r="248" spans="1:4" ht="15.75" x14ac:dyDescent="0.25">
      <c r="A248" s="1" t="s">
        <v>2124</v>
      </c>
      <c r="B248" s="1" t="s">
        <v>2401</v>
      </c>
      <c r="C248" t="s">
        <v>2867</v>
      </c>
      <c r="D248" t="s">
        <v>2868</v>
      </c>
    </row>
    <row r="249" spans="1:4" ht="15.75" x14ac:dyDescent="0.25">
      <c r="A249" s="1" t="s">
        <v>2123</v>
      </c>
      <c r="B249" s="1" t="s">
        <v>2401</v>
      </c>
      <c r="C249" t="s">
        <v>2869</v>
      </c>
      <c r="D249" t="s">
        <v>2870</v>
      </c>
    </row>
    <row r="250" spans="1:4" ht="15.75" x14ac:dyDescent="0.25">
      <c r="A250" s="1" t="s">
        <v>2122</v>
      </c>
      <c r="B250" s="1" t="s">
        <v>2401</v>
      </c>
      <c r="C250" t="s">
        <v>2871</v>
      </c>
      <c r="D250" t="s">
        <v>2872</v>
      </c>
    </row>
    <row r="251" spans="1:4" ht="15.75" x14ac:dyDescent="0.25">
      <c r="A251" s="1" t="s">
        <v>2121</v>
      </c>
      <c r="B251" s="1" t="s">
        <v>2401</v>
      </c>
      <c r="C251" t="s">
        <v>2873</v>
      </c>
      <c r="D251" t="s">
        <v>2874</v>
      </c>
    </row>
    <row r="252" spans="1:4" ht="15.75" x14ac:dyDescent="0.25">
      <c r="A252" s="1" t="s">
        <v>2120</v>
      </c>
      <c r="B252" s="1" t="s">
        <v>2401</v>
      </c>
      <c r="C252" t="s">
        <v>2875</v>
      </c>
      <c r="D252" t="s">
        <v>2876</v>
      </c>
    </row>
    <row r="253" spans="1:4" ht="15.75" x14ac:dyDescent="0.25">
      <c r="A253" s="1" t="s">
        <v>2119</v>
      </c>
      <c r="B253" s="1" t="s">
        <v>2401</v>
      </c>
      <c r="C253" t="s">
        <v>2402</v>
      </c>
      <c r="D253" t="s">
        <v>2877</v>
      </c>
    </row>
    <row r="254" spans="1:4" ht="15.75" x14ac:dyDescent="0.25">
      <c r="A254" s="1" t="s">
        <v>2118</v>
      </c>
      <c r="B254" s="1" t="s">
        <v>2401</v>
      </c>
      <c r="C254" t="s">
        <v>2878</v>
      </c>
      <c r="D254" t="s">
        <v>2879</v>
      </c>
    </row>
    <row r="255" spans="1:4" ht="15.75" x14ac:dyDescent="0.25">
      <c r="A255" s="1" t="s">
        <v>2117</v>
      </c>
      <c r="B255" s="1" t="s">
        <v>2404</v>
      </c>
      <c r="C255" t="s">
        <v>2502</v>
      </c>
      <c r="D255" t="s">
        <v>2880</v>
      </c>
    </row>
    <row r="256" spans="1:4" ht="15.75" x14ac:dyDescent="0.25">
      <c r="A256" s="1" t="s">
        <v>2116</v>
      </c>
      <c r="B256" s="1" t="s">
        <v>2404</v>
      </c>
      <c r="C256" t="s">
        <v>2881</v>
      </c>
      <c r="D256" t="s">
        <v>2882</v>
      </c>
    </row>
    <row r="257" spans="1:4" ht="15.75" x14ac:dyDescent="0.25">
      <c r="A257" s="1" t="s">
        <v>2115</v>
      </c>
      <c r="B257" s="1" t="s">
        <v>2404</v>
      </c>
      <c r="C257" t="s">
        <v>2883</v>
      </c>
      <c r="D257" t="s">
        <v>2884</v>
      </c>
    </row>
    <row r="258" spans="1:4" ht="15.75" x14ac:dyDescent="0.25">
      <c r="A258" s="1" t="s">
        <v>2114</v>
      </c>
      <c r="B258" s="1" t="s">
        <v>2404</v>
      </c>
      <c r="C258" t="s">
        <v>2885</v>
      </c>
      <c r="D258" t="s">
        <v>2886</v>
      </c>
    </row>
    <row r="259" spans="1:4" ht="15.75" x14ac:dyDescent="0.25">
      <c r="A259" s="1" t="s">
        <v>2113</v>
      </c>
      <c r="B259" s="1" t="s">
        <v>2404</v>
      </c>
      <c r="C259" t="s">
        <v>2887</v>
      </c>
      <c r="D259" t="s">
        <v>2888</v>
      </c>
    </row>
    <row r="260" spans="1:4" ht="15.75" x14ac:dyDescent="0.25">
      <c r="A260" s="1" t="s">
        <v>2112</v>
      </c>
      <c r="B260" s="1" t="s">
        <v>2404</v>
      </c>
      <c r="C260" t="s">
        <v>2889</v>
      </c>
      <c r="D260" t="s">
        <v>2890</v>
      </c>
    </row>
    <row r="261" spans="1:4" ht="15.75" x14ac:dyDescent="0.25">
      <c r="A261" s="1" t="s">
        <v>2111</v>
      </c>
      <c r="B261" s="1" t="s">
        <v>2401</v>
      </c>
      <c r="C261" t="s">
        <v>2891</v>
      </c>
      <c r="D261" t="s">
        <v>2892</v>
      </c>
    </row>
    <row r="262" spans="1:4" ht="15.75" x14ac:dyDescent="0.25">
      <c r="A262" s="1" t="s">
        <v>2110</v>
      </c>
      <c r="B262" s="1" t="s">
        <v>2404</v>
      </c>
      <c r="C262" t="s">
        <v>2893</v>
      </c>
      <c r="D262" t="s">
        <v>2894</v>
      </c>
    </row>
    <row r="263" spans="1:4" ht="15.75" x14ac:dyDescent="0.25">
      <c r="A263" s="1" t="s">
        <v>2109</v>
      </c>
      <c r="B263" s="1" t="s">
        <v>2401</v>
      </c>
      <c r="C263" t="s">
        <v>2895</v>
      </c>
      <c r="D263" t="s">
        <v>2896</v>
      </c>
    </row>
    <row r="264" spans="1:4" ht="15.75" x14ac:dyDescent="0.25">
      <c r="A264" s="1" t="s">
        <v>2108</v>
      </c>
      <c r="B264" s="1" t="s">
        <v>2404</v>
      </c>
      <c r="C264" t="s">
        <v>2897</v>
      </c>
      <c r="D264" t="s">
        <v>2898</v>
      </c>
    </row>
    <row r="265" spans="1:4" ht="15.75" x14ac:dyDescent="0.25">
      <c r="A265" s="1" t="s">
        <v>2107</v>
      </c>
      <c r="B265" s="1" t="s">
        <v>2401</v>
      </c>
      <c r="C265" t="s">
        <v>2899</v>
      </c>
      <c r="D265" t="s">
        <v>2900</v>
      </c>
    </row>
    <row r="266" spans="1:4" ht="15.75" x14ac:dyDescent="0.25">
      <c r="A266" s="1" t="s">
        <v>2106</v>
      </c>
      <c r="B266" s="1" t="s">
        <v>2401</v>
      </c>
      <c r="C266" t="s">
        <v>2901</v>
      </c>
      <c r="D266" t="s">
        <v>2902</v>
      </c>
    </row>
    <row r="267" spans="1:4" ht="15.75" x14ac:dyDescent="0.25">
      <c r="A267" s="1" t="s">
        <v>2105</v>
      </c>
      <c r="B267" s="1" t="s">
        <v>2404</v>
      </c>
      <c r="C267" t="s">
        <v>2823</v>
      </c>
      <c r="D267" t="s">
        <v>2903</v>
      </c>
    </row>
    <row r="268" spans="1:4" ht="15.75" x14ac:dyDescent="0.25">
      <c r="A268" s="1" t="s">
        <v>2104</v>
      </c>
      <c r="B268" s="1" t="s">
        <v>2401</v>
      </c>
      <c r="C268" t="s">
        <v>2904</v>
      </c>
      <c r="D268" t="s">
        <v>2905</v>
      </c>
    </row>
    <row r="269" spans="1:4" ht="15.75" x14ac:dyDescent="0.25">
      <c r="A269" s="1" t="s">
        <v>2103</v>
      </c>
      <c r="B269" s="1" t="s">
        <v>2401</v>
      </c>
      <c r="C269" t="s">
        <v>2906</v>
      </c>
      <c r="D269" t="s">
        <v>2766</v>
      </c>
    </row>
    <row r="270" spans="1:4" ht="15.75" x14ac:dyDescent="0.25">
      <c r="A270" s="1" t="s">
        <v>2102</v>
      </c>
      <c r="B270" s="1" t="s">
        <v>2404</v>
      </c>
      <c r="C270" t="s">
        <v>2453</v>
      </c>
      <c r="D270" t="s">
        <v>2907</v>
      </c>
    </row>
    <row r="271" spans="1:4" ht="15.75" x14ac:dyDescent="0.25">
      <c r="A271" s="1" t="s">
        <v>2101</v>
      </c>
      <c r="B271" s="1" t="s">
        <v>2404</v>
      </c>
      <c r="C271" t="s">
        <v>2908</v>
      </c>
      <c r="D271" t="s">
        <v>2909</v>
      </c>
    </row>
    <row r="272" spans="1:4" ht="15.75" x14ac:dyDescent="0.25">
      <c r="A272" s="1" t="s">
        <v>2100</v>
      </c>
      <c r="B272" s="1" t="s">
        <v>2404</v>
      </c>
      <c r="C272" t="s">
        <v>2910</v>
      </c>
      <c r="D272" t="s">
        <v>2911</v>
      </c>
    </row>
    <row r="273" spans="1:4" ht="15.75" x14ac:dyDescent="0.25">
      <c r="A273" s="1" t="s">
        <v>2099</v>
      </c>
      <c r="B273" s="1" t="s">
        <v>2404</v>
      </c>
      <c r="C273" t="s">
        <v>2417</v>
      </c>
      <c r="D273" t="s">
        <v>2912</v>
      </c>
    </row>
    <row r="274" spans="1:4" ht="15.75" x14ac:dyDescent="0.25">
      <c r="A274" s="1" t="s">
        <v>2098</v>
      </c>
      <c r="B274" s="1" t="s">
        <v>2404</v>
      </c>
      <c r="C274" t="s">
        <v>2913</v>
      </c>
      <c r="D274" t="s">
        <v>2914</v>
      </c>
    </row>
    <row r="275" spans="1:4" ht="15.75" x14ac:dyDescent="0.25">
      <c r="A275" s="1" t="s">
        <v>2097</v>
      </c>
      <c r="B275" s="1" t="s">
        <v>2404</v>
      </c>
      <c r="C275" t="s">
        <v>2915</v>
      </c>
      <c r="D275" t="s">
        <v>2916</v>
      </c>
    </row>
    <row r="276" spans="1:4" ht="15.75" x14ac:dyDescent="0.25">
      <c r="A276" s="1" t="s">
        <v>2096</v>
      </c>
      <c r="B276" s="1" t="s">
        <v>2404</v>
      </c>
      <c r="C276" t="s">
        <v>2917</v>
      </c>
      <c r="D276" t="s">
        <v>2918</v>
      </c>
    </row>
    <row r="277" spans="1:4" ht="15.75" x14ac:dyDescent="0.25">
      <c r="A277" s="1" t="s">
        <v>2095</v>
      </c>
      <c r="B277" s="1" t="s">
        <v>2404</v>
      </c>
      <c r="C277" t="s">
        <v>2792</v>
      </c>
      <c r="D277" t="s">
        <v>2919</v>
      </c>
    </row>
    <row r="278" spans="1:4" ht="15.75" x14ac:dyDescent="0.25">
      <c r="A278" s="1" t="s">
        <v>2094</v>
      </c>
      <c r="B278" s="1" t="s">
        <v>2404</v>
      </c>
      <c r="C278" t="s">
        <v>2920</v>
      </c>
      <c r="D278" t="s">
        <v>2921</v>
      </c>
    </row>
    <row r="279" spans="1:4" ht="15.75" x14ac:dyDescent="0.25">
      <c r="A279" s="1" t="s">
        <v>2093</v>
      </c>
      <c r="B279" s="1" t="s">
        <v>2404</v>
      </c>
      <c r="C279" t="s">
        <v>2922</v>
      </c>
      <c r="D279" t="s">
        <v>2923</v>
      </c>
    </row>
    <row r="280" spans="1:4" ht="15.75" x14ac:dyDescent="0.25">
      <c r="A280" s="1" t="s">
        <v>2092</v>
      </c>
      <c r="B280" s="1" t="s">
        <v>2401</v>
      </c>
      <c r="C280" t="s">
        <v>2924</v>
      </c>
      <c r="D280" t="s">
        <v>2748</v>
      </c>
    </row>
    <row r="281" spans="1:4" ht="15.75" x14ac:dyDescent="0.25">
      <c r="A281" s="1" t="s">
        <v>2091</v>
      </c>
      <c r="B281" s="1" t="s">
        <v>2404</v>
      </c>
      <c r="C281" t="s">
        <v>2925</v>
      </c>
      <c r="D281" t="s">
        <v>2926</v>
      </c>
    </row>
    <row r="282" spans="1:4" ht="15.75" x14ac:dyDescent="0.25">
      <c r="A282" s="1" t="s">
        <v>2090</v>
      </c>
      <c r="B282" s="1" t="s">
        <v>2401</v>
      </c>
      <c r="C282" t="s">
        <v>2927</v>
      </c>
      <c r="D282" t="s">
        <v>2928</v>
      </c>
    </row>
    <row r="283" spans="1:4" ht="15.75" x14ac:dyDescent="0.25">
      <c r="A283" s="1" t="s">
        <v>2089</v>
      </c>
      <c r="B283" s="1" t="s">
        <v>2404</v>
      </c>
      <c r="C283" t="s">
        <v>2929</v>
      </c>
      <c r="D283" t="s">
        <v>2584</v>
      </c>
    </row>
    <row r="284" spans="1:4" ht="15.75" x14ac:dyDescent="0.25">
      <c r="A284" s="1" t="s">
        <v>2088</v>
      </c>
      <c r="B284" s="1" t="s">
        <v>2404</v>
      </c>
      <c r="C284" t="s">
        <v>2930</v>
      </c>
      <c r="D284" t="s">
        <v>2931</v>
      </c>
    </row>
    <row r="285" spans="1:4" ht="15.75" x14ac:dyDescent="0.25">
      <c r="A285" s="1" t="s">
        <v>2087</v>
      </c>
      <c r="B285" s="1" t="s">
        <v>2404</v>
      </c>
      <c r="C285" t="s">
        <v>2932</v>
      </c>
      <c r="D285" t="s">
        <v>2933</v>
      </c>
    </row>
    <row r="286" spans="1:4" ht="15.75" x14ac:dyDescent="0.25">
      <c r="A286" s="1" t="s">
        <v>2086</v>
      </c>
      <c r="B286" s="1" t="s">
        <v>2404</v>
      </c>
      <c r="C286" t="s">
        <v>2934</v>
      </c>
      <c r="D286" t="s">
        <v>2935</v>
      </c>
    </row>
    <row r="287" spans="1:4" ht="15.75" x14ac:dyDescent="0.25">
      <c r="A287" s="1" t="s">
        <v>2085</v>
      </c>
      <c r="B287" s="1" t="s">
        <v>2401</v>
      </c>
      <c r="C287" t="s">
        <v>2936</v>
      </c>
      <c r="D287" t="s">
        <v>2937</v>
      </c>
    </row>
    <row r="288" spans="1:4" ht="15.75" x14ac:dyDescent="0.25">
      <c r="A288" s="1" t="s">
        <v>2084</v>
      </c>
      <c r="B288" s="1" t="s">
        <v>2401</v>
      </c>
      <c r="C288" t="s">
        <v>2938</v>
      </c>
      <c r="D288" t="s">
        <v>2939</v>
      </c>
    </row>
    <row r="289" spans="1:4" ht="15.75" x14ac:dyDescent="0.25">
      <c r="A289" s="1" t="s">
        <v>2083</v>
      </c>
      <c r="B289" s="1" t="s">
        <v>2404</v>
      </c>
      <c r="C289" t="s">
        <v>2792</v>
      </c>
      <c r="D289" t="s">
        <v>2940</v>
      </c>
    </row>
    <row r="290" spans="1:4" ht="15.75" x14ac:dyDescent="0.25">
      <c r="A290" s="1" t="s">
        <v>2082</v>
      </c>
      <c r="B290" s="1" t="s">
        <v>2404</v>
      </c>
      <c r="C290" t="s">
        <v>2537</v>
      </c>
      <c r="D290" t="s">
        <v>2941</v>
      </c>
    </row>
    <row r="291" spans="1:4" ht="15.75" x14ac:dyDescent="0.25">
      <c r="A291" s="1" t="s">
        <v>2081</v>
      </c>
      <c r="B291" s="1" t="s">
        <v>2404</v>
      </c>
      <c r="C291" t="s">
        <v>2828</v>
      </c>
      <c r="D291" t="s">
        <v>2942</v>
      </c>
    </row>
    <row r="292" spans="1:4" ht="15.75" x14ac:dyDescent="0.25">
      <c r="A292" s="1" t="s">
        <v>2080</v>
      </c>
      <c r="B292" s="1" t="s">
        <v>2404</v>
      </c>
      <c r="C292" t="s">
        <v>2943</v>
      </c>
      <c r="D292" t="s">
        <v>2944</v>
      </c>
    </row>
    <row r="293" spans="1:4" ht="15.75" x14ac:dyDescent="0.25">
      <c r="A293" s="1" t="s">
        <v>2079</v>
      </c>
      <c r="B293" s="1" t="s">
        <v>2404</v>
      </c>
      <c r="C293" t="s">
        <v>2945</v>
      </c>
      <c r="D293" t="s">
        <v>2946</v>
      </c>
    </row>
    <row r="294" spans="1:4" ht="15.75" x14ac:dyDescent="0.25">
      <c r="A294" s="1" t="s">
        <v>2078</v>
      </c>
      <c r="B294" s="1" t="s">
        <v>2404</v>
      </c>
      <c r="C294" t="s">
        <v>2947</v>
      </c>
      <c r="D294" t="s">
        <v>2948</v>
      </c>
    </row>
    <row r="295" spans="1:4" ht="15.75" x14ac:dyDescent="0.25">
      <c r="A295" s="1" t="s">
        <v>2077</v>
      </c>
      <c r="B295" s="1" t="s">
        <v>2401</v>
      </c>
      <c r="C295" t="s">
        <v>2949</v>
      </c>
      <c r="D295" t="s">
        <v>2950</v>
      </c>
    </row>
    <row r="296" spans="1:4" ht="15.75" x14ac:dyDescent="0.25">
      <c r="A296" s="1" t="s">
        <v>2076</v>
      </c>
      <c r="B296" s="1" t="s">
        <v>2404</v>
      </c>
      <c r="C296" t="s">
        <v>2951</v>
      </c>
      <c r="D296" t="s">
        <v>2952</v>
      </c>
    </row>
    <row r="297" spans="1:4" ht="15.75" x14ac:dyDescent="0.25">
      <c r="A297" s="1" t="s">
        <v>2075</v>
      </c>
      <c r="B297" s="1" t="s">
        <v>2404</v>
      </c>
      <c r="C297" t="s">
        <v>2953</v>
      </c>
      <c r="D297" t="s">
        <v>2954</v>
      </c>
    </row>
    <row r="298" spans="1:4" ht="15.75" x14ac:dyDescent="0.25">
      <c r="A298" s="1" t="s">
        <v>2074</v>
      </c>
      <c r="B298" s="1" t="s">
        <v>2404</v>
      </c>
      <c r="C298" t="s">
        <v>2955</v>
      </c>
      <c r="D298" t="s">
        <v>2956</v>
      </c>
    </row>
    <row r="299" spans="1:4" ht="15.75" x14ac:dyDescent="0.25">
      <c r="A299" s="1" t="s">
        <v>2073</v>
      </c>
      <c r="B299" s="1" t="s">
        <v>2401</v>
      </c>
      <c r="C299" t="s">
        <v>2957</v>
      </c>
      <c r="D299" t="s">
        <v>2958</v>
      </c>
    </row>
    <row r="300" spans="1:4" ht="15.75" x14ac:dyDescent="0.25">
      <c r="A300" s="1" t="s">
        <v>2072</v>
      </c>
      <c r="B300" s="1" t="s">
        <v>2404</v>
      </c>
      <c r="C300" t="s">
        <v>2959</v>
      </c>
      <c r="D300" t="s">
        <v>2960</v>
      </c>
    </row>
    <row r="301" spans="1:4" ht="15.75" x14ac:dyDescent="0.25">
      <c r="A301" s="1" t="s">
        <v>2071</v>
      </c>
      <c r="B301" s="1" t="s">
        <v>2401</v>
      </c>
      <c r="C301" t="s">
        <v>2961</v>
      </c>
      <c r="D301" t="s">
        <v>2962</v>
      </c>
    </row>
    <row r="302" spans="1:4" ht="15.75" x14ac:dyDescent="0.25">
      <c r="A302" s="1" t="s">
        <v>2070</v>
      </c>
      <c r="B302" s="1" t="s">
        <v>2404</v>
      </c>
      <c r="C302" t="s">
        <v>2963</v>
      </c>
      <c r="D302" t="s">
        <v>2860</v>
      </c>
    </row>
    <row r="303" spans="1:4" ht="15.75" x14ac:dyDescent="0.25">
      <c r="A303" s="1" t="s">
        <v>2069</v>
      </c>
      <c r="B303" s="1" t="s">
        <v>2401</v>
      </c>
      <c r="C303" t="s">
        <v>2562</v>
      </c>
      <c r="D303" t="s">
        <v>2871</v>
      </c>
    </row>
    <row r="304" spans="1:4" ht="15.75" x14ac:dyDescent="0.25">
      <c r="A304" s="1" t="s">
        <v>2068</v>
      </c>
      <c r="B304" s="1" t="s">
        <v>2404</v>
      </c>
      <c r="C304" t="s">
        <v>2964</v>
      </c>
      <c r="D304" t="s">
        <v>2965</v>
      </c>
    </row>
    <row r="305" spans="1:4" ht="15.75" x14ac:dyDescent="0.25">
      <c r="A305" s="1" t="s">
        <v>2067</v>
      </c>
      <c r="B305" s="1" t="s">
        <v>2401</v>
      </c>
      <c r="C305" t="s">
        <v>2966</v>
      </c>
      <c r="D305" t="s">
        <v>2967</v>
      </c>
    </row>
    <row r="306" spans="1:4" ht="15.75" x14ac:dyDescent="0.25">
      <c r="A306" s="1" t="s">
        <v>2066</v>
      </c>
      <c r="B306" s="1" t="s">
        <v>2401</v>
      </c>
      <c r="C306" t="s">
        <v>2968</v>
      </c>
      <c r="D306" t="s">
        <v>2969</v>
      </c>
    </row>
    <row r="307" spans="1:4" ht="15.75" x14ac:dyDescent="0.25">
      <c r="A307" s="1" t="s">
        <v>2065</v>
      </c>
      <c r="B307" s="1" t="s">
        <v>2401</v>
      </c>
      <c r="C307" t="s">
        <v>2970</v>
      </c>
      <c r="D307" t="s">
        <v>2854</v>
      </c>
    </row>
    <row r="308" spans="1:4" ht="15.75" x14ac:dyDescent="0.25">
      <c r="A308" s="1" t="s">
        <v>2064</v>
      </c>
      <c r="B308" s="1" t="s">
        <v>2401</v>
      </c>
      <c r="C308" t="s">
        <v>2528</v>
      </c>
      <c r="D308" t="s">
        <v>2971</v>
      </c>
    </row>
    <row r="309" spans="1:4" ht="15.75" x14ac:dyDescent="0.25">
      <c r="A309" s="1" t="s">
        <v>2063</v>
      </c>
      <c r="B309" s="1" t="s">
        <v>2404</v>
      </c>
      <c r="C309" t="s">
        <v>2972</v>
      </c>
      <c r="D309" t="s">
        <v>2973</v>
      </c>
    </row>
    <row r="310" spans="1:4" ht="15.75" x14ac:dyDescent="0.25">
      <c r="A310" s="1" t="s">
        <v>2062</v>
      </c>
      <c r="B310" s="1" t="s">
        <v>2401</v>
      </c>
      <c r="C310" t="s">
        <v>2974</v>
      </c>
      <c r="D310" t="s">
        <v>2975</v>
      </c>
    </row>
    <row r="311" spans="1:4" ht="15.75" x14ac:dyDescent="0.25">
      <c r="A311" s="1" t="s">
        <v>2061</v>
      </c>
      <c r="B311" s="1" t="s">
        <v>2401</v>
      </c>
      <c r="C311" t="s">
        <v>2976</v>
      </c>
      <c r="D311" t="s">
        <v>2977</v>
      </c>
    </row>
    <row r="312" spans="1:4" ht="15.75" x14ac:dyDescent="0.25">
      <c r="A312" s="1" t="s">
        <v>2060</v>
      </c>
      <c r="B312" s="1" t="s">
        <v>2404</v>
      </c>
      <c r="C312" t="s">
        <v>2978</v>
      </c>
      <c r="D312" t="s">
        <v>2539</v>
      </c>
    </row>
    <row r="313" spans="1:4" ht="15.75" x14ac:dyDescent="0.25">
      <c r="A313" s="1" t="s">
        <v>2059</v>
      </c>
      <c r="B313" s="1" t="s">
        <v>2404</v>
      </c>
      <c r="C313" t="s">
        <v>2979</v>
      </c>
      <c r="D313" t="s">
        <v>2980</v>
      </c>
    </row>
    <row r="314" spans="1:4" ht="15.75" x14ac:dyDescent="0.25">
      <c r="A314" s="1" t="s">
        <v>2058</v>
      </c>
      <c r="B314" s="1" t="s">
        <v>2404</v>
      </c>
      <c r="C314" t="s">
        <v>2981</v>
      </c>
      <c r="D314" t="s">
        <v>2982</v>
      </c>
    </row>
    <row r="315" spans="1:4" ht="15.75" x14ac:dyDescent="0.25">
      <c r="A315" s="1" t="s">
        <v>2057</v>
      </c>
      <c r="B315" s="1" t="s">
        <v>2401</v>
      </c>
      <c r="C315" t="s">
        <v>2983</v>
      </c>
      <c r="D315" t="s">
        <v>2984</v>
      </c>
    </row>
    <row r="316" spans="1:4" ht="15.75" x14ac:dyDescent="0.25">
      <c r="A316" s="1" t="s">
        <v>2056</v>
      </c>
      <c r="B316" s="1" t="s">
        <v>2401</v>
      </c>
      <c r="C316" t="s">
        <v>2985</v>
      </c>
      <c r="D316" t="s">
        <v>2986</v>
      </c>
    </row>
    <row r="317" spans="1:4" ht="15.75" x14ac:dyDescent="0.25">
      <c r="A317" s="1" t="s">
        <v>2055</v>
      </c>
      <c r="B317" s="1" t="s">
        <v>2404</v>
      </c>
      <c r="C317" t="s">
        <v>2736</v>
      </c>
      <c r="D317" t="s">
        <v>2987</v>
      </c>
    </row>
    <row r="318" spans="1:4" ht="15.75" x14ac:dyDescent="0.25">
      <c r="A318" s="1" t="s">
        <v>2054</v>
      </c>
      <c r="B318" s="1" t="s">
        <v>2404</v>
      </c>
      <c r="C318" t="s">
        <v>2441</v>
      </c>
      <c r="D318" t="s">
        <v>2988</v>
      </c>
    </row>
    <row r="319" spans="1:4" ht="15.75" x14ac:dyDescent="0.25">
      <c r="A319" s="1" t="s">
        <v>2053</v>
      </c>
      <c r="B319" s="1" t="s">
        <v>2404</v>
      </c>
      <c r="C319" t="s">
        <v>2989</v>
      </c>
      <c r="D319" t="s">
        <v>2990</v>
      </c>
    </row>
    <row r="320" spans="1:4" ht="15.75" x14ac:dyDescent="0.25">
      <c r="A320" s="1" t="s">
        <v>2052</v>
      </c>
      <c r="B320" s="1" t="s">
        <v>2404</v>
      </c>
      <c r="C320" t="s">
        <v>2991</v>
      </c>
      <c r="D320" t="s">
        <v>2992</v>
      </c>
    </row>
    <row r="321" spans="1:4" ht="15.75" x14ac:dyDescent="0.25">
      <c r="A321" s="1" t="s">
        <v>2051</v>
      </c>
      <c r="B321" s="1" t="s">
        <v>2401</v>
      </c>
      <c r="C321" t="s">
        <v>2993</v>
      </c>
      <c r="D321" t="s">
        <v>2994</v>
      </c>
    </row>
    <row r="322" spans="1:4" ht="15.75" x14ac:dyDescent="0.25">
      <c r="A322" s="1" t="s">
        <v>2050</v>
      </c>
      <c r="B322" s="1" t="s">
        <v>2401</v>
      </c>
      <c r="C322" t="s">
        <v>2995</v>
      </c>
      <c r="D322" t="s">
        <v>2996</v>
      </c>
    </row>
    <row r="323" spans="1:4" ht="15.75" x14ac:dyDescent="0.25">
      <c r="A323" s="1" t="s">
        <v>2049</v>
      </c>
      <c r="B323" s="1" t="s">
        <v>2404</v>
      </c>
      <c r="C323" t="s">
        <v>2997</v>
      </c>
      <c r="D323" t="s">
        <v>2998</v>
      </c>
    </row>
    <row r="324" spans="1:4" ht="15.75" x14ac:dyDescent="0.25">
      <c r="A324" s="1" t="s">
        <v>2048</v>
      </c>
      <c r="B324" s="1" t="s">
        <v>2404</v>
      </c>
      <c r="C324" t="s">
        <v>2999</v>
      </c>
      <c r="D324" t="s">
        <v>2931</v>
      </c>
    </row>
    <row r="325" spans="1:4" ht="15.75" x14ac:dyDescent="0.25">
      <c r="A325" s="1" t="s">
        <v>2047</v>
      </c>
      <c r="B325" s="1" t="s">
        <v>2404</v>
      </c>
      <c r="C325" t="s">
        <v>2697</v>
      </c>
      <c r="D325" t="s">
        <v>3000</v>
      </c>
    </row>
    <row r="326" spans="1:4" ht="15.75" x14ac:dyDescent="0.25">
      <c r="A326" s="1" t="s">
        <v>2046</v>
      </c>
      <c r="B326" s="1" t="s">
        <v>2401</v>
      </c>
      <c r="C326" t="s">
        <v>3001</v>
      </c>
      <c r="D326" t="s">
        <v>3002</v>
      </c>
    </row>
    <row r="327" spans="1:4" ht="15.75" x14ac:dyDescent="0.25">
      <c r="A327" s="1" t="s">
        <v>2045</v>
      </c>
      <c r="B327" s="1" t="s">
        <v>2404</v>
      </c>
      <c r="C327" t="s">
        <v>3003</v>
      </c>
      <c r="D327" t="s">
        <v>3004</v>
      </c>
    </row>
    <row r="328" spans="1:4" ht="15.75" x14ac:dyDescent="0.25">
      <c r="A328" s="1" t="s">
        <v>2044</v>
      </c>
      <c r="B328" s="1" t="s">
        <v>2404</v>
      </c>
      <c r="C328" t="s">
        <v>2837</v>
      </c>
      <c r="D328" t="s">
        <v>3005</v>
      </c>
    </row>
    <row r="329" spans="1:4" ht="15.75" x14ac:dyDescent="0.25">
      <c r="A329" s="1" t="s">
        <v>2043</v>
      </c>
      <c r="B329" s="1" t="s">
        <v>2404</v>
      </c>
      <c r="C329" t="s">
        <v>3006</v>
      </c>
      <c r="D329" t="s">
        <v>3007</v>
      </c>
    </row>
    <row r="330" spans="1:4" ht="15.75" x14ac:dyDescent="0.25">
      <c r="A330" s="1" t="s">
        <v>2042</v>
      </c>
      <c r="B330" s="1" t="s">
        <v>2404</v>
      </c>
      <c r="C330" t="s">
        <v>2828</v>
      </c>
      <c r="D330" t="s">
        <v>3008</v>
      </c>
    </row>
    <row r="331" spans="1:4" ht="15.75" x14ac:dyDescent="0.25">
      <c r="A331" s="1" t="s">
        <v>2041</v>
      </c>
      <c r="B331" s="1" t="s">
        <v>2404</v>
      </c>
      <c r="C331" t="s">
        <v>3009</v>
      </c>
      <c r="D331" t="s">
        <v>3010</v>
      </c>
    </row>
    <row r="332" spans="1:4" ht="15.75" x14ac:dyDescent="0.25">
      <c r="A332" s="1" t="s">
        <v>2040</v>
      </c>
      <c r="B332" s="1" t="s">
        <v>2404</v>
      </c>
      <c r="C332" t="s">
        <v>3011</v>
      </c>
      <c r="D332" t="s">
        <v>3012</v>
      </c>
    </row>
    <row r="333" spans="1:4" ht="15.75" x14ac:dyDescent="0.25">
      <c r="A333" s="1" t="s">
        <v>2039</v>
      </c>
      <c r="B333" s="1" t="s">
        <v>2404</v>
      </c>
      <c r="C333" t="s">
        <v>2991</v>
      </c>
      <c r="D333" t="s">
        <v>3013</v>
      </c>
    </row>
    <row r="334" spans="1:4" ht="15.75" x14ac:dyDescent="0.25">
      <c r="A334" s="1" t="s">
        <v>2038</v>
      </c>
      <c r="B334" s="1" t="s">
        <v>2401</v>
      </c>
      <c r="C334" t="s">
        <v>3014</v>
      </c>
      <c r="D334" t="s">
        <v>3015</v>
      </c>
    </row>
    <row r="335" spans="1:4" ht="15.75" x14ac:dyDescent="0.25">
      <c r="A335" s="1" t="s">
        <v>2037</v>
      </c>
      <c r="B335" s="1" t="s">
        <v>2404</v>
      </c>
      <c r="C335" t="s">
        <v>3016</v>
      </c>
      <c r="D335" t="s">
        <v>3017</v>
      </c>
    </row>
    <row r="336" spans="1:4" ht="15.75" x14ac:dyDescent="0.25">
      <c r="A336" s="1" t="s">
        <v>2036</v>
      </c>
      <c r="B336" s="1" t="s">
        <v>2401</v>
      </c>
      <c r="C336" t="s">
        <v>3018</v>
      </c>
      <c r="D336" t="s">
        <v>2487</v>
      </c>
    </row>
    <row r="337" spans="1:4" ht="15.75" x14ac:dyDescent="0.25">
      <c r="A337" s="1" t="s">
        <v>2035</v>
      </c>
      <c r="B337" s="1" t="s">
        <v>2404</v>
      </c>
      <c r="C337" t="s">
        <v>3019</v>
      </c>
      <c r="D337" t="s">
        <v>3020</v>
      </c>
    </row>
    <row r="338" spans="1:4" ht="15.75" x14ac:dyDescent="0.25">
      <c r="A338" s="1" t="s">
        <v>2034</v>
      </c>
      <c r="B338" s="1" t="s">
        <v>2401</v>
      </c>
      <c r="C338" t="s">
        <v>3021</v>
      </c>
      <c r="D338" t="s">
        <v>3022</v>
      </c>
    </row>
    <row r="339" spans="1:4" ht="15.75" x14ac:dyDescent="0.25">
      <c r="A339" s="1" t="s">
        <v>2033</v>
      </c>
      <c r="B339" s="1" t="s">
        <v>2401</v>
      </c>
      <c r="C339" t="s">
        <v>3023</v>
      </c>
      <c r="D339" t="s">
        <v>2574</v>
      </c>
    </row>
    <row r="340" spans="1:4" ht="15.75" x14ac:dyDescent="0.25">
      <c r="A340" s="1" t="s">
        <v>2032</v>
      </c>
      <c r="B340" s="1" t="s">
        <v>2404</v>
      </c>
      <c r="C340" t="s">
        <v>2716</v>
      </c>
      <c r="D340" t="s">
        <v>3024</v>
      </c>
    </row>
    <row r="341" spans="1:4" ht="15.75" x14ac:dyDescent="0.25">
      <c r="A341" s="1" t="s">
        <v>2031</v>
      </c>
      <c r="B341" s="1" t="s">
        <v>2401</v>
      </c>
      <c r="C341" t="s">
        <v>3025</v>
      </c>
      <c r="D341" t="s">
        <v>3026</v>
      </c>
    </row>
    <row r="342" spans="1:4" ht="15.75" x14ac:dyDescent="0.25">
      <c r="A342" s="1" t="s">
        <v>2030</v>
      </c>
      <c r="B342" s="1" t="s">
        <v>2401</v>
      </c>
      <c r="C342" t="s">
        <v>3027</v>
      </c>
      <c r="D342" t="s">
        <v>3028</v>
      </c>
    </row>
    <row r="343" spans="1:4" ht="15.75" x14ac:dyDescent="0.25">
      <c r="A343" s="1" t="s">
        <v>2029</v>
      </c>
      <c r="B343" s="1" t="s">
        <v>2401</v>
      </c>
      <c r="C343" t="s">
        <v>3029</v>
      </c>
      <c r="D343" t="s">
        <v>3030</v>
      </c>
    </row>
    <row r="344" spans="1:4" ht="15.75" x14ac:dyDescent="0.25">
      <c r="A344" s="1" t="s">
        <v>2028</v>
      </c>
      <c r="B344" s="1" t="s">
        <v>2401</v>
      </c>
      <c r="C344" t="s">
        <v>2590</v>
      </c>
      <c r="D344" t="s">
        <v>3031</v>
      </c>
    </row>
    <row r="345" spans="1:4" ht="15.75" x14ac:dyDescent="0.25">
      <c r="A345" s="1" t="s">
        <v>2027</v>
      </c>
      <c r="B345" s="1" t="s">
        <v>2404</v>
      </c>
      <c r="C345" t="s">
        <v>3032</v>
      </c>
      <c r="D345" t="s">
        <v>3033</v>
      </c>
    </row>
    <row r="346" spans="1:4" ht="15.75" x14ac:dyDescent="0.25">
      <c r="A346" s="1" t="s">
        <v>2026</v>
      </c>
      <c r="B346" s="1" t="s">
        <v>2401</v>
      </c>
      <c r="C346" t="s">
        <v>3034</v>
      </c>
      <c r="D346" t="s">
        <v>3035</v>
      </c>
    </row>
    <row r="347" spans="1:4" ht="15.75" x14ac:dyDescent="0.25">
      <c r="A347" s="1" t="s">
        <v>2025</v>
      </c>
      <c r="B347" s="1" t="s">
        <v>2404</v>
      </c>
      <c r="C347" t="s">
        <v>2502</v>
      </c>
      <c r="D347" t="s">
        <v>3036</v>
      </c>
    </row>
    <row r="348" spans="1:4" ht="15.75" x14ac:dyDescent="0.25">
      <c r="A348" s="1" t="s">
        <v>2024</v>
      </c>
      <c r="B348" s="1" t="s">
        <v>2401</v>
      </c>
      <c r="C348" t="s">
        <v>3037</v>
      </c>
      <c r="D348" t="s">
        <v>3038</v>
      </c>
    </row>
    <row r="349" spans="1:4" ht="15.75" x14ac:dyDescent="0.25">
      <c r="A349" s="1" t="s">
        <v>2023</v>
      </c>
      <c r="B349" s="1" t="s">
        <v>2401</v>
      </c>
      <c r="C349" t="s">
        <v>3039</v>
      </c>
      <c r="D349" t="s">
        <v>3040</v>
      </c>
    </row>
    <row r="350" spans="1:4" ht="15.75" x14ac:dyDescent="0.25">
      <c r="A350" s="1" t="s">
        <v>2022</v>
      </c>
      <c r="B350" s="1" t="s">
        <v>2404</v>
      </c>
      <c r="C350" t="s">
        <v>3041</v>
      </c>
      <c r="D350" t="s">
        <v>3042</v>
      </c>
    </row>
    <row r="351" spans="1:4" ht="15.75" x14ac:dyDescent="0.25">
      <c r="A351" s="1" t="s">
        <v>2021</v>
      </c>
      <c r="B351" s="1" t="s">
        <v>2401</v>
      </c>
      <c r="C351" t="s">
        <v>3043</v>
      </c>
      <c r="D351" t="s">
        <v>3044</v>
      </c>
    </row>
    <row r="352" spans="1:4" ht="15.75" x14ac:dyDescent="0.25">
      <c r="A352" s="1" t="s">
        <v>2020</v>
      </c>
      <c r="B352" s="1" t="s">
        <v>2404</v>
      </c>
      <c r="C352" t="s">
        <v>3045</v>
      </c>
      <c r="D352" t="s">
        <v>3046</v>
      </c>
    </row>
    <row r="353" spans="1:4" ht="15.75" x14ac:dyDescent="0.25">
      <c r="A353" s="1" t="s">
        <v>2019</v>
      </c>
      <c r="B353" s="1" t="s">
        <v>2401</v>
      </c>
      <c r="C353" t="s">
        <v>3047</v>
      </c>
      <c r="D353" t="s">
        <v>3048</v>
      </c>
    </row>
    <row r="354" spans="1:4" ht="15.75" x14ac:dyDescent="0.25">
      <c r="A354" s="1" t="s">
        <v>2018</v>
      </c>
      <c r="B354" s="1" t="s">
        <v>2404</v>
      </c>
      <c r="C354" t="s">
        <v>3049</v>
      </c>
      <c r="D354" t="s">
        <v>2559</v>
      </c>
    </row>
    <row r="355" spans="1:4" ht="15.75" x14ac:dyDescent="0.25">
      <c r="A355" s="1" t="s">
        <v>2017</v>
      </c>
      <c r="B355" s="1" t="s">
        <v>2401</v>
      </c>
      <c r="C355" t="s">
        <v>3050</v>
      </c>
      <c r="D355" t="s">
        <v>3051</v>
      </c>
    </row>
    <row r="356" spans="1:4" ht="15.75" x14ac:dyDescent="0.25">
      <c r="A356" s="1" t="s">
        <v>2016</v>
      </c>
      <c r="B356" s="1" t="s">
        <v>2401</v>
      </c>
      <c r="C356" t="s">
        <v>3052</v>
      </c>
      <c r="D356" t="s">
        <v>3053</v>
      </c>
    </row>
    <row r="357" spans="1:4" ht="15.75" x14ac:dyDescent="0.25">
      <c r="A357" s="1" t="s">
        <v>2015</v>
      </c>
      <c r="B357" s="1" t="s">
        <v>2401</v>
      </c>
      <c r="C357" t="s">
        <v>3054</v>
      </c>
      <c r="D357" t="s">
        <v>3055</v>
      </c>
    </row>
    <row r="358" spans="1:4" ht="15.75" x14ac:dyDescent="0.25">
      <c r="A358" s="1" t="s">
        <v>2014</v>
      </c>
      <c r="B358" s="1" t="s">
        <v>2404</v>
      </c>
      <c r="C358" t="s">
        <v>3056</v>
      </c>
      <c r="D358" t="s">
        <v>3057</v>
      </c>
    </row>
    <row r="359" spans="1:4" ht="15.75" x14ac:dyDescent="0.25">
      <c r="A359" s="1" t="s">
        <v>2013</v>
      </c>
      <c r="B359" s="1" t="s">
        <v>2404</v>
      </c>
      <c r="C359" t="s">
        <v>3058</v>
      </c>
      <c r="D359" t="s">
        <v>3059</v>
      </c>
    </row>
    <row r="360" spans="1:4" ht="15.75" x14ac:dyDescent="0.25">
      <c r="A360" s="1" t="s">
        <v>2012</v>
      </c>
      <c r="B360" s="1" t="s">
        <v>2404</v>
      </c>
      <c r="C360" t="s">
        <v>3060</v>
      </c>
      <c r="D360" t="s">
        <v>3061</v>
      </c>
    </row>
    <row r="361" spans="1:4" ht="15.75" x14ac:dyDescent="0.25">
      <c r="A361" s="1" t="s">
        <v>2011</v>
      </c>
      <c r="B361" s="1" t="s">
        <v>2404</v>
      </c>
      <c r="C361" t="s">
        <v>3062</v>
      </c>
      <c r="D361" t="s">
        <v>2764</v>
      </c>
    </row>
    <row r="362" spans="1:4" ht="15.75" x14ac:dyDescent="0.25">
      <c r="A362" s="1" t="s">
        <v>2010</v>
      </c>
      <c r="B362" s="1" t="s">
        <v>2404</v>
      </c>
      <c r="C362" t="s">
        <v>3063</v>
      </c>
      <c r="D362" t="s">
        <v>3064</v>
      </c>
    </row>
    <row r="363" spans="1:4" ht="15.75" x14ac:dyDescent="0.25">
      <c r="A363" s="1" t="s">
        <v>2009</v>
      </c>
      <c r="B363" s="1" t="s">
        <v>2404</v>
      </c>
      <c r="C363" t="s">
        <v>2530</v>
      </c>
      <c r="D363" t="s">
        <v>3065</v>
      </c>
    </row>
    <row r="364" spans="1:4" ht="15.75" x14ac:dyDescent="0.25">
      <c r="A364" s="1" t="s">
        <v>2008</v>
      </c>
      <c r="B364" s="1" t="s">
        <v>2404</v>
      </c>
      <c r="C364" t="s">
        <v>3066</v>
      </c>
      <c r="D364" t="s">
        <v>3067</v>
      </c>
    </row>
    <row r="365" spans="1:4" ht="15.75" x14ac:dyDescent="0.25">
      <c r="A365" s="1" t="s">
        <v>2007</v>
      </c>
      <c r="B365" s="1" t="s">
        <v>2401</v>
      </c>
      <c r="C365" t="s">
        <v>3068</v>
      </c>
      <c r="D365" t="s">
        <v>3069</v>
      </c>
    </row>
    <row r="366" spans="1:4" ht="15.75" x14ac:dyDescent="0.25">
      <c r="A366" s="1" t="s">
        <v>2006</v>
      </c>
      <c r="B366" s="1" t="s">
        <v>2401</v>
      </c>
      <c r="C366" t="s">
        <v>3070</v>
      </c>
      <c r="D366" t="s">
        <v>3071</v>
      </c>
    </row>
    <row r="367" spans="1:4" ht="15.75" x14ac:dyDescent="0.25">
      <c r="A367" s="1" t="s">
        <v>2005</v>
      </c>
      <c r="B367" s="1" t="s">
        <v>2404</v>
      </c>
      <c r="C367" t="s">
        <v>3072</v>
      </c>
      <c r="D367" t="s">
        <v>3073</v>
      </c>
    </row>
    <row r="368" spans="1:4" ht="15.75" x14ac:dyDescent="0.25">
      <c r="A368" s="1" t="s">
        <v>2004</v>
      </c>
      <c r="B368" s="1" t="s">
        <v>2404</v>
      </c>
      <c r="C368" t="s">
        <v>3074</v>
      </c>
      <c r="D368" t="s">
        <v>3075</v>
      </c>
    </row>
    <row r="369" spans="1:4" ht="15.75" x14ac:dyDescent="0.25">
      <c r="A369" s="1" t="s">
        <v>2003</v>
      </c>
      <c r="B369" s="1" t="s">
        <v>2401</v>
      </c>
      <c r="C369" t="s">
        <v>3076</v>
      </c>
      <c r="D369" t="s">
        <v>3077</v>
      </c>
    </row>
    <row r="370" spans="1:4" ht="15.75" x14ac:dyDescent="0.25">
      <c r="A370" s="1" t="s">
        <v>2002</v>
      </c>
      <c r="B370" s="1" t="s">
        <v>2404</v>
      </c>
      <c r="C370" t="s">
        <v>3078</v>
      </c>
      <c r="D370" t="s">
        <v>3079</v>
      </c>
    </row>
    <row r="371" spans="1:4" ht="15.75" x14ac:dyDescent="0.25">
      <c r="A371" s="1" t="s">
        <v>2001</v>
      </c>
      <c r="B371" s="1" t="s">
        <v>2404</v>
      </c>
      <c r="C371" t="s">
        <v>3080</v>
      </c>
      <c r="D371" t="s">
        <v>3081</v>
      </c>
    </row>
    <row r="372" spans="1:4" ht="15.75" x14ac:dyDescent="0.25">
      <c r="A372" s="1" t="s">
        <v>2000</v>
      </c>
      <c r="B372" s="1" t="s">
        <v>2401</v>
      </c>
      <c r="C372" t="s">
        <v>3082</v>
      </c>
      <c r="D372" t="s">
        <v>3083</v>
      </c>
    </row>
    <row r="373" spans="1:4" ht="15.75" x14ac:dyDescent="0.25">
      <c r="A373" s="1" t="s">
        <v>1999</v>
      </c>
      <c r="B373" s="1" t="s">
        <v>2404</v>
      </c>
      <c r="C373" t="s">
        <v>3084</v>
      </c>
      <c r="D373" t="s">
        <v>3085</v>
      </c>
    </row>
    <row r="374" spans="1:4" ht="15.75" x14ac:dyDescent="0.25">
      <c r="A374" s="1" t="s">
        <v>1998</v>
      </c>
      <c r="B374" s="1" t="s">
        <v>2401</v>
      </c>
      <c r="C374" t="s">
        <v>3086</v>
      </c>
      <c r="D374" t="s">
        <v>3087</v>
      </c>
    </row>
    <row r="375" spans="1:4" ht="15.75" x14ac:dyDescent="0.25">
      <c r="A375" s="1" t="s">
        <v>1997</v>
      </c>
      <c r="B375" s="1" t="s">
        <v>2401</v>
      </c>
      <c r="C375" t="s">
        <v>2936</v>
      </c>
      <c r="D375" t="s">
        <v>3088</v>
      </c>
    </row>
    <row r="376" spans="1:4" ht="15.75" x14ac:dyDescent="0.25">
      <c r="A376" s="1" t="s">
        <v>1996</v>
      </c>
      <c r="B376" s="1" t="s">
        <v>2401</v>
      </c>
      <c r="C376" t="s">
        <v>3089</v>
      </c>
      <c r="D376" t="s">
        <v>3090</v>
      </c>
    </row>
    <row r="377" spans="1:4" ht="15.75" x14ac:dyDescent="0.25">
      <c r="A377" s="1" t="s">
        <v>1995</v>
      </c>
      <c r="B377" s="1" t="s">
        <v>2404</v>
      </c>
      <c r="C377" t="s">
        <v>3091</v>
      </c>
      <c r="D377" t="s">
        <v>3092</v>
      </c>
    </row>
    <row r="378" spans="1:4" ht="15.75" x14ac:dyDescent="0.25">
      <c r="A378" s="1" t="s">
        <v>1994</v>
      </c>
      <c r="B378" s="1" t="s">
        <v>2404</v>
      </c>
      <c r="C378" t="s">
        <v>2697</v>
      </c>
      <c r="D378" t="s">
        <v>3093</v>
      </c>
    </row>
    <row r="379" spans="1:4" ht="15.75" x14ac:dyDescent="0.25">
      <c r="A379" s="1" t="s">
        <v>1993</v>
      </c>
      <c r="B379" s="1" t="s">
        <v>2401</v>
      </c>
      <c r="C379" t="s">
        <v>3094</v>
      </c>
      <c r="D379" t="s">
        <v>3095</v>
      </c>
    </row>
    <row r="380" spans="1:4" ht="15.75" x14ac:dyDescent="0.25">
      <c r="A380" s="1" t="s">
        <v>1992</v>
      </c>
      <c r="B380" s="1" t="s">
        <v>2401</v>
      </c>
      <c r="C380" t="s">
        <v>2771</v>
      </c>
      <c r="D380" t="s">
        <v>3096</v>
      </c>
    </row>
    <row r="381" spans="1:4" ht="15.75" x14ac:dyDescent="0.25">
      <c r="A381" s="1" t="s">
        <v>1991</v>
      </c>
      <c r="B381" s="1" t="s">
        <v>2404</v>
      </c>
      <c r="C381" t="s">
        <v>3097</v>
      </c>
      <c r="D381" t="s">
        <v>3098</v>
      </c>
    </row>
    <row r="382" spans="1:4" ht="15.75" x14ac:dyDescent="0.25">
      <c r="A382" s="1" t="s">
        <v>1990</v>
      </c>
      <c r="B382" s="1" t="s">
        <v>2401</v>
      </c>
      <c r="C382" t="s">
        <v>3099</v>
      </c>
      <c r="D382" t="s">
        <v>3100</v>
      </c>
    </row>
    <row r="383" spans="1:4" ht="15.75" x14ac:dyDescent="0.25">
      <c r="A383" s="1" t="s">
        <v>1989</v>
      </c>
      <c r="B383" s="1" t="s">
        <v>2404</v>
      </c>
      <c r="C383" t="s">
        <v>2415</v>
      </c>
      <c r="D383" t="s">
        <v>3101</v>
      </c>
    </row>
    <row r="384" spans="1:4" ht="15.75" x14ac:dyDescent="0.25">
      <c r="A384" s="1" t="s">
        <v>1988</v>
      </c>
      <c r="B384" s="1" t="s">
        <v>2404</v>
      </c>
      <c r="C384" t="s">
        <v>2841</v>
      </c>
      <c r="D384" t="s">
        <v>3102</v>
      </c>
    </row>
    <row r="385" spans="1:4" ht="15.75" x14ac:dyDescent="0.25">
      <c r="A385" s="1" t="s">
        <v>1987</v>
      </c>
      <c r="B385" s="1" t="s">
        <v>2401</v>
      </c>
      <c r="C385" t="s">
        <v>2550</v>
      </c>
      <c r="D385" t="s">
        <v>3103</v>
      </c>
    </row>
    <row r="386" spans="1:4" ht="15.75" x14ac:dyDescent="0.25">
      <c r="A386" s="1" t="s">
        <v>1986</v>
      </c>
      <c r="B386" s="1" t="s">
        <v>2404</v>
      </c>
      <c r="C386" t="s">
        <v>3104</v>
      </c>
      <c r="D386" t="s">
        <v>3105</v>
      </c>
    </row>
    <row r="387" spans="1:4" ht="15.75" x14ac:dyDescent="0.25">
      <c r="A387" s="1" t="s">
        <v>1985</v>
      </c>
      <c r="B387" s="1" t="s">
        <v>2404</v>
      </c>
      <c r="C387" t="s">
        <v>3106</v>
      </c>
      <c r="D387" t="s">
        <v>3107</v>
      </c>
    </row>
    <row r="388" spans="1:4" ht="15.75" x14ac:dyDescent="0.25">
      <c r="A388" s="1" t="s">
        <v>1984</v>
      </c>
      <c r="B388" s="1" t="s">
        <v>2401</v>
      </c>
      <c r="C388" t="s">
        <v>3108</v>
      </c>
      <c r="D388" t="s">
        <v>3109</v>
      </c>
    </row>
    <row r="389" spans="1:4" ht="15.75" x14ac:dyDescent="0.25">
      <c r="A389" s="1" t="s">
        <v>1983</v>
      </c>
      <c r="B389" s="1" t="s">
        <v>2404</v>
      </c>
      <c r="C389" t="s">
        <v>3110</v>
      </c>
      <c r="D389" t="s">
        <v>3111</v>
      </c>
    </row>
    <row r="390" spans="1:4" ht="15.75" x14ac:dyDescent="0.25">
      <c r="A390" s="1" t="s">
        <v>1982</v>
      </c>
      <c r="B390" s="1" t="s">
        <v>2401</v>
      </c>
      <c r="C390" t="s">
        <v>2976</v>
      </c>
      <c r="D390" t="s">
        <v>3112</v>
      </c>
    </row>
    <row r="391" spans="1:4" ht="15.75" x14ac:dyDescent="0.25">
      <c r="A391" s="1" t="s">
        <v>1981</v>
      </c>
      <c r="B391" s="1" t="s">
        <v>2401</v>
      </c>
      <c r="C391" t="s">
        <v>3113</v>
      </c>
      <c r="D391" t="s">
        <v>3114</v>
      </c>
    </row>
    <row r="392" spans="1:4" ht="15.75" x14ac:dyDescent="0.25">
      <c r="A392" s="1" t="s">
        <v>1980</v>
      </c>
      <c r="B392" s="1" t="s">
        <v>2404</v>
      </c>
      <c r="C392" t="s">
        <v>3115</v>
      </c>
      <c r="D392" t="s">
        <v>3116</v>
      </c>
    </row>
    <row r="393" spans="1:4" ht="15.75" x14ac:dyDescent="0.25">
      <c r="A393" s="1" t="s">
        <v>1979</v>
      </c>
      <c r="B393" s="1" t="s">
        <v>2404</v>
      </c>
      <c r="C393" t="s">
        <v>2498</v>
      </c>
      <c r="D393" t="s">
        <v>3117</v>
      </c>
    </row>
    <row r="394" spans="1:4" ht="15.75" x14ac:dyDescent="0.25">
      <c r="A394" s="1" t="s">
        <v>1978</v>
      </c>
      <c r="B394" s="1" t="s">
        <v>2401</v>
      </c>
      <c r="C394" t="s">
        <v>3118</v>
      </c>
      <c r="D394" t="s">
        <v>3119</v>
      </c>
    </row>
    <row r="395" spans="1:4" ht="15.75" x14ac:dyDescent="0.25">
      <c r="A395" s="1" t="s">
        <v>1977</v>
      </c>
      <c r="B395" s="1" t="s">
        <v>2404</v>
      </c>
      <c r="C395" t="s">
        <v>3120</v>
      </c>
      <c r="D395" t="s">
        <v>2795</v>
      </c>
    </row>
    <row r="396" spans="1:4" ht="15.75" x14ac:dyDescent="0.25">
      <c r="A396" s="1" t="s">
        <v>1976</v>
      </c>
      <c r="B396" s="1" t="s">
        <v>2401</v>
      </c>
      <c r="C396" t="s">
        <v>3121</v>
      </c>
      <c r="D396" t="s">
        <v>3122</v>
      </c>
    </row>
    <row r="397" spans="1:4" ht="15.75" x14ac:dyDescent="0.25">
      <c r="A397" s="1" t="s">
        <v>1975</v>
      </c>
      <c r="B397" s="1" t="s">
        <v>2401</v>
      </c>
      <c r="C397" t="s">
        <v>3123</v>
      </c>
      <c r="D397" t="s">
        <v>3124</v>
      </c>
    </row>
    <row r="398" spans="1:4" ht="15.75" x14ac:dyDescent="0.25">
      <c r="A398" s="1" t="s">
        <v>1974</v>
      </c>
      <c r="B398" s="1" t="s">
        <v>2401</v>
      </c>
      <c r="C398" t="s">
        <v>3125</v>
      </c>
      <c r="D398" t="s">
        <v>3126</v>
      </c>
    </row>
    <row r="399" spans="1:4" ht="15.75" x14ac:dyDescent="0.25">
      <c r="A399" s="1" t="s">
        <v>1973</v>
      </c>
      <c r="B399" s="1" t="s">
        <v>2404</v>
      </c>
      <c r="C399" t="s">
        <v>3127</v>
      </c>
      <c r="D399" t="s">
        <v>3128</v>
      </c>
    </row>
    <row r="400" spans="1:4" ht="15.75" x14ac:dyDescent="0.25">
      <c r="A400" s="1" t="s">
        <v>1972</v>
      </c>
      <c r="B400" s="1" t="s">
        <v>2401</v>
      </c>
      <c r="C400" t="s">
        <v>2572</v>
      </c>
      <c r="D400" t="s">
        <v>3129</v>
      </c>
    </row>
    <row r="401" spans="1:4" ht="15.75" x14ac:dyDescent="0.25">
      <c r="A401" s="1" t="s">
        <v>1971</v>
      </c>
      <c r="B401" s="1" t="s">
        <v>2401</v>
      </c>
      <c r="C401" t="s">
        <v>3130</v>
      </c>
      <c r="D401" t="s">
        <v>3131</v>
      </c>
    </row>
    <row r="402" spans="1:4" ht="15.75" x14ac:dyDescent="0.25">
      <c r="A402" s="1" t="s">
        <v>1970</v>
      </c>
      <c r="B402" s="1" t="s">
        <v>2404</v>
      </c>
      <c r="C402" t="s">
        <v>3132</v>
      </c>
      <c r="D402" t="s">
        <v>3133</v>
      </c>
    </row>
    <row r="403" spans="1:4" ht="15.75" x14ac:dyDescent="0.25">
      <c r="A403" s="1" t="s">
        <v>1969</v>
      </c>
      <c r="B403" s="1" t="s">
        <v>2401</v>
      </c>
      <c r="C403" t="s">
        <v>3134</v>
      </c>
      <c r="D403" t="s">
        <v>3135</v>
      </c>
    </row>
    <row r="404" spans="1:4" ht="15.75" x14ac:dyDescent="0.25">
      <c r="A404" s="1" t="s">
        <v>1968</v>
      </c>
      <c r="B404" s="1" t="s">
        <v>2401</v>
      </c>
      <c r="C404" t="s">
        <v>3136</v>
      </c>
      <c r="D404" t="s">
        <v>3137</v>
      </c>
    </row>
    <row r="405" spans="1:4" ht="15.75" x14ac:dyDescent="0.25">
      <c r="A405" s="1" t="s">
        <v>1967</v>
      </c>
      <c r="B405" s="1" t="s">
        <v>2404</v>
      </c>
      <c r="C405" t="s">
        <v>3138</v>
      </c>
      <c r="D405" t="s">
        <v>3139</v>
      </c>
    </row>
    <row r="406" spans="1:4" ht="15.75" x14ac:dyDescent="0.25">
      <c r="A406" s="1" t="s">
        <v>1966</v>
      </c>
      <c r="B406" s="1" t="s">
        <v>2404</v>
      </c>
      <c r="C406" t="s">
        <v>3140</v>
      </c>
      <c r="D406" t="s">
        <v>3141</v>
      </c>
    </row>
    <row r="407" spans="1:4" ht="15.75" x14ac:dyDescent="0.25">
      <c r="A407" s="1" t="s">
        <v>1965</v>
      </c>
      <c r="B407" s="1" t="s">
        <v>2404</v>
      </c>
      <c r="C407" t="s">
        <v>3142</v>
      </c>
      <c r="D407" t="s">
        <v>3143</v>
      </c>
    </row>
    <row r="408" spans="1:4" ht="15.75" x14ac:dyDescent="0.25">
      <c r="A408" s="1" t="s">
        <v>1964</v>
      </c>
      <c r="B408" s="1" t="s">
        <v>2404</v>
      </c>
      <c r="C408" t="s">
        <v>3144</v>
      </c>
      <c r="D408" t="s">
        <v>3145</v>
      </c>
    </row>
    <row r="409" spans="1:4" ht="15.75" x14ac:dyDescent="0.25">
      <c r="A409" s="1" t="s">
        <v>1963</v>
      </c>
      <c r="B409" s="1" t="s">
        <v>2404</v>
      </c>
      <c r="C409" t="s">
        <v>3146</v>
      </c>
      <c r="D409" t="s">
        <v>3147</v>
      </c>
    </row>
    <row r="410" spans="1:4" ht="15.75" x14ac:dyDescent="0.25">
      <c r="A410" s="1" t="s">
        <v>1962</v>
      </c>
      <c r="B410" s="1" t="s">
        <v>2404</v>
      </c>
      <c r="C410" t="s">
        <v>3148</v>
      </c>
      <c r="D410" t="s">
        <v>3149</v>
      </c>
    </row>
    <row r="411" spans="1:4" ht="15.75" x14ac:dyDescent="0.25">
      <c r="A411" s="1" t="s">
        <v>1961</v>
      </c>
      <c r="B411" s="1" t="s">
        <v>2401</v>
      </c>
      <c r="C411" t="s">
        <v>3150</v>
      </c>
      <c r="D411" t="s">
        <v>3151</v>
      </c>
    </row>
    <row r="412" spans="1:4" ht="15.75" x14ac:dyDescent="0.25">
      <c r="A412" s="1" t="s">
        <v>1960</v>
      </c>
      <c r="B412" s="1" t="s">
        <v>2401</v>
      </c>
      <c r="C412" t="s">
        <v>3152</v>
      </c>
      <c r="D412" t="s">
        <v>3153</v>
      </c>
    </row>
    <row r="413" spans="1:4" ht="15.75" x14ac:dyDescent="0.25">
      <c r="A413" s="1" t="s">
        <v>1959</v>
      </c>
      <c r="B413" s="1" t="s">
        <v>2404</v>
      </c>
      <c r="C413" t="s">
        <v>3154</v>
      </c>
      <c r="D413" t="s">
        <v>3155</v>
      </c>
    </row>
    <row r="414" spans="1:4" ht="15.75" x14ac:dyDescent="0.25">
      <c r="A414" s="1" t="s">
        <v>1958</v>
      </c>
      <c r="B414" s="1" t="s">
        <v>2401</v>
      </c>
      <c r="C414" t="s">
        <v>3156</v>
      </c>
      <c r="D414" t="s">
        <v>3157</v>
      </c>
    </row>
    <row r="415" spans="1:4" ht="15.75" x14ac:dyDescent="0.25">
      <c r="A415" s="1" t="s">
        <v>1957</v>
      </c>
      <c r="B415" s="1" t="s">
        <v>2401</v>
      </c>
      <c r="C415" t="s">
        <v>3158</v>
      </c>
      <c r="D415" t="s">
        <v>3159</v>
      </c>
    </row>
    <row r="416" spans="1:4" ht="15.75" x14ac:dyDescent="0.25">
      <c r="A416" s="1" t="s">
        <v>1956</v>
      </c>
      <c r="B416" s="1" t="s">
        <v>2404</v>
      </c>
      <c r="C416" t="s">
        <v>3160</v>
      </c>
      <c r="D416" t="s">
        <v>3161</v>
      </c>
    </row>
    <row r="417" spans="1:4" ht="15.75" x14ac:dyDescent="0.25">
      <c r="A417" s="1" t="s">
        <v>1955</v>
      </c>
      <c r="B417" s="1" t="s">
        <v>2404</v>
      </c>
      <c r="C417" t="s">
        <v>2415</v>
      </c>
      <c r="D417" t="s">
        <v>3162</v>
      </c>
    </row>
    <row r="418" spans="1:4" ht="15.75" x14ac:dyDescent="0.25">
      <c r="A418" s="1" t="s">
        <v>1954</v>
      </c>
      <c r="B418" s="1" t="s">
        <v>2401</v>
      </c>
      <c r="C418" t="s">
        <v>3163</v>
      </c>
      <c r="D418" t="s">
        <v>3164</v>
      </c>
    </row>
    <row r="419" spans="1:4" ht="15.75" x14ac:dyDescent="0.25">
      <c r="A419" s="1" t="s">
        <v>1953</v>
      </c>
      <c r="B419" s="1" t="s">
        <v>2401</v>
      </c>
      <c r="C419" t="s">
        <v>3034</v>
      </c>
      <c r="D419" t="s">
        <v>3165</v>
      </c>
    </row>
    <row r="420" spans="1:4" ht="15.75" x14ac:dyDescent="0.25">
      <c r="A420" s="1" t="s">
        <v>1952</v>
      </c>
      <c r="B420" s="1" t="s">
        <v>2401</v>
      </c>
      <c r="C420" t="s">
        <v>3166</v>
      </c>
      <c r="D420" t="s">
        <v>3167</v>
      </c>
    </row>
    <row r="421" spans="1:4" ht="15.75" x14ac:dyDescent="0.25">
      <c r="A421" s="1" t="s">
        <v>1951</v>
      </c>
      <c r="B421" s="1" t="s">
        <v>2401</v>
      </c>
      <c r="C421" t="s">
        <v>3168</v>
      </c>
      <c r="D421" t="s">
        <v>3169</v>
      </c>
    </row>
    <row r="422" spans="1:4" ht="15.75" x14ac:dyDescent="0.25">
      <c r="A422" s="1" t="s">
        <v>1950</v>
      </c>
      <c r="B422" s="1" t="s">
        <v>2404</v>
      </c>
      <c r="C422" t="s">
        <v>3170</v>
      </c>
      <c r="D422" t="s">
        <v>3171</v>
      </c>
    </row>
    <row r="423" spans="1:4" ht="15.75" x14ac:dyDescent="0.25">
      <c r="A423" s="1" t="s">
        <v>1949</v>
      </c>
      <c r="B423" s="1" t="s">
        <v>2401</v>
      </c>
      <c r="C423" t="s">
        <v>3172</v>
      </c>
      <c r="D423" t="s">
        <v>2615</v>
      </c>
    </row>
    <row r="424" spans="1:4" ht="15.75" x14ac:dyDescent="0.25">
      <c r="A424" s="1" t="s">
        <v>1948</v>
      </c>
      <c r="B424" s="1" t="s">
        <v>2401</v>
      </c>
      <c r="C424" t="s">
        <v>3173</v>
      </c>
      <c r="D424" t="s">
        <v>3174</v>
      </c>
    </row>
    <row r="425" spans="1:4" ht="15.75" x14ac:dyDescent="0.25">
      <c r="A425" s="1" t="s">
        <v>1947</v>
      </c>
      <c r="B425" s="1" t="s">
        <v>2401</v>
      </c>
      <c r="C425" t="s">
        <v>3175</v>
      </c>
      <c r="D425" t="s">
        <v>3176</v>
      </c>
    </row>
    <row r="426" spans="1:4" ht="15.75" x14ac:dyDescent="0.25">
      <c r="A426" s="1" t="s">
        <v>1946</v>
      </c>
      <c r="B426" s="1" t="s">
        <v>2404</v>
      </c>
      <c r="C426" t="s">
        <v>3158</v>
      </c>
      <c r="D426" t="s">
        <v>3177</v>
      </c>
    </row>
    <row r="427" spans="1:4" ht="15.75" x14ac:dyDescent="0.25">
      <c r="A427" s="1" t="s">
        <v>1945</v>
      </c>
      <c r="B427" s="1" t="s">
        <v>2404</v>
      </c>
      <c r="C427" t="s">
        <v>2792</v>
      </c>
      <c r="D427" t="s">
        <v>3178</v>
      </c>
    </row>
    <row r="428" spans="1:4" ht="15.75" x14ac:dyDescent="0.25">
      <c r="A428" s="1" t="s">
        <v>1944</v>
      </c>
      <c r="B428" s="1" t="s">
        <v>2401</v>
      </c>
      <c r="C428" t="s">
        <v>3179</v>
      </c>
      <c r="D428" t="s">
        <v>3180</v>
      </c>
    </row>
    <row r="429" spans="1:4" ht="15.75" x14ac:dyDescent="0.25">
      <c r="A429" s="1" t="s">
        <v>1943</v>
      </c>
      <c r="B429" s="1" t="s">
        <v>2401</v>
      </c>
      <c r="C429" t="s">
        <v>3181</v>
      </c>
      <c r="D429" t="s">
        <v>3182</v>
      </c>
    </row>
    <row r="430" spans="1:4" ht="15.75" x14ac:dyDescent="0.25">
      <c r="A430" s="1" t="s">
        <v>1942</v>
      </c>
      <c r="B430" s="1" t="s">
        <v>2401</v>
      </c>
      <c r="C430" t="s">
        <v>2556</v>
      </c>
      <c r="D430" t="s">
        <v>3183</v>
      </c>
    </row>
    <row r="431" spans="1:4" ht="15.75" x14ac:dyDescent="0.25">
      <c r="A431" s="1" t="s">
        <v>1941</v>
      </c>
      <c r="B431" s="1" t="s">
        <v>2401</v>
      </c>
      <c r="C431" t="s">
        <v>3184</v>
      </c>
      <c r="D431" t="s">
        <v>3185</v>
      </c>
    </row>
    <row r="432" spans="1:4" ht="15.75" x14ac:dyDescent="0.25">
      <c r="A432" s="1" t="s">
        <v>1940</v>
      </c>
      <c r="B432" s="1" t="s">
        <v>2401</v>
      </c>
      <c r="C432" t="s">
        <v>3186</v>
      </c>
      <c r="D432" t="s">
        <v>3187</v>
      </c>
    </row>
    <row r="433" spans="1:4" ht="15.75" x14ac:dyDescent="0.25">
      <c r="A433" s="1" t="s">
        <v>1939</v>
      </c>
      <c r="B433" s="1" t="s">
        <v>2401</v>
      </c>
      <c r="C433" t="s">
        <v>3188</v>
      </c>
      <c r="D433" t="s">
        <v>3189</v>
      </c>
    </row>
    <row r="434" spans="1:4" ht="15.75" x14ac:dyDescent="0.25">
      <c r="A434" s="1" t="s">
        <v>1938</v>
      </c>
      <c r="B434" s="1" t="s">
        <v>2404</v>
      </c>
      <c r="C434" t="s">
        <v>3144</v>
      </c>
      <c r="D434" t="s">
        <v>3190</v>
      </c>
    </row>
    <row r="435" spans="1:4" ht="15.75" x14ac:dyDescent="0.25">
      <c r="A435" s="1" t="s">
        <v>1937</v>
      </c>
      <c r="B435" s="1" t="s">
        <v>2401</v>
      </c>
      <c r="C435" t="s">
        <v>2572</v>
      </c>
      <c r="D435" t="s">
        <v>3191</v>
      </c>
    </row>
    <row r="436" spans="1:4" ht="15.75" x14ac:dyDescent="0.25">
      <c r="A436" s="1" t="s">
        <v>1936</v>
      </c>
      <c r="B436" s="1" t="s">
        <v>2404</v>
      </c>
      <c r="C436" t="s">
        <v>3192</v>
      </c>
      <c r="D436" t="s">
        <v>3193</v>
      </c>
    </row>
    <row r="437" spans="1:4" ht="15.75" x14ac:dyDescent="0.25">
      <c r="A437" s="1" t="s">
        <v>1935</v>
      </c>
      <c r="B437" s="1" t="s">
        <v>2404</v>
      </c>
      <c r="C437" t="s">
        <v>3194</v>
      </c>
      <c r="D437" t="s">
        <v>3195</v>
      </c>
    </row>
    <row r="438" spans="1:4" ht="15.75" x14ac:dyDescent="0.25">
      <c r="A438" s="1" t="s">
        <v>1934</v>
      </c>
      <c r="B438" s="1" t="s">
        <v>2404</v>
      </c>
      <c r="C438" t="s">
        <v>3196</v>
      </c>
      <c r="D438" t="s">
        <v>3197</v>
      </c>
    </row>
    <row r="439" spans="1:4" ht="15.75" x14ac:dyDescent="0.25">
      <c r="A439" s="1" t="s">
        <v>1933</v>
      </c>
      <c r="B439" s="1" t="s">
        <v>2401</v>
      </c>
      <c r="C439" t="s">
        <v>3070</v>
      </c>
      <c r="D439" t="s">
        <v>3198</v>
      </c>
    </row>
    <row r="440" spans="1:4" ht="15.75" x14ac:dyDescent="0.25">
      <c r="A440" s="1" t="s">
        <v>1932</v>
      </c>
      <c r="B440" s="1" t="s">
        <v>2404</v>
      </c>
      <c r="C440" t="s">
        <v>3199</v>
      </c>
      <c r="D440" t="s">
        <v>3200</v>
      </c>
    </row>
    <row r="441" spans="1:4" ht="15.75" x14ac:dyDescent="0.25">
      <c r="A441" s="1" t="s">
        <v>1931</v>
      </c>
      <c r="B441" s="1" t="s">
        <v>2401</v>
      </c>
      <c r="C441" t="s">
        <v>3201</v>
      </c>
      <c r="D441" t="s">
        <v>3202</v>
      </c>
    </row>
    <row r="442" spans="1:4" ht="15.75" x14ac:dyDescent="0.25">
      <c r="A442" s="1" t="s">
        <v>1930</v>
      </c>
      <c r="B442" s="1" t="s">
        <v>2401</v>
      </c>
      <c r="C442" t="s">
        <v>3203</v>
      </c>
      <c r="D442" t="s">
        <v>3204</v>
      </c>
    </row>
    <row r="443" spans="1:4" ht="15.75" x14ac:dyDescent="0.25">
      <c r="A443" s="1" t="s">
        <v>1929</v>
      </c>
      <c r="B443" s="1" t="s">
        <v>2404</v>
      </c>
      <c r="C443" t="s">
        <v>3205</v>
      </c>
      <c r="D443" t="s">
        <v>3206</v>
      </c>
    </row>
    <row r="444" spans="1:4" ht="15.75" x14ac:dyDescent="0.25">
      <c r="A444" s="1" t="s">
        <v>1928</v>
      </c>
      <c r="B444" s="1" t="s">
        <v>2404</v>
      </c>
      <c r="C444" t="s">
        <v>3207</v>
      </c>
      <c r="D444" t="s">
        <v>2537</v>
      </c>
    </row>
    <row r="445" spans="1:4" ht="15.75" x14ac:dyDescent="0.25">
      <c r="A445" s="1" t="s">
        <v>1927</v>
      </c>
      <c r="B445" s="1" t="s">
        <v>2401</v>
      </c>
      <c r="C445" t="s">
        <v>3208</v>
      </c>
      <c r="D445" t="s">
        <v>3209</v>
      </c>
    </row>
    <row r="446" spans="1:4" ht="15.75" x14ac:dyDescent="0.25">
      <c r="A446" s="1" t="s">
        <v>1926</v>
      </c>
      <c r="B446" s="1" t="s">
        <v>2401</v>
      </c>
      <c r="C446" t="s">
        <v>3210</v>
      </c>
      <c r="D446" t="s">
        <v>3211</v>
      </c>
    </row>
    <row r="447" spans="1:4" ht="15.75" x14ac:dyDescent="0.25">
      <c r="A447" s="1" t="s">
        <v>1925</v>
      </c>
      <c r="B447" s="1" t="s">
        <v>2404</v>
      </c>
      <c r="C447" t="s">
        <v>3006</v>
      </c>
      <c r="D447" t="s">
        <v>3212</v>
      </c>
    </row>
    <row r="448" spans="1:4" ht="15.75" x14ac:dyDescent="0.25">
      <c r="A448" s="1" t="s">
        <v>1924</v>
      </c>
      <c r="B448" s="1" t="s">
        <v>2401</v>
      </c>
      <c r="C448" t="s">
        <v>3213</v>
      </c>
      <c r="D448" t="s">
        <v>3214</v>
      </c>
    </row>
    <row r="449" spans="1:4" ht="15.75" x14ac:dyDescent="0.25">
      <c r="A449" s="1" t="s">
        <v>1923</v>
      </c>
      <c r="B449" s="1" t="s">
        <v>2404</v>
      </c>
      <c r="C449" t="s">
        <v>3215</v>
      </c>
      <c r="D449" t="s">
        <v>3216</v>
      </c>
    </row>
    <row r="450" spans="1:4" ht="15.75" x14ac:dyDescent="0.25">
      <c r="A450" s="1" t="s">
        <v>1922</v>
      </c>
      <c r="B450" s="1" t="s">
        <v>2404</v>
      </c>
      <c r="C450" t="s">
        <v>3217</v>
      </c>
      <c r="D450" t="s">
        <v>2402</v>
      </c>
    </row>
    <row r="451" spans="1:4" ht="15.75" x14ac:dyDescent="0.25">
      <c r="A451" s="1" t="s">
        <v>1921</v>
      </c>
      <c r="B451" s="1" t="s">
        <v>2401</v>
      </c>
      <c r="C451" t="s">
        <v>3218</v>
      </c>
      <c r="D451" t="s">
        <v>3219</v>
      </c>
    </row>
    <row r="452" spans="1:4" ht="15.75" x14ac:dyDescent="0.25">
      <c r="A452" s="1" t="s">
        <v>1920</v>
      </c>
      <c r="B452" s="1" t="s">
        <v>2401</v>
      </c>
      <c r="C452" t="s">
        <v>3220</v>
      </c>
      <c r="D452" t="s">
        <v>3044</v>
      </c>
    </row>
    <row r="453" spans="1:4" ht="15.75" x14ac:dyDescent="0.25">
      <c r="A453" s="1" t="s">
        <v>1919</v>
      </c>
      <c r="B453" s="1" t="s">
        <v>2404</v>
      </c>
      <c r="C453" t="s">
        <v>3221</v>
      </c>
      <c r="D453" t="s">
        <v>2503</v>
      </c>
    </row>
    <row r="454" spans="1:4" ht="15.75" x14ac:dyDescent="0.25">
      <c r="A454" s="1" t="s">
        <v>1918</v>
      </c>
      <c r="B454" s="1" t="s">
        <v>2401</v>
      </c>
      <c r="C454" t="s">
        <v>3222</v>
      </c>
      <c r="D454" t="s">
        <v>3223</v>
      </c>
    </row>
    <row r="455" spans="1:4" ht="15.75" x14ac:dyDescent="0.25">
      <c r="A455" s="1" t="s">
        <v>1917</v>
      </c>
      <c r="B455" s="1" t="s">
        <v>2404</v>
      </c>
      <c r="C455" t="s">
        <v>2657</v>
      </c>
      <c r="D455" t="s">
        <v>3224</v>
      </c>
    </row>
    <row r="456" spans="1:4" ht="15.75" x14ac:dyDescent="0.25">
      <c r="A456" s="1" t="s">
        <v>1916</v>
      </c>
      <c r="B456" s="1" t="s">
        <v>2404</v>
      </c>
      <c r="C456" t="s">
        <v>2415</v>
      </c>
      <c r="D456" t="s">
        <v>3225</v>
      </c>
    </row>
    <row r="457" spans="1:4" ht="15.75" x14ac:dyDescent="0.25">
      <c r="A457" s="1" t="s">
        <v>1915</v>
      </c>
      <c r="B457" s="1" t="s">
        <v>2404</v>
      </c>
      <c r="C457" t="s">
        <v>2858</v>
      </c>
      <c r="D457" t="s">
        <v>3226</v>
      </c>
    </row>
    <row r="458" spans="1:4" ht="15.75" x14ac:dyDescent="0.25">
      <c r="A458" s="1" t="s">
        <v>1914</v>
      </c>
      <c r="B458" s="1" t="s">
        <v>2404</v>
      </c>
      <c r="C458" t="s">
        <v>2537</v>
      </c>
      <c r="D458" t="s">
        <v>3227</v>
      </c>
    </row>
    <row r="459" spans="1:4" ht="15.75" x14ac:dyDescent="0.25">
      <c r="A459" s="1" t="s">
        <v>1913</v>
      </c>
      <c r="B459" s="1" t="s">
        <v>2404</v>
      </c>
      <c r="C459" t="s">
        <v>3228</v>
      </c>
      <c r="D459" t="s">
        <v>3229</v>
      </c>
    </row>
    <row r="460" spans="1:4" ht="15.75" x14ac:dyDescent="0.25">
      <c r="A460" s="1" t="s">
        <v>1912</v>
      </c>
      <c r="B460" s="1" t="s">
        <v>2401</v>
      </c>
      <c r="C460" t="s">
        <v>3230</v>
      </c>
      <c r="D460" t="s">
        <v>3231</v>
      </c>
    </row>
    <row r="461" spans="1:4" ht="15.75" x14ac:dyDescent="0.25">
      <c r="A461" s="1" t="s">
        <v>1911</v>
      </c>
      <c r="B461" s="1" t="s">
        <v>2404</v>
      </c>
      <c r="C461" t="s">
        <v>3232</v>
      </c>
      <c r="D461" t="s">
        <v>2527</v>
      </c>
    </row>
    <row r="462" spans="1:4" ht="15.75" x14ac:dyDescent="0.25">
      <c r="A462" s="1" t="s">
        <v>1910</v>
      </c>
      <c r="B462" s="1" t="s">
        <v>2401</v>
      </c>
      <c r="C462" t="s">
        <v>3233</v>
      </c>
      <c r="D462" t="s">
        <v>2952</v>
      </c>
    </row>
    <row r="463" spans="1:4" ht="15.75" x14ac:dyDescent="0.25">
      <c r="A463" s="1" t="s">
        <v>1909</v>
      </c>
      <c r="B463" s="1" t="s">
        <v>2401</v>
      </c>
      <c r="C463" t="s">
        <v>2513</v>
      </c>
      <c r="D463" t="s">
        <v>2559</v>
      </c>
    </row>
    <row r="464" spans="1:4" ht="15.75" x14ac:dyDescent="0.25">
      <c r="A464" s="1" t="s">
        <v>1908</v>
      </c>
      <c r="B464" s="1" t="s">
        <v>2401</v>
      </c>
      <c r="C464" t="s">
        <v>3234</v>
      </c>
      <c r="D464" t="s">
        <v>3235</v>
      </c>
    </row>
    <row r="465" spans="1:4" ht="15.75" x14ac:dyDescent="0.25">
      <c r="A465" s="1" t="s">
        <v>1907</v>
      </c>
      <c r="B465" s="1" t="s">
        <v>2404</v>
      </c>
      <c r="C465" t="s">
        <v>3236</v>
      </c>
      <c r="D465" t="s">
        <v>3237</v>
      </c>
    </row>
    <row r="466" spans="1:4" ht="15.75" x14ac:dyDescent="0.25">
      <c r="A466" s="1" t="s">
        <v>1906</v>
      </c>
      <c r="B466" s="1" t="s">
        <v>2401</v>
      </c>
      <c r="C466" t="s">
        <v>2550</v>
      </c>
      <c r="D466" t="s">
        <v>3238</v>
      </c>
    </row>
    <row r="467" spans="1:4" ht="15.75" x14ac:dyDescent="0.25">
      <c r="A467" s="1" t="s">
        <v>1905</v>
      </c>
      <c r="B467" s="1" t="s">
        <v>2404</v>
      </c>
      <c r="C467" t="s">
        <v>3239</v>
      </c>
      <c r="D467" t="s">
        <v>3240</v>
      </c>
    </row>
    <row r="468" spans="1:4" ht="15.75" x14ac:dyDescent="0.25">
      <c r="A468" s="1" t="s">
        <v>1904</v>
      </c>
      <c r="B468" s="1" t="s">
        <v>2404</v>
      </c>
      <c r="C468" t="s">
        <v>3241</v>
      </c>
      <c r="D468" t="s">
        <v>2533</v>
      </c>
    </row>
    <row r="469" spans="1:4" ht="15.75" x14ac:dyDescent="0.25">
      <c r="A469" s="1" t="s">
        <v>1903</v>
      </c>
      <c r="B469" s="1" t="s">
        <v>2401</v>
      </c>
      <c r="C469" t="s">
        <v>3242</v>
      </c>
      <c r="D469" t="s">
        <v>3243</v>
      </c>
    </row>
    <row r="470" spans="1:4" ht="15.75" x14ac:dyDescent="0.25">
      <c r="A470" s="1" t="s">
        <v>1902</v>
      </c>
      <c r="B470" s="1" t="s">
        <v>2401</v>
      </c>
      <c r="C470" t="s">
        <v>3244</v>
      </c>
      <c r="D470" t="s">
        <v>3245</v>
      </c>
    </row>
    <row r="471" spans="1:4" ht="15.75" x14ac:dyDescent="0.25">
      <c r="A471" s="1" t="s">
        <v>1901</v>
      </c>
      <c r="B471" s="1" t="s">
        <v>2404</v>
      </c>
      <c r="C471" t="s">
        <v>3246</v>
      </c>
      <c r="D471" t="s">
        <v>3247</v>
      </c>
    </row>
    <row r="472" spans="1:4" ht="15.75" x14ac:dyDescent="0.25">
      <c r="A472" s="1" t="s">
        <v>1900</v>
      </c>
      <c r="B472" s="1" t="s">
        <v>2404</v>
      </c>
      <c r="C472" t="s">
        <v>3248</v>
      </c>
      <c r="D472" t="s">
        <v>3249</v>
      </c>
    </row>
    <row r="473" spans="1:4" ht="15.75" x14ac:dyDescent="0.25">
      <c r="A473" s="1" t="s">
        <v>1899</v>
      </c>
      <c r="B473" s="1" t="s">
        <v>2404</v>
      </c>
      <c r="C473" t="s">
        <v>2828</v>
      </c>
      <c r="D473" t="s">
        <v>3250</v>
      </c>
    </row>
    <row r="474" spans="1:4" ht="15.75" x14ac:dyDescent="0.25">
      <c r="A474" s="1" t="s">
        <v>1898</v>
      </c>
      <c r="B474" s="1" t="s">
        <v>2404</v>
      </c>
      <c r="C474" t="s">
        <v>3251</v>
      </c>
      <c r="D474" t="s">
        <v>2864</v>
      </c>
    </row>
    <row r="475" spans="1:4" ht="15.75" x14ac:dyDescent="0.25">
      <c r="A475" s="1" t="s">
        <v>1897</v>
      </c>
      <c r="B475" s="1" t="s">
        <v>2404</v>
      </c>
      <c r="C475" t="s">
        <v>2425</v>
      </c>
      <c r="D475" t="s">
        <v>3252</v>
      </c>
    </row>
    <row r="476" spans="1:4" ht="15.75" x14ac:dyDescent="0.25">
      <c r="A476" s="1" t="s">
        <v>1896</v>
      </c>
      <c r="B476" s="1" t="s">
        <v>2404</v>
      </c>
      <c r="C476" t="s">
        <v>3253</v>
      </c>
      <c r="D476" t="s">
        <v>3254</v>
      </c>
    </row>
    <row r="477" spans="1:4" ht="15.75" x14ac:dyDescent="0.25">
      <c r="A477" s="1" t="s">
        <v>1894</v>
      </c>
      <c r="B477" s="1" t="s">
        <v>2404</v>
      </c>
      <c r="C477" t="s">
        <v>3255</v>
      </c>
      <c r="D477" t="s">
        <v>3256</v>
      </c>
    </row>
    <row r="478" spans="1:4" ht="15.75" x14ac:dyDescent="0.25">
      <c r="A478" s="1" t="s">
        <v>1893</v>
      </c>
      <c r="B478" s="1" t="s">
        <v>2401</v>
      </c>
      <c r="C478" t="s">
        <v>3257</v>
      </c>
      <c r="D478" t="s">
        <v>3258</v>
      </c>
    </row>
    <row r="479" spans="1:4" ht="15.75" x14ac:dyDescent="0.25">
      <c r="A479" s="1" t="s">
        <v>1892</v>
      </c>
      <c r="B479" s="1" t="s">
        <v>2404</v>
      </c>
      <c r="C479" t="s">
        <v>3259</v>
      </c>
      <c r="D479" t="s">
        <v>3260</v>
      </c>
    </row>
    <row r="480" spans="1:4" ht="15.75" x14ac:dyDescent="0.25">
      <c r="A480" s="1" t="s">
        <v>1891</v>
      </c>
      <c r="B480" s="1" t="s">
        <v>2404</v>
      </c>
      <c r="C480" t="s">
        <v>3261</v>
      </c>
      <c r="D480" t="s">
        <v>3262</v>
      </c>
    </row>
    <row r="481" spans="1:4" ht="15.75" x14ac:dyDescent="0.25">
      <c r="A481" s="1" t="s">
        <v>1890</v>
      </c>
      <c r="B481" s="1" t="s">
        <v>2404</v>
      </c>
      <c r="C481" t="s">
        <v>3263</v>
      </c>
      <c r="D481" t="s">
        <v>3264</v>
      </c>
    </row>
    <row r="482" spans="1:4" ht="15.75" x14ac:dyDescent="0.25">
      <c r="A482" s="1" t="s">
        <v>1889</v>
      </c>
      <c r="B482" s="1" t="s">
        <v>2404</v>
      </c>
      <c r="C482" t="s">
        <v>2751</v>
      </c>
      <c r="D482" t="s">
        <v>3265</v>
      </c>
    </row>
    <row r="483" spans="1:4" ht="15.75" x14ac:dyDescent="0.25">
      <c r="A483" s="1" t="s">
        <v>1888</v>
      </c>
      <c r="B483" s="1" t="s">
        <v>2404</v>
      </c>
      <c r="C483" t="s">
        <v>3266</v>
      </c>
      <c r="D483" t="s">
        <v>3267</v>
      </c>
    </row>
    <row r="484" spans="1:4" ht="15.75" x14ac:dyDescent="0.25">
      <c r="A484" s="1" t="s">
        <v>1887</v>
      </c>
      <c r="B484" s="1" t="s">
        <v>2401</v>
      </c>
      <c r="C484" t="s">
        <v>3268</v>
      </c>
      <c r="D484" t="s">
        <v>3269</v>
      </c>
    </row>
    <row r="485" spans="1:4" ht="15.75" x14ac:dyDescent="0.25">
      <c r="A485" s="1" t="s">
        <v>1886</v>
      </c>
      <c r="B485" s="1" t="s">
        <v>2401</v>
      </c>
      <c r="C485" t="s">
        <v>3270</v>
      </c>
      <c r="D485" t="s">
        <v>2654</v>
      </c>
    </row>
    <row r="486" spans="1:4" ht="15.75" x14ac:dyDescent="0.25">
      <c r="A486" s="1" t="s">
        <v>1885</v>
      </c>
      <c r="B486" s="1" t="s">
        <v>2404</v>
      </c>
      <c r="C486" t="s">
        <v>2701</v>
      </c>
      <c r="D486" t="s">
        <v>3271</v>
      </c>
    </row>
    <row r="487" spans="1:4" ht="15.75" x14ac:dyDescent="0.25">
      <c r="A487" s="1" t="s">
        <v>1884</v>
      </c>
      <c r="B487" s="1" t="s">
        <v>2404</v>
      </c>
      <c r="C487" t="s">
        <v>2538</v>
      </c>
      <c r="D487" t="s">
        <v>3008</v>
      </c>
    </row>
    <row r="488" spans="1:4" ht="15.75" x14ac:dyDescent="0.25">
      <c r="A488" s="1" t="s">
        <v>1883</v>
      </c>
      <c r="B488" s="1" t="s">
        <v>3272</v>
      </c>
      <c r="C488" t="s">
        <v>3273</v>
      </c>
      <c r="D488" t="s">
        <v>3274</v>
      </c>
    </row>
    <row r="489" spans="1:4" ht="15.75" x14ac:dyDescent="0.25">
      <c r="A489" s="1" t="s">
        <v>1882</v>
      </c>
      <c r="B489" s="1" t="s">
        <v>2401</v>
      </c>
      <c r="C489" t="s">
        <v>3275</v>
      </c>
      <c r="D489" t="s">
        <v>3276</v>
      </c>
    </row>
    <row r="490" spans="1:4" ht="15.75" x14ac:dyDescent="0.25">
      <c r="A490" s="1" t="s">
        <v>1881</v>
      </c>
      <c r="B490" s="1" t="s">
        <v>2404</v>
      </c>
      <c r="C490" t="s">
        <v>2659</v>
      </c>
      <c r="D490" t="s">
        <v>3277</v>
      </c>
    </row>
    <row r="491" spans="1:4" ht="15.75" x14ac:dyDescent="0.25">
      <c r="A491" s="1" t="s">
        <v>1880</v>
      </c>
      <c r="B491" s="1" t="s">
        <v>2404</v>
      </c>
      <c r="C491" t="s">
        <v>2415</v>
      </c>
      <c r="D491" t="s">
        <v>3278</v>
      </c>
    </row>
    <row r="492" spans="1:4" ht="15.75" x14ac:dyDescent="0.25">
      <c r="A492" s="1" t="s">
        <v>1879</v>
      </c>
      <c r="B492" s="1" t="s">
        <v>2401</v>
      </c>
      <c r="C492" t="s">
        <v>3279</v>
      </c>
      <c r="D492" t="s">
        <v>3280</v>
      </c>
    </row>
    <row r="493" spans="1:4" ht="15.75" x14ac:dyDescent="0.25">
      <c r="A493" s="1" t="s">
        <v>1878</v>
      </c>
      <c r="B493" s="1" t="s">
        <v>2401</v>
      </c>
      <c r="C493" t="s">
        <v>3281</v>
      </c>
      <c r="D493" t="s">
        <v>2498</v>
      </c>
    </row>
    <row r="494" spans="1:4" ht="15.75" x14ac:dyDescent="0.25">
      <c r="A494" s="1" t="s">
        <v>1877</v>
      </c>
      <c r="B494" s="1" t="s">
        <v>2401</v>
      </c>
      <c r="C494" t="s">
        <v>2966</v>
      </c>
      <c r="D494" t="s">
        <v>3282</v>
      </c>
    </row>
    <row r="495" spans="1:4" ht="15.75" x14ac:dyDescent="0.25">
      <c r="A495" s="1" t="s">
        <v>1876</v>
      </c>
      <c r="B495" s="1" t="s">
        <v>2404</v>
      </c>
      <c r="C495" t="s">
        <v>3283</v>
      </c>
      <c r="D495" t="s">
        <v>3284</v>
      </c>
    </row>
    <row r="496" spans="1:4" ht="15.75" x14ac:dyDescent="0.25">
      <c r="A496" s="1" t="s">
        <v>1875</v>
      </c>
      <c r="B496" s="1" t="s">
        <v>2404</v>
      </c>
      <c r="C496" t="s">
        <v>3285</v>
      </c>
      <c r="D496" t="s">
        <v>3265</v>
      </c>
    </row>
    <row r="497" spans="1:4" ht="15.75" x14ac:dyDescent="0.25">
      <c r="A497" s="1" t="s">
        <v>1874</v>
      </c>
      <c r="B497" s="1" t="s">
        <v>3272</v>
      </c>
      <c r="C497" t="s">
        <v>2590</v>
      </c>
      <c r="D497" t="s">
        <v>3286</v>
      </c>
    </row>
    <row r="498" spans="1:4" ht="15.75" x14ac:dyDescent="0.25">
      <c r="A498" s="1" t="s">
        <v>1873</v>
      </c>
      <c r="B498" s="1" t="s">
        <v>2401</v>
      </c>
      <c r="C498" t="s">
        <v>3287</v>
      </c>
      <c r="D498" t="s">
        <v>3288</v>
      </c>
    </row>
    <row r="499" spans="1:4" ht="15.75" x14ac:dyDescent="0.25">
      <c r="A499" s="1" t="s">
        <v>1872</v>
      </c>
      <c r="B499" s="1" t="s">
        <v>2404</v>
      </c>
      <c r="C499" t="s">
        <v>2828</v>
      </c>
      <c r="D499" t="s">
        <v>3289</v>
      </c>
    </row>
    <row r="500" spans="1:4" ht="15.75" x14ac:dyDescent="0.25">
      <c r="A500" s="1" t="s">
        <v>1871</v>
      </c>
      <c r="B500" s="1" t="s">
        <v>2401</v>
      </c>
      <c r="C500" t="s">
        <v>3290</v>
      </c>
      <c r="D500" t="s">
        <v>3291</v>
      </c>
    </row>
    <row r="501" spans="1:4" ht="15.75" x14ac:dyDescent="0.25">
      <c r="A501" s="1" t="s">
        <v>1870</v>
      </c>
      <c r="B501" s="1" t="s">
        <v>2401</v>
      </c>
      <c r="C501" t="s">
        <v>2590</v>
      </c>
      <c r="D501" t="s">
        <v>3292</v>
      </c>
    </row>
    <row r="502" spans="1:4" ht="15.75" x14ac:dyDescent="0.25">
      <c r="A502" s="1" t="s">
        <v>1869</v>
      </c>
      <c r="B502" s="1" t="s">
        <v>2404</v>
      </c>
      <c r="C502" t="s">
        <v>3293</v>
      </c>
      <c r="D502" t="s">
        <v>3294</v>
      </c>
    </row>
    <row r="503" spans="1:4" ht="15.75" x14ac:dyDescent="0.25">
      <c r="A503" s="1" t="s">
        <v>1868</v>
      </c>
      <c r="B503" s="1" t="s">
        <v>2404</v>
      </c>
      <c r="C503" t="s">
        <v>3295</v>
      </c>
      <c r="D503" t="s">
        <v>2537</v>
      </c>
    </row>
    <row r="504" spans="1:4" ht="15.75" x14ac:dyDescent="0.25">
      <c r="A504" s="1" t="s">
        <v>1867</v>
      </c>
      <c r="B504" s="1" t="s">
        <v>2401</v>
      </c>
      <c r="C504" t="s">
        <v>3296</v>
      </c>
      <c r="D504" t="s">
        <v>3297</v>
      </c>
    </row>
    <row r="505" spans="1:4" ht="15.75" x14ac:dyDescent="0.25">
      <c r="A505" s="1" t="s">
        <v>1866</v>
      </c>
      <c r="B505" s="1" t="s">
        <v>2401</v>
      </c>
      <c r="C505" t="s">
        <v>3298</v>
      </c>
      <c r="D505" t="s">
        <v>3299</v>
      </c>
    </row>
    <row r="506" spans="1:4" ht="15.75" x14ac:dyDescent="0.25">
      <c r="A506" s="1" t="s">
        <v>1865</v>
      </c>
      <c r="B506" s="1" t="s">
        <v>2401</v>
      </c>
      <c r="C506" t="s">
        <v>2556</v>
      </c>
      <c r="D506" t="s">
        <v>3300</v>
      </c>
    </row>
    <row r="507" spans="1:4" ht="15.75" x14ac:dyDescent="0.25">
      <c r="A507" s="1" t="s">
        <v>1864</v>
      </c>
      <c r="B507" s="1" t="s">
        <v>2401</v>
      </c>
      <c r="C507" t="s">
        <v>3301</v>
      </c>
      <c r="D507" t="s">
        <v>3302</v>
      </c>
    </row>
    <row r="508" spans="1:4" ht="15.75" x14ac:dyDescent="0.25">
      <c r="A508" s="1" t="s">
        <v>1863</v>
      </c>
      <c r="B508" s="1" t="s">
        <v>2404</v>
      </c>
      <c r="C508" t="s">
        <v>3303</v>
      </c>
      <c r="D508" t="s">
        <v>3304</v>
      </c>
    </row>
    <row r="509" spans="1:4" ht="15.75" x14ac:dyDescent="0.25">
      <c r="A509" s="1" t="s">
        <v>1862</v>
      </c>
      <c r="B509" s="1" t="s">
        <v>2404</v>
      </c>
      <c r="C509" t="s">
        <v>3305</v>
      </c>
      <c r="D509" t="s">
        <v>3306</v>
      </c>
    </row>
    <row r="510" spans="1:4" ht="15.75" x14ac:dyDescent="0.25">
      <c r="A510" s="1" t="s">
        <v>1861</v>
      </c>
      <c r="B510" s="1" t="s">
        <v>2401</v>
      </c>
      <c r="C510" t="s">
        <v>3307</v>
      </c>
      <c r="D510" t="s">
        <v>3308</v>
      </c>
    </row>
    <row r="511" spans="1:4" ht="15.75" x14ac:dyDescent="0.25">
      <c r="A511" s="1" t="s">
        <v>1860</v>
      </c>
      <c r="B511" s="1" t="s">
        <v>2404</v>
      </c>
      <c r="C511" t="s">
        <v>3309</v>
      </c>
      <c r="D511" t="s">
        <v>3310</v>
      </c>
    </row>
    <row r="512" spans="1:4" ht="15.75" x14ac:dyDescent="0.25">
      <c r="A512" s="1" t="s">
        <v>1859</v>
      </c>
      <c r="B512" s="1" t="s">
        <v>2404</v>
      </c>
      <c r="C512" t="s">
        <v>3062</v>
      </c>
      <c r="D512" t="s">
        <v>3311</v>
      </c>
    </row>
    <row r="513" spans="1:4" ht="15.75" x14ac:dyDescent="0.25">
      <c r="A513" s="1" t="s">
        <v>1858</v>
      </c>
      <c r="B513" s="1" t="s">
        <v>2404</v>
      </c>
      <c r="C513" t="s">
        <v>2701</v>
      </c>
      <c r="D513" t="s">
        <v>3312</v>
      </c>
    </row>
    <row r="514" spans="1:4" ht="15.75" x14ac:dyDescent="0.25">
      <c r="A514" s="1" t="s">
        <v>1857</v>
      </c>
      <c r="B514" s="1" t="s">
        <v>2404</v>
      </c>
      <c r="C514" t="s">
        <v>3313</v>
      </c>
      <c r="D514" t="s">
        <v>3314</v>
      </c>
    </row>
    <row r="515" spans="1:4" ht="15.75" x14ac:dyDescent="0.25">
      <c r="A515" s="1" t="s">
        <v>1856</v>
      </c>
      <c r="B515" s="1" t="s">
        <v>2401</v>
      </c>
      <c r="C515" t="s">
        <v>3315</v>
      </c>
      <c r="D515" t="s">
        <v>3316</v>
      </c>
    </row>
    <row r="516" spans="1:4" ht="15.75" x14ac:dyDescent="0.25">
      <c r="A516" s="1" t="s">
        <v>1855</v>
      </c>
      <c r="B516" s="1" t="s">
        <v>2404</v>
      </c>
      <c r="C516" t="s">
        <v>3317</v>
      </c>
      <c r="D516" t="s">
        <v>3318</v>
      </c>
    </row>
    <row r="517" spans="1:4" ht="15.75" x14ac:dyDescent="0.25">
      <c r="A517" s="1" t="s">
        <v>1854</v>
      </c>
      <c r="B517" s="1" t="s">
        <v>2404</v>
      </c>
      <c r="C517" t="s">
        <v>2530</v>
      </c>
      <c r="D517" t="s">
        <v>3319</v>
      </c>
    </row>
    <row r="518" spans="1:4" ht="15.75" x14ac:dyDescent="0.25">
      <c r="A518" s="1" t="s">
        <v>1853</v>
      </c>
      <c r="B518" s="1" t="s">
        <v>2401</v>
      </c>
      <c r="C518" t="s">
        <v>2611</v>
      </c>
      <c r="D518" t="s">
        <v>3320</v>
      </c>
    </row>
    <row r="519" spans="1:4" ht="15.75" x14ac:dyDescent="0.25">
      <c r="A519" s="1" t="s">
        <v>1852</v>
      </c>
      <c r="B519" s="1" t="s">
        <v>2401</v>
      </c>
      <c r="C519" t="s">
        <v>3290</v>
      </c>
      <c r="D519" t="s">
        <v>3321</v>
      </c>
    </row>
    <row r="520" spans="1:4" ht="15.75" x14ac:dyDescent="0.25">
      <c r="A520" s="1" t="s">
        <v>1851</v>
      </c>
      <c r="B520" s="1" t="s">
        <v>2404</v>
      </c>
      <c r="C520" t="s">
        <v>3132</v>
      </c>
      <c r="D520" t="s">
        <v>3322</v>
      </c>
    </row>
    <row r="521" spans="1:4" ht="15.75" x14ac:dyDescent="0.25">
      <c r="A521" s="1" t="s">
        <v>1850</v>
      </c>
      <c r="B521" s="1" t="s">
        <v>2401</v>
      </c>
      <c r="C521" t="s">
        <v>3323</v>
      </c>
      <c r="D521" t="s">
        <v>3324</v>
      </c>
    </row>
    <row r="522" spans="1:4" ht="15.75" x14ac:dyDescent="0.25">
      <c r="A522" s="1" t="s">
        <v>1849</v>
      </c>
      <c r="B522" s="1" t="s">
        <v>2404</v>
      </c>
      <c r="C522" t="s">
        <v>3325</v>
      </c>
      <c r="D522" t="s">
        <v>3326</v>
      </c>
    </row>
    <row r="523" spans="1:4" ht="15.75" x14ac:dyDescent="0.25">
      <c r="A523" s="1" t="s">
        <v>1848</v>
      </c>
      <c r="B523" s="1" t="s">
        <v>2404</v>
      </c>
      <c r="C523" t="s">
        <v>2453</v>
      </c>
      <c r="D523" t="s">
        <v>3327</v>
      </c>
    </row>
    <row r="524" spans="1:4" ht="15.75" x14ac:dyDescent="0.25">
      <c r="A524" s="1" t="s">
        <v>1847</v>
      </c>
      <c r="B524" s="1" t="s">
        <v>2401</v>
      </c>
      <c r="C524" t="s">
        <v>3328</v>
      </c>
      <c r="D524" t="s">
        <v>3329</v>
      </c>
    </row>
    <row r="525" spans="1:4" ht="15.75" x14ac:dyDescent="0.25">
      <c r="A525" s="1" t="s">
        <v>1846</v>
      </c>
      <c r="B525" s="1" t="s">
        <v>3272</v>
      </c>
      <c r="C525" t="s">
        <v>3330</v>
      </c>
      <c r="D525" t="s">
        <v>3331</v>
      </c>
    </row>
    <row r="526" spans="1:4" ht="15.75" x14ac:dyDescent="0.25">
      <c r="A526" s="1" t="s">
        <v>1845</v>
      </c>
      <c r="B526" s="1" t="s">
        <v>2401</v>
      </c>
      <c r="C526" t="s">
        <v>3332</v>
      </c>
      <c r="D526" t="s">
        <v>3333</v>
      </c>
    </row>
    <row r="527" spans="1:4" ht="15.75" x14ac:dyDescent="0.25">
      <c r="A527" s="1" t="s">
        <v>1844</v>
      </c>
      <c r="B527" s="1" t="s">
        <v>2401</v>
      </c>
      <c r="C527" t="s">
        <v>2763</v>
      </c>
      <c r="D527" t="s">
        <v>3334</v>
      </c>
    </row>
    <row r="528" spans="1:4" ht="15.75" x14ac:dyDescent="0.25">
      <c r="A528" s="1" t="s">
        <v>1843</v>
      </c>
      <c r="B528" s="1" t="s">
        <v>3272</v>
      </c>
      <c r="C528" t="s">
        <v>3335</v>
      </c>
      <c r="D528" t="s">
        <v>3336</v>
      </c>
    </row>
    <row r="529" spans="1:4" ht="15.75" x14ac:dyDescent="0.25">
      <c r="A529" s="1" t="s">
        <v>1842</v>
      </c>
      <c r="B529" s="1" t="s">
        <v>2401</v>
      </c>
      <c r="C529" t="s">
        <v>2513</v>
      </c>
      <c r="D529" t="s">
        <v>3337</v>
      </c>
    </row>
    <row r="530" spans="1:4" ht="15.75" x14ac:dyDescent="0.25">
      <c r="A530" s="1" t="s">
        <v>1841</v>
      </c>
      <c r="B530" s="1" t="s">
        <v>2404</v>
      </c>
      <c r="C530" t="s">
        <v>2883</v>
      </c>
      <c r="D530" t="s">
        <v>3338</v>
      </c>
    </row>
    <row r="531" spans="1:4" ht="15.75" x14ac:dyDescent="0.25">
      <c r="A531" s="1" t="s">
        <v>1840</v>
      </c>
      <c r="B531" s="1" t="s">
        <v>2404</v>
      </c>
      <c r="C531" t="s">
        <v>3339</v>
      </c>
      <c r="D531" t="s">
        <v>3340</v>
      </c>
    </row>
    <row r="532" spans="1:4" ht="15.75" x14ac:dyDescent="0.25">
      <c r="A532" s="1" t="s">
        <v>1839</v>
      </c>
      <c r="B532" s="1" t="s">
        <v>2401</v>
      </c>
      <c r="C532" t="s">
        <v>3341</v>
      </c>
      <c r="D532" t="s">
        <v>3342</v>
      </c>
    </row>
    <row r="533" spans="1:4" ht="15.75" x14ac:dyDescent="0.25">
      <c r="A533" s="1" t="s">
        <v>1838</v>
      </c>
      <c r="B533" s="1" t="s">
        <v>2404</v>
      </c>
      <c r="C533" t="s">
        <v>2681</v>
      </c>
      <c r="D533" t="s">
        <v>3343</v>
      </c>
    </row>
    <row r="534" spans="1:4" ht="15.75" x14ac:dyDescent="0.25">
      <c r="A534" s="1" t="s">
        <v>1837</v>
      </c>
      <c r="B534" s="1" t="s">
        <v>2401</v>
      </c>
      <c r="C534" t="s">
        <v>3344</v>
      </c>
      <c r="D534" t="s">
        <v>3345</v>
      </c>
    </row>
    <row r="535" spans="1:4" ht="15.75" x14ac:dyDescent="0.25">
      <c r="A535" s="1" t="s">
        <v>1836</v>
      </c>
      <c r="B535" s="1" t="s">
        <v>2404</v>
      </c>
      <c r="C535" t="s">
        <v>3305</v>
      </c>
      <c r="D535" t="s">
        <v>3346</v>
      </c>
    </row>
    <row r="536" spans="1:4" ht="15.75" x14ac:dyDescent="0.25">
      <c r="A536" s="1" t="s">
        <v>1835</v>
      </c>
      <c r="B536" s="1" t="s">
        <v>2401</v>
      </c>
      <c r="C536" t="s">
        <v>3347</v>
      </c>
      <c r="D536" t="s">
        <v>3348</v>
      </c>
    </row>
    <row r="537" spans="1:4" ht="15.75" x14ac:dyDescent="0.25">
      <c r="A537" s="1" t="s">
        <v>1834</v>
      </c>
      <c r="B537" s="1" t="s">
        <v>2404</v>
      </c>
      <c r="C537" t="s">
        <v>3349</v>
      </c>
      <c r="D537" t="s">
        <v>2537</v>
      </c>
    </row>
    <row r="538" spans="1:4" ht="15.75" x14ac:dyDescent="0.25">
      <c r="A538" s="1" t="s">
        <v>1833</v>
      </c>
      <c r="B538" s="1" t="s">
        <v>2401</v>
      </c>
      <c r="C538" t="s">
        <v>3350</v>
      </c>
      <c r="D538" t="s">
        <v>3351</v>
      </c>
    </row>
    <row r="539" spans="1:4" ht="15.75" x14ac:dyDescent="0.25">
      <c r="A539" s="1" t="s">
        <v>1832</v>
      </c>
      <c r="B539" s="1" t="s">
        <v>2401</v>
      </c>
      <c r="C539" t="s">
        <v>2898</v>
      </c>
      <c r="D539" t="s">
        <v>3352</v>
      </c>
    </row>
    <row r="540" spans="1:4" ht="15.75" x14ac:dyDescent="0.25">
      <c r="A540" s="1" t="s">
        <v>1831</v>
      </c>
      <c r="B540" s="1" t="s">
        <v>2401</v>
      </c>
      <c r="C540" t="s">
        <v>3341</v>
      </c>
      <c r="D540" t="s">
        <v>3353</v>
      </c>
    </row>
    <row r="541" spans="1:4" ht="15.75" x14ac:dyDescent="0.25">
      <c r="A541" s="1" t="s">
        <v>1830</v>
      </c>
      <c r="B541" s="1" t="s">
        <v>2404</v>
      </c>
      <c r="C541" t="s">
        <v>2530</v>
      </c>
      <c r="D541" t="s">
        <v>2622</v>
      </c>
    </row>
    <row r="542" spans="1:4" ht="15.75" x14ac:dyDescent="0.25">
      <c r="A542" s="1" t="s">
        <v>1829</v>
      </c>
      <c r="B542" s="1" t="s">
        <v>2404</v>
      </c>
      <c r="C542" t="s">
        <v>3354</v>
      </c>
      <c r="D542" t="s">
        <v>3355</v>
      </c>
    </row>
    <row r="543" spans="1:4" ht="15.75" x14ac:dyDescent="0.25">
      <c r="A543" s="1" t="s">
        <v>1828</v>
      </c>
      <c r="B543" s="1" t="s">
        <v>2404</v>
      </c>
      <c r="C543" t="s">
        <v>3356</v>
      </c>
      <c r="D543" t="s">
        <v>3357</v>
      </c>
    </row>
    <row r="544" spans="1:4" ht="15.75" x14ac:dyDescent="0.25">
      <c r="A544" s="1" t="s">
        <v>1827</v>
      </c>
      <c r="B544" s="1" t="s">
        <v>2401</v>
      </c>
      <c r="C544" t="s">
        <v>2835</v>
      </c>
      <c r="D544" t="s">
        <v>3358</v>
      </c>
    </row>
    <row r="545" spans="1:4" ht="15.75" x14ac:dyDescent="0.25">
      <c r="A545" s="1" t="s">
        <v>1826</v>
      </c>
      <c r="B545" s="1" t="s">
        <v>2401</v>
      </c>
      <c r="C545" t="s">
        <v>3359</v>
      </c>
      <c r="D545" t="s">
        <v>3360</v>
      </c>
    </row>
    <row r="546" spans="1:4" ht="15.75" x14ac:dyDescent="0.25">
      <c r="A546" s="1" t="s">
        <v>1825</v>
      </c>
      <c r="B546" s="1" t="s">
        <v>3272</v>
      </c>
      <c r="C546" t="s">
        <v>3361</v>
      </c>
      <c r="D546" t="s">
        <v>3362</v>
      </c>
    </row>
    <row r="547" spans="1:4" ht="15.75" x14ac:dyDescent="0.25">
      <c r="A547" s="1" t="s">
        <v>1824</v>
      </c>
      <c r="B547" s="1" t="s">
        <v>2404</v>
      </c>
      <c r="C547" t="s">
        <v>3091</v>
      </c>
      <c r="D547" t="s">
        <v>3363</v>
      </c>
    </row>
    <row r="548" spans="1:4" ht="15.75" x14ac:dyDescent="0.25">
      <c r="A548" s="1" t="s">
        <v>1823</v>
      </c>
      <c r="B548" s="1" t="s">
        <v>2401</v>
      </c>
      <c r="C548" t="s">
        <v>3364</v>
      </c>
      <c r="D548" t="s">
        <v>3365</v>
      </c>
    </row>
    <row r="549" spans="1:4" ht="15.75" x14ac:dyDescent="0.25">
      <c r="A549" s="1" t="s">
        <v>1822</v>
      </c>
      <c r="B549" s="1" t="s">
        <v>2404</v>
      </c>
      <c r="C549" t="s">
        <v>3366</v>
      </c>
      <c r="D549" t="s">
        <v>3367</v>
      </c>
    </row>
    <row r="550" spans="1:4" ht="15.75" x14ac:dyDescent="0.25">
      <c r="A550" s="1" t="s">
        <v>1821</v>
      </c>
      <c r="B550" s="1" t="s">
        <v>2404</v>
      </c>
      <c r="C550" t="s">
        <v>3368</v>
      </c>
      <c r="D550" t="s">
        <v>3369</v>
      </c>
    </row>
    <row r="551" spans="1:4" ht="15.75" x14ac:dyDescent="0.25">
      <c r="A551" s="1" t="s">
        <v>1820</v>
      </c>
      <c r="B551" s="1" t="s">
        <v>2404</v>
      </c>
      <c r="C551" t="s">
        <v>3370</v>
      </c>
      <c r="D551" t="s">
        <v>3371</v>
      </c>
    </row>
    <row r="552" spans="1:4" ht="15.75" x14ac:dyDescent="0.25">
      <c r="A552" s="1" t="s">
        <v>1819</v>
      </c>
      <c r="B552" s="1" t="s">
        <v>2401</v>
      </c>
      <c r="C552" t="s">
        <v>3372</v>
      </c>
      <c r="D552" t="s">
        <v>3373</v>
      </c>
    </row>
    <row r="553" spans="1:4" ht="15.75" x14ac:dyDescent="0.25">
      <c r="A553" s="1" t="s">
        <v>1818</v>
      </c>
      <c r="B553" s="1" t="s">
        <v>2404</v>
      </c>
      <c r="C553" t="s">
        <v>3248</v>
      </c>
      <c r="D553" t="s">
        <v>2746</v>
      </c>
    </row>
    <row r="554" spans="1:4" ht="15.75" x14ac:dyDescent="0.25">
      <c r="A554" s="1" t="s">
        <v>1817</v>
      </c>
      <c r="B554" s="1" t="s">
        <v>2404</v>
      </c>
      <c r="C554" t="s">
        <v>3374</v>
      </c>
      <c r="D554" t="s">
        <v>3375</v>
      </c>
    </row>
    <row r="555" spans="1:4" ht="15.75" x14ac:dyDescent="0.25">
      <c r="A555" s="1" t="s">
        <v>1816</v>
      </c>
      <c r="B555" s="1" t="s">
        <v>2401</v>
      </c>
      <c r="C555" t="s">
        <v>3376</v>
      </c>
      <c r="D555" t="s">
        <v>3377</v>
      </c>
    </row>
    <row r="556" spans="1:4" ht="15.75" x14ac:dyDescent="0.25">
      <c r="A556" s="1" t="s">
        <v>1815</v>
      </c>
      <c r="B556" s="1" t="s">
        <v>2404</v>
      </c>
      <c r="C556" t="s">
        <v>2595</v>
      </c>
      <c r="D556" t="s">
        <v>3378</v>
      </c>
    </row>
    <row r="557" spans="1:4" ht="15.75" x14ac:dyDescent="0.25">
      <c r="A557" s="1" t="s">
        <v>1814</v>
      </c>
      <c r="B557" s="1" t="s">
        <v>2404</v>
      </c>
      <c r="C557" t="s">
        <v>3379</v>
      </c>
      <c r="D557" t="s">
        <v>3380</v>
      </c>
    </row>
    <row r="558" spans="1:4" ht="15.75" x14ac:dyDescent="0.25">
      <c r="A558" s="1" t="s">
        <v>1813</v>
      </c>
      <c r="B558" s="1" t="s">
        <v>2401</v>
      </c>
      <c r="C558" t="s">
        <v>3381</v>
      </c>
      <c r="D558" t="s">
        <v>3382</v>
      </c>
    </row>
    <row r="559" spans="1:4" ht="15.75" x14ac:dyDescent="0.25">
      <c r="A559" s="1" t="s">
        <v>1812</v>
      </c>
      <c r="B559" s="1" t="s">
        <v>2404</v>
      </c>
      <c r="C559" t="s">
        <v>2582</v>
      </c>
      <c r="D559" t="s">
        <v>3383</v>
      </c>
    </row>
    <row r="560" spans="1:4" ht="15.75" x14ac:dyDescent="0.25">
      <c r="A560" s="1" t="s">
        <v>1811</v>
      </c>
      <c r="B560" s="1" t="s">
        <v>2401</v>
      </c>
      <c r="C560" t="s">
        <v>3384</v>
      </c>
      <c r="D560" t="s">
        <v>3385</v>
      </c>
    </row>
    <row r="561" spans="1:4" ht="15.75" x14ac:dyDescent="0.25">
      <c r="A561" s="1" t="s">
        <v>1810</v>
      </c>
      <c r="B561" s="1" t="s">
        <v>2404</v>
      </c>
      <c r="C561" t="s">
        <v>3386</v>
      </c>
      <c r="D561" t="s">
        <v>3387</v>
      </c>
    </row>
    <row r="562" spans="1:4" ht="15.75" x14ac:dyDescent="0.25">
      <c r="A562" s="1" t="s">
        <v>1809</v>
      </c>
      <c r="B562" s="1" t="s">
        <v>2401</v>
      </c>
      <c r="C562" t="s">
        <v>3388</v>
      </c>
      <c r="D562" t="s">
        <v>3389</v>
      </c>
    </row>
    <row r="563" spans="1:4" ht="15.75" x14ac:dyDescent="0.25">
      <c r="A563" s="1" t="s">
        <v>1808</v>
      </c>
      <c r="B563" s="1" t="s">
        <v>2404</v>
      </c>
      <c r="C563" t="s">
        <v>3390</v>
      </c>
      <c r="D563" t="s">
        <v>3391</v>
      </c>
    </row>
    <row r="564" spans="1:4" ht="15.75" x14ac:dyDescent="0.25">
      <c r="A564" s="1" t="s">
        <v>1807</v>
      </c>
      <c r="B564" s="1" t="s">
        <v>2404</v>
      </c>
      <c r="C564" t="s">
        <v>3392</v>
      </c>
      <c r="D564" t="s">
        <v>3393</v>
      </c>
    </row>
    <row r="565" spans="1:4" ht="15.75" x14ac:dyDescent="0.25">
      <c r="A565" s="1" t="s">
        <v>1806</v>
      </c>
      <c r="B565" s="1" t="s">
        <v>2401</v>
      </c>
      <c r="C565" t="s">
        <v>3394</v>
      </c>
      <c r="D565" t="s">
        <v>3395</v>
      </c>
    </row>
    <row r="566" spans="1:4" ht="15.75" x14ac:dyDescent="0.25">
      <c r="A566" s="1" t="s">
        <v>1805</v>
      </c>
      <c r="B566" s="1" t="s">
        <v>3272</v>
      </c>
      <c r="C566" t="s">
        <v>3341</v>
      </c>
      <c r="D566" t="s">
        <v>3396</v>
      </c>
    </row>
    <row r="567" spans="1:4" ht="15.75" x14ac:dyDescent="0.25">
      <c r="A567" s="1" t="s">
        <v>1804</v>
      </c>
      <c r="B567" s="1" t="s">
        <v>2404</v>
      </c>
      <c r="C567" t="s">
        <v>3397</v>
      </c>
      <c r="D567" t="s">
        <v>3398</v>
      </c>
    </row>
    <row r="568" spans="1:4" ht="15.75" x14ac:dyDescent="0.25">
      <c r="A568" s="1" t="s">
        <v>1803</v>
      </c>
      <c r="B568" s="1" t="s">
        <v>2401</v>
      </c>
      <c r="C568" t="s">
        <v>3399</v>
      </c>
      <c r="D568" t="s">
        <v>3400</v>
      </c>
    </row>
    <row r="569" spans="1:4" ht="15.75" x14ac:dyDescent="0.25">
      <c r="A569" s="1" t="s">
        <v>1802</v>
      </c>
      <c r="B569" s="1" t="s">
        <v>2401</v>
      </c>
      <c r="C569" t="s">
        <v>3401</v>
      </c>
      <c r="D569" t="s">
        <v>3402</v>
      </c>
    </row>
    <row r="570" spans="1:4" ht="15.75" x14ac:dyDescent="0.25">
      <c r="A570" s="1" t="s">
        <v>1801</v>
      </c>
      <c r="B570" s="1" t="s">
        <v>2401</v>
      </c>
      <c r="C570" t="s">
        <v>3403</v>
      </c>
      <c r="D570" t="s">
        <v>3404</v>
      </c>
    </row>
    <row r="571" spans="1:4" ht="15.75" x14ac:dyDescent="0.25">
      <c r="A571" s="1" t="s">
        <v>1800</v>
      </c>
      <c r="B571" s="1" t="s">
        <v>2404</v>
      </c>
      <c r="C571" t="s">
        <v>3405</v>
      </c>
      <c r="D571" t="s">
        <v>3406</v>
      </c>
    </row>
    <row r="572" spans="1:4" ht="15.75" x14ac:dyDescent="0.25">
      <c r="A572" s="1" t="s">
        <v>1799</v>
      </c>
      <c r="B572" s="1" t="s">
        <v>2404</v>
      </c>
      <c r="C572" t="s">
        <v>3407</v>
      </c>
      <c r="D572" t="s">
        <v>3408</v>
      </c>
    </row>
    <row r="573" spans="1:4" ht="15.75" x14ac:dyDescent="0.25">
      <c r="A573" s="1" t="s">
        <v>1798</v>
      </c>
      <c r="B573" s="1" t="s">
        <v>2404</v>
      </c>
      <c r="C573" t="s">
        <v>2785</v>
      </c>
      <c r="D573" t="s">
        <v>3409</v>
      </c>
    </row>
    <row r="574" spans="1:4" ht="15.75" x14ac:dyDescent="0.25">
      <c r="A574" s="1" t="s">
        <v>1797</v>
      </c>
      <c r="B574" s="1" t="s">
        <v>3272</v>
      </c>
      <c r="C574" t="s">
        <v>3410</v>
      </c>
      <c r="D574" t="s">
        <v>3411</v>
      </c>
    </row>
    <row r="575" spans="1:4" ht="15.75" x14ac:dyDescent="0.25">
      <c r="A575" s="1" t="s">
        <v>1796</v>
      </c>
      <c r="B575" s="1" t="s">
        <v>2404</v>
      </c>
      <c r="C575" t="s">
        <v>3412</v>
      </c>
      <c r="D575" t="s">
        <v>3413</v>
      </c>
    </row>
    <row r="576" spans="1:4" ht="15.75" x14ac:dyDescent="0.25">
      <c r="A576" s="1" t="s">
        <v>1795</v>
      </c>
      <c r="B576" s="1" t="s">
        <v>2404</v>
      </c>
      <c r="C576" t="s">
        <v>3414</v>
      </c>
      <c r="D576" t="s">
        <v>3415</v>
      </c>
    </row>
    <row r="577" spans="1:4" ht="15.75" x14ac:dyDescent="0.25">
      <c r="A577" s="1" t="s">
        <v>1794</v>
      </c>
      <c r="B577" s="1" t="s">
        <v>2401</v>
      </c>
      <c r="C577" t="s">
        <v>3416</v>
      </c>
      <c r="D577" t="s">
        <v>3417</v>
      </c>
    </row>
    <row r="578" spans="1:4" ht="15.75" x14ac:dyDescent="0.25">
      <c r="A578" s="1" t="s">
        <v>1793</v>
      </c>
      <c r="B578" s="1" t="s">
        <v>3272</v>
      </c>
      <c r="C578" t="s">
        <v>2637</v>
      </c>
      <c r="D578" t="s">
        <v>3418</v>
      </c>
    </row>
    <row r="579" spans="1:4" ht="15.75" x14ac:dyDescent="0.25">
      <c r="A579" s="1" t="s">
        <v>1792</v>
      </c>
      <c r="B579" s="1" t="s">
        <v>2404</v>
      </c>
      <c r="C579" t="s">
        <v>3419</v>
      </c>
      <c r="D579" t="s">
        <v>3420</v>
      </c>
    </row>
    <row r="580" spans="1:4" ht="15.75" x14ac:dyDescent="0.25">
      <c r="A580" s="1" t="s">
        <v>1791</v>
      </c>
      <c r="B580" s="1" t="s">
        <v>2401</v>
      </c>
      <c r="C580" t="s">
        <v>3421</v>
      </c>
      <c r="D580" t="s">
        <v>3422</v>
      </c>
    </row>
    <row r="581" spans="1:4" ht="15.75" x14ac:dyDescent="0.25">
      <c r="A581" s="1" t="s">
        <v>1790</v>
      </c>
      <c r="B581" s="1" t="s">
        <v>2401</v>
      </c>
      <c r="C581" t="s">
        <v>3423</v>
      </c>
      <c r="D581" t="s">
        <v>3424</v>
      </c>
    </row>
    <row r="582" spans="1:4" ht="15.75" x14ac:dyDescent="0.25">
      <c r="A582" s="1" t="s">
        <v>1789</v>
      </c>
      <c r="B582" s="1" t="s">
        <v>2404</v>
      </c>
      <c r="C582" t="s">
        <v>3425</v>
      </c>
      <c r="D582" t="s">
        <v>3426</v>
      </c>
    </row>
    <row r="583" spans="1:4" ht="15.75" x14ac:dyDescent="0.25">
      <c r="A583" s="1" t="s">
        <v>1788</v>
      </c>
      <c r="B583" s="1" t="s">
        <v>2404</v>
      </c>
      <c r="C583" t="s">
        <v>2407</v>
      </c>
      <c r="D583" t="s">
        <v>3427</v>
      </c>
    </row>
    <row r="584" spans="1:4" ht="15.75" x14ac:dyDescent="0.25">
      <c r="A584" s="1" t="s">
        <v>1787</v>
      </c>
      <c r="B584" s="1" t="s">
        <v>2401</v>
      </c>
      <c r="C584" t="s">
        <v>3428</v>
      </c>
      <c r="D584" t="s">
        <v>3429</v>
      </c>
    </row>
    <row r="585" spans="1:4" ht="15.75" x14ac:dyDescent="0.25">
      <c r="A585" s="1" t="s">
        <v>1786</v>
      </c>
      <c r="B585" s="1" t="s">
        <v>2404</v>
      </c>
      <c r="C585" t="s">
        <v>3154</v>
      </c>
      <c r="D585" t="s">
        <v>3430</v>
      </c>
    </row>
    <row r="586" spans="1:4" ht="15.75" x14ac:dyDescent="0.25">
      <c r="A586" s="1" t="s">
        <v>1785</v>
      </c>
      <c r="B586" s="1" t="s">
        <v>2401</v>
      </c>
      <c r="C586" t="s">
        <v>3431</v>
      </c>
      <c r="D586" t="s">
        <v>3432</v>
      </c>
    </row>
    <row r="587" spans="1:4" ht="15.75" x14ac:dyDescent="0.25">
      <c r="A587" s="1" t="s">
        <v>1784</v>
      </c>
      <c r="B587" s="1" t="s">
        <v>2401</v>
      </c>
      <c r="C587" t="s">
        <v>3070</v>
      </c>
      <c r="D587" t="s">
        <v>3433</v>
      </c>
    </row>
    <row r="588" spans="1:4" ht="15.75" x14ac:dyDescent="0.25">
      <c r="A588" s="1" t="s">
        <v>1783</v>
      </c>
      <c r="B588" s="1" t="s">
        <v>2401</v>
      </c>
      <c r="C588" t="s">
        <v>3434</v>
      </c>
      <c r="D588" t="s">
        <v>3435</v>
      </c>
    </row>
    <row r="589" spans="1:4" ht="15.75" x14ac:dyDescent="0.25">
      <c r="A589" s="1" t="s">
        <v>1782</v>
      </c>
      <c r="B589" s="1" t="s">
        <v>2401</v>
      </c>
      <c r="C589" t="s">
        <v>3436</v>
      </c>
      <c r="D589" t="s">
        <v>3437</v>
      </c>
    </row>
    <row r="590" spans="1:4" ht="15.75" x14ac:dyDescent="0.25">
      <c r="A590" s="1" t="s">
        <v>1781</v>
      </c>
      <c r="B590" s="1" t="s">
        <v>3272</v>
      </c>
      <c r="C590" t="s">
        <v>2543</v>
      </c>
      <c r="D590" t="s">
        <v>2555</v>
      </c>
    </row>
    <row r="591" spans="1:4" ht="15.75" x14ac:dyDescent="0.25">
      <c r="A591" s="1" t="s">
        <v>1780</v>
      </c>
      <c r="B591" s="1" t="s">
        <v>2401</v>
      </c>
      <c r="C591" t="s">
        <v>3438</v>
      </c>
      <c r="D591" t="s">
        <v>3439</v>
      </c>
    </row>
    <row r="592" spans="1:4" ht="15.75" x14ac:dyDescent="0.25">
      <c r="A592" s="1" t="s">
        <v>1779</v>
      </c>
      <c r="B592" s="1" t="s">
        <v>2404</v>
      </c>
      <c r="C592" t="s">
        <v>2889</v>
      </c>
      <c r="D592" t="s">
        <v>3440</v>
      </c>
    </row>
    <row r="593" spans="1:4" ht="15.75" x14ac:dyDescent="0.25">
      <c r="A593" s="1" t="s">
        <v>1778</v>
      </c>
      <c r="B593" s="1" t="s">
        <v>2401</v>
      </c>
      <c r="C593" t="s">
        <v>3441</v>
      </c>
      <c r="D593" t="s">
        <v>2533</v>
      </c>
    </row>
    <row r="594" spans="1:4" ht="15.75" x14ac:dyDescent="0.25">
      <c r="A594" s="1" t="s">
        <v>1777</v>
      </c>
      <c r="B594" s="1" t="s">
        <v>2401</v>
      </c>
      <c r="C594" t="s">
        <v>3442</v>
      </c>
      <c r="D594" t="s">
        <v>3443</v>
      </c>
    </row>
    <row r="595" spans="1:4" ht="15.75" x14ac:dyDescent="0.25">
      <c r="A595" s="1" t="s">
        <v>1776</v>
      </c>
      <c r="B595" s="1" t="s">
        <v>3272</v>
      </c>
      <c r="C595" t="s">
        <v>3444</v>
      </c>
      <c r="D595" t="s">
        <v>3445</v>
      </c>
    </row>
    <row r="596" spans="1:4" ht="15.75" x14ac:dyDescent="0.25">
      <c r="A596" s="1" t="s">
        <v>1775</v>
      </c>
      <c r="B596" s="1" t="s">
        <v>2401</v>
      </c>
      <c r="C596" t="s">
        <v>3446</v>
      </c>
      <c r="D596" t="s">
        <v>3447</v>
      </c>
    </row>
    <row r="597" spans="1:4" ht="15.75" x14ac:dyDescent="0.25">
      <c r="A597" s="1" t="s">
        <v>1774</v>
      </c>
      <c r="B597" s="1" t="s">
        <v>2404</v>
      </c>
      <c r="C597" t="s">
        <v>3448</v>
      </c>
      <c r="D597" t="s">
        <v>3449</v>
      </c>
    </row>
    <row r="598" spans="1:4" ht="15.75" x14ac:dyDescent="0.25">
      <c r="A598" s="1" t="s">
        <v>1773</v>
      </c>
      <c r="B598" s="1" t="s">
        <v>2404</v>
      </c>
      <c r="C598" t="s">
        <v>3450</v>
      </c>
      <c r="D598" t="s">
        <v>3451</v>
      </c>
    </row>
    <row r="599" spans="1:4" ht="15.75" x14ac:dyDescent="0.25">
      <c r="A599" s="1" t="s">
        <v>1772</v>
      </c>
      <c r="B599" s="1" t="s">
        <v>2401</v>
      </c>
      <c r="C599" t="s">
        <v>3452</v>
      </c>
      <c r="D599" t="s">
        <v>3453</v>
      </c>
    </row>
    <row r="600" spans="1:4" ht="15.75" x14ac:dyDescent="0.25">
      <c r="A600" s="1" t="s">
        <v>1771</v>
      </c>
      <c r="B600" s="1" t="s">
        <v>2401</v>
      </c>
      <c r="C600" t="s">
        <v>3454</v>
      </c>
      <c r="D600" t="s">
        <v>3455</v>
      </c>
    </row>
    <row r="601" spans="1:4" ht="15.75" x14ac:dyDescent="0.25">
      <c r="A601" s="1" t="s">
        <v>1770</v>
      </c>
      <c r="B601" s="1" t="s">
        <v>2404</v>
      </c>
      <c r="C601" t="s">
        <v>3456</v>
      </c>
      <c r="D601" t="s">
        <v>3457</v>
      </c>
    </row>
    <row r="602" spans="1:4" ht="15.75" x14ac:dyDescent="0.25">
      <c r="A602" s="1" t="s">
        <v>1769</v>
      </c>
      <c r="B602" s="1" t="s">
        <v>2401</v>
      </c>
      <c r="C602" t="s">
        <v>3458</v>
      </c>
      <c r="D602" t="s">
        <v>3459</v>
      </c>
    </row>
    <row r="603" spans="1:4" ht="15.75" x14ac:dyDescent="0.25">
      <c r="A603" s="1" t="s">
        <v>1768</v>
      </c>
      <c r="B603" s="1" t="s">
        <v>3272</v>
      </c>
      <c r="C603" t="s">
        <v>2771</v>
      </c>
      <c r="D603" t="s">
        <v>2415</v>
      </c>
    </row>
    <row r="604" spans="1:4" ht="15.75" x14ac:dyDescent="0.25">
      <c r="A604" s="1" t="s">
        <v>1767</v>
      </c>
      <c r="B604" s="1" t="s">
        <v>3272</v>
      </c>
      <c r="C604" t="s">
        <v>3460</v>
      </c>
      <c r="D604" t="s">
        <v>3461</v>
      </c>
    </row>
    <row r="605" spans="1:4" ht="15.75" x14ac:dyDescent="0.25">
      <c r="A605" s="1" t="s">
        <v>1766</v>
      </c>
      <c r="B605" s="1" t="s">
        <v>2404</v>
      </c>
      <c r="C605" t="s">
        <v>3425</v>
      </c>
      <c r="D605" t="s">
        <v>3462</v>
      </c>
    </row>
    <row r="606" spans="1:4" ht="15.75" x14ac:dyDescent="0.25">
      <c r="A606" s="1" t="s">
        <v>1765</v>
      </c>
      <c r="B606" s="1" t="s">
        <v>2404</v>
      </c>
      <c r="C606" t="s">
        <v>3463</v>
      </c>
      <c r="D606" t="s">
        <v>2625</v>
      </c>
    </row>
    <row r="607" spans="1:4" ht="15.75" x14ac:dyDescent="0.25">
      <c r="A607" s="1" t="s">
        <v>1764</v>
      </c>
      <c r="B607" s="1" t="s">
        <v>2404</v>
      </c>
      <c r="C607" t="s">
        <v>3464</v>
      </c>
      <c r="D607" t="s">
        <v>3465</v>
      </c>
    </row>
    <row r="608" spans="1:4" ht="15.75" x14ac:dyDescent="0.25">
      <c r="A608" s="1" t="s">
        <v>1763</v>
      </c>
      <c r="B608" s="1" t="s">
        <v>2404</v>
      </c>
      <c r="C608" t="s">
        <v>3466</v>
      </c>
      <c r="D608" t="s">
        <v>3467</v>
      </c>
    </row>
    <row r="609" spans="1:4" ht="15.75" x14ac:dyDescent="0.25">
      <c r="A609" s="1" t="s">
        <v>1762</v>
      </c>
      <c r="B609" s="1" t="s">
        <v>2404</v>
      </c>
      <c r="C609" t="s">
        <v>3468</v>
      </c>
      <c r="D609" t="s">
        <v>3469</v>
      </c>
    </row>
    <row r="610" spans="1:4" ht="15.75" x14ac:dyDescent="0.25">
      <c r="A610" s="1" t="s">
        <v>1761</v>
      </c>
      <c r="B610" s="1" t="s">
        <v>2404</v>
      </c>
      <c r="C610" t="s">
        <v>3470</v>
      </c>
      <c r="D610" t="s">
        <v>3471</v>
      </c>
    </row>
    <row r="611" spans="1:4" ht="15.75" x14ac:dyDescent="0.25">
      <c r="A611" s="1" t="s">
        <v>1760</v>
      </c>
      <c r="B611" s="1" t="s">
        <v>3272</v>
      </c>
      <c r="C611" t="s">
        <v>3472</v>
      </c>
      <c r="D611" t="s">
        <v>3473</v>
      </c>
    </row>
    <row r="612" spans="1:4" ht="15.75" x14ac:dyDescent="0.25">
      <c r="A612" s="1" t="s">
        <v>1759</v>
      </c>
      <c r="B612" s="1" t="s">
        <v>2404</v>
      </c>
      <c r="C612" t="s">
        <v>3474</v>
      </c>
      <c r="D612" t="s">
        <v>3475</v>
      </c>
    </row>
    <row r="613" spans="1:4" ht="15.75" x14ac:dyDescent="0.25">
      <c r="A613" s="1" t="s">
        <v>1758</v>
      </c>
      <c r="B613" s="1" t="s">
        <v>2401</v>
      </c>
      <c r="C613" t="s">
        <v>2891</v>
      </c>
      <c r="D613" t="s">
        <v>3476</v>
      </c>
    </row>
    <row r="614" spans="1:4" ht="15.75" x14ac:dyDescent="0.25">
      <c r="A614" s="1" t="s">
        <v>1757</v>
      </c>
      <c r="B614" s="1" t="s">
        <v>2401</v>
      </c>
      <c r="C614" t="s">
        <v>3477</v>
      </c>
      <c r="D614" t="s">
        <v>3478</v>
      </c>
    </row>
    <row r="615" spans="1:4" ht="15.75" x14ac:dyDescent="0.25">
      <c r="A615" s="1" t="s">
        <v>1756</v>
      </c>
      <c r="B615" s="1" t="s">
        <v>2404</v>
      </c>
      <c r="C615" t="s">
        <v>3479</v>
      </c>
      <c r="D615" t="s">
        <v>3480</v>
      </c>
    </row>
    <row r="616" spans="1:4" ht="15.75" x14ac:dyDescent="0.25">
      <c r="A616" s="1" t="s">
        <v>1755</v>
      </c>
      <c r="B616" s="1" t="s">
        <v>2401</v>
      </c>
      <c r="C616" t="s">
        <v>3481</v>
      </c>
      <c r="D616" t="s">
        <v>3482</v>
      </c>
    </row>
    <row r="617" spans="1:4" ht="15.75" x14ac:dyDescent="0.25">
      <c r="A617" s="1" t="s">
        <v>1754</v>
      </c>
      <c r="B617" s="1" t="s">
        <v>2401</v>
      </c>
      <c r="C617" t="s">
        <v>3483</v>
      </c>
      <c r="D617" t="s">
        <v>2539</v>
      </c>
    </row>
    <row r="618" spans="1:4" ht="15.75" x14ac:dyDescent="0.25">
      <c r="A618" s="1" t="s">
        <v>1753</v>
      </c>
      <c r="B618" s="1" t="s">
        <v>3272</v>
      </c>
      <c r="C618" t="s">
        <v>2763</v>
      </c>
      <c r="D618" t="s">
        <v>2931</v>
      </c>
    </row>
    <row r="619" spans="1:4" ht="15.75" x14ac:dyDescent="0.25">
      <c r="A619" s="1" t="s">
        <v>1752</v>
      </c>
      <c r="B619" s="1" t="s">
        <v>2401</v>
      </c>
      <c r="C619" t="s">
        <v>2757</v>
      </c>
      <c r="D619" t="s">
        <v>3484</v>
      </c>
    </row>
    <row r="620" spans="1:4" ht="15.75" x14ac:dyDescent="0.25">
      <c r="A620" s="1" t="s">
        <v>1751</v>
      </c>
      <c r="B620" s="1" t="s">
        <v>2401</v>
      </c>
      <c r="C620" t="s">
        <v>2851</v>
      </c>
      <c r="D620" t="s">
        <v>3485</v>
      </c>
    </row>
    <row r="621" spans="1:4" ht="15.75" x14ac:dyDescent="0.25">
      <c r="A621" s="1" t="s">
        <v>1750</v>
      </c>
      <c r="B621" s="1" t="s">
        <v>2401</v>
      </c>
      <c r="C621" t="s">
        <v>3486</v>
      </c>
      <c r="D621" t="s">
        <v>3487</v>
      </c>
    </row>
    <row r="622" spans="1:4" ht="15.75" x14ac:dyDescent="0.25">
      <c r="A622" s="1" t="s">
        <v>1749</v>
      </c>
      <c r="B622" s="1" t="s">
        <v>3272</v>
      </c>
      <c r="C622" t="s">
        <v>3488</v>
      </c>
      <c r="D622" t="s">
        <v>3489</v>
      </c>
    </row>
    <row r="623" spans="1:4" ht="15.75" x14ac:dyDescent="0.25">
      <c r="A623" s="1" t="s">
        <v>1748</v>
      </c>
      <c r="B623" s="1" t="s">
        <v>2404</v>
      </c>
      <c r="C623" t="s">
        <v>3490</v>
      </c>
      <c r="D623" t="s">
        <v>3491</v>
      </c>
    </row>
    <row r="624" spans="1:4" ht="15.75" x14ac:dyDescent="0.25">
      <c r="A624" s="1" t="s">
        <v>1747</v>
      </c>
      <c r="B624" s="1" t="s">
        <v>2401</v>
      </c>
      <c r="C624" t="s">
        <v>3492</v>
      </c>
      <c r="D624" t="s">
        <v>3493</v>
      </c>
    </row>
    <row r="625" spans="1:4" ht="15.75" x14ac:dyDescent="0.25">
      <c r="A625" s="1" t="s">
        <v>1746</v>
      </c>
      <c r="B625" s="1" t="s">
        <v>2404</v>
      </c>
      <c r="C625" t="s">
        <v>3494</v>
      </c>
      <c r="D625" t="s">
        <v>3495</v>
      </c>
    </row>
    <row r="626" spans="1:4" ht="15.75" x14ac:dyDescent="0.25">
      <c r="A626" s="1" t="s">
        <v>1745</v>
      </c>
      <c r="B626" s="1" t="s">
        <v>2404</v>
      </c>
      <c r="C626" t="s">
        <v>3496</v>
      </c>
      <c r="D626" t="s">
        <v>3497</v>
      </c>
    </row>
    <row r="627" spans="1:4" ht="15.75" x14ac:dyDescent="0.25">
      <c r="A627" s="1" t="s">
        <v>1744</v>
      </c>
      <c r="B627" s="1" t="s">
        <v>2404</v>
      </c>
      <c r="C627" t="s">
        <v>3498</v>
      </c>
      <c r="D627" t="s">
        <v>3499</v>
      </c>
    </row>
    <row r="628" spans="1:4" ht="15.75" x14ac:dyDescent="0.25">
      <c r="A628" s="1" t="s">
        <v>1743</v>
      </c>
      <c r="B628" s="1" t="s">
        <v>2404</v>
      </c>
      <c r="C628" t="s">
        <v>3500</v>
      </c>
      <c r="D628" t="s">
        <v>3501</v>
      </c>
    </row>
    <row r="629" spans="1:4" ht="15.75" x14ac:dyDescent="0.25">
      <c r="A629" s="1" t="s">
        <v>1742</v>
      </c>
      <c r="B629" s="1" t="s">
        <v>3272</v>
      </c>
      <c r="C629" t="s">
        <v>3502</v>
      </c>
      <c r="D629" t="s">
        <v>3503</v>
      </c>
    </row>
    <row r="630" spans="1:4" ht="15.75" x14ac:dyDescent="0.25">
      <c r="A630" s="1" t="s">
        <v>1741</v>
      </c>
      <c r="B630" s="1" t="s">
        <v>2404</v>
      </c>
      <c r="C630" t="s">
        <v>3504</v>
      </c>
      <c r="D630" t="s">
        <v>3505</v>
      </c>
    </row>
    <row r="631" spans="1:4" ht="15.75" x14ac:dyDescent="0.25">
      <c r="A631" s="1" t="s">
        <v>1740</v>
      </c>
      <c r="B631" s="1" t="s">
        <v>2401</v>
      </c>
      <c r="C631" t="s">
        <v>3506</v>
      </c>
      <c r="D631" t="s">
        <v>2911</v>
      </c>
    </row>
    <row r="632" spans="1:4" ht="15.75" x14ac:dyDescent="0.25">
      <c r="A632" s="1" t="s">
        <v>1739</v>
      </c>
      <c r="B632" s="1" t="s">
        <v>3272</v>
      </c>
      <c r="C632" t="s">
        <v>3507</v>
      </c>
      <c r="D632" t="s">
        <v>3508</v>
      </c>
    </row>
    <row r="633" spans="1:4" ht="15.75" x14ac:dyDescent="0.25">
      <c r="A633" s="1" t="s">
        <v>1738</v>
      </c>
      <c r="B633" s="1" t="s">
        <v>2404</v>
      </c>
      <c r="C633" t="s">
        <v>2823</v>
      </c>
      <c r="D633" t="s">
        <v>3509</v>
      </c>
    </row>
    <row r="634" spans="1:4" ht="15.75" x14ac:dyDescent="0.25">
      <c r="A634" s="1" t="s">
        <v>1737</v>
      </c>
      <c r="B634" s="1" t="s">
        <v>2404</v>
      </c>
      <c r="C634" t="s">
        <v>3154</v>
      </c>
      <c r="D634" t="s">
        <v>3510</v>
      </c>
    </row>
    <row r="635" spans="1:4" ht="15.75" x14ac:dyDescent="0.25">
      <c r="A635" s="1" t="s">
        <v>1736</v>
      </c>
      <c r="B635" s="1" t="s">
        <v>3272</v>
      </c>
      <c r="C635" t="s">
        <v>3511</v>
      </c>
      <c r="D635" t="s">
        <v>3512</v>
      </c>
    </row>
    <row r="636" spans="1:4" ht="15.75" x14ac:dyDescent="0.25">
      <c r="A636" s="1" t="s">
        <v>1735</v>
      </c>
      <c r="B636" s="1" t="s">
        <v>2404</v>
      </c>
      <c r="C636" t="s">
        <v>3513</v>
      </c>
      <c r="D636" t="s">
        <v>3013</v>
      </c>
    </row>
    <row r="637" spans="1:4" ht="15.75" x14ac:dyDescent="0.25">
      <c r="A637" s="1" t="s">
        <v>1734</v>
      </c>
      <c r="B637" s="1" t="s">
        <v>3272</v>
      </c>
      <c r="C637" t="s">
        <v>3514</v>
      </c>
      <c r="D637" t="s">
        <v>3515</v>
      </c>
    </row>
    <row r="638" spans="1:4" ht="15.75" x14ac:dyDescent="0.25">
      <c r="A638" s="1" t="s">
        <v>1733</v>
      </c>
      <c r="B638" s="1" t="s">
        <v>2401</v>
      </c>
      <c r="C638" t="s">
        <v>2867</v>
      </c>
      <c r="D638" t="s">
        <v>3516</v>
      </c>
    </row>
    <row r="639" spans="1:4" ht="15.75" x14ac:dyDescent="0.25">
      <c r="A639" s="1" t="s">
        <v>1732</v>
      </c>
      <c r="B639" s="1" t="s">
        <v>2404</v>
      </c>
      <c r="C639" t="s">
        <v>2639</v>
      </c>
      <c r="D639" t="s">
        <v>3517</v>
      </c>
    </row>
    <row r="640" spans="1:4" ht="15.75" x14ac:dyDescent="0.25">
      <c r="A640" s="1" t="s">
        <v>1731</v>
      </c>
      <c r="B640" s="1" t="s">
        <v>2401</v>
      </c>
      <c r="C640" t="s">
        <v>3518</v>
      </c>
      <c r="D640" t="s">
        <v>3519</v>
      </c>
    </row>
    <row r="641" spans="1:4" ht="15.75" x14ac:dyDescent="0.25">
      <c r="A641" s="1" t="s">
        <v>1730</v>
      </c>
      <c r="B641" s="1" t="s">
        <v>3272</v>
      </c>
      <c r="C641" t="s">
        <v>3520</v>
      </c>
      <c r="D641" t="s">
        <v>2410</v>
      </c>
    </row>
    <row r="642" spans="1:4" ht="15.75" x14ac:dyDescent="0.25">
      <c r="A642" s="1" t="s">
        <v>1729</v>
      </c>
      <c r="B642" s="1" t="s">
        <v>2404</v>
      </c>
      <c r="C642" t="s">
        <v>3521</v>
      </c>
      <c r="D642" t="s">
        <v>3522</v>
      </c>
    </row>
    <row r="643" spans="1:4" ht="15.75" x14ac:dyDescent="0.25">
      <c r="A643" s="1" t="s">
        <v>1728</v>
      </c>
      <c r="B643" s="1" t="s">
        <v>2401</v>
      </c>
      <c r="C643" t="s">
        <v>3523</v>
      </c>
      <c r="D643" t="s">
        <v>2527</v>
      </c>
    </row>
    <row r="644" spans="1:4" ht="15.75" x14ac:dyDescent="0.25">
      <c r="A644" s="1" t="s">
        <v>1727</v>
      </c>
      <c r="B644" s="1" t="s">
        <v>2404</v>
      </c>
      <c r="C644" t="s">
        <v>2415</v>
      </c>
      <c r="D644" t="s">
        <v>3524</v>
      </c>
    </row>
    <row r="645" spans="1:4" ht="15.75" x14ac:dyDescent="0.25">
      <c r="A645" s="1" t="s">
        <v>1726</v>
      </c>
      <c r="B645" s="1" t="s">
        <v>2404</v>
      </c>
      <c r="C645" t="s">
        <v>3525</v>
      </c>
      <c r="D645" t="s">
        <v>3526</v>
      </c>
    </row>
    <row r="646" spans="1:4" ht="15.75" x14ac:dyDescent="0.25">
      <c r="A646" s="1" t="s">
        <v>1725</v>
      </c>
      <c r="B646" s="1" t="s">
        <v>2401</v>
      </c>
      <c r="C646" t="s">
        <v>3130</v>
      </c>
      <c r="D646" t="s">
        <v>3527</v>
      </c>
    </row>
    <row r="647" spans="1:4" ht="15.75" x14ac:dyDescent="0.25">
      <c r="A647" s="1" t="s">
        <v>1724</v>
      </c>
      <c r="B647" s="1" t="s">
        <v>2401</v>
      </c>
      <c r="C647" t="s">
        <v>3528</v>
      </c>
      <c r="D647" t="s">
        <v>3529</v>
      </c>
    </row>
    <row r="648" spans="1:4" ht="15.75" x14ac:dyDescent="0.25">
      <c r="A648" s="1" t="s">
        <v>1723</v>
      </c>
      <c r="B648" s="1" t="s">
        <v>2401</v>
      </c>
      <c r="C648" t="s">
        <v>3530</v>
      </c>
      <c r="D648" t="s">
        <v>3531</v>
      </c>
    </row>
    <row r="649" spans="1:4" ht="15.75" x14ac:dyDescent="0.25">
      <c r="A649" s="1" t="s">
        <v>1722</v>
      </c>
      <c r="B649" s="1" t="s">
        <v>2404</v>
      </c>
      <c r="C649" t="s">
        <v>3532</v>
      </c>
      <c r="D649" t="s">
        <v>3533</v>
      </c>
    </row>
    <row r="650" spans="1:4" ht="15.75" x14ac:dyDescent="0.25">
      <c r="A650" s="1" t="s">
        <v>1721</v>
      </c>
      <c r="B650" s="1" t="s">
        <v>2404</v>
      </c>
      <c r="C650" t="s">
        <v>3132</v>
      </c>
      <c r="D650" t="s">
        <v>3534</v>
      </c>
    </row>
    <row r="651" spans="1:4" ht="15.75" x14ac:dyDescent="0.25">
      <c r="A651" s="1" t="s">
        <v>1720</v>
      </c>
      <c r="B651" s="1" t="s">
        <v>2401</v>
      </c>
      <c r="C651" t="s">
        <v>3535</v>
      </c>
      <c r="D651" t="s">
        <v>3536</v>
      </c>
    </row>
    <row r="652" spans="1:4" ht="15.75" x14ac:dyDescent="0.25">
      <c r="A652" s="1" t="s">
        <v>1719</v>
      </c>
      <c r="B652" s="1" t="s">
        <v>2404</v>
      </c>
      <c r="C652" t="s">
        <v>2425</v>
      </c>
      <c r="D652" t="s">
        <v>3537</v>
      </c>
    </row>
    <row r="653" spans="1:4" ht="15.75" x14ac:dyDescent="0.25">
      <c r="A653" s="1" t="s">
        <v>1718</v>
      </c>
      <c r="B653" s="1" t="s">
        <v>2401</v>
      </c>
      <c r="C653" t="s">
        <v>3538</v>
      </c>
      <c r="D653" t="s">
        <v>3539</v>
      </c>
    </row>
    <row r="654" spans="1:4" ht="15.75" x14ac:dyDescent="0.25">
      <c r="A654" s="1" t="s">
        <v>1717</v>
      </c>
      <c r="B654" s="1" t="s">
        <v>2404</v>
      </c>
      <c r="C654" t="s">
        <v>3540</v>
      </c>
      <c r="D654" t="s">
        <v>3541</v>
      </c>
    </row>
    <row r="655" spans="1:4" ht="15.75" x14ac:dyDescent="0.25">
      <c r="A655" s="1" t="s">
        <v>1716</v>
      </c>
      <c r="B655" s="1" t="s">
        <v>2404</v>
      </c>
      <c r="C655" t="s">
        <v>2586</v>
      </c>
      <c r="D655" t="s">
        <v>3542</v>
      </c>
    </row>
    <row r="656" spans="1:4" ht="15.75" x14ac:dyDescent="0.25">
      <c r="A656" s="1" t="s">
        <v>1715</v>
      </c>
      <c r="B656" s="1" t="s">
        <v>2404</v>
      </c>
      <c r="C656" t="s">
        <v>3543</v>
      </c>
      <c r="D656" t="s">
        <v>3544</v>
      </c>
    </row>
    <row r="657" spans="1:4" ht="15.75" x14ac:dyDescent="0.25">
      <c r="A657" s="1" t="s">
        <v>1714</v>
      </c>
      <c r="B657" s="1" t="s">
        <v>2404</v>
      </c>
      <c r="C657" t="s">
        <v>3545</v>
      </c>
      <c r="D657" t="s">
        <v>3546</v>
      </c>
    </row>
    <row r="658" spans="1:4" ht="15.75" x14ac:dyDescent="0.25">
      <c r="A658" s="1" t="s">
        <v>1713</v>
      </c>
      <c r="B658" s="1" t="s">
        <v>2401</v>
      </c>
      <c r="C658" t="s">
        <v>3547</v>
      </c>
      <c r="D658" t="s">
        <v>3548</v>
      </c>
    </row>
    <row r="659" spans="1:4" ht="15.75" x14ac:dyDescent="0.25">
      <c r="A659" s="1" t="s">
        <v>1712</v>
      </c>
      <c r="B659" s="1" t="s">
        <v>2401</v>
      </c>
      <c r="C659" t="s">
        <v>3549</v>
      </c>
      <c r="D659" t="s">
        <v>3550</v>
      </c>
    </row>
    <row r="660" spans="1:4" ht="15.75" x14ac:dyDescent="0.25">
      <c r="A660" s="1" t="s">
        <v>1711</v>
      </c>
      <c r="B660" s="1" t="s">
        <v>2401</v>
      </c>
      <c r="C660" t="s">
        <v>3551</v>
      </c>
      <c r="D660" t="s">
        <v>3552</v>
      </c>
    </row>
    <row r="661" spans="1:4" ht="15.75" x14ac:dyDescent="0.25">
      <c r="A661" s="1" t="s">
        <v>1710</v>
      </c>
      <c r="B661" s="1" t="s">
        <v>2401</v>
      </c>
      <c r="C661" t="s">
        <v>3553</v>
      </c>
      <c r="D661" t="s">
        <v>3554</v>
      </c>
    </row>
    <row r="662" spans="1:4" ht="15.75" x14ac:dyDescent="0.25">
      <c r="A662" s="1" t="s">
        <v>1709</v>
      </c>
      <c r="B662" s="1" t="s">
        <v>2404</v>
      </c>
      <c r="C662" t="s">
        <v>3555</v>
      </c>
      <c r="D662" t="s">
        <v>3556</v>
      </c>
    </row>
    <row r="663" spans="1:4" ht="15.75" x14ac:dyDescent="0.25">
      <c r="A663" s="1" t="s">
        <v>1708</v>
      </c>
      <c r="B663" s="1" t="s">
        <v>2404</v>
      </c>
      <c r="C663" t="s">
        <v>3557</v>
      </c>
      <c r="D663" t="s">
        <v>3558</v>
      </c>
    </row>
    <row r="664" spans="1:4" ht="15.75" x14ac:dyDescent="0.25">
      <c r="A664" s="1" t="s">
        <v>1707</v>
      </c>
      <c r="B664" s="1" t="s">
        <v>2404</v>
      </c>
      <c r="C664" t="s">
        <v>3559</v>
      </c>
      <c r="D664" t="s">
        <v>3560</v>
      </c>
    </row>
    <row r="665" spans="1:4" ht="15.75" x14ac:dyDescent="0.25">
      <c r="A665" s="1" t="s">
        <v>1706</v>
      </c>
      <c r="B665" s="1" t="s">
        <v>2401</v>
      </c>
      <c r="C665" t="s">
        <v>3561</v>
      </c>
      <c r="D665" t="s">
        <v>3562</v>
      </c>
    </row>
    <row r="666" spans="1:4" ht="15.75" x14ac:dyDescent="0.25">
      <c r="A666" s="1" t="s">
        <v>1705</v>
      </c>
      <c r="B666" s="1" t="s">
        <v>2401</v>
      </c>
      <c r="C666" t="s">
        <v>3563</v>
      </c>
      <c r="D666" t="s">
        <v>3564</v>
      </c>
    </row>
    <row r="667" spans="1:4" ht="15.75" x14ac:dyDescent="0.25">
      <c r="A667" s="1" t="s">
        <v>1704</v>
      </c>
      <c r="B667" s="1" t="s">
        <v>2404</v>
      </c>
      <c r="C667" t="s">
        <v>3565</v>
      </c>
      <c r="D667" t="s">
        <v>3566</v>
      </c>
    </row>
    <row r="668" spans="1:4" ht="15.75" x14ac:dyDescent="0.25">
      <c r="A668" s="1" t="s">
        <v>1703</v>
      </c>
      <c r="B668" s="1" t="s">
        <v>3272</v>
      </c>
      <c r="C668" t="s">
        <v>3388</v>
      </c>
      <c r="D668" t="s">
        <v>3567</v>
      </c>
    </row>
    <row r="669" spans="1:4" ht="15.75" x14ac:dyDescent="0.25">
      <c r="A669" s="1" t="s">
        <v>1702</v>
      </c>
      <c r="B669" s="1" t="s">
        <v>3272</v>
      </c>
      <c r="C669" t="s">
        <v>3568</v>
      </c>
      <c r="D669" t="s">
        <v>3569</v>
      </c>
    </row>
    <row r="670" spans="1:4" ht="15.75" x14ac:dyDescent="0.25">
      <c r="A670" s="1" t="s">
        <v>1701</v>
      </c>
      <c r="B670" s="1" t="s">
        <v>2404</v>
      </c>
      <c r="C670" t="s">
        <v>2755</v>
      </c>
      <c r="D670" t="s">
        <v>3570</v>
      </c>
    </row>
    <row r="671" spans="1:4" ht="15.75" x14ac:dyDescent="0.25">
      <c r="A671" s="1" t="s">
        <v>1700</v>
      </c>
      <c r="B671" s="1" t="s">
        <v>3272</v>
      </c>
      <c r="C671" t="s">
        <v>2556</v>
      </c>
      <c r="D671" t="s">
        <v>3073</v>
      </c>
    </row>
    <row r="672" spans="1:4" ht="15.75" x14ac:dyDescent="0.25">
      <c r="A672" s="1" t="s">
        <v>1699</v>
      </c>
      <c r="B672" s="1" t="s">
        <v>2404</v>
      </c>
      <c r="C672" t="s">
        <v>3571</v>
      </c>
      <c r="D672" t="s">
        <v>3572</v>
      </c>
    </row>
    <row r="673" spans="1:4" ht="15.75" x14ac:dyDescent="0.25">
      <c r="A673" s="1" t="s">
        <v>1698</v>
      </c>
      <c r="B673" s="1" t="s">
        <v>2401</v>
      </c>
      <c r="C673" t="s">
        <v>3573</v>
      </c>
      <c r="D673" t="s">
        <v>3574</v>
      </c>
    </row>
    <row r="674" spans="1:4" ht="15.75" x14ac:dyDescent="0.25">
      <c r="A674" s="1" t="s">
        <v>1697</v>
      </c>
      <c r="B674" s="1" t="s">
        <v>2401</v>
      </c>
      <c r="C674" t="s">
        <v>3575</v>
      </c>
      <c r="D674" t="s">
        <v>3576</v>
      </c>
    </row>
    <row r="675" spans="1:4" ht="15.75" x14ac:dyDescent="0.25">
      <c r="A675" s="1" t="s">
        <v>1696</v>
      </c>
      <c r="B675" s="1" t="s">
        <v>2401</v>
      </c>
      <c r="C675" t="s">
        <v>3577</v>
      </c>
      <c r="D675" t="s">
        <v>3578</v>
      </c>
    </row>
    <row r="676" spans="1:4" ht="15.75" x14ac:dyDescent="0.25">
      <c r="A676" s="1" t="s">
        <v>1695</v>
      </c>
      <c r="B676" s="1" t="s">
        <v>2401</v>
      </c>
      <c r="C676" t="s">
        <v>3579</v>
      </c>
      <c r="D676" t="s">
        <v>3580</v>
      </c>
    </row>
    <row r="677" spans="1:4" ht="15.75" x14ac:dyDescent="0.25">
      <c r="A677" s="1" t="s">
        <v>1694</v>
      </c>
      <c r="B677" s="1" t="s">
        <v>2401</v>
      </c>
      <c r="C677" t="s">
        <v>3581</v>
      </c>
      <c r="D677" t="s">
        <v>3582</v>
      </c>
    </row>
    <row r="678" spans="1:4" ht="15.75" x14ac:dyDescent="0.25">
      <c r="A678" s="1" t="s">
        <v>1693</v>
      </c>
      <c r="B678" s="1" t="s">
        <v>3272</v>
      </c>
      <c r="C678" t="s">
        <v>3583</v>
      </c>
      <c r="D678" t="s">
        <v>3584</v>
      </c>
    </row>
    <row r="679" spans="1:4" ht="15.75" x14ac:dyDescent="0.25">
      <c r="A679" s="1" t="s">
        <v>1692</v>
      </c>
      <c r="B679" s="1" t="s">
        <v>2401</v>
      </c>
      <c r="C679" t="s">
        <v>3585</v>
      </c>
      <c r="D679" t="s">
        <v>3586</v>
      </c>
    </row>
    <row r="680" spans="1:4" ht="15.75" x14ac:dyDescent="0.25">
      <c r="A680" s="1" t="s">
        <v>1691</v>
      </c>
      <c r="B680" s="1" t="s">
        <v>2404</v>
      </c>
      <c r="C680" t="s">
        <v>3587</v>
      </c>
      <c r="D680" t="s">
        <v>3588</v>
      </c>
    </row>
    <row r="681" spans="1:4" ht="15.75" x14ac:dyDescent="0.25">
      <c r="A681" s="1" t="s">
        <v>1690</v>
      </c>
      <c r="B681" s="1" t="s">
        <v>2404</v>
      </c>
      <c r="C681" t="s">
        <v>3127</v>
      </c>
      <c r="D681" t="s">
        <v>3589</v>
      </c>
    </row>
    <row r="682" spans="1:4" ht="15.75" x14ac:dyDescent="0.25">
      <c r="A682" s="1" t="s">
        <v>1689</v>
      </c>
      <c r="B682" s="1" t="s">
        <v>2401</v>
      </c>
      <c r="C682" t="s">
        <v>3590</v>
      </c>
      <c r="D682" t="s">
        <v>3591</v>
      </c>
    </row>
    <row r="683" spans="1:4" ht="15.75" x14ac:dyDescent="0.25">
      <c r="A683" s="1" t="s">
        <v>1688</v>
      </c>
      <c r="B683" s="1" t="s">
        <v>3272</v>
      </c>
      <c r="C683" t="s">
        <v>3592</v>
      </c>
      <c r="D683" t="s">
        <v>3593</v>
      </c>
    </row>
    <row r="684" spans="1:4" ht="15.75" x14ac:dyDescent="0.25">
      <c r="A684" s="1" t="s">
        <v>1687</v>
      </c>
      <c r="B684" s="1" t="s">
        <v>2401</v>
      </c>
      <c r="C684" t="s">
        <v>2590</v>
      </c>
      <c r="D684" t="s">
        <v>3594</v>
      </c>
    </row>
    <row r="685" spans="1:4" ht="15.75" x14ac:dyDescent="0.25">
      <c r="A685" s="1" t="s">
        <v>1686</v>
      </c>
      <c r="B685" s="1" t="s">
        <v>2401</v>
      </c>
      <c r="C685" t="s">
        <v>3595</v>
      </c>
      <c r="D685" t="s">
        <v>3596</v>
      </c>
    </row>
    <row r="686" spans="1:4" ht="15.75" x14ac:dyDescent="0.25">
      <c r="A686" s="1" t="s">
        <v>1685</v>
      </c>
      <c r="B686" s="1" t="s">
        <v>2404</v>
      </c>
      <c r="C686" t="s">
        <v>3597</v>
      </c>
      <c r="D686" t="s">
        <v>3598</v>
      </c>
    </row>
    <row r="687" spans="1:4" ht="15.75" x14ac:dyDescent="0.25">
      <c r="A687" s="1" t="s">
        <v>1684</v>
      </c>
      <c r="B687" s="1" t="s">
        <v>2404</v>
      </c>
      <c r="C687" t="s">
        <v>3599</v>
      </c>
      <c r="D687" t="s">
        <v>3600</v>
      </c>
    </row>
    <row r="688" spans="1:4" ht="15.75" x14ac:dyDescent="0.25">
      <c r="A688" s="1" t="s">
        <v>1683</v>
      </c>
      <c r="B688" s="1" t="s">
        <v>2401</v>
      </c>
      <c r="C688" t="s">
        <v>3601</v>
      </c>
      <c r="D688" t="s">
        <v>3602</v>
      </c>
    </row>
    <row r="689" spans="1:4" ht="15.75" x14ac:dyDescent="0.25">
      <c r="A689" s="1" t="s">
        <v>1682</v>
      </c>
      <c r="B689" s="1" t="s">
        <v>2401</v>
      </c>
      <c r="C689" t="s">
        <v>3603</v>
      </c>
      <c r="D689" t="s">
        <v>3604</v>
      </c>
    </row>
    <row r="690" spans="1:4" ht="15.75" x14ac:dyDescent="0.25">
      <c r="A690" s="1" t="s">
        <v>1681</v>
      </c>
      <c r="B690" s="1" t="s">
        <v>2401</v>
      </c>
      <c r="C690" t="s">
        <v>3605</v>
      </c>
      <c r="D690" t="s">
        <v>3606</v>
      </c>
    </row>
    <row r="691" spans="1:4" ht="15.75" x14ac:dyDescent="0.25">
      <c r="A691" s="1" t="s">
        <v>1680</v>
      </c>
      <c r="B691" s="1" t="s">
        <v>2401</v>
      </c>
      <c r="C691" t="s">
        <v>3607</v>
      </c>
      <c r="D691" t="s">
        <v>3608</v>
      </c>
    </row>
    <row r="692" spans="1:4" ht="15.75" x14ac:dyDescent="0.25">
      <c r="A692" s="1" t="s">
        <v>1679</v>
      </c>
      <c r="B692" s="1" t="s">
        <v>2401</v>
      </c>
      <c r="C692" t="s">
        <v>3609</v>
      </c>
      <c r="D692" t="s">
        <v>3610</v>
      </c>
    </row>
    <row r="693" spans="1:4" ht="15.75" x14ac:dyDescent="0.25">
      <c r="A693" s="1" t="s">
        <v>1678</v>
      </c>
      <c r="B693" s="1" t="s">
        <v>2404</v>
      </c>
      <c r="C693" t="s">
        <v>3611</v>
      </c>
      <c r="D693" t="s">
        <v>3612</v>
      </c>
    </row>
    <row r="694" spans="1:4" ht="15.75" x14ac:dyDescent="0.25">
      <c r="A694" s="1" t="s">
        <v>1677</v>
      </c>
      <c r="B694" s="1" t="s">
        <v>3272</v>
      </c>
      <c r="C694" t="s">
        <v>3613</v>
      </c>
      <c r="D694" t="s">
        <v>3614</v>
      </c>
    </row>
    <row r="695" spans="1:4" ht="15.75" x14ac:dyDescent="0.25">
      <c r="A695" s="1" t="s">
        <v>1676</v>
      </c>
      <c r="B695" s="1" t="s">
        <v>2401</v>
      </c>
      <c r="C695" t="s">
        <v>3615</v>
      </c>
      <c r="D695" t="s">
        <v>3616</v>
      </c>
    </row>
    <row r="696" spans="1:4" ht="15.75" x14ac:dyDescent="0.25">
      <c r="A696" s="1" t="s">
        <v>1675</v>
      </c>
      <c r="B696" s="1" t="s">
        <v>2404</v>
      </c>
      <c r="C696" t="s">
        <v>3617</v>
      </c>
      <c r="D696" t="s">
        <v>3618</v>
      </c>
    </row>
    <row r="697" spans="1:4" ht="15.75" x14ac:dyDescent="0.25">
      <c r="A697" s="1" t="s">
        <v>1674</v>
      </c>
      <c r="B697" s="1" t="s">
        <v>2404</v>
      </c>
      <c r="C697" t="s">
        <v>3619</v>
      </c>
      <c r="D697" t="s">
        <v>3620</v>
      </c>
    </row>
    <row r="698" spans="1:4" ht="15.75" x14ac:dyDescent="0.25">
      <c r="A698" s="1" t="s">
        <v>1673</v>
      </c>
      <c r="B698" s="1" t="s">
        <v>2404</v>
      </c>
      <c r="C698" t="s">
        <v>3621</v>
      </c>
      <c r="D698" t="s">
        <v>3622</v>
      </c>
    </row>
    <row r="699" spans="1:4" ht="15.75" x14ac:dyDescent="0.25">
      <c r="A699" s="1" t="s">
        <v>1672</v>
      </c>
      <c r="B699" s="1" t="s">
        <v>2401</v>
      </c>
      <c r="C699" t="s">
        <v>2562</v>
      </c>
      <c r="D699" t="s">
        <v>3623</v>
      </c>
    </row>
    <row r="700" spans="1:4" ht="15.75" x14ac:dyDescent="0.25">
      <c r="A700" s="1" t="s">
        <v>1671</v>
      </c>
      <c r="B700" s="1" t="s">
        <v>2401</v>
      </c>
      <c r="C700" t="s">
        <v>3624</v>
      </c>
      <c r="D700" t="s">
        <v>3625</v>
      </c>
    </row>
    <row r="701" spans="1:4" ht="15.75" x14ac:dyDescent="0.25">
      <c r="A701" s="1" t="s">
        <v>1670</v>
      </c>
      <c r="B701" s="1" t="s">
        <v>2404</v>
      </c>
      <c r="C701" t="s">
        <v>3626</v>
      </c>
      <c r="D701" t="s">
        <v>3627</v>
      </c>
    </row>
    <row r="702" spans="1:4" ht="15.75" x14ac:dyDescent="0.25">
      <c r="A702" s="1" t="s">
        <v>1669</v>
      </c>
      <c r="B702" s="1" t="s">
        <v>3272</v>
      </c>
      <c r="C702" t="s">
        <v>3628</v>
      </c>
      <c r="D702" t="s">
        <v>3629</v>
      </c>
    </row>
    <row r="703" spans="1:4" ht="15.75" x14ac:dyDescent="0.25">
      <c r="A703" s="1" t="s">
        <v>1668</v>
      </c>
      <c r="B703" s="1" t="s">
        <v>2404</v>
      </c>
      <c r="C703" t="s">
        <v>3630</v>
      </c>
      <c r="D703" t="s">
        <v>3631</v>
      </c>
    </row>
    <row r="704" spans="1:4" ht="15.75" x14ac:dyDescent="0.25">
      <c r="A704" s="1" t="s">
        <v>1667</v>
      </c>
      <c r="B704" s="1" t="s">
        <v>2404</v>
      </c>
      <c r="C704" t="s">
        <v>3632</v>
      </c>
      <c r="D704" t="s">
        <v>3633</v>
      </c>
    </row>
    <row r="705" spans="1:4" ht="15.75" x14ac:dyDescent="0.25">
      <c r="A705" s="1" t="s">
        <v>1666</v>
      </c>
      <c r="B705" s="1" t="s">
        <v>2401</v>
      </c>
      <c r="C705" t="s">
        <v>2550</v>
      </c>
      <c r="D705" t="s">
        <v>3634</v>
      </c>
    </row>
    <row r="706" spans="1:4" ht="15.75" x14ac:dyDescent="0.25">
      <c r="A706" s="1" t="s">
        <v>1665</v>
      </c>
      <c r="B706" s="1" t="s">
        <v>2401</v>
      </c>
      <c r="C706" t="s">
        <v>3635</v>
      </c>
      <c r="D706" t="s">
        <v>3636</v>
      </c>
    </row>
    <row r="707" spans="1:4" ht="15.75" x14ac:dyDescent="0.25">
      <c r="A707" s="1" t="s">
        <v>1664</v>
      </c>
      <c r="B707" s="1" t="s">
        <v>2404</v>
      </c>
      <c r="C707" t="s">
        <v>3637</v>
      </c>
      <c r="D707" t="s">
        <v>3638</v>
      </c>
    </row>
    <row r="708" spans="1:4" ht="15.75" x14ac:dyDescent="0.25">
      <c r="A708" s="1" t="s">
        <v>1663</v>
      </c>
      <c r="B708" s="1" t="s">
        <v>2401</v>
      </c>
      <c r="C708" t="s">
        <v>3173</v>
      </c>
      <c r="D708" t="s">
        <v>3639</v>
      </c>
    </row>
    <row r="709" spans="1:4" ht="15.75" x14ac:dyDescent="0.25">
      <c r="A709" s="1" t="s">
        <v>1662</v>
      </c>
      <c r="B709" s="1" t="s">
        <v>3272</v>
      </c>
      <c r="C709" t="s">
        <v>3341</v>
      </c>
      <c r="D709" t="s">
        <v>3265</v>
      </c>
    </row>
    <row r="710" spans="1:4" ht="15.75" x14ac:dyDescent="0.25">
      <c r="A710" s="1" t="s">
        <v>1661</v>
      </c>
      <c r="B710" s="1" t="s">
        <v>3272</v>
      </c>
      <c r="C710" t="s">
        <v>3640</v>
      </c>
      <c r="D710" t="s">
        <v>3641</v>
      </c>
    </row>
    <row r="711" spans="1:4" ht="15.75" x14ac:dyDescent="0.25">
      <c r="A711" s="1" t="s">
        <v>1660</v>
      </c>
      <c r="B711" s="1" t="s">
        <v>2401</v>
      </c>
      <c r="C711" t="s">
        <v>3642</v>
      </c>
      <c r="D711" t="s">
        <v>3643</v>
      </c>
    </row>
    <row r="712" spans="1:4" ht="15.75" x14ac:dyDescent="0.25">
      <c r="A712" s="1" t="s">
        <v>1659</v>
      </c>
      <c r="B712" s="1" t="s">
        <v>2401</v>
      </c>
      <c r="C712" t="s">
        <v>3644</v>
      </c>
      <c r="D712" t="s">
        <v>3645</v>
      </c>
    </row>
    <row r="713" spans="1:4" ht="15.75" x14ac:dyDescent="0.25">
      <c r="A713" s="1" t="s">
        <v>1658</v>
      </c>
      <c r="B713" s="1" t="s">
        <v>2401</v>
      </c>
      <c r="C713" t="s">
        <v>3646</v>
      </c>
      <c r="D713" t="s">
        <v>3647</v>
      </c>
    </row>
    <row r="714" spans="1:4" ht="15.75" x14ac:dyDescent="0.25">
      <c r="A714" s="1" t="s">
        <v>1657</v>
      </c>
      <c r="B714" s="1" t="s">
        <v>2404</v>
      </c>
      <c r="C714" t="s">
        <v>3648</v>
      </c>
      <c r="D714" t="s">
        <v>3649</v>
      </c>
    </row>
    <row r="715" spans="1:4" ht="15.75" x14ac:dyDescent="0.25">
      <c r="A715" s="1" t="s">
        <v>1656</v>
      </c>
      <c r="B715" s="1" t="s">
        <v>3272</v>
      </c>
      <c r="C715" t="s">
        <v>2871</v>
      </c>
      <c r="D715" t="s">
        <v>3650</v>
      </c>
    </row>
    <row r="716" spans="1:4" ht="15.75" x14ac:dyDescent="0.25">
      <c r="A716" s="1" t="s">
        <v>1655</v>
      </c>
      <c r="B716" s="1" t="s">
        <v>3272</v>
      </c>
      <c r="C716" t="s">
        <v>3651</v>
      </c>
      <c r="D716" t="s">
        <v>2527</v>
      </c>
    </row>
    <row r="717" spans="1:4" ht="15.75" x14ac:dyDescent="0.25">
      <c r="A717" s="1" t="s">
        <v>1654</v>
      </c>
      <c r="B717" s="1" t="s">
        <v>2401</v>
      </c>
      <c r="C717" t="s">
        <v>3652</v>
      </c>
      <c r="D717" t="s">
        <v>3653</v>
      </c>
    </row>
    <row r="718" spans="1:4" ht="15.75" x14ac:dyDescent="0.25">
      <c r="A718" s="1" t="s">
        <v>1653</v>
      </c>
      <c r="B718" s="1" t="s">
        <v>2401</v>
      </c>
      <c r="C718" t="s">
        <v>3654</v>
      </c>
      <c r="D718" t="s">
        <v>3655</v>
      </c>
    </row>
    <row r="719" spans="1:4" ht="15.75" x14ac:dyDescent="0.25">
      <c r="A719" s="1" t="s">
        <v>1652</v>
      </c>
      <c r="B719" s="1" t="s">
        <v>2404</v>
      </c>
      <c r="C719" t="s">
        <v>3656</v>
      </c>
      <c r="D719" t="s">
        <v>3657</v>
      </c>
    </row>
    <row r="720" spans="1:4" ht="15.75" x14ac:dyDescent="0.25">
      <c r="A720" s="1" t="s">
        <v>1651</v>
      </c>
      <c r="B720" s="1" t="s">
        <v>2404</v>
      </c>
      <c r="C720" t="s">
        <v>3658</v>
      </c>
      <c r="D720" t="s">
        <v>3659</v>
      </c>
    </row>
    <row r="721" spans="1:4" ht="15.75" x14ac:dyDescent="0.25">
      <c r="A721" s="1" t="s">
        <v>1650</v>
      </c>
      <c r="B721" s="1" t="s">
        <v>2404</v>
      </c>
      <c r="C721" t="s">
        <v>3660</v>
      </c>
      <c r="D721" t="s">
        <v>3661</v>
      </c>
    </row>
    <row r="722" spans="1:4" ht="15.75" x14ac:dyDescent="0.25">
      <c r="A722" s="1" t="s">
        <v>1649</v>
      </c>
      <c r="B722" s="1" t="s">
        <v>2401</v>
      </c>
      <c r="C722" t="s">
        <v>2460</v>
      </c>
      <c r="D722" t="s">
        <v>3662</v>
      </c>
    </row>
    <row r="723" spans="1:4" ht="15.75" x14ac:dyDescent="0.25">
      <c r="A723" s="1" t="s">
        <v>1648</v>
      </c>
      <c r="B723" s="1" t="s">
        <v>2401</v>
      </c>
      <c r="C723" t="s">
        <v>3150</v>
      </c>
      <c r="D723" t="s">
        <v>3663</v>
      </c>
    </row>
    <row r="724" spans="1:4" ht="15.75" x14ac:dyDescent="0.25">
      <c r="A724" s="1" t="s">
        <v>1647</v>
      </c>
      <c r="B724" s="1" t="s">
        <v>2401</v>
      </c>
      <c r="C724" t="s">
        <v>3664</v>
      </c>
      <c r="D724" t="s">
        <v>3665</v>
      </c>
    </row>
    <row r="725" spans="1:4" ht="15.75" x14ac:dyDescent="0.25">
      <c r="A725" s="1" t="s">
        <v>1646</v>
      </c>
      <c r="B725" s="1" t="s">
        <v>3272</v>
      </c>
      <c r="C725" t="s">
        <v>3281</v>
      </c>
      <c r="D725" t="s">
        <v>3666</v>
      </c>
    </row>
    <row r="726" spans="1:4" ht="15.75" x14ac:dyDescent="0.25">
      <c r="A726" s="1" t="s">
        <v>1645</v>
      </c>
      <c r="B726" s="1" t="s">
        <v>2404</v>
      </c>
      <c r="C726" t="s">
        <v>3667</v>
      </c>
      <c r="D726" t="s">
        <v>3668</v>
      </c>
    </row>
    <row r="727" spans="1:4" ht="15.75" x14ac:dyDescent="0.25">
      <c r="A727" s="1" t="s">
        <v>1644</v>
      </c>
      <c r="B727" s="1" t="s">
        <v>2404</v>
      </c>
      <c r="C727" t="s">
        <v>2915</v>
      </c>
      <c r="D727" t="s">
        <v>2575</v>
      </c>
    </row>
    <row r="728" spans="1:4" ht="15.75" x14ac:dyDescent="0.25">
      <c r="A728" s="1" t="s">
        <v>1643</v>
      </c>
      <c r="B728" s="1" t="s">
        <v>2404</v>
      </c>
      <c r="C728" t="s">
        <v>2441</v>
      </c>
      <c r="D728" t="s">
        <v>3669</v>
      </c>
    </row>
    <row r="729" spans="1:4" ht="15.75" x14ac:dyDescent="0.25">
      <c r="A729" s="1" t="s">
        <v>1642</v>
      </c>
      <c r="B729" s="1" t="s">
        <v>2404</v>
      </c>
      <c r="C729" t="s">
        <v>3670</v>
      </c>
      <c r="D729" t="s">
        <v>3671</v>
      </c>
    </row>
    <row r="730" spans="1:4" ht="15.75" x14ac:dyDescent="0.25">
      <c r="A730" s="1" t="s">
        <v>1641</v>
      </c>
      <c r="B730" s="1" t="s">
        <v>2404</v>
      </c>
      <c r="C730" t="s">
        <v>3672</v>
      </c>
      <c r="D730" t="s">
        <v>3659</v>
      </c>
    </row>
    <row r="731" spans="1:4" ht="15.75" x14ac:dyDescent="0.25">
      <c r="A731" s="1" t="s">
        <v>1640</v>
      </c>
      <c r="B731" s="1" t="s">
        <v>2401</v>
      </c>
      <c r="C731" t="s">
        <v>3673</v>
      </c>
      <c r="D731" t="s">
        <v>3674</v>
      </c>
    </row>
    <row r="732" spans="1:4" ht="15.75" x14ac:dyDescent="0.25">
      <c r="A732" s="1" t="s">
        <v>1639</v>
      </c>
      <c r="B732" s="1" t="s">
        <v>2401</v>
      </c>
      <c r="C732" t="s">
        <v>2745</v>
      </c>
      <c r="D732" t="s">
        <v>3675</v>
      </c>
    </row>
    <row r="733" spans="1:4" ht="15.75" x14ac:dyDescent="0.25">
      <c r="A733" s="1" t="s">
        <v>1638</v>
      </c>
      <c r="B733" s="1" t="s">
        <v>2404</v>
      </c>
      <c r="C733" t="s">
        <v>3676</v>
      </c>
      <c r="D733" t="s">
        <v>3677</v>
      </c>
    </row>
    <row r="734" spans="1:4" ht="15.75" x14ac:dyDescent="0.25">
      <c r="A734" s="1" t="s">
        <v>1637</v>
      </c>
      <c r="B734" s="1" t="s">
        <v>2401</v>
      </c>
      <c r="C734" t="s">
        <v>3678</v>
      </c>
      <c r="D734" t="s">
        <v>3679</v>
      </c>
    </row>
    <row r="735" spans="1:4" ht="15.75" x14ac:dyDescent="0.25">
      <c r="A735" s="1" t="s">
        <v>1636</v>
      </c>
      <c r="B735" s="1" t="s">
        <v>2401</v>
      </c>
      <c r="C735" t="s">
        <v>3680</v>
      </c>
      <c r="D735" t="s">
        <v>2533</v>
      </c>
    </row>
    <row r="736" spans="1:4" ht="15.75" x14ac:dyDescent="0.25">
      <c r="A736" s="1" t="s">
        <v>1635</v>
      </c>
      <c r="B736" s="1" t="s">
        <v>2401</v>
      </c>
      <c r="C736" t="s">
        <v>3681</v>
      </c>
      <c r="D736" t="s">
        <v>3682</v>
      </c>
    </row>
    <row r="737" spans="1:4" ht="15.75" x14ac:dyDescent="0.25">
      <c r="A737" s="1" t="s">
        <v>1634</v>
      </c>
      <c r="B737" s="1" t="s">
        <v>2401</v>
      </c>
      <c r="C737" t="s">
        <v>3683</v>
      </c>
      <c r="D737" t="s">
        <v>3684</v>
      </c>
    </row>
    <row r="738" spans="1:4" ht="15.75" x14ac:dyDescent="0.25">
      <c r="A738" s="1" t="s">
        <v>1633</v>
      </c>
      <c r="B738" s="1" t="s">
        <v>2404</v>
      </c>
      <c r="C738" t="s">
        <v>2963</v>
      </c>
      <c r="D738" t="s">
        <v>3685</v>
      </c>
    </row>
    <row r="739" spans="1:4" ht="15.75" x14ac:dyDescent="0.25">
      <c r="A739" s="1" t="s">
        <v>1632</v>
      </c>
      <c r="B739" s="1" t="s">
        <v>2404</v>
      </c>
      <c r="C739" t="s">
        <v>3686</v>
      </c>
      <c r="D739" t="s">
        <v>3687</v>
      </c>
    </row>
    <row r="740" spans="1:4" ht="15.75" x14ac:dyDescent="0.25">
      <c r="A740" s="1" t="s">
        <v>1631</v>
      </c>
      <c r="B740" s="1" t="s">
        <v>2404</v>
      </c>
      <c r="C740" t="s">
        <v>3688</v>
      </c>
      <c r="D740" t="s">
        <v>3689</v>
      </c>
    </row>
    <row r="741" spans="1:4" ht="15.75" x14ac:dyDescent="0.25">
      <c r="A741" s="1" t="s">
        <v>1630</v>
      </c>
      <c r="B741" s="1" t="s">
        <v>3272</v>
      </c>
      <c r="C741" t="s">
        <v>3690</v>
      </c>
      <c r="D741" t="s">
        <v>3691</v>
      </c>
    </row>
    <row r="742" spans="1:4" ht="15.75" x14ac:dyDescent="0.25">
      <c r="A742" s="1" t="s">
        <v>1629</v>
      </c>
      <c r="B742" s="1" t="s">
        <v>2404</v>
      </c>
      <c r="C742" t="s">
        <v>2828</v>
      </c>
      <c r="D742" t="s">
        <v>3692</v>
      </c>
    </row>
    <row r="743" spans="1:4" ht="15.75" x14ac:dyDescent="0.25">
      <c r="A743" s="1" t="s">
        <v>1628</v>
      </c>
      <c r="B743" s="1" t="s">
        <v>2404</v>
      </c>
      <c r="C743" t="s">
        <v>3693</v>
      </c>
      <c r="D743" t="s">
        <v>3694</v>
      </c>
    </row>
    <row r="744" spans="1:4" ht="15.75" x14ac:dyDescent="0.25">
      <c r="A744" s="1" t="s">
        <v>1627</v>
      </c>
      <c r="B744" s="1" t="s">
        <v>3272</v>
      </c>
      <c r="C744" t="s">
        <v>3218</v>
      </c>
      <c r="D744" t="s">
        <v>3695</v>
      </c>
    </row>
    <row r="745" spans="1:4" ht="15.75" x14ac:dyDescent="0.25">
      <c r="A745" s="1" t="s">
        <v>1626</v>
      </c>
      <c r="B745" s="1" t="s">
        <v>3272</v>
      </c>
      <c r="C745" t="s">
        <v>3696</v>
      </c>
      <c r="D745" t="s">
        <v>2446</v>
      </c>
    </row>
    <row r="746" spans="1:4" ht="15.75" x14ac:dyDescent="0.25">
      <c r="A746" s="1" t="s">
        <v>1625</v>
      </c>
      <c r="B746" s="1" t="s">
        <v>2401</v>
      </c>
      <c r="C746" t="s">
        <v>3697</v>
      </c>
      <c r="D746" t="s">
        <v>3698</v>
      </c>
    </row>
    <row r="747" spans="1:4" ht="15.75" x14ac:dyDescent="0.25">
      <c r="A747" s="1" t="s">
        <v>1624</v>
      </c>
      <c r="B747" s="1" t="s">
        <v>2404</v>
      </c>
      <c r="C747" t="s">
        <v>3699</v>
      </c>
      <c r="D747" t="s">
        <v>3700</v>
      </c>
    </row>
    <row r="748" spans="1:4" ht="15.75" x14ac:dyDescent="0.25">
      <c r="A748" s="1" t="s">
        <v>1623</v>
      </c>
      <c r="B748" s="1" t="s">
        <v>3272</v>
      </c>
      <c r="C748" t="s">
        <v>3701</v>
      </c>
      <c r="D748" t="s">
        <v>3702</v>
      </c>
    </row>
    <row r="749" spans="1:4" ht="15.75" x14ac:dyDescent="0.25">
      <c r="A749" s="1" t="s">
        <v>1622</v>
      </c>
      <c r="B749" s="1" t="s">
        <v>2404</v>
      </c>
      <c r="C749" t="s">
        <v>2828</v>
      </c>
      <c r="D749" t="s">
        <v>3703</v>
      </c>
    </row>
    <row r="750" spans="1:4" ht="15.75" x14ac:dyDescent="0.25">
      <c r="A750" s="1" t="s">
        <v>1621</v>
      </c>
      <c r="B750" s="1" t="s">
        <v>2404</v>
      </c>
      <c r="C750" t="s">
        <v>2530</v>
      </c>
      <c r="D750" t="s">
        <v>3704</v>
      </c>
    </row>
    <row r="751" spans="1:4" ht="15.75" x14ac:dyDescent="0.25">
      <c r="A751" s="1" t="s">
        <v>1620</v>
      </c>
      <c r="B751" s="1" t="s">
        <v>2401</v>
      </c>
      <c r="C751" t="s">
        <v>2528</v>
      </c>
      <c r="D751" t="s">
        <v>3705</v>
      </c>
    </row>
    <row r="752" spans="1:4" ht="15.75" x14ac:dyDescent="0.25">
      <c r="A752" s="1" t="s">
        <v>1619</v>
      </c>
      <c r="B752" s="1" t="s">
        <v>2404</v>
      </c>
      <c r="C752" t="s">
        <v>2564</v>
      </c>
      <c r="D752" t="s">
        <v>3706</v>
      </c>
    </row>
    <row r="753" spans="1:4" ht="15.75" x14ac:dyDescent="0.25">
      <c r="A753" s="1" t="s">
        <v>1618</v>
      </c>
      <c r="B753" s="1" t="s">
        <v>2401</v>
      </c>
      <c r="C753" t="s">
        <v>3707</v>
      </c>
      <c r="D753" t="s">
        <v>3708</v>
      </c>
    </row>
    <row r="754" spans="1:4" ht="15.75" x14ac:dyDescent="0.25">
      <c r="A754" s="1" t="s">
        <v>1617</v>
      </c>
      <c r="B754" s="1" t="s">
        <v>2401</v>
      </c>
      <c r="C754" t="s">
        <v>3709</v>
      </c>
      <c r="D754" t="s">
        <v>3710</v>
      </c>
    </row>
    <row r="755" spans="1:4" ht="15.75" x14ac:dyDescent="0.25">
      <c r="A755" s="1" t="s">
        <v>1616</v>
      </c>
      <c r="B755" s="1" t="s">
        <v>2401</v>
      </c>
      <c r="C755" t="s">
        <v>3711</v>
      </c>
      <c r="D755" t="s">
        <v>3712</v>
      </c>
    </row>
    <row r="756" spans="1:4" ht="15.75" x14ac:dyDescent="0.25">
      <c r="A756" s="1" t="s">
        <v>1615</v>
      </c>
      <c r="B756" s="1" t="s">
        <v>3272</v>
      </c>
      <c r="C756" t="s">
        <v>3713</v>
      </c>
      <c r="D756" t="s">
        <v>3714</v>
      </c>
    </row>
    <row r="757" spans="1:4" ht="15.75" x14ac:dyDescent="0.25">
      <c r="A757" s="1" t="s">
        <v>1614</v>
      </c>
      <c r="B757" s="1" t="s">
        <v>2404</v>
      </c>
      <c r="C757" t="s">
        <v>3715</v>
      </c>
      <c r="D757" t="s">
        <v>3716</v>
      </c>
    </row>
    <row r="758" spans="1:4" ht="15.75" x14ac:dyDescent="0.25">
      <c r="A758" s="1" t="s">
        <v>1613</v>
      </c>
      <c r="B758" s="1" t="s">
        <v>2404</v>
      </c>
      <c r="C758" t="s">
        <v>3717</v>
      </c>
      <c r="D758" t="s">
        <v>3718</v>
      </c>
    </row>
    <row r="759" spans="1:4" ht="15.75" x14ac:dyDescent="0.25">
      <c r="A759" s="1" t="s">
        <v>1612</v>
      </c>
      <c r="B759" s="1" t="s">
        <v>2404</v>
      </c>
      <c r="C759" t="s">
        <v>2736</v>
      </c>
      <c r="D759" t="s">
        <v>3719</v>
      </c>
    </row>
    <row r="760" spans="1:4" ht="15.75" x14ac:dyDescent="0.25">
      <c r="A760" s="1" t="s">
        <v>1611</v>
      </c>
      <c r="B760" s="1" t="s">
        <v>2404</v>
      </c>
      <c r="C760" t="s">
        <v>3720</v>
      </c>
      <c r="D760" t="s">
        <v>3721</v>
      </c>
    </row>
    <row r="761" spans="1:4" ht="15.75" x14ac:dyDescent="0.25">
      <c r="A761" s="1" t="s">
        <v>1610</v>
      </c>
      <c r="B761" s="1" t="s">
        <v>2401</v>
      </c>
      <c r="C761" t="s">
        <v>3722</v>
      </c>
      <c r="D761" t="s">
        <v>3723</v>
      </c>
    </row>
    <row r="762" spans="1:4" ht="15.75" x14ac:dyDescent="0.25">
      <c r="A762" s="1" t="s">
        <v>1609</v>
      </c>
      <c r="B762" s="1" t="s">
        <v>2401</v>
      </c>
      <c r="C762" t="s">
        <v>3281</v>
      </c>
      <c r="D762" t="s">
        <v>3724</v>
      </c>
    </row>
    <row r="763" spans="1:4" ht="15.75" x14ac:dyDescent="0.25">
      <c r="A763" s="1" t="s">
        <v>1608</v>
      </c>
      <c r="B763" s="1" t="s">
        <v>2404</v>
      </c>
      <c r="C763" t="s">
        <v>2889</v>
      </c>
      <c r="D763" t="s">
        <v>3725</v>
      </c>
    </row>
    <row r="764" spans="1:4" ht="15.75" x14ac:dyDescent="0.25">
      <c r="A764" s="1" t="s">
        <v>1607</v>
      </c>
      <c r="B764" s="1" t="s">
        <v>2401</v>
      </c>
      <c r="C764" t="s">
        <v>2468</v>
      </c>
      <c r="D764" t="s">
        <v>3726</v>
      </c>
    </row>
    <row r="765" spans="1:4" ht="15.75" x14ac:dyDescent="0.25">
      <c r="A765" s="1" t="s">
        <v>1606</v>
      </c>
      <c r="B765" s="1" t="s">
        <v>2401</v>
      </c>
      <c r="C765" t="s">
        <v>3727</v>
      </c>
      <c r="D765" t="s">
        <v>3728</v>
      </c>
    </row>
    <row r="766" spans="1:4" ht="15.75" x14ac:dyDescent="0.25">
      <c r="A766" s="1" t="s">
        <v>1605</v>
      </c>
      <c r="B766" s="1" t="s">
        <v>2401</v>
      </c>
      <c r="C766" t="s">
        <v>3729</v>
      </c>
      <c r="D766" t="s">
        <v>3730</v>
      </c>
    </row>
    <row r="767" spans="1:4" ht="15.75" x14ac:dyDescent="0.25">
      <c r="A767" s="1" t="s">
        <v>1604</v>
      </c>
      <c r="B767" s="1" t="s">
        <v>2401</v>
      </c>
      <c r="C767" t="s">
        <v>3731</v>
      </c>
      <c r="D767" t="s">
        <v>3732</v>
      </c>
    </row>
    <row r="768" spans="1:4" ht="15.75" x14ac:dyDescent="0.25">
      <c r="A768" s="1" t="s">
        <v>1603</v>
      </c>
      <c r="B768" s="1" t="s">
        <v>2401</v>
      </c>
      <c r="C768" t="s">
        <v>3733</v>
      </c>
      <c r="D768" t="s">
        <v>3734</v>
      </c>
    </row>
    <row r="769" spans="1:4" ht="15.75" x14ac:dyDescent="0.25">
      <c r="A769" s="1" t="s">
        <v>1602</v>
      </c>
      <c r="B769" s="1" t="s">
        <v>2401</v>
      </c>
      <c r="C769" t="s">
        <v>3735</v>
      </c>
      <c r="D769" t="s">
        <v>3736</v>
      </c>
    </row>
    <row r="770" spans="1:4" ht="15.75" x14ac:dyDescent="0.25">
      <c r="A770" s="1" t="s">
        <v>1601</v>
      </c>
      <c r="B770" s="1" t="s">
        <v>2401</v>
      </c>
      <c r="C770" t="s">
        <v>2966</v>
      </c>
      <c r="D770" t="s">
        <v>3737</v>
      </c>
    </row>
    <row r="771" spans="1:4" ht="15.75" x14ac:dyDescent="0.25">
      <c r="A771" s="1" t="s">
        <v>1600</v>
      </c>
      <c r="B771" s="1" t="s">
        <v>2401</v>
      </c>
      <c r="C771" t="s">
        <v>3738</v>
      </c>
      <c r="D771" t="s">
        <v>3739</v>
      </c>
    </row>
    <row r="772" spans="1:4" ht="15.75" x14ac:dyDescent="0.25">
      <c r="A772" s="1" t="s">
        <v>1599</v>
      </c>
      <c r="B772" s="1" t="s">
        <v>2404</v>
      </c>
      <c r="C772" t="s">
        <v>2405</v>
      </c>
      <c r="D772" t="s">
        <v>3740</v>
      </c>
    </row>
    <row r="773" spans="1:4" ht="15.75" x14ac:dyDescent="0.25">
      <c r="A773" s="1" t="s">
        <v>1598</v>
      </c>
      <c r="B773" s="1" t="s">
        <v>2404</v>
      </c>
      <c r="C773" t="s">
        <v>2697</v>
      </c>
      <c r="D773" t="s">
        <v>3741</v>
      </c>
    </row>
    <row r="774" spans="1:4" ht="15.75" x14ac:dyDescent="0.25">
      <c r="A774" s="1" t="s">
        <v>1597</v>
      </c>
      <c r="B774" s="1" t="s">
        <v>2404</v>
      </c>
      <c r="C774" t="s">
        <v>2716</v>
      </c>
      <c r="D774" t="s">
        <v>3742</v>
      </c>
    </row>
    <row r="775" spans="1:4" ht="15.75" x14ac:dyDescent="0.25">
      <c r="A775" s="1" t="s">
        <v>1596</v>
      </c>
      <c r="B775" s="1" t="s">
        <v>2404</v>
      </c>
      <c r="C775" t="s">
        <v>2828</v>
      </c>
      <c r="D775" t="s">
        <v>3743</v>
      </c>
    </row>
    <row r="776" spans="1:4" ht="15.75" x14ac:dyDescent="0.25">
      <c r="A776" s="1" t="s">
        <v>1595</v>
      </c>
      <c r="B776" s="1" t="s">
        <v>2404</v>
      </c>
      <c r="C776" t="s">
        <v>3744</v>
      </c>
      <c r="D776" t="s">
        <v>3745</v>
      </c>
    </row>
    <row r="777" spans="1:4" ht="15.75" x14ac:dyDescent="0.25">
      <c r="A777" s="1" t="s">
        <v>1594</v>
      </c>
      <c r="B777" s="1" t="s">
        <v>3272</v>
      </c>
      <c r="C777" t="s">
        <v>3746</v>
      </c>
      <c r="D777" t="s">
        <v>3747</v>
      </c>
    </row>
    <row r="778" spans="1:4" ht="15.75" x14ac:dyDescent="0.25">
      <c r="A778" s="1" t="s">
        <v>1593</v>
      </c>
      <c r="B778" s="1" t="s">
        <v>3272</v>
      </c>
      <c r="C778" t="s">
        <v>3748</v>
      </c>
      <c r="D778" t="s">
        <v>2537</v>
      </c>
    </row>
    <row r="779" spans="1:4" ht="15.75" x14ac:dyDescent="0.25">
      <c r="A779" s="1" t="s">
        <v>1592</v>
      </c>
      <c r="B779" s="1" t="s">
        <v>2401</v>
      </c>
      <c r="C779" t="s">
        <v>3749</v>
      </c>
      <c r="D779" t="s">
        <v>3084</v>
      </c>
    </row>
    <row r="780" spans="1:4" ht="15.75" x14ac:dyDescent="0.25">
      <c r="A780" s="1" t="s">
        <v>1591</v>
      </c>
      <c r="B780" s="1" t="s">
        <v>2404</v>
      </c>
      <c r="C780" t="s">
        <v>2792</v>
      </c>
      <c r="D780" t="s">
        <v>3750</v>
      </c>
    </row>
    <row r="781" spans="1:4" ht="15.75" x14ac:dyDescent="0.25">
      <c r="A781" s="1" t="s">
        <v>1590</v>
      </c>
      <c r="B781" s="1" t="s">
        <v>2401</v>
      </c>
      <c r="C781" t="s">
        <v>3173</v>
      </c>
      <c r="D781" t="s">
        <v>3751</v>
      </c>
    </row>
    <row r="782" spans="1:4" ht="15.75" x14ac:dyDescent="0.25">
      <c r="A782" s="1" t="s">
        <v>1589</v>
      </c>
      <c r="B782" s="1" t="s">
        <v>2404</v>
      </c>
      <c r="C782" t="s">
        <v>3752</v>
      </c>
      <c r="D782" t="s">
        <v>3753</v>
      </c>
    </row>
    <row r="783" spans="1:4" ht="15.75" x14ac:dyDescent="0.25">
      <c r="A783" s="1" t="s">
        <v>1588</v>
      </c>
      <c r="B783" s="1" t="s">
        <v>2401</v>
      </c>
      <c r="C783" t="s">
        <v>3754</v>
      </c>
      <c r="D783" t="s">
        <v>3567</v>
      </c>
    </row>
    <row r="784" spans="1:4" ht="15.75" x14ac:dyDescent="0.25">
      <c r="A784" s="1" t="s">
        <v>1587</v>
      </c>
      <c r="B784" s="1" t="s">
        <v>2401</v>
      </c>
      <c r="C784" t="s">
        <v>3755</v>
      </c>
      <c r="D784" t="s">
        <v>3756</v>
      </c>
    </row>
    <row r="785" spans="1:4" ht="15.75" x14ac:dyDescent="0.25">
      <c r="A785" s="1" t="s">
        <v>1586</v>
      </c>
      <c r="B785" s="1" t="s">
        <v>2401</v>
      </c>
      <c r="C785" t="s">
        <v>3757</v>
      </c>
      <c r="D785" t="s">
        <v>3758</v>
      </c>
    </row>
    <row r="786" spans="1:4" ht="15.75" x14ac:dyDescent="0.25">
      <c r="A786" s="1" t="s">
        <v>1585</v>
      </c>
      <c r="B786" s="1" t="s">
        <v>2401</v>
      </c>
      <c r="C786" t="s">
        <v>3759</v>
      </c>
      <c r="D786" t="s">
        <v>3760</v>
      </c>
    </row>
    <row r="787" spans="1:4" ht="15.75" x14ac:dyDescent="0.25">
      <c r="A787" s="1" t="s">
        <v>1584</v>
      </c>
      <c r="B787" s="1" t="s">
        <v>2401</v>
      </c>
      <c r="C787" t="s">
        <v>3761</v>
      </c>
      <c r="D787" t="s">
        <v>3762</v>
      </c>
    </row>
    <row r="788" spans="1:4" ht="15.75" x14ac:dyDescent="0.25">
      <c r="A788" s="1" t="s">
        <v>1583</v>
      </c>
      <c r="B788" s="1" t="s">
        <v>2401</v>
      </c>
      <c r="C788" t="s">
        <v>3763</v>
      </c>
      <c r="D788" t="s">
        <v>3764</v>
      </c>
    </row>
    <row r="789" spans="1:4" ht="15.75" x14ac:dyDescent="0.25">
      <c r="A789" s="1" t="s">
        <v>1582</v>
      </c>
      <c r="B789" s="1" t="s">
        <v>2404</v>
      </c>
      <c r="C789" t="s">
        <v>3765</v>
      </c>
      <c r="D789" t="s">
        <v>2481</v>
      </c>
    </row>
    <row r="790" spans="1:4" ht="15.75" x14ac:dyDescent="0.25">
      <c r="A790" s="1" t="s">
        <v>1581</v>
      </c>
      <c r="B790" s="1" t="s">
        <v>2404</v>
      </c>
      <c r="C790" t="s">
        <v>3766</v>
      </c>
      <c r="D790" t="s">
        <v>3767</v>
      </c>
    </row>
    <row r="791" spans="1:4" ht="15.75" x14ac:dyDescent="0.25">
      <c r="A791" s="1" t="s">
        <v>1580</v>
      </c>
      <c r="B791" s="1" t="s">
        <v>2404</v>
      </c>
      <c r="C791" t="s">
        <v>3768</v>
      </c>
      <c r="D791" t="s">
        <v>3769</v>
      </c>
    </row>
    <row r="792" spans="1:4" ht="15.75" x14ac:dyDescent="0.25">
      <c r="A792" s="1" t="s">
        <v>1579</v>
      </c>
      <c r="B792" s="1" t="s">
        <v>2401</v>
      </c>
      <c r="C792" t="s">
        <v>2588</v>
      </c>
      <c r="D792" t="s">
        <v>3770</v>
      </c>
    </row>
    <row r="793" spans="1:4" ht="15.75" x14ac:dyDescent="0.25">
      <c r="A793" s="1" t="s">
        <v>1578</v>
      </c>
      <c r="B793" s="1" t="s">
        <v>2401</v>
      </c>
      <c r="C793" t="s">
        <v>3771</v>
      </c>
      <c r="D793" t="s">
        <v>3772</v>
      </c>
    </row>
    <row r="794" spans="1:4" ht="15.75" x14ac:dyDescent="0.25">
      <c r="A794" s="1" t="s">
        <v>1577</v>
      </c>
      <c r="B794" s="1" t="s">
        <v>3272</v>
      </c>
      <c r="C794" t="s">
        <v>3773</v>
      </c>
      <c r="D794" t="s">
        <v>3774</v>
      </c>
    </row>
    <row r="795" spans="1:4" ht="15.75" x14ac:dyDescent="0.25">
      <c r="A795" s="1" t="s">
        <v>1576</v>
      </c>
      <c r="B795" s="1" t="s">
        <v>2404</v>
      </c>
      <c r="C795" t="s">
        <v>3775</v>
      </c>
      <c r="D795" t="s">
        <v>3776</v>
      </c>
    </row>
    <row r="796" spans="1:4" ht="15.75" x14ac:dyDescent="0.25">
      <c r="A796" s="1" t="s">
        <v>1575</v>
      </c>
      <c r="B796" s="1" t="s">
        <v>2401</v>
      </c>
      <c r="C796" t="s">
        <v>2763</v>
      </c>
      <c r="D796" t="s">
        <v>3777</v>
      </c>
    </row>
    <row r="797" spans="1:4" ht="15.75" x14ac:dyDescent="0.25">
      <c r="A797" s="1" t="s">
        <v>1574</v>
      </c>
      <c r="B797" s="1" t="s">
        <v>3272</v>
      </c>
      <c r="C797" t="s">
        <v>3778</v>
      </c>
      <c r="D797" t="s">
        <v>3779</v>
      </c>
    </row>
    <row r="798" spans="1:4" ht="15.75" x14ac:dyDescent="0.25">
      <c r="A798" s="1" t="s">
        <v>1573</v>
      </c>
      <c r="B798" s="1" t="s">
        <v>2401</v>
      </c>
      <c r="C798" t="s">
        <v>3780</v>
      </c>
      <c r="D798" t="s">
        <v>3781</v>
      </c>
    </row>
    <row r="799" spans="1:4" ht="15.75" x14ac:dyDescent="0.25">
      <c r="A799" s="1" t="s">
        <v>1572</v>
      </c>
      <c r="B799" s="1" t="s">
        <v>3272</v>
      </c>
      <c r="C799" t="s">
        <v>3782</v>
      </c>
      <c r="D799" t="s">
        <v>3783</v>
      </c>
    </row>
    <row r="800" spans="1:4" ht="15.75" x14ac:dyDescent="0.25">
      <c r="A800" s="1" t="s">
        <v>1571</v>
      </c>
      <c r="B800" s="1" t="s">
        <v>2401</v>
      </c>
      <c r="C800" t="s">
        <v>3784</v>
      </c>
      <c r="D800" t="s">
        <v>2498</v>
      </c>
    </row>
    <row r="801" spans="1:4" ht="15.75" x14ac:dyDescent="0.25">
      <c r="A801" s="1" t="s">
        <v>1570</v>
      </c>
      <c r="B801" s="1" t="s">
        <v>2401</v>
      </c>
      <c r="C801" t="s">
        <v>3785</v>
      </c>
      <c r="D801" t="s">
        <v>3786</v>
      </c>
    </row>
    <row r="802" spans="1:4" ht="15.75" x14ac:dyDescent="0.25">
      <c r="A802" s="1" t="s">
        <v>1569</v>
      </c>
      <c r="B802" s="1" t="s">
        <v>2401</v>
      </c>
      <c r="C802" t="s">
        <v>3787</v>
      </c>
      <c r="D802" t="s">
        <v>3788</v>
      </c>
    </row>
    <row r="803" spans="1:4" ht="15.75" x14ac:dyDescent="0.25">
      <c r="A803" s="1" t="s">
        <v>1568</v>
      </c>
      <c r="B803" s="1" t="s">
        <v>3272</v>
      </c>
      <c r="C803" t="s">
        <v>3789</v>
      </c>
      <c r="D803" t="s">
        <v>3790</v>
      </c>
    </row>
    <row r="804" spans="1:4" ht="15.75" x14ac:dyDescent="0.25">
      <c r="A804" s="1" t="s">
        <v>1567</v>
      </c>
      <c r="B804" s="1" t="s">
        <v>2401</v>
      </c>
      <c r="C804" t="s">
        <v>3208</v>
      </c>
      <c r="D804" t="s">
        <v>2911</v>
      </c>
    </row>
    <row r="805" spans="1:4" ht="15.75" x14ac:dyDescent="0.25">
      <c r="A805" s="1" t="s">
        <v>1566</v>
      </c>
      <c r="B805" s="1" t="s">
        <v>2401</v>
      </c>
      <c r="C805" t="s">
        <v>3208</v>
      </c>
      <c r="D805" t="s">
        <v>3791</v>
      </c>
    </row>
    <row r="806" spans="1:4" ht="15.75" x14ac:dyDescent="0.25">
      <c r="A806" s="1" t="s">
        <v>1565</v>
      </c>
      <c r="B806" s="1" t="s">
        <v>2404</v>
      </c>
      <c r="C806" t="s">
        <v>3792</v>
      </c>
      <c r="D806" t="s">
        <v>3793</v>
      </c>
    </row>
    <row r="807" spans="1:4" ht="15.75" x14ac:dyDescent="0.25">
      <c r="A807" s="1" t="s">
        <v>1564</v>
      </c>
      <c r="B807" s="1" t="s">
        <v>2404</v>
      </c>
      <c r="C807" t="s">
        <v>2417</v>
      </c>
      <c r="D807" t="s">
        <v>3794</v>
      </c>
    </row>
    <row r="808" spans="1:4" ht="15.75" x14ac:dyDescent="0.25">
      <c r="A808" s="1" t="s">
        <v>1563</v>
      </c>
      <c r="B808" s="1" t="s">
        <v>2404</v>
      </c>
      <c r="C808" t="s">
        <v>3795</v>
      </c>
      <c r="D808" t="s">
        <v>3796</v>
      </c>
    </row>
    <row r="809" spans="1:4" ht="15.75" x14ac:dyDescent="0.25">
      <c r="A809" s="1" t="s">
        <v>1562</v>
      </c>
      <c r="B809" s="1" t="s">
        <v>2404</v>
      </c>
      <c r="C809" t="s">
        <v>3797</v>
      </c>
      <c r="D809" t="s">
        <v>3798</v>
      </c>
    </row>
    <row r="810" spans="1:4" ht="15.75" x14ac:dyDescent="0.25">
      <c r="A810" s="1" t="s">
        <v>1561</v>
      </c>
      <c r="B810" s="1" t="s">
        <v>3272</v>
      </c>
      <c r="C810" t="s">
        <v>3799</v>
      </c>
      <c r="D810" t="s">
        <v>3800</v>
      </c>
    </row>
    <row r="811" spans="1:4" ht="15.75" x14ac:dyDescent="0.25">
      <c r="A811" s="1" t="s">
        <v>1560</v>
      </c>
      <c r="B811" s="1" t="s">
        <v>2404</v>
      </c>
      <c r="C811" t="s">
        <v>3801</v>
      </c>
      <c r="D811" t="s">
        <v>3802</v>
      </c>
    </row>
    <row r="812" spans="1:4" ht="15.75" x14ac:dyDescent="0.25">
      <c r="A812" s="1" t="s">
        <v>1559</v>
      </c>
      <c r="B812" s="1" t="s">
        <v>2404</v>
      </c>
      <c r="C812" t="s">
        <v>2639</v>
      </c>
      <c r="D812" t="s">
        <v>3803</v>
      </c>
    </row>
    <row r="813" spans="1:4" ht="15.75" x14ac:dyDescent="0.25">
      <c r="A813" s="1" t="s">
        <v>1558</v>
      </c>
      <c r="B813" s="1" t="s">
        <v>2404</v>
      </c>
      <c r="C813" t="s">
        <v>3804</v>
      </c>
      <c r="D813" t="s">
        <v>3131</v>
      </c>
    </row>
    <row r="814" spans="1:4" ht="15.75" x14ac:dyDescent="0.25">
      <c r="A814" s="1" t="s">
        <v>1557</v>
      </c>
      <c r="B814" s="1" t="s">
        <v>2404</v>
      </c>
      <c r="C814" t="s">
        <v>3425</v>
      </c>
      <c r="D814" t="s">
        <v>3805</v>
      </c>
    </row>
    <row r="815" spans="1:4" ht="15.75" x14ac:dyDescent="0.25">
      <c r="A815" s="1" t="s">
        <v>1556</v>
      </c>
      <c r="B815" s="1" t="s">
        <v>2404</v>
      </c>
      <c r="C815" t="s">
        <v>3806</v>
      </c>
      <c r="D815" t="s">
        <v>3807</v>
      </c>
    </row>
    <row r="816" spans="1:4" ht="15.75" x14ac:dyDescent="0.25">
      <c r="A816" s="1" t="s">
        <v>1555</v>
      </c>
      <c r="B816" s="1" t="s">
        <v>2404</v>
      </c>
      <c r="C816" t="s">
        <v>3808</v>
      </c>
      <c r="D816" t="s">
        <v>3809</v>
      </c>
    </row>
    <row r="817" spans="1:4" ht="15.75" x14ac:dyDescent="0.25">
      <c r="A817" s="1" t="s">
        <v>1554</v>
      </c>
      <c r="B817" s="1" t="s">
        <v>2404</v>
      </c>
      <c r="C817" t="s">
        <v>3810</v>
      </c>
      <c r="D817" t="s">
        <v>3811</v>
      </c>
    </row>
    <row r="818" spans="1:4" ht="15.75" x14ac:dyDescent="0.25">
      <c r="A818" s="1" t="s">
        <v>1553</v>
      </c>
      <c r="B818" s="1" t="s">
        <v>2404</v>
      </c>
      <c r="C818" t="s">
        <v>3812</v>
      </c>
      <c r="D818" t="s">
        <v>3813</v>
      </c>
    </row>
    <row r="819" spans="1:4" ht="15.75" x14ac:dyDescent="0.25">
      <c r="A819" s="1" t="s">
        <v>1552</v>
      </c>
      <c r="B819" s="1" t="s">
        <v>2404</v>
      </c>
      <c r="C819" t="s">
        <v>3120</v>
      </c>
      <c r="D819" t="s">
        <v>2967</v>
      </c>
    </row>
    <row r="820" spans="1:4" ht="15.75" x14ac:dyDescent="0.25">
      <c r="A820" s="1" t="s">
        <v>1551</v>
      </c>
      <c r="B820" s="1" t="s">
        <v>2404</v>
      </c>
      <c r="C820" t="s">
        <v>3814</v>
      </c>
      <c r="D820" t="s">
        <v>3815</v>
      </c>
    </row>
    <row r="821" spans="1:4" ht="15.75" x14ac:dyDescent="0.25">
      <c r="A821" s="1" t="s">
        <v>1550</v>
      </c>
      <c r="B821" s="1" t="s">
        <v>2401</v>
      </c>
      <c r="C821" t="s">
        <v>3441</v>
      </c>
      <c r="D821" t="s">
        <v>3816</v>
      </c>
    </row>
    <row r="822" spans="1:4" ht="15.75" x14ac:dyDescent="0.25">
      <c r="A822" s="1" t="s">
        <v>1549</v>
      </c>
      <c r="B822" s="1" t="s">
        <v>2404</v>
      </c>
      <c r="C822" t="s">
        <v>3817</v>
      </c>
      <c r="D822" t="s">
        <v>3818</v>
      </c>
    </row>
    <row r="823" spans="1:4" ht="15.75" x14ac:dyDescent="0.25">
      <c r="A823" s="1" t="s">
        <v>1548</v>
      </c>
      <c r="B823" s="1" t="s">
        <v>2404</v>
      </c>
      <c r="C823" t="s">
        <v>3819</v>
      </c>
      <c r="D823" t="s">
        <v>3820</v>
      </c>
    </row>
    <row r="824" spans="1:4" ht="15.75" x14ac:dyDescent="0.25">
      <c r="A824" s="1" t="s">
        <v>1547</v>
      </c>
      <c r="B824" s="1" t="s">
        <v>2404</v>
      </c>
      <c r="C824" t="s">
        <v>2480</v>
      </c>
      <c r="D824" t="s">
        <v>3821</v>
      </c>
    </row>
    <row r="825" spans="1:4" ht="15.75" x14ac:dyDescent="0.25">
      <c r="A825" s="1" t="s">
        <v>1546</v>
      </c>
      <c r="B825" s="1" t="s">
        <v>2404</v>
      </c>
      <c r="C825" t="s">
        <v>3822</v>
      </c>
      <c r="D825" t="s">
        <v>3608</v>
      </c>
    </row>
    <row r="826" spans="1:4" ht="15.75" x14ac:dyDescent="0.25">
      <c r="A826" s="1" t="s">
        <v>1545</v>
      </c>
      <c r="B826" s="1" t="s">
        <v>2404</v>
      </c>
      <c r="C826" t="s">
        <v>3823</v>
      </c>
      <c r="D826" t="s">
        <v>3824</v>
      </c>
    </row>
    <row r="827" spans="1:4" ht="15.75" x14ac:dyDescent="0.25">
      <c r="A827" s="1" t="s">
        <v>1544</v>
      </c>
      <c r="B827" s="1" t="s">
        <v>2401</v>
      </c>
      <c r="C827" t="s">
        <v>3825</v>
      </c>
      <c r="D827" t="s">
        <v>3826</v>
      </c>
    </row>
    <row r="828" spans="1:4" ht="15.75" x14ac:dyDescent="0.25">
      <c r="A828" s="1" t="s">
        <v>1543</v>
      </c>
      <c r="B828" s="1" t="s">
        <v>2401</v>
      </c>
      <c r="C828" t="s">
        <v>3827</v>
      </c>
      <c r="D828" t="s">
        <v>3828</v>
      </c>
    </row>
    <row r="829" spans="1:4" ht="15.75" x14ac:dyDescent="0.25">
      <c r="A829" s="1" t="s">
        <v>1542</v>
      </c>
      <c r="B829" s="1" t="s">
        <v>3272</v>
      </c>
      <c r="C829" t="s">
        <v>3829</v>
      </c>
      <c r="D829" t="s">
        <v>2498</v>
      </c>
    </row>
    <row r="830" spans="1:4" ht="15.75" x14ac:dyDescent="0.25">
      <c r="A830" s="1" t="s">
        <v>1541</v>
      </c>
      <c r="B830" s="1" t="s">
        <v>3272</v>
      </c>
      <c r="C830" t="s">
        <v>3830</v>
      </c>
      <c r="D830" t="s">
        <v>3310</v>
      </c>
    </row>
    <row r="831" spans="1:4" ht="15.75" x14ac:dyDescent="0.25">
      <c r="A831" s="1" t="s">
        <v>1540</v>
      </c>
      <c r="B831" s="1" t="s">
        <v>3272</v>
      </c>
      <c r="C831" t="s">
        <v>3831</v>
      </c>
      <c r="D831" t="s">
        <v>3832</v>
      </c>
    </row>
    <row r="832" spans="1:4" ht="15.75" x14ac:dyDescent="0.25">
      <c r="A832" s="1" t="s">
        <v>1539</v>
      </c>
      <c r="B832" s="1" t="s">
        <v>2404</v>
      </c>
      <c r="C832" t="s">
        <v>2697</v>
      </c>
      <c r="D832" t="s">
        <v>3833</v>
      </c>
    </row>
    <row r="833" spans="1:4" ht="15.75" x14ac:dyDescent="0.25">
      <c r="A833" s="1" t="s">
        <v>1538</v>
      </c>
      <c r="B833" s="1" t="s">
        <v>2404</v>
      </c>
      <c r="C833" t="s">
        <v>3834</v>
      </c>
      <c r="D833" t="s">
        <v>3835</v>
      </c>
    </row>
    <row r="834" spans="1:4" ht="15.75" x14ac:dyDescent="0.25">
      <c r="A834" s="1" t="s">
        <v>1537</v>
      </c>
      <c r="B834" s="1" t="s">
        <v>2404</v>
      </c>
      <c r="C834" t="s">
        <v>3836</v>
      </c>
      <c r="D834" t="s">
        <v>3837</v>
      </c>
    </row>
    <row r="835" spans="1:4" ht="15.75" x14ac:dyDescent="0.25">
      <c r="A835" s="1" t="s">
        <v>1536</v>
      </c>
      <c r="B835" s="1" t="s">
        <v>3272</v>
      </c>
      <c r="C835" t="s">
        <v>3601</v>
      </c>
      <c r="D835" t="s">
        <v>3838</v>
      </c>
    </row>
    <row r="836" spans="1:4" ht="15.75" x14ac:dyDescent="0.25">
      <c r="A836" s="1" t="s">
        <v>1535</v>
      </c>
      <c r="B836" s="1" t="s">
        <v>2401</v>
      </c>
      <c r="C836" t="s">
        <v>3839</v>
      </c>
      <c r="D836" t="s">
        <v>3840</v>
      </c>
    </row>
    <row r="837" spans="1:4" ht="15.75" x14ac:dyDescent="0.25">
      <c r="A837" s="1" t="s">
        <v>1534</v>
      </c>
      <c r="B837" s="1" t="s">
        <v>2401</v>
      </c>
      <c r="C837" t="s">
        <v>3841</v>
      </c>
      <c r="D837" t="s">
        <v>2817</v>
      </c>
    </row>
    <row r="838" spans="1:4" ht="15.75" x14ac:dyDescent="0.25">
      <c r="A838" s="1" t="s">
        <v>1533</v>
      </c>
      <c r="B838" s="1" t="s">
        <v>2401</v>
      </c>
      <c r="C838" t="s">
        <v>3842</v>
      </c>
      <c r="D838" t="s">
        <v>3843</v>
      </c>
    </row>
    <row r="839" spans="1:4" ht="15.75" x14ac:dyDescent="0.25">
      <c r="A839" s="1" t="s">
        <v>1532</v>
      </c>
      <c r="B839" s="1" t="s">
        <v>2404</v>
      </c>
      <c r="C839" t="s">
        <v>3397</v>
      </c>
      <c r="D839" t="s">
        <v>3505</v>
      </c>
    </row>
    <row r="840" spans="1:4" ht="15.75" x14ac:dyDescent="0.25">
      <c r="A840" s="1" t="s">
        <v>1531</v>
      </c>
      <c r="B840" s="1" t="s">
        <v>2401</v>
      </c>
      <c r="C840" t="s">
        <v>2835</v>
      </c>
      <c r="D840" t="s">
        <v>3844</v>
      </c>
    </row>
    <row r="841" spans="1:4" ht="15.75" x14ac:dyDescent="0.25">
      <c r="A841" s="1" t="s">
        <v>1530</v>
      </c>
      <c r="B841" s="1" t="s">
        <v>2401</v>
      </c>
      <c r="C841" t="s">
        <v>3845</v>
      </c>
      <c r="D841" t="s">
        <v>3846</v>
      </c>
    </row>
    <row r="842" spans="1:4" ht="15.75" x14ac:dyDescent="0.25">
      <c r="A842" s="1" t="s">
        <v>1529</v>
      </c>
      <c r="B842" s="1" t="s">
        <v>2401</v>
      </c>
      <c r="C842" t="s">
        <v>3847</v>
      </c>
      <c r="D842" t="s">
        <v>3848</v>
      </c>
    </row>
    <row r="843" spans="1:4" ht="15.75" x14ac:dyDescent="0.25">
      <c r="A843" s="1" t="s">
        <v>1528</v>
      </c>
      <c r="B843" s="1" t="s">
        <v>2401</v>
      </c>
      <c r="C843" t="s">
        <v>3746</v>
      </c>
      <c r="D843" t="s">
        <v>3849</v>
      </c>
    </row>
    <row r="844" spans="1:4" ht="15.75" x14ac:dyDescent="0.25">
      <c r="A844" s="1" t="s">
        <v>1527</v>
      </c>
      <c r="B844" s="1" t="s">
        <v>2401</v>
      </c>
      <c r="C844" t="s">
        <v>3850</v>
      </c>
      <c r="D844" t="s">
        <v>3851</v>
      </c>
    </row>
    <row r="845" spans="1:4" ht="15.75" x14ac:dyDescent="0.25">
      <c r="A845" s="1" t="s">
        <v>1526</v>
      </c>
      <c r="B845" s="1" t="s">
        <v>2401</v>
      </c>
      <c r="C845" t="s">
        <v>3332</v>
      </c>
      <c r="D845" t="s">
        <v>2680</v>
      </c>
    </row>
    <row r="846" spans="1:4" ht="15.75" x14ac:dyDescent="0.25">
      <c r="A846" s="1" t="s">
        <v>1525</v>
      </c>
      <c r="B846" s="1" t="s">
        <v>3272</v>
      </c>
      <c r="C846" t="s">
        <v>3852</v>
      </c>
      <c r="D846" t="s">
        <v>3853</v>
      </c>
    </row>
    <row r="847" spans="1:4" ht="15.75" x14ac:dyDescent="0.25">
      <c r="A847" s="1" t="s">
        <v>1524</v>
      </c>
      <c r="B847" s="1" t="s">
        <v>2401</v>
      </c>
      <c r="C847" t="s">
        <v>3854</v>
      </c>
      <c r="D847" t="s">
        <v>3855</v>
      </c>
    </row>
    <row r="848" spans="1:4" ht="15.75" x14ac:dyDescent="0.25">
      <c r="A848" s="1" t="s">
        <v>1523</v>
      </c>
      <c r="B848" s="1" t="s">
        <v>2401</v>
      </c>
      <c r="C848" t="s">
        <v>3856</v>
      </c>
      <c r="D848" t="s">
        <v>3857</v>
      </c>
    </row>
    <row r="849" spans="1:4" ht="15.75" x14ac:dyDescent="0.25">
      <c r="A849" s="1" t="s">
        <v>1522</v>
      </c>
      <c r="B849" s="1" t="s">
        <v>2401</v>
      </c>
      <c r="C849" t="s">
        <v>3858</v>
      </c>
      <c r="D849" t="s">
        <v>3859</v>
      </c>
    </row>
    <row r="850" spans="1:4" ht="15.75" x14ac:dyDescent="0.25">
      <c r="A850" s="1" t="s">
        <v>1521</v>
      </c>
      <c r="B850" s="1" t="s">
        <v>2404</v>
      </c>
      <c r="C850" t="s">
        <v>2502</v>
      </c>
      <c r="D850" t="s">
        <v>3860</v>
      </c>
    </row>
    <row r="851" spans="1:4" ht="15.75" x14ac:dyDescent="0.25">
      <c r="A851" s="1" t="s">
        <v>1520</v>
      </c>
      <c r="B851" s="1" t="s">
        <v>2404</v>
      </c>
      <c r="C851" t="s">
        <v>2487</v>
      </c>
      <c r="D851" t="s">
        <v>3861</v>
      </c>
    </row>
    <row r="852" spans="1:4" ht="15.75" x14ac:dyDescent="0.25">
      <c r="A852" s="1" t="s">
        <v>1519</v>
      </c>
      <c r="B852" s="1" t="s">
        <v>2401</v>
      </c>
      <c r="C852" t="s">
        <v>3862</v>
      </c>
      <c r="D852" t="s">
        <v>3863</v>
      </c>
    </row>
    <row r="853" spans="1:4" ht="15.75" x14ac:dyDescent="0.25">
      <c r="A853" s="1" t="s">
        <v>1518</v>
      </c>
      <c r="B853" s="1" t="s">
        <v>3272</v>
      </c>
      <c r="C853" t="s">
        <v>2757</v>
      </c>
      <c r="D853" t="s">
        <v>3864</v>
      </c>
    </row>
    <row r="854" spans="1:4" ht="15.75" x14ac:dyDescent="0.25">
      <c r="A854" s="1" t="s">
        <v>1517</v>
      </c>
      <c r="B854" s="1" t="s">
        <v>2404</v>
      </c>
      <c r="C854" t="s">
        <v>2554</v>
      </c>
      <c r="D854" t="s">
        <v>2738</v>
      </c>
    </row>
    <row r="855" spans="1:4" ht="15.75" x14ac:dyDescent="0.25">
      <c r="A855" s="1" t="s">
        <v>1516</v>
      </c>
      <c r="B855" s="1" t="s">
        <v>2404</v>
      </c>
      <c r="C855" t="s">
        <v>3865</v>
      </c>
      <c r="D855" t="s">
        <v>3866</v>
      </c>
    </row>
    <row r="856" spans="1:4" ht="15.75" x14ac:dyDescent="0.25">
      <c r="A856" s="1" t="s">
        <v>1515</v>
      </c>
      <c r="B856" s="1" t="s">
        <v>2404</v>
      </c>
      <c r="C856" t="s">
        <v>2831</v>
      </c>
      <c r="D856" t="s">
        <v>3867</v>
      </c>
    </row>
    <row r="857" spans="1:4" ht="15.75" x14ac:dyDescent="0.25">
      <c r="A857" s="1" t="s">
        <v>1514</v>
      </c>
      <c r="B857" s="1" t="s">
        <v>2404</v>
      </c>
      <c r="C857" t="s">
        <v>3868</v>
      </c>
      <c r="D857" t="s">
        <v>3869</v>
      </c>
    </row>
    <row r="858" spans="1:4" ht="15.75" x14ac:dyDescent="0.25">
      <c r="A858" s="1" t="s">
        <v>1513</v>
      </c>
      <c r="B858" s="1" t="s">
        <v>2401</v>
      </c>
      <c r="C858" t="s">
        <v>3870</v>
      </c>
      <c r="D858" t="s">
        <v>3871</v>
      </c>
    </row>
    <row r="859" spans="1:4" ht="15.75" x14ac:dyDescent="0.25">
      <c r="A859" s="1" t="s">
        <v>1512</v>
      </c>
      <c r="B859" s="1" t="s">
        <v>2401</v>
      </c>
      <c r="C859" t="s">
        <v>3208</v>
      </c>
      <c r="D859" t="s">
        <v>3872</v>
      </c>
    </row>
    <row r="860" spans="1:4" ht="15.75" x14ac:dyDescent="0.25">
      <c r="A860" s="1" t="s">
        <v>1511</v>
      </c>
      <c r="B860" s="1" t="s">
        <v>2401</v>
      </c>
      <c r="C860" t="s">
        <v>3873</v>
      </c>
      <c r="D860" t="s">
        <v>3874</v>
      </c>
    </row>
    <row r="861" spans="1:4" ht="15.75" x14ac:dyDescent="0.25">
      <c r="A861" s="1" t="s">
        <v>1510</v>
      </c>
      <c r="B861" s="1" t="s">
        <v>2401</v>
      </c>
      <c r="C861" t="s">
        <v>3875</v>
      </c>
      <c r="D861" t="s">
        <v>3876</v>
      </c>
    </row>
    <row r="862" spans="1:4" ht="15.75" x14ac:dyDescent="0.25">
      <c r="A862" s="1" t="s">
        <v>1509</v>
      </c>
      <c r="B862" s="1" t="s">
        <v>2404</v>
      </c>
      <c r="C862" t="s">
        <v>2502</v>
      </c>
      <c r="D862" t="s">
        <v>3877</v>
      </c>
    </row>
    <row r="863" spans="1:4" ht="15.75" x14ac:dyDescent="0.25">
      <c r="A863" s="1" t="s">
        <v>1508</v>
      </c>
      <c r="B863" s="1" t="s">
        <v>2401</v>
      </c>
      <c r="C863" t="s">
        <v>3021</v>
      </c>
      <c r="D863" t="s">
        <v>3878</v>
      </c>
    </row>
    <row r="864" spans="1:4" ht="15.75" x14ac:dyDescent="0.25">
      <c r="A864" s="1" t="s">
        <v>1507</v>
      </c>
      <c r="B864" s="1" t="s">
        <v>2404</v>
      </c>
      <c r="C864" t="s">
        <v>3879</v>
      </c>
      <c r="D864" t="s">
        <v>3880</v>
      </c>
    </row>
    <row r="865" spans="1:4" ht="15.75" x14ac:dyDescent="0.25">
      <c r="A865" s="1" t="s">
        <v>1506</v>
      </c>
      <c r="B865" s="1" t="s">
        <v>2404</v>
      </c>
      <c r="C865" t="s">
        <v>3881</v>
      </c>
      <c r="D865" t="s">
        <v>3882</v>
      </c>
    </row>
    <row r="866" spans="1:4" ht="15.75" x14ac:dyDescent="0.25">
      <c r="A866" s="1" t="s">
        <v>1505</v>
      </c>
      <c r="B866" s="1" t="s">
        <v>2404</v>
      </c>
      <c r="C866" t="s">
        <v>2532</v>
      </c>
      <c r="D866" t="s">
        <v>3883</v>
      </c>
    </row>
    <row r="867" spans="1:4" ht="15.75" x14ac:dyDescent="0.25">
      <c r="A867" s="1" t="s">
        <v>1504</v>
      </c>
      <c r="B867" s="1" t="s">
        <v>3272</v>
      </c>
      <c r="C867" t="s">
        <v>3884</v>
      </c>
      <c r="D867" t="s">
        <v>3885</v>
      </c>
    </row>
    <row r="868" spans="1:4" ht="15.75" x14ac:dyDescent="0.25">
      <c r="A868" s="1" t="s">
        <v>1503</v>
      </c>
      <c r="B868" s="1" t="s">
        <v>2404</v>
      </c>
      <c r="C868" t="s">
        <v>3886</v>
      </c>
      <c r="D868" t="s">
        <v>3887</v>
      </c>
    </row>
    <row r="869" spans="1:4" ht="15.75" x14ac:dyDescent="0.25">
      <c r="A869" s="1" t="s">
        <v>1502</v>
      </c>
      <c r="B869" s="1" t="s">
        <v>2404</v>
      </c>
      <c r="C869" t="s">
        <v>2605</v>
      </c>
      <c r="D869" t="s">
        <v>3888</v>
      </c>
    </row>
    <row r="870" spans="1:4" ht="15.75" x14ac:dyDescent="0.25">
      <c r="A870" s="1" t="s">
        <v>1501</v>
      </c>
      <c r="B870" s="1" t="s">
        <v>2404</v>
      </c>
      <c r="C870" t="s">
        <v>2425</v>
      </c>
      <c r="D870" t="s">
        <v>3889</v>
      </c>
    </row>
    <row r="871" spans="1:4" ht="15.75" x14ac:dyDescent="0.25">
      <c r="A871" s="1" t="s">
        <v>1500</v>
      </c>
      <c r="B871" s="1" t="s">
        <v>2404</v>
      </c>
      <c r="C871" t="s">
        <v>3890</v>
      </c>
      <c r="D871" t="s">
        <v>3891</v>
      </c>
    </row>
    <row r="872" spans="1:4" ht="15.75" x14ac:dyDescent="0.25">
      <c r="A872" s="1" t="s">
        <v>1499</v>
      </c>
      <c r="B872" s="1" t="s">
        <v>3272</v>
      </c>
      <c r="C872" t="s">
        <v>3892</v>
      </c>
      <c r="D872" t="s">
        <v>3893</v>
      </c>
    </row>
    <row r="873" spans="1:4" ht="15.75" x14ac:dyDescent="0.25">
      <c r="A873" s="1" t="s">
        <v>1498</v>
      </c>
      <c r="B873" s="1" t="s">
        <v>2401</v>
      </c>
      <c r="C873" t="s">
        <v>3894</v>
      </c>
      <c r="D873" t="s">
        <v>3895</v>
      </c>
    </row>
    <row r="874" spans="1:4" ht="15.75" x14ac:dyDescent="0.25">
      <c r="A874" s="1" t="s">
        <v>1497</v>
      </c>
      <c r="B874" s="1" t="s">
        <v>3272</v>
      </c>
      <c r="C874" t="s">
        <v>3173</v>
      </c>
      <c r="D874" t="s">
        <v>3896</v>
      </c>
    </row>
    <row r="875" spans="1:4" ht="15.75" x14ac:dyDescent="0.25">
      <c r="A875" s="1" t="s">
        <v>1496</v>
      </c>
      <c r="B875" s="1" t="s">
        <v>2401</v>
      </c>
      <c r="C875" t="s">
        <v>3897</v>
      </c>
      <c r="D875" t="s">
        <v>3898</v>
      </c>
    </row>
    <row r="876" spans="1:4" ht="15.75" x14ac:dyDescent="0.25">
      <c r="A876" s="1" t="s">
        <v>1495</v>
      </c>
      <c r="B876" s="1" t="s">
        <v>2401</v>
      </c>
      <c r="C876" t="s">
        <v>3899</v>
      </c>
      <c r="D876" t="s">
        <v>3900</v>
      </c>
    </row>
    <row r="877" spans="1:4" ht="15.75" x14ac:dyDescent="0.25">
      <c r="A877" s="1" t="s">
        <v>1494</v>
      </c>
      <c r="B877" s="1" t="s">
        <v>2401</v>
      </c>
      <c r="C877" t="s">
        <v>3901</v>
      </c>
      <c r="D877" t="s">
        <v>3902</v>
      </c>
    </row>
    <row r="878" spans="1:4" ht="15.75" x14ac:dyDescent="0.25">
      <c r="A878" s="1" t="s">
        <v>1493</v>
      </c>
      <c r="B878" s="1" t="s">
        <v>3272</v>
      </c>
      <c r="C878" t="s">
        <v>3538</v>
      </c>
      <c r="D878" t="s">
        <v>3903</v>
      </c>
    </row>
    <row r="879" spans="1:4" ht="15.75" x14ac:dyDescent="0.25">
      <c r="A879" s="1" t="s">
        <v>1492</v>
      </c>
      <c r="B879" s="1" t="s">
        <v>3272</v>
      </c>
      <c r="C879" t="s">
        <v>3904</v>
      </c>
      <c r="D879" t="s">
        <v>3905</v>
      </c>
    </row>
    <row r="880" spans="1:4" ht="15.75" x14ac:dyDescent="0.25">
      <c r="A880" s="1" t="s">
        <v>1491</v>
      </c>
      <c r="B880" s="1" t="s">
        <v>2401</v>
      </c>
      <c r="C880" t="s">
        <v>3906</v>
      </c>
      <c r="D880" t="s">
        <v>3907</v>
      </c>
    </row>
    <row r="881" spans="1:4" ht="15.75" x14ac:dyDescent="0.25">
      <c r="A881" s="1" t="s">
        <v>1490</v>
      </c>
      <c r="B881" s="1" t="s">
        <v>2401</v>
      </c>
      <c r="C881" t="s">
        <v>3908</v>
      </c>
      <c r="D881" t="s">
        <v>3909</v>
      </c>
    </row>
    <row r="882" spans="1:4" ht="15.75" x14ac:dyDescent="0.25">
      <c r="A882" s="1" t="s">
        <v>1489</v>
      </c>
      <c r="B882" s="1" t="s">
        <v>2401</v>
      </c>
      <c r="C882" t="s">
        <v>3910</v>
      </c>
      <c r="D882" t="s">
        <v>3911</v>
      </c>
    </row>
    <row r="883" spans="1:4" ht="15.75" x14ac:dyDescent="0.25">
      <c r="A883" s="1" t="s">
        <v>1488</v>
      </c>
      <c r="B883" s="1" t="s">
        <v>2401</v>
      </c>
      <c r="C883" t="s">
        <v>2924</v>
      </c>
      <c r="D883" t="s">
        <v>3912</v>
      </c>
    </row>
    <row r="884" spans="1:4" ht="15.75" x14ac:dyDescent="0.25">
      <c r="A884" s="1" t="s">
        <v>1487</v>
      </c>
      <c r="B884" s="1" t="s">
        <v>2401</v>
      </c>
      <c r="C884" t="s">
        <v>3913</v>
      </c>
      <c r="D884" t="s">
        <v>3914</v>
      </c>
    </row>
    <row r="885" spans="1:4" ht="15.75" x14ac:dyDescent="0.25">
      <c r="A885" s="1" t="s">
        <v>1486</v>
      </c>
      <c r="B885" s="1" t="s">
        <v>2401</v>
      </c>
      <c r="C885" t="s">
        <v>3915</v>
      </c>
      <c r="D885" t="s">
        <v>3916</v>
      </c>
    </row>
    <row r="886" spans="1:4" ht="15.75" x14ac:dyDescent="0.25">
      <c r="A886" s="1" t="s">
        <v>1485</v>
      </c>
      <c r="B886" s="1" t="s">
        <v>2401</v>
      </c>
      <c r="C886" t="s">
        <v>3917</v>
      </c>
      <c r="D886" t="s">
        <v>3918</v>
      </c>
    </row>
    <row r="887" spans="1:4" ht="15.75" x14ac:dyDescent="0.25">
      <c r="A887" s="1" t="s">
        <v>1484</v>
      </c>
      <c r="B887" s="1" t="s">
        <v>2401</v>
      </c>
      <c r="C887" t="s">
        <v>3919</v>
      </c>
      <c r="D887" t="s">
        <v>3920</v>
      </c>
    </row>
    <row r="888" spans="1:4" ht="15.75" x14ac:dyDescent="0.25">
      <c r="A888" s="1" t="s">
        <v>1483</v>
      </c>
      <c r="B888" s="1" t="s">
        <v>2401</v>
      </c>
      <c r="C888" t="s">
        <v>3921</v>
      </c>
      <c r="D888" t="s">
        <v>3922</v>
      </c>
    </row>
    <row r="889" spans="1:4" ht="15.75" x14ac:dyDescent="0.25">
      <c r="A889" s="1" t="s">
        <v>1482</v>
      </c>
      <c r="B889" s="1" t="s">
        <v>3272</v>
      </c>
      <c r="C889" t="s">
        <v>3923</v>
      </c>
      <c r="D889" t="s">
        <v>3924</v>
      </c>
    </row>
    <row r="890" spans="1:4" ht="15.75" x14ac:dyDescent="0.25">
      <c r="A890" s="1" t="s">
        <v>1481</v>
      </c>
      <c r="B890" s="1" t="s">
        <v>2404</v>
      </c>
      <c r="C890" t="s">
        <v>3925</v>
      </c>
      <c r="D890" t="s">
        <v>3926</v>
      </c>
    </row>
    <row r="891" spans="1:4" ht="15.75" x14ac:dyDescent="0.25">
      <c r="A891" s="1" t="s">
        <v>1480</v>
      </c>
      <c r="B891" s="1" t="s">
        <v>2404</v>
      </c>
      <c r="C891" t="s">
        <v>2751</v>
      </c>
      <c r="D891" t="s">
        <v>3927</v>
      </c>
    </row>
    <row r="892" spans="1:4" ht="15.75" x14ac:dyDescent="0.25">
      <c r="A892" s="1" t="s">
        <v>1479</v>
      </c>
      <c r="B892" s="1" t="s">
        <v>2404</v>
      </c>
      <c r="C892" t="s">
        <v>3928</v>
      </c>
      <c r="D892" t="s">
        <v>3929</v>
      </c>
    </row>
    <row r="893" spans="1:4" ht="15.75" x14ac:dyDescent="0.25">
      <c r="A893" s="1" t="s">
        <v>1478</v>
      </c>
      <c r="B893" s="1" t="s">
        <v>2404</v>
      </c>
      <c r="C893" t="s">
        <v>3930</v>
      </c>
      <c r="D893" t="s">
        <v>3931</v>
      </c>
    </row>
    <row r="894" spans="1:4" ht="15.75" x14ac:dyDescent="0.25">
      <c r="A894" s="1" t="s">
        <v>1477</v>
      </c>
      <c r="B894" s="1" t="s">
        <v>3272</v>
      </c>
      <c r="C894" t="s">
        <v>3932</v>
      </c>
      <c r="D894" t="s">
        <v>3933</v>
      </c>
    </row>
    <row r="895" spans="1:4" ht="15.75" x14ac:dyDescent="0.25">
      <c r="A895" s="1" t="s">
        <v>1476</v>
      </c>
      <c r="B895" s="1" t="s">
        <v>2404</v>
      </c>
      <c r="C895" t="s">
        <v>2441</v>
      </c>
      <c r="D895" t="s">
        <v>3934</v>
      </c>
    </row>
    <row r="896" spans="1:4" ht="15.75" x14ac:dyDescent="0.25">
      <c r="A896" s="1" t="s">
        <v>1475</v>
      </c>
      <c r="B896" s="1" t="s">
        <v>2404</v>
      </c>
      <c r="C896" t="s">
        <v>3935</v>
      </c>
      <c r="D896" t="s">
        <v>3936</v>
      </c>
    </row>
    <row r="897" spans="1:4" ht="15.75" x14ac:dyDescent="0.25">
      <c r="A897" s="1" t="s">
        <v>1474</v>
      </c>
      <c r="B897" s="1" t="s">
        <v>2401</v>
      </c>
      <c r="C897" t="s">
        <v>3937</v>
      </c>
      <c r="D897" t="s">
        <v>3938</v>
      </c>
    </row>
    <row r="898" spans="1:4" ht="15.75" x14ac:dyDescent="0.25">
      <c r="A898" s="1" t="s">
        <v>1473</v>
      </c>
      <c r="B898" s="1" t="s">
        <v>2401</v>
      </c>
      <c r="C898" t="s">
        <v>3939</v>
      </c>
      <c r="D898" t="s">
        <v>3331</v>
      </c>
    </row>
    <row r="899" spans="1:4" ht="15.75" x14ac:dyDescent="0.25">
      <c r="A899" s="1" t="s">
        <v>1472</v>
      </c>
      <c r="B899" s="1" t="s">
        <v>2401</v>
      </c>
      <c r="C899" t="s">
        <v>3940</v>
      </c>
      <c r="D899" t="s">
        <v>3941</v>
      </c>
    </row>
    <row r="900" spans="1:4" ht="15.75" x14ac:dyDescent="0.25">
      <c r="A900" s="1" t="s">
        <v>1471</v>
      </c>
      <c r="B900" s="1" t="s">
        <v>2404</v>
      </c>
      <c r="C900" t="s">
        <v>2480</v>
      </c>
      <c r="D900" t="s">
        <v>2784</v>
      </c>
    </row>
    <row r="901" spans="1:4" ht="15.75" x14ac:dyDescent="0.25">
      <c r="A901" s="1" t="s">
        <v>1470</v>
      </c>
      <c r="B901" s="1" t="s">
        <v>3272</v>
      </c>
      <c r="C901" t="s">
        <v>3942</v>
      </c>
      <c r="D901" t="s">
        <v>2814</v>
      </c>
    </row>
    <row r="902" spans="1:4" ht="15.75" x14ac:dyDescent="0.25">
      <c r="A902" s="1" t="s">
        <v>1469</v>
      </c>
      <c r="B902" s="1" t="s">
        <v>2401</v>
      </c>
      <c r="C902" t="s">
        <v>3943</v>
      </c>
      <c r="D902" t="s">
        <v>3944</v>
      </c>
    </row>
    <row r="903" spans="1:4" ht="15.75" x14ac:dyDescent="0.25">
      <c r="A903" s="1" t="s">
        <v>1468</v>
      </c>
      <c r="B903" s="1" t="s">
        <v>2404</v>
      </c>
      <c r="C903" t="s">
        <v>3407</v>
      </c>
      <c r="D903" t="s">
        <v>3945</v>
      </c>
    </row>
    <row r="904" spans="1:4" ht="15.75" x14ac:dyDescent="0.25">
      <c r="A904" s="1" t="s">
        <v>1467</v>
      </c>
      <c r="B904" s="1" t="s">
        <v>2401</v>
      </c>
      <c r="C904" t="s">
        <v>3946</v>
      </c>
      <c r="D904" t="s">
        <v>3947</v>
      </c>
    </row>
    <row r="905" spans="1:4" ht="15.75" x14ac:dyDescent="0.25">
      <c r="A905" s="1" t="s">
        <v>1466</v>
      </c>
      <c r="B905" s="1" t="s">
        <v>2401</v>
      </c>
      <c r="C905" t="s">
        <v>3948</v>
      </c>
      <c r="D905" t="s">
        <v>2586</v>
      </c>
    </row>
    <row r="906" spans="1:4" ht="15.75" x14ac:dyDescent="0.25">
      <c r="A906" s="1" t="s">
        <v>1465</v>
      </c>
      <c r="B906" s="1" t="s">
        <v>2404</v>
      </c>
      <c r="C906" t="s">
        <v>3949</v>
      </c>
      <c r="D906" t="s">
        <v>3950</v>
      </c>
    </row>
    <row r="907" spans="1:4" ht="15.75" x14ac:dyDescent="0.25">
      <c r="A907" s="1" t="s">
        <v>1464</v>
      </c>
      <c r="B907" s="1" t="s">
        <v>2401</v>
      </c>
      <c r="C907" t="s">
        <v>3842</v>
      </c>
      <c r="D907" t="s">
        <v>3951</v>
      </c>
    </row>
    <row r="908" spans="1:4" ht="15.75" x14ac:dyDescent="0.25">
      <c r="A908" s="1" t="s">
        <v>1463</v>
      </c>
      <c r="B908" s="1" t="s">
        <v>3272</v>
      </c>
      <c r="C908" t="s">
        <v>3952</v>
      </c>
      <c r="D908" t="s">
        <v>3953</v>
      </c>
    </row>
    <row r="909" spans="1:4" ht="15.75" x14ac:dyDescent="0.25">
      <c r="A909" s="1" t="s">
        <v>1462</v>
      </c>
      <c r="B909" s="1" t="s">
        <v>2404</v>
      </c>
      <c r="C909" t="s">
        <v>3954</v>
      </c>
      <c r="D909" t="s">
        <v>3955</v>
      </c>
    </row>
    <row r="910" spans="1:4" ht="15.75" x14ac:dyDescent="0.25">
      <c r="A910" s="1" t="s">
        <v>1461</v>
      </c>
      <c r="B910" s="1" t="s">
        <v>2404</v>
      </c>
      <c r="C910" t="s">
        <v>2991</v>
      </c>
      <c r="D910" t="s">
        <v>3956</v>
      </c>
    </row>
    <row r="911" spans="1:4" ht="15.75" x14ac:dyDescent="0.25">
      <c r="A911" s="1" t="s">
        <v>1460</v>
      </c>
      <c r="B911" s="1" t="s">
        <v>2404</v>
      </c>
      <c r="C911" t="s">
        <v>3957</v>
      </c>
      <c r="D911" t="s">
        <v>3958</v>
      </c>
    </row>
    <row r="912" spans="1:4" ht="15.75" x14ac:dyDescent="0.25">
      <c r="A912" s="1" t="s">
        <v>1459</v>
      </c>
      <c r="B912" s="1" t="s">
        <v>2404</v>
      </c>
      <c r="C912" t="s">
        <v>3959</v>
      </c>
      <c r="D912" t="s">
        <v>3960</v>
      </c>
    </row>
    <row r="913" spans="1:4" ht="15.75" x14ac:dyDescent="0.25">
      <c r="A913" s="1" t="s">
        <v>1458</v>
      </c>
      <c r="B913" s="1" t="s">
        <v>2404</v>
      </c>
      <c r="C913" t="s">
        <v>3154</v>
      </c>
      <c r="D913" t="s">
        <v>3961</v>
      </c>
    </row>
    <row r="914" spans="1:4" ht="15.75" x14ac:dyDescent="0.25">
      <c r="A914" s="1" t="s">
        <v>1457</v>
      </c>
      <c r="B914" s="1" t="s">
        <v>2404</v>
      </c>
      <c r="C914" t="s">
        <v>2564</v>
      </c>
      <c r="D914" t="s">
        <v>3962</v>
      </c>
    </row>
    <row r="915" spans="1:4" ht="15.75" x14ac:dyDescent="0.25">
      <c r="A915" s="1" t="s">
        <v>1456</v>
      </c>
      <c r="B915" s="1" t="s">
        <v>2404</v>
      </c>
      <c r="C915" t="s">
        <v>3963</v>
      </c>
      <c r="D915" t="s">
        <v>2654</v>
      </c>
    </row>
    <row r="916" spans="1:4" ht="15.75" x14ac:dyDescent="0.25">
      <c r="A916" s="1" t="s">
        <v>1455</v>
      </c>
      <c r="B916" s="1" t="s">
        <v>2404</v>
      </c>
      <c r="C916" t="s">
        <v>3964</v>
      </c>
      <c r="D916" t="s">
        <v>3965</v>
      </c>
    </row>
    <row r="917" spans="1:4" ht="15.75" x14ac:dyDescent="0.25">
      <c r="A917" s="1" t="s">
        <v>1454</v>
      </c>
      <c r="B917" s="1" t="s">
        <v>2404</v>
      </c>
      <c r="C917" t="s">
        <v>3966</v>
      </c>
      <c r="D917" t="s">
        <v>2814</v>
      </c>
    </row>
    <row r="918" spans="1:4" ht="15.75" x14ac:dyDescent="0.25">
      <c r="A918" s="1" t="s">
        <v>1453</v>
      </c>
      <c r="B918" s="1" t="s">
        <v>2401</v>
      </c>
      <c r="C918" t="s">
        <v>3967</v>
      </c>
      <c r="D918" t="s">
        <v>3968</v>
      </c>
    </row>
    <row r="919" spans="1:4" ht="15.75" x14ac:dyDescent="0.25">
      <c r="A919" s="1" t="s">
        <v>1452</v>
      </c>
      <c r="B919" s="1" t="s">
        <v>2401</v>
      </c>
      <c r="C919" t="s">
        <v>3172</v>
      </c>
      <c r="D919" t="s">
        <v>3969</v>
      </c>
    </row>
    <row r="920" spans="1:4" ht="15.75" x14ac:dyDescent="0.25">
      <c r="A920" s="1" t="s">
        <v>1451</v>
      </c>
      <c r="B920" s="1" t="s">
        <v>2401</v>
      </c>
      <c r="C920" t="s">
        <v>2495</v>
      </c>
      <c r="D920" t="s">
        <v>3970</v>
      </c>
    </row>
    <row r="921" spans="1:4" ht="15.75" x14ac:dyDescent="0.25">
      <c r="A921" s="1" t="s">
        <v>1450</v>
      </c>
      <c r="B921" s="1" t="s">
        <v>2401</v>
      </c>
      <c r="C921" t="s">
        <v>3971</v>
      </c>
      <c r="D921" t="s">
        <v>3972</v>
      </c>
    </row>
    <row r="922" spans="1:4" ht="15.75" x14ac:dyDescent="0.25">
      <c r="A922" s="1" t="s">
        <v>1449</v>
      </c>
      <c r="B922" s="1" t="s">
        <v>2401</v>
      </c>
      <c r="C922" t="s">
        <v>3973</v>
      </c>
      <c r="D922" t="s">
        <v>3974</v>
      </c>
    </row>
    <row r="923" spans="1:4" ht="15.75" x14ac:dyDescent="0.25">
      <c r="A923" s="1" t="s">
        <v>1448</v>
      </c>
      <c r="B923" s="1" t="s">
        <v>2401</v>
      </c>
      <c r="C923" t="s">
        <v>3975</v>
      </c>
      <c r="D923" t="s">
        <v>3976</v>
      </c>
    </row>
    <row r="924" spans="1:4" ht="15.75" x14ac:dyDescent="0.25">
      <c r="A924" s="1" t="s">
        <v>1447</v>
      </c>
      <c r="B924" s="1" t="s">
        <v>2401</v>
      </c>
      <c r="C924" t="s">
        <v>3977</v>
      </c>
      <c r="D924" t="s">
        <v>3978</v>
      </c>
    </row>
    <row r="925" spans="1:4" ht="15.75" x14ac:dyDescent="0.25">
      <c r="A925" s="1" t="s">
        <v>1446</v>
      </c>
      <c r="B925" s="1" t="s">
        <v>2401</v>
      </c>
      <c r="C925" t="s">
        <v>3979</v>
      </c>
      <c r="D925" t="s">
        <v>3980</v>
      </c>
    </row>
    <row r="926" spans="1:4" ht="15.75" x14ac:dyDescent="0.25">
      <c r="A926" s="1" t="s">
        <v>1445</v>
      </c>
      <c r="B926" s="1" t="s">
        <v>2401</v>
      </c>
      <c r="C926" t="s">
        <v>3981</v>
      </c>
      <c r="D926" t="s">
        <v>3982</v>
      </c>
    </row>
    <row r="927" spans="1:4" ht="15.75" x14ac:dyDescent="0.25">
      <c r="A927" s="1" t="s">
        <v>1444</v>
      </c>
      <c r="B927" s="1" t="s">
        <v>2401</v>
      </c>
      <c r="C927" t="s">
        <v>3983</v>
      </c>
      <c r="D927" t="s">
        <v>3984</v>
      </c>
    </row>
    <row r="928" spans="1:4" ht="15.75" x14ac:dyDescent="0.25">
      <c r="A928" s="1" t="s">
        <v>1443</v>
      </c>
      <c r="B928" s="1" t="s">
        <v>2401</v>
      </c>
      <c r="C928" t="s">
        <v>3613</v>
      </c>
      <c r="D928" t="s">
        <v>3985</v>
      </c>
    </row>
    <row r="929" spans="1:4" ht="15.75" x14ac:dyDescent="0.25">
      <c r="A929" s="1" t="s">
        <v>1442</v>
      </c>
      <c r="B929" s="1" t="s">
        <v>2401</v>
      </c>
      <c r="C929" t="s">
        <v>3986</v>
      </c>
      <c r="D929" t="s">
        <v>3987</v>
      </c>
    </row>
    <row r="930" spans="1:4" ht="15.75" x14ac:dyDescent="0.25">
      <c r="A930" s="1" t="s">
        <v>1441</v>
      </c>
      <c r="B930" s="1" t="s">
        <v>3272</v>
      </c>
      <c r="C930" t="s">
        <v>3988</v>
      </c>
      <c r="D930" t="s">
        <v>3989</v>
      </c>
    </row>
    <row r="931" spans="1:4" ht="15.75" x14ac:dyDescent="0.25">
      <c r="A931" s="1" t="s">
        <v>1440</v>
      </c>
      <c r="B931" s="1" t="s">
        <v>2404</v>
      </c>
      <c r="C931" t="s">
        <v>3990</v>
      </c>
      <c r="D931" t="s">
        <v>3991</v>
      </c>
    </row>
    <row r="932" spans="1:4" ht="15.75" x14ac:dyDescent="0.25">
      <c r="A932" s="1" t="s">
        <v>1439</v>
      </c>
      <c r="B932" s="1" t="s">
        <v>3272</v>
      </c>
      <c r="C932" t="s">
        <v>3615</v>
      </c>
      <c r="D932" t="s">
        <v>3992</v>
      </c>
    </row>
    <row r="933" spans="1:4" ht="15.75" x14ac:dyDescent="0.25">
      <c r="A933" s="1" t="s">
        <v>1438</v>
      </c>
      <c r="B933" s="1" t="s">
        <v>2404</v>
      </c>
      <c r="C933" t="s">
        <v>2736</v>
      </c>
      <c r="D933" t="s">
        <v>3993</v>
      </c>
    </row>
    <row r="934" spans="1:4" ht="15.75" x14ac:dyDescent="0.25">
      <c r="A934" s="1" t="s">
        <v>1437</v>
      </c>
      <c r="B934" s="1" t="s">
        <v>2404</v>
      </c>
      <c r="C934" t="s">
        <v>3994</v>
      </c>
      <c r="D934" t="s">
        <v>3995</v>
      </c>
    </row>
    <row r="935" spans="1:4" ht="15.75" x14ac:dyDescent="0.25">
      <c r="A935" s="1" t="s">
        <v>1436</v>
      </c>
      <c r="B935" s="1" t="s">
        <v>2401</v>
      </c>
      <c r="C935" t="s">
        <v>3996</v>
      </c>
      <c r="D935" t="s">
        <v>2420</v>
      </c>
    </row>
    <row r="936" spans="1:4" ht="15.75" x14ac:dyDescent="0.25">
      <c r="A936" s="1" t="s">
        <v>1435</v>
      </c>
      <c r="B936" s="1" t="s">
        <v>2404</v>
      </c>
      <c r="C936" t="s">
        <v>3997</v>
      </c>
      <c r="D936" t="s">
        <v>3998</v>
      </c>
    </row>
    <row r="937" spans="1:4" ht="15.75" x14ac:dyDescent="0.25">
      <c r="A937" s="1" t="s">
        <v>1434</v>
      </c>
      <c r="B937" s="1" t="s">
        <v>2404</v>
      </c>
      <c r="C937" t="s">
        <v>2519</v>
      </c>
      <c r="D937" t="s">
        <v>3999</v>
      </c>
    </row>
    <row r="938" spans="1:4" ht="15.75" x14ac:dyDescent="0.25">
      <c r="A938" s="1" t="s">
        <v>1433</v>
      </c>
      <c r="B938" s="1" t="s">
        <v>3272</v>
      </c>
      <c r="C938" t="s">
        <v>4000</v>
      </c>
      <c r="D938" t="s">
        <v>3968</v>
      </c>
    </row>
    <row r="939" spans="1:4" ht="15.75" x14ac:dyDescent="0.25">
      <c r="A939" s="1" t="s">
        <v>1432</v>
      </c>
      <c r="B939" s="1" t="s">
        <v>2401</v>
      </c>
      <c r="C939" t="s">
        <v>4001</v>
      </c>
      <c r="D939" t="s">
        <v>4002</v>
      </c>
    </row>
    <row r="940" spans="1:4" ht="15.75" x14ac:dyDescent="0.25">
      <c r="A940" s="1" t="s">
        <v>1431</v>
      </c>
      <c r="B940" s="1" t="s">
        <v>2404</v>
      </c>
      <c r="C940" t="s">
        <v>4003</v>
      </c>
      <c r="D940" t="s">
        <v>4004</v>
      </c>
    </row>
    <row r="941" spans="1:4" ht="15.75" x14ac:dyDescent="0.25">
      <c r="A941" s="1" t="s">
        <v>1430</v>
      </c>
      <c r="B941" s="1" t="s">
        <v>2404</v>
      </c>
      <c r="C941" t="s">
        <v>3127</v>
      </c>
      <c r="D941" t="s">
        <v>4005</v>
      </c>
    </row>
    <row r="942" spans="1:4" ht="15.75" x14ac:dyDescent="0.25">
      <c r="A942" s="1" t="s">
        <v>1429</v>
      </c>
      <c r="B942" s="1" t="s">
        <v>2401</v>
      </c>
      <c r="C942" t="s">
        <v>4006</v>
      </c>
      <c r="D942" t="s">
        <v>4007</v>
      </c>
    </row>
    <row r="943" spans="1:4" ht="15.75" x14ac:dyDescent="0.25">
      <c r="A943" s="1" t="s">
        <v>1428</v>
      </c>
      <c r="B943" s="1" t="s">
        <v>2401</v>
      </c>
      <c r="C943" t="s">
        <v>4008</v>
      </c>
      <c r="D943" t="s">
        <v>4009</v>
      </c>
    </row>
    <row r="944" spans="1:4" ht="15.75" x14ac:dyDescent="0.25">
      <c r="A944" s="1" t="s">
        <v>1427</v>
      </c>
      <c r="B944" s="1" t="s">
        <v>2401</v>
      </c>
      <c r="C944" t="s">
        <v>4010</v>
      </c>
      <c r="D944" t="s">
        <v>4011</v>
      </c>
    </row>
    <row r="945" spans="1:4" ht="15.75" x14ac:dyDescent="0.25">
      <c r="A945" s="1" t="s">
        <v>1426</v>
      </c>
      <c r="B945" s="1" t="s">
        <v>2404</v>
      </c>
      <c r="C945" t="s">
        <v>4012</v>
      </c>
      <c r="D945" t="s">
        <v>3111</v>
      </c>
    </row>
    <row r="946" spans="1:4" ht="15.75" x14ac:dyDescent="0.25">
      <c r="A946" s="1" t="s">
        <v>1425</v>
      </c>
      <c r="B946" s="1" t="s">
        <v>2401</v>
      </c>
      <c r="C946" t="s">
        <v>2572</v>
      </c>
      <c r="D946" t="s">
        <v>4013</v>
      </c>
    </row>
    <row r="947" spans="1:4" ht="15.75" x14ac:dyDescent="0.25">
      <c r="A947" s="1" t="s">
        <v>1424</v>
      </c>
      <c r="B947" s="1" t="s">
        <v>2404</v>
      </c>
      <c r="C947" t="s">
        <v>2441</v>
      </c>
      <c r="D947" t="s">
        <v>4014</v>
      </c>
    </row>
    <row r="948" spans="1:4" ht="15.75" x14ac:dyDescent="0.25">
      <c r="A948" s="1" t="s">
        <v>1423</v>
      </c>
      <c r="B948" s="1" t="s">
        <v>2404</v>
      </c>
      <c r="C948" t="s">
        <v>4015</v>
      </c>
      <c r="D948" t="s">
        <v>2415</v>
      </c>
    </row>
    <row r="949" spans="1:4" ht="15.75" x14ac:dyDescent="0.25">
      <c r="A949" s="1" t="s">
        <v>1422</v>
      </c>
      <c r="B949" s="1" t="s">
        <v>2404</v>
      </c>
      <c r="C949" t="s">
        <v>2681</v>
      </c>
      <c r="D949" t="s">
        <v>4016</v>
      </c>
    </row>
    <row r="950" spans="1:4" ht="15.75" x14ac:dyDescent="0.25">
      <c r="A950" s="1" t="s">
        <v>1421</v>
      </c>
      <c r="B950" s="1" t="s">
        <v>2404</v>
      </c>
      <c r="C950" t="s">
        <v>2823</v>
      </c>
      <c r="D950" t="s">
        <v>4017</v>
      </c>
    </row>
    <row r="951" spans="1:4" ht="15.75" x14ac:dyDescent="0.25">
      <c r="A951" s="1" t="s">
        <v>1420</v>
      </c>
      <c r="B951" s="1" t="s">
        <v>2404</v>
      </c>
      <c r="C951" t="s">
        <v>3241</v>
      </c>
      <c r="D951" t="s">
        <v>4018</v>
      </c>
    </row>
    <row r="952" spans="1:4" ht="15.75" x14ac:dyDescent="0.25">
      <c r="A952" s="1" t="s">
        <v>1419</v>
      </c>
      <c r="B952" s="1" t="s">
        <v>2401</v>
      </c>
      <c r="C952" t="s">
        <v>4019</v>
      </c>
      <c r="D952" t="s">
        <v>4020</v>
      </c>
    </row>
    <row r="953" spans="1:4" ht="15.75" x14ac:dyDescent="0.25">
      <c r="A953" s="1" t="s">
        <v>1418</v>
      </c>
      <c r="B953" s="1" t="s">
        <v>2401</v>
      </c>
      <c r="C953" t="s">
        <v>4021</v>
      </c>
      <c r="D953" t="s">
        <v>2574</v>
      </c>
    </row>
    <row r="954" spans="1:4" ht="15.75" x14ac:dyDescent="0.25">
      <c r="A954" s="1" t="s">
        <v>1417</v>
      </c>
      <c r="B954" s="1" t="s">
        <v>2401</v>
      </c>
      <c r="C954" t="s">
        <v>4022</v>
      </c>
      <c r="D954" t="s">
        <v>4023</v>
      </c>
    </row>
    <row r="955" spans="1:4" ht="15.75" x14ac:dyDescent="0.25">
      <c r="A955" s="1" t="s">
        <v>1416</v>
      </c>
      <c r="B955" s="1" t="s">
        <v>2404</v>
      </c>
      <c r="C955" t="s">
        <v>4024</v>
      </c>
      <c r="D955" t="s">
        <v>4025</v>
      </c>
    </row>
    <row r="956" spans="1:4" ht="15.75" x14ac:dyDescent="0.25">
      <c r="A956" s="1" t="s">
        <v>1415</v>
      </c>
      <c r="B956" s="1" t="s">
        <v>2404</v>
      </c>
      <c r="C956" t="s">
        <v>4026</v>
      </c>
      <c r="D956" t="s">
        <v>4027</v>
      </c>
    </row>
    <row r="957" spans="1:4" ht="15.75" x14ac:dyDescent="0.25">
      <c r="A957" s="1" t="s">
        <v>1414</v>
      </c>
      <c r="B957" s="1" t="s">
        <v>3272</v>
      </c>
      <c r="C957" t="s">
        <v>4028</v>
      </c>
      <c r="D957" t="s">
        <v>4029</v>
      </c>
    </row>
    <row r="958" spans="1:4" ht="15.75" x14ac:dyDescent="0.25">
      <c r="A958" s="1" t="s">
        <v>1413</v>
      </c>
      <c r="B958" s="1" t="s">
        <v>2404</v>
      </c>
      <c r="C958" t="s">
        <v>2681</v>
      </c>
      <c r="D958" t="s">
        <v>3931</v>
      </c>
    </row>
    <row r="959" spans="1:4" ht="15.75" x14ac:dyDescent="0.25">
      <c r="A959" s="1" t="s">
        <v>1412</v>
      </c>
      <c r="B959" s="1" t="s">
        <v>2401</v>
      </c>
      <c r="C959" t="s">
        <v>4030</v>
      </c>
      <c r="D959" t="s">
        <v>4031</v>
      </c>
    </row>
    <row r="960" spans="1:4" ht="15.75" x14ac:dyDescent="0.25">
      <c r="A960" s="1" t="s">
        <v>1411</v>
      </c>
      <c r="B960" s="1" t="s">
        <v>3272</v>
      </c>
      <c r="C960" t="s">
        <v>4032</v>
      </c>
      <c r="D960" t="s">
        <v>4033</v>
      </c>
    </row>
    <row r="961" spans="1:4" ht="15.75" x14ac:dyDescent="0.25">
      <c r="A961" s="1" t="s">
        <v>1410</v>
      </c>
      <c r="B961" s="1" t="s">
        <v>2401</v>
      </c>
      <c r="C961" t="s">
        <v>4034</v>
      </c>
      <c r="D961" t="s">
        <v>4035</v>
      </c>
    </row>
    <row r="962" spans="1:4" ht="15.75" x14ac:dyDescent="0.25">
      <c r="A962" s="1" t="s">
        <v>1409</v>
      </c>
      <c r="B962" s="1" t="s">
        <v>3272</v>
      </c>
      <c r="C962" t="s">
        <v>3134</v>
      </c>
      <c r="D962" t="s">
        <v>4036</v>
      </c>
    </row>
    <row r="963" spans="1:4" ht="15.75" x14ac:dyDescent="0.25">
      <c r="A963" s="1" t="s">
        <v>1408</v>
      </c>
      <c r="B963" s="1" t="s">
        <v>2404</v>
      </c>
      <c r="C963" t="s">
        <v>4037</v>
      </c>
      <c r="D963" t="s">
        <v>2950</v>
      </c>
    </row>
    <row r="964" spans="1:4" ht="15.75" x14ac:dyDescent="0.25">
      <c r="A964" s="1" t="s">
        <v>1407</v>
      </c>
      <c r="B964" s="1" t="s">
        <v>2401</v>
      </c>
      <c r="C964" t="s">
        <v>4038</v>
      </c>
      <c r="D964" t="s">
        <v>4039</v>
      </c>
    </row>
    <row r="965" spans="1:4" ht="15.75" x14ac:dyDescent="0.25">
      <c r="A965" s="1" t="s">
        <v>1406</v>
      </c>
      <c r="B965" s="1" t="s">
        <v>3272</v>
      </c>
      <c r="C965" t="s">
        <v>4040</v>
      </c>
      <c r="D965" t="s">
        <v>4041</v>
      </c>
    </row>
    <row r="966" spans="1:4" ht="15.75" x14ac:dyDescent="0.25">
      <c r="A966" s="1" t="s">
        <v>1405</v>
      </c>
      <c r="B966" s="1" t="s">
        <v>2401</v>
      </c>
      <c r="C966" t="s">
        <v>4042</v>
      </c>
      <c r="D966" t="s">
        <v>4043</v>
      </c>
    </row>
    <row r="967" spans="1:4" ht="15.75" x14ac:dyDescent="0.25">
      <c r="A967" s="1" t="s">
        <v>1404</v>
      </c>
      <c r="B967" s="1" t="s">
        <v>2401</v>
      </c>
      <c r="C967" t="s">
        <v>4044</v>
      </c>
      <c r="D967" t="s">
        <v>4045</v>
      </c>
    </row>
    <row r="968" spans="1:4" ht="15.75" x14ac:dyDescent="0.25">
      <c r="A968" s="1" t="s">
        <v>1403</v>
      </c>
      <c r="B968" s="1" t="s">
        <v>2401</v>
      </c>
      <c r="C968" t="s">
        <v>4046</v>
      </c>
      <c r="D968" t="s">
        <v>4047</v>
      </c>
    </row>
    <row r="969" spans="1:4" ht="15.75" x14ac:dyDescent="0.25">
      <c r="A969" s="1" t="s">
        <v>1402</v>
      </c>
      <c r="B969" s="1" t="s">
        <v>2404</v>
      </c>
      <c r="C969" t="s">
        <v>2523</v>
      </c>
      <c r="D969" t="s">
        <v>4048</v>
      </c>
    </row>
    <row r="970" spans="1:4" ht="15.75" x14ac:dyDescent="0.25">
      <c r="A970" s="1" t="s">
        <v>1401</v>
      </c>
      <c r="B970" s="1" t="s">
        <v>2401</v>
      </c>
      <c r="C970" t="s">
        <v>3486</v>
      </c>
      <c r="D970" t="s">
        <v>4049</v>
      </c>
    </row>
    <row r="971" spans="1:4" ht="15.75" x14ac:dyDescent="0.25">
      <c r="A971" s="1" t="s">
        <v>1400</v>
      </c>
      <c r="B971" s="1" t="s">
        <v>2404</v>
      </c>
      <c r="C971" t="s">
        <v>4050</v>
      </c>
      <c r="D971" t="s">
        <v>4051</v>
      </c>
    </row>
    <row r="972" spans="1:4" ht="15.75" x14ac:dyDescent="0.25">
      <c r="A972" s="1" t="s">
        <v>1399</v>
      </c>
      <c r="B972" s="1" t="s">
        <v>2401</v>
      </c>
      <c r="C972" t="s">
        <v>3150</v>
      </c>
      <c r="D972" t="s">
        <v>4052</v>
      </c>
    </row>
    <row r="973" spans="1:4" ht="15.75" x14ac:dyDescent="0.25">
      <c r="A973" s="1" t="s">
        <v>1398</v>
      </c>
      <c r="B973" s="1" t="s">
        <v>2401</v>
      </c>
      <c r="C973" t="s">
        <v>4053</v>
      </c>
      <c r="D973" t="s">
        <v>4054</v>
      </c>
    </row>
    <row r="974" spans="1:4" ht="15.75" x14ac:dyDescent="0.25">
      <c r="A974" s="1" t="s">
        <v>1397</v>
      </c>
      <c r="B974" s="1" t="s">
        <v>2404</v>
      </c>
      <c r="C974" t="s">
        <v>2701</v>
      </c>
      <c r="D974" t="s">
        <v>4055</v>
      </c>
    </row>
    <row r="975" spans="1:4" ht="15.75" x14ac:dyDescent="0.25">
      <c r="A975" s="1" t="s">
        <v>1396</v>
      </c>
      <c r="B975" s="1" t="s">
        <v>3272</v>
      </c>
      <c r="C975" t="s">
        <v>4056</v>
      </c>
      <c r="D975" t="s">
        <v>3728</v>
      </c>
    </row>
    <row r="976" spans="1:4" ht="15.75" x14ac:dyDescent="0.25">
      <c r="A976" s="1" t="s">
        <v>1395</v>
      </c>
      <c r="B976" s="1" t="s">
        <v>2404</v>
      </c>
      <c r="C976" t="s">
        <v>3617</v>
      </c>
      <c r="D976" t="s">
        <v>4057</v>
      </c>
    </row>
    <row r="977" spans="1:4" ht="15.75" x14ac:dyDescent="0.25">
      <c r="A977" s="1" t="s">
        <v>1394</v>
      </c>
      <c r="B977" s="1" t="s">
        <v>3272</v>
      </c>
      <c r="C977" t="s">
        <v>4058</v>
      </c>
      <c r="D977" t="s">
        <v>4059</v>
      </c>
    </row>
    <row r="978" spans="1:4" ht="15.75" x14ac:dyDescent="0.25">
      <c r="A978" s="1" t="s">
        <v>1393</v>
      </c>
      <c r="B978" s="1" t="s">
        <v>3272</v>
      </c>
      <c r="C978" t="s">
        <v>4060</v>
      </c>
      <c r="D978" t="s">
        <v>3265</v>
      </c>
    </row>
    <row r="979" spans="1:4" ht="15.75" x14ac:dyDescent="0.25">
      <c r="A979" s="1" t="s">
        <v>1392</v>
      </c>
      <c r="B979" s="1" t="s">
        <v>2404</v>
      </c>
      <c r="C979" t="s">
        <v>2963</v>
      </c>
      <c r="D979" t="s">
        <v>4061</v>
      </c>
    </row>
    <row r="980" spans="1:4" ht="15.75" x14ac:dyDescent="0.25">
      <c r="A980" s="1" t="s">
        <v>1391</v>
      </c>
      <c r="B980" s="1" t="s">
        <v>2404</v>
      </c>
      <c r="C980" t="s">
        <v>4062</v>
      </c>
      <c r="D980" t="s">
        <v>4063</v>
      </c>
    </row>
    <row r="981" spans="1:4" ht="15.75" x14ac:dyDescent="0.25">
      <c r="A981" s="1" t="s">
        <v>1390</v>
      </c>
      <c r="B981" s="1" t="s">
        <v>2404</v>
      </c>
      <c r="C981" t="s">
        <v>2828</v>
      </c>
      <c r="D981" t="s">
        <v>4064</v>
      </c>
    </row>
    <row r="982" spans="1:4" ht="15.75" x14ac:dyDescent="0.25">
      <c r="A982" s="1" t="s">
        <v>1389</v>
      </c>
      <c r="B982" s="1" t="s">
        <v>2404</v>
      </c>
      <c r="C982" t="s">
        <v>3103</v>
      </c>
      <c r="D982" t="s">
        <v>4065</v>
      </c>
    </row>
    <row r="983" spans="1:4" ht="15.75" x14ac:dyDescent="0.25">
      <c r="A983" s="1" t="s">
        <v>1388</v>
      </c>
      <c r="B983" s="1" t="s">
        <v>2404</v>
      </c>
      <c r="C983" t="s">
        <v>4066</v>
      </c>
      <c r="D983" t="s">
        <v>4067</v>
      </c>
    </row>
    <row r="984" spans="1:4" ht="15.75" x14ac:dyDescent="0.25">
      <c r="A984" s="1" t="s">
        <v>1387</v>
      </c>
      <c r="B984" s="1" t="s">
        <v>2404</v>
      </c>
      <c r="C984" t="s">
        <v>2837</v>
      </c>
      <c r="D984" t="s">
        <v>4068</v>
      </c>
    </row>
    <row r="985" spans="1:4" ht="15.75" x14ac:dyDescent="0.25">
      <c r="A985" s="1" t="s">
        <v>1386</v>
      </c>
      <c r="B985" s="1" t="s">
        <v>3272</v>
      </c>
      <c r="C985" t="s">
        <v>4069</v>
      </c>
      <c r="D985" t="s">
        <v>4070</v>
      </c>
    </row>
    <row r="986" spans="1:4" ht="15.75" x14ac:dyDescent="0.25">
      <c r="A986" s="1" t="s">
        <v>1385</v>
      </c>
      <c r="B986" s="1" t="s">
        <v>2404</v>
      </c>
      <c r="C986" t="s">
        <v>4071</v>
      </c>
      <c r="D986" t="s">
        <v>4072</v>
      </c>
    </row>
    <row r="987" spans="1:4" ht="15.75" x14ac:dyDescent="0.25">
      <c r="A987" s="1" t="s">
        <v>1384</v>
      </c>
      <c r="B987" s="1" t="s">
        <v>2401</v>
      </c>
      <c r="C987" t="s">
        <v>4073</v>
      </c>
      <c r="D987" t="s">
        <v>4074</v>
      </c>
    </row>
    <row r="988" spans="1:4" ht="15.75" x14ac:dyDescent="0.25">
      <c r="A988" s="1" t="s">
        <v>1383</v>
      </c>
      <c r="B988" s="1" t="s">
        <v>2401</v>
      </c>
      <c r="C988" t="s">
        <v>2878</v>
      </c>
      <c r="D988" t="s">
        <v>2680</v>
      </c>
    </row>
    <row r="989" spans="1:4" ht="15.75" x14ac:dyDescent="0.25">
      <c r="A989" s="1" t="s">
        <v>1382</v>
      </c>
      <c r="B989" s="1" t="s">
        <v>3272</v>
      </c>
      <c r="C989" t="s">
        <v>3915</v>
      </c>
      <c r="D989" t="s">
        <v>4075</v>
      </c>
    </row>
    <row r="990" spans="1:4" ht="15.75" x14ac:dyDescent="0.25">
      <c r="A990" s="1" t="s">
        <v>1381</v>
      </c>
      <c r="B990" s="1" t="s">
        <v>2401</v>
      </c>
      <c r="C990" t="s">
        <v>4076</v>
      </c>
      <c r="D990" t="s">
        <v>4077</v>
      </c>
    </row>
    <row r="991" spans="1:4" ht="15.75" x14ac:dyDescent="0.25">
      <c r="A991" s="1" t="s">
        <v>1380</v>
      </c>
      <c r="B991" s="1" t="s">
        <v>2401</v>
      </c>
      <c r="C991" t="s">
        <v>2556</v>
      </c>
      <c r="D991" t="s">
        <v>4078</v>
      </c>
    </row>
    <row r="992" spans="1:4" ht="15.75" x14ac:dyDescent="0.25">
      <c r="A992" s="1" t="s">
        <v>1379</v>
      </c>
      <c r="B992" s="1" t="s">
        <v>2401</v>
      </c>
      <c r="C992" t="s">
        <v>4079</v>
      </c>
      <c r="D992" t="s">
        <v>4080</v>
      </c>
    </row>
    <row r="993" spans="1:4" ht="15.75" x14ac:dyDescent="0.25">
      <c r="A993" s="1" t="s">
        <v>1378</v>
      </c>
      <c r="B993" s="1" t="s">
        <v>2404</v>
      </c>
      <c r="C993" t="s">
        <v>4081</v>
      </c>
      <c r="D993" t="s">
        <v>2577</v>
      </c>
    </row>
    <row r="994" spans="1:4" ht="15.75" x14ac:dyDescent="0.25">
      <c r="A994" s="1" t="s">
        <v>1377</v>
      </c>
      <c r="B994" s="1" t="s">
        <v>2404</v>
      </c>
      <c r="C994" t="s">
        <v>4082</v>
      </c>
      <c r="D994" t="s">
        <v>4083</v>
      </c>
    </row>
    <row r="995" spans="1:4" ht="15.75" x14ac:dyDescent="0.25">
      <c r="A995" s="1" t="s">
        <v>1376</v>
      </c>
      <c r="B995" s="1" t="s">
        <v>2401</v>
      </c>
      <c r="C995" t="s">
        <v>4084</v>
      </c>
      <c r="D995" t="s">
        <v>4085</v>
      </c>
    </row>
    <row r="996" spans="1:4" ht="15.75" x14ac:dyDescent="0.25">
      <c r="A996" s="1" t="s">
        <v>1375</v>
      </c>
      <c r="B996" s="1" t="s">
        <v>2404</v>
      </c>
      <c r="C996" t="s">
        <v>4086</v>
      </c>
      <c r="D996" t="s">
        <v>2485</v>
      </c>
    </row>
    <row r="997" spans="1:4" ht="15.75" x14ac:dyDescent="0.25">
      <c r="A997" s="1" t="s">
        <v>1374</v>
      </c>
      <c r="B997" s="1" t="s">
        <v>3272</v>
      </c>
      <c r="C997" t="s">
        <v>4087</v>
      </c>
      <c r="D997" t="s">
        <v>4088</v>
      </c>
    </row>
    <row r="998" spans="1:4" ht="15.75" x14ac:dyDescent="0.25">
      <c r="A998" s="1" t="s">
        <v>1373</v>
      </c>
      <c r="B998" s="1" t="s">
        <v>2404</v>
      </c>
      <c r="C998" t="s">
        <v>4089</v>
      </c>
      <c r="D998" t="s">
        <v>2452</v>
      </c>
    </row>
    <row r="999" spans="1:4" ht="15.75" x14ac:dyDescent="0.25">
      <c r="A999" s="1" t="s">
        <v>1372</v>
      </c>
      <c r="B999" s="1" t="s">
        <v>3272</v>
      </c>
      <c r="C999" t="s">
        <v>3218</v>
      </c>
      <c r="D999" t="s">
        <v>4090</v>
      </c>
    </row>
    <row r="1000" spans="1:4" ht="15.75" x14ac:dyDescent="0.25">
      <c r="A1000" s="1" t="s">
        <v>1371</v>
      </c>
      <c r="B1000" s="1" t="s">
        <v>2404</v>
      </c>
      <c r="C1000" t="s">
        <v>4091</v>
      </c>
      <c r="D1000" t="s">
        <v>3377</v>
      </c>
    </row>
    <row r="1001" spans="1:4" ht="15.75" x14ac:dyDescent="0.25">
      <c r="A1001" s="1" t="s">
        <v>1370</v>
      </c>
      <c r="B1001" s="1" t="s">
        <v>3272</v>
      </c>
      <c r="C1001" t="s">
        <v>4092</v>
      </c>
      <c r="D1001" t="s">
        <v>4093</v>
      </c>
    </row>
    <row r="1002" spans="1:4" ht="15.75" x14ac:dyDescent="0.25">
      <c r="A1002" s="1" t="s">
        <v>1369</v>
      </c>
      <c r="B1002" s="1" t="s">
        <v>2404</v>
      </c>
      <c r="C1002" t="s">
        <v>2560</v>
      </c>
      <c r="D1002" t="s">
        <v>4094</v>
      </c>
    </row>
    <row r="1003" spans="1:4" ht="15.75" x14ac:dyDescent="0.25">
      <c r="A1003" s="1" t="s">
        <v>1368</v>
      </c>
      <c r="B1003" s="1" t="s">
        <v>3272</v>
      </c>
      <c r="C1003" t="s">
        <v>4095</v>
      </c>
      <c r="D1003" t="s">
        <v>4096</v>
      </c>
    </row>
    <row r="1004" spans="1:4" ht="15.75" x14ac:dyDescent="0.25">
      <c r="A1004" s="1" t="s">
        <v>1367</v>
      </c>
      <c r="B1004" s="1" t="s">
        <v>2401</v>
      </c>
      <c r="C1004" t="s">
        <v>4097</v>
      </c>
      <c r="D1004" t="s">
        <v>4098</v>
      </c>
    </row>
    <row r="1005" spans="1:4" ht="15.75" x14ac:dyDescent="0.25">
      <c r="A1005" s="1" t="s">
        <v>1366</v>
      </c>
      <c r="B1005" s="1" t="s">
        <v>2404</v>
      </c>
      <c r="C1005" t="s">
        <v>4099</v>
      </c>
      <c r="D1005" t="s">
        <v>4100</v>
      </c>
    </row>
    <row r="1006" spans="1:4" ht="15.75" x14ac:dyDescent="0.25">
      <c r="A1006" s="1" t="s">
        <v>1365</v>
      </c>
      <c r="B1006" s="1" t="s">
        <v>2404</v>
      </c>
      <c r="C1006" t="s">
        <v>2586</v>
      </c>
      <c r="D1006" t="s">
        <v>4101</v>
      </c>
    </row>
    <row r="1007" spans="1:4" ht="15.75" x14ac:dyDescent="0.25">
      <c r="A1007" s="1" t="s">
        <v>1364</v>
      </c>
      <c r="B1007" s="1" t="s">
        <v>2401</v>
      </c>
      <c r="C1007" t="s">
        <v>4102</v>
      </c>
      <c r="D1007" t="s">
        <v>4103</v>
      </c>
    </row>
    <row r="1008" spans="1:4" ht="15.75" x14ac:dyDescent="0.25">
      <c r="A1008" s="1" t="s">
        <v>1363</v>
      </c>
      <c r="B1008" s="1" t="s">
        <v>2401</v>
      </c>
      <c r="C1008" t="s">
        <v>4104</v>
      </c>
      <c r="D1008" t="s">
        <v>2894</v>
      </c>
    </row>
    <row r="1009" spans="1:4" ht="15.75" x14ac:dyDescent="0.25">
      <c r="A1009" s="1" t="s">
        <v>1362</v>
      </c>
      <c r="B1009" s="1" t="s">
        <v>2404</v>
      </c>
      <c r="C1009" t="s">
        <v>4105</v>
      </c>
      <c r="D1009" t="s">
        <v>4106</v>
      </c>
    </row>
    <row r="1010" spans="1:4" ht="15.75" x14ac:dyDescent="0.25">
      <c r="A1010" s="1" t="s">
        <v>1361</v>
      </c>
      <c r="B1010" s="1" t="s">
        <v>2401</v>
      </c>
      <c r="C1010" t="s">
        <v>2757</v>
      </c>
      <c r="D1010" t="s">
        <v>4107</v>
      </c>
    </row>
    <row r="1011" spans="1:4" ht="15.75" x14ac:dyDescent="0.25">
      <c r="A1011" s="1" t="s">
        <v>1360</v>
      </c>
      <c r="B1011" s="1" t="s">
        <v>2401</v>
      </c>
      <c r="C1011" t="s">
        <v>4108</v>
      </c>
      <c r="D1011" t="s">
        <v>4109</v>
      </c>
    </row>
    <row r="1012" spans="1:4" ht="15.75" x14ac:dyDescent="0.25">
      <c r="A1012" s="1" t="s">
        <v>1359</v>
      </c>
      <c r="B1012" s="1" t="s">
        <v>2401</v>
      </c>
      <c r="C1012" t="s">
        <v>2871</v>
      </c>
      <c r="D1012" t="s">
        <v>4110</v>
      </c>
    </row>
    <row r="1013" spans="1:4" ht="15.75" x14ac:dyDescent="0.25">
      <c r="A1013" s="1" t="s">
        <v>1358</v>
      </c>
      <c r="B1013" s="1" t="s">
        <v>2401</v>
      </c>
      <c r="C1013" t="s">
        <v>4111</v>
      </c>
      <c r="D1013" t="s">
        <v>4112</v>
      </c>
    </row>
    <row r="1014" spans="1:4" ht="15.75" x14ac:dyDescent="0.25">
      <c r="A1014" s="1" t="s">
        <v>1357</v>
      </c>
      <c r="B1014" s="1" t="s">
        <v>2401</v>
      </c>
      <c r="C1014" t="s">
        <v>4113</v>
      </c>
      <c r="D1014" t="s">
        <v>4114</v>
      </c>
    </row>
    <row r="1015" spans="1:4" ht="15.75" x14ac:dyDescent="0.25">
      <c r="A1015" s="1" t="s">
        <v>1356</v>
      </c>
      <c r="B1015" s="1" t="s">
        <v>2401</v>
      </c>
      <c r="C1015" t="s">
        <v>3335</v>
      </c>
      <c r="D1015" t="s">
        <v>4115</v>
      </c>
    </row>
    <row r="1016" spans="1:4" ht="15.75" x14ac:dyDescent="0.25">
      <c r="A1016" s="1" t="s">
        <v>1355</v>
      </c>
      <c r="B1016" s="1" t="s">
        <v>2401</v>
      </c>
      <c r="C1016" t="s">
        <v>2706</v>
      </c>
      <c r="D1016" t="s">
        <v>4116</v>
      </c>
    </row>
    <row r="1017" spans="1:4" ht="15.75" x14ac:dyDescent="0.25">
      <c r="A1017" s="1" t="s">
        <v>1354</v>
      </c>
      <c r="B1017" s="1" t="s">
        <v>2401</v>
      </c>
      <c r="C1017" t="s">
        <v>4117</v>
      </c>
      <c r="D1017" t="s">
        <v>4118</v>
      </c>
    </row>
    <row r="1018" spans="1:4" ht="15.75" x14ac:dyDescent="0.25">
      <c r="A1018" s="1" t="s">
        <v>1353</v>
      </c>
      <c r="B1018" s="1" t="s">
        <v>3272</v>
      </c>
      <c r="C1018" t="s">
        <v>4119</v>
      </c>
      <c r="D1018" t="s">
        <v>4120</v>
      </c>
    </row>
    <row r="1019" spans="1:4" ht="15.75" x14ac:dyDescent="0.25">
      <c r="A1019" s="1" t="s">
        <v>1352</v>
      </c>
      <c r="B1019" s="1" t="s">
        <v>3272</v>
      </c>
      <c r="C1019" t="s">
        <v>4121</v>
      </c>
      <c r="D1019" t="s">
        <v>4122</v>
      </c>
    </row>
    <row r="1020" spans="1:4" ht="15.75" x14ac:dyDescent="0.25">
      <c r="A1020" s="1" t="s">
        <v>1351</v>
      </c>
      <c r="B1020" s="1" t="s">
        <v>2404</v>
      </c>
      <c r="C1020" t="s">
        <v>2417</v>
      </c>
      <c r="D1020" t="s">
        <v>4123</v>
      </c>
    </row>
    <row r="1021" spans="1:4" ht="15.75" x14ac:dyDescent="0.25">
      <c r="A1021" s="1" t="s">
        <v>1350</v>
      </c>
      <c r="B1021" s="1" t="s">
        <v>2401</v>
      </c>
      <c r="C1021" t="s">
        <v>4124</v>
      </c>
      <c r="D1021" t="s">
        <v>4125</v>
      </c>
    </row>
    <row r="1022" spans="1:4" ht="15.75" x14ac:dyDescent="0.25">
      <c r="A1022" s="1" t="s">
        <v>1349</v>
      </c>
      <c r="B1022" s="1" t="s">
        <v>2404</v>
      </c>
      <c r="C1022" t="s">
        <v>4126</v>
      </c>
      <c r="D1022" t="s">
        <v>4127</v>
      </c>
    </row>
    <row r="1023" spans="1:4" ht="15.75" x14ac:dyDescent="0.25">
      <c r="A1023" s="1" t="s">
        <v>1348</v>
      </c>
      <c r="B1023" s="1" t="s">
        <v>2401</v>
      </c>
      <c r="C1023" t="s">
        <v>4128</v>
      </c>
      <c r="D1023" t="s">
        <v>4129</v>
      </c>
    </row>
    <row r="1024" spans="1:4" ht="15.75" x14ac:dyDescent="0.25">
      <c r="A1024" s="1" t="s">
        <v>1347</v>
      </c>
      <c r="B1024" s="1" t="s">
        <v>2401</v>
      </c>
      <c r="C1024" t="s">
        <v>4130</v>
      </c>
      <c r="D1024" t="s">
        <v>4131</v>
      </c>
    </row>
    <row r="1025" spans="1:4" ht="15.75" x14ac:dyDescent="0.25">
      <c r="A1025" s="1" t="s">
        <v>1346</v>
      </c>
      <c r="B1025" s="1" t="s">
        <v>2404</v>
      </c>
      <c r="C1025" t="s">
        <v>4132</v>
      </c>
      <c r="D1025" t="s">
        <v>4133</v>
      </c>
    </row>
    <row r="1026" spans="1:4" ht="15.75" x14ac:dyDescent="0.25">
      <c r="A1026" s="1" t="s">
        <v>1345</v>
      </c>
      <c r="B1026" s="1" t="s">
        <v>2404</v>
      </c>
      <c r="C1026" t="s">
        <v>2425</v>
      </c>
      <c r="D1026" t="s">
        <v>4134</v>
      </c>
    </row>
    <row r="1027" spans="1:4" ht="15.75" x14ac:dyDescent="0.25">
      <c r="A1027" s="1" t="s">
        <v>1344</v>
      </c>
      <c r="B1027" s="1" t="s">
        <v>2404</v>
      </c>
      <c r="C1027" t="s">
        <v>4135</v>
      </c>
      <c r="D1027" t="s">
        <v>4136</v>
      </c>
    </row>
    <row r="1028" spans="1:4" ht="15.75" x14ac:dyDescent="0.25">
      <c r="A1028" s="1" t="s">
        <v>1343</v>
      </c>
      <c r="B1028" s="1" t="s">
        <v>2401</v>
      </c>
      <c r="C1028" t="s">
        <v>4137</v>
      </c>
      <c r="D1028" t="s">
        <v>4138</v>
      </c>
    </row>
    <row r="1029" spans="1:4" ht="15.75" x14ac:dyDescent="0.25">
      <c r="A1029" s="1" t="s">
        <v>1342</v>
      </c>
      <c r="B1029" s="1" t="s">
        <v>2404</v>
      </c>
      <c r="C1029" t="s">
        <v>4135</v>
      </c>
      <c r="D1029" t="s">
        <v>4139</v>
      </c>
    </row>
    <row r="1030" spans="1:4" ht="15.75" x14ac:dyDescent="0.25">
      <c r="A1030" s="1" t="s">
        <v>1341</v>
      </c>
      <c r="B1030" s="1" t="s">
        <v>2404</v>
      </c>
      <c r="C1030" t="s">
        <v>2560</v>
      </c>
      <c r="D1030" t="s">
        <v>4140</v>
      </c>
    </row>
    <row r="1031" spans="1:4" ht="15.75" x14ac:dyDescent="0.25">
      <c r="A1031" s="1" t="s">
        <v>1340</v>
      </c>
      <c r="B1031" s="1" t="s">
        <v>2401</v>
      </c>
      <c r="C1031" t="s">
        <v>4141</v>
      </c>
      <c r="D1031" t="s">
        <v>4142</v>
      </c>
    </row>
    <row r="1032" spans="1:4" ht="15.75" x14ac:dyDescent="0.25">
      <c r="A1032" s="1" t="s">
        <v>1339</v>
      </c>
      <c r="B1032" s="1" t="s">
        <v>2404</v>
      </c>
      <c r="C1032" t="s">
        <v>4143</v>
      </c>
      <c r="D1032" t="s">
        <v>4144</v>
      </c>
    </row>
    <row r="1033" spans="1:4" ht="15.75" x14ac:dyDescent="0.25">
      <c r="A1033" s="1" t="s">
        <v>1338</v>
      </c>
      <c r="B1033" s="1" t="s">
        <v>2401</v>
      </c>
      <c r="C1033" t="s">
        <v>4145</v>
      </c>
      <c r="D1033" t="s">
        <v>4146</v>
      </c>
    </row>
    <row r="1034" spans="1:4" ht="15.75" x14ac:dyDescent="0.25">
      <c r="A1034" s="1" t="s">
        <v>1337</v>
      </c>
      <c r="B1034" s="1" t="s">
        <v>2401</v>
      </c>
      <c r="C1034" t="s">
        <v>4147</v>
      </c>
      <c r="D1034" t="s">
        <v>3558</v>
      </c>
    </row>
    <row r="1035" spans="1:4" ht="15.75" x14ac:dyDescent="0.25">
      <c r="A1035" s="1" t="s">
        <v>1336</v>
      </c>
      <c r="B1035" s="1" t="s">
        <v>2401</v>
      </c>
      <c r="C1035" t="s">
        <v>3108</v>
      </c>
      <c r="D1035" t="s">
        <v>4148</v>
      </c>
    </row>
    <row r="1036" spans="1:4" ht="15.75" x14ac:dyDescent="0.25">
      <c r="A1036" s="1" t="s">
        <v>1335</v>
      </c>
      <c r="B1036" s="1" t="s">
        <v>2401</v>
      </c>
      <c r="C1036" t="s">
        <v>4149</v>
      </c>
      <c r="D1036" t="s">
        <v>4150</v>
      </c>
    </row>
    <row r="1037" spans="1:4" ht="15.75" x14ac:dyDescent="0.25">
      <c r="A1037" s="1" t="s">
        <v>1334</v>
      </c>
      <c r="B1037" s="1" t="s">
        <v>2401</v>
      </c>
      <c r="C1037" t="s">
        <v>3399</v>
      </c>
      <c r="D1037" t="s">
        <v>4151</v>
      </c>
    </row>
    <row r="1038" spans="1:4" ht="15.75" x14ac:dyDescent="0.25">
      <c r="A1038" s="1" t="s">
        <v>1333</v>
      </c>
      <c r="B1038" s="1" t="s">
        <v>2404</v>
      </c>
      <c r="C1038" t="s">
        <v>2530</v>
      </c>
      <c r="D1038" t="s">
        <v>4152</v>
      </c>
    </row>
    <row r="1039" spans="1:4" ht="15.75" x14ac:dyDescent="0.25">
      <c r="A1039" s="1" t="s">
        <v>1332</v>
      </c>
      <c r="B1039" s="1" t="s">
        <v>2404</v>
      </c>
      <c r="C1039" t="s">
        <v>4153</v>
      </c>
      <c r="D1039" t="s">
        <v>4154</v>
      </c>
    </row>
    <row r="1040" spans="1:4" ht="15.75" x14ac:dyDescent="0.25">
      <c r="A1040" s="1" t="s">
        <v>1331</v>
      </c>
      <c r="B1040" s="1" t="s">
        <v>2401</v>
      </c>
      <c r="C1040" t="s">
        <v>4155</v>
      </c>
      <c r="D1040" t="s">
        <v>4156</v>
      </c>
    </row>
    <row r="1041" spans="1:4" ht="15.75" x14ac:dyDescent="0.25">
      <c r="A1041" s="1" t="s">
        <v>1330</v>
      </c>
      <c r="B1041" s="1" t="s">
        <v>2401</v>
      </c>
      <c r="C1041" t="s">
        <v>4157</v>
      </c>
      <c r="D1041" t="s">
        <v>4158</v>
      </c>
    </row>
    <row r="1042" spans="1:4" ht="15.75" x14ac:dyDescent="0.25">
      <c r="A1042" s="1" t="s">
        <v>1329</v>
      </c>
      <c r="B1042" s="1" t="s">
        <v>2404</v>
      </c>
      <c r="C1042" t="s">
        <v>2710</v>
      </c>
      <c r="D1042" t="s">
        <v>3608</v>
      </c>
    </row>
    <row r="1043" spans="1:4" ht="15.75" x14ac:dyDescent="0.25">
      <c r="A1043" s="1" t="s">
        <v>1328</v>
      </c>
      <c r="B1043" s="1" t="s">
        <v>2401</v>
      </c>
      <c r="C1043" t="s">
        <v>4159</v>
      </c>
      <c r="D1043" t="s">
        <v>4160</v>
      </c>
    </row>
    <row r="1044" spans="1:4" ht="15.75" x14ac:dyDescent="0.25">
      <c r="A1044" s="1" t="s">
        <v>1327</v>
      </c>
      <c r="B1044" s="1" t="s">
        <v>2404</v>
      </c>
      <c r="C1044" t="s">
        <v>4161</v>
      </c>
      <c r="D1044" t="s">
        <v>4162</v>
      </c>
    </row>
    <row r="1045" spans="1:4" ht="15.75" x14ac:dyDescent="0.25">
      <c r="A1045" s="1" t="s">
        <v>1326</v>
      </c>
      <c r="B1045" s="1" t="s">
        <v>2404</v>
      </c>
      <c r="C1045" t="s">
        <v>4163</v>
      </c>
      <c r="D1045" t="s">
        <v>4164</v>
      </c>
    </row>
    <row r="1046" spans="1:4" ht="15.75" x14ac:dyDescent="0.25">
      <c r="A1046" s="1" t="s">
        <v>1325</v>
      </c>
      <c r="B1046" s="1" t="s">
        <v>3272</v>
      </c>
      <c r="C1046" t="s">
        <v>4165</v>
      </c>
      <c r="D1046" t="s">
        <v>4166</v>
      </c>
    </row>
    <row r="1047" spans="1:4" ht="15.75" x14ac:dyDescent="0.25">
      <c r="A1047" s="1" t="s">
        <v>1324</v>
      </c>
      <c r="B1047" s="1" t="s">
        <v>2404</v>
      </c>
      <c r="C1047" t="s">
        <v>4167</v>
      </c>
      <c r="D1047" t="s">
        <v>4168</v>
      </c>
    </row>
    <row r="1048" spans="1:4" ht="15.75" x14ac:dyDescent="0.25">
      <c r="A1048" s="1" t="s">
        <v>1323</v>
      </c>
      <c r="B1048" s="1" t="s">
        <v>2404</v>
      </c>
      <c r="C1048" t="s">
        <v>4135</v>
      </c>
      <c r="D1048" t="s">
        <v>4169</v>
      </c>
    </row>
    <row r="1049" spans="1:4" ht="15.75" x14ac:dyDescent="0.25">
      <c r="A1049" s="1" t="s">
        <v>1322</v>
      </c>
      <c r="B1049" s="1" t="s">
        <v>2401</v>
      </c>
      <c r="C1049" t="s">
        <v>4170</v>
      </c>
      <c r="D1049" t="s">
        <v>4171</v>
      </c>
    </row>
    <row r="1050" spans="1:4" ht="15.75" x14ac:dyDescent="0.25">
      <c r="A1050" s="1" t="s">
        <v>1321</v>
      </c>
      <c r="B1050" s="1" t="s">
        <v>2401</v>
      </c>
      <c r="C1050" t="s">
        <v>4172</v>
      </c>
      <c r="D1050" t="s">
        <v>4173</v>
      </c>
    </row>
    <row r="1051" spans="1:4" ht="15.75" x14ac:dyDescent="0.25">
      <c r="A1051" s="1" t="s">
        <v>1320</v>
      </c>
      <c r="B1051" s="1" t="s">
        <v>2401</v>
      </c>
      <c r="C1051" t="s">
        <v>3615</v>
      </c>
      <c r="D1051" t="s">
        <v>4174</v>
      </c>
    </row>
    <row r="1052" spans="1:4" ht="15.75" x14ac:dyDescent="0.25">
      <c r="A1052" s="1" t="s">
        <v>1319</v>
      </c>
      <c r="B1052" s="1" t="s">
        <v>3272</v>
      </c>
      <c r="C1052" t="s">
        <v>4175</v>
      </c>
      <c r="D1052" t="s">
        <v>4176</v>
      </c>
    </row>
    <row r="1053" spans="1:4" ht="15.75" x14ac:dyDescent="0.25">
      <c r="A1053" s="1" t="s">
        <v>1318</v>
      </c>
      <c r="B1053" s="1" t="s">
        <v>2404</v>
      </c>
      <c r="C1053" t="s">
        <v>4177</v>
      </c>
      <c r="D1053" t="s">
        <v>4178</v>
      </c>
    </row>
    <row r="1054" spans="1:4" ht="15.75" x14ac:dyDescent="0.25">
      <c r="A1054" s="1" t="s">
        <v>1317</v>
      </c>
      <c r="B1054" s="1" t="s">
        <v>2401</v>
      </c>
      <c r="C1054" t="s">
        <v>4179</v>
      </c>
      <c r="D1054" t="s">
        <v>4180</v>
      </c>
    </row>
    <row r="1055" spans="1:4" ht="15.75" x14ac:dyDescent="0.25">
      <c r="A1055" s="1" t="s">
        <v>1316</v>
      </c>
      <c r="B1055" s="1" t="s">
        <v>2404</v>
      </c>
      <c r="C1055" t="s">
        <v>4181</v>
      </c>
      <c r="D1055" t="s">
        <v>4182</v>
      </c>
    </row>
    <row r="1056" spans="1:4" ht="15.75" x14ac:dyDescent="0.25">
      <c r="A1056" s="1" t="s">
        <v>1315</v>
      </c>
      <c r="B1056" s="1" t="s">
        <v>3272</v>
      </c>
      <c r="C1056" t="s">
        <v>3173</v>
      </c>
      <c r="D1056" t="s">
        <v>4183</v>
      </c>
    </row>
    <row r="1057" spans="1:4" ht="15.75" x14ac:dyDescent="0.25">
      <c r="A1057" s="1" t="s">
        <v>1314</v>
      </c>
      <c r="B1057" s="1" t="s">
        <v>2401</v>
      </c>
      <c r="C1057" t="s">
        <v>4184</v>
      </c>
      <c r="D1057" t="s">
        <v>4185</v>
      </c>
    </row>
    <row r="1058" spans="1:4" ht="15.75" x14ac:dyDescent="0.25">
      <c r="A1058" s="1" t="s">
        <v>1313</v>
      </c>
      <c r="B1058" s="1" t="s">
        <v>3272</v>
      </c>
      <c r="C1058" t="s">
        <v>4186</v>
      </c>
      <c r="D1058" t="s">
        <v>4078</v>
      </c>
    </row>
    <row r="1059" spans="1:4" ht="15.75" x14ac:dyDescent="0.25">
      <c r="A1059" s="1" t="s">
        <v>1312</v>
      </c>
      <c r="B1059" s="1" t="s">
        <v>2401</v>
      </c>
      <c r="C1059" t="s">
        <v>3988</v>
      </c>
      <c r="D1059" t="s">
        <v>4187</v>
      </c>
    </row>
    <row r="1060" spans="1:4" ht="15.75" x14ac:dyDescent="0.25">
      <c r="A1060" s="1" t="s">
        <v>1311</v>
      </c>
      <c r="B1060" s="1" t="s">
        <v>2404</v>
      </c>
      <c r="C1060" t="s">
        <v>2792</v>
      </c>
      <c r="D1060" t="s">
        <v>4188</v>
      </c>
    </row>
    <row r="1061" spans="1:4" ht="15.75" x14ac:dyDescent="0.25">
      <c r="A1061" s="1" t="s">
        <v>1310</v>
      </c>
      <c r="B1061" s="1" t="s">
        <v>2404</v>
      </c>
      <c r="C1061" t="s">
        <v>4189</v>
      </c>
      <c r="D1061" t="s">
        <v>4190</v>
      </c>
    </row>
    <row r="1062" spans="1:4" ht="15.75" x14ac:dyDescent="0.25">
      <c r="A1062" s="1" t="s">
        <v>1309</v>
      </c>
      <c r="B1062" s="1" t="s">
        <v>2404</v>
      </c>
      <c r="C1062" t="s">
        <v>4191</v>
      </c>
      <c r="D1062" t="s">
        <v>4192</v>
      </c>
    </row>
    <row r="1063" spans="1:4" ht="15.75" x14ac:dyDescent="0.25">
      <c r="A1063" s="1" t="s">
        <v>1308</v>
      </c>
      <c r="B1063" s="1" t="s">
        <v>2404</v>
      </c>
      <c r="C1063" t="s">
        <v>4193</v>
      </c>
      <c r="D1063" t="s">
        <v>3734</v>
      </c>
    </row>
    <row r="1064" spans="1:4" ht="15.75" x14ac:dyDescent="0.25">
      <c r="A1064" s="1" t="s">
        <v>1307</v>
      </c>
      <c r="B1064" s="1" t="s">
        <v>2404</v>
      </c>
      <c r="C1064" t="s">
        <v>4194</v>
      </c>
      <c r="D1064" t="s">
        <v>4195</v>
      </c>
    </row>
    <row r="1065" spans="1:4" ht="15.75" x14ac:dyDescent="0.25">
      <c r="A1065" s="1" t="s">
        <v>1306</v>
      </c>
      <c r="B1065" s="1" t="s">
        <v>2404</v>
      </c>
      <c r="C1065" t="s">
        <v>4196</v>
      </c>
      <c r="D1065" t="s">
        <v>4197</v>
      </c>
    </row>
    <row r="1066" spans="1:4" ht="15.75" x14ac:dyDescent="0.25">
      <c r="A1066" s="1" t="s">
        <v>1305</v>
      </c>
      <c r="B1066" s="1" t="s">
        <v>2401</v>
      </c>
      <c r="C1066" t="s">
        <v>4198</v>
      </c>
      <c r="D1066" t="s">
        <v>4199</v>
      </c>
    </row>
    <row r="1067" spans="1:4" ht="15.75" x14ac:dyDescent="0.25">
      <c r="A1067" s="1" t="s">
        <v>1304</v>
      </c>
      <c r="B1067" s="1" t="s">
        <v>2404</v>
      </c>
      <c r="C1067" t="s">
        <v>4200</v>
      </c>
      <c r="D1067" t="s">
        <v>4201</v>
      </c>
    </row>
    <row r="1068" spans="1:4" ht="15.75" x14ac:dyDescent="0.25">
      <c r="A1068" s="1" t="s">
        <v>1303</v>
      </c>
      <c r="B1068" s="1" t="s">
        <v>2401</v>
      </c>
      <c r="C1068" t="s">
        <v>4202</v>
      </c>
      <c r="D1068" t="s">
        <v>4203</v>
      </c>
    </row>
    <row r="1069" spans="1:4" ht="15.75" x14ac:dyDescent="0.25">
      <c r="A1069" s="1" t="s">
        <v>1302</v>
      </c>
      <c r="B1069" s="1" t="s">
        <v>2404</v>
      </c>
      <c r="C1069" t="s">
        <v>2415</v>
      </c>
      <c r="D1069" t="s">
        <v>4204</v>
      </c>
    </row>
    <row r="1070" spans="1:4" ht="15.75" x14ac:dyDescent="0.25">
      <c r="A1070" s="1" t="s">
        <v>1301</v>
      </c>
      <c r="B1070" s="1" t="s">
        <v>2401</v>
      </c>
      <c r="C1070" t="s">
        <v>4205</v>
      </c>
      <c r="D1070" t="s">
        <v>3745</v>
      </c>
    </row>
    <row r="1071" spans="1:4" ht="15.75" x14ac:dyDescent="0.25">
      <c r="A1071" s="1" t="s">
        <v>1300</v>
      </c>
      <c r="B1071" s="1" t="s">
        <v>2401</v>
      </c>
      <c r="C1071" t="s">
        <v>4206</v>
      </c>
      <c r="D1071" t="s">
        <v>4207</v>
      </c>
    </row>
    <row r="1072" spans="1:4" ht="15.75" x14ac:dyDescent="0.25">
      <c r="A1072" s="1" t="s">
        <v>1299</v>
      </c>
      <c r="B1072" s="1" t="s">
        <v>2401</v>
      </c>
      <c r="C1072" t="s">
        <v>3039</v>
      </c>
      <c r="D1072" t="s">
        <v>4208</v>
      </c>
    </row>
    <row r="1073" spans="1:4" ht="15.75" x14ac:dyDescent="0.25">
      <c r="A1073" s="1" t="s">
        <v>1298</v>
      </c>
      <c r="B1073" s="1" t="s">
        <v>3272</v>
      </c>
      <c r="C1073" t="s">
        <v>4209</v>
      </c>
      <c r="D1073" t="s">
        <v>4210</v>
      </c>
    </row>
    <row r="1074" spans="1:4" ht="15.75" x14ac:dyDescent="0.25">
      <c r="A1074" s="1" t="s">
        <v>1297</v>
      </c>
      <c r="B1074" s="1" t="s">
        <v>2401</v>
      </c>
      <c r="C1074" t="s">
        <v>4211</v>
      </c>
      <c r="D1074" t="s">
        <v>4212</v>
      </c>
    </row>
    <row r="1075" spans="1:4" ht="15.75" x14ac:dyDescent="0.25">
      <c r="A1075" s="1" t="s">
        <v>1296</v>
      </c>
      <c r="B1075" s="1" t="s">
        <v>2404</v>
      </c>
      <c r="C1075" t="s">
        <v>2681</v>
      </c>
      <c r="D1075" t="s">
        <v>4213</v>
      </c>
    </row>
    <row r="1076" spans="1:4" ht="15.75" x14ac:dyDescent="0.25">
      <c r="A1076" s="1" t="s">
        <v>1295</v>
      </c>
      <c r="B1076" s="1" t="s">
        <v>2404</v>
      </c>
      <c r="C1076" t="s">
        <v>3370</v>
      </c>
      <c r="D1076" t="s">
        <v>4214</v>
      </c>
    </row>
    <row r="1077" spans="1:4" ht="15.75" x14ac:dyDescent="0.25">
      <c r="A1077" s="1" t="s">
        <v>1294</v>
      </c>
      <c r="B1077" s="1" t="s">
        <v>2404</v>
      </c>
      <c r="C1077" t="s">
        <v>4215</v>
      </c>
      <c r="D1077" t="s">
        <v>3300</v>
      </c>
    </row>
    <row r="1078" spans="1:4" ht="15.75" x14ac:dyDescent="0.25">
      <c r="A1078" s="1" t="s">
        <v>1293</v>
      </c>
      <c r="B1078" s="1" t="s">
        <v>2401</v>
      </c>
      <c r="C1078" t="s">
        <v>4216</v>
      </c>
      <c r="D1078" t="s">
        <v>4217</v>
      </c>
    </row>
    <row r="1079" spans="1:4" ht="15.75" x14ac:dyDescent="0.25">
      <c r="A1079" s="1" t="s">
        <v>1292</v>
      </c>
      <c r="B1079" s="1" t="s">
        <v>2404</v>
      </c>
      <c r="C1079" t="s">
        <v>2828</v>
      </c>
      <c r="D1079" t="s">
        <v>4218</v>
      </c>
    </row>
    <row r="1080" spans="1:4" ht="15.75" x14ac:dyDescent="0.25">
      <c r="A1080" s="1" t="s">
        <v>1291</v>
      </c>
      <c r="B1080" s="1" t="s">
        <v>2404</v>
      </c>
      <c r="C1080" t="s">
        <v>4219</v>
      </c>
      <c r="D1080" t="s">
        <v>4220</v>
      </c>
    </row>
    <row r="1081" spans="1:4" ht="15.75" x14ac:dyDescent="0.25">
      <c r="A1081" s="1" t="s">
        <v>1290</v>
      </c>
      <c r="B1081" s="1" t="s">
        <v>2404</v>
      </c>
      <c r="C1081" t="s">
        <v>4221</v>
      </c>
      <c r="D1081" t="s">
        <v>4222</v>
      </c>
    </row>
    <row r="1082" spans="1:4" ht="15.75" x14ac:dyDescent="0.25">
      <c r="A1082" s="1" t="s">
        <v>1289</v>
      </c>
      <c r="B1082" s="1" t="s">
        <v>2404</v>
      </c>
      <c r="C1082" t="s">
        <v>4223</v>
      </c>
      <c r="D1082" t="s">
        <v>4224</v>
      </c>
    </row>
    <row r="1083" spans="1:4" ht="15.75" x14ac:dyDescent="0.25">
      <c r="A1083" s="1" t="s">
        <v>1288</v>
      </c>
      <c r="B1083" s="1" t="s">
        <v>3272</v>
      </c>
      <c r="C1083" t="s">
        <v>4225</v>
      </c>
      <c r="D1083" t="s">
        <v>4226</v>
      </c>
    </row>
    <row r="1084" spans="1:4" ht="15.75" x14ac:dyDescent="0.25">
      <c r="A1084" s="1" t="s">
        <v>1287</v>
      </c>
      <c r="B1084" s="1" t="s">
        <v>3272</v>
      </c>
      <c r="C1084" t="s">
        <v>4227</v>
      </c>
      <c r="D1084" t="s">
        <v>4228</v>
      </c>
    </row>
    <row r="1085" spans="1:4" ht="15.75" x14ac:dyDescent="0.25">
      <c r="A1085" s="1" t="s">
        <v>1286</v>
      </c>
      <c r="B1085" s="1" t="s">
        <v>2404</v>
      </c>
      <c r="C1085" t="s">
        <v>4229</v>
      </c>
      <c r="D1085" t="s">
        <v>4230</v>
      </c>
    </row>
    <row r="1086" spans="1:4" ht="15.75" x14ac:dyDescent="0.25">
      <c r="A1086" s="1" t="s">
        <v>1285</v>
      </c>
      <c r="B1086" s="1" t="s">
        <v>2404</v>
      </c>
      <c r="C1086" t="s">
        <v>3370</v>
      </c>
      <c r="D1086" t="s">
        <v>4231</v>
      </c>
    </row>
    <row r="1087" spans="1:4" ht="15.75" x14ac:dyDescent="0.25">
      <c r="A1087" s="1" t="s">
        <v>1284</v>
      </c>
      <c r="B1087" s="1" t="s">
        <v>2404</v>
      </c>
      <c r="C1087" t="s">
        <v>2828</v>
      </c>
      <c r="D1087" t="s">
        <v>4232</v>
      </c>
    </row>
    <row r="1088" spans="1:4" ht="15.75" x14ac:dyDescent="0.25">
      <c r="A1088" s="1" t="s">
        <v>1283</v>
      </c>
      <c r="B1088" s="1" t="s">
        <v>2401</v>
      </c>
      <c r="C1088" t="s">
        <v>4233</v>
      </c>
      <c r="D1088" t="s">
        <v>4234</v>
      </c>
    </row>
    <row r="1089" spans="1:4" ht="15.75" x14ac:dyDescent="0.25">
      <c r="A1089" s="1" t="s">
        <v>1282</v>
      </c>
      <c r="B1089" s="1" t="s">
        <v>2401</v>
      </c>
      <c r="C1089" t="s">
        <v>4235</v>
      </c>
      <c r="D1089" t="s">
        <v>4236</v>
      </c>
    </row>
    <row r="1090" spans="1:4" ht="15.75" x14ac:dyDescent="0.25">
      <c r="A1090" s="1" t="s">
        <v>1281</v>
      </c>
      <c r="B1090" s="1" t="s">
        <v>3272</v>
      </c>
      <c r="C1090" t="s">
        <v>4237</v>
      </c>
      <c r="D1090" t="s">
        <v>4238</v>
      </c>
    </row>
    <row r="1091" spans="1:4" ht="15.75" x14ac:dyDescent="0.25">
      <c r="A1091" s="1" t="s">
        <v>1280</v>
      </c>
      <c r="B1091" s="1" t="s">
        <v>2401</v>
      </c>
      <c r="C1091" t="s">
        <v>4239</v>
      </c>
      <c r="D1091" t="s">
        <v>4240</v>
      </c>
    </row>
    <row r="1092" spans="1:4" ht="15.75" x14ac:dyDescent="0.25">
      <c r="A1092" s="1" t="s">
        <v>1279</v>
      </c>
      <c r="B1092" s="1" t="s">
        <v>2401</v>
      </c>
      <c r="C1092" t="s">
        <v>4241</v>
      </c>
      <c r="D1092" t="s">
        <v>4154</v>
      </c>
    </row>
    <row r="1093" spans="1:4" ht="15.75" x14ac:dyDescent="0.25">
      <c r="A1093" s="1" t="s">
        <v>1278</v>
      </c>
      <c r="B1093" s="1" t="s">
        <v>2404</v>
      </c>
      <c r="C1093" t="s">
        <v>4242</v>
      </c>
      <c r="D1093" t="s">
        <v>4243</v>
      </c>
    </row>
    <row r="1094" spans="1:4" ht="15.75" x14ac:dyDescent="0.25">
      <c r="A1094" s="1" t="s">
        <v>1277</v>
      </c>
      <c r="B1094" s="1" t="s">
        <v>2401</v>
      </c>
      <c r="C1094" t="s">
        <v>4244</v>
      </c>
      <c r="D1094" t="s">
        <v>4245</v>
      </c>
    </row>
    <row r="1095" spans="1:4" ht="15.75" x14ac:dyDescent="0.25">
      <c r="A1095" s="1" t="s">
        <v>1276</v>
      </c>
      <c r="B1095" s="1" t="s">
        <v>2404</v>
      </c>
      <c r="C1095" t="s">
        <v>3836</v>
      </c>
      <c r="D1095" t="s">
        <v>2527</v>
      </c>
    </row>
    <row r="1096" spans="1:4" ht="15.75" x14ac:dyDescent="0.25">
      <c r="A1096" s="1" t="s">
        <v>1275</v>
      </c>
      <c r="B1096" s="1" t="s">
        <v>2404</v>
      </c>
      <c r="C1096" t="s">
        <v>2701</v>
      </c>
      <c r="D1096" t="s">
        <v>4246</v>
      </c>
    </row>
    <row r="1097" spans="1:4" ht="15.75" x14ac:dyDescent="0.25">
      <c r="A1097" s="1" t="s">
        <v>1274</v>
      </c>
      <c r="B1097" s="1" t="s">
        <v>3272</v>
      </c>
      <c r="C1097" t="s">
        <v>4247</v>
      </c>
      <c r="D1097" t="s">
        <v>4248</v>
      </c>
    </row>
    <row r="1098" spans="1:4" ht="15.75" x14ac:dyDescent="0.25">
      <c r="A1098" s="1" t="s">
        <v>1273</v>
      </c>
      <c r="B1098" s="1" t="s">
        <v>2401</v>
      </c>
      <c r="C1098" t="s">
        <v>4249</v>
      </c>
      <c r="D1098" t="s">
        <v>4250</v>
      </c>
    </row>
    <row r="1099" spans="1:4" ht="15.75" x14ac:dyDescent="0.25">
      <c r="A1099" s="1" t="s">
        <v>1272</v>
      </c>
      <c r="B1099" s="1" t="s">
        <v>2401</v>
      </c>
      <c r="C1099" t="s">
        <v>3615</v>
      </c>
      <c r="D1099" t="s">
        <v>4251</v>
      </c>
    </row>
    <row r="1100" spans="1:4" ht="15.75" x14ac:dyDescent="0.25">
      <c r="A1100" s="1" t="s">
        <v>1271</v>
      </c>
      <c r="B1100" s="1" t="s">
        <v>2401</v>
      </c>
      <c r="C1100" t="s">
        <v>4252</v>
      </c>
      <c r="D1100" t="s">
        <v>2884</v>
      </c>
    </row>
    <row r="1101" spans="1:4" ht="15.75" x14ac:dyDescent="0.25">
      <c r="A1101" s="1" t="s">
        <v>1270</v>
      </c>
      <c r="B1101" s="1" t="s">
        <v>2404</v>
      </c>
      <c r="C1101" t="s">
        <v>4253</v>
      </c>
      <c r="D1101" t="s">
        <v>4254</v>
      </c>
    </row>
    <row r="1102" spans="1:4" ht="15.75" x14ac:dyDescent="0.25">
      <c r="A1102" s="1" t="s">
        <v>1269</v>
      </c>
      <c r="B1102" s="1" t="s">
        <v>3272</v>
      </c>
      <c r="C1102" t="s">
        <v>3218</v>
      </c>
      <c r="D1102" t="s">
        <v>4255</v>
      </c>
    </row>
    <row r="1103" spans="1:4" ht="15.75" x14ac:dyDescent="0.25">
      <c r="A1103" s="1" t="s">
        <v>1268</v>
      </c>
      <c r="B1103" s="1" t="s">
        <v>2404</v>
      </c>
      <c r="C1103" t="s">
        <v>2415</v>
      </c>
      <c r="D1103" t="s">
        <v>3262</v>
      </c>
    </row>
    <row r="1104" spans="1:4" ht="15.75" x14ac:dyDescent="0.25">
      <c r="A1104" s="1" t="s">
        <v>1267</v>
      </c>
      <c r="B1104" s="1" t="s">
        <v>2404</v>
      </c>
      <c r="C1104" t="s">
        <v>4256</v>
      </c>
      <c r="D1104" t="s">
        <v>4257</v>
      </c>
    </row>
    <row r="1105" spans="1:4" ht="15.75" x14ac:dyDescent="0.25">
      <c r="A1105" s="1" t="s">
        <v>1266</v>
      </c>
      <c r="B1105" s="1" t="s">
        <v>2401</v>
      </c>
      <c r="C1105" t="s">
        <v>4258</v>
      </c>
      <c r="D1105" t="s">
        <v>4259</v>
      </c>
    </row>
    <row r="1106" spans="1:4" ht="15.75" x14ac:dyDescent="0.25">
      <c r="A1106" s="1" t="s">
        <v>1265</v>
      </c>
      <c r="B1106" s="1" t="s">
        <v>2404</v>
      </c>
      <c r="C1106" t="s">
        <v>4260</v>
      </c>
      <c r="D1106" t="s">
        <v>4261</v>
      </c>
    </row>
    <row r="1107" spans="1:4" ht="15.75" x14ac:dyDescent="0.25">
      <c r="A1107" s="1" t="s">
        <v>1264</v>
      </c>
      <c r="B1107" s="1" t="s">
        <v>2404</v>
      </c>
      <c r="C1107" t="s">
        <v>2629</v>
      </c>
      <c r="D1107" t="s">
        <v>2695</v>
      </c>
    </row>
    <row r="1108" spans="1:4" ht="15.75" x14ac:dyDescent="0.25">
      <c r="A1108" s="1" t="s">
        <v>1263</v>
      </c>
      <c r="B1108" s="1" t="s">
        <v>2404</v>
      </c>
      <c r="C1108" t="s">
        <v>3448</v>
      </c>
      <c r="D1108" t="s">
        <v>4262</v>
      </c>
    </row>
    <row r="1109" spans="1:4" ht="15.75" x14ac:dyDescent="0.25">
      <c r="A1109" s="1" t="s">
        <v>1262</v>
      </c>
      <c r="B1109" s="1" t="s">
        <v>2401</v>
      </c>
      <c r="C1109" t="s">
        <v>4263</v>
      </c>
      <c r="D1109" t="s">
        <v>4264</v>
      </c>
    </row>
    <row r="1110" spans="1:4" ht="15.75" x14ac:dyDescent="0.25">
      <c r="A1110" s="1" t="s">
        <v>1261</v>
      </c>
      <c r="B1110" s="1" t="s">
        <v>3272</v>
      </c>
      <c r="C1110" t="s">
        <v>4265</v>
      </c>
      <c r="D1110" t="s">
        <v>4266</v>
      </c>
    </row>
    <row r="1111" spans="1:4" ht="15.75" x14ac:dyDescent="0.25">
      <c r="A1111" s="1" t="s">
        <v>1260</v>
      </c>
      <c r="B1111" s="1" t="s">
        <v>3272</v>
      </c>
      <c r="C1111" t="s">
        <v>4267</v>
      </c>
      <c r="D1111" t="s">
        <v>4268</v>
      </c>
    </row>
    <row r="1112" spans="1:4" ht="15.75" x14ac:dyDescent="0.25">
      <c r="A1112" s="1" t="s">
        <v>1259</v>
      </c>
      <c r="B1112" s="1" t="s">
        <v>2401</v>
      </c>
      <c r="C1112" t="s">
        <v>2556</v>
      </c>
      <c r="D1112" t="s">
        <v>3131</v>
      </c>
    </row>
    <row r="1113" spans="1:4" ht="15.75" x14ac:dyDescent="0.25">
      <c r="A1113" s="1" t="s">
        <v>1258</v>
      </c>
      <c r="B1113" s="1" t="s">
        <v>3272</v>
      </c>
      <c r="C1113" t="s">
        <v>4269</v>
      </c>
      <c r="D1113" t="s">
        <v>4270</v>
      </c>
    </row>
    <row r="1114" spans="1:4" ht="15.75" x14ac:dyDescent="0.25">
      <c r="A1114" s="1" t="s">
        <v>1257</v>
      </c>
      <c r="B1114" s="1" t="s">
        <v>2404</v>
      </c>
      <c r="C1114" t="s">
        <v>2586</v>
      </c>
      <c r="D1114" t="s">
        <v>4271</v>
      </c>
    </row>
    <row r="1115" spans="1:4" ht="15.75" x14ac:dyDescent="0.25">
      <c r="A1115" s="1" t="s">
        <v>1256</v>
      </c>
      <c r="B1115" s="1" t="s">
        <v>2401</v>
      </c>
      <c r="C1115" t="s">
        <v>4272</v>
      </c>
      <c r="D1115" t="s">
        <v>4273</v>
      </c>
    </row>
    <row r="1116" spans="1:4" ht="15.75" x14ac:dyDescent="0.25">
      <c r="A1116" s="1" t="s">
        <v>1255</v>
      </c>
      <c r="B1116" s="1" t="s">
        <v>2401</v>
      </c>
      <c r="C1116" t="s">
        <v>4274</v>
      </c>
      <c r="D1116" t="s">
        <v>4275</v>
      </c>
    </row>
    <row r="1117" spans="1:4" ht="15.75" x14ac:dyDescent="0.25">
      <c r="A1117" s="1" t="s">
        <v>1254</v>
      </c>
      <c r="B1117" s="1" t="s">
        <v>2401</v>
      </c>
      <c r="C1117" t="s">
        <v>4276</v>
      </c>
      <c r="D1117" t="s">
        <v>4277</v>
      </c>
    </row>
    <row r="1118" spans="1:4" ht="15.75" x14ac:dyDescent="0.25">
      <c r="A1118" s="1" t="s">
        <v>1253</v>
      </c>
      <c r="B1118" s="1" t="s">
        <v>2401</v>
      </c>
      <c r="C1118" t="s">
        <v>4278</v>
      </c>
      <c r="D1118" t="s">
        <v>4279</v>
      </c>
    </row>
    <row r="1119" spans="1:4" ht="15.75" x14ac:dyDescent="0.25">
      <c r="A1119" s="1" t="s">
        <v>1252</v>
      </c>
      <c r="B1119" s="1" t="s">
        <v>2401</v>
      </c>
      <c r="C1119" t="s">
        <v>2835</v>
      </c>
      <c r="D1119" t="s">
        <v>4280</v>
      </c>
    </row>
    <row r="1120" spans="1:4" ht="15.75" x14ac:dyDescent="0.25">
      <c r="A1120" s="1" t="s">
        <v>1251</v>
      </c>
      <c r="B1120" s="1" t="s">
        <v>2404</v>
      </c>
      <c r="C1120" t="s">
        <v>4281</v>
      </c>
      <c r="D1120" t="s">
        <v>4282</v>
      </c>
    </row>
    <row r="1121" spans="1:4" ht="15.75" x14ac:dyDescent="0.25">
      <c r="A1121" s="1" t="s">
        <v>1250</v>
      </c>
      <c r="B1121" s="1" t="s">
        <v>2404</v>
      </c>
      <c r="C1121" t="s">
        <v>4283</v>
      </c>
      <c r="D1121" t="s">
        <v>4284</v>
      </c>
    </row>
    <row r="1122" spans="1:4" ht="15.75" x14ac:dyDescent="0.25">
      <c r="A1122" s="1" t="s">
        <v>1249</v>
      </c>
      <c r="B1122" s="1" t="s">
        <v>2404</v>
      </c>
      <c r="C1122" t="s">
        <v>4285</v>
      </c>
      <c r="D1122" t="s">
        <v>4286</v>
      </c>
    </row>
    <row r="1123" spans="1:4" ht="15.75" x14ac:dyDescent="0.25">
      <c r="A1123" s="1" t="s">
        <v>1248</v>
      </c>
      <c r="B1123" s="1" t="s">
        <v>2404</v>
      </c>
      <c r="C1123" t="s">
        <v>4287</v>
      </c>
      <c r="D1123" t="s">
        <v>4288</v>
      </c>
    </row>
    <row r="1124" spans="1:4" ht="15.75" x14ac:dyDescent="0.25">
      <c r="A1124" s="1" t="s">
        <v>1247</v>
      </c>
      <c r="B1124" s="1" t="s">
        <v>2401</v>
      </c>
      <c r="C1124" t="s">
        <v>4289</v>
      </c>
      <c r="D1124" t="s">
        <v>4290</v>
      </c>
    </row>
    <row r="1125" spans="1:4" ht="15.75" x14ac:dyDescent="0.25">
      <c r="A1125" s="1" t="s">
        <v>1246</v>
      </c>
      <c r="B1125" s="1" t="s">
        <v>2404</v>
      </c>
      <c r="C1125" t="s">
        <v>3142</v>
      </c>
      <c r="D1125" t="s">
        <v>4291</v>
      </c>
    </row>
    <row r="1126" spans="1:4" ht="15.75" x14ac:dyDescent="0.25">
      <c r="A1126" s="1" t="s">
        <v>1245</v>
      </c>
      <c r="B1126" s="1" t="s">
        <v>3272</v>
      </c>
      <c r="C1126" t="s">
        <v>4292</v>
      </c>
      <c r="D1126" t="s">
        <v>4293</v>
      </c>
    </row>
    <row r="1127" spans="1:4" ht="15.75" x14ac:dyDescent="0.25">
      <c r="A1127" s="1" t="s">
        <v>1244</v>
      </c>
      <c r="B1127" s="1" t="s">
        <v>2401</v>
      </c>
      <c r="C1127" t="s">
        <v>4294</v>
      </c>
      <c r="D1127" t="s">
        <v>4295</v>
      </c>
    </row>
    <row r="1128" spans="1:4" ht="15.75" x14ac:dyDescent="0.25">
      <c r="A1128" s="1" t="s">
        <v>1243</v>
      </c>
      <c r="B1128" s="1" t="s">
        <v>2404</v>
      </c>
      <c r="C1128" t="s">
        <v>3154</v>
      </c>
      <c r="D1128" t="s">
        <v>4296</v>
      </c>
    </row>
    <row r="1129" spans="1:4" ht="15.75" x14ac:dyDescent="0.25">
      <c r="A1129" s="1" t="s">
        <v>1242</v>
      </c>
      <c r="B1129" s="1" t="s">
        <v>2404</v>
      </c>
      <c r="C1129" t="s">
        <v>2498</v>
      </c>
      <c r="D1129" t="s">
        <v>4297</v>
      </c>
    </row>
    <row r="1130" spans="1:4" ht="15.75" x14ac:dyDescent="0.25">
      <c r="A1130" s="1" t="s">
        <v>1241</v>
      </c>
      <c r="B1130" s="1" t="s">
        <v>2404</v>
      </c>
      <c r="C1130" t="s">
        <v>4298</v>
      </c>
      <c r="D1130" t="s">
        <v>4299</v>
      </c>
    </row>
    <row r="1131" spans="1:4" ht="15.75" x14ac:dyDescent="0.25">
      <c r="A1131" s="1" t="s">
        <v>1240</v>
      </c>
      <c r="B1131" s="1" t="s">
        <v>2401</v>
      </c>
      <c r="C1131" t="s">
        <v>3341</v>
      </c>
      <c r="D1131" t="s">
        <v>4300</v>
      </c>
    </row>
    <row r="1132" spans="1:4" ht="15.75" x14ac:dyDescent="0.25">
      <c r="A1132" s="1" t="s">
        <v>1239</v>
      </c>
      <c r="B1132" s="1" t="s">
        <v>3272</v>
      </c>
      <c r="C1132" t="s">
        <v>4301</v>
      </c>
      <c r="D1132" t="s">
        <v>4302</v>
      </c>
    </row>
    <row r="1133" spans="1:4" ht="15.75" x14ac:dyDescent="0.25">
      <c r="A1133" s="1" t="s">
        <v>1238</v>
      </c>
      <c r="B1133" s="1" t="s">
        <v>2401</v>
      </c>
      <c r="C1133" t="s">
        <v>4303</v>
      </c>
      <c r="D1133" t="s">
        <v>4304</v>
      </c>
    </row>
    <row r="1134" spans="1:4" ht="15.75" x14ac:dyDescent="0.25">
      <c r="A1134" s="1" t="s">
        <v>1237</v>
      </c>
      <c r="B1134" s="1" t="s">
        <v>2404</v>
      </c>
      <c r="C1134" t="s">
        <v>4305</v>
      </c>
      <c r="D1134" t="s">
        <v>4306</v>
      </c>
    </row>
    <row r="1135" spans="1:4" ht="15.75" x14ac:dyDescent="0.25">
      <c r="A1135" s="1" t="s">
        <v>1236</v>
      </c>
      <c r="B1135" s="1" t="s">
        <v>2401</v>
      </c>
      <c r="C1135" t="s">
        <v>2765</v>
      </c>
      <c r="D1135" t="s">
        <v>4307</v>
      </c>
    </row>
    <row r="1136" spans="1:4" ht="15.75" x14ac:dyDescent="0.25">
      <c r="A1136" s="1" t="s">
        <v>1235</v>
      </c>
      <c r="B1136" s="1" t="s">
        <v>2401</v>
      </c>
      <c r="C1136" t="s">
        <v>2528</v>
      </c>
      <c r="D1136" t="s">
        <v>4308</v>
      </c>
    </row>
    <row r="1137" spans="1:4" ht="15.75" x14ac:dyDescent="0.25">
      <c r="A1137" s="1" t="s">
        <v>1234</v>
      </c>
      <c r="B1137" s="1" t="s">
        <v>2401</v>
      </c>
      <c r="C1137" t="s">
        <v>4309</v>
      </c>
      <c r="D1137" t="s">
        <v>4310</v>
      </c>
    </row>
    <row r="1138" spans="1:4" ht="15.75" x14ac:dyDescent="0.25">
      <c r="A1138" s="1" t="s">
        <v>1233</v>
      </c>
      <c r="B1138" s="1" t="s">
        <v>2401</v>
      </c>
      <c r="C1138" t="s">
        <v>4311</v>
      </c>
      <c r="D1138" t="s">
        <v>4312</v>
      </c>
    </row>
    <row r="1139" spans="1:4" ht="15.75" x14ac:dyDescent="0.25">
      <c r="A1139" s="1" t="s">
        <v>1232</v>
      </c>
      <c r="B1139" s="1" t="s">
        <v>2401</v>
      </c>
      <c r="C1139" t="s">
        <v>4313</v>
      </c>
      <c r="D1139" t="s">
        <v>4314</v>
      </c>
    </row>
    <row r="1140" spans="1:4" ht="15.75" x14ac:dyDescent="0.25">
      <c r="A1140" s="1" t="s">
        <v>1231</v>
      </c>
      <c r="B1140" s="1" t="s">
        <v>2401</v>
      </c>
      <c r="C1140" t="s">
        <v>4315</v>
      </c>
      <c r="D1140" t="s">
        <v>4316</v>
      </c>
    </row>
    <row r="1141" spans="1:4" ht="15.75" x14ac:dyDescent="0.25">
      <c r="A1141" s="1" t="s">
        <v>1230</v>
      </c>
      <c r="B1141" s="1" t="s">
        <v>2404</v>
      </c>
      <c r="C1141" t="s">
        <v>2498</v>
      </c>
      <c r="D1141" t="s">
        <v>4317</v>
      </c>
    </row>
    <row r="1142" spans="1:4" ht="15.75" x14ac:dyDescent="0.25">
      <c r="A1142" s="1" t="s">
        <v>1229</v>
      </c>
      <c r="B1142" s="1" t="s">
        <v>2404</v>
      </c>
      <c r="C1142" t="s">
        <v>2530</v>
      </c>
      <c r="D1142" t="s">
        <v>2817</v>
      </c>
    </row>
    <row r="1143" spans="1:4" ht="15.75" x14ac:dyDescent="0.25">
      <c r="A1143" s="1" t="s">
        <v>1228</v>
      </c>
      <c r="B1143" s="1" t="s">
        <v>2401</v>
      </c>
      <c r="C1143" t="s">
        <v>2763</v>
      </c>
      <c r="D1143" t="s">
        <v>4318</v>
      </c>
    </row>
    <row r="1144" spans="1:4" ht="15.75" x14ac:dyDescent="0.25">
      <c r="A1144" s="1" t="s">
        <v>1227</v>
      </c>
      <c r="B1144" s="1" t="s">
        <v>2404</v>
      </c>
      <c r="C1144" t="s">
        <v>3836</v>
      </c>
      <c r="D1144" t="s">
        <v>4319</v>
      </c>
    </row>
    <row r="1145" spans="1:4" ht="15.75" x14ac:dyDescent="0.25">
      <c r="A1145" s="1" t="s">
        <v>1226</v>
      </c>
      <c r="B1145" s="1" t="s">
        <v>2401</v>
      </c>
      <c r="C1145" t="s">
        <v>4320</v>
      </c>
      <c r="D1145" t="s">
        <v>4321</v>
      </c>
    </row>
    <row r="1146" spans="1:4" ht="15.75" x14ac:dyDescent="0.25">
      <c r="A1146" s="1" t="s">
        <v>1225</v>
      </c>
      <c r="B1146" s="1" t="s">
        <v>2401</v>
      </c>
      <c r="C1146" t="s">
        <v>2447</v>
      </c>
      <c r="D1146" t="s">
        <v>4322</v>
      </c>
    </row>
    <row r="1147" spans="1:4" ht="15.75" x14ac:dyDescent="0.25">
      <c r="A1147" s="1" t="s">
        <v>1224</v>
      </c>
      <c r="B1147" s="1" t="s">
        <v>2404</v>
      </c>
      <c r="C1147" t="s">
        <v>4323</v>
      </c>
      <c r="D1147" t="s">
        <v>4324</v>
      </c>
    </row>
    <row r="1148" spans="1:4" ht="15.75" x14ac:dyDescent="0.25">
      <c r="A1148" s="1" t="s">
        <v>1223</v>
      </c>
      <c r="B1148" s="1" t="s">
        <v>2404</v>
      </c>
      <c r="C1148" t="s">
        <v>4325</v>
      </c>
      <c r="D1148" t="s">
        <v>4326</v>
      </c>
    </row>
    <row r="1149" spans="1:4" ht="15.75" x14ac:dyDescent="0.25">
      <c r="A1149" s="1" t="s">
        <v>1222</v>
      </c>
      <c r="B1149" s="1" t="s">
        <v>2404</v>
      </c>
      <c r="C1149" t="s">
        <v>2595</v>
      </c>
      <c r="D1149" t="s">
        <v>4327</v>
      </c>
    </row>
    <row r="1150" spans="1:4" ht="15.75" x14ac:dyDescent="0.25">
      <c r="A1150" s="1" t="s">
        <v>1221</v>
      </c>
      <c r="B1150" s="1" t="s">
        <v>2404</v>
      </c>
      <c r="C1150" t="s">
        <v>2701</v>
      </c>
      <c r="D1150" t="s">
        <v>4328</v>
      </c>
    </row>
    <row r="1151" spans="1:4" ht="15.75" x14ac:dyDescent="0.25">
      <c r="A1151" s="1" t="s">
        <v>1220</v>
      </c>
      <c r="B1151" s="1" t="s">
        <v>2401</v>
      </c>
      <c r="C1151" t="s">
        <v>4329</v>
      </c>
      <c r="D1151" t="s">
        <v>4330</v>
      </c>
    </row>
    <row r="1152" spans="1:4" ht="15.75" x14ac:dyDescent="0.25">
      <c r="A1152" s="1" t="s">
        <v>1219</v>
      </c>
      <c r="B1152" s="1" t="s">
        <v>2404</v>
      </c>
      <c r="C1152" t="s">
        <v>4331</v>
      </c>
      <c r="D1152" t="s">
        <v>3331</v>
      </c>
    </row>
    <row r="1153" spans="1:4" ht="15.75" x14ac:dyDescent="0.25">
      <c r="A1153" s="1" t="s">
        <v>1218</v>
      </c>
      <c r="B1153" s="1" t="s">
        <v>2404</v>
      </c>
      <c r="C1153" t="s">
        <v>4332</v>
      </c>
      <c r="D1153" t="s">
        <v>4333</v>
      </c>
    </row>
    <row r="1154" spans="1:4" ht="15.75" x14ac:dyDescent="0.25">
      <c r="A1154" s="1" t="s">
        <v>1217</v>
      </c>
      <c r="B1154" s="1" t="s">
        <v>2401</v>
      </c>
      <c r="C1154" t="s">
        <v>3301</v>
      </c>
      <c r="D1154" t="s">
        <v>4334</v>
      </c>
    </row>
    <row r="1155" spans="1:4" ht="15.75" x14ac:dyDescent="0.25">
      <c r="A1155" s="1" t="s">
        <v>1216</v>
      </c>
      <c r="B1155" s="1" t="s">
        <v>2401</v>
      </c>
      <c r="C1155" t="s">
        <v>4335</v>
      </c>
      <c r="D1155" t="s">
        <v>4336</v>
      </c>
    </row>
    <row r="1156" spans="1:4" ht="15.75" x14ac:dyDescent="0.25">
      <c r="A1156" s="1" t="s">
        <v>1215</v>
      </c>
      <c r="B1156" s="1" t="s">
        <v>2401</v>
      </c>
      <c r="C1156" t="s">
        <v>4337</v>
      </c>
      <c r="D1156" t="s">
        <v>4338</v>
      </c>
    </row>
    <row r="1157" spans="1:4" ht="15.75" x14ac:dyDescent="0.25">
      <c r="A1157" s="1" t="s">
        <v>1214</v>
      </c>
      <c r="B1157" s="1" t="s">
        <v>2404</v>
      </c>
      <c r="C1157" t="s">
        <v>4339</v>
      </c>
      <c r="D1157" t="s">
        <v>4340</v>
      </c>
    </row>
    <row r="1158" spans="1:4" ht="15.75" x14ac:dyDescent="0.25">
      <c r="A1158" s="1" t="s">
        <v>1213</v>
      </c>
      <c r="B1158" s="1" t="s">
        <v>2404</v>
      </c>
      <c r="C1158" t="s">
        <v>4341</v>
      </c>
      <c r="D1158" t="s">
        <v>4342</v>
      </c>
    </row>
    <row r="1159" spans="1:4" ht="15.75" x14ac:dyDescent="0.25">
      <c r="A1159" s="1" t="s">
        <v>1212</v>
      </c>
      <c r="B1159" s="1" t="s">
        <v>2404</v>
      </c>
      <c r="C1159" t="s">
        <v>4343</v>
      </c>
      <c r="D1159" t="s">
        <v>4344</v>
      </c>
    </row>
    <row r="1160" spans="1:4" ht="15.75" x14ac:dyDescent="0.25">
      <c r="A1160" s="1" t="s">
        <v>1211</v>
      </c>
      <c r="B1160" s="1" t="s">
        <v>2401</v>
      </c>
      <c r="C1160" t="s">
        <v>4345</v>
      </c>
      <c r="D1160" t="s">
        <v>4346</v>
      </c>
    </row>
    <row r="1161" spans="1:4" ht="15.75" x14ac:dyDescent="0.25">
      <c r="A1161" s="1" t="s">
        <v>1210</v>
      </c>
      <c r="B1161" s="1" t="s">
        <v>2404</v>
      </c>
      <c r="C1161" t="s">
        <v>4347</v>
      </c>
      <c r="D1161" t="s">
        <v>4348</v>
      </c>
    </row>
    <row r="1162" spans="1:4" ht="15.75" x14ac:dyDescent="0.25">
      <c r="A1162" s="1" t="s">
        <v>1209</v>
      </c>
      <c r="B1162" s="1" t="s">
        <v>2401</v>
      </c>
      <c r="C1162" t="s">
        <v>4349</v>
      </c>
      <c r="D1162" t="s">
        <v>4350</v>
      </c>
    </row>
    <row r="1163" spans="1:4" ht="15.75" x14ac:dyDescent="0.25">
      <c r="A1163" s="1" t="s">
        <v>1208</v>
      </c>
      <c r="B1163" s="1" t="s">
        <v>2401</v>
      </c>
      <c r="C1163" t="s">
        <v>4351</v>
      </c>
      <c r="D1163" t="s">
        <v>4352</v>
      </c>
    </row>
    <row r="1164" spans="1:4" ht="15.75" x14ac:dyDescent="0.25">
      <c r="A1164" s="1" t="s">
        <v>1207</v>
      </c>
      <c r="B1164" s="1" t="s">
        <v>2404</v>
      </c>
      <c r="C1164" t="s">
        <v>4353</v>
      </c>
      <c r="D1164" t="s">
        <v>4354</v>
      </c>
    </row>
    <row r="1165" spans="1:4" ht="15.75" x14ac:dyDescent="0.25">
      <c r="A1165" s="1" t="s">
        <v>1206</v>
      </c>
      <c r="B1165" s="1" t="s">
        <v>2401</v>
      </c>
      <c r="C1165" t="s">
        <v>4355</v>
      </c>
      <c r="D1165" t="s">
        <v>4356</v>
      </c>
    </row>
    <row r="1166" spans="1:4" ht="15.75" x14ac:dyDescent="0.25">
      <c r="A1166" s="1" t="s">
        <v>1205</v>
      </c>
      <c r="B1166" s="1" t="s">
        <v>2401</v>
      </c>
      <c r="C1166" t="s">
        <v>4357</v>
      </c>
      <c r="D1166" t="s">
        <v>4358</v>
      </c>
    </row>
    <row r="1167" spans="1:4" ht="15.75" x14ac:dyDescent="0.25">
      <c r="A1167" s="1" t="s">
        <v>1204</v>
      </c>
      <c r="B1167" s="1" t="s">
        <v>2401</v>
      </c>
      <c r="C1167" t="s">
        <v>2796</v>
      </c>
      <c r="D1167" t="s">
        <v>4359</v>
      </c>
    </row>
    <row r="1168" spans="1:4" ht="15.75" x14ac:dyDescent="0.25">
      <c r="A1168" s="1" t="s">
        <v>1203</v>
      </c>
      <c r="B1168" s="1" t="s">
        <v>2401</v>
      </c>
      <c r="C1168" t="s">
        <v>2478</v>
      </c>
      <c r="D1168" t="s">
        <v>4360</v>
      </c>
    </row>
    <row r="1169" spans="1:4" ht="15.75" x14ac:dyDescent="0.25">
      <c r="A1169" s="1" t="s">
        <v>1202</v>
      </c>
      <c r="B1169" s="1" t="s">
        <v>3272</v>
      </c>
      <c r="C1169" t="s">
        <v>4361</v>
      </c>
      <c r="D1169" t="s">
        <v>4362</v>
      </c>
    </row>
    <row r="1170" spans="1:4" ht="15.75" x14ac:dyDescent="0.25">
      <c r="A1170" s="1" t="s">
        <v>1201</v>
      </c>
      <c r="B1170" s="1" t="s">
        <v>2404</v>
      </c>
      <c r="C1170" t="s">
        <v>4363</v>
      </c>
      <c r="D1170" t="s">
        <v>2485</v>
      </c>
    </row>
    <row r="1171" spans="1:4" ht="15.75" x14ac:dyDescent="0.25">
      <c r="A1171" s="1" t="s">
        <v>1200</v>
      </c>
      <c r="B1171" s="1" t="s">
        <v>2404</v>
      </c>
      <c r="C1171" t="s">
        <v>4364</v>
      </c>
      <c r="D1171" t="s">
        <v>4365</v>
      </c>
    </row>
    <row r="1172" spans="1:4" ht="15.75" x14ac:dyDescent="0.25">
      <c r="A1172" s="1" t="s">
        <v>1199</v>
      </c>
      <c r="B1172" s="1" t="s">
        <v>3272</v>
      </c>
      <c r="C1172" t="s">
        <v>4366</v>
      </c>
      <c r="D1172" t="s">
        <v>4083</v>
      </c>
    </row>
    <row r="1173" spans="1:4" ht="15.75" x14ac:dyDescent="0.25">
      <c r="A1173" s="1" t="s">
        <v>1198</v>
      </c>
      <c r="B1173" s="1" t="s">
        <v>2401</v>
      </c>
      <c r="C1173" t="s">
        <v>4367</v>
      </c>
      <c r="D1173" t="s">
        <v>4368</v>
      </c>
    </row>
    <row r="1174" spans="1:4" ht="15.75" x14ac:dyDescent="0.25">
      <c r="A1174" s="1" t="s">
        <v>1197</v>
      </c>
      <c r="B1174" s="1" t="s">
        <v>2404</v>
      </c>
      <c r="C1174" t="s">
        <v>4369</v>
      </c>
      <c r="D1174" t="s">
        <v>4370</v>
      </c>
    </row>
    <row r="1175" spans="1:4" ht="15.75" x14ac:dyDescent="0.25">
      <c r="A1175" s="1" t="s">
        <v>1196</v>
      </c>
      <c r="B1175" s="1" t="s">
        <v>3272</v>
      </c>
      <c r="C1175" t="s">
        <v>4371</v>
      </c>
      <c r="D1175" t="s">
        <v>4372</v>
      </c>
    </row>
    <row r="1176" spans="1:4" ht="15.75" x14ac:dyDescent="0.25">
      <c r="A1176" s="1" t="s">
        <v>1195</v>
      </c>
      <c r="B1176" s="1" t="s">
        <v>2404</v>
      </c>
      <c r="C1176" t="s">
        <v>4373</v>
      </c>
      <c r="D1176" t="s">
        <v>4374</v>
      </c>
    </row>
    <row r="1177" spans="1:4" ht="15.75" x14ac:dyDescent="0.25">
      <c r="A1177" s="1" t="s">
        <v>1194</v>
      </c>
      <c r="B1177" s="1" t="s">
        <v>2404</v>
      </c>
      <c r="C1177" t="s">
        <v>4375</v>
      </c>
      <c r="D1177" t="s">
        <v>4376</v>
      </c>
    </row>
    <row r="1178" spans="1:4" ht="15.75" x14ac:dyDescent="0.25">
      <c r="A1178" s="1" t="s">
        <v>1193</v>
      </c>
      <c r="B1178" s="1" t="s">
        <v>2404</v>
      </c>
      <c r="C1178" t="s">
        <v>4377</v>
      </c>
      <c r="D1178" t="s">
        <v>4378</v>
      </c>
    </row>
    <row r="1179" spans="1:4" ht="15.75" x14ac:dyDescent="0.25">
      <c r="A1179" s="1" t="s">
        <v>1192</v>
      </c>
      <c r="B1179" s="1" t="s">
        <v>2401</v>
      </c>
      <c r="C1179" t="s">
        <v>4379</v>
      </c>
      <c r="D1179" t="s">
        <v>4380</v>
      </c>
    </row>
    <row r="1180" spans="1:4" ht="15.75" x14ac:dyDescent="0.25">
      <c r="A1180" s="1" t="s">
        <v>1191</v>
      </c>
      <c r="B1180" s="1" t="s">
        <v>2404</v>
      </c>
      <c r="C1180" t="s">
        <v>2538</v>
      </c>
      <c r="D1180" t="s">
        <v>4381</v>
      </c>
    </row>
    <row r="1181" spans="1:4" ht="15.75" x14ac:dyDescent="0.25">
      <c r="A1181" s="1" t="s">
        <v>1190</v>
      </c>
      <c r="B1181" s="1" t="s">
        <v>2401</v>
      </c>
      <c r="C1181" t="s">
        <v>2757</v>
      </c>
      <c r="D1181" t="s">
        <v>4382</v>
      </c>
    </row>
    <row r="1182" spans="1:4" ht="15.75" x14ac:dyDescent="0.25">
      <c r="A1182" s="1" t="s">
        <v>1189</v>
      </c>
      <c r="B1182" s="1" t="s">
        <v>2404</v>
      </c>
      <c r="C1182" t="s">
        <v>2453</v>
      </c>
      <c r="D1182" t="s">
        <v>4383</v>
      </c>
    </row>
    <row r="1183" spans="1:4" ht="15.75" x14ac:dyDescent="0.25">
      <c r="A1183" s="1" t="s">
        <v>1188</v>
      </c>
      <c r="B1183" s="1" t="s">
        <v>2401</v>
      </c>
      <c r="C1183" t="s">
        <v>4384</v>
      </c>
      <c r="D1183" t="s">
        <v>2483</v>
      </c>
    </row>
    <row r="1184" spans="1:4" ht="15.75" x14ac:dyDescent="0.25">
      <c r="A1184" s="1" t="s">
        <v>1187</v>
      </c>
      <c r="B1184" s="1" t="s">
        <v>2401</v>
      </c>
      <c r="C1184" t="s">
        <v>4385</v>
      </c>
      <c r="D1184" t="s">
        <v>4386</v>
      </c>
    </row>
    <row r="1185" spans="1:4" ht="15.75" x14ac:dyDescent="0.25">
      <c r="A1185" s="1" t="s">
        <v>1186</v>
      </c>
      <c r="B1185" s="1" t="s">
        <v>3272</v>
      </c>
      <c r="C1185" t="s">
        <v>4387</v>
      </c>
      <c r="D1185" t="s">
        <v>4388</v>
      </c>
    </row>
    <row r="1186" spans="1:4" ht="15.75" x14ac:dyDescent="0.25">
      <c r="A1186" s="1" t="s">
        <v>1185</v>
      </c>
      <c r="B1186" s="1" t="s">
        <v>2404</v>
      </c>
      <c r="C1186" t="s">
        <v>4389</v>
      </c>
      <c r="D1186" t="s">
        <v>4390</v>
      </c>
    </row>
    <row r="1187" spans="1:4" ht="15.75" x14ac:dyDescent="0.25">
      <c r="A1187" s="1" t="s">
        <v>1184</v>
      </c>
      <c r="B1187" s="1" t="s">
        <v>2401</v>
      </c>
      <c r="C1187" t="s">
        <v>2447</v>
      </c>
      <c r="D1187" t="s">
        <v>4391</v>
      </c>
    </row>
    <row r="1188" spans="1:4" ht="15.75" x14ac:dyDescent="0.25">
      <c r="A1188" s="1" t="s">
        <v>1183</v>
      </c>
      <c r="B1188" s="1" t="s">
        <v>2401</v>
      </c>
      <c r="C1188" t="s">
        <v>4392</v>
      </c>
      <c r="D1188" t="s">
        <v>4393</v>
      </c>
    </row>
    <row r="1189" spans="1:4" ht="15.75" x14ac:dyDescent="0.25">
      <c r="A1189" s="1" t="s">
        <v>1182</v>
      </c>
      <c r="B1189" s="1" t="s">
        <v>2404</v>
      </c>
      <c r="C1189" t="s">
        <v>4394</v>
      </c>
      <c r="D1189" t="s">
        <v>2918</v>
      </c>
    </row>
    <row r="1190" spans="1:4" ht="15.75" x14ac:dyDescent="0.25">
      <c r="A1190" s="1" t="s">
        <v>1181</v>
      </c>
      <c r="B1190" s="1" t="s">
        <v>2404</v>
      </c>
      <c r="C1190" t="s">
        <v>4395</v>
      </c>
      <c r="D1190" t="s">
        <v>4396</v>
      </c>
    </row>
    <row r="1191" spans="1:4" ht="15.75" x14ac:dyDescent="0.25">
      <c r="A1191" s="1" t="s">
        <v>1180</v>
      </c>
      <c r="B1191" s="1" t="s">
        <v>2404</v>
      </c>
      <c r="C1191" t="s">
        <v>4397</v>
      </c>
      <c r="D1191" t="s">
        <v>4398</v>
      </c>
    </row>
    <row r="1192" spans="1:4" ht="15.75" x14ac:dyDescent="0.25">
      <c r="A1192" s="1" t="s">
        <v>1179</v>
      </c>
      <c r="B1192" s="1" t="s">
        <v>2404</v>
      </c>
      <c r="C1192" t="s">
        <v>4399</v>
      </c>
      <c r="D1192" t="s">
        <v>4400</v>
      </c>
    </row>
    <row r="1193" spans="1:4" ht="15.75" x14ac:dyDescent="0.25">
      <c r="A1193" s="1" t="s">
        <v>1178</v>
      </c>
      <c r="B1193" s="1" t="s">
        <v>2404</v>
      </c>
      <c r="C1193" t="s">
        <v>2859</v>
      </c>
      <c r="D1193" t="s">
        <v>4401</v>
      </c>
    </row>
    <row r="1194" spans="1:4" ht="15.75" x14ac:dyDescent="0.25">
      <c r="A1194" s="1" t="s">
        <v>1177</v>
      </c>
      <c r="B1194" s="1" t="s">
        <v>2401</v>
      </c>
      <c r="C1194" t="s">
        <v>3037</v>
      </c>
      <c r="D1194" t="s">
        <v>4402</v>
      </c>
    </row>
    <row r="1195" spans="1:4" ht="15.75" x14ac:dyDescent="0.25">
      <c r="A1195" s="1" t="s">
        <v>1176</v>
      </c>
      <c r="B1195" s="1" t="s">
        <v>2401</v>
      </c>
      <c r="C1195" t="s">
        <v>2611</v>
      </c>
      <c r="D1195" t="s">
        <v>4403</v>
      </c>
    </row>
    <row r="1196" spans="1:4" ht="15.75" x14ac:dyDescent="0.25">
      <c r="A1196" s="1" t="s">
        <v>1175</v>
      </c>
      <c r="B1196" s="1" t="s">
        <v>2401</v>
      </c>
      <c r="C1196" t="s">
        <v>4404</v>
      </c>
      <c r="D1196" t="s">
        <v>4405</v>
      </c>
    </row>
    <row r="1197" spans="1:4" ht="15.75" x14ac:dyDescent="0.25">
      <c r="A1197" s="1" t="s">
        <v>1174</v>
      </c>
      <c r="B1197" s="1" t="s">
        <v>2401</v>
      </c>
      <c r="C1197" t="s">
        <v>4406</v>
      </c>
      <c r="D1197" t="s">
        <v>4407</v>
      </c>
    </row>
    <row r="1198" spans="1:4" ht="15.75" x14ac:dyDescent="0.25">
      <c r="A1198" s="1" t="s">
        <v>1173</v>
      </c>
      <c r="B1198" s="1" t="s">
        <v>2401</v>
      </c>
      <c r="C1198" t="s">
        <v>4408</v>
      </c>
      <c r="D1198" t="s">
        <v>4409</v>
      </c>
    </row>
    <row r="1199" spans="1:4" ht="15.75" x14ac:dyDescent="0.25">
      <c r="A1199" s="1" t="s">
        <v>1172</v>
      </c>
      <c r="B1199" s="1" t="s">
        <v>2404</v>
      </c>
      <c r="C1199" t="s">
        <v>4135</v>
      </c>
      <c r="D1199" t="s">
        <v>4410</v>
      </c>
    </row>
    <row r="1200" spans="1:4" ht="15.75" x14ac:dyDescent="0.25">
      <c r="A1200" s="1" t="s">
        <v>1171</v>
      </c>
      <c r="B1200" s="1" t="s">
        <v>2404</v>
      </c>
      <c r="C1200" t="s">
        <v>4411</v>
      </c>
      <c r="D1200" t="s">
        <v>4412</v>
      </c>
    </row>
    <row r="1201" spans="1:4" ht="15.75" x14ac:dyDescent="0.25">
      <c r="A1201" s="1" t="s">
        <v>1170</v>
      </c>
      <c r="B1201" s="1" t="s">
        <v>3272</v>
      </c>
      <c r="C1201" t="s">
        <v>3988</v>
      </c>
      <c r="D1201" t="s">
        <v>4413</v>
      </c>
    </row>
    <row r="1202" spans="1:4" ht="15.75" x14ac:dyDescent="0.25">
      <c r="A1202" s="1" t="s">
        <v>1169</v>
      </c>
      <c r="B1202" s="1" t="s">
        <v>2404</v>
      </c>
      <c r="C1202" t="s">
        <v>2498</v>
      </c>
      <c r="D1202" t="s">
        <v>3843</v>
      </c>
    </row>
    <row r="1203" spans="1:4" ht="15.75" x14ac:dyDescent="0.25">
      <c r="A1203" s="1" t="s">
        <v>1168</v>
      </c>
      <c r="B1203" s="1" t="s">
        <v>3272</v>
      </c>
      <c r="C1203" t="s">
        <v>4414</v>
      </c>
      <c r="D1203" t="s">
        <v>4415</v>
      </c>
    </row>
    <row r="1204" spans="1:4" ht="15.75" x14ac:dyDescent="0.25">
      <c r="A1204" s="1" t="s">
        <v>1167</v>
      </c>
      <c r="B1204" s="1" t="s">
        <v>2404</v>
      </c>
      <c r="C1204" t="s">
        <v>4416</v>
      </c>
      <c r="D1204" t="s">
        <v>4417</v>
      </c>
    </row>
    <row r="1205" spans="1:4" ht="15.75" x14ac:dyDescent="0.25">
      <c r="A1205" s="1" t="s">
        <v>1166</v>
      </c>
      <c r="B1205" s="1" t="s">
        <v>2404</v>
      </c>
      <c r="C1205" t="s">
        <v>3032</v>
      </c>
      <c r="D1205" t="s">
        <v>4418</v>
      </c>
    </row>
    <row r="1206" spans="1:4" ht="15.75" x14ac:dyDescent="0.25">
      <c r="A1206" s="1" t="s">
        <v>1165</v>
      </c>
      <c r="B1206" s="1" t="s">
        <v>3272</v>
      </c>
      <c r="C1206" t="s">
        <v>4419</v>
      </c>
      <c r="D1206" t="s">
        <v>4420</v>
      </c>
    </row>
    <row r="1207" spans="1:4" ht="15.75" x14ac:dyDescent="0.25">
      <c r="A1207" s="1" t="s">
        <v>1164</v>
      </c>
      <c r="B1207" s="1" t="s">
        <v>2404</v>
      </c>
      <c r="C1207" t="s">
        <v>4421</v>
      </c>
      <c r="D1207" t="s">
        <v>4422</v>
      </c>
    </row>
    <row r="1208" spans="1:4" ht="15.75" x14ac:dyDescent="0.25">
      <c r="A1208" s="1" t="s">
        <v>1163</v>
      </c>
      <c r="B1208" s="1" t="s">
        <v>3272</v>
      </c>
      <c r="C1208" t="s">
        <v>4423</v>
      </c>
      <c r="D1208" t="s">
        <v>4424</v>
      </c>
    </row>
    <row r="1209" spans="1:4" ht="15.75" x14ac:dyDescent="0.25">
      <c r="A1209" s="1" t="s">
        <v>1162</v>
      </c>
      <c r="B1209" s="1" t="s">
        <v>2401</v>
      </c>
      <c r="C1209" t="s">
        <v>4425</v>
      </c>
      <c r="D1209" t="s">
        <v>3398</v>
      </c>
    </row>
    <row r="1210" spans="1:4" ht="15.75" x14ac:dyDescent="0.25">
      <c r="A1210" s="1" t="s">
        <v>1161</v>
      </c>
      <c r="B1210" s="1" t="s">
        <v>2404</v>
      </c>
      <c r="C1210" t="s">
        <v>4426</v>
      </c>
      <c r="D1210" t="s">
        <v>4427</v>
      </c>
    </row>
    <row r="1211" spans="1:4" ht="15.75" x14ac:dyDescent="0.25">
      <c r="A1211" s="1" t="s">
        <v>1160</v>
      </c>
      <c r="B1211" s="1" t="s">
        <v>2404</v>
      </c>
      <c r="C1211" t="s">
        <v>2701</v>
      </c>
      <c r="D1211" t="s">
        <v>3503</v>
      </c>
    </row>
    <row r="1212" spans="1:4" ht="15.75" x14ac:dyDescent="0.25">
      <c r="A1212" s="1" t="s">
        <v>1159</v>
      </c>
      <c r="B1212" s="1" t="s">
        <v>2404</v>
      </c>
      <c r="C1212" t="s">
        <v>3860</v>
      </c>
      <c r="D1212" t="s">
        <v>4428</v>
      </c>
    </row>
    <row r="1213" spans="1:4" ht="15.75" x14ac:dyDescent="0.25">
      <c r="A1213" s="1" t="s">
        <v>1158</v>
      </c>
      <c r="B1213" s="1" t="s">
        <v>2404</v>
      </c>
      <c r="C1213" t="s">
        <v>2699</v>
      </c>
      <c r="D1213" t="s">
        <v>4429</v>
      </c>
    </row>
    <row r="1214" spans="1:4" ht="15.75" x14ac:dyDescent="0.25">
      <c r="A1214" s="1" t="s">
        <v>1157</v>
      </c>
      <c r="B1214" s="1" t="s">
        <v>3272</v>
      </c>
      <c r="C1214" t="s">
        <v>3173</v>
      </c>
      <c r="D1214" t="s">
        <v>4430</v>
      </c>
    </row>
    <row r="1215" spans="1:4" ht="15.75" x14ac:dyDescent="0.25">
      <c r="A1215" s="1" t="s">
        <v>1156</v>
      </c>
      <c r="B1215" s="1" t="s">
        <v>2401</v>
      </c>
      <c r="C1215" t="s">
        <v>3615</v>
      </c>
      <c r="D1215" t="s">
        <v>4431</v>
      </c>
    </row>
    <row r="1216" spans="1:4" ht="15.75" x14ac:dyDescent="0.25">
      <c r="A1216" s="1" t="s">
        <v>1155</v>
      </c>
      <c r="B1216" s="1" t="s">
        <v>2404</v>
      </c>
      <c r="C1216" t="s">
        <v>4432</v>
      </c>
      <c r="D1216" t="s">
        <v>4433</v>
      </c>
    </row>
    <row r="1217" spans="1:4" ht="15.75" x14ac:dyDescent="0.25">
      <c r="A1217" s="1" t="s">
        <v>1154</v>
      </c>
      <c r="B1217" s="1" t="s">
        <v>2401</v>
      </c>
      <c r="C1217" t="s">
        <v>4434</v>
      </c>
      <c r="D1217" t="s">
        <v>4435</v>
      </c>
    </row>
    <row r="1218" spans="1:4" ht="15.75" x14ac:dyDescent="0.25">
      <c r="A1218" s="1" t="s">
        <v>1153</v>
      </c>
      <c r="B1218" s="1" t="s">
        <v>2401</v>
      </c>
      <c r="C1218" t="s">
        <v>3605</v>
      </c>
      <c r="D1218" t="s">
        <v>3705</v>
      </c>
    </row>
    <row r="1219" spans="1:4" ht="15.75" x14ac:dyDescent="0.25">
      <c r="A1219" s="1" t="s">
        <v>1152</v>
      </c>
      <c r="B1219" s="1" t="s">
        <v>2404</v>
      </c>
      <c r="C1219" t="s">
        <v>4436</v>
      </c>
      <c r="D1219" t="s">
        <v>4437</v>
      </c>
    </row>
    <row r="1220" spans="1:4" ht="15.75" x14ac:dyDescent="0.25">
      <c r="A1220" s="1" t="s">
        <v>1151</v>
      </c>
      <c r="B1220" s="1" t="s">
        <v>2404</v>
      </c>
      <c r="C1220" t="s">
        <v>2417</v>
      </c>
      <c r="D1220" t="s">
        <v>4438</v>
      </c>
    </row>
    <row r="1221" spans="1:4" ht="15.75" x14ac:dyDescent="0.25">
      <c r="A1221" s="1" t="s">
        <v>1150</v>
      </c>
      <c r="B1221" s="1" t="s">
        <v>2404</v>
      </c>
      <c r="C1221" t="s">
        <v>4439</v>
      </c>
      <c r="D1221" t="s">
        <v>4440</v>
      </c>
    </row>
    <row r="1222" spans="1:4" ht="15.75" x14ac:dyDescent="0.25">
      <c r="A1222" s="1" t="s">
        <v>1149</v>
      </c>
      <c r="B1222" s="1" t="s">
        <v>2404</v>
      </c>
      <c r="C1222" t="s">
        <v>4441</v>
      </c>
      <c r="D1222" t="s">
        <v>4442</v>
      </c>
    </row>
    <row r="1223" spans="1:4" ht="15.75" x14ac:dyDescent="0.25">
      <c r="A1223" s="1" t="s">
        <v>1148</v>
      </c>
      <c r="B1223" s="1" t="s">
        <v>2401</v>
      </c>
      <c r="C1223" t="s">
        <v>4443</v>
      </c>
      <c r="D1223" t="s">
        <v>4444</v>
      </c>
    </row>
    <row r="1224" spans="1:4" ht="15.75" x14ac:dyDescent="0.25">
      <c r="A1224" s="1" t="s">
        <v>1147</v>
      </c>
      <c r="B1224" s="1" t="s">
        <v>2401</v>
      </c>
      <c r="C1224" t="s">
        <v>4445</v>
      </c>
      <c r="D1224" t="s">
        <v>4446</v>
      </c>
    </row>
    <row r="1225" spans="1:4" ht="15.75" x14ac:dyDescent="0.25">
      <c r="A1225" s="1" t="s">
        <v>1146</v>
      </c>
      <c r="B1225" s="1" t="s">
        <v>2404</v>
      </c>
      <c r="C1225" t="s">
        <v>4447</v>
      </c>
      <c r="D1225" t="s">
        <v>2967</v>
      </c>
    </row>
    <row r="1226" spans="1:4" ht="15.75" x14ac:dyDescent="0.25">
      <c r="A1226" s="1" t="s">
        <v>1145</v>
      </c>
      <c r="B1226" s="1" t="s">
        <v>2401</v>
      </c>
      <c r="C1226" t="s">
        <v>4448</v>
      </c>
      <c r="D1226" t="s">
        <v>2503</v>
      </c>
    </row>
    <row r="1227" spans="1:4" ht="15.75" x14ac:dyDescent="0.25">
      <c r="A1227" s="1" t="s">
        <v>1144</v>
      </c>
      <c r="B1227" s="1" t="s">
        <v>2404</v>
      </c>
      <c r="C1227" t="s">
        <v>4449</v>
      </c>
      <c r="D1227" t="s">
        <v>4450</v>
      </c>
    </row>
    <row r="1228" spans="1:4" ht="15.75" x14ac:dyDescent="0.25">
      <c r="A1228" s="1" t="s">
        <v>1143</v>
      </c>
      <c r="B1228" s="1" t="s">
        <v>2401</v>
      </c>
      <c r="C1228" t="s">
        <v>4451</v>
      </c>
      <c r="D1228" t="s">
        <v>4452</v>
      </c>
    </row>
    <row r="1229" spans="1:4" ht="15.75" x14ac:dyDescent="0.25">
      <c r="A1229" s="1" t="s">
        <v>1142</v>
      </c>
      <c r="B1229" s="1" t="s">
        <v>2404</v>
      </c>
      <c r="C1229" t="s">
        <v>4453</v>
      </c>
      <c r="D1229" t="s">
        <v>4454</v>
      </c>
    </row>
    <row r="1230" spans="1:4" ht="15.75" x14ac:dyDescent="0.25">
      <c r="A1230" s="1" t="s">
        <v>1141</v>
      </c>
      <c r="B1230" s="1" t="s">
        <v>2404</v>
      </c>
      <c r="C1230" t="s">
        <v>2859</v>
      </c>
      <c r="D1230" t="s">
        <v>4455</v>
      </c>
    </row>
    <row r="1231" spans="1:4" ht="15.75" x14ac:dyDescent="0.25">
      <c r="A1231" s="1" t="s">
        <v>1140</v>
      </c>
      <c r="B1231" s="1" t="s">
        <v>2401</v>
      </c>
      <c r="C1231" t="s">
        <v>4456</v>
      </c>
      <c r="D1231" t="s">
        <v>4457</v>
      </c>
    </row>
    <row r="1232" spans="1:4" ht="15.75" x14ac:dyDescent="0.25">
      <c r="A1232" s="1" t="s">
        <v>1139</v>
      </c>
      <c r="B1232" s="1" t="s">
        <v>2401</v>
      </c>
      <c r="C1232" t="s">
        <v>4458</v>
      </c>
      <c r="D1232" t="s">
        <v>4459</v>
      </c>
    </row>
    <row r="1233" spans="1:4" ht="15.75" x14ac:dyDescent="0.25">
      <c r="A1233" s="1" t="s">
        <v>1138</v>
      </c>
      <c r="B1233" s="1" t="s">
        <v>2401</v>
      </c>
      <c r="C1233" t="s">
        <v>4460</v>
      </c>
      <c r="D1233" t="s">
        <v>4461</v>
      </c>
    </row>
    <row r="1234" spans="1:4" ht="15.75" x14ac:dyDescent="0.25">
      <c r="A1234" s="1" t="s">
        <v>1137</v>
      </c>
      <c r="B1234" s="1" t="s">
        <v>2404</v>
      </c>
      <c r="C1234" t="s">
        <v>4462</v>
      </c>
      <c r="D1234" t="s">
        <v>4463</v>
      </c>
    </row>
    <row r="1235" spans="1:4" ht="15.75" x14ac:dyDescent="0.25">
      <c r="A1235" s="1" t="s">
        <v>1136</v>
      </c>
      <c r="B1235" s="1" t="s">
        <v>2404</v>
      </c>
      <c r="C1235" t="s">
        <v>4464</v>
      </c>
      <c r="D1235" t="s">
        <v>4125</v>
      </c>
    </row>
    <row r="1236" spans="1:4" ht="15.75" x14ac:dyDescent="0.25">
      <c r="A1236" s="1" t="s">
        <v>1135</v>
      </c>
      <c r="B1236" s="1" t="s">
        <v>3272</v>
      </c>
      <c r="C1236" t="s">
        <v>4465</v>
      </c>
      <c r="D1236" t="s">
        <v>2560</v>
      </c>
    </row>
    <row r="1237" spans="1:4" ht="15.75" x14ac:dyDescent="0.25">
      <c r="A1237" s="1" t="s">
        <v>1134</v>
      </c>
      <c r="B1237" s="1" t="s">
        <v>3272</v>
      </c>
      <c r="C1237" t="s">
        <v>4466</v>
      </c>
      <c r="D1237" t="s">
        <v>4467</v>
      </c>
    </row>
    <row r="1238" spans="1:4" ht="15.75" x14ac:dyDescent="0.25">
      <c r="A1238" s="1" t="s">
        <v>1133</v>
      </c>
      <c r="B1238" s="1" t="s">
        <v>2401</v>
      </c>
      <c r="C1238" t="s">
        <v>4468</v>
      </c>
      <c r="D1238" t="s">
        <v>4469</v>
      </c>
    </row>
    <row r="1239" spans="1:4" ht="15.75" x14ac:dyDescent="0.25">
      <c r="A1239" s="1" t="s">
        <v>1132</v>
      </c>
      <c r="B1239" s="1" t="s">
        <v>2404</v>
      </c>
      <c r="C1239" t="s">
        <v>2699</v>
      </c>
      <c r="D1239" t="s">
        <v>4470</v>
      </c>
    </row>
    <row r="1240" spans="1:4" ht="15.75" x14ac:dyDescent="0.25">
      <c r="A1240" s="1" t="s">
        <v>1131</v>
      </c>
      <c r="B1240" s="1" t="s">
        <v>2404</v>
      </c>
      <c r="C1240" t="s">
        <v>4471</v>
      </c>
      <c r="D1240" t="s">
        <v>4472</v>
      </c>
    </row>
    <row r="1241" spans="1:4" ht="15.75" x14ac:dyDescent="0.25">
      <c r="A1241" s="1" t="s">
        <v>1130</v>
      </c>
      <c r="B1241" s="1" t="s">
        <v>2401</v>
      </c>
      <c r="C1241" t="s">
        <v>4473</v>
      </c>
      <c r="D1241" t="s">
        <v>4474</v>
      </c>
    </row>
    <row r="1242" spans="1:4" ht="15.75" x14ac:dyDescent="0.25">
      <c r="A1242" s="1" t="s">
        <v>1129</v>
      </c>
      <c r="B1242" s="1" t="s">
        <v>2404</v>
      </c>
      <c r="C1242" t="s">
        <v>4475</v>
      </c>
      <c r="D1242" t="s">
        <v>4476</v>
      </c>
    </row>
    <row r="1243" spans="1:4" ht="15.75" x14ac:dyDescent="0.25">
      <c r="A1243" s="1" t="s">
        <v>1128</v>
      </c>
      <c r="B1243" s="1" t="s">
        <v>3272</v>
      </c>
      <c r="C1243" t="s">
        <v>4477</v>
      </c>
      <c r="D1243" t="s">
        <v>3961</v>
      </c>
    </row>
    <row r="1244" spans="1:4" ht="15.75" x14ac:dyDescent="0.25">
      <c r="A1244" s="1" t="s">
        <v>1127</v>
      </c>
      <c r="B1244" s="1" t="s">
        <v>2404</v>
      </c>
      <c r="C1244" t="s">
        <v>4478</v>
      </c>
      <c r="D1244" t="s">
        <v>4479</v>
      </c>
    </row>
    <row r="1245" spans="1:4" ht="15.75" x14ac:dyDescent="0.25">
      <c r="A1245" s="1" t="s">
        <v>1126</v>
      </c>
      <c r="B1245" s="1" t="s">
        <v>2401</v>
      </c>
      <c r="C1245" t="s">
        <v>4205</v>
      </c>
      <c r="D1245" t="s">
        <v>4480</v>
      </c>
    </row>
    <row r="1246" spans="1:4" ht="15.75" x14ac:dyDescent="0.25">
      <c r="A1246" s="1" t="s">
        <v>1125</v>
      </c>
      <c r="B1246" s="1" t="s">
        <v>2401</v>
      </c>
      <c r="C1246" t="s">
        <v>4481</v>
      </c>
      <c r="D1246" t="s">
        <v>4417</v>
      </c>
    </row>
    <row r="1247" spans="1:4" ht="15.75" x14ac:dyDescent="0.25">
      <c r="A1247" s="1" t="s">
        <v>1124</v>
      </c>
      <c r="B1247" s="1" t="s">
        <v>2404</v>
      </c>
      <c r="C1247" t="s">
        <v>4482</v>
      </c>
      <c r="D1247" t="s">
        <v>4483</v>
      </c>
    </row>
    <row r="1248" spans="1:4" ht="15.75" x14ac:dyDescent="0.25">
      <c r="A1248" s="1" t="s">
        <v>1123</v>
      </c>
      <c r="B1248" s="1" t="s">
        <v>2404</v>
      </c>
      <c r="C1248" t="s">
        <v>4484</v>
      </c>
      <c r="D1248" t="s">
        <v>4485</v>
      </c>
    </row>
    <row r="1249" spans="1:4" ht="15.75" x14ac:dyDescent="0.25">
      <c r="A1249" s="1" t="s">
        <v>1122</v>
      </c>
      <c r="B1249" s="1" t="s">
        <v>2404</v>
      </c>
      <c r="C1249" t="s">
        <v>3132</v>
      </c>
      <c r="D1249" t="s">
        <v>4486</v>
      </c>
    </row>
    <row r="1250" spans="1:4" ht="15.75" x14ac:dyDescent="0.25">
      <c r="A1250" s="1" t="s">
        <v>1121</v>
      </c>
      <c r="B1250" s="1" t="s">
        <v>2404</v>
      </c>
      <c r="C1250" t="s">
        <v>2681</v>
      </c>
      <c r="D1250" t="s">
        <v>4487</v>
      </c>
    </row>
    <row r="1251" spans="1:4" ht="15.75" x14ac:dyDescent="0.25">
      <c r="A1251" s="1" t="s">
        <v>1120</v>
      </c>
      <c r="B1251" s="1" t="s">
        <v>2401</v>
      </c>
      <c r="C1251" t="s">
        <v>4488</v>
      </c>
      <c r="D1251" t="s">
        <v>4489</v>
      </c>
    </row>
    <row r="1252" spans="1:4" ht="15.75" x14ac:dyDescent="0.25">
      <c r="A1252" s="1" t="s">
        <v>1119</v>
      </c>
      <c r="B1252" s="1" t="s">
        <v>2404</v>
      </c>
      <c r="C1252" t="s">
        <v>4490</v>
      </c>
      <c r="D1252" t="s">
        <v>4491</v>
      </c>
    </row>
    <row r="1253" spans="1:4" ht="15.75" x14ac:dyDescent="0.25">
      <c r="A1253" s="1" t="s">
        <v>1118</v>
      </c>
      <c r="B1253" s="1" t="s">
        <v>2404</v>
      </c>
      <c r="C1253" t="s">
        <v>3490</v>
      </c>
      <c r="D1253" t="s">
        <v>4492</v>
      </c>
    </row>
    <row r="1254" spans="1:4" ht="15.75" x14ac:dyDescent="0.25">
      <c r="A1254" s="1" t="s">
        <v>1117</v>
      </c>
      <c r="B1254" s="1" t="s">
        <v>2401</v>
      </c>
      <c r="C1254" t="s">
        <v>4493</v>
      </c>
      <c r="D1254" t="s">
        <v>4494</v>
      </c>
    </row>
    <row r="1255" spans="1:4" ht="15.75" x14ac:dyDescent="0.25">
      <c r="A1255" s="1" t="s">
        <v>1116</v>
      </c>
      <c r="B1255" s="1" t="s">
        <v>3272</v>
      </c>
      <c r="C1255" t="s">
        <v>2556</v>
      </c>
      <c r="D1255" t="s">
        <v>4495</v>
      </c>
    </row>
    <row r="1256" spans="1:4" ht="15.75" x14ac:dyDescent="0.25">
      <c r="A1256" s="1" t="s">
        <v>1115</v>
      </c>
      <c r="B1256" s="1" t="s">
        <v>2401</v>
      </c>
      <c r="C1256" t="s">
        <v>4496</v>
      </c>
      <c r="D1256" t="s">
        <v>4497</v>
      </c>
    </row>
    <row r="1257" spans="1:4" ht="15.75" x14ac:dyDescent="0.25">
      <c r="A1257" s="1" t="s">
        <v>1114</v>
      </c>
      <c r="B1257" s="1" t="s">
        <v>2401</v>
      </c>
      <c r="C1257" t="s">
        <v>4498</v>
      </c>
      <c r="D1257" t="s">
        <v>4499</v>
      </c>
    </row>
    <row r="1258" spans="1:4" ht="15.75" x14ac:dyDescent="0.25">
      <c r="A1258" s="1" t="s">
        <v>1113</v>
      </c>
      <c r="B1258" s="1" t="s">
        <v>2404</v>
      </c>
      <c r="C1258" t="s">
        <v>2697</v>
      </c>
      <c r="D1258" t="s">
        <v>4500</v>
      </c>
    </row>
    <row r="1259" spans="1:4" ht="15.75" x14ac:dyDescent="0.25">
      <c r="A1259" s="1" t="s">
        <v>1112</v>
      </c>
      <c r="B1259" s="1" t="s">
        <v>2401</v>
      </c>
      <c r="C1259" t="s">
        <v>4501</v>
      </c>
      <c r="D1259" t="s">
        <v>4502</v>
      </c>
    </row>
    <row r="1260" spans="1:4" ht="15.75" x14ac:dyDescent="0.25">
      <c r="A1260" s="1" t="s">
        <v>1111</v>
      </c>
      <c r="B1260" s="1" t="s">
        <v>2404</v>
      </c>
      <c r="C1260" t="s">
        <v>4503</v>
      </c>
      <c r="D1260" t="s">
        <v>4504</v>
      </c>
    </row>
    <row r="1261" spans="1:4" ht="15.75" x14ac:dyDescent="0.25">
      <c r="A1261" s="1" t="s">
        <v>1110</v>
      </c>
      <c r="B1261" s="1" t="s">
        <v>2404</v>
      </c>
      <c r="C1261" t="s">
        <v>4505</v>
      </c>
      <c r="D1261" t="s">
        <v>4093</v>
      </c>
    </row>
    <row r="1262" spans="1:4" ht="15.75" x14ac:dyDescent="0.25">
      <c r="A1262" s="1" t="s">
        <v>1109</v>
      </c>
      <c r="B1262" s="1" t="s">
        <v>2404</v>
      </c>
      <c r="C1262" t="s">
        <v>3127</v>
      </c>
      <c r="D1262" t="s">
        <v>4506</v>
      </c>
    </row>
    <row r="1263" spans="1:4" ht="15.75" x14ac:dyDescent="0.25">
      <c r="A1263" s="1" t="s">
        <v>1108</v>
      </c>
      <c r="B1263" s="1" t="s">
        <v>2401</v>
      </c>
      <c r="C1263" t="s">
        <v>4507</v>
      </c>
      <c r="D1263" t="s">
        <v>4508</v>
      </c>
    </row>
    <row r="1264" spans="1:4" ht="15.75" x14ac:dyDescent="0.25">
      <c r="A1264" s="1" t="s">
        <v>1107</v>
      </c>
      <c r="B1264" s="1" t="s">
        <v>2401</v>
      </c>
      <c r="C1264" t="s">
        <v>4509</v>
      </c>
      <c r="D1264" t="s">
        <v>4510</v>
      </c>
    </row>
    <row r="1265" spans="1:4" ht="15.75" x14ac:dyDescent="0.25">
      <c r="A1265" s="1" t="s">
        <v>1106</v>
      </c>
      <c r="B1265" s="1" t="s">
        <v>2404</v>
      </c>
      <c r="C1265" t="s">
        <v>4511</v>
      </c>
      <c r="D1265" t="s">
        <v>4512</v>
      </c>
    </row>
    <row r="1266" spans="1:4" ht="15.75" x14ac:dyDescent="0.25">
      <c r="A1266" s="1" t="s">
        <v>1105</v>
      </c>
      <c r="B1266" s="1" t="s">
        <v>2404</v>
      </c>
      <c r="C1266" t="s">
        <v>4513</v>
      </c>
      <c r="D1266" t="s">
        <v>4514</v>
      </c>
    </row>
    <row r="1267" spans="1:4" ht="15.75" x14ac:dyDescent="0.25">
      <c r="A1267" s="1" t="s">
        <v>1104</v>
      </c>
      <c r="B1267" s="1" t="s">
        <v>2404</v>
      </c>
      <c r="C1267" t="s">
        <v>2792</v>
      </c>
      <c r="D1267" t="s">
        <v>4515</v>
      </c>
    </row>
    <row r="1268" spans="1:4" ht="15.75" x14ac:dyDescent="0.25">
      <c r="A1268" s="1" t="s">
        <v>1103</v>
      </c>
      <c r="B1268" s="1" t="s">
        <v>2404</v>
      </c>
      <c r="C1268" t="s">
        <v>4516</v>
      </c>
      <c r="D1268" t="s">
        <v>4517</v>
      </c>
    </row>
    <row r="1269" spans="1:4" ht="15.75" x14ac:dyDescent="0.25">
      <c r="A1269" s="1" t="s">
        <v>1102</v>
      </c>
      <c r="B1269" s="1" t="s">
        <v>2401</v>
      </c>
      <c r="C1269" t="s">
        <v>4518</v>
      </c>
      <c r="D1269" t="s">
        <v>4519</v>
      </c>
    </row>
    <row r="1270" spans="1:4" ht="15.75" x14ac:dyDescent="0.25">
      <c r="A1270" s="1" t="s">
        <v>1101</v>
      </c>
      <c r="B1270" s="1" t="s">
        <v>2401</v>
      </c>
      <c r="C1270" t="s">
        <v>4507</v>
      </c>
      <c r="D1270" t="s">
        <v>4520</v>
      </c>
    </row>
    <row r="1271" spans="1:4" ht="15.75" x14ac:dyDescent="0.25">
      <c r="A1271" s="1" t="s">
        <v>1100</v>
      </c>
      <c r="B1271" s="1" t="s">
        <v>2401</v>
      </c>
      <c r="C1271" t="s">
        <v>4521</v>
      </c>
      <c r="D1271" t="s">
        <v>2764</v>
      </c>
    </row>
    <row r="1272" spans="1:4" ht="15.75" x14ac:dyDescent="0.25">
      <c r="A1272" s="1" t="s">
        <v>1099</v>
      </c>
      <c r="B1272" s="1" t="s">
        <v>2404</v>
      </c>
      <c r="C1272" t="s">
        <v>4522</v>
      </c>
      <c r="D1272" t="s">
        <v>2680</v>
      </c>
    </row>
    <row r="1273" spans="1:4" ht="15.75" x14ac:dyDescent="0.25">
      <c r="A1273" s="1" t="s">
        <v>1098</v>
      </c>
      <c r="B1273" s="1" t="s">
        <v>2404</v>
      </c>
      <c r="C1273" t="s">
        <v>4523</v>
      </c>
      <c r="D1273" t="s">
        <v>4524</v>
      </c>
    </row>
    <row r="1274" spans="1:4" ht="15.75" x14ac:dyDescent="0.25">
      <c r="A1274" s="1" t="s">
        <v>1097</v>
      </c>
      <c r="B1274" s="1" t="s">
        <v>2404</v>
      </c>
      <c r="C1274" t="s">
        <v>4525</v>
      </c>
      <c r="D1274" t="s">
        <v>4526</v>
      </c>
    </row>
    <row r="1275" spans="1:4" ht="15.75" x14ac:dyDescent="0.25">
      <c r="A1275" s="1" t="s">
        <v>1096</v>
      </c>
      <c r="B1275" s="1" t="s">
        <v>2404</v>
      </c>
      <c r="C1275" t="s">
        <v>4527</v>
      </c>
      <c r="D1275" t="s">
        <v>4528</v>
      </c>
    </row>
    <row r="1276" spans="1:4" ht="15.75" x14ac:dyDescent="0.25">
      <c r="A1276" s="1" t="s">
        <v>1095</v>
      </c>
      <c r="B1276" s="1" t="s">
        <v>2404</v>
      </c>
      <c r="C1276" t="s">
        <v>2453</v>
      </c>
      <c r="D1276" t="s">
        <v>4529</v>
      </c>
    </row>
    <row r="1277" spans="1:4" ht="15.75" x14ac:dyDescent="0.25">
      <c r="A1277" s="1" t="s">
        <v>1094</v>
      </c>
      <c r="B1277" s="1" t="s">
        <v>2404</v>
      </c>
      <c r="C1277" t="s">
        <v>4530</v>
      </c>
      <c r="D1277" t="s">
        <v>4063</v>
      </c>
    </row>
    <row r="1278" spans="1:4" ht="15.75" x14ac:dyDescent="0.25">
      <c r="A1278" s="1" t="s">
        <v>1093</v>
      </c>
      <c r="B1278" s="1" t="s">
        <v>2401</v>
      </c>
      <c r="C1278" t="s">
        <v>4531</v>
      </c>
      <c r="D1278" t="s">
        <v>4532</v>
      </c>
    </row>
    <row r="1279" spans="1:4" ht="15.75" x14ac:dyDescent="0.25">
      <c r="A1279" s="1" t="s">
        <v>1092</v>
      </c>
      <c r="B1279" s="1" t="s">
        <v>2401</v>
      </c>
      <c r="C1279" t="s">
        <v>4533</v>
      </c>
      <c r="D1279" t="s">
        <v>4534</v>
      </c>
    </row>
    <row r="1280" spans="1:4" ht="15.75" x14ac:dyDescent="0.25">
      <c r="A1280" s="1" t="s">
        <v>1091</v>
      </c>
      <c r="B1280" s="1" t="s">
        <v>2401</v>
      </c>
      <c r="C1280" t="s">
        <v>4239</v>
      </c>
      <c r="D1280" t="s">
        <v>4535</v>
      </c>
    </row>
    <row r="1281" spans="1:4" ht="15.75" x14ac:dyDescent="0.25">
      <c r="A1281" s="1" t="s">
        <v>1090</v>
      </c>
      <c r="B1281" s="1" t="s">
        <v>2404</v>
      </c>
      <c r="C1281" t="s">
        <v>4536</v>
      </c>
      <c r="D1281" t="s">
        <v>4537</v>
      </c>
    </row>
    <row r="1282" spans="1:4" ht="15.75" x14ac:dyDescent="0.25">
      <c r="A1282" s="1" t="s">
        <v>1089</v>
      </c>
      <c r="B1282" s="1" t="s">
        <v>2404</v>
      </c>
      <c r="C1282" t="s">
        <v>2695</v>
      </c>
      <c r="D1282" t="s">
        <v>4538</v>
      </c>
    </row>
    <row r="1283" spans="1:4" ht="15.75" x14ac:dyDescent="0.25">
      <c r="A1283" s="1" t="s">
        <v>1088</v>
      </c>
      <c r="B1283" s="1" t="s">
        <v>2401</v>
      </c>
      <c r="C1283" t="s">
        <v>4539</v>
      </c>
      <c r="D1283" t="s">
        <v>4540</v>
      </c>
    </row>
    <row r="1284" spans="1:4" ht="15.75" x14ac:dyDescent="0.25">
      <c r="A1284" s="1" t="s">
        <v>1087</v>
      </c>
      <c r="B1284" s="1" t="s">
        <v>2404</v>
      </c>
      <c r="C1284" t="s">
        <v>2823</v>
      </c>
      <c r="D1284" t="s">
        <v>2862</v>
      </c>
    </row>
    <row r="1285" spans="1:4" ht="15.75" x14ac:dyDescent="0.25">
      <c r="A1285" s="1" t="s">
        <v>1086</v>
      </c>
      <c r="B1285" s="1" t="s">
        <v>2401</v>
      </c>
      <c r="C1285" t="s">
        <v>4541</v>
      </c>
      <c r="D1285" t="s">
        <v>4542</v>
      </c>
    </row>
    <row r="1286" spans="1:4" ht="15.75" x14ac:dyDescent="0.25">
      <c r="A1286" s="1" t="s">
        <v>1085</v>
      </c>
      <c r="B1286" s="1" t="s">
        <v>2401</v>
      </c>
      <c r="C1286" t="s">
        <v>4543</v>
      </c>
      <c r="D1286" t="s">
        <v>4544</v>
      </c>
    </row>
    <row r="1287" spans="1:4" ht="15.75" x14ac:dyDescent="0.25">
      <c r="A1287" s="1" t="s">
        <v>1084</v>
      </c>
      <c r="B1287" s="1" t="s">
        <v>2401</v>
      </c>
      <c r="C1287" t="s">
        <v>4545</v>
      </c>
      <c r="D1287" t="s">
        <v>4546</v>
      </c>
    </row>
    <row r="1288" spans="1:4" ht="15.75" x14ac:dyDescent="0.25">
      <c r="A1288" s="1" t="s">
        <v>1083</v>
      </c>
      <c r="B1288" s="1" t="s">
        <v>2401</v>
      </c>
      <c r="C1288" t="s">
        <v>4547</v>
      </c>
      <c r="D1288" t="s">
        <v>2428</v>
      </c>
    </row>
    <row r="1289" spans="1:4" ht="15.75" x14ac:dyDescent="0.25">
      <c r="A1289" s="1" t="s">
        <v>1082</v>
      </c>
      <c r="B1289" s="1" t="s">
        <v>2401</v>
      </c>
      <c r="C1289" t="s">
        <v>2763</v>
      </c>
      <c r="D1289" t="s">
        <v>4548</v>
      </c>
    </row>
    <row r="1290" spans="1:4" ht="15.75" x14ac:dyDescent="0.25">
      <c r="A1290" s="1" t="s">
        <v>1081</v>
      </c>
      <c r="B1290" s="1" t="s">
        <v>2401</v>
      </c>
      <c r="C1290" t="s">
        <v>4549</v>
      </c>
      <c r="D1290" t="s">
        <v>4550</v>
      </c>
    </row>
    <row r="1291" spans="1:4" ht="15.75" x14ac:dyDescent="0.25">
      <c r="A1291" s="1" t="s">
        <v>1080</v>
      </c>
      <c r="B1291" s="1" t="s">
        <v>2401</v>
      </c>
      <c r="C1291" t="s">
        <v>4551</v>
      </c>
      <c r="D1291" t="s">
        <v>4552</v>
      </c>
    </row>
    <row r="1292" spans="1:4" ht="15.75" x14ac:dyDescent="0.25">
      <c r="A1292" s="1" t="s">
        <v>1079</v>
      </c>
      <c r="B1292" s="1" t="s">
        <v>2401</v>
      </c>
      <c r="C1292" t="s">
        <v>2513</v>
      </c>
      <c r="D1292" t="s">
        <v>4553</v>
      </c>
    </row>
    <row r="1293" spans="1:4" ht="15.75" x14ac:dyDescent="0.25">
      <c r="A1293" s="1" t="s">
        <v>1078</v>
      </c>
      <c r="B1293" s="1" t="s">
        <v>2401</v>
      </c>
      <c r="C1293" t="s">
        <v>4239</v>
      </c>
      <c r="D1293" t="s">
        <v>4554</v>
      </c>
    </row>
    <row r="1294" spans="1:4" ht="15.75" x14ac:dyDescent="0.25">
      <c r="A1294" s="1" t="s">
        <v>1077</v>
      </c>
      <c r="B1294" s="1" t="s">
        <v>2401</v>
      </c>
      <c r="C1294" t="s">
        <v>4555</v>
      </c>
      <c r="D1294" t="s">
        <v>4556</v>
      </c>
    </row>
    <row r="1295" spans="1:4" ht="15.75" x14ac:dyDescent="0.25">
      <c r="A1295" s="1" t="s">
        <v>1076</v>
      </c>
      <c r="B1295" s="1" t="s">
        <v>2401</v>
      </c>
      <c r="C1295" t="s">
        <v>4557</v>
      </c>
      <c r="D1295" t="s">
        <v>4558</v>
      </c>
    </row>
    <row r="1296" spans="1:4" ht="15.75" x14ac:dyDescent="0.25">
      <c r="A1296" s="1" t="s">
        <v>1075</v>
      </c>
      <c r="B1296" s="1" t="s">
        <v>2404</v>
      </c>
      <c r="C1296" t="s">
        <v>4559</v>
      </c>
      <c r="D1296" t="s">
        <v>4560</v>
      </c>
    </row>
    <row r="1297" spans="1:4" ht="15.75" x14ac:dyDescent="0.25">
      <c r="A1297" s="1" t="s">
        <v>1074</v>
      </c>
      <c r="B1297" s="1" t="s">
        <v>2401</v>
      </c>
      <c r="C1297" t="s">
        <v>4561</v>
      </c>
      <c r="D1297" t="s">
        <v>4562</v>
      </c>
    </row>
    <row r="1298" spans="1:4" ht="15.75" x14ac:dyDescent="0.25">
      <c r="A1298" s="1" t="s">
        <v>1073</v>
      </c>
      <c r="B1298" s="1" t="s">
        <v>2404</v>
      </c>
      <c r="C1298" t="s">
        <v>4563</v>
      </c>
      <c r="D1298" t="s">
        <v>4564</v>
      </c>
    </row>
    <row r="1299" spans="1:4" ht="15.75" x14ac:dyDescent="0.25">
      <c r="A1299" s="1" t="s">
        <v>1072</v>
      </c>
      <c r="B1299" s="1" t="s">
        <v>3272</v>
      </c>
      <c r="C1299" t="s">
        <v>4565</v>
      </c>
      <c r="D1299" t="s">
        <v>3524</v>
      </c>
    </row>
    <row r="1300" spans="1:4" ht="15.75" x14ac:dyDescent="0.25">
      <c r="A1300" s="1" t="s">
        <v>1071</v>
      </c>
      <c r="B1300" s="1" t="s">
        <v>2401</v>
      </c>
      <c r="C1300" t="s">
        <v>4566</v>
      </c>
      <c r="D1300" t="s">
        <v>4240</v>
      </c>
    </row>
    <row r="1301" spans="1:4" ht="15.75" x14ac:dyDescent="0.25">
      <c r="A1301" s="1" t="s">
        <v>1070</v>
      </c>
      <c r="B1301" s="1" t="s">
        <v>2404</v>
      </c>
      <c r="C1301" t="s">
        <v>2480</v>
      </c>
      <c r="D1301" t="s">
        <v>4567</v>
      </c>
    </row>
    <row r="1302" spans="1:4" ht="15.75" x14ac:dyDescent="0.25">
      <c r="A1302" s="1" t="s">
        <v>1069</v>
      </c>
      <c r="B1302" s="1" t="s">
        <v>2404</v>
      </c>
      <c r="C1302" t="s">
        <v>4568</v>
      </c>
      <c r="D1302" t="s">
        <v>4569</v>
      </c>
    </row>
    <row r="1303" spans="1:4" ht="15.75" x14ac:dyDescent="0.25">
      <c r="A1303" s="1" t="s">
        <v>1068</v>
      </c>
      <c r="B1303" s="1" t="s">
        <v>2404</v>
      </c>
      <c r="C1303" t="s">
        <v>4570</v>
      </c>
      <c r="D1303" t="s">
        <v>4571</v>
      </c>
    </row>
    <row r="1304" spans="1:4" ht="15.75" x14ac:dyDescent="0.25">
      <c r="A1304" s="1" t="s">
        <v>1067</v>
      </c>
      <c r="B1304" s="1" t="s">
        <v>2404</v>
      </c>
      <c r="C1304" t="s">
        <v>4572</v>
      </c>
      <c r="D1304" t="s">
        <v>4573</v>
      </c>
    </row>
    <row r="1305" spans="1:4" ht="15.75" x14ac:dyDescent="0.25">
      <c r="A1305" s="1" t="s">
        <v>1066</v>
      </c>
      <c r="B1305" s="1" t="s">
        <v>2404</v>
      </c>
      <c r="C1305" t="s">
        <v>2823</v>
      </c>
      <c r="D1305" t="s">
        <v>4574</v>
      </c>
    </row>
    <row r="1306" spans="1:4" ht="15.75" x14ac:dyDescent="0.25">
      <c r="A1306" s="1" t="s">
        <v>1065</v>
      </c>
      <c r="B1306" s="1" t="s">
        <v>2404</v>
      </c>
      <c r="C1306" t="s">
        <v>3154</v>
      </c>
      <c r="D1306" t="s">
        <v>4575</v>
      </c>
    </row>
    <row r="1307" spans="1:4" ht="15.75" x14ac:dyDescent="0.25">
      <c r="A1307" s="1" t="s">
        <v>1064</v>
      </c>
      <c r="B1307" s="1" t="s">
        <v>2404</v>
      </c>
      <c r="C1307" t="s">
        <v>4576</v>
      </c>
      <c r="D1307" t="s">
        <v>4577</v>
      </c>
    </row>
    <row r="1308" spans="1:4" ht="15.75" x14ac:dyDescent="0.25">
      <c r="A1308" s="1" t="s">
        <v>1063</v>
      </c>
      <c r="B1308" s="1" t="s">
        <v>2404</v>
      </c>
      <c r="C1308" t="s">
        <v>4578</v>
      </c>
      <c r="D1308" t="s">
        <v>4579</v>
      </c>
    </row>
    <row r="1309" spans="1:4" ht="15.75" x14ac:dyDescent="0.25">
      <c r="A1309" s="1" t="s">
        <v>1062</v>
      </c>
      <c r="B1309" s="1" t="s">
        <v>2404</v>
      </c>
      <c r="C1309" t="s">
        <v>3890</v>
      </c>
      <c r="D1309" t="s">
        <v>4580</v>
      </c>
    </row>
    <row r="1310" spans="1:4" ht="15.75" x14ac:dyDescent="0.25">
      <c r="A1310" s="1" t="s">
        <v>1061</v>
      </c>
      <c r="B1310" s="1" t="s">
        <v>2404</v>
      </c>
      <c r="C1310" t="s">
        <v>4581</v>
      </c>
      <c r="D1310" t="s">
        <v>3002</v>
      </c>
    </row>
    <row r="1311" spans="1:4" ht="15.75" x14ac:dyDescent="0.25">
      <c r="A1311" s="1" t="s">
        <v>1060</v>
      </c>
      <c r="B1311" s="1" t="s">
        <v>2404</v>
      </c>
      <c r="C1311" t="s">
        <v>4582</v>
      </c>
      <c r="D1311" t="s">
        <v>4583</v>
      </c>
    </row>
    <row r="1312" spans="1:4" ht="15.75" x14ac:dyDescent="0.25">
      <c r="A1312" s="1" t="s">
        <v>1059</v>
      </c>
      <c r="B1312" s="1" t="s">
        <v>2404</v>
      </c>
      <c r="C1312" t="s">
        <v>4584</v>
      </c>
      <c r="D1312" t="s">
        <v>4585</v>
      </c>
    </row>
    <row r="1313" spans="1:4" ht="15.75" x14ac:dyDescent="0.25">
      <c r="A1313" s="1" t="s">
        <v>1058</v>
      </c>
      <c r="B1313" s="1" t="s">
        <v>2404</v>
      </c>
      <c r="C1313" t="s">
        <v>3127</v>
      </c>
      <c r="D1313" t="s">
        <v>4586</v>
      </c>
    </row>
    <row r="1314" spans="1:4" ht="15.75" x14ac:dyDescent="0.25">
      <c r="A1314" s="1" t="s">
        <v>1057</v>
      </c>
      <c r="B1314" s="1" t="s">
        <v>2401</v>
      </c>
      <c r="C1314" t="s">
        <v>4587</v>
      </c>
      <c r="D1314" t="s">
        <v>4588</v>
      </c>
    </row>
    <row r="1315" spans="1:4" ht="15.75" x14ac:dyDescent="0.25">
      <c r="A1315" s="1" t="s">
        <v>1056</v>
      </c>
      <c r="B1315" s="1" t="s">
        <v>2401</v>
      </c>
      <c r="C1315" t="s">
        <v>2904</v>
      </c>
      <c r="D1315" t="s">
        <v>4589</v>
      </c>
    </row>
    <row r="1316" spans="1:4" ht="15.75" x14ac:dyDescent="0.25">
      <c r="A1316" s="1" t="s">
        <v>1055</v>
      </c>
      <c r="B1316" s="1" t="s">
        <v>2404</v>
      </c>
      <c r="C1316" t="s">
        <v>4590</v>
      </c>
      <c r="D1316" t="s">
        <v>4591</v>
      </c>
    </row>
    <row r="1317" spans="1:4" ht="15.75" x14ac:dyDescent="0.25">
      <c r="A1317" s="1" t="s">
        <v>1054</v>
      </c>
      <c r="B1317" s="1" t="s">
        <v>2401</v>
      </c>
      <c r="C1317" t="s">
        <v>3281</v>
      </c>
      <c r="D1317" t="s">
        <v>4592</v>
      </c>
    </row>
    <row r="1318" spans="1:4" ht="15.75" x14ac:dyDescent="0.25">
      <c r="A1318" s="1" t="s">
        <v>1053</v>
      </c>
      <c r="B1318" s="1" t="s">
        <v>2401</v>
      </c>
      <c r="C1318" t="s">
        <v>4593</v>
      </c>
      <c r="D1318" t="s">
        <v>4594</v>
      </c>
    </row>
    <row r="1319" spans="1:4" ht="15.75" x14ac:dyDescent="0.25">
      <c r="A1319" s="1" t="s">
        <v>1052</v>
      </c>
      <c r="B1319" s="1" t="s">
        <v>2401</v>
      </c>
      <c r="C1319" t="s">
        <v>4595</v>
      </c>
      <c r="D1319" t="s">
        <v>4596</v>
      </c>
    </row>
    <row r="1320" spans="1:4" ht="15.75" x14ac:dyDescent="0.25">
      <c r="A1320" s="1" t="s">
        <v>1051</v>
      </c>
      <c r="B1320" s="1" t="s">
        <v>2404</v>
      </c>
      <c r="C1320" t="s">
        <v>4597</v>
      </c>
      <c r="D1320" t="s">
        <v>4598</v>
      </c>
    </row>
    <row r="1321" spans="1:4" ht="15.75" x14ac:dyDescent="0.25">
      <c r="A1321" s="1" t="s">
        <v>1050</v>
      </c>
      <c r="B1321" s="1" t="s">
        <v>2401</v>
      </c>
      <c r="C1321" t="s">
        <v>2409</v>
      </c>
      <c r="D1321" t="s">
        <v>4599</v>
      </c>
    </row>
    <row r="1322" spans="1:4" ht="15.75" x14ac:dyDescent="0.25">
      <c r="A1322" s="1" t="s">
        <v>1049</v>
      </c>
      <c r="B1322" s="1" t="s">
        <v>2404</v>
      </c>
      <c r="C1322" t="s">
        <v>4600</v>
      </c>
      <c r="D1322" t="s">
        <v>4601</v>
      </c>
    </row>
    <row r="1323" spans="1:4" ht="15.75" x14ac:dyDescent="0.25">
      <c r="A1323" s="1" t="s">
        <v>1048</v>
      </c>
      <c r="B1323" s="1" t="s">
        <v>2401</v>
      </c>
      <c r="C1323" t="s">
        <v>4602</v>
      </c>
      <c r="D1323" t="s">
        <v>4603</v>
      </c>
    </row>
    <row r="1324" spans="1:4" ht="15.75" x14ac:dyDescent="0.25">
      <c r="A1324" s="1" t="s">
        <v>1047</v>
      </c>
      <c r="B1324" s="1" t="s">
        <v>2401</v>
      </c>
      <c r="C1324" t="s">
        <v>4604</v>
      </c>
      <c r="D1324" t="s">
        <v>4605</v>
      </c>
    </row>
    <row r="1325" spans="1:4" ht="15.75" x14ac:dyDescent="0.25">
      <c r="A1325" s="1" t="s">
        <v>1046</v>
      </c>
      <c r="B1325" s="1" t="s">
        <v>2401</v>
      </c>
      <c r="C1325" t="s">
        <v>4606</v>
      </c>
      <c r="D1325" t="s">
        <v>4607</v>
      </c>
    </row>
    <row r="1326" spans="1:4" ht="15.75" x14ac:dyDescent="0.25">
      <c r="A1326" s="1" t="s">
        <v>1045</v>
      </c>
      <c r="B1326" s="1" t="s">
        <v>2401</v>
      </c>
      <c r="C1326" t="s">
        <v>2528</v>
      </c>
      <c r="D1326" t="s">
        <v>4608</v>
      </c>
    </row>
    <row r="1327" spans="1:4" ht="15.75" x14ac:dyDescent="0.25">
      <c r="A1327" s="1" t="s">
        <v>1044</v>
      </c>
      <c r="B1327" s="1" t="s">
        <v>2401</v>
      </c>
      <c r="C1327" t="s">
        <v>4609</v>
      </c>
      <c r="D1327" t="s">
        <v>4610</v>
      </c>
    </row>
    <row r="1328" spans="1:4" ht="15.75" x14ac:dyDescent="0.25">
      <c r="A1328" s="1" t="s">
        <v>1043</v>
      </c>
      <c r="B1328" s="1" t="s">
        <v>2401</v>
      </c>
      <c r="C1328" t="s">
        <v>3275</v>
      </c>
      <c r="D1328" t="s">
        <v>4611</v>
      </c>
    </row>
    <row r="1329" spans="1:4" ht="15.75" x14ac:dyDescent="0.25">
      <c r="A1329" s="1" t="s">
        <v>1042</v>
      </c>
      <c r="B1329" s="1" t="s">
        <v>2404</v>
      </c>
      <c r="C1329" t="s">
        <v>4612</v>
      </c>
      <c r="D1329" t="s">
        <v>4613</v>
      </c>
    </row>
    <row r="1330" spans="1:4" ht="15.75" x14ac:dyDescent="0.25">
      <c r="A1330" s="1" t="s">
        <v>1041</v>
      </c>
      <c r="B1330" s="1" t="s">
        <v>3272</v>
      </c>
      <c r="C1330" t="s">
        <v>4614</v>
      </c>
      <c r="D1330" t="s">
        <v>4615</v>
      </c>
    </row>
    <row r="1331" spans="1:4" ht="15.75" x14ac:dyDescent="0.25">
      <c r="A1331" s="1" t="s">
        <v>1040</v>
      </c>
      <c r="B1331" s="1" t="s">
        <v>2404</v>
      </c>
      <c r="C1331" t="s">
        <v>2837</v>
      </c>
      <c r="D1331" t="s">
        <v>4616</v>
      </c>
    </row>
    <row r="1332" spans="1:4" ht="15.75" x14ac:dyDescent="0.25">
      <c r="A1332" s="1" t="s">
        <v>1039</v>
      </c>
      <c r="B1332" s="1" t="s">
        <v>2401</v>
      </c>
      <c r="C1332" t="s">
        <v>3287</v>
      </c>
      <c r="D1332" t="s">
        <v>4617</v>
      </c>
    </row>
    <row r="1333" spans="1:4" ht="15.75" x14ac:dyDescent="0.25">
      <c r="A1333" s="1" t="s">
        <v>1038</v>
      </c>
      <c r="B1333" s="1" t="s">
        <v>2404</v>
      </c>
      <c r="C1333" t="s">
        <v>4618</v>
      </c>
      <c r="D1333" t="s">
        <v>4619</v>
      </c>
    </row>
    <row r="1334" spans="1:4" ht="15.75" x14ac:dyDescent="0.25">
      <c r="A1334" s="1" t="s">
        <v>1037</v>
      </c>
      <c r="B1334" s="1" t="s">
        <v>3272</v>
      </c>
      <c r="C1334" t="s">
        <v>4620</v>
      </c>
      <c r="D1334" t="s">
        <v>4621</v>
      </c>
    </row>
    <row r="1335" spans="1:4" ht="15.75" x14ac:dyDescent="0.25">
      <c r="A1335" s="1" t="s">
        <v>1036</v>
      </c>
      <c r="B1335" s="1" t="s">
        <v>2404</v>
      </c>
      <c r="C1335" t="s">
        <v>4622</v>
      </c>
      <c r="D1335" t="s">
        <v>4623</v>
      </c>
    </row>
    <row r="1336" spans="1:4" ht="15.75" x14ac:dyDescent="0.25">
      <c r="A1336" s="1" t="s">
        <v>1035</v>
      </c>
      <c r="B1336" s="1" t="s">
        <v>2404</v>
      </c>
      <c r="C1336" t="s">
        <v>4624</v>
      </c>
      <c r="D1336" t="s">
        <v>4625</v>
      </c>
    </row>
    <row r="1337" spans="1:4" ht="15.75" x14ac:dyDescent="0.25">
      <c r="A1337" s="1" t="s">
        <v>1034</v>
      </c>
      <c r="B1337" s="1" t="s">
        <v>2404</v>
      </c>
      <c r="C1337" t="s">
        <v>4626</v>
      </c>
      <c r="D1337" t="s">
        <v>2414</v>
      </c>
    </row>
    <row r="1338" spans="1:4" ht="15.75" x14ac:dyDescent="0.25">
      <c r="A1338" s="1" t="s">
        <v>1033</v>
      </c>
      <c r="B1338" s="1" t="s">
        <v>2404</v>
      </c>
      <c r="C1338" t="s">
        <v>4627</v>
      </c>
      <c r="D1338" t="s">
        <v>4628</v>
      </c>
    </row>
    <row r="1339" spans="1:4" ht="15.75" x14ac:dyDescent="0.25">
      <c r="A1339" s="1" t="s">
        <v>1032</v>
      </c>
      <c r="B1339" s="1" t="s">
        <v>3272</v>
      </c>
      <c r="C1339" t="s">
        <v>3441</v>
      </c>
      <c r="D1339" t="s">
        <v>2533</v>
      </c>
    </row>
    <row r="1340" spans="1:4" ht="15.75" x14ac:dyDescent="0.25">
      <c r="A1340" s="1" t="s">
        <v>1031</v>
      </c>
      <c r="B1340" s="1" t="s">
        <v>2404</v>
      </c>
      <c r="C1340" t="s">
        <v>2699</v>
      </c>
      <c r="D1340" t="s">
        <v>4629</v>
      </c>
    </row>
    <row r="1341" spans="1:4" ht="15.75" x14ac:dyDescent="0.25">
      <c r="A1341" s="1" t="s">
        <v>1030</v>
      </c>
      <c r="B1341" s="1" t="s">
        <v>2404</v>
      </c>
      <c r="C1341" t="s">
        <v>4630</v>
      </c>
      <c r="D1341" t="s">
        <v>4631</v>
      </c>
    </row>
    <row r="1342" spans="1:4" ht="15.75" x14ac:dyDescent="0.25">
      <c r="A1342" s="1" t="s">
        <v>1029</v>
      </c>
      <c r="B1342" s="1" t="s">
        <v>3272</v>
      </c>
      <c r="C1342" t="s">
        <v>4632</v>
      </c>
      <c r="D1342" t="s">
        <v>4633</v>
      </c>
    </row>
    <row r="1343" spans="1:4" ht="15.75" x14ac:dyDescent="0.25">
      <c r="A1343" s="1" t="s">
        <v>1028</v>
      </c>
      <c r="B1343" s="1" t="s">
        <v>2401</v>
      </c>
      <c r="C1343" t="s">
        <v>4634</v>
      </c>
      <c r="D1343" t="s">
        <v>4635</v>
      </c>
    </row>
    <row r="1344" spans="1:4" ht="15.75" x14ac:dyDescent="0.25">
      <c r="A1344" s="1" t="s">
        <v>1027</v>
      </c>
      <c r="B1344" s="1" t="s">
        <v>3272</v>
      </c>
      <c r="C1344" t="s">
        <v>4636</v>
      </c>
      <c r="D1344" t="s">
        <v>4637</v>
      </c>
    </row>
    <row r="1345" spans="1:4" ht="15.75" x14ac:dyDescent="0.25">
      <c r="A1345" s="1" t="s">
        <v>1026</v>
      </c>
      <c r="B1345" s="1" t="s">
        <v>2401</v>
      </c>
      <c r="C1345" t="s">
        <v>3172</v>
      </c>
      <c r="D1345" t="s">
        <v>4638</v>
      </c>
    </row>
    <row r="1346" spans="1:4" ht="15.75" x14ac:dyDescent="0.25">
      <c r="A1346" s="1" t="s">
        <v>1025</v>
      </c>
      <c r="B1346" s="1" t="s">
        <v>2404</v>
      </c>
      <c r="C1346" t="s">
        <v>2595</v>
      </c>
      <c r="D1346" t="s">
        <v>4639</v>
      </c>
    </row>
    <row r="1347" spans="1:4" ht="15.75" x14ac:dyDescent="0.25">
      <c r="A1347" s="1" t="s">
        <v>1024</v>
      </c>
      <c r="B1347" s="1" t="s">
        <v>2401</v>
      </c>
      <c r="C1347" t="s">
        <v>4640</v>
      </c>
      <c r="D1347" t="s">
        <v>4641</v>
      </c>
    </row>
    <row r="1348" spans="1:4" ht="15.75" x14ac:dyDescent="0.25">
      <c r="A1348" s="1" t="s">
        <v>1023</v>
      </c>
      <c r="B1348" s="1" t="s">
        <v>2404</v>
      </c>
      <c r="C1348" t="s">
        <v>2749</v>
      </c>
      <c r="D1348" t="s">
        <v>4642</v>
      </c>
    </row>
    <row r="1349" spans="1:4" ht="15.75" x14ac:dyDescent="0.25">
      <c r="A1349" s="1" t="s">
        <v>1022</v>
      </c>
      <c r="B1349" s="1" t="s">
        <v>2401</v>
      </c>
      <c r="C1349" t="s">
        <v>4643</v>
      </c>
      <c r="D1349" t="s">
        <v>4644</v>
      </c>
    </row>
    <row r="1350" spans="1:4" ht="15.75" x14ac:dyDescent="0.25">
      <c r="A1350" s="1" t="s">
        <v>1021</v>
      </c>
      <c r="B1350" s="1" t="s">
        <v>3272</v>
      </c>
      <c r="C1350" t="s">
        <v>3173</v>
      </c>
      <c r="D1350" t="s">
        <v>4645</v>
      </c>
    </row>
    <row r="1351" spans="1:4" ht="15.75" x14ac:dyDescent="0.25">
      <c r="A1351" s="1" t="s">
        <v>1020</v>
      </c>
      <c r="B1351" s="1" t="s">
        <v>2404</v>
      </c>
      <c r="C1351" t="s">
        <v>4646</v>
      </c>
      <c r="D1351" t="s">
        <v>4647</v>
      </c>
    </row>
    <row r="1352" spans="1:4" ht="15.75" x14ac:dyDescent="0.25">
      <c r="A1352" s="1" t="s">
        <v>1019</v>
      </c>
      <c r="B1352" s="1" t="s">
        <v>2401</v>
      </c>
      <c r="C1352" t="s">
        <v>4648</v>
      </c>
      <c r="D1352" t="s">
        <v>2967</v>
      </c>
    </row>
    <row r="1353" spans="1:4" ht="15.75" x14ac:dyDescent="0.25">
      <c r="A1353" s="1" t="s">
        <v>1018</v>
      </c>
      <c r="B1353" s="1" t="s">
        <v>2404</v>
      </c>
      <c r="C1353" t="s">
        <v>3110</v>
      </c>
      <c r="D1353" t="s">
        <v>4649</v>
      </c>
    </row>
    <row r="1354" spans="1:4" ht="15.75" x14ac:dyDescent="0.25">
      <c r="A1354" s="1" t="s">
        <v>1017</v>
      </c>
      <c r="B1354" s="1" t="s">
        <v>2401</v>
      </c>
      <c r="C1354" t="s">
        <v>4650</v>
      </c>
      <c r="D1354" t="s">
        <v>4651</v>
      </c>
    </row>
    <row r="1355" spans="1:4" ht="15.75" x14ac:dyDescent="0.25">
      <c r="A1355" s="1" t="s">
        <v>1016</v>
      </c>
      <c r="B1355" s="1" t="s">
        <v>2401</v>
      </c>
      <c r="C1355" t="s">
        <v>4652</v>
      </c>
      <c r="D1355" t="s">
        <v>3046</v>
      </c>
    </row>
    <row r="1356" spans="1:4" ht="15.75" x14ac:dyDescent="0.25">
      <c r="A1356" s="1" t="s">
        <v>1015</v>
      </c>
      <c r="B1356" s="1" t="s">
        <v>2401</v>
      </c>
      <c r="C1356" t="s">
        <v>4653</v>
      </c>
      <c r="D1356" t="s">
        <v>4378</v>
      </c>
    </row>
    <row r="1357" spans="1:4" ht="15.75" x14ac:dyDescent="0.25">
      <c r="A1357" s="1" t="s">
        <v>1014</v>
      </c>
      <c r="B1357" s="1" t="s">
        <v>2401</v>
      </c>
      <c r="C1357" t="s">
        <v>4654</v>
      </c>
      <c r="D1357" t="s">
        <v>4655</v>
      </c>
    </row>
    <row r="1358" spans="1:4" ht="15.75" x14ac:dyDescent="0.25">
      <c r="A1358" s="1" t="s">
        <v>1013</v>
      </c>
      <c r="B1358" s="1" t="s">
        <v>2401</v>
      </c>
      <c r="C1358" t="s">
        <v>4656</v>
      </c>
      <c r="D1358" t="s">
        <v>4657</v>
      </c>
    </row>
    <row r="1359" spans="1:4" ht="15.75" x14ac:dyDescent="0.25">
      <c r="A1359" s="1" t="s">
        <v>1012</v>
      </c>
      <c r="B1359" s="1" t="s">
        <v>2404</v>
      </c>
      <c r="C1359" t="s">
        <v>3474</v>
      </c>
      <c r="D1359" t="s">
        <v>4658</v>
      </c>
    </row>
    <row r="1360" spans="1:4" ht="15.75" x14ac:dyDescent="0.25">
      <c r="A1360" s="1" t="s">
        <v>1011</v>
      </c>
      <c r="B1360" s="1" t="s">
        <v>2401</v>
      </c>
      <c r="C1360" t="s">
        <v>4659</v>
      </c>
      <c r="D1360" t="s">
        <v>4660</v>
      </c>
    </row>
    <row r="1361" spans="1:4" ht="15.75" x14ac:dyDescent="0.25">
      <c r="A1361" s="1" t="s">
        <v>1010</v>
      </c>
      <c r="B1361" s="1" t="s">
        <v>2401</v>
      </c>
      <c r="C1361" t="s">
        <v>4661</v>
      </c>
      <c r="D1361" t="s">
        <v>2660</v>
      </c>
    </row>
    <row r="1362" spans="1:4" ht="15.75" x14ac:dyDescent="0.25">
      <c r="A1362" s="1" t="s">
        <v>1009</v>
      </c>
      <c r="B1362" s="1" t="s">
        <v>2404</v>
      </c>
      <c r="C1362" t="s">
        <v>4662</v>
      </c>
      <c r="D1362" t="s">
        <v>4663</v>
      </c>
    </row>
    <row r="1363" spans="1:4" ht="15.75" x14ac:dyDescent="0.25">
      <c r="A1363" s="1" t="s">
        <v>1008</v>
      </c>
      <c r="B1363" s="1" t="s">
        <v>2404</v>
      </c>
      <c r="C1363" t="s">
        <v>4664</v>
      </c>
      <c r="D1363" t="s">
        <v>4665</v>
      </c>
    </row>
    <row r="1364" spans="1:4" ht="15.75" x14ac:dyDescent="0.25">
      <c r="A1364" s="1" t="s">
        <v>1007</v>
      </c>
      <c r="B1364" s="1" t="s">
        <v>2404</v>
      </c>
      <c r="C1364" t="s">
        <v>4666</v>
      </c>
      <c r="D1364" t="s">
        <v>3811</v>
      </c>
    </row>
    <row r="1365" spans="1:4" ht="15.75" x14ac:dyDescent="0.25">
      <c r="A1365" s="1" t="s">
        <v>1006</v>
      </c>
      <c r="B1365" s="1" t="s">
        <v>2401</v>
      </c>
      <c r="C1365" t="s">
        <v>4667</v>
      </c>
      <c r="D1365" t="s">
        <v>4668</v>
      </c>
    </row>
    <row r="1366" spans="1:4" ht="15.75" x14ac:dyDescent="0.25">
      <c r="A1366" s="1" t="s">
        <v>1005</v>
      </c>
      <c r="B1366" s="1" t="s">
        <v>2401</v>
      </c>
      <c r="C1366" t="s">
        <v>2447</v>
      </c>
      <c r="D1366" t="s">
        <v>4669</v>
      </c>
    </row>
    <row r="1367" spans="1:4" ht="15.75" x14ac:dyDescent="0.25">
      <c r="A1367" s="1" t="s">
        <v>1004</v>
      </c>
      <c r="B1367" s="1" t="s">
        <v>3272</v>
      </c>
      <c r="C1367" t="s">
        <v>4670</v>
      </c>
      <c r="D1367" t="s">
        <v>4671</v>
      </c>
    </row>
    <row r="1368" spans="1:4" ht="15.75" x14ac:dyDescent="0.25">
      <c r="A1368" s="1" t="s">
        <v>1003</v>
      </c>
      <c r="B1368" s="1" t="s">
        <v>2401</v>
      </c>
      <c r="C1368" t="s">
        <v>4672</v>
      </c>
      <c r="D1368" t="s">
        <v>4673</v>
      </c>
    </row>
    <row r="1369" spans="1:4" ht="15.75" x14ac:dyDescent="0.25">
      <c r="A1369" s="1" t="s">
        <v>1002</v>
      </c>
      <c r="B1369" s="1" t="s">
        <v>2404</v>
      </c>
      <c r="C1369" t="s">
        <v>2595</v>
      </c>
      <c r="D1369" t="s">
        <v>2513</v>
      </c>
    </row>
    <row r="1370" spans="1:4" ht="15.75" x14ac:dyDescent="0.25">
      <c r="A1370" s="1" t="s">
        <v>1001</v>
      </c>
      <c r="B1370" s="1" t="s">
        <v>2404</v>
      </c>
      <c r="C1370" t="s">
        <v>4674</v>
      </c>
      <c r="D1370" t="s">
        <v>4675</v>
      </c>
    </row>
    <row r="1371" spans="1:4" ht="15.75" x14ac:dyDescent="0.25">
      <c r="A1371" s="1" t="s">
        <v>1000</v>
      </c>
      <c r="B1371" s="1" t="s">
        <v>2404</v>
      </c>
      <c r="C1371" t="s">
        <v>4676</v>
      </c>
      <c r="D1371" t="s">
        <v>4677</v>
      </c>
    </row>
    <row r="1372" spans="1:4" ht="15.75" x14ac:dyDescent="0.25">
      <c r="A1372" s="1" t="s">
        <v>999</v>
      </c>
      <c r="B1372" s="1" t="s">
        <v>2401</v>
      </c>
      <c r="C1372" t="s">
        <v>4678</v>
      </c>
      <c r="D1372" t="s">
        <v>4679</v>
      </c>
    </row>
    <row r="1373" spans="1:4" ht="15.75" x14ac:dyDescent="0.25">
      <c r="A1373" s="1" t="s">
        <v>998</v>
      </c>
      <c r="B1373" s="1" t="s">
        <v>2401</v>
      </c>
      <c r="C1373" t="s">
        <v>4680</v>
      </c>
      <c r="D1373" t="s">
        <v>4681</v>
      </c>
    </row>
    <row r="1374" spans="1:4" ht="15.75" x14ac:dyDescent="0.25">
      <c r="A1374" s="1" t="s">
        <v>997</v>
      </c>
      <c r="B1374" s="1" t="s">
        <v>2404</v>
      </c>
      <c r="C1374" t="s">
        <v>4682</v>
      </c>
      <c r="D1374" t="s">
        <v>2746</v>
      </c>
    </row>
    <row r="1375" spans="1:4" ht="15.75" x14ac:dyDescent="0.25">
      <c r="A1375" s="1" t="s">
        <v>996</v>
      </c>
      <c r="B1375" s="1" t="s">
        <v>2404</v>
      </c>
      <c r="C1375" t="s">
        <v>4683</v>
      </c>
      <c r="D1375" t="s">
        <v>4684</v>
      </c>
    </row>
    <row r="1376" spans="1:4" ht="15.75" x14ac:dyDescent="0.25">
      <c r="A1376" s="1" t="s">
        <v>995</v>
      </c>
      <c r="B1376" s="1" t="s">
        <v>3272</v>
      </c>
      <c r="C1376" t="s">
        <v>4685</v>
      </c>
      <c r="D1376" t="s">
        <v>3377</v>
      </c>
    </row>
    <row r="1377" spans="1:4" ht="15.75" x14ac:dyDescent="0.25">
      <c r="A1377" s="1" t="s">
        <v>994</v>
      </c>
      <c r="B1377" s="1" t="s">
        <v>2404</v>
      </c>
      <c r="C1377" t="s">
        <v>4686</v>
      </c>
      <c r="D1377" t="s">
        <v>4687</v>
      </c>
    </row>
    <row r="1378" spans="1:4" ht="15.75" x14ac:dyDescent="0.25">
      <c r="A1378" s="1" t="s">
        <v>993</v>
      </c>
      <c r="B1378" s="1" t="s">
        <v>2404</v>
      </c>
      <c r="C1378" t="s">
        <v>3062</v>
      </c>
      <c r="D1378" t="s">
        <v>4688</v>
      </c>
    </row>
    <row r="1379" spans="1:4" ht="15.75" x14ac:dyDescent="0.25">
      <c r="A1379" s="1" t="s">
        <v>992</v>
      </c>
      <c r="B1379" s="1" t="s">
        <v>2401</v>
      </c>
      <c r="C1379" t="s">
        <v>4689</v>
      </c>
      <c r="D1379" t="s">
        <v>4690</v>
      </c>
    </row>
    <row r="1380" spans="1:4" ht="15.75" x14ac:dyDescent="0.25">
      <c r="A1380" s="1" t="s">
        <v>991</v>
      </c>
      <c r="B1380" s="1" t="s">
        <v>2404</v>
      </c>
      <c r="C1380" t="s">
        <v>2530</v>
      </c>
      <c r="D1380" t="s">
        <v>4691</v>
      </c>
    </row>
    <row r="1381" spans="1:4" ht="15.75" x14ac:dyDescent="0.25">
      <c r="A1381" s="1" t="s">
        <v>990</v>
      </c>
      <c r="B1381" s="1" t="s">
        <v>2404</v>
      </c>
      <c r="C1381" t="s">
        <v>2798</v>
      </c>
      <c r="D1381" t="s">
        <v>2552</v>
      </c>
    </row>
    <row r="1382" spans="1:4" ht="15.75" x14ac:dyDescent="0.25">
      <c r="A1382" s="1" t="s">
        <v>989</v>
      </c>
      <c r="B1382" s="1" t="s">
        <v>2404</v>
      </c>
      <c r="C1382" t="s">
        <v>4692</v>
      </c>
      <c r="D1382" t="s">
        <v>4693</v>
      </c>
    </row>
    <row r="1383" spans="1:4" ht="15.75" x14ac:dyDescent="0.25">
      <c r="A1383" s="1" t="s">
        <v>988</v>
      </c>
      <c r="B1383" s="1" t="s">
        <v>2401</v>
      </c>
      <c r="C1383" t="s">
        <v>3341</v>
      </c>
      <c r="D1383" t="s">
        <v>4694</v>
      </c>
    </row>
    <row r="1384" spans="1:4" ht="15.75" x14ac:dyDescent="0.25">
      <c r="A1384" s="1" t="s">
        <v>987</v>
      </c>
      <c r="B1384" s="1" t="s">
        <v>2404</v>
      </c>
      <c r="C1384" t="s">
        <v>4695</v>
      </c>
      <c r="D1384" t="s">
        <v>3529</v>
      </c>
    </row>
    <row r="1385" spans="1:4" ht="15.75" x14ac:dyDescent="0.25">
      <c r="A1385" s="1" t="s">
        <v>986</v>
      </c>
      <c r="B1385" s="1" t="s">
        <v>2404</v>
      </c>
      <c r="C1385" t="s">
        <v>4696</v>
      </c>
      <c r="D1385" t="s">
        <v>4697</v>
      </c>
    </row>
    <row r="1386" spans="1:4" ht="15.75" x14ac:dyDescent="0.25">
      <c r="A1386" s="1" t="s">
        <v>985</v>
      </c>
      <c r="B1386" s="1" t="s">
        <v>2401</v>
      </c>
      <c r="C1386" t="s">
        <v>4698</v>
      </c>
      <c r="D1386" t="s">
        <v>2931</v>
      </c>
    </row>
    <row r="1387" spans="1:4" ht="15.75" x14ac:dyDescent="0.25">
      <c r="A1387" s="1" t="s">
        <v>984</v>
      </c>
      <c r="B1387" s="1" t="s">
        <v>2404</v>
      </c>
      <c r="C1387" t="s">
        <v>4699</v>
      </c>
      <c r="D1387" t="s">
        <v>4700</v>
      </c>
    </row>
    <row r="1388" spans="1:4" ht="15.75" x14ac:dyDescent="0.25">
      <c r="A1388" s="1" t="s">
        <v>983</v>
      </c>
      <c r="B1388" s="1" t="s">
        <v>2404</v>
      </c>
      <c r="C1388" t="s">
        <v>4701</v>
      </c>
      <c r="D1388" t="s">
        <v>4098</v>
      </c>
    </row>
    <row r="1389" spans="1:4" ht="15.75" x14ac:dyDescent="0.25">
      <c r="A1389" s="1" t="s">
        <v>982</v>
      </c>
      <c r="B1389" s="1" t="s">
        <v>2401</v>
      </c>
      <c r="C1389" t="s">
        <v>4702</v>
      </c>
      <c r="D1389" t="s">
        <v>4703</v>
      </c>
    </row>
    <row r="1390" spans="1:4" ht="15.75" x14ac:dyDescent="0.25">
      <c r="A1390" s="1" t="s">
        <v>981</v>
      </c>
      <c r="B1390" s="1" t="s">
        <v>2404</v>
      </c>
      <c r="C1390" t="s">
        <v>2425</v>
      </c>
      <c r="D1390" t="s">
        <v>4704</v>
      </c>
    </row>
    <row r="1391" spans="1:4" ht="15.75" x14ac:dyDescent="0.25">
      <c r="A1391" s="1" t="s">
        <v>980</v>
      </c>
      <c r="B1391" s="1" t="s">
        <v>2404</v>
      </c>
      <c r="C1391" t="s">
        <v>3239</v>
      </c>
      <c r="D1391" t="s">
        <v>4705</v>
      </c>
    </row>
    <row r="1392" spans="1:4" ht="15.75" x14ac:dyDescent="0.25">
      <c r="A1392" s="1" t="s">
        <v>979</v>
      </c>
      <c r="B1392" s="1" t="s">
        <v>2404</v>
      </c>
      <c r="C1392" t="s">
        <v>4706</v>
      </c>
      <c r="D1392" t="s">
        <v>2402</v>
      </c>
    </row>
    <row r="1393" spans="1:4" ht="15.75" x14ac:dyDescent="0.25">
      <c r="A1393" s="1" t="s">
        <v>978</v>
      </c>
      <c r="B1393" s="1" t="s">
        <v>2404</v>
      </c>
      <c r="C1393" t="s">
        <v>2697</v>
      </c>
      <c r="D1393" t="s">
        <v>4707</v>
      </c>
    </row>
    <row r="1394" spans="1:4" ht="15.75" x14ac:dyDescent="0.25">
      <c r="A1394" s="1" t="s">
        <v>977</v>
      </c>
      <c r="B1394" s="1" t="s">
        <v>2401</v>
      </c>
      <c r="C1394" t="s">
        <v>4708</v>
      </c>
      <c r="D1394" t="s">
        <v>4709</v>
      </c>
    </row>
    <row r="1395" spans="1:4" ht="15.75" x14ac:dyDescent="0.25">
      <c r="A1395" s="1" t="s">
        <v>976</v>
      </c>
      <c r="B1395" s="1" t="s">
        <v>2401</v>
      </c>
      <c r="C1395" t="s">
        <v>4710</v>
      </c>
      <c r="D1395" t="s">
        <v>4711</v>
      </c>
    </row>
    <row r="1396" spans="1:4" ht="15.75" x14ac:dyDescent="0.25">
      <c r="A1396" s="1" t="s">
        <v>975</v>
      </c>
      <c r="B1396" s="1" t="s">
        <v>2404</v>
      </c>
      <c r="C1396" t="s">
        <v>2595</v>
      </c>
      <c r="D1396" t="s">
        <v>4712</v>
      </c>
    </row>
    <row r="1397" spans="1:4" ht="15.75" x14ac:dyDescent="0.25">
      <c r="A1397" s="1" t="s">
        <v>974</v>
      </c>
      <c r="B1397" s="1" t="s">
        <v>2404</v>
      </c>
      <c r="C1397" t="s">
        <v>2595</v>
      </c>
      <c r="D1397" t="s">
        <v>4713</v>
      </c>
    </row>
    <row r="1398" spans="1:4" ht="15.75" x14ac:dyDescent="0.25">
      <c r="A1398" s="1" t="s">
        <v>973</v>
      </c>
      <c r="B1398" s="1" t="s">
        <v>2401</v>
      </c>
      <c r="C1398" t="s">
        <v>4714</v>
      </c>
      <c r="D1398" t="s">
        <v>4715</v>
      </c>
    </row>
    <row r="1399" spans="1:4" ht="15.75" x14ac:dyDescent="0.25">
      <c r="A1399" s="1" t="s">
        <v>972</v>
      </c>
      <c r="B1399" s="1" t="s">
        <v>3272</v>
      </c>
      <c r="C1399" t="s">
        <v>4716</v>
      </c>
      <c r="D1399" t="s">
        <v>4717</v>
      </c>
    </row>
    <row r="1400" spans="1:4" ht="15.75" x14ac:dyDescent="0.25">
      <c r="A1400" s="1" t="s">
        <v>971</v>
      </c>
      <c r="B1400" s="1" t="s">
        <v>2401</v>
      </c>
      <c r="C1400" t="s">
        <v>2871</v>
      </c>
      <c r="D1400" t="s">
        <v>4718</v>
      </c>
    </row>
    <row r="1401" spans="1:4" ht="15.75" x14ac:dyDescent="0.25">
      <c r="A1401" s="1" t="s">
        <v>970</v>
      </c>
      <c r="B1401" s="1" t="s">
        <v>2401</v>
      </c>
      <c r="C1401" t="s">
        <v>3673</v>
      </c>
      <c r="D1401" t="s">
        <v>4719</v>
      </c>
    </row>
    <row r="1402" spans="1:4" ht="15.75" x14ac:dyDescent="0.25">
      <c r="A1402" s="1" t="s">
        <v>969</v>
      </c>
      <c r="B1402" s="1" t="s">
        <v>2401</v>
      </c>
      <c r="C1402" t="s">
        <v>4720</v>
      </c>
      <c r="D1402" t="s">
        <v>4409</v>
      </c>
    </row>
    <row r="1403" spans="1:4" ht="15.75" x14ac:dyDescent="0.25">
      <c r="A1403" s="1" t="s">
        <v>968</v>
      </c>
      <c r="B1403" s="1" t="s">
        <v>2401</v>
      </c>
      <c r="C1403" t="s">
        <v>2513</v>
      </c>
      <c r="D1403" t="s">
        <v>4721</v>
      </c>
    </row>
    <row r="1404" spans="1:4" ht="15.75" x14ac:dyDescent="0.25">
      <c r="A1404" s="1" t="s">
        <v>967</v>
      </c>
      <c r="B1404" s="1" t="s">
        <v>2401</v>
      </c>
      <c r="C1404" t="s">
        <v>4722</v>
      </c>
      <c r="D1404" t="s">
        <v>4723</v>
      </c>
    </row>
    <row r="1405" spans="1:4" ht="15.75" x14ac:dyDescent="0.25">
      <c r="A1405" s="1" t="s">
        <v>966</v>
      </c>
      <c r="B1405" s="1" t="s">
        <v>2401</v>
      </c>
      <c r="C1405" t="s">
        <v>4724</v>
      </c>
      <c r="D1405" t="s">
        <v>4725</v>
      </c>
    </row>
    <row r="1406" spans="1:4" ht="15.75" x14ac:dyDescent="0.25">
      <c r="A1406" s="1" t="s">
        <v>965</v>
      </c>
      <c r="B1406" s="1" t="s">
        <v>2401</v>
      </c>
      <c r="C1406" t="s">
        <v>4726</v>
      </c>
      <c r="D1406" t="s">
        <v>4727</v>
      </c>
    </row>
    <row r="1407" spans="1:4" ht="15.75" x14ac:dyDescent="0.25">
      <c r="A1407" s="1" t="s">
        <v>964</v>
      </c>
      <c r="B1407" s="1" t="s">
        <v>2404</v>
      </c>
      <c r="C1407" t="s">
        <v>2453</v>
      </c>
      <c r="D1407" t="s">
        <v>4728</v>
      </c>
    </row>
    <row r="1408" spans="1:4" ht="15.75" x14ac:dyDescent="0.25">
      <c r="A1408" s="1" t="s">
        <v>963</v>
      </c>
      <c r="B1408" s="1" t="s">
        <v>2401</v>
      </c>
      <c r="C1408" t="s">
        <v>3673</v>
      </c>
      <c r="D1408" t="s">
        <v>4729</v>
      </c>
    </row>
    <row r="1409" spans="1:4" ht="15.75" x14ac:dyDescent="0.25">
      <c r="A1409" s="1" t="s">
        <v>962</v>
      </c>
      <c r="B1409" s="1" t="s">
        <v>2404</v>
      </c>
      <c r="C1409" t="s">
        <v>2489</v>
      </c>
      <c r="D1409" t="s">
        <v>4730</v>
      </c>
    </row>
    <row r="1410" spans="1:4" ht="15.75" x14ac:dyDescent="0.25">
      <c r="A1410" s="1" t="s">
        <v>961</v>
      </c>
      <c r="B1410" s="1" t="s">
        <v>2404</v>
      </c>
      <c r="C1410" t="s">
        <v>2405</v>
      </c>
      <c r="D1410" t="s">
        <v>4731</v>
      </c>
    </row>
    <row r="1411" spans="1:4" ht="15.75" x14ac:dyDescent="0.25">
      <c r="A1411" s="1" t="s">
        <v>960</v>
      </c>
      <c r="B1411" s="1" t="s">
        <v>2404</v>
      </c>
      <c r="C1411" t="s">
        <v>4732</v>
      </c>
      <c r="D1411" t="s">
        <v>4733</v>
      </c>
    </row>
    <row r="1412" spans="1:4" ht="15.75" x14ac:dyDescent="0.25">
      <c r="A1412" s="1" t="s">
        <v>959</v>
      </c>
      <c r="B1412" s="1" t="s">
        <v>2401</v>
      </c>
      <c r="C1412" t="s">
        <v>4734</v>
      </c>
      <c r="D1412" t="s">
        <v>4270</v>
      </c>
    </row>
    <row r="1413" spans="1:4" ht="15.75" x14ac:dyDescent="0.25">
      <c r="A1413" s="1" t="s">
        <v>958</v>
      </c>
      <c r="B1413" s="1" t="s">
        <v>2401</v>
      </c>
      <c r="C1413" t="s">
        <v>4735</v>
      </c>
      <c r="D1413" t="s">
        <v>4736</v>
      </c>
    </row>
    <row r="1414" spans="1:4" ht="15.75" x14ac:dyDescent="0.25">
      <c r="A1414" s="1" t="s">
        <v>957</v>
      </c>
      <c r="B1414" s="1" t="s">
        <v>2401</v>
      </c>
      <c r="C1414" t="s">
        <v>4737</v>
      </c>
      <c r="D1414" t="s">
        <v>4454</v>
      </c>
    </row>
    <row r="1415" spans="1:4" ht="15.75" x14ac:dyDescent="0.25">
      <c r="A1415" s="1" t="s">
        <v>956</v>
      </c>
      <c r="B1415" s="1" t="s">
        <v>2404</v>
      </c>
      <c r="C1415" t="s">
        <v>2701</v>
      </c>
      <c r="D1415" t="s">
        <v>4738</v>
      </c>
    </row>
    <row r="1416" spans="1:4" ht="15.75" x14ac:dyDescent="0.25">
      <c r="A1416" s="1" t="s">
        <v>955</v>
      </c>
      <c r="B1416" s="1" t="s">
        <v>2404</v>
      </c>
      <c r="C1416" t="s">
        <v>4739</v>
      </c>
      <c r="D1416" t="s">
        <v>4740</v>
      </c>
    </row>
    <row r="1417" spans="1:4" ht="15.75" x14ac:dyDescent="0.25">
      <c r="A1417" s="1" t="s">
        <v>954</v>
      </c>
      <c r="B1417" s="1" t="s">
        <v>2404</v>
      </c>
      <c r="C1417" t="s">
        <v>2564</v>
      </c>
      <c r="D1417" t="s">
        <v>4741</v>
      </c>
    </row>
    <row r="1418" spans="1:4" ht="15.75" x14ac:dyDescent="0.25">
      <c r="A1418" s="1" t="s">
        <v>953</v>
      </c>
      <c r="B1418" s="1" t="s">
        <v>2401</v>
      </c>
      <c r="C1418" t="s">
        <v>4742</v>
      </c>
      <c r="D1418" t="s">
        <v>4743</v>
      </c>
    </row>
    <row r="1419" spans="1:4" ht="15.75" x14ac:dyDescent="0.25">
      <c r="A1419" s="1" t="s">
        <v>952</v>
      </c>
      <c r="B1419" s="1" t="s">
        <v>3272</v>
      </c>
      <c r="C1419" t="s">
        <v>2611</v>
      </c>
      <c r="D1419" t="s">
        <v>4744</v>
      </c>
    </row>
    <row r="1420" spans="1:4" ht="15.75" x14ac:dyDescent="0.25">
      <c r="A1420" s="1" t="s">
        <v>951</v>
      </c>
      <c r="B1420" s="1" t="s">
        <v>2404</v>
      </c>
      <c r="C1420" t="s">
        <v>2915</v>
      </c>
      <c r="D1420" t="s">
        <v>4745</v>
      </c>
    </row>
    <row r="1421" spans="1:4" ht="15.75" x14ac:dyDescent="0.25">
      <c r="A1421" s="1" t="s">
        <v>950</v>
      </c>
      <c r="B1421" s="1" t="s">
        <v>2404</v>
      </c>
      <c r="C1421" t="s">
        <v>4746</v>
      </c>
      <c r="D1421" t="s">
        <v>4747</v>
      </c>
    </row>
    <row r="1422" spans="1:4" ht="15.75" x14ac:dyDescent="0.25">
      <c r="A1422" s="1" t="s">
        <v>949</v>
      </c>
      <c r="B1422" s="1" t="s">
        <v>2401</v>
      </c>
      <c r="C1422" t="s">
        <v>4748</v>
      </c>
      <c r="D1422" t="s">
        <v>4749</v>
      </c>
    </row>
    <row r="1423" spans="1:4" ht="15.75" x14ac:dyDescent="0.25">
      <c r="A1423" s="1" t="s">
        <v>948</v>
      </c>
      <c r="B1423" s="1" t="s">
        <v>2404</v>
      </c>
      <c r="C1423" t="s">
        <v>4750</v>
      </c>
      <c r="D1423" t="s">
        <v>4751</v>
      </c>
    </row>
    <row r="1424" spans="1:4" ht="15.75" x14ac:dyDescent="0.25">
      <c r="A1424" s="1" t="s">
        <v>947</v>
      </c>
      <c r="B1424" s="1" t="s">
        <v>2404</v>
      </c>
      <c r="C1424" t="s">
        <v>4752</v>
      </c>
      <c r="D1424" t="s">
        <v>4753</v>
      </c>
    </row>
    <row r="1425" spans="1:4" ht="15.75" x14ac:dyDescent="0.25">
      <c r="A1425" s="1" t="s">
        <v>946</v>
      </c>
      <c r="B1425" s="1" t="s">
        <v>2401</v>
      </c>
      <c r="C1425" t="s">
        <v>4754</v>
      </c>
      <c r="D1425" t="s">
        <v>4755</v>
      </c>
    </row>
    <row r="1426" spans="1:4" ht="15.75" x14ac:dyDescent="0.25">
      <c r="A1426" s="1" t="s">
        <v>945</v>
      </c>
      <c r="B1426" s="1" t="s">
        <v>2404</v>
      </c>
      <c r="C1426" t="s">
        <v>4756</v>
      </c>
      <c r="D1426" t="s">
        <v>4757</v>
      </c>
    </row>
    <row r="1427" spans="1:4" ht="15.75" x14ac:dyDescent="0.25">
      <c r="A1427" s="1" t="s">
        <v>944</v>
      </c>
      <c r="B1427" s="1" t="s">
        <v>2404</v>
      </c>
      <c r="C1427" t="s">
        <v>2415</v>
      </c>
      <c r="D1427" t="s">
        <v>4758</v>
      </c>
    </row>
    <row r="1428" spans="1:4" ht="15.75" x14ac:dyDescent="0.25">
      <c r="A1428" s="1" t="s">
        <v>943</v>
      </c>
      <c r="B1428" s="1" t="s">
        <v>2401</v>
      </c>
      <c r="C1428" t="s">
        <v>4759</v>
      </c>
      <c r="D1428" t="s">
        <v>2952</v>
      </c>
    </row>
    <row r="1429" spans="1:4" ht="15.75" x14ac:dyDescent="0.25">
      <c r="A1429" s="1" t="s">
        <v>942</v>
      </c>
      <c r="B1429" s="1" t="s">
        <v>2401</v>
      </c>
      <c r="C1429" t="s">
        <v>4760</v>
      </c>
      <c r="D1429" t="s">
        <v>4761</v>
      </c>
    </row>
    <row r="1430" spans="1:4" ht="15.75" x14ac:dyDescent="0.25">
      <c r="A1430" s="1" t="s">
        <v>941</v>
      </c>
      <c r="B1430" s="1" t="s">
        <v>2401</v>
      </c>
      <c r="C1430" t="s">
        <v>3233</v>
      </c>
      <c r="D1430" t="s">
        <v>2527</v>
      </c>
    </row>
    <row r="1431" spans="1:4" ht="15.75" x14ac:dyDescent="0.25">
      <c r="A1431" s="1" t="s">
        <v>940</v>
      </c>
      <c r="B1431" s="1" t="s">
        <v>2404</v>
      </c>
      <c r="C1431" t="s">
        <v>4762</v>
      </c>
      <c r="D1431" t="s">
        <v>4763</v>
      </c>
    </row>
    <row r="1432" spans="1:4" ht="15.75" x14ac:dyDescent="0.25">
      <c r="A1432" s="1" t="s">
        <v>939</v>
      </c>
      <c r="B1432" s="1" t="s">
        <v>3272</v>
      </c>
      <c r="C1432" t="s">
        <v>4764</v>
      </c>
      <c r="D1432" t="s">
        <v>4765</v>
      </c>
    </row>
    <row r="1433" spans="1:4" ht="15.75" x14ac:dyDescent="0.25">
      <c r="A1433" s="1" t="s">
        <v>938</v>
      </c>
      <c r="B1433" s="1" t="s">
        <v>2401</v>
      </c>
      <c r="C1433" t="s">
        <v>2447</v>
      </c>
      <c r="D1433" t="s">
        <v>4766</v>
      </c>
    </row>
    <row r="1434" spans="1:4" ht="15.75" x14ac:dyDescent="0.25">
      <c r="A1434" s="1" t="s">
        <v>937</v>
      </c>
      <c r="B1434" s="1" t="s">
        <v>2401</v>
      </c>
      <c r="C1434" t="s">
        <v>4767</v>
      </c>
      <c r="D1434" t="s">
        <v>4768</v>
      </c>
    </row>
    <row r="1435" spans="1:4" ht="15.75" x14ac:dyDescent="0.25">
      <c r="A1435" s="1" t="s">
        <v>936</v>
      </c>
      <c r="B1435" s="1" t="s">
        <v>2401</v>
      </c>
      <c r="C1435" t="s">
        <v>3034</v>
      </c>
      <c r="D1435" t="s">
        <v>4769</v>
      </c>
    </row>
    <row r="1436" spans="1:4" ht="15.75" x14ac:dyDescent="0.25">
      <c r="A1436" s="1" t="s">
        <v>935</v>
      </c>
      <c r="B1436" s="1" t="s">
        <v>2401</v>
      </c>
      <c r="C1436" t="s">
        <v>4770</v>
      </c>
      <c r="D1436" t="s">
        <v>2975</v>
      </c>
    </row>
    <row r="1437" spans="1:4" ht="15.75" x14ac:dyDescent="0.25">
      <c r="A1437" s="1" t="s">
        <v>934</v>
      </c>
      <c r="B1437" s="1" t="s">
        <v>2404</v>
      </c>
      <c r="C1437" t="s">
        <v>4771</v>
      </c>
      <c r="D1437" t="s">
        <v>4772</v>
      </c>
    </row>
    <row r="1438" spans="1:4" ht="15.75" x14ac:dyDescent="0.25">
      <c r="A1438" s="1" t="s">
        <v>933</v>
      </c>
      <c r="B1438" s="1" t="s">
        <v>2401</v>
      </c>
      <c r="C1438" t="s">
        <v>3940</v>
      </c>
      <c r="D1438" t="s">
        <v>4773</v>
      </c>
    </row>
    <row r="1439" spans="1:4" ht="15.75" x14ac:dyDescent="0.25">
      <c r="A1439" s="1" t="s">
        <v>932</v>
      </c>
      <c r="B1439" s="1" t="s">
        <v>2401</v>
      </c>
      <c r="C1439" t="s">
        <v>4774</v>
      </c>
      <c r="D1439" t="s">
        <v>4775</v>
      </c>
    </row>
    <row r="1440" spans="1:4" ht="15.75" x14ac:dyDescent="0.25">
      <c r="A1440" s="1" t="s">
        <v>931</v>
      </c>
      <c r="B1440" s="1" t="s">
        <v>2401</v>
      </c>
      <c r="C1440" t="s">
        <v>3735</v>
      </c>
      <c r="D1440" t="s">
        <v>4776</v>
      </c>
    </row>
    <row r="1441" spans="1:4" ht="15.75" x14ac:dyDescent="0.25">
      <c r="A1441" s="1" t="s">
        <v>930</v>
      </c>
      <c r="B1441" s="1" t="s">
        <v>2401</v>
      </c>
      <c r="C1441" t="s">
        <v>4777</v>
      </c>
      <c r="D1441" t="s">
        <v>4778</v>
      </c>
    </row>
    <row r="1442" spans="1:4" ht="15.75" x14ac:dyDescent="0.25">
      <c r="A1442" s="1" t="s">
        <v>929</v>
      </c>
      <c r="B1442" s="1" t="s">
        <v>2401</v>
      </c>
      <c r="C1442" t="s">
        <v>4779</v>
      </c>
      <c r="D1442" t="s">
        <v>2680</v>
      </c>
    </row>
    <row r="1443" spans="1:4" ht="15.75" x14ac:dyDescent="0.25">
      <c r="A1443" s="1" t="s">
        <v>928</v>
      </c>
      <c r="B1443" s="1" t="s">
        <v>2404</v>
      </c>
      <c r="C1443" t="s">
        <v>2564</v>
      </c>
      <c r="D1443" t="s">
        <v>2857</v>
      </c>
    </row>
    <row r="1444" spans="1:4" ht="15.75" x14ac:dyDescent="0.25">
      <c r="A1444" s="1" t="s">
        <v>927</v>
      </c>
      <c r="B1444" s="1" t="s">
        <v>2401</v>
      </c>
      <c r="C1444" t="s">
        <v>3281</v>
      </c>
      <c r="D1444" t="s">
        <v>4780</v>
      </c>
    </row>
    <row r="1445" spans="1:4" ht="15.75" x14ac:dyDescent="0.25">
      <c r="A1445" s="1" t="s">
        <v>926</v>
      </c>
      <c r="B1445" s="1" t="s">
        <v>2401</v>
      </c>
      <c r="C1445" t="s">
        <v>4781</v>
      </c>
      <c r="D1445" t="s">
        <v>2414</v>
      </c>
    </row>
    <row r="1446" spans="1:4" ht="15.75" x14ac:dyDescent="0.25">
      <c r="A1446" s="1" t="s">
        <v>925</v>
      </c>
      <c r="B1446" s="1" t="s">
        <v>2404</v>
      </c>
      <c r="C1446" t="s">
        <v>4782</v>
      </c>
      <c r="D1446" t="s">
        <v>4783</v>
      </c>
    </row>
    <row r="1447" spans="1:4" ht="15.75" x14ac:dyDescent="0.25">
      <c r="A1447" s="1" t="s">
        <v>924</v>
      </c>
      <c r="B1447" s="1" t="s">
        <v>2401</v>
      </c>
      <c r="C1447" t="s">
        <v>4784</v>
      </c>
      <c r="D1447" t="s">
        <v>2533</v>
      </c>
    </row>
    <row r="1448" spans="1:4" ht="15.75" x14ac:dyDescent="0.25">
      <c r="A1448" s="1" t="s">
        <v>923</v>
      </c>
      <c r="B1448" s="1" t="s">
        <v>2401</v>
      </c>
      <c r="C1448" t="s">
        <v>3858</v>
      </c>
      <c r="D1448" t="s">
        <v>4785</v>
      </c>
    </row>
    <row r="1449" spans="1:4" ht="15.75" x14ac:dyDescent="0.25">
      <c r="A1449" s="1" t="s">
        <v>922</v>
      </c>
      <c r="B1449" s="1" t="s">
        <v>2401</v>
      </c>
      <c r="C1449" t="s">
        <v>4786</v>
      </c>
      <c r="D1449" t="s">
        <v>4787</v>
      </c>
    </row>
    <row r="1450" spans="1:4" ht="15.75" x14ac:dyDescent="0.25">
      <c r="A1450" s="1" t="s">
        <v>921</v>
      </c>
      <c r="B1450" s="1" t="s">
        <v>2401</v>
      </c>
      <c r="C1450" t="s">
        <v>4788</v>
      </c>
      <c r="D1450" t="s">
        <v>4789</v>
      </c>
    </row>
    <row r="1451" spans="1:4" ht="15.75" x14ac:dyDescent="0.25">
      <c r="A1451" s="1" t="s">
        <v>920</v>
      </c>
      <c r="B1451" s="1" t="s">
        <v>2401</v>
      </c>
      <c r="C1451" t="s">
        <v>4790</v>
      </c>
      <c r="D1451" t="s">
        <v>4791</v>
      </c>
    </row>
    <row r="1452" spans="1:4" ht="15.75" x14ac:dyDescent="0.25">
      <c r="A1452" s="1" t="s">
        <v>919</v>
      </c>
      <c r="B1452" s="1" t="s">
        <v>2404</v>
      </c>
      <c r="C1452" t="s">
        <v>4792</v>
      </c>
      <c r="D1452" t="s">
        <v>4793</v>
      </c>
    </row>
    <row r="1453" spans="1:4" ht="15.75" x14ac:dyDescent="0.25">
      <c r="A1453" s="1" t="s">
        <v>918</v>
      </c>
      <c r="B1453" s="1" t="s">
        <v>2404</v>
      </c>
      <c r="C1453" t="s">
        <v>2453</v>
      </c>
      <c r="D1453" t="s">
        <v>4794</v>
      </c>
    </row>
    <row r="1454" spans="1:4" ht="15.75" x14ac:dyDescent="0.25">
      <c r="A1454" s="1" t="s">
        <v>917</v>
      </c>
      <c r="B1454" s="1" t="s">
        <v>2404</v>
      </c>
      <c r="C1454" t="s">
        <v>3744</v>
      </c>
      <c r="D1454" t="s">
        <v>4795</v>
      </c>
    </row>
    <row r="1455" spans="1:4" ht="15.75" x14ac:dyDescent="0.25">
      <c r="A1455" s="1" t="s">
        <v>916</v>
      </c>
      <c r="B1455" s="1" t="s">
        <v>2404</v>
      </c>
      <c r="C1455" t="s">
        <v>4796</v>
      </c>
      <c r="D1455" t="s">
        <v>4797</v>
      </c>
    </row>
    <row r="1456" spans="1:4" ht="15.75" x14ac:dyDescent="0.25">
      <c r="A1456" s="1" t="s">
        <v>915</v>
      </c>
      <c r="B1456" s="1" t="s">
        <v>2404</v>
      </c>
      <c r="C1456" t="s">
        <v>4798</v>
      </c>
      <c r="D1456" t="s">
        <v>4799</v>
      </c>
    </row>
    <row r="1457" spans="1:4" ht="15.75" x14ac:dyDescent="0.25">
      <c r="A1457" s="1" t="s">
        <v>914</v>
      </c>
      <c r="B1457" s="1" t="s">
        <v>2404</v>
      </c>
      <c r="C1457" t="s">
        <v>4800</v>
      </c>
      <c r="D1457" t="s">
        <v>3055</v>
      </c>
    </row>
    <row r="1458" spans="1:4" ht="15.75" x14ac:dyDescent="0.25">
      <c r="A1458" s="1" t="s">
        <v>913</v>
      </c>
      <c r="B1458" s="1" t="s">
        <v>2401</v>
      </c>
      <c r="C1458" t="s">
        <v>4801</v>
      </c>
      <c r="D1458" t="s">
        <v>4802</v>
      </c>
    </row>
    <row r="1459" spans="1:4" ht="15.75" x14ac:dyDescent="0.25">
      <c r="A1459" s="1" t="s">
        <v>912</v>
      </c>
      <c r="B1459" s="1" t="s">
        <v>2401</v>
      </c>
      <c r="C1459" t="s">
        <v>2871</v>
      </c>
      <c r="D1459" t="s">
        <v>4803</v>
      </c>
    </row>
    <row r="1460" spans="1:4" ht="15.75" x14ac:dyDescent="0.25">
      <c r="A1460" s="1" t="s">
        <v>911</v>
      </c>
      <c r="B1460" s="1" t="s">
        <v>2404</v>
      </c>
      <c r="C1460" t="s">
        <v>4804</v>
      </c>
      <c r="D1460" t="s">
        <v>4805</v>
      </c>
    </row>
    <row r="1461" spans="1:4" ht="15.75" x14ac:dyDescent="0.25">
      <c r="A1461" s="1" t="s">
        <v>910</v>
      </c>
      <c r="B1461" s="1" t="s">
        <v>2404</v>
      </c>
      <c r="C1461" t="s">
        <v>4806</v>
      </c>
      <c r="D1461" t="s">
        <v>3786</v>
      </c>
    </row>
    <row r="1462" spans="1:4" ht="15.75" x14ac:dyDescent="0.25">
      <c r="A1462" s="1" t="s">
        <v>909</v>
      </c>
      <c r="B1462" s="1" t="s">
        <v>2401</v>
      </c>
      <c r="C1462" t="s">
        <v>3341</v>
      </c>
      <c r="D1462" t="s">
        <v>2946</v>
      </c>
    </row>
    <row r="1463" spans="1:4" ht="15.75" x14ac:dyDescent="0.25">
      <c r="A1463" s="1" t="s">
        <v>908</v>
      </c>
      <c r="B1463" s="1" t="s">
        <v>2401</v>
      </c>
      <c r="C1463" t="s">
        <v>4807</v>
      </c>
      <c r="D1463" t="s">
        <v>2830</v>
      </c>
    </row>
    <row r="1464" spans="1:4" ht="15.75" x14ac:dyDescent="0.25">
      <c r="A1464" s="1" t="s">
        <v>907</v>
      </c>
      <c r="B1464" s="1" t="s">
        <v>2404</v>
      </c>
      <c r="C1464" t="s">
        <v>2883</v>
      </c>
      <c r="D1464" t="s">
        <v>4808</v>
      </c>
    </row>
    <row r="1465" spans="1:4" ht="15.75" x14ac:dyDescent="0.25">
      <c r="A1465" s="1" t="s">
        <v>906</v>
      </c>
      <c r="B1465" s="1" t="s">
        <v>2404</v>
      </c>
      <c r="C1465" t="s">
        <v>4809</v>
      </c>
      <c r="D1465" t="s">
        <v>4810</v>
      </c>
    </row>
    <row r="1466" spans="1:4" ht="15.75" x14ac:dyDescent="0.25">
      <c r="A1466" s="1" t="s">
        <v>905</v>
      </c>
      <c r="B1466" s="1" t="s">
        <v>2401</v>
      </c>
      <c r="C1466" t="s">
        <v>4811</v>
      </c>
      <c r="D1466" t="s">
        <v>2911</v>
      </c>
    </row>
    <row r="1467" spans="1:4" ht="15.75" x14ac:dyDescent="0.25">
      <c r="A1467" s="1" t="s">
        <v>904</v>
      </c>
      <c r="B1467" s="1" t="s">
        <v>2404</v>
      </c>
      <c r="C1467" t="s">
        <v>4812</v>
      </c>
      <c r="D1467" t="s">
        <v>2402</v>
      </c>
    </row>
    <row r="1468" spans="1:4" ht="15.75" x14ac:dyDescent="0.25">
      <c r="A1468" s="1" t="s">
        <v>903</v>
      </c>
      <c r="B1468" s="1" t="s">
        <v>2404</v>
      </c>
      <c r="C1468" t="s">
        <v>4813</v>
      </c>
      <c r="D1468" t="s">
        <v>4814</v>
      </c>
    </row>
    <row r="1469" spans="1:4" ht="15.75" x14ac:dyDescent="0.25">
      <c r="A1469" s="1" t="s">
        <v>902</v>
      </c>
      <c r="B1469" s="1" t="s">
        <v>2404</v>
      </c>
      <c r="C1469" t="s">
        <v>4815</v>
      </c>
      <c r="D1469" t="s">
        <v>4816</v>
      </c>
    </row>
    <row r="1470" spans="1:4" ht="15.75" x14ac:dyDescent="0.25">
      <c r="A1470" s="1" t="s">
        <v>901</v>
      </c>
      <c r="B1470" s="1" t="s">
        <v>2404</v>
      </c>
      <c r="C1470" t="s">
        <v>2837</v>
      </c>
      <c r="D1470" t="s">
        <v>4817</v>
      </c>
    </row>
    <row r="1471" spans="1:4" ht="15.75" x14ac:dyDescent="0.25">
      <c r="A1471" s="1" t="s">
        <v>900</v>
      </c>
      <c r="B1471" s="1" t="s">
        <v>2401</v>
      </c>
      <c r="C1471" t="s">
        <v>4818</v>
      </c>
      <c r="D1471" t="s">
        <v>4819</v>
      </c>
    </row>
    <row r="1472" spans="1:4" ht="15.75" x14ac:dyDescent="0.25">
      <c r="A1472" s="1" t="s">
        <v>899</v>
      </c>
      <c r="B1472" s="1" t="s">
        <v>2404</v>
      </c>
      <c r="C1472" t="s">
        <v>4820</v>
      </c>
      <c r="D1472" t="s">
        <v>4821</v>
      </c>
    </row>
    <row r="1473" spans="1:4" ht="15.75" x14ac:dyDescent="0.25">
      <c r="A1473" s="1" t="s">
        <v>898</v>
      </c>
      <c r="B1473" s="1" t="s">
        <v>2401</v>
      </c>
      <c r="C1473" t="s">
        <v>3785</v>
      </c>
      <c r="D1473" t="s">
        <v>4822</v>
      </c>
    </row>
    <row r="1474" spans="1:4" ht="15.75" x14ac:dyDescent="0.25">
      <c r="A1474" s="1" t="s">
        <v>897</v>
      </c>
      <c r="B1474" s="1" t="s">
        <v>2404</v>
      </c>
      <c r="C1474" t="s">
        <v>3658</v>
      </c>
      <c r="D1474" t="s">
        <v>4823</v>
      </c>
    </row>
    <row r="1475" spans="1:4" ht="15.75" x14ac:dyDescent="0.25">
      <c r="A1475" s="1" t="s">
        <v>896</v>
      </c>
      <c r="B1475" s="1" t="s">
        <v>2404</v>
      </c>
      <c r="C1475" t="s">
        <v>4824</v>
      </c>
      <c r="D1475" t="s">
        <v>4825</v>
      </c>
    </row>
    <row r="1476" spans="1:4" ht="15.75" x14ac:dyDescent="0.25">
      <c r="A1476" s="1" t="s">
        <v>895</v>
      </c>
      <c r="B1476" s="1" t="s">
        <v>2401</v>
      </c>
      <c r="C1476" t="s">
        <v>4826</v>
      </c>
      <c r="D1476" t="s">
        <v>4827</v>
      </c>
    </row>
    <row r="1477" spans="1:4" ht="15.75" x14ac:dyDescent="0.25">
      <c r="A1477" s="1" t="s">
        <v>894</v>
      </c>
      <c r="B1477" s="1" t="s">
        <v>2404</v>
      </c>
      <c r="C1477" t="s">
        <v>4828</v>
      </c>
      <c r="D1477" t="s">
        <v>4829</v>
      </c>
    </row>
    <row r="1478" spans="1:4" ht="15.75" x14ac:dyDescent="0.25">
      <c r="A1478" s="1" t="s">
        <v>893</v>
      </c>
      <c r="B1478" s="1" t="s">
        <v>2401</v>
      </c>
      <c r="C1478" t="s">
        <v>4561</v>
      </c>
      <c r="D1478" t="s">
        <v>4830</v>
      </c>
    </row>
    <row r="1479" spans="1:4" ht="15.75" x14ac:dyDescent="0.25">
      <c r="A1479" s="1" t="s">
        <v>892</v>
      </c>
      <c r="B1479" s="1" t="s">
        <v>2404</v>
      </c>
      <c r="C1479" t="s">
        <v>4831</v>
      </c>
      <c r="D1479" t="s">
        <v>4832</v>
      </c>
    </row>
    <row r="1480" spans="1:4" ht="15.75" x14ac:dyDescent="0.25">
      <c r="A1480" s="1" t="s">
        <v>891</v>
      </c>
      <c r="B1480" s="1" t="s">
        <v>2404</v>
      </c>
      <c r="C1480" t="s">
        <v>4833</v>
      </c>
      <c r="D1480" t="s">
        <v>4834</v>
      </c>
    </row>
    <row r="1481" spans="1:4" ht="15.75" x14ac:dyDescent="0.25">
      <c r="A1481" s="1" t="s">
        <v>890</v>
      </c>
      <c r="B1481" s="1" t="s">
        <v>2401</v>
      </c>
      <c r="C1481" t="s">
        <v>4835</v>
      </c>
      <c r="D1481" t="s">
        <v>4836</v>
      </c>
    </row>
    <row r="1482" spans="1:4" ht="15.75" x14ac:dyDescent="0.25">
      <c r="A1482" s="1" t="s">
        <v>889</v>
      </c>
      <c r="B1482" s="1" t="s">
        <v>2404</v>
      </c>
      <c r="C1482" t="s">
        <v>2920</v>
      </c>
      <c r="D1482" t="s">
        <v>4837</v>
      </c>
    </row>
    <row r="1483" spans="1:4" ht="15.75" x14ac:dyDescent="0.25">
      <c r="A1483" s="1" t="s">
        <v>888</v>
      </c>
      <c r="B1483" s="1" t="s">
        <v>2401</v>
      </c>
      <c r="C1483" t="s">
        <v>4838</v>
      </c>
      <c r="D1483" t="s">
        <v>4644</v>
      </c>
    </row>
    <row r="1484" spans="1:4" ht="15.75" x14ac:dyDescent="0.25">
      <c r="A1484" s="1" t="s">
        <v>887</v>
      </c>
      <c r="B1484" s="1" t="s">
        <v>2404</v>
      </c>
      <c r="C1484" t="s">
        <v>4839</v>
      </c>
      <c r="D1484" t="s">
        <v>4840</v>
      </c>
    </row>
    <row r="1485" spans="1:4" ht="15.75" x14ac:dyDescent="0.25">
      <c r="A1485" s="1" t="s">
        <v>886</v>
      </c>
      <c r="B1485" s="1" t="s">
        <v>2401</v>
      </c>
      <c r="C1485" t="s">
        <v>2523</v>
      </c>
      <c r="D1485" t="s">
        <v>4841</v>
      </c>
    </row>
    <row r="1486" spans="1:4" ht="15.75" x14ac:dyDescent="0.25">
      <c r="A1486" s="1" t="s">
        <v>885</v>
      </c>
      <c r="B1486" s="1" t="s">
        <v>2401</v>
      </c>
      <c r="C1486" t="s">
        <v>3904</v>
      </c>
      <c r="D1486" t="s">
        <v>4842</v>
      </c>
    </row>
    <row r="1487" spans="1:4" ht="15.75" x14ac:dyDescent="0.25">
      <c r="A1487" s="1" t="s">
        <v>884</v>
      </c>
      <c r="B1487" s="1" t="s">
        <v>2401</v>
      </c>
      <c r="C1487" t="s">
        <v>4843</v>
      </c>
      <c r="D1487" t="s">
        <v>4844</v>
      </c>
    </row>
    <row r="1488" spans="1:4" ht="15.75" x14ac:dyDescent="0.25">
      <c r="A1488" s="1" t="s">
        <v>883</v>
      </c>
      <c r="B1488" s="1" t="s">
        <v>2401</v>
      </c>
      <c r="C1488" t="s">
        <v>4845</v>
      </c>
      <c r="D1488" t="s">
        <v>4846</v>
      </c>
    </row>
    <row r="1489" spans="1:4" ht="15.75" x14ac:dyDescent="0.25">
      <c r="A1489" s="1" t="s">
        <v>882</v>
      </c>
      <c r="B1489" s="1" t="s">
        <v>2404</v>
      </c>
      <c r="C1489" t="s">
        <v>4847</v>
      </c>
      <c r="D1489" t="s">
        <v>4065</v>
      </c>
    </row>
    <row r="1490" spans="1:4" ht="15.75" x14ac:dyDescent="0.25">
      <c r="A1490" s="1" t="s">
        <v>881</v>
      </c>
      <c r="B1490" s="1" t="s">
        <v>2401</v>
      </c>
      <c r="C1490" t="s">
        <v>4848</v>
      </c>
      <c r="D1490" t="s">
        <v>4849</v>
      </c>
    </row>
    <row r="1491" spans="1:4" ht="15.75" x14ac:dyDescent="0.25">
      <c r="A1491" s="1" t="s">
        <v>880</v>
      </c>
      <c r="B1491" s="1" t="s">
        <v>2401</v>
      </c>
      <c r="C1491" t="s">
        <v>4850</v>
      </c>
      <c r="D1491" t="s">
        <v>4851</v>
      </c>
    </row>
    <row r="1492" spans="1:4" ht="15.75" x14ac:dyDescent="0.25">
      <c r="A1492" s="1" t="s">
        <v>879</v>
      </c>
      <c r="B1492" s="1" t="s">
        <v>2401</v>
      </c>
      <c r="C1492" t="s">
        <v>4852</v>
      </c>
      <c r="D1492" t="s">
        <v>4853</v>
      </c>
    </row>
    <row r="1493" spans="1:4" ht="15.75" x14ac:dyDescent="0.25">
      <c r="A1493" s="1" t="s">
        <v>878</v>
      </c>
      <c r="B1493" s="1" t="s">
        <v>2404</v>
      </c>
      <c r="C1493" t="s">
        <v>4854</v>
      </c>
      <c r="D1493" t="s">
        <v>4855</v>
      </c>
    </row>
    <row r="1494" spans="1:4" ht="15.75" x14ac:dyDescent="0.25">
      <c r="A1494" s="1" t="s">
        <v>877</v>
      </c>
      <c r="B1494" s="1" t="s">
        <v>2404</v>
      </c>
      <c r="C1494" t="s">
        <v>4856</v>
      </c>
      <c r="D1494" t="s">
        <v>4857</v>
      </c>
    </row>
    <row r="1495" spans="1:4" ht="15.75" x14ac:dyDescent="0.25">
      <c r="A1495" s="1" t="s">
        <v>876</v>
      </c>
      <c r="B1495" s="1" t="s">
        <v>2401</v>
      </c>
      <c r="C1495" t="s">
        <v>4614</v>
      </c>
      <c r="D1495" t="s">
        <v>4858</v>
      </c>
    </row>
    <row r="1496" spans="1:4" ht="15.75" x14ac:dyDescent="0.25">
      <c r="A1496" s="1" t="s">
        <v>875</v>
      </c>
      <c r="B1496" s="1" t="s">
        <v>2404</v>
      </c>
      <c r="C1496" t="s">
        <v>4859</v>
      </c>
      <c r="D1496" t="s">
        <v>4860</v>
      </c>
    </row>
    <row r="1497" spans="1:4" ht="15.75" x14ac:dyDescent="0.25">
      <c r="A1497" s="1" t="s">
        <v>874</v>
      </c>
      <c r="B1497" s="1" t="s">
        <v>2404</v>
      </c>
      <c r="C1497" t="s">
        <v>4861</v>
      </c>
      <c r="D1497" t="s">
        <v>4862</v>
      </c>
    </row>
    <row r="1498" spans="1:4" ht="15.75" x14ac:dyDescent="0.25">
      <c r="A1498" s="1" t="s">
        <v>873</v>
      </c>
      <c r="B1498" s="1" t="s">
        <v>2404</v>
      </c>
      <c r="C1498" t="s">
        <v>4863</v>
      </c>
      <c r="D1498" t="s">
        <v>4864</v>
      </c>
    </row>
    <row r="1499" spans="1:4" ht="15.75" x14ac:dyDescent="0.25">
      <c r="A1499" s="1" t="s">
        <v>872</v>
      </c>
      <c r="B1499" s="1" t="s">
        <v>2404</v>
      </c>
      <c r="C1499" t="s">
        <v>2595</v>
      </c>
      <c r="D1499" t="s">
        <v>4865</v>
      </c>
    </row>
    <row r="1500" spans="1:4" ht="15.75" x14ac:dyDescent="0.25">
      <c r="A1500" s="1" t="s">
        <v>871</v>
      </c>
      <c r="B1500" s="1" t="s">
        <v>2401</v>
      </c>
      <c r="C1500" t="s">
        <v>4866</v>
      </c>
      <c r="D1500" t="s">
        <v>3032</v>
      </c>
    </row>
    <row r="1501" spans="1:4" ht="15.75" x14ac:dyDescent="0.25">
      <c r="A1501" s="1" t="s">
        <v>870</v>
      </c>
      <c r="B1501" s="1" t="s">
        <v>2401</v>
      </c>
      <c r="C1501" t="s">
        <v>3579</v>
      </c>
      <c r="D1501" t="s">
        <v>4867</v>
      </c>
    </row>
    <row r="1502" spans="1:4" ht="15.75" x14ac:dyDescent="0.25">
      <c r="A1502" s="1" t="s">
        <v>869</v>
      </c>
      <c r="B1502" s="1" t="s">
        <v>3272</v>
      </c>
      <c r="C1502" t="s">
        <v>4868</v>
      </c>
      <c r="D1502" t="s">
        <v>4869</v>
      </c>
    </row>
    <row r="1503" spans="1:4" ht="15.75" x14ac:dyDescent="0.25">
      <c r="A1503" s="1" t="s">
        <v>868</v>
      </c>
      <c r="B1503" s="1" t="s">
        <v>2401</v>
      </c>
      <c r="C1503" t="s">
        <v>3553</v>
      </c>
      <c r="D1503" t="s">
        <v>4870</v>
      </c>
    </row>
    <row r="1504" spans="1:4" ht="15.75" x14ac:dyDescent="0.25">
      <c r="A1504" s="1" t="s">
        <v>867</v>
      </c>
      <c r="B1504" s="1" t="s">
        <v>2401</v>
      </c>
      <c r="C1504" t="s">
        <v>4871</v>
      </c>
      <c r="D1504" t="s">
        <v>4872</v>
      </c>
    </row>
    <row r="1505" spans="1:4" ht="15.75" x14ac:dyDescent="0.25">
      <c r="A1505" s="1" t="s">
        <v>866</v>
      </c>
      <c r="B1505" s="1" t="s">
        <v>2404</v>
      </c>
      <c r="C1505" t="s">
        <v>4873</v>
      </c>
      <c r="D1505" t="s">
        <v>2586</v>
      </c>
    </row>
    <row r="1506" spans="1:4" ht="15.75" x14ac:dyDescent="0.25">
      <c r="A1506" s="1" t="s">
        <v>865</v>
      </c>
      <c r="B1506" s="1" t="s">
        <v>2404</v>
      </c>
      <c r="C1506" t="s">
        <v>4874</v>
      </c>
      <c r="D1506" t="s">
        <v>4875</v>
      </c>
    </row>
    <row r="1507" spans="1:4" ht="15.75" x14ac:dyDescent="0.25">
      <c r="A1507" s="1" t="s">
        <v>864</v>
      </c>
      <c r="B1507" s="1" t="s">
        <v>2401</v>
      </c>
      <c r="C1507" t="s">
        <v>4876</v>
      </c>
      <c r="D1507" t="s">
        <v>4877</v>
      </c>
    </row>
    <row r="1508" spans="1:4" ht="15.75" x14ac:dyDescent="0.25">
      <c r="A1508" s="1" t="s">
        <v>863</v>
      </c>
      <c r="B1508" s="1" t="s">
        <v>2404</v>
      </c>
      <c r="C1508" t="s">
        <v>4701</v>
      </c>
      <c r="D1508" t="s">
        <v>4878</v>
      </c>
    </row>
    <row r="1509" spans="1:4" ht="15.75" x14ac:dyDescent="0.25">
      <c r="A1509" s="1" t="s">
        <v>862</v>
      </c>
      <c r="B1509" s="1" t="s">
        <v>2404</v>
      </c>
      <c r="C1509" t="s">
        <v>4879</v>
      </c>
      <c r="D1509" t="s">
        <v>3818</v>
      </c>
    </row>
    <row r="1510" spans="1:4" ht="15.75" x14ac:dyDescent="0.25">
      <c r="A1510" s="1" t="s">
        <v>861</v>
      </c>
      <c r="B1510" s="1" t="s">
        <v>2404</v>
      </c>
      <c r="C1510" t="s">
        <v>2767</v>
      </c>
      <c r="D1510" t="s">
        <v>2723</v>
      </c>
    </row>
    <row r="1511" spans="1:4" ht="15.75" x14ac:dyDescent="0.25">
      <c r="A1511" s="1" t="s">
        <v>860</v>
      </c>
      <c r="B1511" s="1" t="s">
        <v>2401</v>
      </c>
      <c r="C1511" t="s">
        <v>4880</v>
      </c>
      <c r="D1511" t="s">
        <v>4881</v>
      </c>
    </row>
    <row r="1512" spans="1:4" ht="15.75" x14ac:dyDescent="0.25">
      <c r="A1512" s="1" t="s">
        <v>859</v>
      </c>
      <c r="B1512" s="1" t="s">
        <v>2404</v>
      </c>
      <c r="C1512" t="s">
        <v>2701</v>
      </c>
      <c r="D1512" t="s">
        <v>4882</v>
      </c>
    </row>
    <row r="1513" spans="1:4" ht="15.75" x14ac:dyDescent="0.25">
      <c r="A1513" s="1" t="s">
        <v>858</v>
      </c>
      <c r="B1513" s="1" t="s">
        <v>2404</v>
      </c>
      <c r="C1513" t="s">
        <v>4883</v>
      </c>
      <c r="D1513" t="s">
        <v>4884</v>
      </c>
    </row>
    <row r="1514" spans="1:4" ht="15.75" x14ac:dyDescent="0.25">
      <c r="A1514" s="1" t="s">
        <v>857</v>
      </c>
      <c r="B1514" s="1" t="s">
        <v>2401</v>
      </c>
      <c r="C1514" t="s">
        <v>4885</v>
      </c>
      <c r="D1514" t="s">
        <v>4886</v>
      </c>
    </row>
    <row r="1515" spans="1:4" ht="15.75" x14ac:dyDescent="0.25">
      <c r="A1515" s="1" t="s">
        <v>856</v>
      </c>
      <c r="B1515" s="1" t="s">
        <v>2404</v>
      </c>
      <c r="C1515" t="s">
        <v>4887</v>
      </c>
      <c r="D1515" t="s">
        <v>4888</v>
      </c>
    </row>
    <row r="1516" spans="1:4" ht="15.75" x14ac:dyDescent="0.25">
      <c r="A1516" s="1" t="s">
        <v>855</v>
      </c>
      <c r="B1516" s="1" t="s">
        <v>2404</v>
      </c>
      <c r="C1516" t="s">
        <v>2701</v>
      </c>
      <c r="D1516" t="s">
        <v>4889</v>
      </c>
    </row>
    <row r="1517" spans="1:4" ht="15.75" x14ac:dyDescent="0.25">
      <c r="A1517" s="1" t="s">
        <v>854</v>
      </c>
      <c r="B1517" s="1" t="s">
        <v>2404</v>
      </c>
      <c r="C1517" t="s">
        <v>4394</v>
      </c>
      <c r="D1517" t="s">
        <v>4890</v>
      </c>
    </row>
    <row r="1518" spans="1:4" ht="15.75" x14ac:dyDescent="0.25">
      <c r="A1518" s="1" t="s">
        <v>853</v>
      </c>
      <c r="B1518" s="1" t="s">
        <v>2401</v>
      </c>
      <c r="C1518" t="s">
        <v>4891</v>
      </c>
      <c r="D1518" t="s">
        <v>4892</v>
      </c>
    </row>
    <row r="1519" spans="1:4" ht="15.75" x14ac:dyDescent="0.25">
      <c r="A1519" s="1" t="s">
        <v>852</v>
      </c>
      <c r="B1519" s="1" t="s">
        <v>2401</v>
      </c>
      <c r="C1519" t="s">
        <v>3218</v>
      </c>
      <c r="D1519" t="s">
        <v>4893</v>
      </c>
    </row>
    <row r="1520" spans="1:4" ht="15.75" x14ac:dyDescent="0.25">
      <c r="A1520" s="1" t="s">
        <v>851</v>
      </c>
      <c r="B1520" s="1" t="s">
        <v>2401</v>
      </c>
      <c r="C1520" t="s">
        <v>4894</v>
      </c>
      <c r="D1520" t="s">
        <v>4895</v>
      </c>
    </row>
    <row r="1521" spans="1:4" ht="15.75" x14ac:dyDescent="0.25">
      <c r="A1521" s="1" t="s">
        <v>850</v>
      </c>
      <c r="B1521" s="1" t="s">
        <v>2401</v>
      </c>
      <c r="C1521" t="s">
        <v>4896</v>
      </c>
      <c r="D1521" t="s">
        <v>4897</v>
      </c>
    </row>
    <row r="1522" spans="1:4" ht="15.75" x14ac:dyDescent="0.25">
      <c r="A1522" s="1" t="s">
        <v>849</v>
      </c>
      <c r="B1522" s="1" t="s">
        <v>2404</v>
      </c>
      <c r="C1522" t="s">
        <v>4898</v>
      </c>
      <c r="D1522" t="s">
        <v>4899</v>
      </c>
    </row>
    <row r="1523" spans="1:4" ht="15.75" x14ac:dyDescent="0.25">
      <c r="A1523" s="1" t="s">
        <v>848</v>
      </c>
      <c r="B1523" s="1" t="s">
        <v>2401</v>
      </c>
      <c r="C1523" t="s">
        <v>3538</v>
      </c>
      <c r="D1523" t="s">
        <v>4900</v>
      </c>
    </row>
    <row r="1524" spans="1:4" ht="15.75" x14ac:dyDescent="0.25">
      <c r="A1524" s="1" t="s">
        <v>847</v>
      </c>
      <c r="B1524" s="1" t="s">
        <v>2404</v>
      </c>
      <c r="C1524" t="s">
        <v>4901</v>
      </c>
      <c r="D1524" t="s">
        <v>4902</v>
      </c>
    </row>
    <row r="1525" spans="1:4" ht="15.75" x14ac:dyDescent="0.25">
      <c r="A1525" s="1" t="s">
        <v>846</v>
      </c>
      <c r="B1525" s="1" t="s">
        <v>2404</v>
      </c>
      <c r="C1525" t="s">
        <v>2837</v>
      </c>
      <c r="D1525" t="s">
        <v>4903</v>
      </c>
    </row>
    <row r="1526" spans="1:4" ht="15.75" x14ac:dyDescent="0.25">
      <c r="A1526" s="1" t="s">
        <v>845</v>
      </c>
      <c r="B1526" s="1" t="s">
        <v>2404</v>
      </c>
      <c r="C1526" t="s">
        <v>4904</v>
      </c>
      <c r="D1526" t="s">
        <v>3903</v>
      </c>
    </row>
    <row r="1527" spans="1:4" ht="15.75" x14ac:dyDescent="0.25">
      <c r="A1527" s="1" t="s">
        <v>844</v>
      </c>
      <c r="B1527" s="1" t="s">
        <v>2401</v>
      </c>
      <c r="C1527" t="s">
        <v>4905</v>
      </c>
      <c r="D1527" t="s">
        <v>4906</v>
      </c>
    </row>
    <row r="1528" spans="1:4" ht="15.75" x14ac:dyDescent="0.25">
      <c r="A1528" s="1" t="s">
        <v>843</v>
      </c>
      <c r="B1528" s="1" t="s">
        <v>2401</v>
      </c>
      <c r="C1528" t="s">
        <v>4907</v>
      </c>
      <c r="D1528" t="s">
        <v>4908</v>
      </c>
    </row>
    <row r="1529" spans="1:4" ht="15.75" x14ac:dyDescent="0.25">
      <c r="A1529" s="1" t="s">
        <v>842</v>
      </c>
      <c r="B1529" s="1" t="s">
        <v>2404</v>
      </c>
      <c r="C1529" t="s">
        <v>4909</v>
      </c>
      <c r="D1529" t="s">
        <v>4910</v>
      </c>
    </row>
    <row r="1530" spans="1:4" ht="15.75" x14ac:dyDescent="0.25">
      <c r="A1530" s="1" t="s">
        <v>841</v>
      </c>
      <c r="B1530" s="1" t="s">
        <v>2401</v>
      </c>
      <c r="C1530" t="s">
        <v>4911</v>
      </c>
      <c r="D1530" t="s">
        <v>4912</v>
      </c>
    </row>
    <row r="1531" spans="1:4" ht="15.75" x14ac:dyDescent="0.25">
      <c r="A1531" s="1" t="s">
        <v>840</v>
      </c>
      <c r="B1531" s="1" t="s">
        <v>2401</v>
      </c>
      <c r="C1531" t="s">
        <v>2562</v>
      </c>
      <c r="D1531" t="s">
        <v>2952</v>
      </c>
    </row>
    <row r="1532" spans="1:4" ht="15.75" x14ac:dyDescent="0.25">
      <c r="A1532" s="1" t="s">
        <v>839</v>
      </c>
      <c r="B1532" s="1" t="s">
        <v>2401</v>
      </c>
      <c r="C1532" t="s">
        <v>4913</v>
      </c>
      <c r="D1532" t="s">
        <v>2523</v>
      </c>
    </row>
    <row r="1533" spans="1:4" ht="15.75" x14ac:dyDescent="0.25">
      <c r="A1533" s="1" t="s">
        <v>838</v>
      </c>
      <c r="B1533" s="1" t="s">
        <v>2404</v>
      </c>
      <c r="C1533" t="s">
        <v>4914</v>
      </c>
      <c r="D1533" t="s">
        <v>4915</v>
      </c>
    </row>
    <row r="1534" spans="1:4" ht="15.75" x14ac:dyDescent="0.25">
      <c r="A1534" s="1" t="s">
        <v>837</v>
      </c>
      <c r="B1534" s="1" t="s">
        <v>2404</v>
      </c>
      <c r="C1534" t="s">
        <v>3132</v>
      </c>
      <c r="D1534" t="s">
        <v>4916</v>
      </c>
    </row>
    <row r="1535" spans="1:4" ht="15.75" x14ac:dyDescent="0.25">
      <c r="A1535" s="1" t="s">
        <v>836</v>
      </c>
      <c r="B1535" s="1" t="s">
        <v>2401</v>
      </c>
      <c r="C1535" t="s">
        <v>2572</v>
      </c>
      <c r="D1535" t="s">
        <v>4917</v>
      </c>
    </row>
    <row r="1536" spans="1:4" ht="15.75" x14ac:dyDescent="0.25">
      <c r="A1536" s="1" t="s">
        <v>835</v>
      </c>
      <c r="B1536" s="1" t="s">
        <v>2404</v>
      </c>
      <c r="C1536" t="s">
        <v>2453</v>
      </c>
      <c r="D1536" t="s">
        <v>4918</v>
      </c>
    </row>
    <row r="1537" spans="1:4" ht="15.75" x14ac:dyDescent="0.25">
      <c r="A1537" s="1" t="s">
        <v>834</v>
      </c>
      <c r="B1537" s="1" t="s">
        <v>2404</v>
      </c>
      <c r="C1537" t="s">
        <v>2498</v>
      </c>
      <c r="D1537" t="s">
        <v>4919</v>
      </c>
    </row>
    <row r="1538" spans="1:4" ht="15.75" x14ac:dyDescent="0.25">
      <c r="A1538" s="1" t="s">
        <v>833</v>
      </c>
      <c r="B1538" s="1" t="s">
        <v>2401</v>
      </c>
      <c r="C1538" t="s">
        <v>4920</v>
      </c>
      <c r="D1538" t="s">
        <v>4921</v>
      </c>
    </row>
    <row r="1539" spans="1:4" ht="15.75" x14ac:dyDescent="0.25">
      <c r="A1539" s="1" t="s">
        <v>832</v>
      </c>
      <c r="B1539" s="1" t="s">
        <v>2404</v>
      </c>
      <c r="C1539" t="s">
        <v>2828</v>
      </c>
      <c r="D1539" t="s">
        <v>4922</v>
      </c>
    </row>
    <row r="1540" spans="1:4" ht="15.75" x14ac:dyDescent="0.25">
      <c r="A1540" s="1" t="s">
        <v>831</v>
      </c>
      <c r="B1540" s="1" t="s">
        <v>2404</v>
      </c>
      <c r="C1540" t="s">
        <v>4923</v>
      </c>
      <c r="D1540" t="s">
        <v>4924</v>
      </c>
    </row>
    <row r="1541" spans="1:4" ht="15.75" x14ac:dyDescent="0.25">
      <c r="A1541" s="1" t="s">
        <v>830</v>
      </c>
      <c r="B1541" s="1" t="s">
        <v>2401</v>
      </c>
      <c r="C1541" t="s">
        <v>4925</v>
      </c>
      <c r="D1541" t="s">
        <v>4926</v>
      </c>
    </row>
    <row r="1542" spans="1:4" ht="15.75" x14ac:dyDescent="0.25">
      <c r="A1542" s="1" t="s">
        <v>829</v>
      </c>
      <c r="B1542" s="1" t="s">
        <v>2401</v>
      </c>
      <c r="C1542" t="s">
        <v>4927</v>
      </c>
      <c r="D1542" t="s">
        <v>4928</v>
      </c>
    </row>
    <row r="1543" spans="1:4" ht="15.75" x14ac:dyDescent="0.25">
      <c r="A1543" s="1" t="s">
        <v>828</v>
      </c>
      <c r="B1543" s="1" t="s">
        <v>2404</v>
      </c>
      <c r="C1543" t="s">
        <v>4929</v>
      </c>
      <c r="D1543" t="s">
        <v>3056</v>
      </c>
    </row>
    <row r="1544" spans="1:4" ht="15.75" x14ac:dyDescent="0.25">
      <c r="A1544" s="1" t="s">
        <v>827</v>
      </c>
      <c r="B1544" s="1" t="s">
        <v>2404</v>
      </c>
      <c r="C1544" t="s">
        <v>2498</v>
      </c>
      <c r="D1544" t="s">
        <v>4930</v>
      </c>
    </row>
    <row r="1545" spans="1:4" ht="15.75" x14ac:dyDescent="0.25">
      <c r="A1545" s="1" t="s">
        <v>826</v>
      </c>
      <c r="B1545" s="1" t="s">
        <v>2404</v>
      </c>
      <c r="C1545" t="s">
        <v>4931</v>
      </c>
      <c r="D1545" t="s">
        <v>4932</v>
      </c>
    </row>
    <row r="1546" spans="1:4" ht="15.75" x14ac:dyDescent="0.25">
      <c r="A1546" s="1" t="s">
        <v>825</v>
      </c>
      <c r="B1546" s="1" t="s">
        <v>2404</v>
      </c>
      <c r="C1546" t="s">
        <v>4933</v>
      </c>
      <c r="D1546" t="s">
        <v>4934</v>
      </c>
    </row>
    <row r="1547" spans="1:4" ht="15.75" x14ac:dyDescent="0.25">
      <c r="A1547" s="1" t="s">
        <v>824</v>
      </c>
      <c r="B1547" s="1" t="s">
        <v>2401</v>
      </c>
      <c r="C1547" t="s">
        <v>3785</v>
      </c>
      <c r="D1547" t="s">
        <v>4935</v>
      </c>
    </row>
    <row r="1548" spans="1:4" ht="15.75" x14ac:dyDescent="0.25">
      <c r="A1548" s="1" t="s">
        <v>823</v>
      </c>
      <c r="B1548" s="1" t="s">
        <v>2401</v>
      </c>
      <c r="C1548" t="s">
        <v>4936</v>
      </c>
      <c r="D1548" t="s">
        <v>4937</v>
      </c>
    </row>
    <row r="1549" spans="1:4" ht="15.75" x14ac:dyDescent="0.25">
      <c r="A1549" s="1" t="s">
        <v>822</v>
      </c>
      <c r="B1549" s="1" t="s">
        <v>2401</v>
      </c>
      <c r="C1549" t="s">
        <v>4938</v>
      </c>
      <c r="D1549" t="s">
        <v>4939</v>
      </c>
    </row>
    <row r="1550" spans="1:4" ht="15.75" x14ac:dyDescent="0.25">
      <c r="A1550" s="1" t="s">
        <v>821</v>
      </c>
      <c r="B1550" s="1" t="s">
        <v>2404</v>
      </c>
      <c r="C1550" t="s">
        <v>4940</v>
      </c>
      <c r="D1550" t="s">
        <v>4662</v>
      </c>
    </row>
    <row r="1551" spans="1:4" ht="15.75" x14ac:dyDescent="0.25">
      <c r="A1551" s="1" t="s">
        <v>820</v>
      </c>
      <c r="B1551" s="1" t="s">
        <v>2401</v>
      </c>
      <c r="C1551" t="s">
        <v>2457</v>
      </c>
      <c r="D1551" t="s">
        <v>4941</v>
      </c>
    </row>
    <row r="1552" spans="1:4" ht="15.75" x14ac:dyDescent="0.25">
      <c r="A1552" s="1" t="s">
        <v>819</v>
      </c>
      <c r="B1552" s="1" t="s">
        <v>2404</v>
      </c>
      <c r="C1552" t="s">
        <v>4942</v>
      </c>
      <c r="D1552" t="s">
        <v>4943</v>
      </c>
    </row>
    <row r="1553" spans="1:4" ht="15.75" x14ac:dyDescent="0.25">
      <c r="A1553" s="1" t="s">
        <v>818</v>
      </c>
      <c r="B1553" s="1" t="s">
        <v>2404</v>
      </c>
      <c r="C1553" t="s">
        <v>3239</v>
      </c>
      <c r="D1553" t="s">
        <v>4499</v>
      </c>
    </row>
    <row r="1554" spans="1:4" ht="15.75" x14ac:dyDescent="0.25">
      <c r="A1554" s="1" t="s">
        <v>817</v>
      </c>
      <c r="B1554" s="1" t="s">
        <v>2404</v>
      </c>
      <c r="C1554" t="s">
        <v>4944</v>
      </c>
      <c r="D1554" t="s">
        <v>4945</v>
      </c>
    </row>
    <row r="1555" spans="1:4" ht="15.75" x14ac:dyDescent="0.25">
      <c r="A1555" s="1" t="s">
        <v>816</v>
      </c>
      <c r="B1555" s="1" t="s">
        <v>2401</v>
      </c>
      <c r="C1555" t="s">
        <v>4946</v>
      </c>
      <c r="D1555" t="s">
        <v>4947</v>
      </c>
    </row>
    <row r="1556" spans="1:4" ht="15.75" x14ac:dyDescent="0.25">
      <c r="A1556" s="1" t="s">
        <v>815</v>
      </c>
      <c r="B1556" s="1" t="s">
        <v>2401</v>
      </c>
      <c r="C1556" t="s">
        <v>2771</v>
      </c>
      <c r="D1556" t="s">
        <v>4948</v>
      </c>
    </row>
    <row r="1557" spans="1:4" ht="15.75" x14ac:dyDescent="0.25">
      <c r="A1557" s="1" t="s">
        <v>814</v>
      </c>
      <c r="B1557" s="1" t="s">
        <v>2404</v>
      </c>
      <c r="C1557" t="s">
        <v>4949</v>
      </c>
      <c r="D1557" t="s">
        <v>4236</v>
      </c>
    </row>
    <row r="1558" spans="1:4" ht="15.75" x14ac:dyDescent="0.25">
      <c r="A1558" s="1" t="s">
        <v>813</v>
      </c>
      <c r="B1558" s="1" t="s">
        <v>2401</v>
      </c>
      <c r="C1558" t="s">
        <v>4950</v>
      </c>
      <c r="D1558" t="s">
        <v>4951</v>
      </c>
    </row>
    <row r="1559" spans="1:4" ht="15.75" x14ac:dyDescent="0.25">
      <c r="A1559" s="1" t="s">
        <v>812</v>
      </c>
      <c r="B1559" s="1" t="s">
        <v>2401</v>
      </c>
      <c r="C1559" t="s">
        <v>4722</v>
      </c>
      <c r="D1559" t="s">
        <v>4952</v>
      </c>
    </row>
    <row r="1560" spans="1:4" ht="15.75" x14ac:dyDescent="0.25">
      <c r="A1560" s="1" t="s">
        <v>811</v>
      </c>
      <c r="B1560" s="1" t="s">
        <v>2401</v>
      </c>
      <c r="C1560" t="s">
        <v>4953</v>
      </c>
      <c r="D1560" t="s">
        <v>4954</v>
      </c>
    </row>
    <row r="1561" spans="1:4" ht="15.75" x14ac:dyDescent="0.25">
      <c r="A1561" s="1" t="s">
        <v>810</v>
      </c>
      <c r="B1561" s="1" t="s">
        <v>2401</v>
      </c>
      <c r="C1561" t="s">
        <v>4955</v>
      </c>
      <c r="D1561" t="s">
        <v>4956</v>
      </c>
    </row>
    <row r="1562" spans="1:4" ht="15.75" x14ac:dyDescent="0.25">
      <c r="A1562" s="1" t="s">
        <v>809</v>
      </c>
      <c r="B1562" s="1" t="s">
        <v>2404</v>
      </c>
      <c r="C1562" t="s">
        <v>4957</v>
      </c>
      <c r="D1562" t="s">
        <v>4958</v>
      </c>
    </row>
    <row r="1563" spans="1:4" ht="15.75" x14ac:dyDescent="0.25">
      <c r="A1563" s="1" t="s">
        <v>808</v>
      </c>
      <c r="B1563" s="1" t="s">
        <v>2404</v>
      </c>
      <c r="C1563" t="s">
        <v>4959</v>
      </c>
      <c r="D1563" t="s">
        <v>4960</v>
      </c>
    </row>
    <row r="1564" spans="1:4" ht="15.75" x14ac:dyDescent="0.25">
      <c r="A1564" s="1" t="s">
        <v>807</v>
      </c>
      <c r="B1564" s="1" t="s">
        <v>2404</v>
      </c>
      <c r="C1564" t="s">
        <v>4961</v>
      </c>
      <c r="D1564" t="s">
        <v>4962</v>
      </c>
    </row>
    <row r="1565" spans="1:4" ht="15.75" x14ac:dyDescent="0.25">
      <c r="A1565" s="1" t="s">
        <v>806</v>
      </c>
      <c r="B1565" s="1" t="s">
        <v>2404</v>
      </c>
      <c r="C1565" t="s">
        <v>2695</v>
      </c>
      <c r="D1565" t="s">
        <v>2498</v>
      </c>
    </row>
    <row r="1566" spans="1:4" ht="15.75" x14ac:dyDescent="0.25">
      <c r="A1566" s="1" t="s">
        <v>805</v>
      </c>
      <c r="B1566" s="1" t="s">
        <v>2404</v>
      </c>
      <c r="C1566" t="s">
        <v>4963</v>
      </c>
      <c r="D1566" t="s">
        <v>3918</v>
      </c>
    </row>
    <row r="1567" spans="1:4" ht="15.75" x14ac:dyDescent="0.25">
      <c r="A1567" s="1" t="s">
        <v>804</v>
      </c>
      <c r="B1567" s="1" t="s">
        <v>2401</v>
      </c>
      <c r="C1567" t="s">
        <v>4964</v>
      </c>
      <c r="D1567" t="s">
        <v>4965</v>
      </c>
    </row>
    <row r="1568" spans="1:4" ht="15.75" x14ac:dyDescent="0.25">
      <c r="A1568" s="1" t="s">
        <v>803</v>
      </c>
      <c r="B1568" s="1" t="s">
        <v>2401</v>
      </c>
      <c r="C1568" t="s">
        <v>3070</v>
      </c>
      <c r="D1568" t="s">
        <v>4966</v>
      </c>
    </row>
    <row r="1569" spans="1:4" ht="15.75" x14ac:dyDescent="0.25">
      <c r="A1569" s="1" t="s">
        <v>802</v>
      </c>
      <c r="B1569" s="1" t="s">
        <v>2404</v>
      </c>
      <c r="C1569" t="s">
        <v>4967</v>
      </c>
      <c r="D1569" t="s">
        <v>3352</v>
      </c>
    </row>
    <row r="1570" spans="1:4" ht="15.75" x14ac:dyDescent="0.25">
      <c r="A1570" s="1" t="s">
        <v>801</v>
      </c>
      <c r="B1570" s="1" t="s">
        <v>2401</v>
      </c>
      <c r="C1570" t="s">
        <v>4968</v>
      </c>
      <c r="D1570" t="s">
        <v>4969</v>
      </c>
    </row>
    <row r="1571" spans="1:4" ht="15.75" x14ac:dyDescent="0.25">
      <c r="A1571" s="1" t="s">
        <v>800</v>
      </c>
      <c r="B1571" s="1" t="s">
        <v>2404</v>
      </c>
      <c r="C1571" t="s">
        <v>4167</v>
      </c>
      <c r="D1571" t="s">
        <v>4970</v>
      </c>
    </row>
    <row r="1572" spans="1:4" ht="15.75" x14ac:dyDescent="0.25">
      <c r="A1572" s="1" t="s">
        <v>799</v>
      </c>
      <c r="B1572" s="1" t="s">
        <v>2401</v>
      </c>
      <c r="C1572" t="s">
        <v>4175</v>
      </c>
      <c r="D1572" t="s">
        <v>4971</v>
      </c>
    </row>
    <row r="1573" spans="1:4" ht="15.75" x14ac:dyDescent="0.25">
      <c r="A1573" s="1" t="s">
        <v>798</v>
      </c>
      <c r="B1573" s="1" t="s">
        <v>2404</v>
      </c>
      <c r="C1573" t="s">
        <v>4972</v>
      </c>
      <c r="D1573" t="s">
        <v>3265</v>
      </c>
    </row>
    <row r="1574" spans="1:4" ht="15.75" x14ac:dyDescent="0.25">
      <c r="A1574" s="1" t="s">
        <v>797</v>
      </c>
      <c r="B1574" s="1" t="s">
        <v>2404</v>
      </c>
      <c r="C1574" t="s">
        <v>4973</v>
      </c>
      <c r="D1574" t="s">
        <v>4974</v>
      </c>
    </row>
    <row r="1575" spans="1:4" ht="15.75" x14ac:dyDescent="0.25">
      <c r="A1575" s="1" t="s">
        <v>796</v>
      </c>
      <c r="B1575" s="1" t="s">
        <v>2404</v>
      </c>
      <c r="C1575" t="s">
        <v>4975</v>
      </c>
      <c r="D1575" t="s">
        <v>4976</v>
      </c>
    </row>
    <row r="1576" spans="1:4" ht="15.75" x14ac:dyDescent="0.25">
      <c r="A1576" s="1" t="s">
        <v>795</v>
      </c>
      <c r="B1576" s="1" t="s">
        <v>2404</v>
      </c>
      <c r="C1576" t="s">
        <v>2449</v>
      </c>
      <c r="D1576" t="s">
        <v>4977</v>
      </c>
    </row>
    <row r="1577" spans="1:4" ht="15.75" x14ac:dyDescent="0.25">
      <c r="A1577" s="1" t="s">
        <v>794</v>
      </c>
      <c r="B1577" s="1" t="s">
        <v>2401</v>
      </c>
      <c r="C1577" t="s">
        <v>4978</v>
      </c>
      <c r="D1577" t="s">
        <v>3377</v>
      </c>
    </row>
    <row r="1578" spans="1:4" ht="15.75" x14ac:dyDescent="0.25">
      <c r="A1578" s="1" t="s">
        <v>793</v>
      </c>
      <c r="B1578" s="1" t="s">
        <v>2404</v>
      </c>
      <c r="C1578" t="s">
        <v>4979</v>
      </c>
      <c r="D1578" t="s">
        <v>4980</v>
      </c>
    </row>
    <row r="1579" spans="1:4" ht="15.75" x14ac:dyDescent="0.25">
      <c r="A1579" s="1" t="s">
        <v>792</v>
      </c>
      <c r="B1579" s="1" t="s">
        <v>2404</v>
      </c>
      <c r="C1579" t="s">
        <v>4981</v>
      </c>
      <c r="D1579" t="s">
        <v>4982</v>
      </c>
    </row>
    <row r="1580" spans="1:4" ht="15.75" x14ac:dyDescent="0.25">
      <c r="A1580" s="1" t="s">
        <v>791</v>
      </c>
      <c r="B1580" s="1" t="s">
        <v>2401</v>
      </c>
      <c r="C1580" t="s">
        <v>4983</v>
      </c>
      <c r="D1580" t="s">
        <v>3546</v>
      </c>
    </row>
    <row r="1581" spans="1:4" ht="15.75" x14ac:dyDescent="0.25">
      <c r="A1581" s="1" t="s">
        <v>790</v>
      </c>
      <c r="B1581" s="1" t="s">
        <v>2404</v>
      </c>
      <c r="C1581" t="s">
        <v>2697</v>
      </c>
      <c r="D1581" t="s">
        <v>4984</v>
      </c>
    </row>
    <row r="1582" spans="1:4" ht="15.75" x14ac:dyDescent="0.25">
      <c r="A1582" s="1" t="s">
        <v>789</v>
      </c>
      <c r="B1582" s="1" t="s">
        <v>2404</v>
      </c>
      <c r="C1582" t="s">
        <v>4985</v>
      </c>
      <c r="D1582" t="s">
        <v>4986</v>
      </c>
    </row>
    <row r="1583" spans="1:4" ht="15.75" x14ac:dyDescent="0.25">
      <c r="A1583" s="1" t="s">
        <v>788</v>
      </c>
      <c r="B1583" s="1" t="s">
        <v>2404</v>
      </c>
      <c r="C1583" t="s">
        <v>4987</v>
      </c>
      <c r="D1583" t="s">
        <v>2574</v>
      </c>
    </row>
    <row r="1584" spans="1:4" ht="15.75" x14ac:dyDescent="0.25">
      <c r="A1584" s="1" t="s">
        <v>787</v>
      </c>
      <c r="B1584" s="1" t="s">
        <v>3272</v>
      </c>
      <c r="C1584" t="s">
        <v>4988</v>
      </c>
      <c r="D1584" t="s">
        <v>4989</v>
      </c>
    </row>
    <row r="1585" spans="1:4" ht="15.75" x14ac:dyDescent="0.25">
      <c r="A1585" s="1" t="s">
        <v>786</v>
      </c>
      <c r="B1585" s="1" t="s">
        <v>2401</v>
      </c>
      <c r="C1585" t="s">
        <v>4990</v>
      </c>
      <c r="D1585" t="s">
        <v>4991</v>
      </c>
    </row>
    <row r="1586" spans="1:4" ht="15.75" x14ac:dyDescent="0.25">
      <c r="A1586" s="1" t="s">
        <v>785</v>
      </c>
      <c r="B1586" s="1" t="s">
        <v>3272</v>
      </c>
      <c r="C1586" t="s">
        <v>4992</v>
      </c>
      <c r="D1586" t="s">
        <v>4993</v>
      </c>
    </row>
    <row r="1587" spans="1:4" ht="15.75" x14ac:dyDescent="0.25">
      <c r="A1587" s="1" t="s">
        <v>784</v>
      </c>
      <c r="B1587" s="1" t="s">
        <v>2401</v>
      </c>
      <c r="C1587" t="s">
        <v>4994</v>
      </c>
      <c r="D1587" t="s">
        <v>4995</v>
      </c>
    </row>
    <row r="1588" spans="1:4" ht="15.75" x14ac:dyDescent="0.25">
      <c r="A1588" s="1" t="s">
        <v>783</v>
      </c>
      <c r="B1588" s="1" t="s">
        <v>2404</v>
      </c>
      <c r="C1588" t="s">
        <v>4996</v>
      </c>
      <c r="D1588" t="s">
        <v>4997</v>
      </c>
    </row>
    <row r="1589" spans="1:4" ht="15.75" x14ac:dyDescent="0.25">
      <c r="A1589" s="1" t="s">
        <v>782</v>
      </c>
      <c r="B1589" s="1" t="s">
        <v>2404</v>
      </c>
      <c r="C1589" t="s">
        <v>4998</v>
      </c>
      <c r="D1589" t="s">
        <v>4999</v>
      </c>
    </row>
    <row r="1590" spans="1:4" ht="15.75" x14ac:dyDescent="0.25">
      <c r="A1590" s="1" t="s">
        <v>781</v>
      </c>
      <c r="B1590" s="1" t="s">
        <v>2401</v>
      </c>
      <c r="C1590" t="s">
        <v>5000</v>
      </c>
      <c r="D1590" t="s">
        <v>5001</v>
      </c>
    </row>
    <row r="1591" spans="1:4" ht="15.75" x14ac:dyDescent="0.25">
      <c r="A1591" s="1" t="s">
        <v>780</v>
      </c>
      <c r="B1591" s="1" t="s">
        <v>2404</v>
      </c>
      <c r="C1591" t="s">
        <v>3154</v>
      </c>
      <c r="D1591" t="s">
        <v>2960</v>
      </c>
    </row>
    <row r="1592" spans="1:4" ht="15.75" x14ac:dyDescent="0.25">
      <c r="A1592" s="1" t="s">
        <v>779</v>
      </c>
      <c r="B1592" s="1" t="s">
        <v>2404</v>
      </c>
      <c r="C1592" t="s">
        <v>3325</v>
      </c>
      <c r="D1592" t="s">
        <v>5002</v>
      </c>
    </row>
    <row r="1593" spans="1:4" ht="15.75" x14ac:dyDescent="0.25">
      <c r="A1593" s="1" t="s">
        <v>778</v>
      </c>
      <c r="B1593" s="1" t="s">
        <v>2404</v>
      </c>
      <c r="C1593" t="s">
        <v>2812</v>
      </c>
      <c r="D1593" t="s">
        <v>5003</v>
      </c>
    </row>
    <row r="1594" spans="1:4" ht="15.75" x14ac:dyDescent="0.25">
      <c r="A1594" s="1" t="s">
        <v>777</v>
      </c>
      <c r="B1594" s="1" t="s">
        <v>3272</v>
      </c>
      <c r="C1594" t="s">
        <v>3341</v>
      </c>
      <c r="D1594" t="s">
        <v>5004</v>
      </c>
    </row>
    <row r="1595" spans="1:4" ht="15.75" x14ac:dyDescent="0.25">
      <c r="A1595" s="1" t="s">
        <v>776</v>
      </c>
      <c r="B1595" s="1" t="s">
        <v>2404</v>
      </c>
      <c r="C1595" t="s">
        <v>5005</v>
      </c>
      <c r="D1595" t="s">
        <v>5006</v>
      </c>
    </row>
    <row r="1596" spans="1:4" ht="15.75" x14ac:dyDescent="0.25">
      <c r="A1596" s="1" t="s">
        <v>775</v>
      </c>
      <c r="B1596" s="1" t="s">
        <v>2401</v>
      </c>
      <c r="C1596" t="s">
        <v>2763</v>
      </c>
      <c r="D1596" t="s">
        <v>5007</v>
      </c>
    </row>
    <row r="1597" spans="1:4" ht="15.75" x14ac:dyDescent="0.25">
      <c r="A1597" s="1" t="s">
        <v>774</v>
      </c>
      <c r="B1597" s="1" t="s">
        <v>3272</v>
      </c>
      <c r="C1597" t="s">
        <v>5008</v>
      </c>
      <c r="D1597" t="s">
        <v>5009</v>
      </c>
    </row>
    <row r="1598" spans="1:4" ht="15.75" x14ac:dyDescent="0.25">
      <c r="A1598" s="1" t="s">
        <v>773</v>
      </c>
      <c r="B1598" s="1" t="s">
        <v>2404</v>
      </c>
      <c r="C1598" t="s">
        <v>5010</v>
      </c>
      <c r="D1598" t="s">
        <v>5011</v>
      </c>
    </row>
    <row r="1599" spans="1:4" ht="15.75" x14ac:dyDescent="0.25">
      <c r="A1599" s="1" t="s">
        <v>772</v>
      </c>
      <c r="B1599" s="1" t="s">
        <v>2404</v>
      </c>
      <c r="C1599" t="s">
        <v>5012</v>
      </c>
      <c r="D1599" t="s">
        <v>5013</v>
      </c>
    </row>
    <row r="1600" spans="1:4" ht="15.75" x14ac:dyDescent="0.25">
      <c r="A1600" s="1" t="s">
        <v>771</v>
      </c>
      <c r="B1600" s="1" t="s">
        <v>2404</v>
      </c>
      <c r="C1600" t="s">
        <v>5014</v>
      </c>
      <c r="D1600" t="s">
        <v>3985</v>
      </c>
    </row>
    <row r="1601" spans="1:4" ht="15.75" x14ac:dyDescent="0.25">
      <c r="A1601" s="1" t="s">
        <v>770</v>
      </c>
      <c r="B1601" s="1" t="s">
        <v>2404</v>
      </c>
      <c r="C1601" t="s">
        <v>3120</v>
      </c>
      <c r="D1601" t="s">
        <v>5015</v>
      </c>
    </row>
    <row r="1602" spans="1:4" ht="15.75" x14ac:dyDescent="0.25">
      <c r="A1602" s="1" t="s">
        <v>769</v>
      </c>
      <c r="B1602" s="1" t="s">
        <v>2401</v>
      </c>
      <c r="C1602" t="s">
        <v>5016</v>
      </c>
      <c r="D1602" t="s">
        <v>5017</v>
      </c>
    </row>
    <row r="1603" spans="1:4" ht="15.75" x14ac:dyDescent="0.25">
      <c r="A1603" s="1" t="s">
        <v>768</v>
      </c>
      <c r="B1603" s="1" t="s">
        <v>2404</v>
      </c>
      <c r="C1603" t="s">
        <v>3901</v>
      </c>
      <c r="D1603" t="s">
        <v>5018</v>
      </c>
    </row>
    <row r="1604" spans="1:4" ht="15.75" x14ac:dyDescent="0.25">
      <c r="A1604" s="1" t="s">
        <v>767</v>
      </c>
      <c r="B1604" s="1" t="s">
        <v>2404</v>
      </c>
      <c r="C1604" t="s">
        <v>2657</v>
      </c>
      <c r="D1604" t="s">
        <v>5019</v>
      </c>
    </row>
    <row r="1605" spans="1:4" ht="15.75" x14ac:dyDescent="0.25">
      <c r="A1605" s="1" t="s">
        <v>766</v>
      </c>
      <c r="B1605" s="1" t="s">
        <v>2404</v>
      </c>
      <c r="C1605" t="s">
        <v>5020</v>
      </c>
      <c r="D1605" t="s">
        <v>3783</v>
      </c>
    </row>
    <row r="1606" spans="1:4" ht="15.75" x14ac:dyDescent="0.25">
      <c r="A1606" s="1" t="s">
        <v>765</v>
      </c>
      <c r="B1606" s="1" t="s">
        <v>3272</v>
      </c>
      <c r="C1606" t="s">
        <v>4473</v>
      </c>
      <c r="D1606" t="s">
        <v>5021</v>
      </c>
    </row>
    <row r="1607" spans="1:4" ht="15.75" x14ac:dyDescent="0.25">
      <c r="A1607" s="1" t="s">
        <v>764</v>
      </c>
      <c r="B1607" s="1" t="s">
        <v>2404</v>
      </c>
      <c r="C1607" t="s">
        <v>2582</v>
      </c>
      <c r="D1607" t="s">
        <v>5022</v>
      </c>
    </row>
    <row r="1608" spans="1:4" ht="15.75" x14ac:dyDescent="0.25">
      <c r="A1608" s="1" t="s">
        <v>763</v>
      </c>
      <c r="B1608" s="1" t="s">
        <v>2404</v>
      </c>
      <c r="C1608" t="s">
        <v>5023</v>
      </c>
      <c r="D1608" t="s">
        <v>2498</v>
      </c>
    </row>
    <row r="1609" spans="1:4" ht="15.75" x14ac:dyDescent="0.25">
      <c r="A1609" s="1" t="s">
        <v>762</v>
      </c>
      <c r="B1609" s="1" t="s">
        <v>2401</v>
      </c>
      <c r="C1609" t="s">
        <v>5024</v>
      </c>
      <c r="D1609" t="s">
        <v>5025</v>
      </c>
    </row>
    <row r="1610" spans="1:4" ht="15.75" x14ac:dyDescent="0.25">
      <c r="A1610" s="1" t="s">
        <v>761</v>
      </c>
      <c r="B1610" s="1" t="s">
        <v>2401</v>
      </c>
      <c r="C1610" t="s">
        <v>3341</v>
      </c>
      <c r="D1610" t="s">
        <v>5026</v>
      </c>
    </row>
    <row r="1611" spans="1:4" ht="15.75" x14ac:dyDescent="0.25">
      <c r="A1611" s="1" t="s">
        <v>760</v>
      </c>
      <c r="B1611" s="1" t="s">
        <v>2401</v>
      </c>
      <c r="C1611" t="s">
        <v>5027</v>
      </c>
      <c r="D1611" t="s">
        <v>5028</v>
      </c>
    </row>
    <row r="1612" spans="1:4" ht="15.75" x14ac:dyDescent="0.25">
      <c r="A1612" s="1" t="s">
        <v>759</v>
      </c>
      <c r="B1612" s="1" t="s">
        <v>2401</v>
      </c>
      <c r="C1612" t="s">
        <v>5029</v>
      </c>
      <c r="D1612" t="s">
        <v>5030</v>
      </c>
    </row>
    <row r="1613" spans="1:4" ht="15.75" x14ac:dyDescent="0.25">
      <c r="A1613" s="1" t="s">
        <v>758</v>
      </c>
      <c r="B1613" s="1" t="s">
        <v>2401</v>
      </c>
      <c r="C1613" t="s">
        <v>3130</v>
      </c>
      <c r="D1613" t="s">
        <v>5031</v>
      </c>
    </row>
    <row r="1614" spans="1:4" ht="15.75" x14ac:dyDescent="0.25">
      <c r="A1614" s="1" t="s">
        <v>757</v>
      </c>
      <c r="B1614" s="1" t="s">
        <v>2404</v>
      </c>
      <c r="C1614" t="s">
        <v>5032</v>
      </c>
      <c r="D1614" t="s">
        <v>5033</v>
      </c>
    </row>
    <row r="1615" spans="1:4" ht="15.75" x14ac:dyDescent="0.25">
      <c r="A1615" s="1" t="s">
        <v>756</v>
      </c>
      <c r="B1615" s="1" t="s">
        <v>2401</v>
      </c>
      <c r="C1615" t="s">
        <v>5034</v>
      </c>
      <c r="D1615" t="s">
        <v>5035</v>
      </c>
    </row>
    <row r="1616" spans="1:4" ht="15.75" x14ac:dyDescent="0.25">
      <c r="A1616" s="1" t="s">
        <v>755</v>
      </c>
      <c r="B1616" s="1" t="s">
        <v>2404</v>
      </c>
      <c r="C1616" t="s">
        <v>2828</v>
      </c>
      <c r="D1616" t="s">
        <v>5036</v>
      </c>
    </row>
    <row r="1617" spans="1:4" ht="15.75" x14ac:dyDescent="0.25">
      <c r="A1617" s="1" t="s">
        <v>754</v>
      </c>
      <c r="B1617" s="1" t="s">
        <v>2401</v>
      </c>
      <c r="C1617" t="s">
        <v>5037</v>
      </c>
      <c r="D1617" t="s">
        <v>5038</v>
      </c>
    </row>
    <row r="1618" spans="1:4" ht="15.75" x14ac:dyDescent="0.25">
      <c r="A1618" s="1" t="s">
        <v>753</v>
      </c>
      <c r="B1618" s="1" t="s">
        <v>2404</v>
      </c>
      <c r="C1618" t="s">
        <v>5039</v>
      </c>
      <c r="D1618" t="s">
        <v>5040</v>
      </c>
    </row>
    <row r="1619" spans="1:4" ht="15.75" x14ac:dyDescent="0.25">
      <c r="A1619" s="1" t="s">
        <v>752</v>
      </c>
      <c r="B1619" s="1" t="s">
        <v>2401</v>
      </c>
      <c r="C1619" t="s">
        <v>4092</v>
      </c>
      <c r="D1619" t="s">
        <v>5041</v>
      </c>
    </row>
    <row r="1620" spans="1:4" ht="15.75" x14ac:dyDescent="0.25">
      <c r="A1620" s="1" t="s">
        <v>751</v>
      </c>
      <c r="B1620" s="1" t="s">
        <v>2404</v>
      </c>
      <c r="C1620" t="s">
        <v>5042</v>
      </c>
      <c r="D1620" t="s">
        <v>2503</v>
      </c>
    </row>
    <row r="1621" spans="1:4" ht="15.75" x14ac:dyDescent="0.25">
      <c r="A1621" s="1" t="s">
        <v>750</v>
      </c>
      <c r="B1621" s="1" t="s">
        <v>2401</v>
      </c>
      <c r="C1621" t="s">
        <v>5043</v>
      </c>
      <c r="D1621" t="s">
        <v>5044</v>
      </c>
    </row>
    <row r="1622" spans="1:4" ht="15.75" x14ac:dyDescent="0.25">
      <c r="A1622" s="1" t="s">
        <v>749</v>
      </c>
      <c r="B1622" s="1" t="s">
        <v>2401</v>
      </c>
      <c r="C1622" t="s">
        <v>5045</v>
      </c>
      <c r="D1622" t="s">
        <v>5046</v>
      </c>
    </row>
    <row r="1623" spans="1:4" ht="15.75" x14ac:dyDescent="0.25">
      <c r="A1623" s="1" t="s">
        <v>748</v>
      </c>
      <c r="B1623" s="1" t="s">
        <v>2404</v>
      </c>
      <c r="C1623" t="s">
        <v>2751</v>
      </c>
      <c r="D1623" t="s">
        <v>5047</v>
      </c>
    </row>
    <row r="1624" spans="1:4" ht="15.75" x14ac:dyDescent="0.25">
      <c r="A1624" s="1" t="s">
        <v>747</v>
      </c>
      <c r="B1624" s="1" t="s">
        <v>2404</v>
      </c>
      <c r="C1624" t="s">
        <v>3474</v>
      </c>
      <c r="D1624" t="s">
        <v>5048</v>
      </c>
    </row>
    <row r="1625" spans="1:4" ht="15.75" x14ac:dyDescent="0.25">
      <c r="A1625" s="1" t="s">
        <v>746</v>
      </c>
      <c r="B1625" s="1" t="s">
        <v>2401</v>
      </c>
      <c r="C1625" t="s">
        <v>3173</v>
      </c>
      <c r="D1625" t="s">
        <v>5049</v>
      </c>
    </row>
    <row r="1626" spans="1:4" ht="15.75" x14ac:dyDescent="0.25">
      <c r="A1626" s="1" t="s">
        <v>745</v>
      </c>
      <c r="B1626" s="1" t="s">
        <v>2401</v>
      </c>
      <c r="C1626" t="s">
        <v>2572</v>
      </c>
      <c r="D1626" t="s">
        <v>5050</v>
      </c>
    </row>
    <row r="1627" spans="1:4" ht="15.75" x14ac:dyDescent="0.25">
      <c r="A1627" s="1" t="s">
        <v>744</v>
      </c>
      <c r="B1627" s="1" t="s">
        <v>3272</v>
      </c>
      <c r="C1627" t="s">
        <v>5051</v>
      </c>
      <c r="D1627" t="s">
        <v>4151</v>
      </c>
    </row>
    <row r="1628" spans="1:4" ht="15.75" x14ac:dyDescent="0.25">
      <c r="A1628" s="1" t="s">
        <v>743</v>
      </c>
      <c r="B1628" s="1" t="s">
        <v>2401</v>
      </c>
      <c r="C1628" t="s">
        <v>5052</v>
      </c>
      <c r="D1628" t="s">
        <v>5053</v>
      </c>
    </row>
    <row r="1629" spans="1:4" ht="15.75" x14ac:dyDescent="0.25">
      <c r="A1629" s="1" t="s">
        <v>742</v>
      </c>
      <c r="B1629" s="1" t="s">
        <v>2404</v>
      </c>
      <c r="C1629" t="s">
        <v>2564</v>
      </c>
      <c r="D1629" t="s">
        <v>5054</v>
      </c>
    </row>
    <row r="1630" spans="1:4" ht="15.75" x14ac:dyDescent="0.25">
      <c r="A1630" s="1" t="s">
        <v>741</v>
      </c>
      <c r="B1630" s="1" t="s">
        <v>2404</v>
      </c>
      <c r="C1630" t="s">
        <v>5055</v>
      </c>
      <c r="D1630" t="s">
        <v>5056</v>
      </c>
    </row>
    <row r="1631" spans="1:4" ht="15.75" x14ac:dyDescent="0.25">
      <c r="A1631" s="1" t="s">
        <v>740</v>
      </c>
      <c r="B1631" s="1" t="s">
        <v>2401</v>
      </c>
      <c r="C1631" t="s">
        <v>5057</v>
      </c>
      <c r="D1631" t="s">
        <v>5058</v>
      </c>
    </row>
    <row r="1632" spans="1:4" ht="15.75" x14ac:dyDescent="0.25">
      <c r="A1632" s="1" t="s">
        <v>739</v>
      </c>
      <c r="B1632" s="1" t="s">
        <v>2404</v>
      </c>
      <c r="C1632" t="s">
        <v>2828</v>
      </c>
      <c r="D1632" t="s">
        <v>4142</v>
      </c>
    </row>
    <row r="1633" spans="1:4" ht="15.75" x14ac:dyDescent="0.25">
      <c r="A1633" s="1" t="s">
        <v>738</v>
      </c>
      <c r="B1633" s="1" t="s">
        <v>2404</v>
      </c>
      <c r="C1633" t="s">
        <v>5059</v>
      </c>
      <c r="D1633" t="s">
        <v>4921</v>
      </c>
    </row>
    <row r="1634" spans="1:4" ht="15.75" x14ac:dyDescent="0.25">
      <c r="A1634" s="1" t="s">
        <v>737</v>
      </c>
      <c r="B1634" s="1" t="s">
        <v>2401</v>
      </c>
      <c r="C1634" t="s">
        <v>4367</v>
      </c>
      <c r="D1634" t="s">
        <v>5060</v>
      </c>
    </row>
    <row r="1635" spans="1:4" ht="15.75" x14ac:dyDescent="0.25">
      <c r="A1635" s="1" t="s">
        <v>736</v>
      </c>
      <c r="B1635" s="1" t="s">
        <v>2404</v>
      </c>
      <c r="C1635" t="s">
        <v>5061</v>
      </c>
      <c r="D1635" t="s">
        <v>5062</v>
      </c>
    </row>
    <row r="1636" spans="1:4" ht="15.75" x14ac:dyDescent="0.25">
      <c r="A1636" s="1" t="s">
        <v>735</v>
      </c>
      <c r="B1636" s="1" t="s">
        <v>2401</v>
      </c>
      <c r="C1636" t="s">
        <v>5063</v>
      </c>
      <c r="D1636" t="s">
        <v>5064</v>
      </c>
    </row>
    <row r="1637" spans="1:4" ht="15.75" x14ac:dyDescent="0.25">
      <c r="A1637" s="1" t="s">
        <v>734</v>
      </c>
      <c r="B1637" s="1" t="s">
        <v>2401</v>
      </c>
      <c r="C1637" t="s">
        <v>3275</v>
      </c>
      <c r="D1637" t="s">
        <v>5065</v>
      </c>
    </row>
    <row r="1638" spans="1:4" ht="15.75" x14ac:dyDescent="0.25">
      <c r="A1638" s="1" t="s">
        <v>733</v>
      </c>
      <c r="B1638" s="1" t="s">
        <v>2401</v>
      </c>
      <c r="C1638" t="s">
        <v>5066</v>
      </c>
      <c r="D1638" t="s">
        <v>5067</v>
      </c>
    </row>
    <row r="1639" spans="1:4" ht="15.75" x14ac:dyDescent="0.25">
      <c r="A1639" s="1" t="s">
        <v>732</v>
      </c>
      <c r="B1639" s="1" t="s">
        <v>2401</v>
      </c>
      <c r="C1639" t="s">
        <v>5068</v>
      </c>
      <c r="D1639" t="s">
        <v>4641</v>
      </c>
    </row>
    <row r="1640" spans="1:4" ht="15.75" x14ac:dyDescent="0.25">
      <c r="A1640" s="1" t="s">
        <v>731</v>
      </c>
      <c r="B1640" s="1" t="s">
        <v>2404</v>
      </c>
      <c r="C1640" t="s">
        <v>5069</v>
      </c>
      <c r="D1640" t="s">
        <v>2860</v>
      </c>
    </row>
    <row r="1641" spans="1:4" ht="15.75" x14ac:dyDescent="0.25">
      <c r="A1641" s="1" t="s">
        <v>730</v>
      </c>
      <c r="B1641" s="1" t="s">
        <v>2401</v>
      </c>
      <c r="C1641" t="s">
        <v>5070</v>
      </c>
      <c r="D1641" t="s">
        <v>5071</v>
      </c>
    </row>
    <row r="1642" spans="1:4" ht="15.75" x14ac:dyDescent="0.25">
      <c r="A1642" s="1" t="s">
        <v>729</v>
      </c>
      <c r="B1642" s="1" t="s">
        <v>2401</v>
      </c>
      <c r="C1642" t="s">
        <v>5072</v>
      </c>
      <c r="D1642" t="s">
        <v>5073</v>
      </c>
    </row>
    <row r="1643" spans="1:4" ht="15.75" x14ac:dyDescent="0.25">
      <c r="A1643" s="1" t="s">
        <v>728</v>
      </c>
      <c r="B1643" s="1" t="s">
        <v>2401</v>
      </c>
      <c r="C1643" t="s">
        <v>3233</v>
      </c>
      <c r="D1643" t="s">
        <v>3229</v>
      </c>
    </row>
    <row r="1644" spans="1:4" ht="15.75" x14ac:dyDescent="0.25">
      <c r="A1644" s="1" t="s">
        <v>727</v>
      </c>
      <c r="B1644" s="1" t="s">
        <v>2401</v>
      </c>
      <c r="C1644" t="s">
        <v>3323</v>
      </c>
      <c r="D1644" t="s">
        <v>5074</v>
      </c>
    </row>
    <row r="1645" spans="1:4" ht="15.75" x14ac:dyDescent="0.25">
      <c r="A1645" s="1" t="s">
        <v>726</v>
      </c>
      <c r="B1645" s="1" t="s">
        <v>2404</v>
      </c>
      <c r="C1645" t="s">
        <v>2728</v>
      </c>
      <c r="D1645" t="s">
        <v>3378</v>
      </c>
    </row>
    <row r="1646" spans="1:4" ht="15.75" x14ac:dyDescent="0.25">
      <c r="A1646" s="1" t="s">
        <v>725</v>
      </c>
      <c r="B1646" s="1" t="s">
        <v>2404</v>
      </c>
      <c r="C1646" t="s">
        <v>5075</v>
      </c>
      <c r="D1646" t="s">
        <v>3767</v>
      </c>
    </row>
    <row r="1647" spans="1:4" ht="15.75" x14ac:dyDescent="0.25">
      <c r="A1647" s="1" t="s">
        <v>724</v>
      </c>
      <c r="B1647" s="1" t="s">
        <v>3272</v>
      </c>
      <c r="C1647" t="s">
        <v>4488</v>
      </c>
      <c r="D1647" t="s">
        <v>5076</v>
      </c>
    </row>
    <row r="1648" spans="1:4" ht="15.75" x14ac:dyDescent="0.25">
      <c r="A1648" s="1" t="s">
        <v>723</v>
      </c>
      <c r="B1648" s="1" t="s">
        <v>2404</v>
      </c>
      <c r="C1648" t="s">
        <v>2736</v>
      </c>
      <c r="D1648" t="s">
        <v>5077</v>
      </c>
    </row>
    <row r="1649" spans="1:4" ht="15.75" x14ac:dyDescent="0.25">
      <c r="A1649" s="1" t="s">
        <v>722</v>
      </c>
      <c r="B1649" s="1" t="s">
        <v>2404</v>
      </c>
      <c r="C1649" t="s">
        <v>2859</v>
      </c>
      <c r="D1649" t="s">
        <v>5078</v>
      </c>
    </row>
    <row r="1650" spans="1:4" ht="15.75" x14ac:dyDescent="0.25">
      <c r="A1650" s="1" t="s">
        <v>721</v>
      </c>
      <c r="B1650" s="1" t="s">
        <v>2401</v>
      </c>
      <c r="C1650" t="s">
        <v>5037</v>
      </c>
      <c r="D1650" t="s">
        <v>2860</v>
      </c>
    </row>
    <row r="1651" spans="1:4" ht="15.75" x14ac:dyDescent="0.25">
      <c r="A1651" s="1" t="s">
        <v>720</v>
      </c>
      <c r="B1651" s="1" t="s">
        <v>3272</v>
      </c>
      <c r="C1651" t="s">
        <v>2590</v>
      </c>
      <c r="D1651" t="s">
        <v>5079</v>
      </c>
    </row>
    <row r="1652" spans="1:4" ht="15.75" x14ac:dyDescent="0.25">
      <c r="A1652" s="1" t="s">
        <v>719</v>
      </c>
      <c r="B1652" s="1" t="s">
        <v>2404</v>
      </c>
      <c r="C1652" t="s">
        <v>5080</v>
      </c>
      <c r="D1652" t="s">
        <v>5081</v>
      </c>
    </row>
    <row r="1653" spans="1:4" ht="15.75" x14ac:dyDescent="0.25">
      <c r="A1653" s="1" t="s">
        <v>718</v>
      </c>
      <c r="B1653" s="1" t="s">
        <v>2401</v>
      </c>
      <c r="C1653" t="s">
        <v>5082</v>
      </c>
      <c r="D1653" t="s">
        <v>5083</v>
      </c>
    </row>
    <row r="1654" spans="1:4" ht="15.75" x14ac:dyDescent="0.25">
      <c r="A1654" s="1" t="s">
        <v>717</v>
      </c>
      <c r="B1654" s="1" t="s">
        <v>2401</v>
      </c>
      <c r="C1654" t="s">
        <v>3281</v>
      </c>
      <c r="D1654" t="s">
        <v>5084</v>
      </c>
    </row>
    <row r="1655" spans="1:4" ht="15.75" x14ac:dyDescent="0.25">
      <c r="A1655" s="1" t="s">
        <v>716</v>
      </c>
      <c r="B1655" s="1" t="s">
        <v>2404</v>
      </c>
      <c r="C1655" t="s">
        <v>5085</v>
      </c>
      <c r="D1655" t="s">
        <v>5086</v>
      </c>
    </row>
    <row r="1656" spans="1:4" ht="15.75" x14ac:dyDescent="0.25">
      <c r="A1656" s="1" t="s">
        <v>715</v>
      </c>
      <c r="B1656" s="1" t="s">
        <v>2404</v>
      </c>
      <c r="C1656" t="s">
        <v>5087</v>
      </c>
      <c r="D1656" t="s">
        <v>5088</v>
      </c>
    </row>
    <row r="1657" spans="1:4" ht="15.75" x14ac:dyDescent="0.25">
      <c r="A1657" s="1" t="s">
        <v>714</v>
      </c>
      <c r="B1657" s="1" t="s">
        <v>2404</v>
      </c>
      <c r="C1657" t="s">
        <v>2685</v>
      </c>
      <c r="D1657" t="s">
        <v>5089</v>
      </c>
    </row>
    <row r="1658" spans="1:4" ht="15.75" x14ac:dyDescent="0.25">
      <c r="A1658" s="1" t="s">
        <v>713</v>
      </c>
      <c r="B1658" s="1" t="s">
        <v>2401</v>
      </c>
      <c r="C1658" t="s">
        <v>5090</v>
      </c>
      <c r="D1658" t="s">
        <v>3647</v>
      </c>
    </row>
    <row r="1659" spans="1:4" ht="15.75" x14ac:dyDescent="0.25">
      <c r="A1659" s="1" t="s">
        <v>712</v>
      </c>
      <c r="B1659" s="1" t="s">
        <v>3272</v>
      </c>
      <c r="C1659" t="s">
        <v>5091</v>
      </c>
      <c r="D1659" t="s">
        <v>5092</v>
      </c>
    </row>
    <row r="1660" spans="1:4" ht="15.75" x14ac:dyDescent="0.25">
      <c r="A1660" s="1" t="s">
        <v>711</v>
      </c>
      <c r="B1660" s="1" t="s">
        <v>2401</v>
      </c>
      <c r="C1660" t="s">
        <v>2402</v>
      </c>
      <c r="D1660" t="s">
        <v>3972</v>
      </c>
    </row>
    <row r="1661" spans="1:4" ht="15.75" x14ac:dyDescent="0.25">
      <c r="A1661" s="1" t="s">
        <v>710</v>
      </c>
      <c r="B1661" s="1" t="s">
        <v>2404</v>
      </c>
      <c r="C1661" t="s">
        <v>5093</v>
      </c>
      <c r="D1661" t="s">
        <v>5094</v>
      </c>
    </row>
    <row r="1662" spans="1:4" ht="15.75" x14ac:dyDescent="0.25">
      <c r="A1662" s="1" t="s">
        <v>709</v>
      </c>
      <c r="B1662" s="1" t="s">
        <v>3272</v>
      </c>
      <c r="C1662" t="s">
        <v>5095</v>
      </c>
      <c r="D1662" t="s">
        <v>5096</v>
      </c>
    </row>
    <row r="1663" spans="1:4" ht="15.75" x14ac:dyDescent="0.25">
      <c r="A1663" s="1" t="s">
        <v>708</v>
      </c>
      <c r="B1663" s="1" t="s">
        <v>2404</v>
      </c>
      <c r="C1663" t="s">
        <v>2837</v>
      </c>
      <c r="D1663" t="s">
        <v>5097</v>
      </c>
    </row>
    <row r="1664" spans="1:4" ht="15.75" x14ac:dyDescent="0.25">
      <c r="A1664" s="1" t="s">
        <v>707</v>
      </c>
      <c r="B1664" s="1" t="s">
        <v>2401</v>
      </c>
      <c r="C1664" t="s">
        <v>5098</v>
      </c>
      <c r="D1664" t="s">
        <v>5099</v>
      </c>
    </row>
    <row r="1665" spans="1:4" ht="15.75" x14ac:dyDescent="0.25">
      <c r="A1665" s="1" t="s">
        <v>706</v>
      </c>
      <c r="B1665" s="1" t="s">
        <v>2404</v>
      </c>
      <c r="C1665" t="s">
        <v>5100</v>
      </c>
      <c r="D1665" t="s">
        <v>5101</v>
      </c>
    </row>
    <row r="1666" spans="1:4" ht="15.75" x14ac:dyDescent="0.25">
      <c r="A1666" s="1" t="s">
        <v>705</v>
      </c>
      <c r="B1666" s="1" t="s">
        <v>2404</v>
      </c>
      <c r="C1666" t="s">
        <v>5102</v>
      </c>
      <c r="D1666" t="s">
        <v>5103</v>
      </c>
    </row>
    <row r="1667" spans="1:4" ht="15.75" x14ac:dyDescent="0.25">
      <c r="A1667" s="1" t="s">
        <v>704</v>
      </c>
      <c r="B1667" s="1" t="s">
        <v>2404</v>
      </c>
      <c r="C1667" t="s">
        <v>5104</v>
      </c>
      <c r="D1667" t="s">
        <v>2533</v>
      </c>
    </row>
    <row r="1668" spans="1:4" ht="15.75" x14ac:dyDescent="0.25">
      <c r="A1668" s="1" t="s">
        <v>703</v>
      </c>
      <c r="B1668" s="1" t="s">
        <v>2404</v>
      </c>
      <c r="C1668" t="s">
        <v>2480</v>
      </c>
      <c r="D1668" t="s">
        <v>5105</v>
      </c>
    </row>
    <row r="1669" spans="1:4" ht="15.75" x14ac:dyDescent="0.25">
      <c r="A1669" s="1" t="s">
        <v>702</v>
      </c>
      <c r="B1669" s="1" t="s">
        <v>2404</v>
      </c>
      <c r="C1669" t="s">
        <v>5106</v>
      </c>
      <c r="D1669" t="s">
        <v>5107</v>
      </c>
    </row>
    <row r="1670" spans="1:4" ht="15.75" x14ac:dyDescent="0.25">
      <c r="A1670" s="1" t="s">
        <v>701</v>
      </c>
      <c r="B1670" s="1" t="s">
        <v>2404</v>
      </c>
      <c r="C1670" t="s">
        <v>2701</v>
      </c>
      <c r="D1670" t="s">
        <v>3162</v>
      </c>
    </row>
    <row r="1671" spans="1:4" ht="15.75" x14ac:dyDescent="0.25">
      <c r="A1671" s="1" t="s">
        <v>700</v>
      </c>
      <c r="B1671" s="1" t="s">
        <v>2404</v>
      </c>
      <c r="C1671" t="s">
        <v>5108</v>
      </c>
      <c r="D1671" t="s">
        <v>5109</v>
      </c>
    </row>
    <row r="1672" spans="1:4" ht="15.75" x14ac:dyDescent="0.25">
      <c r="A1672" s="1" t="s">
        <v>699</v>
      </c>
      <c r="B1672" s="1" t="s">
        <v>2401</v>
      </c>
      <c r="C1672" t="s">
        <v>5110</v>
      </c>
      <c r="D1672" t="s">
        <v>4409</v>
      </c>
    </row>
    <row r="1673" spans="1:4" ht="15.75" x14ac:dyDescent="0.25">
      <c r="A1673" s="1" t="s">
        <v>698</v>
      </c>
      <c r="B1673" s="1" t="s">
        <v>2404</v>
      </c>
      <c r="C1673" t="s">
        <v>4933</v>
      </c>
      <c r="D1673" t="s">
        <v>5111</v>
      </c>
    </row>
    <row r="1674" spans="1:4" ht="15.75" x14ac:dyDescent="0.25">
      <c r="A1674" s="1" t="s">
        <v>697</v>
      </c>
      <c r="B1674" s="1" t="s">
        <v>2401</v>
      </c>
      <c r="C1674" t="s">
        <v>4936</v>
      </c>
      <c r="D1674" t="s">
        <v>5112</v>
      </c>
    </row>
    <row r="1675" spans="1:4" ht="15.75" x14ac:dyDescent="0.25">
      <c r="A1675" s="1" t="s">
        <v>696</v>
      </c>
      <c r="B1675" s="1" t="s">
        <v>2401</v>
      </c>
      <c r="C1675" t="s">
        <v>4742</v>
      </c>
      <c r="D1675" t="s">
        <v>5113</v>
      </c>
    </row>
    <row r="1676" spans="1:4" ht="15.75" x14ac:dyDescent="0.25">
      <c r="A1676" s="1" t="s">
        <v>695</v>
      </c>
      <c r="B1676" s="1" t="s">
        <v>2404</v>
      </c>
      <c r="C1676" t="s">
        <v>5114</v>
      </c>
      <c r="D1676" t="s">
        <v>5115</v>
      </c>
    </row>
    <row r="1677" spans="1:4" ht="15.75" x14ac:dyDescent="0.25">
      <c r="A1677" s="1" t="s">
        <v>694</v>
      </c>
      <c r="B1677" s="1" t="s">
        <v>2401</v>
      </c>
      <c r="C1677" t="s">
        <v>5116</v>
      </c>
      <c r="D1677" t="s">
        <v>5117</v>
      </c>
    </row>
    <row r="1678" spans="1:4" ht="15.75" x14ac:dyDescent="0.25">
      <c r="A1678" s="1" t="s">
        <v>693</v>
      </c>
      <c r="B1678" s="1" t="s">
        <v>2401</v>
      </c>
      <c r="C1678" t="s">
        <v>5118</v>
      </c>
      <c r="D1678" t="s">
        <v>5119</v>
      </c>
    </row>
    <row r="1679" spans="1:4" ht="15.75" x14ac:dyDescent="0.25">
      <c r="A1679" s="1" t="s">
        <v>692</v>
      </c>
      <c r="B1679" s="1" t="s">
        <v>2404</v>
      </c>
      <c r="C1679" t="s">
        <v>5120</v>
      </c>
      <c r="D1679" t="s">
        <v>5121</v>
      </c>
    </row>
    <row r="1680" spans="1:4" ht="15.75" x14ac:dyDescent="0.25">
      <c r="A1680" s="1" t="s">
        <v>691</v>
      </c>
      <c r="B1680" s="1" t="s">
        <v>2401</v>
      </c>
      <c r="C1680" t="s">
        <v>5122</v>
      </c>
      <c r="D1680" t="s">
        <v>4359</v>
      </c>
    </row>
    <row r="1681" spans="1:4" ht="15.75" x14ac:dyDescent="0.25">
      <c r="A1681" s="1" t="s">
        <v>690</v>
      </c>
      <c r="B1681" s="1" t="s">
        <v>2401</v>
      </c>
      <c r="C1681" t="s">
        <v>5123</v>
      </c>
      <c r="D1681" t="s">
        <v>5124</v>
      </c>
    </row>
    <row r="1682" spans="1:4" ht="15.75" x14ac:dyDescent="0.25">
      <c r="A1682" s="1" t="s">
        <v>689</v>
      </c>
      <c r="B1682" s="1" t="s">
        <v>2404</v>
      </c>
      <c r="C1682" t="s">
        <v>5125</v>
      </c>
      <c r="D1682" t="s">
        <v>3404</v>
      </c>
    </row>
    <row r="1683" spans="1:4" ht="15.75" x14ac:dyDescent="0.25">
      <c r="A1683" s="1" t="s">
        <v>688</v>
      </c>
      <c r="B1683" s="1" t="s">
        <v>2404</v>
      </c>
      <c r="C1683" t="s">
        <v>4394</v>
      </c>
      <c r="D1683" t="s">
        <v>5126</v>
      </c>
    </row>
    <row r="1684" spans="1:4" ht="15.75" x14ac:dyDescent="0.25">
      <c r="A1684" s="1" t="s">
        <v>687</v>
      </c>
      <c r="B1684" s="1" t="s">
        <v>2401</v>
      </c>
      <c r="C1684" t="s">
        <v>5127</v>
      </c>
      <c r="D1684" t="s">
        <v>3044</v>
      </c>
    </row>
    <row r="1685" spans="1:4" ht="15.75" x14ac:dyDescent="0.25">
      <c r="A1685" s="1" t="s">
        <v>686</v>
      </c>
      <c r="B1685" s="1" t="s">
        <v>2404</v>
      </c>
      <c r="C1685" t="s">
        <v>5128</v>
      </c>
      <c r="D1685" t="s">
        <v>4638</v>
      </c>
    </row>
    <row r="1686" spans="1:4" ht="15.75" x14ac:dyDescent="0.25">
      <c r="A1686" s="1" t="s">
        <v>685</v>
      </c>
      <c r="B1686" s="1" t="s">
        <v>2404</v>
      </c>
      <c r="C1686" t="s">
        <v>4062</v>
      </c>
      <c r="D1686" t="s">
        <v>5129</v>
      </c>
    </row>
    <row r="1687" spans="1:4" ht="15.75" x14ac:dyDescent="0.25">
      <c r="A1687" s="1" t="s">
        <v>684</v>
      </c>
      <c r="B1687" s="1" t="s">
        <v>2404</v>
      </c>
      <c r="C1687" t="s">
        <v>5130</v>
      </c>
      <c r="D1687" t="s">
        <v>3260</v>
      </c>
    </row>
    <row r="1688" spans="1:4" ht="15.75" x14ac:dyDescent="0.25">
      <c r="A1688" s="1" t="s">
        <v>683</v>
      </c>
      <c r="B1688" s="1" t="s">
        <v>2401</v>
      </c>
      <c r="C1688" t="s">
        <v>5131</v>
      </c>
      <c r="D1688" t="s">
        <v>5132</v>
      </c>
    </row>
    <row r="1689" spans="1:4" ht="15.75" x14ac:dyDescent="0.25">
      <c r="A1689" s="1" t="s">
        <v>682</v>
      </c>
      <c r="B1689" s="1" t="s">
        <v>3272</v>
      </c>
      <c r="C1689" t="s">
        <v>5133</v>
      </c>
      <c r="D1689" t="s">
        <v>5134</v>
      </c>
    </row>
    <row r="1690" spans="1:4" ht="15.75" x14ac:dyDescent="0.25">
      <c r="A1690" s="1" t="s">
        <v>681</v>
      </c>
      <c r="B1690" s="1" t="s">
        <v>2404</v>
      </c>
      <c r="C1690" t="s">
        <v>4399</v>
      </c>
      <c r="D1690" t="s">
        <v>5135</v>
      </c>
    </row>
    <row r="1691" spans="1:4" ht="15.75" x14ac:dyDescent="0.25">
      <c r="A1691" s="1" t="s">
        <v>680</v>
      </c>
      <c r="B1691" s="1" t="s">
        <v>2401</v>
      </c>
      <c r="C1691" t="s">
        <v>5136</v>
      </c>
      <c r="D1691" t="s">
        <v>5137</v>
      </c>
    </row>
    <row r="1692" spans="1:4" ht="15.75" x14ac:dyDescent="0.25">
      <c r="A1692" s="1" t="s">
        <v>679</v>
      </c>
      <c r="B1692" s="1" t="s">
        <v>2401</v>
      </c>
      <c r="C1692" t="s">
        <v>5138</v>
      </c>
      <c r="D1692" t="s">
        <v>5139</v>
      </c>
    </row>
    <row r="1693" spans="1:4" ht="15.75" x14ac:dyDescent="0.25">
      <c r="A1693" s="1" t="s">
        <v>678</v>
      </c>
      <c r="B1693" s="1" t="s">
        <v>2404</v>
      </c>
      <c r="C1693" t="s">
        <v>5140</v>
      </c>
      <c r="D1693" t="s">
        <v>5141</v>
      </c>
    </row>
    <row r="1694" spans="1:4" ht="15.75" x14ac:dyDescent="0.25">
      <c r="A1694" s="1" t="s">
        <v>677</v>
      </c>
      <c r="B1694" s="1" t="s">
        <v>2404</v>
      </c>
      <c r="C1694" t="s">
        <v>4915</v>
      </c>
      <c r="D1694" t="s">
        <v>3278</v>
      </c>
    </row>
    <row r="1695" spans="1:4" ht="15.75" x14ac:dyDescent="0.25">
      <c r="A1695" s="1" t="s">
        <v>676</v>
      </c>
      <c r="B1695" s="1" t="s">
        <v>2401</v>
      </c>
      <c r="C1695" t="s">
        <v>3458</v>
      </c>
      <c r="D1695" t="s">
        <v>5142</v>
      </c>
    </row>
    <row r="1696" spans="1:4" ht="15.75" x14ac:dyDescent="0.25">
      <c r="A1696" s="1" t="s">
        <v>675</v>
      </c>
      <c r="B1696" s="1" t="s">
        <v>2401</v>
      </c>
      <c r="C1696" t="s">
        <v>5143</v>
      </c>
      <c r="D1696" t="s">
        <v>5144</v>
      </c>
    </row>
    <row r="1697" spans="1:4" ht="15.75" x14ac:dyDescent="0.25">
      <c r="A1697" s="1" t="s">
        <v>674</v>
      </c>
      <c r="B1697" s="1" t="s">
        <v>2401</v>
      </c>
      <c r="C1697" t="s">
        <v>5145</v>
      </c>
      <c r="D1697" t="s">
        <v>5146</v>
      </c>
    </row>
    <row r="1698" spans="1:4" ht="15.75" x14ac:dyDescent="0.25">
      <c r="A1698" s="1" t="s">
        <v>673</v>
      </c>
      <c r="B1698" s="1" t="s">
        <v>2401</v>
      </c>
      <c r="C1698" t="s">
        <v>5147</v>
      </c>
      <c r="D1698" t="s">
        <v>4691</v>
      </c>
    </row>
    <row r="1699" spans="1:4" ht="15.75" x14ac:dyDescent="0.25">
      <c r="A1699" s="1" t="s">
        <v>672</v>
      </c>
      <c r="B1699" s="1" t="s">
        <v>2401</v>
      </c>
      <c r="C1699" t="s">
        <v>4170</v>
      </c>
      <c r="D1699" t="s">
        <v>5148</v>
      </c>
    </row>
    <row r="1700" spans="1:4" ht="15.75" x14ac:dyDescent="0.25">
      <c r="A1700" s="1" t="s">
        <v>671</v>
      </c>
      <c r="B1700" s="1" t="s">
        <v>2404</v>
      </c>
      <c r="C1700" t="s">
        <v>2595</v>
      </c>
      <c r="D1700" t="s">
        <v>5149</v>
      </c>
    </row>
    <row r="1701" spans="1:4" ht="15.75" x14ac:dyDescent="0.25">
      <c r="A1701" s="1" t="s">
        <v>670</v>
      </c>
      <c r="B1701" s="1" t="s">
        <v>2401</v>
      </c>
      <c r="C1701" t="s">
        <v>5150</v>
      </c>
      <c r="D1701" t="s">
        <v>5151</v>
      </c>
    </row>
    <row r="1702" spans="1:4" ht="15.75" x14ac:dyDescent="0.25">
      <c r="A1702" s="1" t="s">
        <v>669</v>
      </c>
      <c r="B1702" s="1" t="s">
        <v>2404</v>
      </c>
      <c r="C1702" t="s">
        <v>2417</v>
      </c>
      <c r="D1702" t="s">
        <v>5152</v>
      </c>
    </row>
    <row r="1703" spans="1:4" ht="15.75" x14ac:dyDescent="0.25">
      <c r="A1703" s="1" t="s">
        <v>668</v>
      </c>
      <c r="B1703" s="1" t="s">
        <v>2404</v>
      </c>
      <c r="C1703" t="s">
        <v>2554</v>
      </c>
      <c r="D1703" t="s">
        <v>5153</v>
      </c>
    </row>
    <row r="1704" spans="1:4" ht="15.75" x14ac:dyDescent="0.25">
      <c r="A1704" s="1" t="s">
        <v>667</v>
      </c>
      <c r="B1704" s="1" t="s">
        <v>2404</v>
      </c>
      <c r="C1704" t="s">
        <v>3658</v>
      </c>
      <c r="D1704" t="s">
        <v>5154</v>
      </c>
    </row>
    <row r="1705" spans="1:4" ht="15.75" x14ac:dyDescent="0.25">
      <c r="A1705" s="1" t="s">
        <v>666</v>
      </c>
      <c r="B1705" s="1" t="s">
        <v>2401</v>
      </c>
      <c r="C1705" t="s">
        <v>2771</v>
      </c>
      <c r="D1705" t="s">
        <v>5155</v>
      </c>
    </row>
    <row r="1706" spans="1:4" ht="15.75" x14ac:dyDescent="0.25">
      <c r="A1706" s="1" t="s">
        <v>665</v>
      </c>
      <c r="B1706" s="1" t="s">
        <v>2404</v>
      </c>
      <c r="C1706" t="s">
        <v>5156</v>
      </c>
      <c r="D1706" t="s">
        <v>3737</v>
      </c>
    </row>
    <row r="1707" spans="1:4" ht="15.75" x14ac:dyDescent="0.25">
      <c r="A1707" s="1" t="s">
        <v>664</v>
      </c>
      <c r="B1707" s="1" t="s">
        <v>2401</v>
      </c>
      <c r="C1707" t="s">
        <v>5157</v>
      </c>
      <c r="D1707" t="s">
        <v>5158</v>
      </c>
    </row>
    <row r="1708" spans="1:4" ht="15.75" x14ac:dyDescent="0.25">
      <c r="A1708" s="1" t="s">
        <v>663</v>
      </c>
      <c r="B1708" s="1" t="s">
        <v>2401</v>
      </c>
      <c r="C1708" t="s">
        <v>3394</v>
      </c>
      <c r="D1708" t="s">
        <v>4316</v>
      </c>
    </row>
    <row r="1709" spans="1:4" ht="15.75" x14ac:dyDescent="0.25">
      <c r="A1709" s="1" t="s">
        <v>662</v>
      </c>
      <c r="B1709" s="1" t="s">
        <v>2404</v>
      </c>
      <c r="C1709" t="s">
        <v>5159</v>
      </c>
      <c r="D1709" t="s">
        <v>5160</v>
      </c>
    </row>
    <row r="1710" spans="1:4" ht="15.75" x14ac:dyDescent="0.25">
      <c r="A1710" s="1" t="s">
        <v>661</v>
      </c>
      <c r="B1710" s="1" t="s">
        <v>2401</v>
      </c>
      <c r="C1710" t="s">
        <v>3943</v>
      </c>
      <c r="D1710" t="s">
        <v>4691</v>
      </c>
    </row>
    <row r="1711" spans="1:4" ht="15.75" x14ac:dyDescent="0.25">
      <c r="A1711" s="1" t="s">
        <v>660</v>
      </c>
      <c r="B1711" s="1" t="s">
        <v>2401</v>
      </c>
      <c r="C1711" t="s">
        <v>5161</v>
      </c>
      <c r="D1711" t="s">
        <v>5162</v>
      </c>
    </row>
    <row r="1712" spans="1:4" ht="15.75" x14ac:dyDescent="0.25">
      <c r="A1712" s="1" t="s">
        <v>659</v>
      </c>
      <c r="B1712" s="1" t="s">
        <v>2404</v>
      </c>
      <c r="C1712" t="s">
        <v>5163</v>
      </c>
      <c r="D1712" t="s">
        <v>5164</v>
      </c>
    </row>
    <row r="1713" spans="1:4" ht="15.75" x14ac:dyDescent="0.25">
      <c r="A1713" s="1" t="s">
        <v>658</v>
      </c>
      <c r="B1713" s="1" t="s">
        <v>2401</v>
      </c>
      <c r="C1713" t="s">
        <v>3029</v>
      </c>
      <c r="D1713" t="s">
        <v>5165</v>
      </c>
    </row>
    <row r="1714" spans="1:4" ht="15.75" x14ac:dyDescent="0.25">
      <c r="A1714" s="1" t="s">
        <v>657</v>
      </c>
      <c r="B1714" s="1" t="s">
        <v>2404</v>
      </c>
      <c r="C1714" t="s">
        <v>2749</v>
      </c>
      <c r="D1714" t="s">
        <v>5166</v>
      </c>
    </row>
    <row r="1715" spans="1:4" ht="15.75" x14ac:dyDescent="0.25">
      <c r="A1715" s="1" t="s">
        <v>656</v>
      </c>
      <c r="B1715" s="1" t="s">
        <v>2401</v>
      </c>
      <c r="C1715" t="s">
        <v>5167</v>
      </c>
      <c r="D1715" t="s">
        <v>3810</v>
      </c>
    </row>
    <row r="1716" spans="1:4" ht="15.75" x14ac:dyDescent="0.25">
      <c r="A1716" s="1" t="s">
        <v>655</v>
      </c>
      <c r="B1716" s="1" t="s">
        <v>2401</v>
      </c>
      <c r="C1716" t="s">
        <v>5161</v>
      </c>
      <c r="D1716" t="s">
        <v>5168</v>
      </c>
    </row>
    <row r="1717" spans="1:4" ht="15.75" x14ac:dyDescent="0.25">
      <c r="A1717" s="1" t="s">
        <v>654</v>
      </c>
      <c r="B1717" s="1" t="s">
        <v>2404</v>
      </c>
      <c r="C1717" t="s">
        <v>2586</v>
      </c>
      <c r="D1717" t="s">
        <v>5169</v>
      </c>
    </row>
    <row r="1718" spans="1:4" ht="15.75" x14ac:dyDescent="0.25">
      <c r="A1718" s="1" t="s">
        <v>653</v>
      </c>
      <c r="B1718" s="1" t="s">
        <v>2401</v>
      </c>
      <c r="C1718" t="s">
        <v>5170</v>
      </c>
      <c r="D1718" t="s">
        <v>2837</v>
      </c>
    </row>
    <row r="1719" spans="1:4" ht="15.75" x14ac:dyDescent="0.25">
      <c r="A1719" s="1" t="s">
        <v>652</v>
      </c>
      <c r="B1719" s="1" t="s">
        <v>2401</v>
      </c>
      <c r="C1719" t="s">
        <v>5171</v>
      </c>
      <c r="D1719" t="s">
        <v>5172</v>
      </c>
    </row>
    <row r="1720" spans="1:4" ht="15.75" x14ac:dyDescent="0.25">
      <c r="A1720" s="1" t="s">
        <v>651</v>
      </c>
      <c r="B1720" s="1" t="s">
        <v>2401</v>
      </c>
      <c r="C1720" t="s">
        <v>5173</v>
      </c>
      <c r="D1720" t="s">
        <v>5174</v>
      </c>
    </row>
    <row r="1721" spans="1:4" ht="15.75" x14ac:dyDescent="0.25">
      <c r="A1721" s="1" t="s">
        <v>650</v>
      </c>
      <c r="B1721" s="1" t="s">
        <v>2401</v>
      </c>
      <c r="C1721" t="s">
        <v>5175</v>
      </c>
      <c r="D1721" t="s">
        <v>2795</v>
      </c>
    </row>
    <row r="1722" spans="1:4" ht="15.75" x14ac:dyDescent="0.25">
      <c r="A1722" s="1" t="s">
        <v>649</v>
      </c>
      <c r="B1722" s="1" t="s">
        <v>2404</v>
      </c>
      <c r="C1722" t="s">
        <v>2560</v>
      </c>
      <c r="D1722" t="s">
        <v>5176</v>
      </c>
    </row>
    <row r="1723" spans="1:4" ht="15.75" x14ac:dyDescent="0.25">
      <c r="A1723" s="1" t="s">
        <v>648</v>
      </c>
      <c r="B1723" s="1" t="s">
        <v>2404</v>
      </c>
      <c r="C1723" t="s">
        <v>5177</v>
      </c>
      <c r="D1723" t="s">
        <v>5178</v>
      </c>
    </row>
    <row r="1724" spans="1:4" ht="15.75" x14ac:dyDescent="0.25">
      <c r="A1724" s="1" t="s">
        <v>647</v>
      </c>
      <c r="B1724" s="1" t="s">
        <v>2401</v>
      </c>
      <c r="C1724" t="s">
        <v>5179</v>
      </c>
      <c r="D1724" t="s">
        <v>5180</v>
      </c>
    </row>
    <row r="1725" spans="1:4" ht="15.75" x14ac:dyDescent="0.25">
      <c r="A1725" s="1" t="s">
        <v>646</v>
      </c>
      <c r="B1725" s="1" t="s">
        <v>2404</v>
      </c>
      <c r="C1725" t="s">
        <v>5181</v>
      </c>
      <c r="D1725" t="s">
        <v>5182</v>
      </c>
    </row>
    <row r="1726" spans="1:4" ht="15.75" x14ac:dyDescent="0.25">
      <c r="A1726" s="1" t="s">
        <v>645</v>
      </c>
      <c r="B1726" s="1" t="s">
        <v>2401</v>
      </c>
      <c r="C1726" t="s">
        <v>5183</v>
      </c>
      <c r="D1726" t="s">
        <v>4789</v>
      </c>
    </row>
    <row r="1727" spans="1:4" ht="15.75" x14ac:dyDescent="0.25">
      <c r="A1727" s="1" t="s">
        <v>644</v>
      </c>
      <c r="B1727" s="1" t="s">
        <v>2401</v>
      </c>
      <c r="C1727" t="s">
        <v>5184</v>
      </c>
      <c r="D1727" t="s">
        <v>5185</v>
      </c>
    </row>
    <row r="1728" spans="1:4" ht="15.75" x14ac:dyDescent="0.25">
      <c r="A1728" s="1" t="s">
        <v>643</v>
      </c>
      <c r="B1728" s="1" t="s">
        <v>2401</v>
      </c>
      <c r="C1728" t="s">
        <v>5186</v>
      </c>
      <c r="D1728" t="s">
        <v>5187</v>
      </c>
    </row>
    <row r="1729" spans="1:4" ht="15.75" x14ac:dyDescent="0.25">
      <c r="A1729" s="1" t="s">
        <v>642</v>
      </c>
      <c r="B1729" s="1" t="s">
        <v>2404</v>
      </c>
      <c r="C1729" t="s">
        <v>5188</v>
      </c>
      <c r="D1729" t="s">
        <v>3570</v>
      </c>
    </row>
    <row r="1730" spans="1:4" ht="15.75" x14ac:dyDescent="0.25">
      <c r="A1730" s="1" t="s">
        <v>641</v>
      </c>
      <c r="B1730" s="1" t="s">
        <v>2404</v>
      </c>
      <c r="C1730" t="s">
        <v>5189</v>
      </c>
      <c r="D1730" t="s">
        <v>5190</v>
      </c>
    </row>
    <row r="1731" spans="1:4" ht="15.75" x14ac:dyDescent="0.25">
      <c r="A1731" s="1" t="s">
        <v>640</v>
      </c>
      <c r="B1731" s="1" t="s">
        <v>2404</v>
      </c>
      <c r="C1731" t="s">
        <v>5191</v>
      </c>
      <c r="D1731" t="s">
        <v>5007</v>
      </c>
    </row>
    <row r="1732" spans="1:4" ht="15.75" x14ac:dyDescent="0.25">
      <c r="A1732" s="1" t="s">
        <v>639</v>
      </c>
      <c r="B1732" s="1" t="s">
        <v>2401</v>
      </c>
      <c r="C1732" t="s">
        <v>5192</v>
      </c>
      <c r="D1732" t="s">
        <v>3440</v>
      </c>
    </row>
    <row r="1733" spans="1:4" ht="15.75" x14ac:dyDescent="0.25">
      <c r="A1733" s="1" t="s">
        <v>638</v>
      </c>
      <c r="B1733" s="1" t="s">
        <v>2401</v>
      </c>
      <c r="C1733" t="s">
        <v>2562</v>
      </c>
      <c r="D1733" t="s">
        <v>4006</v>
      </c>
    </row>
    <row r="1734" spans="1:4" ht="15.75" x14ac:dyDescent="0.25">
      <c r="A1734" s="1" t="s">
        <v>637</v>
      </c>
      <c r="B1734" s="1" t="s">
        <v>2401</v>
      </c>
      <c r="C1734" t="s">
        <v>5193</v>
      </c>
      <c r="D1734" t="s">
        <v>5194</v>
      </c>
    </row>
    <row r="1735" spans="1:4" ht="15.75" x14ac:dyDescent="0.25">
      <c r="A1735" s="1" t="s">
        <v>636</v>
      </c>
      <c r="B1735" s="1" t="s">
        <v>2401</v>
      </c>
      <c r="C1735" t="s">
        <v>5195</v>
      </c>
      <c r="D1735" t="s">
        <v>5196</v>
      </c>
    </row>
    <row r="1736" spans="1:4" ht="15.75" x14ac:dyDescent="0.25">
      <c r="A1736" s="1" t="s">
        <v>635</v>
      </c>
      <c r="B1736" s="1" t="s">
        <v>3272</v>
      </c>
      <c r="C1736" t="s">
        <v>5197</v>
      </c>
      <c r="D1736" t="s">
        <v>5198</v>
      </c>
    </row>
    <row r="1737" spans="1:4" ht="15.75" x14ac:dyDescent="0.25">
      <c r="A1737" s="1" t="s">
        <v>634</v>
      </c>
      <c r="B1737" s="1" t="s">
        <v>2401</v>
      </c>
      <c r="C1737" t="s">
        <v>5199</v>
      </c>
      <c r="D1737" t="s">
        <v>5200</v>
      </c>
    </row>
    <row r="1738" spans="1:4" ht="15.75" x14ac:dyDescent="0.25">
      <c r="A1738" s="1" t="s">
        <v>633</v>
      </c>
      <c r="B1738" s="1" t="s">
        <v>2404</v>
      </c>
      <c r="C1738" t="s">
        <v>5201</v>
      </c>
      <c r="D1738" t="s">
        <v>2586</v>
      </c>
    </row>
    <row r="1739" spans="1:4" ht="15.75" x14ac:dyDescent="0.25">
      <c r="A1739" s="1" t="s">
        <v>632</v>
      </c>
      <c r="B1739" s="1" t="s">
        <v>2404</v>
      </c>
      <c r="C1739" t="s">
        <v>2502</v>
      </c>
      <c r="D1739" t="s">
        <v>5202</v>
      </c>
    </row>
    <row r="1740" spans="1:4" ht="15.75" x14ac:dyDescent="0.25">
      <c r="A1740" s="1" t="s">
        <v>630</v>
      </c>
      <c r="B1740" s="1" t="s">
        <v>2404</v>
      </c>
      <c r="C1740" t="s">
        <v>5203</v>
      </c>
      <c r="D1740" t="s">
        <v>5204</v>
      </c>
    </row>
    <row r="1741" spans="1:4" ht="15.75" x14ac:dyDescent="0.25">
      <c r="A1741" s="1" t="s">
        <v>629</v>
      </c>
      <c r="B1741" s="1" t="s">
        <v>2401</v>
      </c>
      <c r="C1741" t="s">
        <v>5205</v>
      </c>
      <c r="D1741" t="s">
        <v>5206</v>
      </c>
    </row>
    <row r="1742" spans="1:4" ht="15.75" x14ac:dyDescent="0.25">
      <c r="A1742" s="1" t="s">
        <v>628</v>
      </c>
      <c r="B1742" s="1" t="s">
        <v>2401</v>
      </c>
      <c r="C1742" t="s">
        <v>5207</v>
      </c>
      <c r="D1742" t="s">
        <v>5208</v>
      </c>
    </row>
    <row r="1743" spans="1:4" ht="15.75" x14ac:dyDescent="0.25">
      <c r="A1743" s="1" t="s">
        <v>627</v>
      </c>
      <c r="B1743" s="1" t="s">
        <v>2401</v>
      </c>
      <c r="C1743" t="s">
        <v>5209</v>
      </c>
      <c r="D1743" t="s">
        <v>5210</v>
      </c>
    </row>
    <row r="1744" spans="1:4" ht="15.75" x14ac:dyDescent="0.25">
      <c r="A1744" s="1" t="s">
        <v>626</v>
      </c>
      <c r="B1744" s="1" t="s">
        <v>2401</v>
      </c>
      <c r="C1744" t="s">
        <v>5211</v>
      </c>
      <c r="D1744" t="s">
        <v>5212</v>
      </c>
    </row>
    <row r="1745" spans="1:4" ht="15.75" x14ac:dyDescent="0.25">
      <c r="A1745" s="1" t="s">
        <v>625</v>
      </c>
      <c r="B1745" s="1" t="s">
        <v>2401</v>
      </c>
      <c r="C1745" t="s">
        <v>3341</v>
      </c>
      <c r="D1745" t="s">
        <v>5213</v>
      </c>
    </row>
    <row r="1746" spans="1:4" ht="15.75" x14ac:dyDescent="0.25">
      <c r="A1746" s="1" t="s">
        <v>624</v>
      </c>
      <c r="B1746" s="1" t="s">
        <v>2404</v>
      </c>
      <c r="C1746" t="s">
        <v>5214</v>
      </c>
      <c r="D1746" t="s">
        <v>3687</v>
      </c>
    </row>
    <row r="1747" spans="1:4" ht="15.75" x14ac:dyDescent="0.25">
      <c r="A1747" s="1" t="s">
        <v>623</v>
      </c>
      <c r="B1747" s="1" t="s">
        <v>2401</v>
      </c>
      <c r="C1747" t="s">
        <v>4905</v>
      </c>
      <c r="D1747" t="s">
        <v>5215</v>
      </c>
    </row>
    <row r="1748" spans="1:4" ht="15.75" x14ac:dyDescent="0.25">
      <c r="A1748" s="1" t="s">
        <v>622</v>
      </c>
      <c r="B1748" s="1" t="s">
        <v>2401</v>
      </c>
      <c r="C1748" t="s">
        <v>5216</v>
      </c>
      <c r="D1748" t="s">
        <v>5217</v>
      </c>
    </row>
    <row r="1749" spans="1:4" ht="15.75" x14ac:dyDescent="0.25">
      <c r="A1749" s="1" t="s">
        <v>621</v>
      </c>
      <c r="B1749" s="1" t="s">
        <v>2404</v>
      </c>
      <c r="C1749" t="s">
        <v>5218</v>
      </c>
      <c r="D1749" t="s">
        <v>5200</v>
      </c>
    </row>
    <row r="1750" spans="1:4" ht="15.75" x14ac:dyDescent="0.25">
      <c r="A1750" s="1" t="s">
        <v>620</v>
      </c>
      <c r="B1750" s="1" t="s">
        <v>2404</v>
      </c>
      <c r="C1750" t="s">
        <v>3804</v>
      </c>
      <c r="D1750" t="s">
        <v>2595</v>
      </c>
    </row>
    <row r="1751" spans="1:4" ht="15.75" x14ac:dyDescent="0.25">
      <c r="A1751" s="1" t="s">
        <v>619</v>
      </c>
      <c r="B1751" s="1" t="s">
        <v>2404</v>
      </c>
      <c r="C1751" t="s">
        <v>5219</v>
      </c>
      <c r="D1751" t="s">
        <v>4254</v>
      </c>
    </row>
    <row r="1752" spans="1:4" ht="15.75" x14ac:dyDescent="0.25">
      <c r="A1752" s="1" t="s">
        <v>618</v>
      </c>
      <c r="B1752" s="1" t="s">
        <v>3272</v>
      </c>
      <c r="C1752" t="s">
        <v>5220</v>
      </c>
      <c r="D1752" t="s">
        <v>5221</v>
      </c>
    </row>
    <row r="1753" spans="1:4" ht="15.75" x14ac:dyDescent="0.25">
      <c r="A1753" s="1" t="s">
        <v>617</v>
      </c>
      <c r="B1753" s="1" t="s">
        <v>2404</v>
      </c>
      <c r="C1753" t="s">
        <v>5023</v>
      </c>
      <c r="D1753" t="s">
        <v>5222</v>
      </c>
    </row>
    <row r="1754" spans="1:4" ht="15.75" x14ac:dyDescent="0.25">
      <c r="A1754" s="1" t="s">
        <v>616</v>
      </c>
      <c r="B1754" s="1" t="s">
        <v>2404</v>
      </c>
      <c r="C1754" t="s">
        <v>5223</v>
      </c>
      <c r="D1754" t="s">
        <v>5224</v>
      </c>
    </row>
    <row r="1755" spans="1:4" ht="15.75" x14ac:dyDescent="0.25">
      <c r="A1755" s="1" t="s">
        <v>615</v>
      </c>
      <c r="B1755" s="1" t="s">
        <v>2404</v>
      </c>
      <c r="C1755" t="s">
        <v>5225</v>
      </c>
      <c r="D1755" t="s">
        <v>2415</v>
      </c>
    </row>
    <row r="1756" spans="1:4" ht="15.75" x14ac:dyDescent="0.25">
      <c r="A1756" s="1" t="s">
        <v>614</v>
      </c>
      <c r="B1756" s="1" t="s">
        <v>2401</v>
      </c>
      <c r="C1756" t="s">
        <v>5226</v>
      </c>
      <c r="D1756" t="s">
        <v>5227</v>
      </c>
    </row>
    <row r="1757" spans="1:4" ht="15.75" x14ac:dyDescent="0.25">
      <c r="A1757" s="1" t="s">
        <v>613</v>
      </c>
      <c r="B1757" s="1" t="s">
        <v>2401</v>
      </c>
      <c r="C1757" t="s">
        <v>5228</v>
      </c>
      <c r="D1757" t="s">
        <v>5229</v>
      </c>
    </row>
    <row r="1758" spans="1:4" ht="15.75" x14ac:dyDescent="0.25">
      <c r="A1758" s="1" t="s">
        <v>612</v>
      </c>
      <c r="B1758" s="1" t="s">
        <v>2404</v>
      </c>
      <c r="C1758" t="s">
        <v>5230</v>
      </c>
      <c r="D1758" t="s">
        <v>2860</v>
      </c>
    </row>
    <row r="1759" spans="1:4" ht="15.75" x14ac:dyDescent="0.25">
      <c r="A1759" s="1" t="s">
        <v>611</v>
      </c>
      <c r="B1759" s="1" t="s">
        <v>3272</v>
      </c>
      <c r="C1759" t="s">
        <v>5231</v>
      </c>
      <c r="D1759" t="s">
        <v>5232</v>
      </c>
    </row>
    <row r="1760" spans="1:4" ht="15.75" x14ac:dyDescent="0.25">
      <c r="A1760" s="1" t="s">
        <v>610</v>
      </c>
      <c r="B1760" s="1" t="s">
        <v>2404</v>
      </c>
      <c r="C1760" t="s">
        <v>5233</v>
      </c>
      <c r="D1760" t="s">
        <v>5234</v>
      </c>
    </row>
    <row r="1761" spans="1:4" ht="15.75" x14ac:dyDescent="0.25">
      <c r="A1761" s="1" t="s">
        <v>609</v>
      </c>
      <c r="B1761" s="1" t="s">
        <v>2404</v>
      </c>
      <c r="C1761" t="s">
        <v>5235</v>
      </c>
      <c r="D1761" t="s">
        <v>5236</v>
      </c>
    </row>
    <row r="1762" spans="1:4" ht="15.75" x14ac:dyDescent="0.25">
      <c r="A1762" s="1" t="s">
        <v>608</v>
      </c>
      <c r="B1762" s="1" t="s">
        <v>2404</v>
      </c>
      <c r="C1762" t="s">
        <v>5237</v>
      </c>
      <c r="D1762" t="s">
        <v>5238</v>
      </c>
    </row>
    <row r="1763" spans="1:4" ht="15.75" x14ac:dyDescent="0.25">
      <c r="A1763" s="1" t="s">
        <v>607</v>
      </c>
      <c r="B1763" s="1" t="s">
        <v>2401</v>
      </c>
      <c r="C1763" t="s">
        <v>5239</v>
      </c>
      <c r="D1763" t="s">
        <v>5240</v>
      </c>
    </row>
    <row r="1764" spans="1:4" ht="15.75" x14ac:dyDescent="0.25">
      <c r="A1764" s="1" t="s">
        <v>606</v>
      </c>
      <c r="B1764" s="1" t="s">
        <v>2401</v>
      </c>
      <c r="C1764" t="s">
        <v>5241</v>
      </c>
      <c r="D1764" t="s">
        <v>5242</v>
      </c>
    </row>
    <row r="1765" spans="1:4" ht="15.75" x14ac:dyDescent="0.25">
      <c r="A1765" s="1" t="s">
        <v>605</v>
      </c>
      <c r="B1765" s="1" t="s">
        <v>2401</v>
      </c>
      <c r="C1765" t="s">
        <v>5243</v>
      </c>
      <c r="D1765" t="s">
        <v>2840</v>
      </c>
    </row>
    <row r="1766" spans="1:4" ht="15.75" x14ac:dyDescent="0.25">
      <c r="A1766" s="1" t="s">
        <v>604</v>
      </c>
      <c r="B1766" s="1" t="s">
        <v>2401</v>
      </c>
      <c r="C1766" t="s">
        <v>5244</v>
      </c>
      <c r="D1766" t="s">
        <v>4350</v>
      </c>
    </row>
    <row r="1767" spans="1:4" ht="15.75" x14ac:dyDescent="0.25">
      <c r="A1767" s="1" t="s">
        <v>603</v>
      </c>
      <c r="B1767" s="1" t="s">
        <v>2404</v>
      </c>
      <c r="C1767" t="s">
        <v>2716</v>
      </c>
      <c r="D1767" t="s">
        <v>5245</v>
      </c>
    </row>
    <row r="1768" spans="1:4" ht="15.75" x14ac:dyDescent="0.25">
      <c r="A1768" s="1" t="s">
        <v>602</v>
      </c>
      <c r="B1768" s="1" t="s">
        <v>2401</v>
      </c>
      <c r="C1768" t="s">
        <v>4267</v>
      </c>
      <c r="D1768" t="s">
        <v>5246</v>
      </c>
    </row>
    <row r="1769" spans="1:4" ht="15.75" x14ac:dyDescent="0.25">
      <c r="A1769" s="1" t="s">
        <v>601</v>
      </c>
      <c r="B1769" s="1" t="s">
        <v>2401</v>
      </c>
      <c r="C1769" t="s">
        <v>2763</v>
      </c>
      <c r="D1769" t="s">
        <v>5247</v>
      </c>
    </row>
    <row r="1770" spans="1:4" ht="15.75" x14ac:dyDescent="0.25">
      <c r="A1770" s="1" t="s">
        <v>600</v>
      </c>
      <c r="B1770" s="1" t="s">
        <v>2401</v>
      </c>
      <c r="C1770" t="s">
        <v>3341</v>
      </c>
      <c r="D1770" t="s">
        <v>5248</v>
      </c>
    </row>
    <row r="1771" spans="1:4" ht="15.75" x14ac:dyDescent="0.25">
      <c r="A1771" s="1" t="s">
        <v>599</v>
      </c>
      <c r="B1771" s="1" t="s">
        <v>2401</v>
      </c>
      <c r="C1771" t="s">
        <v>5249</v>
      </c>
      <c r="D1771" t="s">
        <v>5250</v>
      </c>
    </row>
    <row r="1772" spans="1:4" ht="15.75" x14ac:dyDescent="0.25">
      <c r="A1772" s="1" t="s">
        <v>598</v>
      </c>
      <c r="B1772" s="1" t="s">
        <v>2401</v>
      </c>
      <c r="C1772" t="s">
        <v>5251</v>
      </c>
      <c r="D1772" t="s">
        <v>5252</v>
      </c>
    </row>
    <row r="1773" spans="1:4" ht="15.75" x14ac:dyDescent="0.25">
      <c r="A1773" s="1" t="s">
        <v>597</v>
      </c>
      <c r="B1773" s="1" t="s">
        <v>2401</v>
      </c>
      <c r="C1773" t="s">
        <v>3290</v>
      </c>
      <c r="D1773" t="s">
        <v>5253</v>
      </c>
    </row>
    <row r="1774" spans="1:4" ht="15.75" x14ac:dyDescent="0.25">
      <c r="A1774" s="1" t="s">
        <v>596</v>
      </c>
      <c r="B1774" s="1" t="s">
        <v>2401</v>
      </c>
      <c r="C1774" t="s">
        <v>5254</v>
      </c>
      <c r="D1774" t="s">
        <v>5255</v>
      </c>
    </row>
    <row r="1775" spans="1:4" ht="15.75" x14ac:dyDescent="0.25">
      <c r="A1775" s="1" t="s">
        <v>595</v>
      </c>
      <c r="B1775" s="1" t="s">
        <v>2404</v>
      </c>
      <c r="C1775" t="s">
        <v>5256</v>
      </c>
      <c r="D1775" t="s">
        <v>3006</v>
      </c>
    </row>
    <row r="1776" spans="1:4" ht="15.75" x14ac:dyDescent="0.25">
      <c r="A1776" s="1" t="s">
        <v>594</v>
      </c>
      <c r="B1776" s="1" t="s">
        <v>2401</v>
      </c>
      <c r="C1776" t="s">
        <v>4172</v>
      </c>
      <c r="D1776" t="s">
        <v>5257</v>
      </c>
    </row>
    <row r="1777" spans="1:4" ht="15.75" x14ac:dyDescent="0.25">
      <c r="A1777" s="1" t="s">
        <v>593</v>
      </c>
      <c r="B1777" s="1" t="s">
        <v>2401</v>
      </c>
      <c r="C1777" t="s">
        <v>2590</v>
      </c>
      <c r="D1777" t="s">
        <v>5258</v>
      </c>
    </row>
    <row r="1778" spans="1:4" ht="15.75" x14ac:dyDescent="0.25">
      <c r="A1778" s="1" t="s">
        <v>592</v>
      </c>
      <c r="B1778" s="1" t="s">
        <v>2404</v>
      </c>
      <c r="C1778" t="s">
        <v>5259</v>
      </c>
      <c r="D1778" t="s">
        <v>5260</v>
      </c>
    </row>
    <row r="1779" spans="1:4" ht="15.75" x14ac:dyDescent="0.25">
      <c r="A1779" s="1" t="s">
        <v>591</v>
      </c>
      <c r="B1779" s="1" t="s">
        <v>2401</v>
      </c>
      <c r="C1779" t="s">
        <v>5261</v>
      </c>
      <c r="D1779" t="s">
        <v>4255</v>
      </c>
    </row>
    <row r="1780" spans="1:4" ht="15.75" x14ac:dyDescent="0.25">
      <c r="A1780" s="1" t="s">
        <v>590</v>
      </c>
      <c r="B1780" s="1" t="s">
        <v>2404</v>
      </c>
      <c r="C1780" t="s">
        <v>5262</v>
      </c>
      <c r="D1780" t="s">
        <v>5263</v>
      </c>
    </row>
    <row r="1781" spans="1:4" ht="15.75" x14ac:dyDescent="0.25">
      <c r="A1781" s="1" t="s">
        <v>589</v>
      </c>
      <c r="B1781" s="1" t="s">
        <v>2401</v>
      </c>
      <c r="C1781" t="s">
        <v>3778</v>
      </c>
      <c r="D1781" t="s">
        <v>5264</v>
      </c>
    </row>
    <row r="1782" spans="1:4" ht="15.75" x14ac:dyDescent="0.25">
      <c r="A1782" s="1" t="s">
        <v>588</v>
      </c>
      <c r="B1782" s="1" t="s">
        <v>2401</v>
      </c>
      <c r="C1782" t="s">
        <v>3897</v>
      </c>
      <c r="D1782" t="s">
        <v>5265</v>
      </c>
    </row>
    <row r="1783" spans="1:4" ht="15.75" x14ac:dyDescent="0.25">
      <c r="A1783" s="1" t="s">
        <v>587</v>
      </c>
      <c r="B1783" s="1" t="s">
        <v>2404</v>
      </c>
      <c r="C1783" t="s">
        <v>5266</v>
      </c>
      <c r="D1783" t="s">
        <v>5018</v>
      </c>
    </row>
    <row r="1784" spans="1:4" ht="15.75" x14ac:dyDescent="0.25">
      <c r="A1784" s="1" t="s">
        <v>586</v>
      </c>
      <c r="B1784" s="1" t="s">
        <v>2401</v>
      </c>
      <c r="C1784" t="s">
        <v>5267</v>
      </c>
      <c r="D1784" t="s">
        <v>2454</v>
      </c>
    </row>
    <row r="1785" spans="1:4" ht="15.75" x14ac:dyDescent="0.25">
      <c r="A1785" s="1" t="s">
        <v>585</v>
      </c>
      <c r="B1785" s="1" t="s">
        <v>2404</v>
      </c>
      <c r="C1785" t="s">
        <v>3765</v>
      </c>
      <c r="D1785" t="s">
        <v>3437</v>
      </c>
    </row>
    <row r="1786" spans="1:4" ht="15.75" x14ac:dyDescent="0.25">
      <c r="A1786" s="1" t="s">
        <v>584</v>
      </c>
      <c r="B1786" s="1" t="s">
        <v>2404</v>
      </c>
      <c r="C1786" t="s">
        <v>5268</v>
      </c>
      <c r="D1786" t="s">
        <v>5269</v>
      </c>
    </row>
    <row r="1787" spans="1:4" ht="15.75" x14ac:dyDescent="0.25">
      <c r="A1787" s="1" t="s">
        <v>583</v>
      </c>
      <c r="B1787" s="1" t="s">
        <v>2404</v>
      </c>
      <c r="C1787" t="s">
        <v>2441</v>
      </c>
      <c r="D1787" t="s">
        <v>5270</v>
      </c>
    </row>
    <row r="1788" spans="1:4" ht="15.75" x14ac:dyDescent="0.25">
      <c r="A1788" s="1" t="s">
        <v>582</v>
      </c>
      <c r="B1788" s="1" t="s">
        <v>2404</v>
      </c>
      <c r="C1788" t="s">
        <v>5271</v>
      </c>
      <c r="D1788" t="s">
        <v>5272</v>
      </c>
    </row>
    <row r="1789" spans="1:4" ht="15.75" x14ac:dyDescent="0.25">
      <c r="A1789" s="1" t="s">
        <v>581</v>
      </c>
      <c r="B1789" s="1" t="s">
        <v>2404</v>
      </c>
      <c r="C1789" t="s">
        <v>5273</v>
      </c>
      <c r="D1789" t="s">
        <v>4290</v>
      </c>
    </row>
    <row r="1790" spans="1:4" ht="15.75" x14ac:dyDescent="0.25">
      <c r="A1790" s="1" t="s">
        <v>580</v>
      </c>
      <c r="B1790" s="1" t="s">
        <v>2404</v>
      </c>
      <c r="C1790" t="s">
        <v>2415</v>
      </c>
      <c r="D1790" t="s">
        <v>5274</v>
      </c>
    </row>
    <row r="1791" spans="1:4" ht="15.75" x14ac:dyDescent="0.25">
      <c r="A1791" s="1" t="s">
        <v>579</v>
      </c>
      <c r="B1791" s="1" t="s">
        <v>2404</v>
      </c>
      <c r="C1791" t="s">
        <v>5275</v>
      </c>
      <c r="D1791" t="s">
        <v>5276</v>
      </c>
    </row>
    <row r="1792" spans="1:4" ht="15.75" x14ac:dyDescent="0.25">
      <c r="A1792" s="1" t="s">
        <v>578</v>
      </c>
      <c r="B1792" s="1" t="s">
        <v>2404</v>
      </c>
      <c r="C1792" t="s">
        <v>5277</v>
      </c>
      <c r="D1792" t="s">
        <v>3149</v>
      </c>
    </row>
    <row r="1793" spans="1:4" ht="15.75" x14ac:dyDescent="0.25">
      <c r="A1793" s="1" t="s">
        <v>577</v>
      </c>
      <c r="B1793" s="1" t="s">
        <v>2401</v>
      </c>
      <c r="C1793" t="s">
        <v>2771</v>
      </c>
      <c r="D1793" t="s">
        <v>5278</v>
      </c>
    </row>
    <row r="1794" spans="1:4" ht="15.75" x14ac:dyDescent="0.25">
      <c r="A1794" s="1" t="s">
        <v>576</v>
      </c>
      <c r="B1794" s="1" t="s">
        <v>2404</v>
      </c>
      <c r="C1794" t="s">
        <v>2697</v>
      </c>
      <c r="D1794" t="s">
        <v>5279</v>
      </c>
    </row>
    <row r="1795" spans="1:4" ht="15.75" x14ac:dyDescent="0.25">
      <c r="A1795" s="1" t="s">
        <v>575</v>
      </c>
      <c r="B1795" s="1" t="s">
        <v>2401</v>
      </c>
      <c r="C1795" t="s">
        <v>3553</v>
      </c>
      <c r="D1795" t="s">
        <v>5280</v>
      </c>
    </row>
    <row r="1796" spans="1:4" ht="15.75" x14ac:dyDescent="0.25">
      <c r="A1796" s="1" t="s">
        <v>574</v>
      </c>
      <c r="B1796" s="1" t="s">
        <v>2404</v>
      </c>
      <c r="C1796" t="s">
        <v>2474</v>
      </c>
      <c r="D1796" t="s">
        <v>4768</v>
      </c>
    </row>
    <row r="1797" spans="1:4" ht="15.75" x14ac:dyDescent="0.25">
      <c r="A1797" s="1" t="s">
        <v>573</v>
      </c>
      <c r="B1797" s="1" t="s">
        <v>2401</v>
      </c>
      <c r="C1797" t="s">
        <v>4309</v>
      </c>
      <c r="D1797" t="s">
        <v>5281</v>
      </c>
    </row>
    <row r="1798" spans="1:4" ht="15.75" x14ac:dyDescent="0.25">
      <c r="A1798" s="1" t="s">
        <v>572</v>
      </c>
      <c r="B1798" s="1" t="s">
        <v>2404</v>
      </c>
      <c r="C1798" t="s">
        <v>5282</v>
      </c>
      <c r="D1798" t="s">
        <v>5283</v>
      </c>
    </row>
    <row r="1799" spans="1:4" ht="15.75" x14ac:dyDescent="0.25">
      <c r="A1799" s="1" t="s">
        <v>571</v>
      </c>
      <c r="B1799" s="1" t="s">
        <v>2401</v>
      </c>
      <c r="C1799" t="s">
        <v>5284</v>
      </c>
      <c r="D1799" t="s">
        <v>5285</v>
      </c>
    </row>
    <row r="1800" spans="1:4" ht="15.75" x14ac:dyDescent="0.25">
      <c r="A1800" s="1" t="s">
        <v>570</v>
      </c>
      <c r="B1800" s="1" t="s">
        <v>2401</v>
      </c>
      <c r="C1800" t="s">
        <v>5286</v>
      </c>
      <c r="D1800" t="s">
        <v>3389</v>
      </c>
    </row>
    <row r="1801" spans="1:4" ht="15.75" x14ac:dyDescent="0.25">
      <c r="A1801" s="1" t="s">
        <v>569</v>
      </c>
      <c r="B1801" s="1" t="s">
        <v>2404</v>
      </c>
      <c r="C1801" t="s">
        <v>5287</v>
      </c>
      <c r="D1801" t="s">
        <v>5288</v>
      </c>
    </row>
    <row r="1802" spans="1:4" ht="15.75" x14ac:dyDescent="0.25">
      <c r="A1802" s="1" t="s">
        <v>568</v>
      </c>
      <c r="B1802" s="1" t="s">
        <v>2401</v>
      </c>
      <c r="C1802" t="s">
        <v>5161</v>
      </c>
      <c r="D1802" t="s">
        <v>5289</v>
      </c>
    </row>
    <row r="1803" spans="1:4" ht="15.75" x14ac:dyDescent="0.25">
      <c r="A1803" s="1" t="s">
        <v>567</v>
      </c>
      <c r="B1803" s="1" t="s">
        <v>2404</v>
      </c>
      <c r="C1803" t="s">
        <v>2530</v>
      </c>
      <c r="D1803" t="s">
        <v>5290</v>
      </c>
    </row>
    <row r="1804" spans="1:4" ht="15.75" x14ac:dyDescent="0.25">
      <c r="A1804" s="1" t="s">
        <v>566</v>
      </c>
      <c r="B1804" s="1" t="s">
        <v>2404</v>
      </c>
      <c r="C1804" t="s">
        <v>3425</v>
      </c>
      <c r="D1804" t="s">
        <v>2790</v>
      </c>
    </row>
    <row r="1805" spans="1:4" ht="15.75" x14ac:dyDescent="0.25">
      <c r="A1805" s="1" t="s">
        <v>565</v>
      </c>
      <c r="B1805" s="1" t="s">
        <v>2404</v>
      </c>
      <c r="C1805" t="s">
        <v>5291</v>
      </c>
      <c r="D1805" t="s">
        <v>2459</v>
      </c>
    </row>
    <row r="1806" spans="1:4" ht="15.75" x14ac:dyDescent="0.25">
      <c r="A1806" s="1" t="s">
        <v>564</v>
      </c>
      <c r="B1806" s="1" t="s">
        <v>2404</v>
      </c>
      <c r="C1806" t="s">
        <v>5292</v>
      </c>
      <c r="D1806" t="s">
        <v>5293</v>
      </c>
    </row>
    <row r="1807" spans="1:4" ht="15.75" x14ac:dyDescent="0.25">
      <c r="A1807" s="1" t="s">
        <v>563</v>
      </c>
      <c r="B1807" s="1" t="s">
        <v>2401</v>
      </c>
      <c r="C1807" t="s">
        <v>3218</v>
      </c>
      <c r="D1807" t="s">
        <v>5294</v>
      </c>
    </row>
    <row r="1808" spans="1:4" ht="15.75" x14ac:dyDescent="0.25">
      <c r="A1808" s="1" t="s">
        <v>562</v>
      </c>
      <c r="B1808" s="1" t="s">
        <v>2401</v>
      </c>
      <c r="C1808" t="s">
        <v>5295</v>
      </c>
      <c r="D1808" t="s">
        <v>5296</v>
      </c>
    </row>
    <row r="1809" spans="1:4" ht="15.75" x14ac:dyDescent="0.25">
      <c r="A1809" s="1" t="s">
        <v>561</v>
      </c>
      <c r="B1809" s="1" t="s">
        <v>2401</v>
      </c>
      <c r="C1809" t="s">
        <v>5297</v>
      </c>
      <c r="D1809" t="s">
        <v>5298</v>
      </c>
    </row>
    <row r="1810" spans="1:4" ht="15.75" x14ac:dyDescent="0.25">
      <c r="A1810" s="1" t="s">
        <v>560</v>
      </c>
      <c r="B1810" s="1" t="s">
        <v>2401</v>
      </c>
      <c r="C1810" t="s">
        <v>2871</v>
      </c>
      <c r="D1810" t="s">
        <v>5299</v>
      </c>
    </row>
    <row r="1811" spans="1:4" ht="15.75" x14ac:dyDescent="0.25">
      <c r="A1811" s="1" t="s">
        <v>559</v>
      </c>
      <c r="B1811" s="1" t="s">
        <v>2401</v>
      </c>
      <c r="C1811" t="s">
        <v>5207</v>
      </c>
      <c r="D1811" t="s">
        <v>5300</v>
      </c>
    </row>
    <row r="1812" spans="1:4" ht="15.75" x14ac:dyDescent="0.25">
      <c r="A1812" s="1" t="s">
        <v>558</v>
      </c>
      <c r="B1812" s="1" t="s">
        <v>2401</v>
      </c>
      <c r="C1812" t="s">
        <v>5301</v>
      </c>
      <c r="D1812" t="s">
        <v>5302</v>
      </c>
    </row>
    <row r="1813" spans="1:4" ht="15.75" x14ac:dyDescent="0.25">
      <c r="A1813" s="1" t="s">
        <v>557</v>
      </c>
      <c r="B1813" s="1" t="s">
        <v>2401</v>
      </c>
      <c r="C1813" t="s">
        <v>5303</v>
      </c>
      <c r="D1813" t="s">
        <v>5304</v>
      </c>
    </row>
    <row r="1814" spans="1:4" ht="15.75" x14ac:dyDescent="0.25">
      <c r="A1814" s="1" t="s">
        <v>556</v>
      </c>
      <c r="B1814" s="1" t="s">
        <v>2404</v>
      </c>
      <c r="C1814" t="s">
        <v>5305</v>
      </c>
      <c r="D1814" t="s">
        <v>5306</v>
      </c>
    </row>
    <row r="1815" spans="1:4" ht="15.75" x14ac:dyDescent="0.25">
      <c r="A1815" s="1" t="s">
        <v>555</v>
      </c>
      <c r="B1815" s="1" t="s">
        <v>2401</v>
      </c>
      <c r="C1815" t="s">
        <v>3218</v>
      </c>
      <c r="D1815" t="s">
        <v>5307</v>
      </c>
    </row>
    <row r="1816" spans="1:4" ht="15.75" x14ac:dyDescent="0.25">
      <c r="A1816" s="1" t="s">
        <v>554</v>
      </c>
      <c r="B1816" s="1" t="s">
        <v>2404</v>
      </c>
      <c r="C1816" t="s">
        <v>3676</v>
      </c>
      <c r="D1816" t="s">
        <v>5308</v>
      </c>
    </row>
    <row r="1817" spans="1:4" ht="15.75" x14ac:dyDescent="0.25">
      <c r="A1817" s="1" t="s">
        <v>553</v>
      </c>
      <c r="B1817" s="1" t="s">
        <v>2404</v>
      </c>
      <c r="C1817" t="s">
        <v>5309</v>
      </c>
      <c r="D1817" t="s">
        <v>5310</v>
      </c>
    </row>
    <row r="1818" spans="1:4" ht="15.75" x14ac:dyDescent="0.25">
      <c r="A1818" s="1" t="s">
        <v>552</v>
      </c>
      <c r="B1818" s="1" t="s">
        <v>2404</v>
      </c>
      <c r="C1818" t="s">
        <v>5311</v>
      </c>
      <c r="D1818" t="s">
        <v>5312</v>
      </c>
    </row>
    <row r="1819" spans="1:4" ht="15.75" x14ac:dyDescent="0.25">
      <c r="A1819" s="1" t="s">
        <v>551</v>
      </c>
      <c r="B1819" s="1" t="s">
        <v>2404</v>
      </c>
      <c r="C1819" t="s">
        <v>4839</v>
      </c>
      <c r="D1819" t="s">
        <v>5313</v>
      </c>
    </row>
    <row r="1820" spans="1:4" ht="15.75" x14ac:dyDescent="0.25">
      <c r="A1820" s="1" t="s">
        <v>550</v>
      </c>
      <c r="B1820" s="1" t="s">
        <v>2404</v>
      </c>
      <c r="C1820" t="s">
        <v>3049</v>
      </c>
      <c r="D1820" t="s">
        <v>4140</v>
      </c>
    </row>
    <row r="1821" spans="1:4" ht="15.75" x14ac:dyDescent="0.25">
      <c r="A1821" s="1" t="s">
        <v>549</v>
      </c>
      <c r="B1821" s="1" t="s">
        <v>2404</v>
      </c>
      <c r="C1821" t="s">
        <v>5314</v>
      </c>
      <c r="D1821" t="s">
        <v>5315</v>
      </c>
    </row>
    <row r="1822" spans="1:4" ht="15.75" x14ac:dyDescent="0.25">
      <c r="A1822" s="1" t="s">
        <v>548</v>
      </c>
      <c r="B1822" s="1" t="s">
        <v>2404</v>
      </c>
      <c r="C1822" t="s">
        <v>2560</v>
      </c>
      <c r="D1822" t="s">
        <v>5316</v>
      </c>
    </row>
    <row r="1823" spans="1:4" ht="15.75" x14ac:dyDescent="0.25">
      <c r="A1823" s="1" t="s">
        <v>547</v>
      </c>
      <c r="B1823" s="1" t="s">
        <v>2404</v>
      </c>
      <c r="C1823" t="s">
        <v>5317</v>
      </c>
      <c r="D1823" t="s">
        <v>5318</v>
      </c>
    </row>
    <row r="1824" spans="1:4" ht="15.75" x14ac:dyDescent="0.25">
      <c r="A1824" s="1" t="s">
        <v>546</v>
      </c>
      <c r="B1824" s="1" t="s">
        <v>2401</v>
      </c>
      <c r="C1824" t="s">
        <v>5319</v>
      </c>
      <c r="D1824" t="s">
        <v>5320</v>
      </c>
    </row>
    <row r="1825" spans="1:4" ht="15.75" x14ac:dyDescent="0.25">
      <c r="A1825" s="1" t="s">
        <v>545</v>
      </c>
      <c r="B1825" s="1" t="s">
        <v>2404</v>
      </c>
      <c r="C1825" t="s">
        <v>3241</v>
      </c>
      <c r="D1825" t="s">
        <v>3716</v>
      </c>
    </row>
    <row r="1826" spans="1:4" ht="15.75" x14ac:dyDescent="0.25">
      <c r="A1826" s="1" t="s">
        <v>544</v>
      </c>
      <c r="B1826" s="1" t="s">
        <v>2401</v>
      </c>
      <c r="C1826" t="s">
        <v>5321</v>
      </c>
      <c r="D1826" t="s">
        <v>5322</v>
      </c>
    </row>
    <row r="1827" spans="1:4" ht="15.75" x14ac:dyDescent="0.25">
      <c r="A1827" s="1" t="s">
        <v>543</v>
      </c>
      <c r="B1827" s="1" t="s">
        <v>2401</v>
      </c>
      <c r="C1827" t="s">
        <v>5323</v>
      </c>
      <c r="D1827" t="s">
        <v>5324</v>
      </c>
    </row>
    <row r="1828" spans="1:4" ht="15.75" x14ac:dyDescent="0.25">
      <c r="A1828" s="1" t="s">
        <v>542</v>
      </c>
      <c r="B1828" s="1" t="s">
        <v>2401</v>
      </c>
      <c r="C1828" t="s">
        <v>5325</v>
      </c>
      <c r="D1828" t="s">
        <v>5326</v>
      </c>
    </row>
    <row r="1829" spans="1:4" ht="15.75" x14ac:dyDescent="0.25">
      <c r="A1829" s="1" t="s">
        <v>541</v>
      </c>
      <c r="B1829" s="1" t="s">
        <v>2401</v>
      </c>
      <c r="C1829" t="s">
        <v>5179</v>
      </c>
      <c r="D1829" t="s">
        <v>5327</v>
      </c>
    </row>
    <row r="1830" spans="1:4" ht="15.75" x14ac:dyDescent="0.25">
      <c r="A1830" s="1" t="s">
        <v>540</v>
      </c>
      <c r="B1830" s="1" t="s">
        <v>2401</v>
      </c>
      <c r="C1830" t="s">
        <v>3208</v>
      </c>
      <c r="D1830" t="s">
        <v>5328</v>
      </c>
    </row>
    <row r="1831" spans="1:4" ht="15.75" x14ac:dyDescent="0.25">
      <c r="A1831" s="1" t="s">
        <v>539</v>
      </c>
      <c r="B1831" s="1" t="s">
        <v>2404</v>
      </c>
      <c r="C1831" t="s">
        <v>5329</v>
      </c>
      <c r="D1831" t="s">
        <v>2766</v>
      </c>
    </row>
    <row r="1832" spans="1:4" ht="15.75" x14ac:dyDescent="0.25">
      <c r="A1832" s="1" t="s">
        <v>538</v>
      </c>
      <c r="B1832" s="1" t="s">
        <v>2401</v>
      </c>
      <c r="C1832" t="s">
        <v>2798</v>
      </c>
      <c r="D1832" t="s">
        <v>4142</v>
      </c>
    </row>
    <row r="1833" spans="1:4" ht="15.75" x14ac:dyDescent="0.25">
      <c r="A1833" s="1" t="s">
        <v>537</v>
      </c>
      <c r="B1833" s="1" t="s">
        <v>2401</v>
      </c>
      <c r="C1833" t="s">
        <v>5098</v>
      </c>
      <c r="D1833" t="s">
        <v>3124</v>
      </c>
    </row>
    <row r="1834" spans="1:4" ht="15.75" x14ac:dyDescent="0.25">
      <c r="A1834" s="1" t="s">
        <v>536</v>
      </c>
      <c r="B1834" s="1" t="s">
        <v>2404</v>
      </c>
      <c r="C1834" t="s">
        <v>5330</v>
      </c>
      <c r="D1834" t="s">
        <v>5331</v>
      </c>
    </row>
    <row r="1835" spans="1:4" ht="15.75" x14ac:dyDescent="0.25">
      <c r="A1835" s="1" t="s">
        <v>535</v>
      </c>
      <c r="B1835" s="1" t="s">
        <v>2401</v>
      </c>
      <c r="C1835" t="s">
        <v>5332</v>
      </c>
      <c r="D1835" t="s">
        <v>5333</v>
      </c>
    </row>
    <row r="1836" spans="1:4" ht="15.75" x14ac:dyDescent="0.25">
      <c r="A1836" s="1" t="s">
        <v>533</v>
      </c>
      <c r="B1836" s="1" t="s">
        <v>3272</v>
      </c>
      <c r="C1836" t="s">
        <v>4547</v>
      </c>
      <c r="D1836" t="s">
        <v>5334</v>
      </c>
    </row>
    <row r="1837" spans="1:4" ht="15.75" x14ac:dyDescent="0.25">
      <c r="A1837" s="1" t="s">
        <v>532</v>
      </c>
      <c r="B1837" s="1" t="s">
        <v>2404</v>
      </c>
      <c r="C1837" t="s">
        <v>3676</v>
      </c>
      <c r="D1837" t="s">
        <v>5335</v>
      </c>
    </row>
    <row r="1838" spans="1:4" ht="15.75" x14ac:dyDescent="0.25">
      <c r="A1838" s="1" t="s">
        <v>531</v>
      </c>
      <c r="B1838" s="1" t="s">
        <v>2404</v>
      </c>
      <c r="C1838" t="s">
        <v>5336</v>
      </c>
      <c r="D1838" t="s">
        <v>5337</v>
      </c>
    </row>
    <row r="1839" spans="1:4" ht="15.75" x14ac:dyDescent="0.25">
      <c r="A1839" s="1" t="s">
        <v>530</v>
      </c>
      <c r="B1839" s="1" t="s">
        <v>2404</v>
      </c>
      <c r="C1839" t="s">
        <v>5338</v>
      </c>
      <c r="D1839" t="s">
        <v>5339</v>
      </c>
    </row>
    <row r="1840" spans="1:4" ht="15.75" x14ac:dyDescent="0.25">
      <c r="A1840" s="1" t="s">
        <v>529</v>
      </c>
      <c r="B1840" s="1" t="s">
        <v>2404</v>
      </c>
      <c r="C1840" t="s">
        <v>5340</v>
      </c>
      <c r="D1840" t="s">
        <v>4372</v>
      </c>
    </row>
    <row r="1841" spans="1:4" ht="15.75" x14ac:dyDescent="0.25">
      <c r="A1841" s="1" t="s">
        <v>528</v>
      </c>
      <c r="B1841" s="1" t="s">
        <v>2404</v>
      </c>
      <c r="C1841" t="s">
        <v>5341</v>
      </c>
      <c r="D1841" t="s">
        <v>4454</v>
      </c>
    </row>
    <row r="1842" spans="1:4" ht="15.75" x14ac:dyDescent="0.25">
      <c r="A1842" s="1" t="s">
        <v>527</v>
      </c>
      <c r="B1842" s="1" t="s">
        <v>2401</v>
      </c>
      <c r="C1842" t="s">
        <v>2528</v>
      </c>
      <c r="D1842" t="s">
        <v>5342</v>
      </c>
    </row>
    <row r="1843" spans="1:4" ht="15.75" x14ac:dyDescent="0.25">
      <c r="A1843" s="1" t="s">
        <v>526</v>
      </c>
      <c r="B1843" s="1" t="s">
        <v>2401</v>
      </c>
      <c r="C1843" t="s">
        <v>5343</v>
      </c>
      <c r="D1843" t="s">
        <v>5344</v>
      </c>
    </row>
    <row r="1844" spans="1:4" ht="15.75" x14ac:dyDescent="0.25">
      <c r="A1844" s="1" t="s">
        <v>525</v>
      </c>
      <c r="B1844" s="1" t="s">
        <v>2404</v>
      </c>
      <c r="C1844" t="s">
        <v>5345</v>
      </c>
      <c r="D1844" t="s">
        <v>2533</v>
      </c>
    </row>
    <row r="1845" spans="1:4" ht="15.75" x14ac:dyDescent="0.25">
      <c r="A1845" s="1" t="s">
        <v>524</v>
      </c>
      <c r="B1845" s="1" t="s">
        <v>2404</v>
      </c>
      <c r="C1845" t="s">
        <v>5346</v>
      </c>
      <c r="D1845" t="s">
        <v>5347</v>
      </c>
    </row>
    <row r="1846" spans="1:4" ht="15.75" x14ac:dyDescent="0.25">
      <c r="A1846" s="1" t="s">
        <v>523</v>
      </c>
      <c r="B1846" s="1" t="s">
        <v>2404</v>
      </c>
      <c r="C1846" t="s">
        <v>2453</v>
      </c>
      <c r="D1846" t="s">
        <v>5348</v>
      </c>
    </row>
    <row r="1847" spans="1:4" ht="15.75" x14ac:dyDescent="0.25">
      <c r="A1847" s="1" t="s">
        <v>522</v>
      </c>
      <c r="B1847" s="1" t="s">
        <v>2404</v>
      </c>
      <c r="C1847" t="s">
        <v>5349</v>
      </c>
      <c r="D1847" t="s">
        <v>5350</v>
      </c>
    </row>
    <row r="1848" spans="1:4" ht="15.75" x14ac:dyDescent="0.25">
      <c r="A1848" s="1" t="s">
        <v>521</v>
      </c>
      <c r="B1848" s="1" t="s">
        <v>2404</v>
      </c>
      <c r="C1848" t="s">
        <v>5351</v>
      </c>
      <c r="D1848" t="s">
        <v>5352</v>
      </c>
    </row>
    <row r="1849" spans="1:4" ht="15.75" x14ac:dyDescent="0.25">
      <c r="A1849" s="1" t="s">
        <v>520</v>
      </c>
      <c r="B1849" s="1" t="s">
        <v>2404</v>
      </c>
      <c r="C1849" t="s">
        <v>5353</v>
      </c>
      <c r="D1849" t="s">
        <v>5354</v>
      </c>
    </row>
    <row r="1850" spans="1:4" ht="15.75" x14ac:dyDescent="0.25">
      <c r="A1850" s="1" t="s">
        <v>519</v>
      </c>
      <c r="B1850" s="1" t="s">
        <v>2404</v>
      </c>
      <c r="C1850" t="s">
        <v>5355</v>
      </c>
      <c r="D1850" t="s">
        <v>5356</v>
      </c>
    </row>
    <row r="1851" spans="1:4" ht="15.75" x14ac:dyDescent="0.25">
      <c r="A1851" s="1" t="s">
        <v>518</v>
      </c>
      <c r="B1851" s="1" t="s">
        <v>2404</v>
      </c>
      <c r="C1851" t="s">
        <v>2963</v>
      </c>
      <c r="D1851" t="s">
        <v>5357</v>
      </c>
    </row>
    <row r="1852" spans="1:4" ht="15.75" x14ac:dyDescent="0.25">
      <c r="A1852" s="1" t="s">
        <v>517</v>
      </c>
      <c r="B1852" s="1" t="s">
        <v>2404</v>
      </c>
      <c r="C1852" t="s">
        <v>2498</v>
      </c>
      <c r="D1852" t="s">
        <v>5358</v>
      </c>
    </row>
    <row r="1853" spans="1:4" ht="15.75" x14ac:dyDescent="0.25">
      <c r="A1853" s="1" t="s">
        <v>516</v>
      </c>
      <c r="B1853" s="1" t="s">
        <v>2404</v>
      </c>
      <c r="C1853" t="s">
        <v>5359</v>
      </c>
      <c r="D1853" t="s">
        <v>5360</v>
      </c>
    </row>
    <row r="1854" spans="1:4" ht="15.75" x14ac:dyDescent="0.25">
      <c r="A1854" s="1" t="s">
        <v>514</v>
      </c>
      <c r="B1854" s="1" t="s">
        <v>2404</v>
      </c>
      <c r="C1854" t="s">
        <v>2498</v>
      </c>
      <c r="D1854" t="s">
        <v>5361</v>
      </c>
    </row>
    <row r="1855" spans="1:4" ht="15.75" x14ac:dyDescent="0.25">
      <c r="A1855" s="1" t="s">
        <v>513</v>
      </c>
      <c r="B1855" s="1" t="s">
        <v>2401</v>
      </c>
      <c r="C1855" t="s">
        <v>5362</v>
      </c>
      <c r="D1855" t="s">
        <v>5062</v>
      </c>
    </row>
    <row r="1856" spans="1:4" ht="15.75" x14ac:dyDescent="0.25">
      <c r="A1856" s="1" t="s">
        <v>512</v>
      </c>
      <c r="B1856" s="1" t="s">
        <v>2404</v>
      </c>
      <c r="C1856" t="s">
        <v>4527</v>
      </c>
      <c r="D1856" t="s">
        <v>3606</v>
      </c>
    </row>
    <row r="1857" spans="1:4" ht="15.75" x14ac:dyDescent="0.25">
      <c r="A1857" s="1" t="s">
        <v>511</v>
      </c>
      <c r="B1857" s="1" t="s">
        <v>2404</v>
      </c>
      <c r="C1857" t="s">
        <v>3154</v>
      </c>
      <c r="D1857" t="s">
        <v>5363</v>
      </c>
    </row>
    <row r="1858" spans="1:4" ht="15.75" x14ac:dyDescent="0.25">
      <c r="A1858" s="1" t="s">
        <v>510</v>
      </c>
      <c r="B1858" s="1" t="s">
        <v>2401</v>
      </c>
      <c r="C1858" t="s">
        <v>5364</v>
      </c>
      <c r="D1858" t="s">
        <v>5365</v>
      </c>
    </row>
    <row r="1859" spans="1:4" ht="15.75" x14ac:dyDescent="0.25">
      <c r="A1859" s="1" t="s">
        <v>509</v>
      </c>
      <c r="B1859" s="1" t="s">
        <v>2404</v>
      </c>
      <c r="C1859" t="s">
        <v>5366</v>
      </c>
      <c r="D1859" t="s">
        <v>5367</v>
      </c>
    </row>
    <row r="1860" spans="1:4" ht="15.75" x14ac:dyDescent="0.25">
      <c r="A1860" s="1" t="s">
        <v>508</v>
      </c>
      <c r="B1860" s="1" t="s">
        <v>2401</v>
      </c>
      <c r="C1860" t="s">
        <v>4595</v>
      </c>
      <c r="D1860" t="s">
        <v>4231</v>
      </c>
    </row>
    <row r="1861" spans="1:4" ht="15.75" x14ac:dyDescent="0.25">
      <c r="A1861" s="1" t="s">
        <v>507</v>
      </c>
      <c r="B1861" s="1" t="s">
        <v>2401</v>
      </c>
      <c r="C1861" t="s">
        <v>5368</v>
      </c>
      <c r="D1861" t="s">
        <v>2586</v>
      </c>
    </row>
    <row r="1862" spans="1:4" ht="15.75" x14ac:dyDescent="0.25">
      <c r="A1862" s="1" t="s">
        <v>506</v>
      </c>
      <c r="B1862" s="1" t="s">
        <v>2401</v>
      </c>
      <c r="C1862" t="s">
        <v>5369</v>
      </c>
      <c r="D1862" t="s">
        <v>5370</v>
      </c>
    </row>
    <row r="1863" spans="1:4" ht="15.75" x14ac:dyDescent="0.25">
      <c r="A1863" s="1" t="s">
        <v>505</v>
      </c>
      <c r="B1863" s="1" t="s">
        <v>2401</v>
      </c>
      <c r="C1863" t="s">
        <v>3341</v>
      </c>
      <c r="D1863" t="s">
        <v>3131</v>
      </c>
    </row>
    <row r="1864" spans="1:4" ht="15.75" x14ac:dyDescent="0.25">
      <c r="A1864" s="1" t="s">
        <v>504</v>
      </c>
      <c r="B1864" s="1" t="s">
        <v>2401</v>
      </c>
      <c r="C1864" t="s">
        <v>5371</v>
      </c>
      <c r="D1864" t="s">
        <v>5372</v>
      </c>
    </row>
    <row r="1865" spans="1:4" ht="15.75" x14ac:dyDescent="0.25">
      <c r="A1865" s="1" t="s">
        <v>503</v>
      </c>
      <c r="B1865" s="1" t="s">
        <v>2401</v>
      </c>
      <c r="C1865" t="s">
        <v>2509</v>
      </c>
      <c r="D1865" t="s">
        <v>5373</v>
      </c>
    </row>
    <row r="1866" spans="1:4" ht="15.75" x14ac:dyDescent="0.25">
      <c r="A1866" s="1" t="s">
        <v>502</v>
      </c>
      <c r="B1866" s="1" t="s">
        <v>2401</v>
      </c>
      <c r="C1866" t="s">
        <v>5374</v>
      </c>
      <c r="D1866" t="s">
        <v>2402</v>
      </c>
    </row>
    <row r="1867" spans="1:4" ht="15.75" x14ac:dyDescent="0.25">
      <c r="A1867" s="1" t="s">
        <v>501</v>
      </c>
      <c r="B1867" s="1" t="s">
        <v>2404</v>
      </c>
      <c r="C1867" t="s">
        <v>5375</v>
      </c>
      <c r="D1867" t="s">
        <v>5376</v>
      </c>
    </row>
    <row r="1868" spans="1:4" ht="15.75" x14ac:dyDescent="0.25">
      <c r="A1868" s="1" t="s">
        <v>500</v>
      </c>
      <c r="B1868" s="1" t="s">
        <v>2401</v>
      </c>
      <c r="C1868" t="s">
        <v>3738</v>
      </c>
      <c r="D1868" t="s">
        <v>3811</v>
      </c>
    </row>
    <row r="1869" spans="1:4" ht="15.75" x14ac:dyDescent="0.25">
      <c r="A1869" s="1" t="s">
        <v>499</v>
      </c>
      <c r="B1869" s="1" t="s">
        <v>2404</v>
      </c>
      <c r="C1869" t="s">
        <v>5377</v>
      </c>
      <c r="D1869" t="s">
        <v>3647</v>
      </c>
    </row>
    <row r="1870" spans="1:4" ht="15.75" x14ac:dyDescent="0.25">
      <c r="A1870" s="1" t="s">
        <v>498</v>
      </c>
      <c r="B1870" s="1" t="s">
        <v>2404</v>
      </c>
      <c r="C1870" t="s">
        <v>3091</v>
      </c>
      <c r="D1870" t="s">
        <v>5378</v>
      </c>
    </row>
    <row r="1871" spans="1:4" ht="15.75" x14ac:dyDescent="0.25">
      <c r="A1871" s="1" t="s">
        <v>497</v>
      </c>
      <c r="B1871" s="1" t="s">
        <v>2404</v>
      </c>
      <c r="C1871" t="s">
        <v>2649</v>
      </c>
      <c r="D1871" t="s">
        <v>2797</v>
      </c>
    </row>
    <row r="1872" spans="1:4" ht="15.75" x14ac:dyDescent="0.25">
      <c r="A1872" s="1" t="s">
        <v>496</v>
      </c>
      <c r="B1872" s="1" t="s">
        <v>2404</v>
      </c>
      <c r="C1872" t="s">
        <v>5379</v>
      </c>
      <c r="D1872" t="s">
        <v>5380</v>
      </c>
    </row>
    <row r="1873" spans="1:4" ht="15.75" x14ac:dyDescent="0.25">
      <c r="A1873" s="1" t="s">
        <v>495</v>
      </c>
      <c r="B1873" s="1" t="s">
        <v>2404</v>
      </c>
      <c r="C1873" t="s">
        <v>5381</v>
      </c>
      <c r="D1873" t="s">
        <v>5382</v>
      </c>
    </row>
    <row r="1874" spans="1:4" ht="15.75" x14ac:dyDescent="0.25">
      <c r="A1874" s="1" t="s">
        <v>494</v>
      </c>
      <c r="B1874" s="1" t="s">
        <v>2404</v>
      </c>
      <c r="C1874" t="s">
        <v>5383</v>
      </c>
      <c r="D1874" t="s">
        <v>5384</v>
      </c>
    </row>
    <row r="1875" spans="1:4" ht="15.75" x14ac:dyDescent="0.25">
      <c r="A1875" s="1" t="s">
        <v>493</v>
      </c>
      <c r="B1875" s="1" t="s">
        <v>2404</v>
      </c>
      <c r="C1875" t="s">
        <v>5385</v>
      </c>
      <c r="D1875" t="s">
        <v>5386</v>
      </c>
    </row>
    <row r="1876" spans="1:4" ht="15.75" x14ac:dyDescent="0.25">
      <c r="A1876" s="1" t="s">
        <v>492</v>
      </c>
      <c r="B1876" s="1" t="s">
        <v>2404</v>
      </c>
      <c r="C1876" t="s">
        <v>5387</v>
      </c>
      <c r="D1876" t="s">
        <v>5388</v>
      </c>
    </row>
    <row r="1877" spans="1:4" ht="15.75" x14ac:dyDescent="0.25">
      <c r="A1877" s="1" t="s">
        <v>491</v>
      </c>
      <c r="B1877" s="1" t="s">
        <v>2401</v>
      </c>
      <c r="C1877" t="s">
        <v>5389</v>
      </c>
      <c r="D1877" t="s">
        <v>4290</v>
      </c>
    </row>
    <row r="1878" spans="1:4" ht="15.75" x14ac:dyDescent="0.25">
      <c r="A1878" s="1" t="s">
        <v>490</v>
      </c>
      <c r="B1878" s="1" t="s">
        <v>2401</v>
      </c>
      <c r="C1878" t="s">
        <v>3605</v>
      </c>
      <c r="D1878" t="s">
        <v>5390</v>
      </c>
    </row>
    <row r="1879" spans="1:4" ht="15.75" x14ac:dyDescent="0.25">
      <c r="A1879" s="1" t="s">
        <v>489</v>
      </c>
      <c r="B1879" s="1" t="s">
        <v>3272</v>
      </c>
      <c r="C1879" t="s">
        <v>5391</v>
      </c>
      <c r="D1879" t="s">
        <v>3617</v>
      </c>
    </row>
    <row r="1880" spans="1:4" ht="15.75" x14ac:dyDescent="0.25">
      <c r="A1880" s="1" t="s">
        <v>488</v>
      </c>
      <c r="B1880" s="1" t="s">
        <v>2401</v>
      </c>
      <c r="C1880" t="s">
        <v>5392</v>
      </c>
      <c r="D1880" t="s">
        <v>5393</v>
      </c>
    </row>
    <row r="1881" spans="1:4" ht="15.75" x14ac:dyDescent="0.25">
      <c r="A1881" s="1" t="s">
        <v>487</v>
      </c>
      <c r="B1881" s="1" t="s">
        <v>2401</v>
      </c>
      <c r="C1881" t="s">
        <v>5394</v>
      </c>
      <c r="D1881" t="s">
        <v>5395</v>
      </c>
    </row>
    <row r="1882" spans="1:4" ht="15.75" x14ac:dyDescent="0.25">
      <c r="A1882" s="1" t="s">
        <v>486</v>
      </c>
      <c r="B1882" s="1" t="s">
        <v>2404</v>
      </c>
      <c r="C1882" t="s">
        <v>5396</v>
      </c>
      <c r="D1882" t="s">
        <v>3406</v>
      </c>
    </row>
    <row r="1883" spans="1:4" ht="15.75" x14ac:dyDescent="0.25">
      <c r="A1883" s="1" t="s">
        <v>485</v>
      </c>
      <c r="B1883" s="1" t="s">
        <v>2401</v>
      </c>
      <c r="C1883" t="s">
        <v>5389</v>
      </c>
      <c r="D1883" t="s">
        <v>5397</v>
      </c>
    </row>
    <row r="1884" spans="1:4" ht="15.75" x14ac:dyDescent="0.25">
      <c r="A1884" s="1" t="s">
        <v>484</v>
      </c>
      <c r="B1884" s="1" t="s">
        <v>2401</v>
      </c>
      <c r="C1884" t="s">
        <v>5398</v>
      </c>
      <c r="D1884" t="s">
        <v>5399</v>
      </c>
    </row>
    <row r="1885" spans="1:4" ht="15.75" x14ac:dyDescent="0.25">
      <c r="A1885" s="1" t="s">
        <v>483</v>
      </c>
      <c r="B1885" s="1" t="s">
        <v>2401</v>
      </c>
      <c r="C1885" t="s">
        <v>5400</v>
      </c>
      <c r="D1885" t="s">
        <v>5401</v>
      </c>
    </row>
    <row r="1886" spans="1:4" ht="15.75" x14ac:dyDescent="0.25">
      <c r="A1886" s="1" t="s">
        <v>482</v>
      </c>
      <c r="B1886" s="1" t="s">
        <v>2401</v>
      </c>
      <c r="C1886" t="s">
        <v>5402</v>
      </c>
      <c r="D1886" t="s">
        <v>5403</v>
      </c>
    </row>
    <row r="1887" spans="1:4" ht="15.75" x14ac:dyDescent="0.25">
      <c r="A1887" s="1" t="s">
        <v>481</v>
      </c>
      <c r="B1887" s="1" t="s">
        <v>2401</v>
      </c>
      <c r="C1887" t="s">
        <v>5404</v>
      </c>
      <c r="D1887" t="s">
        <v>5405</v>
      </c>
    </row>
    <row r="1888" spans="1:4" ht="15.75" x14ac:dyDescent="0.25">
      <c r="A1888" s="1" t="s">
        <v>480</v>
      </c>
      <c r="B1888" s="1" t="s">
        <v>2404</v>
      </c>
      <c r="C1888" t="s">
        <v>5406</v>
      </c>
      <c r="D1888" t="s">
        <v>5407</v>
      </c>
    </row>
    <row r="1889" spans="1:4" ht="15.75" x14ac:dyDescent="0.25">
      <c r="A1889" s="1" t="s">
        <v>479</v>
      </c>
      <c r="B1889" s="1" t="s">
        <v>2404</v>
      </c>
      <c r="C1889" t="s">
        <v>3127</v>
      </c>
      <c r="D1889" t="s">
        <v>5408</v>
      </c>
    </row>
    <row r="1890" spans="1:4" ht="15.75" x14ac:dyDescent="0.25">
      <c r="A1890" s="1" t="s">
        <v>478</v>
      </c>
      <c r="B1890" s="1" t="s">
        <v>2404</v>
      </c>
      <c r="C1890" t="s">
        <v>5409</v>
      </c>
      <c r="D1890" t="s">
        <v>3432</v>
      </c>
    </row>
    <row r="1891" spans="1:4" ht="15.75" x14ac:dyDescent="0.25">
      <c r="A1891" s="1" t="s">
        <v>477</v>
      </c>
      <c r="B1891" s="1" t="s">
        <v>2401</v>
      </c>
      <c r="C1891" t="s">
        <v>4367</v>
      </c>
      <c r="D1891" t="s">
        <v>5410</v>
      </c>
    </row>
    <row r="1892" spans="1:4" ht="15.75" x14ac:dyDescent="0.25">
      <c r="A1892" s="1" t="s">
        <v>476</v>
      </c>
      <c r="B1892" s="1" t="s">
        <v>2404</v>
      </c>
      <c r="C1892" t="s">
        <v>2441</v>
      </c>
      <c r="D1892" t="s">
        <v>5411</v>
      </c>
    </row>
    <row r="1893" spans="1:4" ht="15.75" x14ac:dyDescent="0.25">
      <c r="A1893" s="1" t="s">
        <v>475</v>
      </c>
      <c r="B1893" s="1" t="s">
        <v>2404</v>
      </c>
      <c r="C1893" t="s">
        <v>5412</v>
      </c>
      <c r="D1893" t="s">
        <v>5413</v>
      </c>
    </row>
    <row r="1894" spans="1:4" ht="15.75" x14ac:dyDescent="0.25">
      <c r="A1894" s="1" t="s">
        <v>474</v>
      </c>
      <c r="B1894" s="1" t="s">
        <v>2401</v>
      </c>
      <c r="C1894" t="s">
        <v>5414</v>
      </c>
      <c r="D1894" t="s">
        <v>5415</v>
      </c>
    </row>
    <row r="1895" spans="1:4" ht="15.75" x14ac:dyDescent="0.25">
      <c r="A1895" s="1" t="s">
        <v>473</v>
      </c>
      <c r="B1895" s="1" t="s">
        <v>2404</v>
      </c>
      <c r="C1895" t="s">
        <v>2629</v>
      </c>
      <c r="D1895" t="s">
        <v>5416</v>
      </c>
    </row>
    <row r="1896" spans="1:4" ht="15.75" x14ac:dyDescent="0.25">
      <c r="A1896" s="1" t="s">
        <v>472</v>
      </c>
      <c r="B1896" s="1" t="s">
        <v>2401</v>
      </c>
      <c r="C1896" t="s">
        <v>5417</v>
      </c>
      <c r="D1896" t="s">
        <v>5418</v>
      </c>
    </row>
    <row r="1897" spans="1:4" ht="15.75" x14ac:dyDescent="0.25">
      <c r="A1897" s="1" t="s">
        <v>471</v>
      </c>
      <c r="B1897" s="1" t="s">
        <v>2404</v>
      </c>
      <c r="C1897" t="s">
        <v>5419</v>
      </c>
      <c r="D1897" t="s">
        <v>2858</v>
      </c>
    </row>
    <row r="1898" spans="1:4" ht="15.75" x14ac:dyDescent="0.25">
      <c r="A1898" s="1" t="s">
        <v>470</v>
      </c>
      <c r="B1898" s="1" t="s">
        <v>2404</v>
      </c>
      <c r="C1898" t="s">
        <v>2701</v>
      </c>
      <c r="D1898" t="s">
        <v>5420</v>
      </c>
    </row>
    <row r="1899" spans="1:4" ht="15.75" x14ac:dyDescent="0.25">
      <c r="A1899" s="1" t="s">
        <v>469</v>
      </c>
      <c r="B1899" s="1" t="s">
        <v>2404</v>
      </c>
      <c r="C1899" t="s">
        <v>5421</v>
      </c>
      <c r="D1899" t="s">
        <v>2539</v>
      </c>
    </row>
    <row r="1900" spans="1:4" ht="15.75" x14ac:dyDescent="0.25">
      <c r="A1900" s="1" t="s">
        <v>468</v>
      </c>
      <c r="B1900" s="1" t="s">
        <v>2404</v>
      </c>
      <c r="C1900" t="s">
        <v>3154</v>
      </c>
      <c r="D1900" t="s">
        <v>2596</v>
      </c>
    </row>
    <row r="1901" spans="1:4" ht="15.75" x14ac:dyDescent="0.25">
      <c r="A1901" s="1" t="s">
        <v>467</v>
      </c>
      <c r="B1901" s="1" t="s">
        <v>2401</v>
      </c>
      <c r="C1901" t="s">
        <v>2590</v>
      </c>
      <c r="D1901" t="s">
        <v>5422</v>
      </c>
    </row>
    <row r="1902" spans="1:4" ht="15.75" x14ac:dyDescent="0.25">
      <c r="A1902" s="1" t="s">
        <v>466</v>
      </c>
      <c r="B1902" s="1" t="s">
        <v>2401</v>
      </c>
      <c r="C1902" t="s">
        <v>5423</v>
      </c>
      <c r="D1902" t="s">
        <v>5260</v>
      </c>
    </row>
    <row r="1903" spans="1:4" ht="15.75" x14ac:dyDescent="0.25">
      <c r="A1903" s="1" t="s">
        <v>465</v>
      </c>
      <c r="B1903" s="1" t="s">
        <v>2401</v>
      </c>
      <c r="C1903" t="s">
        <v>4309</v>
      </c>
      <c r="D1903" t="s">
        <v>5424</v>
      </c>
    </row>
    <row r="1904" spans="1:4" ht="15.75" x14ac:dyDescent="0.25">
      <c r="A1904" s="1" t="s">
        <v>464</v>
      </c>
      <c r="B1904" s="1" t="s">
        <v>2401</v>
      </c>
      <c r="C1904" t="s">
        <v>2835</v>
      </c>
      <c r="D1904" t="s">
        <v>5425</v>
      </c>
    </row>
    <row r="1905" spans="1:4" ht="15.75" x14ac:dyDescent="0.25">
      <c r="A1905" s="1" t="s">
        <v>463</v>
      </c>
      <c r="B1905" s="1" t="s">
        <v>2401</v>
      </c>
      <c r="C1905" t="s">
        <v>5426</v>
      </c>
      <c r="D1905" t="s">
        <v>5427</v>
      </c>
    </row>
    <row r="1906" spans="1:4" ht="15.75" x14ac:dyDescent="0.25">
      <c r="A1906" s="1" t="s">
        <v>462</v>
      </c>
      <c r="B1906" s="1" t="s">
        <v>2401</v>
      </c>
      <c r="C1906" t="s">
        <v>5428</v>
      </c>
      <c r="D1906" t="s">
        <v>5429</v>
      </c>
    </row>
    <row r="1907" spans="1:4" ht="15.75" x14ac:dyDescent="0.25">
      <c r="A1907" s="1" t="s">
        <v>461</v>
      </c>
      <c r="B1907" s="1" t="s">
        <v>2404</v>
      </c>
      <c r="C1907" t="s">
        <v>5430</v>
      </c>
      <c r="D1907" t="s">
        <v>5431</v>
      </c>
    </row>
    <row r="1908" spans="1:4" ht="15.75" x14ac:dyDescent="0.25">
      <c r="A1908" s="1" t="s">
        <v>460</v>
      </c>
      <c r="B1908" s="1" t="s">
        <v>2401</v>
      </c>
      <c r="C1908" t="s">
        <v>5432</v>
      </c>
      <c r="D1908" t="s">
        <v>2950</v>
      </c>
    </row>
    <row r="1909" spans="1:4" ht="15.75" x14ac:dyDescent="0.25">
      <c r="A1909" s="1" t="s">
        <v>459</v>
      </c>
      <c r="B1909" s="1" t="s">
        <v>2401</v>
      </c>
      <c r="C1909" t="s">
        <v>5433</v>
      </c>
      <c r="D1909" t="s">
        <v>5434</v>
      </c>
    </row>
    <row r="1910" spans="1:4" ht="15.75" x14ac:dyDescent="0.25">
      <c r="A1910" s="1" t="s">
        <v>458</v>
      </c>
      <c r="B1910" s="1" t="s">
        <v>2404</v>
      </c>
      <c r="C1910" t="s">
        <v>5435</v>
      </c>
      <c r="D1910" t="s">
        <v>5436</v>
      </c>
    </row>
    <row r="1911" spans="1:4" ht="15.75" x14ac:dyDescent="0.25">
      <c r="A1911" s="1" t="s">
        <v>457</v>
      </c>
      <c r="B1911" s="1" t="s">
        <v>2404</v>
      </c>
      <c r="C1911" t="s">
        <v>5437</v>
      </c>
      <c r="D1911" t="s">
        <v>2402</v>
      </c>
    </row>
    <row r="1912" spans="1:4" ht="15.75" x14ac:dyDescent="0.25">
      <c r="A1912" s="1" t="s">
        <v>456</v>
      </c>
      <c r="B1912" s="1" t="s">
        <v>2401</v>
      </c>
      <c r="C1912" t="s">
        <v>5438</v>
      </c>
      <c r="D1912" t="s">
        <v>5439</v>
      </c>
    </row>
    <row r="1913" spans="1:4" ht="15.75" x14ac:dyDescent="0.25">
      <c r="A1913" s="1" t="s">
        <v>455</v>
      </c>
      <c r="B1913" s="1" t="s">
        <v>2404</v>
      </c>
      <c r="C1913" t="s">
        <v>5440</v>
      </c>
      <c r="D1913" t="s">
        <v>3111</v>
      </c>
    </row>
    <row r="1914" spans="1:4" ht="15.75" x14ac:dyDescent="0.25">
      <c r="A1914" s="1" t="s">
        <v>454</v>
      </c>
      <c r="B1914" s="1" t="s">
        <v>2404</v>
      </c>
      <c r="C1914" t="s">
        <v>5441</v>
      </c>
      <c r="D1914" t="s">
        <v>5442</v>
      </c>
    </row>
    <row r="1915" spans="1:4" ht="15.75" x14ac:dyDescent="0.25">
      <c r="A1915" s="1" t="s">
        <v>453</v>
      </c>
      <c r="B1915" s="1" t="s">
        <v>2404</v>
      </c>
      <c r="C1915" t="s">
        <v>5443</v>
      </c>
      <c r="D1915" t="s">
        <v>3440</v>
      </c>
    </row>
    <row r="1916" spans="1:4" ht="15.75" x14ac:dyDescent="0.25">
      <c r="A1916" s="1" t="s">
        <v>452</v>
      </c>
      <c r="B1916" s="1" t="s">
        <v>2401</v>
      </c>
      <c r="C1916" t="s">
        <v>5444</v>
      </c>
      <c r="D1916" t="s">
        <v>5445</v>
      </c>
    </row>
    <row r="1917" spans="1:4" ht="15.75" x14ac:dyDescent="0.25">
      <c r="A1917" s="1" t="s">
        <v>451</v>
      </c>
      <c r="B1917" s="1" t="s">
        <v>2404</v>
      </c>
      <c r="C1917" t="s">
        <v>5446</v>
      </c>
      <c r="D1917" t="s">
        <v>5447</v>
      </c>
    </row>
    <row r="1918" spans="1:4" ht="15.75" x14ac:dyDescent="0.25">
      <c r="A1918" s="1" t="s">
        <v>450</v>
      </c>
      <c r="B1918" s="1" t="s">
        <v>2404</v>
      </c>
      <c r="C1918" t="s">
        <v>2697</v>
      </c>
      <c r="D1918" t="s">
        <v>5448</v>
      </c>
    </row>
    <row r="1919" spans="1:4" ht="15.75" x14ac:dyDescent="0.25">
      <c r="A1919" s="1" t="s">
        <v>449</v>
      </c>
      <c r="B1919" s="1" t="s">
        <v>2404</v>
      </c>
      <c r="C1919" t="s">
        <v>4624</v>
      </c>
      <c r="D1919" t="s">
        <v>5449</v>
      </c>
    </row>
    <row r="1920" spans="1:4" ht="15.75" x14ac:dyDescent="0.25">
      <c r="A1920" s="1" t="s">
        <v>448</v>
      </c>
      <c r="B1920" s="1" t="s">
        <v>2404</v>
      </c>
      <c r="C1920" t="s">
        <v>5450</v>
      </c>
      <c r="D1920" t="s">
        <v>5451</v>
      </c>
    </row>
    <row r="1921" spans="1:4" ht="15.75" x14ac:dyDescent="0.25">
      <c r="A1921" s="1" t="s">
        <v>447</v>
      </c>
      <c r="B1921" s="1" t="s">
        <v>2404</v>
      </c>
      <c r="C1921" t="s">
        <v>2622</v>
      </c>
      <c r="D1921" t="s">
        <v>5452</v>
      </c>
    </row>
    <row r="1922" spans="1:4" ht="15.75" x14ac:dyDescent="0.25">
      <c r="A1922" s="1" t="s">
        <v>446</v>
      </c>
      <c r="B1922" s="1" t="s">
        <v>3272</v>
      </c>
      <c r="C1922" t="s">
        <v>5453</v>
      </c>
      <c r="D1922" t="s">
        <v>5454</v>
      </c>
    </row>
    <row r="1923" spans="1:4" ht="15.75" x14ac:dyDescent="0.25">
      <c r="A1923" s="1" t="s">
        <v>445</v>
      </c>
      <c r="B1923" s="1" t="s">
        <v>2404</v>
      </c>
      <c r="C1923" t="s">
        <v>2697</v>
      </c>
      <c r="D1923" t="s">
        <v>5455</v>
      </c>
    </row>
    <row r="1924" spans="1:4" ht="15.75" x14ac:dyDescent="0.25">
      <c r="A1924" s="1" t="s">
        <v>444</v>
      </c>
      <c r="B1924" s="1" t="s">
        <v>2404</v>
      </c>
      <c r="C1924" t="s">
        <v>3676</v>
      </c>
      <c r="D1924" t="s">
        <v>5456</v>
      </c>
    </row>
    <row r="1925" spans="1:4" ht="15.75" x14ac:dyDescent="0.25">
      <c r="A1925" s="1" t="s">
        <v>443</v>
      </c>
      <c r="B1925" s="1" t="s">
        <v>2404</v>
      </c>
      <c r="C1925" t="s">
        <v>5457</v>
      </c>
      <c r="D1925" t="s">
        <v>5458</v>
      </c>
    </row>
    <row r="1926" spans="1:4" ht="15.75" x14ac:dyDescent="0.25">
      <c r="A1926" s="1" t="s">
        <v>442</v>
      </c>
      <c r="B1926" s="1" t="s">
        <v>2404</v>
      </c>
      <c r="C1926" t="s">
        <v>2669</v>
      </c>
      <c r="D1926" t="s">
        <v>5459</v>
      </c>
    </row>
    <row r="1927" spans="1:4" ht="15.75" x14ac:dyDescent="0.25">
      <c r="A1927" s="1" t="s">
        <v>441</v>
      </c>
      <c r="B1927" s="1" t="s">
        <v>2401</v>
      </c>
      <c r="C1927" t="s">
        <v>5460</v>
      </c>
      <c r="D1927" t="s">
        <v>3878</v>
      </c>
    </row>
    <row r="1928" spans="1:4" ht="15.75" x14ac:dyDescent="0.25">
      <c r="A1928" s="1" t="s">
        <v>440</v>
      </c>
      <c r="B1928" s="1" t="s">
        <v>2401</v>
      </c>
      <c r="C1928" t="s">
        <v>5461</v>
      </c>
      <c r="D1928" t="s">
        <v>5462</v>
      </c>
    </row>
    <row r="1929" spans="1:4" ht="15.75" x14ac:dyDescent="0.25">
      <c r="A1929" s="1" t="s">
        <v>439</v>
      </c>
      <c r="B1929" s="1" t="s">
        <v>2404</v>
      </c>
      <c r="C1929" t="s">
        <v>2530</v>
      </c>
      <c r="D1929" t="s">
        <v>5463</v>
      </c>
    </row>
    <row r="1930" spans="1:4" ht="15.75" x14ac:dyDescent="0.25">
      <c r="A1930" s="1" t="s">
        <v>438</v>
      </c>
      <c r="B1930" s="1" t="s">
        <v>2401</v>
      </c>
      <c r="C1930" t="s">
        <v>5464</v>
      </c>
      <c r="D1930" t="s">
        <v>4240</v>
      </c>
    </row>
    <row r="1931" spans="1:4" ht="15.75" x14ac:dyDescent="0.25">
      <c r="A1931" s="1" t="s">
        <v>437</v>
      </c>
      <c r="B1931" s="1" t="s">
        <v>2401</v>
      </c>
      <c r="C1931" t="s">
        <v>4303</v>
      </c>
      <c r="D1931" t="s">
        <v>2498</v>
      </c>
    </row>
    <row r="1932" spans="1:4" ht="15.75" x14ac:dyDescent="0.25">
      <c r="A1932" s="1" t="s">
        <v>436</v>
      </c>
      <c r="B1932" s="1" t="s">
        <v>2401</v>
      </c>
      <c r="C1932" t="s">
        <v>5465</v>
      </c>
      <c r="D1932" t="s">
        <v>5466</v>
      </c>
    </row>
    <row r="1933" spans="1:4" ht="15.75" x14ac:dyDescent="0.25">
      <c r="A1933" s="1" t="s">
        <v>435</v>
      </c>
      <c r="B1933" s="1" t="s">
        <v>2401</v>
      </c>
      <c r="C1933" t="s">
        <v>5467</v>
      </c>
      <c r="D1933" t="s">
        <v>5468</v>
      </c>
    </row>
    <row r="1934" spans="1:4" ht="15.75" x14ac:dyDescent="0.25">
      <c r="A1934" s="1" t="s">
        <v>434</v>
      </c>
      <c r="B1934" s="1" t="s">
        <v>2404</v>
      </c>
      <c r="C1934" t="s">
        <v>2564</v>
      </c>
      <c r="D1934" t="s">
        <v>5469</v>
      </c>
    </row>
    <row r="1935" spans="1:4" ht="15.75" x14ac:dyDescent="0.25">
      <c r="A1935" s="1" t="s">
        <v>433</v>
      </c>
      <c r="B1935" s="1" t="s">
        <v>2401</v>
      </c>
      <c r="C1935" t="s">
        <v>2590</v>
      </c>
      <c r="D1935" t="s">
        <v>5470</v>
      </c>
    </row>
    <row r="1936" spans="1:4" ht="15.75" x14ac:dyDescent="0.25">
      <c r="A1936" s="1" t="s">
        <v>432</v>
      </c>
      <c r="B1936" s="1" t="s">
        <v>2401</v>
      </c>
      <c r="C1936" t="s">
        <v>5471</v>
      </c>
      <c r="D1936" t="s">
        <v>4394</v>
      </c>
    </row>
    <row r="1937" spans="1:4" ht="15.75" x14ac:dyDescent="0.25">
      <c r="A1937" s="1" t="s">
        <v>431</v>
      </c>
      <c r="B1937" s="1" t="s">
        <v>2404</v>
      </c>
      <c r="C1937" t="s">
        <v>5472</v>
      </c>
      <c r="D1937" t="s">
        <v>5473</v>
      </c>
    </row>
    <row r="1938" spans="1:4" ht="15.75" x14ac:dyDescent="0.25">
      <c r="A1938" s="1" t="s">
        <v>430</v>
      </c>
      <c r="B1938" s="1" t="s">
        <v>3272</v>
      </c>
      <c r="C1938" t="s">
        <v>5474</v>
      </c>
      <c r="D1938" t="s">
        <v>5475</v>
      </c>
    </row>
    <row r="1939" spans="1:4" ht="15.75" x14ac:dyDescent="0.25">
      <c r="A1939" s="1" t="s">
        <v>429</v>
      </c>
      <c r="B1939" s="1" t="s">
        <v>2404</v>
      </c>
      <c r="C1939" t="s">
        <v>2425</v>
      </c>
      <c r="D1939" t="s">
        <v>5153</v>
      </c>
    </row>
    <row r="1940" spans="1:4" ht="15.75" x14ac:dyDescent="0.25">
      <c r="A1940" s="1" t="s">
        <v>428</v>
      </c>
      <c r="B1940" s="1" t="s">
        <v>2404</v>
      </c>
      <c r="C1940" t="s">
        <v>5476</v>
      </c>
      <c r="D1940" t="s">
        <v>5477</v>
      </c>
    </row>
    <row r="1941" spans="1:4" ht="15.75" x14ac:dyDescent="0.25">
      <c r="A1941" s="1" t="s">
        <v>427</v>
      </c>
      <c r="B1941" s="1" t="s">
        <v>2404</v>
      </c>
      <c r="C1941" t="s">
        <v>5478</v>
      </c>
      <c r="D1941" t="s">
        <v>5479</v>
      </c>
    </row>
    <row r="1942" spans="1:4" ht="15.75" x14ac:dyDescent="0.25">
      <c r="A1942" s="1" t="s">
        <v>426</v>
      </c>
      <c r="B1942" s="1" t="s">
        <v>2404</v>
      </c>
      <c r="C1942" t="s">
        <v>5480</v>
      </c>
      <c r="D1942" t="s">
        <v>3818</v>
      </c>
    </row>
    <row r="1943" spans="1:4" ht="15.75" x14ac:dyDescent="0.25">
      <c r="A1943" s="1" t="s">
        <v>425</v>
      </c>
      <c r="B1943" s="1" t="s">
        <v>2404</v>
      </c>
      <c r="C1943" t="s">
        <v>3149</v>
      </c>
      <c r="D1943" t="s">
        <v>5481</v>
      </c>
    </row>
    <row r="1944" spans="1:4" ht="15.75" x14ac:dyDescent="0.25">
      <c r="A1944" s="1" t="s">
        <v>424</v>
      </c>
      <c r="B1944" s="1" t="s">
        <v>2404</v>
      </c>
      <c r="C1944" t="s">
        <v>2697</v>
      </c>
      <c r="D1944" t="s">
        <v>5482</v>
      </c>
    </row>
    <row r="1945" spans="1:4" ht="15.75" x14ac:dyDescent="0.25">
      <c r="A1945" s="1" t="s">
        <v>423</v>
      </c>
      <c r="B1945" s="1" t="s">
        <v>2404</v>
      </c>
      <c r="C1945" t="s">
        <v>5384</v>
      </c>
      <c r="D1945" t="s">
        <v>3685</v>
      </c>
    </row>
    <row r="1946" spans="1:4" ht="15.75" x14ac:dyDescent="0.25">
      <c r="A1946" s="1" t="s">
        <v>422</v>
      </c>
      <c r="B1946" s="1" t="s">
        <v>2401</v>
      </c>
      <c r="C1946" t="s">
        <v>2611</v>
      </c>
      <c r="D1946" t="s">
        <v>5483</v>
      </c>
    </row>
    <row r="1947" spans="1:4" ht="15.75" x14ac:dyDescent="0.25">
      <c r="A1947" s="1" t="s">
        <v>421</v>
      </c>
      <c r="B1947" s="1" t="s">
        <v>2404</v>
      </c>
      <c r="C1947" t="s">
        <v>5387</v>
      </c>
      <c r="D1947" t="s">
        <v>5484</v>
      </c>
    </row>
    <row r="1948" spans="1:4" ht="15.75" x14ac:dyDescent="0.25">
      <c r="A1948" s="1" t="s">
        <v>420</v>
      </c>
      <c r="B1948" s="1" t="s">
        <v>2404</v>
      </c>
      <c r="C1948" t="s">
        <v>5485</v>
      </c>
      <c r="D1948" t="s">
        <v>5486</v>
      </c>
    </row>
    <row r="1949" spans="1:4" ht="15.75" x14ac:dyDescent="0.25">
      <c r="A1949" s="1" t="s">
        <v>419</v>
      </c>
      <c r="B1949" s="1" t="s">
        <v>2404</v>
      </c>
      <c r="C1949" t="s">
        <v>5487</v>
      </c>
      <c r="D1949" t="s">
        <v>5488</v>
      </c>
    </row>
    <row r="1950" spans="1:4" ht="15.75" x14ac:dyDescent="0.25">
      <c r="A1950" s="1" t="s">
        <v>418</v>
      </c>
      <c r="B1950" s="1" t="s">
        <v>2401</v>
      </c>
      <c r="C1950" t="s">
        <v>5489</v>
      </c>
      <c r="D1950" t="s">
        <v>5490</v>
      </c>
    </row>
    <row r="1951" spans="1:4" ht="15.75" x14ac:dyDescent="0.25">
      <c r="A1951" s="1" t="s">
        <v>417</v>
      </c>
      <c r="B1951" s="1" t="s">
        <v>2404</v>
      </c>
      <c r="C1951" t="s">
        <v>2669</v>
      </c>
      <c r="D1951" t="s">
        <v>3453</v>
      </c>
    </row>
    <row r="1952" spans="1:4" ht="15.75" x14ac:dyDescent="0.25">
      <c r="A1952" s="1" t="s">
        <v>416</v>
      </c>
      <c r="B1952" s="1" t="s">
        <v>2401</v>
      </c>
      <c r="C1952" t="s">
        <v>5491</v>
      </c>
      <c r="D1952" t="s">
        <v>5492</v>
      </c>
    </row>
    <row r="1953" spans="1:4" ht="15.75" x14ac:dyDescent="0.25">
      <c r="A1953" s="1" t="s">
        <v>415</v>
      </c>
      <c r="B1953" s="1" t="s">
        <v>2404</v>
      </c>
      <c r="C1953" t="s">
        <v>5493</v>
      </c>
      <c r="D1953" t="s">
        <v>5494</v>
      </c>
    </row>
    <row r="1954" spans="1:4" ht="15.75" x14ac:dyDescent="0.25">
      <c r="A1954" s="1" t="s">
        <v>414</v>
      </c>
      <c r="B1954" s="1" t="s">
        <v>2404</v>
      </c>
      <c r="C1954" t="s">
        <v>5495</v>
      </c>
      <c r="D1954" t="s">
        <v>5496</v>
      </c>
    </row>
    <row r="1955" spans="1:4" ht="15.75" x14ac:dyDescent="0.25">
      <c r="A1955" s="1" t="s">
        <v>413</v>
      </c>
      <c r="B1955" s="1" t="s">
        <v>2401</v>
      </c>
      <c r="C1955" t="s">
        <v>5497</v>
      </c>
      <c r="D1955" t="s">
        <v>5498</v>
      </c>
    </row>
    <row r="1956" spans="1:4" ht="15.75" x14ac:dyDescent="0.25">
      <c r="A1956" s="1" t="s">
        <v>412</v>
      </c>
      <c r="B1956" s="1" t="s">
        <v>2401</v>
      </c>
      <c r="C1956" t="s">
        <v>5499</v>
      </c>
      <c r="D1956" t="s">
        <v>5500</v>
      </c>
    </row>
    <row r="1957" spans="1:4" ht="15.75" x14ac:dyDescent="0.25">
      <c r="A1957" s="1" t="s">
        <v>411</v>
      </c>
      <c r="B1957" s="1" t="s">
        <v>2401</v>
      </c>
      <c r="C1957" t="s">
        <v>5501</v>
      </c>
      <c r="D1957" t="s">
        <v>5502</v>
      </c>
    </row>
    <row r="1958" spans="1:4" ht="15.75" x14ac:dyDescent="0.25">
      <c r="A1958" s="1" t="s">
        <v>410</v>
      </c>
      <c r="B1958" s="1" t="s">
        <v>2404</v>
      </c>
      <c r="C1958" t="s">
        <v>5503</v>
      </c>
      <c r="D1958" t="s">
        <v>5504</v>
      </c>
    </row>
    <row r="1959" spans="1:4" ht="15.75" x14ac:dyDescent="0.25">
      <c r="A1959" s="1" t="s">
        <v>409</v>
      </c>
      <c r="B1959" s="1" t="s">
        <v>2401</v>
      </c>
      <c r="C1959" t="s">
        <v>3218</v>
      </c>
      <c r="D1959" t="s">
        <v>3030</v>
      </c>
    </row>
    <row r="1960" spans="1:4" ht="15.75" x14ac:dyDescent="0.25">
      <c r="A1960" s="1" t="s">
        <v>408</v>
      </c>
      <c r="B1960" s="1" t="s">
        <v>2401</v>
      </c>
      <c r="C1960" t="s">
        <v>2468</v>
      </c>
      <c r="D1960" t="s">
        <v>5505</v>
      </c>
    </row>
    <row r="1961" spans="1:4" ht="15.75" x14ac:dyDescent="0.25">
      <c r="A1961" s="1" t="s">
        <v>407</v>
      </c>
      <c r="B1961" s="1" t="s">
        <v>2401</v>
      </c>
      <c r="C1961" t="s">
        <v>2835</v>
      </c>
      <c r="D1961" t="s">
        <v>2498</v>
      </c>
    </row>
    <row r="1962" spans="1:4" ht="15.75" x14ac:dyDescent="0.25">
      <c r="A1962" s="1" t="s">
        <v>406</v>
      </c>
      <c r="B1962" s="1" t="s">
        <v>2401</v>
      </c>
      <c r="C1962" t="s">
        <v>5506</v>
      </c>
      <c r="D1962" t="s">
        <v>5507</v>
      </c>
    </row>
    <row r="1963" spans="1:4" ht="15.75" x14ac:dyDescent="0.25">
      <c r="A1963" s="1" t="s">
        <v>405</v>
      </c>
      <c r="B1963" s="1" t="s">
        <v>2404</v>
      </c>
      <c r="C1963" t="s">
        <v>2405</v>
      </c>
      <c r="D1963" t="s">
        <v>5260</v>
      </c>
    </row>
    <row r="1964" spans="1:4" ht="15.75" x14ac:dyDescent="0.25">
      <c r="A1964" s="1" t="s">
        <v>404</v>
      </c>
      <c r="B1964" s="1" t="s">
        <v>2404</v>
      </c>
      <c r="C1964" t="s">
        <v>5508</v>
      </c>
      <c r="D1964" t="s">
        <v>5509</v>
      </c>
    </row>
    <row r="1965" spans="1:4" ht="15.75" x14ac:dyDescent="0.25">
      <c r="A1965" s="1" t="s">
        <v>403</v>
      </c>
      <c r="B1965" s="1" t="s">
        <v>2404</v>
      </c>
      <c r="C1965" t="s">
        <v>4893</v>
      </c>
      <c r="D1965" t="s">
        <v>2975</v>
      </c>
    </row>
    <row r="1966" spans="1:4" ht="15.75" x14ac:dyDescent="0.25">
      <c r="A1966" s="1" t="s">
        <v>402</v>
      </c>
      <c r="B1966" s="1" t="s">
        <v>2401</v>
      </c>
      <c r="C1966" t="s">
        <v>5510</v>
      </c>
      <c r="D1966" t="s">
        <v>5511</v>
      </c>
    </row>
    <row r="1967" spans="1:4" ht="15.75" x14ac:dyDescent="0.25">
      <c r="A1967" s="1" t="s">
        <v>401</v>
      </c>
      <c r="B1967" s="1" t="s">
        <v>2404</v>
      </c>
      <c r="C1967" t="s">
        <v>5512</v>
      </c>
      <c r="D1967" t="s">
        <v>2506</v>
      </c>
    </row>
    <row r="1968" spans="1:4" ht="15.75" x14ac:dyDescent="0.25">
      <c r="A1968" s="1" t="s">
        <v>400</v>
      </c>
      <c r="B1968" s="1" t="s">
        <v>2404</v>
      </c>
      <c r="C1968" t="s">
        <v>5513</v>
      </c>
      <c r="D1968" t="s">
        <v>5514</v>
      </c>
    </row>
    <row r="1969" spans="1:4" ht="15.75" x14ac:dyDescent="0.25">
      <c r="A1969" s="1" t="s">
        <v>399</v>
      </c>
      <c r="B1969" s="1" t="s">
        <v>2404</v>
      </c>
      <c r="C1969" t="s">
        <v>5515</v>
      </c>
      <c r="D1969" t="s">
        <v>4671</v>
      </c>
    </row>
    <row r="1970" spans="1:4" ht="15.75" x14ac:dyDescent="0.25">
      <c r="A1970" s="1" t="s">
        <v>398</v>
      </c>
      <c r="B1970" s="1" t="s">
        <v>2404</v>
      </c>
      <c r="C1970" t="s">
        <v>5516</v>
      </c>
      <c r="D1970" t="s">
        <v>4282</v>
      </c>
    </row>
    <row r="1971" spans="1:4" ht="15.75" x14ac:dyDescent="0.25">
      <c r="A1971" s="1" t="s">
        <v>397</v>
      </c>
      <c r="B1971" s="1" t="s">
        <v>3272</v>
      </c>
      <c r="C1971" t="s">
        <v>5517</v>
      </c>
      <c r="D1971" t="s">
        <v>5518</v>
      </c>
    </row>
    <row r="1972" spans="1:4" ht="15.75" x14ac:dyDescent="0.25">
      <c r="A1972" s="1" t="s">
        <v>396</v>
      </c>
      <c r="B1972" s="1" t="s">
        <v>2401</v>
      </c>
      <c r="C1972" t="s">
        <v>5519</v>
      </c>
      <c r="D1972" t="s">
        <v>5520</v>
      </c>
    </row>
    <row r="1973" spans="1:4" ht="15.75" x14ac:dyDescent="0.25">
      <c r="A1973" s="1" t="s">
        <v>395</v>
      </c>
      <c r="B1973" s="1" t="s">
        <v>2404</v>
      </c>
      <c r="C1973" t="s">
        <v>2554</v>
      </c>
      <c r="D1973" t="s">
        <v>5521</v>
      </c>
    </row>
    <row r="1974" spans="1:4" ht="15.75" x14ac:dyDescent="0.25">
      <c r="A1974" s="1" t="s">
        <v>394</v>
      </c>
      <c r="B1974" s="1" t="s">
        <v>2404</v>
      </c>
      <c r="C1974" t="s">
        <v>5522</v>
      </c>
      <c r="D1974" t="s">
        <v>5523</v>
      </c>
    </row>
    <row r="1975" spans="1:4" ht="15.75" x14ac:dyDescent="0.25">
      <c r="A1975" s="1" t="s">
        <v>393</v>
      </c>
      <c r="B1975" s="1" t="s">
        <v>2401</v>
      </c>
      <c r="C1975" t="s">
        <v>5524</v>
      </c>
      <c r="D1975" t="s">
        <v>5525</v>
      </c>
    </row>
    <row r="1976" spans="1:4" ht="15.75" x14ac:dyDescent="0.25">
      <c r="A1976" s="1" t="s">
        <v>392</v>
      </c>
      <c r="B1976" s="1" t="s">
        <v>2401</v>
      </c>
      <c r="C1976" t="s">
        <v>5526</v>
      </c>
      <c r="D1976" t="s">
        <v>5527</v>
      </c>
    </row>
    <row r="1977" spans="1:4" ht="15.75" x14ac:dyDescent="0.25">
      <c r="A1977" s="1" t="s">
        <v>391</v>
      </c>
      <c r="B1977" s="1" t="s">
        <v>2401</v>
      </c>
      <c r="C1977" t="s">
        <v>5528</v>
      </c>
      <c r="D1977" t="s">
        <v>5529</v>
      </c>
    </row>
    <row r="1978" spans="1:4" ht="15.75" x14ac:dyDescent="0.25">
      <c r="A1978" s="1" t="s">
        <v>390</v>
      </c>
      <c r="B1978" s="1" t="s">
        <v>2401</v>
      </c>
      <c r="C1978" t="s">
        <v>2513</v>
      </c>
      <c r="D1978" t="s">
        <v>5530</v>
      </c>
    </row>
    <row r="1979" spans="1:4" ht="15.75" x14ac:dyDescent="0.25">
      <c r="A1979" s="1" t="s">
        <v>389</v>
      </c>
      <c r="B1979" s="1" t="s">
        <v>2401</v>
      </c>
      <c r="C1979" t="s">
        <v>5531</v>
      </c>
      <c r="D1979" t="s">
        <v>2814</v>
      </c>
    </row>
    <row r="1980" spans="1:4" ht="15.75" x14ac:dyDescent="0.25">
      <c r="A1980" s="1" t="s">
        <v>388</v>
      </c>
      <c r="B1980" s="1" t="s">
        <v>2401</v>
      </c>
      <c r="C1980" t="s">
        <v>5532</v>
      </c>
      <c r="D1980" t="s">
        <v>5533</v>
      </c>
    </row>
    <row r="1981" spans="1:4" ht="15.75" x14ac:dyDescent="0.25">
      <c r="A1981" s="1" t="s">
        <v>387</v>
      </c>
      <c r="B1981" s="1" t="s">
        <v>2401</v>
      </c>
      <c r="C1981" t="s">
        <v>5534</v>
      </c>
      <c r="D1981" t="s">
        <v>5535</v>
      </c>
    </row>
    <row r="1982" spans="1:4" ht="15.75" x14ac:dyDescent="0.25">
      <c r="A1982" s="1" t="s">
        <v>386</v>
      </c>
      <c r="B1982" s="1" t="s">
        <v>2401</v>
      </c>
      <c r="C1982" t="s">
        <v>5536</v>
      </c>
      <c r="D1982" t="s">
        <v>5537</v>
      </c>
    </row>
    <row r="1983" spans="1:4" ht="15.75" x14ac:dyDescent="0.25">
      <c r="A1983" s="1" t="s">
        <v>385</v>
      </c>
      <c r="B1983" s="1" t="s">
        <v>2401</v>
      </c>
      <c r="C1983" t="s">
        <v>5538</v>
      </c>
      <c r="D1983" t="s">
        <v>5539</v>
      </c>
    </row>
    <row r="1984" spans="1:4" ht="15.75" x14ac:dyDescent="0.25">
      <c r="A1984" s="1" t="s">
        <v>384</v>
      </c>
      <c r="B1984" s="1" t="s">
        <v>2401</v>
      </c>
      <c r="C1984" t="s">
        <v>5540</v>
      </c>
      <c r="D1984" t="s">
        <v>5541</v>
      </c>
    </row>
    <row r="1985" spans="1:4" ht="15.75" x14ac:dyDescent="0.25">
      <c r="A1985" s="1" t="s">
        <v>383</v>
      </c>
      <c r="B1985" s="1" t="s">
        <v>2404</v>
      </c>
      <c r="C1985" t="s">
        <v>5542</v>
      </c>
      <c r="D1985" t="s">
        <v>5543</v>
      </c>
    </row>
    <row r="1986" spans="1:4" ht="15.75" x14ac:dyDescent="0.25">
      <c r="A1986" s="1" t="s">
        <v>382</v>
      </c>
      <c r="B1986" s="1" t="s">
        <v>2404</v>
      </c>
      <c r="C1986" t="s">
        <v>4135</v>
      </c>
      <c r="D1986" t="s">
        <v>5544</v>
      </c>
    </row>
    <row r="1987" spans="1:4" ht="15.75" x14ac:dyDescent="0.25">
      <c r="A1987" s="1" t="s">
        <v>381</v>
      </c>
      <c r="B1987" s="1" t="s">
        <v>2404</v>
      </c>
      <c r="C1987" t="s">
        <v>2441</v>
      </c>
      <c r="D1987" t="s">
        <v>5545</v>
      </c>
    </row>
    <row r="1988" spans="1:4" ht="15.75" x14ac:dyDescent="0.25">
      <c r="A1988" s="1" t="s">
        <v>380</v>
      </c>
      <c r="B1988" s="1" t="s">
        <v>3272</v>
      </c>
      <c r="C1988" t="s">
        <v>3029</v>
      </c>
      <c r="D1988" t="s">
        <v>5546</v>
      </c>
    </row>
    <row r="1989" spans="1:4" ht="15.75" x14ac:dyDescent="0.25">
      <c r="A1989" s="1" t="s">
        <v>379</v>
      </c>
      <c r="B1989" s="1" t="s">
        <v>2404</v>
      </c>
      <c r="C1989" t="s">
        <v>5547</v>
      </c>
      <c r="D1989" t="s">
        <v>5548</v>
      </c>
    </row>
    <row r="1990" spans="1:4" ht="15.75" x14ac:dyDescent="0.25">
      <c r="A1990" s="1" t="s">
        <v>378</v>
      </c>
      <c r="B1990" s="1" t="s">
        <v>2401</v>
      </c>
      <c r="C1990" t="s">
        <v>2562</v>
      </c>
      <c r="D1990" t="s">
        <v>5549</v>
      </c>
    </row>
    <row r="1991" spans="1:4" ht="15.75" x14ac:dyDescent="0.25">
      <c r="A1991" s="1" t="s">
        <v>377</v>
      </c>
      <c r="B1991" s="1" t="s">
        <v>2404</v>
      </c>
      <c r="C1991" t="s">
        <v>5550</v>
      </c>
      <c r="D1991" t="s">
        <v>5551</v>
      </c>
    </row>
    <row r="1992" spans="1:4" ht="15.75" x14ac:dyDescent="0.25">
      <c r="A1992" s="1" t="s">
        <v>376</v>
      </c>
      <c r="B1992" s="1" t="s">
        <v>2404</v>
      </c>
      <c r="C1992" t="s">
        <v>5552</v>
      </c>
      <c r="D1992" t="s">
        <v>5553</v>
      </c>
    </row>
    <row r="1993" spans="1:4" ht="15.75" x14ac:dyDescent="0.25">
      <c r="A1993" s="1" t="s">
        <v>375</v>
      </c>
      <c r="B1993" s="1" t="s">
        <v>2404</v>
      </c>
      <c r="C1993" t="s">
        <v>5554</v>
      </c>
      <c r="D1993" t="s">
        <v>5555</v>
      </c>
    </row>
    <row r="1994" spans="1:4" ht="15.75" x14ac:dyDescent="0.25">
      <c r="A1994" s="1" t="s">
        <v>374</v>
      </c>
      <c r="B1994" s="1" t="s">
        <v>2404</v>
      </c>
      <c r="C1994" t="s">
        <v>5556</v>
      </c>
      <c r="D1994" t="s">
        <v>5557</v>
      </c>
    </row>
    <row r="1995" spans="1:4" ht="15.75" x14ac:dyDescent="0.25">
      <c r="A1995" s="1" t="s">
        <v>373</v>
      </c>
      <c r="B1995" s="1" t="s">
        <v>2401</v>
      </c>
      <c r="C1995" t="s">
        <v>4907</v>
      </c>
      <c r="D1995" t="s">
        <v>5558</v>
      </c>
    </row>
    <row r="1996" spans="1:4" ht="15.75" x14ac:dyDescent="0.25">
      <c r="A1996" s="1" t="s">
        <v>372</v>
      </c>
      <c r="B1996" s="1" t="s">
        <v>2401</v>
      </c>
      <c r="C1996" t="s">
        <v>5559</v>
      </c>
      <c r="D1996" t="s">
        <v>5560</v>
      </c>
    </row>
    <row r="1997" spans="1:4" ht="15.75" x14ac:dyDescent="0.25">
      <c r="A1997" s="1" t="s">
        <v>371</v>
      </c>
      <c r="B1997" s="1" t="s">
        <v>2401</v>
      </c>
      <c r="C1997" t="s">
        <v>5561</v>
      </c>
      <c r="D1997" t="s">
        <v>3103</v>
      </c>
    </row>
    <row r="1998" spans="1:4" ht="15.75" x14ac:dyDescent="0.25">
      <c r="A1998" s="1" t="s">
        <v>370</v>
      </c>
      <c r="B1998" s="1" t="s">
        <v>2401</v>
      </c>
      <c r="C1998" t="s">
        <v>2878</v>
      </c>
      <c r="D1998" t="s">
        <v>2587</v>
      </c>
    </row>
    <row r="1999" spans="1:4" ht="15.75" x14ac:dyDescent="0.25">
      <c r="A1999" s="1" t="s">
        <v>369</v>
      </c>
      <c r="B1999" s="1" t="s">
        <v>2401</v>
      </c>
      <c r="C1999" t="s">
        <v>5562</v>
      </c>
      <c r="D1999" t="s">
        <v>5563</v>
      </c>
    </row>
    <row r="2000" spans="1:4" ht="15.75" x14ac:dyDescent="0.25">
      <c r="A2000" s="1" t="s">
        <v>368</v>
      </c>
      <c r="B2000" s="1" t="s">
        <v>2401</v>
      </c>
      <c r="C2000" t="s">
        <v>3233</v>
      </c>
      <c r="D2000" t="s">
        <v>2950</v>
      </c>
    </row>
    <row r="2001" spans="1:4" ht="15.75" x14ac:dyDescent="0.25">
      <c r="A2001" s="1" t="s">
        <v>367</v>
      </c>
      <c r="B2001" s="1" t="s">
        <v>2401</v>
      </c>
      <c r="C2001" t="s">
        <v>5564</v>
      </c>
      <c r="D2001" t="s">
        <v>5565</v>
      </c>
    </row>
    <row r="2002" spans="1:4" ht="15.75" x14ac:dyDescent="0.25">
      <c r="A2002" s="1" t="s">
        <v>366</v>
      </c>
      <c r="B2002" s="1" t="s">
        <v>2404</v>
      </c>
      <c r="C2002" t="s">
        <v>5566</v>
      </c>
      <c r="D2002" t="s">
        <v>5567</v>
      </c>
    </row>
    <row r="2003" spans="1:4" ht="15.75" x14ac:dyDescent="0.25">
      <c r="A2003" s="1" t="s">
        <v>365</v>
      </c>
      <c r="B2003" s="1" t="s">
        <v>2401</v>
      </c>
      <c r="C2003" t="s">
        <v>5568</v>
      </c>
      <c r="D2003" t="s">
        <v>5569</v>
      </c>
    </row>
    <row r="2004" spans="1:4" ht="15.75" x14ac:dyDescent="0.25">
      <c r="A2004" s="1" t="s">
        <v>364</v>
      </c>
      <c r="B2004" s="1" t="s">
        <v>2401</v>
      </c>
      <c r="C2004" t="s">
        <v>3281</v>
      </c>
      <c r="D2004" t="s">
        <v>5570</v>
      </c>
    </row>
    <row r="2005" spans="1:4" ht="15.75" x14ac:dyDescent="0.25">
      <c r="A2005" s="1" t="s">
        <v>363</v>
      </c>
      <c r="B2005" s="1" t="s">
        <v>2401</v>
      </c>
      <c r="C2005" t="s">
        <v>5571</v>
      </c>
      <c r="D2005" t="s">
        <v>5572</v>
      </c>
    </row>
    <row r="2006" spans="1:4" ht="15.75" x14ac:dyDescent="0.25">
      <c r="A2006" s="1" t="s">
        <v>362</v>
      </c>
      <c r="B2006" s="1" t="s">
        <v>2401</v>
      </c>
      <c r="C2006" t="s">
        <v>5573</v>
      </c>
      <c r="D2006" t="s">
        <v>4553</v>
      </c>
    </row>
    <row r="2007" spans="1:4" ht="15.75" x14ac:dyDescent="0.25">
      <c r="A2007" s="1" t="s">
        <v>361</v>
      </c>
      <c r="B2007" s="1" t="s">
        <v>2401</v>
      </c>
      <c r="C2007" t="s">
        <v>2528</v>
      </c>
      <c r="D2007" t="s">
        <v>5574</v>
      </c>
    </row>
    <row r="2008" spans="1:4" ht="15.75" x14ac:dyDescent="0.25">
      <c r="A2008" s="1" t="s">
        <v>360</v>
      </c>
      <c r="B2008" s="1" t="s">
        <v>3272</v>
      </c>
      <c r="C2008" t="s">
        <v>5575</v>
      </c>
      <c r="D2008" t="s">
        <v>3149</v>
      </c>
    </row>
    <row r="2009" spans="1:4" ht="15.75" x14ac:dyDescent="0.25">
      <c r="A2009" s="1" t="s">
        <v>359</v>
      </c>
      <c r="B2009" s="1" t="s">
        <v>2401</v>
      </c>
      <c r="C2009" t="s">
        <v>5576</v>
      </c>
      <c r="D2009" t="s">
        <v>5577</v>
      </c>
    </row>
    <row r="2010" spans="1:4" ht="15.75" x14ac:dyDescent="0.25">
      <c r="A2010" s="1" t="s">
        <v>358</v>
      </c>
      <c r="B2010" s="1" t="s">
        <v>2404</v>
      </c>
      <c r="C2010" t="s">
        <v>5578</v>
      </c>
      <c r="D2010" t="s">
        <v>5579</v>
      </c>
    </row>
    <row r="2011" spans="1:4" ht="15.75" x14ac:dyDescent="0.25">
      <c r="A2011" s="1" t="s">
        <v>357</v>
      </c>
      <c r="B2011" s="1" t="s">
        <v>2404</v>
      </c>
      <c r="C2011" t="s">
        <v>5580</v>
      </c>
      <c r="D2011" t="s">
        <v>5581</v>
      </c>
    </row>
    <row r="2012" spans="1:4" ht="15.75" x14ac:dyDescent="0.25">
      <c r="A2012" s="1" t="s">
        <v>356</v>
      </c>
      <c r="B2012" s="1" t="s">
        <v>2404</v>
      </c>
      <c r="C2012" t="s">
        <v>2934</v>
      </c>
      <c r="D2012" t="s">
        <v>5582</v>
      </c>
    </row>
    <row r="2013" spans="1:4" ht="15.75" x14ac:dyDescent="0.25">
      <c r="A2013" s="1" t="s">
        <v>354</v>
      </c>
      <c r="B2013" s="1" t="s">
        <v>2404</v>
      </c>
      <c r="C2013" t="s">
        <v>2792</v>
      </c>
      <c r="D2013" t="s">
        <v>5583</v>
      </c>
    </row>
    <row r="2014" spans="1:4" ht="15.75" x14ac:dyDescent="0.25">
      <c r="A2014" s="1" t="s">
        <v>353</v>
      </c>
      <c r="B2014" s="1" t="s">
        <v>2401</v>
      </c>
      <c r="C2014" t="s">
        <v>5584</v>
      </c>
      <c r="D2014" t="s">
        <v>4140</v>
      </c>
    </row>
    <row r="2015" spans="1:4" ht="15.75" x14ac:dyDescent="0.25">
      <c r="A2015" s="1" t="s">
        <v>352</v>
      </c>
      <c r="B2015" s="1" t="s">
        <v>2404</v>
      </c>
      <c r="C2015" t="s">
        <v>5585</v>
      </c>
      <c r="D2015" t="s">
        <v>5586</v>
      </c>
    </row>
    <row r="2016" spans="1:4" ht="15.75" x14ac:dyDescent="0.25">
      <c r="A2016" s="1" t="s">
        <v>351</v>
      </c>
      <c r="B2016" s="1" t="s">
        <v>2401</v>
      </c>
      <c r="C2016" t="s">
        <v>5587</v>
      </c>
      <c r="D2016" t="s">
        <v>5588</v>
      </c>
    </row>
    <row r="2017" spans="1:4" ht="15.75" x14ac:dyDescent="0.25">
      <c r="A2017" s="1" t="s">
        <v>350</v>
      </c>
      <c r="B2017" s="1" t="s">
        <v>2404</v>
      </c>
      <c r="C2017" t="s">
        <v>5487</v>
      </c>
      <c r="D2017" t="s">
        <v>5589</v>
      </c>
    </row>
    <row r="2018" spans="1:4" ht="15.75" x14ac:dyDescent="0.25">
      <c r="A2018" s="1" t="s">
        <v>349</v>
      </c>
      <c r="B2018" s="1" t="s">
        <v>2401</v>
      </c>
      <c r="C2018" t="s">
        <v>5590</v>
      </c>
      <c r="D2018" t="s">
        <v>5591</v>
      </c>
    </row>
    <row r="2019" spans="1:4" ht="15.75" x14ac:dyDescent="0.25">
      <c r="A2019" s="1" t="s">
        <v>348</v>
      </c>
      <c r="B2019" s="1" t="s">
        <v>2401</v>
      </c>
      <c r="C2019" t="s">
        <v>2528</v>
      </c>
      <c r="D2019" t="s">
        <v>5592</v>
      </c>
    </row>
    <row r="2020" spans="1:4" ht="15.75" x14ac:dyDescent="0.25">
      <c r="A2020" s="1" t="s">
        <v>347</v>
      </c>
      <c r="B2020" s="1" t="s">
        <v>2401</v>
      </c>
      <c r="C2020" t="s">
        <v>5593</v>
      </c>
      <c r="D2020" t="s">
        <v>2524</v>
      </c>
    </row>
    <row r="2021" spans="1:4" ht="15.75" x14ac:dyDescent="0.25">
      <c r="A2021" s="1" t="s">
        <v>346</v>
      </c>
      <c r="B2021" s="1" t="s">
        <v>2404</v>
      </c>
      <c r="C2021" t="s">
        <v>5594</v>
      </c>
      <c r="D2021" t="s">
        <v>5595</v>
      </c>
    </row>
    <row r="2022" spans="1:4" ht="15.75" x14ac:dyDescent="0.25">
      <c r="A2022" s="1" t="s">
        <v>345</v>
      </c>
      <c r="B2022" s="1" t="s">
        <v>2404</v>
      </c>
      <c r="C2022" t="s">
        <v>5273</v>
      </c>
      <c r="D2022" t="s">
        <v>2830</v>
      </c>
    </row>
    <row r="2023" spans="1:4" ht="15.75" x14ac:dyDescent="0.25">
      <c r="A2023" s="1" t="s">
        <v>344</v>
      </c>
      <c r="B2023" s="1" t="s">
        <v>2401</v>
      </c>
      <c r="C2023" t="s">
        <v>5596</v>
      </c>
      <c r="D2023" t="s">
        <v>5597</v>
      </c>
    </row>
    <row r="2024" spans="1:4" ht="15.75" x14ac:dyDescent="0.25">
      <c r="A2024" s="1" t="s">
        <v>343</v>
      </c>
      <c r="B2024" s="1" t="s">
        <v>2404</v>
      </c>
      <c r="C2024" t="s">
        <v>5598</v>
      </c>
      <c r="D2024" t="s">
        <v>5599</v>
      </c>
    </row>
    <row r="2025" spans="1:4" ht="15.75" x14ac:dyDescent="0.25">
      <c r="A2025" s="1" t="s">
        <v>342</v>
      </c>
      <c r="B2025" s="1" t="s">
        <v>2401</v>
      </c>
      <c r="C2025" t="s">
        <v>5600</v>
      </c>
      <c r="D2025" t="s">
        <v>5601</v>
      </c>
    </row>
    <row r="2026" spans="1:4" ht="15.75" x14ac:dyDescent="0.25">
      <c r="A2026" s="1" t="s">
        <v>341</v>
      </c>
      <c r="B2026" s="1" t="s">
        <v>2401</v>
      </c>
      <c r="C2026" t="s">
        <v>5602</v>
      </c>
      <c r="D2026" t="s">
        <v>5603</v>
      </c>
    </row>
    <row r="2027" spans="1:4" ht="15.75" x14ac:dyDescent="0.25">
      <c r="A2027" s="1" t="s">
        <v>340</v>
      </c>
      <c r="B2027" s="1" t="s">
        <v>2404</v>
      </c>
      <c r="C2027" t="s">
        <v>5604</v>
      </c>
      <c r="D2027" t="s">
        <v>5605</v>
      </c>
    </row>
    <row r="2028" spans="1:4" ht="15.75" x14ac:dyDescent="0.25">
      <c r="A2028" s="1" t="s">
        <v>339</v>
      </c>
      <c r="B2028" s="1" t="s">
        <v>2401</v>
      </c>
      <c r="C2028" t="s">
        <v>5606</v>
      </c>
      <c r="D2028" t="s">
        <v>4971</v>
      </c>
    </row>
    <row r="2029" spans="1:4" ht="15.75" x14ac:dyDescent="0.25">
      <c r="A2029" s="1" t="s">
        <v>338</v>
      </c>
      <c r="B2029" s="1" t="s">
        <v>2404</v>
      </c>
      <c r="C2029" t="s">
        <v>5607</v>
      </c>
      <c r="D2029" t="s">
        <v>5608</v>
      </c>
    </row>
    <row r="2030" spans="1:4" ht="15.75" x14ac:dyDescent="0.25">
      <c r="A2030" s="1" t="s">
        <v>337</v>
      </c>
      <c r="B2030" s="1" t="s">
        <v>2404</v>
      </c>
      <c r="C2030" t="s">
        <v>2530</v>
      </c>
      <c r="D2030" t="s">
        <v>5609</v>
      </c>
    </row>
    <row r="2031" spans="1:4" ht="15.75" x14ac:dyDescent="0.25">
      <c r="A2031" s="1" t="s">
        <v>336</v>
      </c>
      <c r="B2031" s="1" t="s">
        <v>2401</v>
      </c>
      <c r="C2031" t="s">
        <v>5610</v>
      </c>
      <c r="D2031" t="s">
        <v>5611</v>
      </c>
    </row>
    <row r="2032" spans="1:4" ht="15.75" x14ac:dyDescent="0.25">
      <c r="A2032" s="1" t="s">
        <v>335</v>
      </c>
      <c r="B2032" s="1" t="s">
        <v>2401</v>
      </c>
      <c r="C2032" t="s">
        <v>5612</v>
      </c>
      <c r="D2032" t="s">
        <v>5613</v>
      </c>
    </row>
    <row r="2033" spans="1:4" ht="15.75" x14ac:dyDescent="0.25">
      <c r="A2033" s="1" t="s">
        <v>334</v>
      </c>
      <c r="B2033" s="1" t="s">
        <v>2404</v>
      </c>
      <c r="C2033" t="s">
        <v>3743</v>
      </c>
      <c r="D2033" t="s">
        <v>3665</v>
      </c>
    </row>
    <row r="2034" spans="1:4" ht="15.75" x14ac:dyDescent="0.25">
      <c r="A2034" s="1" t="s">
        <v>333</v>
      </c>
      <c r="B2034" s="1" t="s">
        <v>2404</v>
      </c>
      <c r="C2034" t="s">
        <v>5614</v>
      </c>
      <c r="D2034" t="s">
        <v>5615</v>
      </c>
    </row>
    <row r="2035" spans="1:4" ht="15.75" x14ac:dyDescent="0.25">
      <c r="A2035" s="1" t="s">
        <v>332</v>
      </c>
      <c r="B2035" s="1" t="s">
        <v>2404</v>
      </c>
      <c r="C2035" t="s">
        <v>4086</v>
      </c>
      <c r="D2035" t="s">
        <v>5616</v>
      </c>
    </row>
    <row r="2036" spans="1:4" ht="15.75" x14ac:dyDescent="0.25">
      <c r="A2036" s="1" t="s">
        <v>331</v>
      </c>
      <c r="B2036" s="1" t="s">
        <v>2401</v>
      </c>
      <c r="C2036" t="s">
        <v>5617</v>
      </c>
      <c r="D2036" t="s">
        <v>5618</v>
      </c>
    </row>
    <row r="2037" spans="1:4" ht="15.75" x14ac:dyDescent="0.25">
      <c r="A2037" s="1" t="s">
        <v>330</v>
      </c>
      <c r="B2037" s="1" t="s">
        <v>2401</v>
      </c>
      <c r="C2037" t="s">
        <v>5619</v>
      </c>
      <c r="D2037" t="s">
        <v>5620</v>
      </c>
    </row>
    <row r="2038" spans="1:4" ht="15.75" x14ac:dyDescent="0.25">
      <c r="A2038" s="1" t="s">
        <v>329</v>
      </c>
      <c r="B2038" s="1" t="s">
        <v>2401</v>
      </c>
      <c r="C2038" t="s">
        <v>5621</v>
      </c>
      <c r="D2038" t="s">
        <v>5622</v>
      </c>
    </row>
    <row r="2039" spans="1:4" ht="15.75" x14ac:dyDescent="0.25">
      <c r="A2039" s="1" t="s">
        <v>328</v>
      </c>
      <c r="B2039" s="1" t="s">
        <v>2401</v>
      </c>
      <c r="C2039" t="s">
        <v>2867</v>
      </c>
      <c r="D2039" t="s">
        <v>5623</v>
      </c>
    </row>
    <row r="2040" spans="1:4" ht="15.75" x14ac:dyDescent="0.25">
      <c r="A2040" s="1" t="s">
        <v>327</v>
      </c>
      <c r="B2040" s="1" t="s">
        <v>2404</v>
      </c>
      <c r="C2040" t="s">
        <v>5624</v>
      </c>
      <c r="D2040" t="s">
        <v>2529</v>
      </c>
    </row>
    <row r="2041" spans="1:4" ht="15.75" x14ac:dyDescent="0.25">
      <c r="A2041" s="1" t="s">
        <v>326</v>
      </c>
      <c r="B2041" s="1" t="s">
        <v>2401</v>
      </c>
      <c r="C2041" t="s">
        <v>5625</v>
      </c>
      <c r="D2041" t="s">
        <v>5626</v>
      </c>
    </row>
    <row r="2042" spans="1:4" ht="15.75" x14ac:dyDescent="0.25">
      <c r="A2042" s="1" t="s">
        <v>325</v>
      </c>
      <c r="B2042" s="1" t="s">
        <v>2404</v>
      </c>
      <c r="C2042" t="s">
        <v>3966</v>
      </c>
      <c r="D2042" t="s">
        <v>2586</v>
      </c>
    </row>
    <row r="2043" spans="1:4" ht="15.75" x14ac:dyDescent="0.25">
      <c r="A2043" s="1" t="s">
        <v>324</v>
      </c>
      <c r="B2043" s="1" t="s">
        <v>2404</v>
      </c>
      <c r="C2043" t="s">
        <v>5627</v>
      </c>
      <c r="D2043" t="s">
        <v>5628</v>
      </c>
    </row>
    <row r="2044" spans="1:4" ht="15.75" x14ac:dyDescent="0.25">
      <c r="A2044" s="1" t="s">
        <v>323</v>
      </c>
      <c r="B2044" s="1" t="s">
        <v>2404</v>
      </c>
      <c r="C2044" t="s">
        <v>5629</v>
      </c>
      <c r="D2044" t="s">
        <v>5630</v>
      </c>
    </row>
    <row r="2045" spans="1:4" ht="15.75" x14ac:dyDescent="0.25">
      <c r="A2045" s="1" t="s">
        <v>322</v>
      </c>
      <c r="B2045" s="1" t="s">
        <v>2401</v>
      </c>
      <c r="C2045" t="s">
        <v>5631</v>
      </c>
      <c r="D2045" t="s">
        <v>5632</v>
      </c>
    </row>
    <row r="2046" spans="1:4" ht="15.75" x14ac:dyDescent="0.25">
      <c r="A2046" s="1" t="s">
        <v>321</v>
      </c>
      <c r="B2046" s="1" t="s">
        <v>2401</v>
      </c>
      <c r="C2046" t="s">
        <v>5633</v>
      </c>
      <c r="D2046" t="s">
        <v>5634</v>
      </c>
    </row>
    <row r="2047" spans="1:4" ht="15.75" x14ac:dyDescent="0.25">
      <c r="A2047" s="1" t="s">
        <v>320</v>
      </c>
      <c r="B2047" s="1" t="s">
        <v>2401</v>
      </c>
      <c r="C2047" t="s">
        <v>5635</v>
      </c>
      <c r="D2047" t="s">
        <v>5636</v>
      </c>
    </row>
    <row r="2048" spans="1:4" ht="15.75" x14ac:dyDescent="0.25">
      <c r="A2048" s="1" t="s">
        <v>319</v>
      </c>
      <c r="B2048" s="1" t="s">
        <v>2401</v>
      </c>
      <c r="C2048" t="s">
        <v>2556</v>
      </c>
      <c r="D2048" t="s">
        <v>2537</v>
      </c>
    </row>
    <row r="2049" spans="1:4" ht="15.75" x14ac:dyDescent="0.25">
      <c r="A2049" s="1" t="s">
        <v>318</v>
      </c>
      <c r="B2049" s="1" t="s">
        <v>2401</v>
      </c>
      <c r="C2049" t="s">
        <v>5637</v>
      </c>
      <c r="D2049" t="s">
        <v>5638</v>
      </c>
    </row>
    <row r="2050" spans="1:4" ht="15.75" x14ac:dyDescent="0.25">
      <c r="A2050" s="1" t="s">
        <v>317</v>
      </c>
      <c r="B2050" s="1" t="s">
        <v>2404</v>
      </c>
      <c r="C2050" t="s">
        <v>4789</v>
      </c>
      <c r="D2050" t="s">
        <v>4290</v>
      </c>
    </row>
    <row r="2051" spans="1:4" ht="15.75" x14ac:dyDescent="0.25">
      <c r="A2051" s="1" t="s">
        <v>316</v>
      </c>
      <c r="B2051" s="1" t="s">
        <v>2404</v>
      </c>
      <c r="C2051" t="s">
        <v>3407</v>
      </c>
      <c r="D2051" t="s">
        <v>4857</v>
      </c>
    </row>
    <row r="2052" spans="1:4" ht="15.75" x14ac:dyDescent="0.25">
      <c r="A2052" s="1" t="s">
        <v>315</v>
      </c>
      <c r="B2052" s="1" t="s">
        <v>2404</v>
      </c>
      <c r="C2052" t="s">
        <v>5639</v>
      </c>
      <c r="D2052" t="s">
        <v>5640</v>
      </c>
    </row>
    <row r="2053" spans="1:4" ht="15.75" x14ac:dyDescent="0.25">
      <c r="A2053" s="1" t="s">
        <v>314</v>
      </c>
      <c r="B2053" s="1" t="s">
        <v>2401</v>
      </c>
      <c r="C2053" t="s">
        <v>5641</v>
      </c>
      <c r="D2053" t="s">
        <v>3582</v>
      </c>
    </row>
    <row r="2054" spans="1:4" ht="15.75" x14ac:dyDescent="0.25">
      <c r="A2054" s="1" t="s">
        <v>313</v>
      </c>
      <c r="B2054" s="1" t="s">
        <v>2401</v>
      </c>
      <c r="C2054" t="s">
        <v>5642</v>
      </c>
      <c r="D2054" t="s">
        <v>5643</v>
      </c>
    </row>
    <row r="2055" spans="1:4" ht="15.75" x14ac:dyDescent="0.25">
      <c r="A2055" s="1" t="s">
        <v>312</v>
      </c>
      <c r="B2055" s="1" t="s">
        <v>2401</v>
      </c>
      <c r="C2055" t="s">
        <v>5644</v>
      </c>
      <c r="D2055" t="s">
        <v>5645</v>
      </c>
    </row>
    <row r="2056" spans="1:4" ht="15.75" x14ac:dyDescent="0.25">
      <c r="A2056" s="1" t="s">
        <v>311</v>
      </c>
      <c r="B2056" s="1" t="s">
        <v>2401</v>
      </c>
      <c r="C2056" t="s">
        <v>5646</v>
      </c>
      <c r="D2056" t="s">
        <v>3278</v>
      </c>
    </row>
    <row r="2057" spans="1:4" ht="15.75" x14ac:dyDescent="0.25">
      <c r="A2057" s="1" t="s">
        <v>310</v>
      </c>
      <c r="B2057" s="1" t="s">
        <v>2404</v>
      </c>
      <c r="C2057" t="s">
        <v>5647</v>
      </c>
      <c r="D2057" t="s">
        <v>5648</v>
      </c>
    </row>
    <row r="2058" spans="1:4" ht="15.75" x14ac:dyDescent="0.25">
      <c r="A2058" s="1" t="s">
        <v>309</v>
      </c>
      <c r="B2058" s="1" t="s">
        <v>2401</v>
      </c>
      <c r="C2058" t="s">
        <v>5649</v>
      </c>
      <c r="D2058" t="s">
        <v>5650</v>
      </c>
    </row>
    <row r="2059" spans="1:4" ht="15.75" x14ac:dyDescent="0.25">
      <c r="A2059" s="1" t="s">
        <v>308</v>
      </c>
      <c r="B2059" s="1" t="s">
        <v>2404</v>
      </c>
      <c r="C2059" t="s">
        <v>3370</v>
      </c>
      <c r="D2059" t="s">
        <v>5651</v>
      </c>
    </row>
    <row r="2060" spans="1:4" ht="15.75" x14ac:dyDescent="0.25">
      <c r="A2060" s="1" t="s">
        <v>307</v>
      </c>
      <c r="B2060" s="1" t="s">
        <v>2401</v>
      </c>
      <c r="C2060" t="s">
        <v>5652</v>
      </c>
      <c r="D2060" t="s">
        <v>5653</v>
      </c>
    </row>
    <row r="2061" spans="1:4" ht="15.75" x14ac:dyDescent="0.25">
      <c r="A2061" s="1" t="s">
        <v>306</v>
      </c>
      <c r="B2061" s="1" t="s">
        <v>2404</v>
      </c>
      <c r="C2061" t="s">
        <v>3959</v>
      </c>
      <c r="D2061" t="s">
        <v>5654</v>
      </c>
    </row>
    <row r="2062" spans="1:4" ht="15.75" x14ac:dyDescent="0.25">
      <c r="A2062" s="1" t="s">
        <v>305</v>
      </c>
      <c r="B2062" s="1" t="s">
        <v>2404</v>
      </c>
      <c r="C2062" t="s">
        <v>5655</v>
      </c>
      <c r="D2062" t="s">
        <v>5656</v>
      </c>
    </row>
    <row r="2063" spans="1:4" ht="15.75" x14ac:dyDescent="0.25">
      <c r="A2063" s="1" t="s">
        <v>304</v>
      </c>
      <c r="B2063" s="1" t="s">
        <v>2404</v>
      </c>
      <c r="C2063" t="s">
        <v>5657</v>
      </c>
      <c r="D2063" t="s">
        <v>5658</v>
      </c>
    </row>
    <row r="2064" spans="1:4" ht="15.75" x14ac:dyDescent="0.25">
      <c r="A2064" s="1" t="s">
        <v>303</v>
      </c>
      <c r="B2064" s="1" t="s">
        <v>2401</v>
      </c>
      <c r="C2064" t="s">
        <v>5659</v>
      </c>
      <c r="D2064" t="s">
        <v>4657</v>
      </c>
    </row>
    <row r="2065" spans="1:4" ht="15.75" x14ac:dyDescent="0.25">
      <c r="A2065" s="1" t="s">
        <v>302</v>
      </c>
      <c r="B2065" s="1" t="s">
        <v>2401</v>
      </c>
      <c r="C2065" t="s">
        <v>2867</v>
      </c>
      <c r="D2065" t="s">
        <v>3337</v>
      </c>
    </row>
    <row r="2066" spans="1:4" ht="15.75" x14ac:dyDescent="0.25">
      <c r="A2066" s="1" t="s">
        <v>301</v>
      </c>
      <c r="B2066" s="1" t="s">
        <v>2401</v>
      </c>
      <c r="C2066" t="s">
        <v>5660</v>
      </c>
      <c r="D2066" t="s">
        <v>5661</v>
      </c>
    </row>
    <row r="2067" spans="1:4" ht="15.75" x14ac:dyDescent="0.25">
      <c r="A2067" s="1" t="s">
        <v>300</v>
      </c>
      <c r="B2067" s="1" t="s">
        <v>2401</v>
      </c>
      <c r="C2067" t="s">
        <v>5662</v>
      </c>
      <c r="D2067" t="s">
        <v>2586</v>
      </c>
    </row>
    <row r="2068" spans="1:4" ht="15.75" x14ac:dyDescent="0.25">
      <c r="A2068" s="1" t="s">
        <v>298</v>
      </c>
      <c r="B2068" s="1" t="s">
        <v>2404</v>
      </c>
      <c r="C2068" t="s">
        <v>4914</v>
      </c>
      <c r="D2068" t="s">
        <v>5663</v>
      </c>
    </row>
    <row r="2069" spans="1:4" ht="15.75" x14ac:dyDescent="0.25">
      <c r="A2069" s="1" t="s">
        <v>297</v>
      </c>
      <c r="B2069" s="1" t="s">
        <v>2404</v>
      </c>
      <c r="C2069" t="s">
        <v>5664</v>
      </c>
      <c r="D2069" t="s">
        <v>5665</v>
      </c>
    </row>
    <row r="2070" spans="1:4" ht="15.75" x14ac:dyDescent="0.25">
      <c r="A2070" s="1" t="s">
        <v>296</v>
      </c>
      <c r="B2070" s="1" t="s">
        <v>2404</v>
      </c>
      <c r="C2070" t="s">
        <v>5666</v>
      </c>
      <c r="D2070" t="s">
        <v>5667</v>
      </c>
    </row>
    <row r="2071" spans="1:4" ht="15.75" x14ac:dyDescent="0.25">
      <c r="A2071" s="1" t="s">
        <v>295</v>
      </c>
      <c r="B2071" s="1" t="s">
        <v>2401</v>
      </c>
      <c r="C2071" t="s">
        <v>2763</v>
      </c>
      <c r="D2071" t="s">
        <v>5668</v>
      </c>
    </row>
    <row r="2072" spans="1:4" ht="15.75" x14ac:dyDescent="0.25">
      <c r="A2072" s="1" t="s">
        <v>294</v>
      </c>
      <c r="B2072" s="1" t="s">
        <v>2404</v>
      </c>
      <c r="C2072" t="s">
        <v>2821</v>
      </c>
      <c r="D2072" t="s">
        <v>2784</v>
      </c>
    </row>
    <row r="2073" spans="1:4" ht="15.75" x14ac:dyDescent="0.25">
      <c r="A2073" s="1" t="s">
        <v>293</v>
      </c>
      <c r="B2073" s="1" t="s">
        <v>2401</v>
      </c>
      <c r="C2073" t="s">
        <v>5669</v>
      </c>
      <c r="D2073" t="s">
        <v>5670</v>
      </c>
    </row>
    <row r="2074" spans="1:4" ht="15.75" x14ac:dyDescent="0.25">
      <c r="A2074" s="1" t="s">
        <v>292</v>
      </c>
      <c r="B2074" s="1" t="s">
        <v>2404</v>
      </c>
      <c r="C2074" t="s">
        <v>5671</v>
      </c>
      <c r="D2074" t="s">
        <v>5672</v>
      </c>
    </row>
    <row r="2075" spans="1:4" ht="15.75" x14ac:dyDescent="0.25">
      <c r="A2075" s="1" t="s">
        <v>291</v>
      </c>
      <c r="B2075" s="1" t="s">
        <v>2401</v>
      </c>
      <c r="C2075" t="s">
        <v>5673</v>
      </c>
      <c r="D2075" t="s">
        <v>5674</v>
      </c>
    </row>
    <row r="2076" spans="1:4" ht="15.75" x14ac:dyDescent="0.25">
      <c r="A2076" s="1" t="s">
        <v>290</v>
      </c>
      <c r="B2076" s="1" t="s">
        <v>2401</v>
      </c>
      <c r="C2076" t="s">
        <v>5675</v>
      </c>
      <c r="D2076" t="s">
        <v>5475</v>
      </c>
    </row>
    <row r="2077" spans="1:4" ht="15.75" x14ac:dyDescent="0.25">
      <c r="A2077" s="1" t="s">
        <v>289</v>
      </c>
      <c r="B2077" s="1" t="s">
        <v>2404</v>
      </c>
      <c r="C2077" t="s">
        <v>5191</v>
      </c>
      <c r="D2077" t="s">
        <v>5676</v>
      </c>
    </row>
    <row r="2078" spans="1:4" ht="15.75" x14ac:dyDescent="0.25">
      <c r="A2078" s="1" t="s">
        <v>288</v>
      </c>
      <c r="B2078" s="1" t="s">
        <v>2404</v>
      </c>
      <c r="C2078" t="s">
        <v>2582</v>
      </c>
      <c r="D2078" t="s">
        <v>5677</v>
      </c>
    </row>
    <row r="2079" spans="1:4" ht="15.75" x14ac:dyDescent="0.25">
      <c r="A2079" s="1" t="s">
        <v>287</v>
      </c>
      <c r="B2079" s="1" t="s">
        <v>2404</v>
      </c>
      <c r="C2079" t="s">
        <v>3532</v>
      </c>
      <c r="D2079" t="s">
        <v>5678</v>
      </c>
    </row>
    <row r="2080" spans="1:4" ht="15.75" x14ac:dyDescent="0.25">
      <c r="A2080" s="1" t="s">
        <v>286</v>
      </c>
      <c r="B2080" s="1" t="s">
        <v>2404</v>
      </c>
      <c r="C2080" t="s">
        <v>3370</v>
      </c>
      <c r="D2080" t="s">
        <v>5679</v>
      </c>
    </row>
    <row r="2081" spans="1:4" ht="15.75" x14ac:dyDescent="0.25">
      <c r="A2081" s="1" t="s">
        <v>285</v>
      </c>
      <c r="B2081" s="1" t="s">
        <v>2401</v>
      </c>
      <c r="C2081" t="s">
        <v>5680</v>
      </c>
      <c r="D2081" t="s">
        <v>3880</v>
      </c>
    </row>
    <row r="2082" spans="1:4" ht="15.75" x14ac:dyDescent="0.25">
      <c r="A2082" s="1" t="s">
        <v>284</v>
      </c>
      <c r="B2082" s="1" t="s">
        <v>2401</v>
      </c>
      <c r="C2082" t="s">
        <v>4392</v>
      </c>
      <c r="D2082" t="s">
        <v>5681</v>
      </c>
    </row>
    <row r="2083" spans="1:4" ht="15.75" x14ac:dyDescent="0.25">
      <c r="A2083" s="1" t="s">
        <v>283</v>
      </c>
      <c r="B2083" s="1" t="s">
        <v>2401</v>
      </c>
      <c r="C2083" t="s">
        <v>4239</v>
      </c>
      <c r="D2083" t="s">
        <v>5682</v>
      </c>
    </row>
    <row r="2084" spans="1:4" ht="15.75" x14ac:dyDescent="0.25">
      <c r="A2084" s="1" t="s">
        <v>282</v>
      </c>
      <c r="B2084" s="1" t="s">
        <v>2401</v>
      </c>
      <c r="C2084" t="s">
        <v>5683</v>
      </c>
      <c r="D2084" t="s">
        <v>5684</v>
      </c>
    </row>
    <row r="2085" spans="1:4" ht="15.75" x14ac:dyDescent="0.25">
      <c r="A2085" s="1" t="s">
        <v>281</v>
      </c>
      <c r="B2085" s="1" t="s">
        <v>2401</v>
      </c>
      <c r="C2085" t="s">
        <v>5685</v>
      </c>
      <c r="D2085" t="s">
        <v>5686</v>
      </c>
    </row>
    <row r="2086" spans="1:4" ht="15.75" x14ac:dyDescent="0.25">
      <c r="A2086" s="1" t="s">
        <v>280</v>
      </c>
      <c r="B2086" s="1" t="s">
        <v>2401</v>
      </c>
      <c r="C2086" t="s">
        <v>5687</v>
      </c>
      <c r="D2086" t="s">
        <v>5688</v>
      </c>
    </row>
    <row r="2087" spans="1:4" ht="15.75" x14ac:dyDescent="0.25">
      <c r="A2087" s="1" t="s">
        <v>279</v>
      </c>
      <c r="B2087" s="1" t="s">
        <v>2404</v>
      </c>
      <c r="C2087" t="s">
        <v>5689</v>
      </c>
      <c r="D2087" t="s">
        <v>5690</v>
      </c>
    </row>
    <row r="2088" spans="1:4" ht="15.75" x14ac:dyDescent="0.25">
      <c r="A2088" s="1" t="s">
        <v>278</v>
      </c>
      <c r="B2088" s="1" t="s">
        <v>2404</v>
      </c>
      <c r="C2088" t="s">
        <v>2831</v>
      </c>
      <c r="D2088" t="s">
        <v>2784</v>
      </c>
    </row>
    <row r="2089" spans="1:4" ht="15.75" x14ac:dyDescent="0.25">
      <c r="A2089" s="1" t="s">
        <v>277</v>
      </c>
      <c r="B2089" s="1" t="s">
        <v>2401</v>
      </c>
      <c r="C2089" t="s">
        <v>5691</v>
      </c>
      <c r="D2089" t="s">
        <v>5692</v>
      </c>
    </row>
    <row r="2090" spans="1:4" ht="15.75" x14ac:dyDescent="0.25">
      <c r="A2090" s="1" t="s">
        <v>276</v>
      </c>
      <c r="B2090" s="1" t="s">
        <v>2404</v>
      </c>
      <c r="C2090" t="s">
        <v>5457</v>
      </c>
      <c r="D2090" t="s">
        <v>5693</v>
      </c>
    </row>
    <row r="2091" spans="1:4" ht="15.75" x14ac:dyDescent="0.25">
      <c r="A2091" s="1" t="s">
        <v>274</v>
      </c>
      <c r="B2091" s="1" t="s">
        <v>2404</v>
      </c>
      <c r="C2091" t="s">
        <v>5694</v>
      </c>
      <c r="D2091" t="s">
        <v>5695</v>
      </c>
    </row>
    <row r="2092" spans="1:4" ht="15.75" x14ac:dyDescent="0.25">
      <c r="A2092" s="1" t="s">
        <v>273</v>
      </c>
      <c r="B2092" s="1" t="s">
        <v>2404</v>
      </c>
      <c r="C2092" t="s">
        <v>5696</v>
      </c>
      <c r="D2092" t="s">
        <v>5697</v>
      </c>
    </row>
    <row r="2093" spans="1:4" ht="15.75" x14ac:dyDescent="0.25">
      <c r="A2093" s="1" t="s">
        <v>272</v>
      </c>
      <c r="B2093" s="1" t="s">
        <v>2404</v>
      </c>
      <c r="C2093" t="s">
        <v>2675</v>
      </c>
      <c r="D2093" t="s">
        <v>5698</v>
      </c>
    </row>
    <row r="2094" spans="1:4" ht="15.75" x14ac:dyDescent="0.25">
      <c r="A2094" s="1" t="s">
        <v>271</v>
      </c>
      <c r="B2094" s="1" t="s">
        <v>2404</v>
      </c>
      <c r="C2094" t="s">
        <v>2605</v>
      </c>
      <c r="D2094" t="s">
        <v>5699</v>
      </c>
    </row>
    <row r="2095" spans="1:4" ht="15.75" x14ac:dyDescent="0.25">
      <c r="A2095" s="1" t="s">
        <v>270</v>
      </c>
      <c r="B2095" s="1" t="s">
        <v>2401</v>
      </c>
      <c r="C2095" t="s">
        <v>3218</v>
      </c>
      <c r="D2095" t="s">
        <v>5700</v>
      </c>
    </row>
    <row r="2096" spans="1:4" ht="15.75" x14ac:dyDescent="0.25">
      <c r="A2096" s="1" t="s">
        <v>269</v>
      </c>
      <c r="B2096" s="1" t="s">
        <v>2404</v>
      </c>
      <c r="C2096" t="s">
        <v>5701</v>
      </c>
      <c r="D2096" t="s">
        <v>5702</v>
      </c>
    </row>
    <row r="2097" spans="1:4" ht="15.75" x14ac:dyDescent="0.25">
      <c r="A2097" s="1" t="s">
        <v>268</v>
      </c>
      <c r="B2097" s="1" t="s">
        <v>2404</v>
      </c>
      <c r="C2097" t="s">
        <v>3658</v>
      </c>
      <c r="D2097" t="s">
        <v>5703</v>
      </c>
    </row>
    <row r="2098" spans="1:4" ht="15.75" x14ac:dyDescent="0.25">
      <c r="A2098" s="1" t="s">
        <v>267</v>
      </c>
      <c r="B2098" s="1" t="s">
        <v>2404</v>
      </c>
      <c r="C2098" t="s">
        <v>5704</v>
      </c>
      <c r="D2098" t="s">
        <v>5705</v>
      </c>
    </row>
    <row r="2099" spans="1:4" ht="15.75" x14ac:dyDescent="0.25">
      <c r="A2099" s="1" t="s">
        <v>266</v>
      </c>
      <c r="B2099" s="1" t="s">
        <v>2401</v>
      </c>
      <c r="C2099" t="s">
        <v>3904</v>
      </c>
      <c r="D2099" t="s">
        <v>5706</v>
      </c>
    </row>
    <row r="2100" spans="1:4" ht="15.75" x14ac:dyDescent="0.25">
      <c r="A2100" s="1" t="s">
        <v>265</v>
      </c>
      <c r="B2100" s="1" t="s">
        <v>2404</v>
      </c>
      <c r="C2100" t="s">
        <v>2701</v>
      </c>
      <c r="D2100" t="s">
        <v>5707</v>
      </c>
    </row>
    <row r="2101" spans="1:4" ht="15.75" x14ac:dyDescent="0.25">
      <c r="A2101" s="1" t="s">
        <v>264</v>
      </c>
      <c r="B2101" s="1" t="s">
        <v>2401</v>
      </c>
      <c r="C2101" t="s">
        <v>5708</v>
      </c>
      <c r="D2101" t="s">
        <v>5709</v>
      </c>
    </row>
    <row r="2102" spans="1:4" ht="15.75" x14ac:dyDescent="0.25">
      <c r="A2102" s="1" t="s">
        <v>263</v>
      </c>
      <c r="B2102" s="1" t="s">
        <v>2401</v>
      </c>
      <c r="C2102" t="s">
        <v>5710</v>
      </c>
      <c r="D2102" t="s">
        <v>5711</v>
      </c>
    </row>
    <row r="2103" spans="1:4" ht="15.75" x14ac:dyDescent="0.25">
      <c r="A2103" s="1" t="s">
        <v>262</v>
      </c>
      <c r="B2103" s="1" t="s">
        <v>2404</v>
      </c>
      <c r="C2103" t="s">
        <v>3474</v>
      </c>
      <c r="D2103" t="s">
        <v>5084</v>
      </c>
    </row>
    <row r="2104" spans="1:4" ht="15.75" x14ac:dyDescent="0.25">
      <c r="A2104" s="1" t="s">
        <v>261</v>
      </c>
      <c r="B2104" s="1" t="s">
        <v>2404</v>
      </c>
      <c r="C2104" t="s">
        <v>5712</v>
      </c>
      <c r="D2104" t="s">
        <v>3313</v>
      </c>
    </row>
    <row r="2105" spans="1:4" ht="15.75" x14ac:dyDescent="0.25">
      <c r="A2105" s="1" t="s">
        <v>260</v>
      </c>
      <c r="B2105" s="1" t="s">
        <v>2404</v>
      </c>
      <c r="C2105" t="s">
        <v>3060</v>
      </c>
      <c r="D2105" t="s">
        <v>2420</v>
      </c>
    </row>
    <row r="2106" spans="1:4" ht="15.75" x14ac:dyDescent="0.25">
      <c r="A2106" s="1" t="s">
        <v>259</v>
      </c>
      <c r="B2106" s="1" t="s">
        <v>2401</v>
      </c>
      <c r="C2106" t="s">
        <v>5713</v>
      </c>
      <c r="D2106" t="s">
        <v>5714</v>
      </c>
    </row>
    <row r="2107" spans="1:4" ht="15.75" x14ac:dyDescent="0.25">
      <c r="A2107" s="1" t="s">
        <v>258</v>
      </c>
      <c r="B2107" s="1" t="s">
        <v>2401</v>
      </c>
      <c r="C2107" t="s">
        <v>5715</v>
      </c>
      <c r="D2107" t="s">
        <v>5716</v>
      </c>
    </row>
    <row r="2108" spans="1:4" ht="15.75" x14ac:dyDescent="0.25">
      <c r="A2108" s="1" t="s">
        <v>257</v>
      </c>
      <c r="B2108" s="1" t="s">
        <v>2401</v>
      </c>
      <c r="C2108" t="s">
        <v>5717</v>
      </c>
      <c r="D2108" t="s">
        <v>5718</v>
      </c>
    </row>
    <row r="2109" spans="1:4" ht="15.75" x14ac:dyDescent="0.25">
      <c r="A2109" s="1" t="s">
        <v>256</v>
      </c>
      <c r="B2109" s="1" t="s">
        <v>2401</v>
      </c>
      <c r="C2109" t="s">
        <v>5719</v>
      </c>
      <c r="D2109" t="s">
        <v>5720</v>
      </c>
    </row>
    <row r="2110" spans="1:4" ht="15.75" x14ac:dyDescent="0.25">
      <c r="A2110" s="1" t="s">
        <v>255</v>
      </c>
      <c r="B2110" s="1" t="s">
        <v>2401</v>
      </c>
      <c r="C2110" t="s">
        <v>5721</v>
      </c>
      <c r="D2110" t="s">
        <v>3247</v>
      </c>
    </row>
    <row r="2111" spans="1:4" ht="15.75" x14ac:dyDescent="0.25">
      <c r="A2111" s="1" t="s">
        <v>254</v>
      </c>
      <c r="B2111" s="1" t="s">
        <v>2401</v>
      </c>
      <c r="C2111" t="s">
        <v>5722</v>
      </c>
      <c r="D2111" t="s">
        <v>5723</v>
      </c>
    </row>
    <row r="2112" spans="1:4" ht="15.75" x14ac:dyDescent="0.25">
      <c r="A2112" s="1" t="s">
        <v>253</v>
      </c>
      <c r="B2112" s="1" t="s">
        <v>2401</v>
      </c>
      <c r="C2112" t="s">
        <v>5724</v>
      </c>
      <c r="D2112" t="s">
        <v>5725</v>
      </c>
    </row>
    <row r="2113" spans="1:4" ht="15.75" x14ac:dyDescent="0.25">
      <c r="A2113" s="1" t="s">
        <v>252</v>
      </c>
      <c r="B2113" s="1" t="s">
        <v>2401</v>
      </c>
      <c r="C2113" t="s">
        <v>5726</v>
      </c>
      <c r="D2113" t="s">
        <v>5727</v>
      </c>
    </row>
    <row r="2114" spans="1:4" ht="15.75" x14ac:dyDescent="0.25">
      <c r="A2114" s="1" t="s">
        <v>251</v>
      </c>
      <c r="B2114" s="1" t="s">
        <v>2401</v>
      </c>
      <c r="C2114" t="s">
        <v>3858</v>
      </c>
      <c r="D2114" t="s">
        <v>5728</v>
      </c>
    </row>
    <row r="2115" spans="1:4" ht="15.75" x14ac:dyDescent="0.25">
      <c r="A2115" s="1" t="s">
        <v>250</v>
      </c>
      <c r="B2115" s="1" t="s">
        <v>2401</v>
      </c>
      <c r="C2115" t="s">
        <v>3034</v>
      </c>
      <c r="D2115" t="s">
        <v>5729</v>
      </c>
    </row>
    <row r="2116" spans="1:4" ht="15.75" x14ac:dyDescent="0.25">
      <c r="A2116" s="1" t="s">
        <v>249</v>
      </c>
      <c r="B2116" s="1" t="s">
        <v>2401</v>
      </c>
      <c r="C2116" t="s">
        <v>3335</v>
      </c>
      <c r="D2116" t="s">
        <v>5730</v>
      </c>
    </row>
    <row r="2117" spans="1:4" ht="15.75" x14ac:dyDescent="0.25">
      <c r="A2117" s="1" t="s">
        <v>247</v>
      </c>
      <c r="B2117" s="1" t="s">
        <v>2401</v>
      </c>
      <c r="C2117" t="s">
        <v>5731</v>
      </c>
      <c r="D2117" t="s">
        <v>5732</v>
      </c>
    </row>
    <row r="2118" spans="1:4" ht="15.75" x14ac:dyDescent="0.25">
      <c r="A2118" s="1" t="s">
        <v>245</v>
      </c>
      <c r="B2118" s="1" t="s">
        <v>2401</v>
      </c>
      <c r="C2118" t="s">
        <v>5733</v>
      </c>
      <c r="D2118" t="s">
        <v>5734</v>
      </c>
    </row>
    <row r="2119" spans="1:4" ht="15.75" x14ac:dyDescent="0.25">
      <c r="A2119" s="1" t="s">
        <v>244</v>
      </c>
      <c r="B2119" s="1" t="s">
        <v>2404</v>
      </c>
      <c r="C2119" t="s">
        <v>5735</v>
      </c>
      <c r="D2119" t="s">
        <v>5736</v>
      </c>
    </row>
    <row r="2120" spans="1:4" ht="15.75" x14ac:dyDescent="0.25">
      <c r="A2120" s="1" t="s">
        <v>243</v>
      </c>
      <c r="B2120" s="1" t="s">
        <v>2404</v>
      </c>
      <c r="C2120" t="s">
        <v>2701</v>
      </c>
      <c r="D2120" t="s">
        <v>5737</v>
      </c>
    </row>
    <row r="2121" spans="1:4" ht="15.75" x14ac:dyDescent="0.25">
      <c r="A2121" s="1" t="s">
        <v>242</v>
      </c>
      <c r="B2121" s="1" t="s">
        <v>2401</v>
      </c>
      <c r="C2121" t="s">
        <v>3301</v>
      </c>
      <c r="D2121" t="s">
        <v>5738</v>
      </c>
    </row>
    <row r="2122" spans="1:4" ht="15.75" x14ac:dyDescent="0.25">
      <c r="A2122" s="1" t="s">
        <v>241</v>
      </c>
      <c r="B2122" s="1" t="s">
        <v>2401</v>
      </c>
      <c r="C2122" t="s">
        <v>5739</v>
      </c>
      <c r="D2122" t="s">
        <v>5740</v>
      </c>
    </row>
    <row r="2123" spans="1:4" ht="15.75" x14ac:dyDescent="0.25">
      <c r="A2123" s="1" t="s">
        <v>240</v>
      </c>
      <c r="B2123" s="1" t="s">
        <v>2401</v>
      </c>
      <c r="C2123" t="s">
        <v>5741</v>
      </c>
      <c r="D2123" t="s">
        <v>5742</v>
      </c>
    </row>
    <row r="2124" spans="1:4" ht="15.75" x14ac:dyDescent="0.25">
      <c r="A2124" s="1" t="s">
        <v>239</v>
      </c>
      <c r="B2124" s="1" t="s">
        <v>2401</v>
      </c>
      <c r="C2124" t="s">
        <v>5743</v>
      </c>
      <c r="D2124" t="s">
        <v>5744</v>
      </c>
    </row>
    <row r="2125" spans="1:4" ht="15.75" x14ac:dyDescent="0.25">
      <c r="A2125" s="1" t="s">
        <v>238</v>
      </c>
      <c r="B2125" s="1" t="s">
        <v>2401</v>
      </c>
      <c r="C2125" t="s">
        <v>5745</v>
      </c>
      <c r="D2125" t="s">
        <v>3698</v>
      </c>
    </row>
    <row r="2126" spans="1:4" ht="15.75" x14ac:dyDescent="0.25">
      <c r="A2126" s="1" t="s">
        <v>237</v>
      </c>
      <c r="B2126" s="1" t="s">
        <v>2401</v>
      </c>
      <c r="C2126" t="s">
        <v>5746</v>
      </c>
      <c r="D2126" t="s">
        <v>5747</v>
      </c>
    </row>
    <row r="2127" spans="1:4" ht="15.75" x14ac:dyDescent="0.25">
      <c r="A2127" s="1" t="s">
        <v>236</v>
      </c>
      <c r="B2127" s="1" t="s">
        <v>2401</v>
      </c>
      <c r="C2127" t="s">
        <v>5644</v>
      </c>
      <c r="D2127" t="s">
        <v>5748</v>
      </c>
    </row>
    <row r="2128" spans="1:4" ht="15.75" x14ac:dyDescent="0.25">
      <c r="A2128" s="1" t="s">
        <v>235</v>
      </c>
      <c r="B2128" s="1" t="s">
        <v>2404</v>
      </c>
      <c r="C2128" t="s">
        <v>5749</v>
      </c>
      <c r="D2128" t="s">
        <v>5750</v>
      </c>
    </row>
    <row r="2129" spans="1:4" ht="15.75" x14ac:dyDescent="0.25">
      <c r="A2129" s="1" t="s">
        <v>234</v>
      </c>
      <c r="B2129" s="1" t="s">
        <v>2401</v>
      </c>
      <c r="C2129" t="s">
        <v>5161</v>
      </c>
      <c r="D2129" t="s">
        <v>5751</v>
      </c>
    </row>
    <row r="2130" spans="1:4" ht="15.75" x14ac:dyDescent="0.25">
      <c r="A2130" s="1" t="s">
        <v>233</v>
      </c>
      <c r="B2130" s="1" t="s">
        <v>2401</v>
      </c>
      <c r="C2130" t="s">
        <v>5752</v>
      </c>
      <c r="D2130" t="s">
        <v>5753</v>
      </c>
    </row>
    <row r="2131" spans="1:4" ht="15.75" x14ac:dyDescent="0.25">
      <c r="A2131" s="1" t="s">
        <v>232</v>
      </c>
      <c r="B2131" s="1" t="s">
        <v>2401</v>
      </c>
      <c r="C2131" t="s">
        <v>4990</v>
      </c>
      <c r="D2131" t="s">
        <v>3802</v>
      </c>
    </row>
    <row r="2132" spans="1:4" ht="15.75" x14ac:dyDescent="0.25">
      <c r="A2132" s="1" t="s">
        <v>231</v>
      </c>
      <c r="B2132" s="1" t="s">
        <v>2401</v>
      </c>
      <c r="C2132" t="s">
        <v>5754</v>
      </c>
      <c r="D2132" t="s">
        <v>2481</v>
      </c>
    </row>
    <row r="2133" spans="1:4" ht="15.75" x14ac:dyDescent="0.25">
      <c r="A2133" s="1" t="s">
        <v>230</v>
      </c>
      <c r="B2133" s="1" t="s">
        <v>2404</v>
      </c>
      <c r="C2133" t="s">
        <v>5755</v>
      </c>
      <c r="D2133" t="s">
        <v>5756</v>
      </c>
    </row>
    <row r="2134" spans="1:4" ht="15.75" x14ac:dyDescent="0.25">
      <c r="A2134" s="1" t="s">
        <v>229</v>
      </c>
      <c r="B2134" s="1" t="s">
        <v>2401</v>
      </c>
      <c r="C2134" t="s">
        <v>5621</v>
      </c>
      <c r="D2134" t="s">
        <v>5757</v>
      </c>
    </row>
    <row r="2135" spans="1:4" ht="15.75" x14ac:dyDescent="0.25">
      <c r="A2135" s="1" t="s">
        <v>228</v>
      </c>
      <c r="B2135" s="1" t="s">
        <v>2404</v>
      </c>
      <c r="C2135" t="s">
        <v>2889</v>
      </c>
      <c r="D2135" t="s">
        <v>5758</v>
      </c>
    </row>
    <row r="2136" spans="1:4" ht="15.75" x14ac:dyDescent="0.25">
      <c r="A2136" s="1" t="s">
        <v>227</v>
      </c>
      <c r="B2136" s="1" t="s">
        <v>2404</v>
      </c>
      <c r="C2136" t="s">
        <v>3843</v>
      </c>
      <c r="D2136" t="s">
        <v>5759</v>
      </c>
    </row>
    <row r="2137" spans="1:4" ht="15.75" x14ac:dyDescent="0.25">
      <c r="A2137" s="1" t="s">
        <v>226</v>
      </c>
      <c r="B2137" s="1" t="s">
        <v>2404</v>
      </c>
      <c r="C2137" t="s">
        <v>5760</v>
      </c>
      <c r="D2137" t="s">
        <v>5589</v>
      </c>
    </row>
    <row r="2138" spans="1:4" ht="15.75" x14ac:dyDescent="0.25">
      <c r="A2138" s="1" t="s">
        <v>225</v>
      </c>
      <c r="B2138" s="1" t="s">
        <v>2404</v>
      </c>
      <c r="C2138" t="s">
        <v>5761</v>
      </c>
      <c r="D2138" t="s">
        <v>4989</v>
      </c>
    </row>
    <row r="2139" spans="1:4" ht="15.75" x14ac:dyDescent="0.25">
      <c r="A2139" s="1" t="s">
        <v>224</v>
      </c>
      <c r="B2139" s="1" t="s">
        <v>3272</v>
      </c>
      <c r="C2139" t="s">
        <v>3218</v>
      </c>
      <c r="D2139" t="s">
        <v>5762</v>
      </c>
    </row>
    <row r="2140" spans="1:4" ht="15.75" x14ac:dyDescent="0.25">
      <c r="A2140" s="1" t="s">
        <v>223</v>
      </c>
      <c r="B2140" s="1" t="s">
        <v>2404</v>
      </c>
      <c r="C2140" t="s">
        <v>5763</v>
      </c>
      <c r="D2140" t="s">
        <v>5764</v>
      </c>
    </row>
    <row r="2141" spans="1:4" ht="15.75" x14ac:dyDescent="0.25">
      <c r="A2141" s="1" t="s">
        <v>222</v>
      </c>
      <c r="B2141" s="1" t="s">
        <v>2404</v>
      </c>
      <c r="C2141" t="s">
        <v>2586</v>
      </c>
      <c r="D2141" t="s">
        <v>5765</v>
      </c>
    </row>
    <row r="2142" spans="1:4" ht="15.75" x14ac:dyDescent="0.25">
      <c r="A2142" s="1" t="s">
        <v>221</v>
      </c>
      <c r="B2142" s="1" t="s">
        <v>2401</v>
      </c>
      <c r="C2142" t="s">
        <v>2556</v>
      </c>
      <c r="D2142" t="s">
        <v>5766</v>
      </c>
    </row>
    <row r="2143" spans="1:4" ht="15.75" x14ac:dyDescent="0.25">
      <c r="A2143" s="1" t="s">
        <v>220</v>
      </c>
      <c r="B2143" s="1" t="s">
        <v>2401</v>
      </c>
      <c r="C2143" t="s">
        <v>5767</v>
      </c>
      <c r="D2143" t="s">
        <v>5768</v>
      </c>
    </row>
    <row r="2144" spans="1:4" ht="15.75" x14ac:dyDescent="0.25">
      <c r="A2144" s="1" t="s">
        <v>219</v>
      </c>
      <c r="B2144" s="1" t="s">
        <v>2401</v>
      </c>
      <c r="C2144" t="s">
        <v>5769</v>
      </c>
      <c r="D2144" t="s">
        <v>5770</v>
      </c>
    </row>
    <row r="2145" spans="1:4" ht="15.75" x14ac:dyDescent="0.25">
      <c r="A2145" s="1" t="s">
        <v>218</v>
      </c>
      <c r="B2145" s="1" t="s">
        <v>2401</v>
      </c>
      <c r="C2145" t="s">
        <v>5771</v>
      </c>
      <c r="D2145" t="s">
        <v>5772</v>
      </c>
    </row>
    <row r="2146" spans="1:4" ht="15.75" x14ac:dyDescent="0.25">
      <c r="A2146" s="1" t="s">
        <v>217</v>
      </c>
      <c r="B2146" s="1" t="s">
        <v>2404</v>
      </c>
      <c r="C2146" t="s">
        <v>5773</v>
      </c>
      <c r="D2146" t="s">
        <v>5774</v>
      </c>
    </row>
    <row r="2147" spans="1:4" ht="15.75" x14ac:dyDescent="0.25">
      <c r="A2147" s="1" t="s">
        <v>216</v>
      </c>
      <c r="B2147" s="1" t="s">
        <v>2404</v>
      </c>
      <c r="C2147" t="s">
        <v>5775</v>
      </c>
      <c r="D2147" t="s">
        <v>5776</v>
      </c>
    </row>
    <row r="2148" spans="1:4" ht="15.75" x14ac:dyDescent="0.25">
      <c r="A2148" s="1" t="s">
        <v>215</v>
      </c>
      <c r="B2148" s="1" t="s">
        <v>2404</v>
      </c>
      <c r="C2148" t="s">
        <v>5777</v>
      </c>
      <c r="D2148" t="s">
        <v>5778</v>
      </c>
    </row>
    <row r="2149" spans="1:4" ht="15.75" x14ac:dyDescent="0.25">
      <c r="A2149" s="1" t="s">
        <v>214</v>
      </c>
      <c r="B2149" s="1" t="s">
        <v>2404</v>
      </c>
      <c r="C2149" t="s">
        <v>5779</v>
      </c>
      <c r="D2149" t="s">
        <v>5780</v>
      </c>
    </row>
    <row r="2150" spans="1:4" ht="15.75" x14ac:dyDescent="0.25">
      <c r="A2150" s="1" t="s">
        <v>213</v>
      </c>
      <c r="B2150" s="1" t="s">
        <v>2404</v>
      </c>
      <c r="C2150" t="s">
        <v>2453</v>
      </c>
      <c r="D2150" t="s">
        <v>5781</v>
      </c>
    </row>
    <row r="2151" spans="1:4" ht="15.75" x14ac:dyDescent="0.25">
      <c r="A2151" s="1" t="s">
        <v>212</v>
      </c>
      <c r="B2151" s="1" t="s">
        <v>2404</v>
      </c>
      <c r="C2151" t="s">
        <v>5782</v>
      </c>
      <c r="D2151" t="s">
        <v>4743</v>
      </c>
    </row>
    <row r="2152" spans="1:4" ht="15.75" x14ac:dyDescent="0.25">
      <c r="A2152" s="1" t="s">
        <v>211</v>
      </c>
      <c r="B2152" s="1" t="s">
        <v>2404</v>
      </c>
      <c r="C2152" t="s">
        <v>5783</v>
      </c>
      <c r="D2152" t="s">
        <v>5784</v>
      </c>
    </row>
    <row r="2153" spans="1:4" ht="15.75" x14ac:dyDescent="0.25">
      <c r="A2153" s="1" t="s">
        <v>210</v>
      </c>
      <c r="B2153" s="1" t="s">
        <v>2404</v>
      </c>
      <c r="C2153" t="s">
        <v>5785</v>
      </c>
      <c r="D2153" t="s">
        <v>5786</v>
      </c>
    </row>
    <row r="2154" spans="1:4" ht="15.75" x14ac:dyDescent="0.25">
      <c r="A2154" s="1" t="s">
        <v>209</v>
      </c>
      <c r="B2154" s="1" t="s">
        <v>2404</v>
      </c>
      <c r="C2154" t="s">
        <v>5787</v>
      </c>
      <c r="D2154" t="s">
        <v>5788</v>
      </c>
    </row>
    <row r="2155" spans="1:4" ht="15.75" x14ac:dyDescent="0.25">
      <c r="A2155" s="1" t="s">
        <v>208</v>
      </c>
      <c r="B2155" s="1" t="s">
        <v>2404</v>
      </c>
      <c r="C2155" t="s">
        <v>5789</v>
      </c>
      <c r="D2155" t="s">
        <v>5790</v>
      </c>
    </row>
    <row r="2156" spans="1:4" ht="15.75" x14ac:dyDescent="0.25">
      <c r="A2156" s="1" t="s">
        <v>207</v>
      </c>
      <c r="B2156" s="1" t="s">
        <v>2404</v>
      </c>
      <c r="C2156" t="s">
        <v>5791</v>
      </c>
      <c r="D2156" t="s">
        <v>5738</v>
      </c>
    </row>
    <row r="2157" spans="1:4" ht="15.75" x14ac:dyDescent="0.25">
      <c r="A2157" s="1" t="s">
        <v>206</v>
      </c>
      <c r="B2157" s="1" t="s">
        <v>2404</v>
      </c>
      <c r="C2157" t="s">
        <v>5437</v>
      </c>
      <c r="D2157" t="s">
        <v>5792</v>
      </c>
    </row>
    <row r="2158" spans="1:4" ht="15.75" x14ac:dyDescent="0.25">
      <c r="A2158" s="1" t="s">
        <v>205</v>
      </c>
      <c r="B2158" s="1" t="s">
        <v>2404</v>
      </c>
      <c r="C2158" t="s">
        <v>2417</v>
      </c>
      <c r="D2158" t="s">
        <v>5793</v>
      </c>
    </row>
    <row r="2159" spans="1:4" ht="15.75" x14ac:dyDescent="0.25">
      <c r="A2159" s="1" t="s">
        <v>204</v>
      </c>
      <c r="B2159" s="1" t="s">
        <v>2401</v>
      </c>
      <c r="C2159" t="s">
        <v>5794</v>
      </c>
      <c r="D2159" t="s">
        <v>5795</v>
      </c>
    </row>
    <row r="2160" spans="1:4" ht="15.75" x14ac:dyDescent="0.25">
      <c r="A2160" s="1" t="s">
        <v>203</v>
      </c>
      <c r="B2160" s="1" t="s">
        <v>2401</v>
      </c>
      <c r="C2160" t="s">
        <v>5207</v>
      </c>
      <c r="D2160" t="s">
        <v>5796</v>
      </c>
    </row>
    <row r="2161" spans="1:4" ht="15.75" x14ac:dyDescent="0.25">
      <c r="A2161" s="1" t="s">
        <v>202</v>
      </c>
      <c r="B2161" s="1" t="s">
        <v>2401</v>
      </c>
      <c r="C2161" t="s">
        <v>5797</v>
      </c>
      <c r="D2161" t="s">
        <v>5798</v>
      </c>
    </row>
    <row r="2162" spans="1:4" ht="15.75" x14ac:dyDescent="0.25">
      <c r="A2162" s="1" t="s">
        <v>201</v>
      </c>
      <c r="B2162" s="1" t="s">
        <v>2401</v>
      </c>
      <c r="C2162" t="s">
        <v>3746</v>
      </c>
      <c r="D2162" t="s">
        <v>5799</v>
      </c>
    </row>
    <row r="2163" spans="1:4" ht="15.75" x14ac:dyDescent="0.25">
      <c r="A2163" s="1" t="s">
        <v>200</v>
      </c>
      <c r="B2163" s="1" t="s">
        <v>2401</v>
      </c>
      <c r="C2163" t="s">
        <v>2757</v>
      </c>
      <c r="D2163" t="s">
        <v>5800</v>
      </c>
    </row>
    <row r="2164" spans="1:4" ht="15.75" x14ac:dyDescent="0.25">
      <c r="A2164" s="1" t="s">
        <v>198</v>
      </c>
      <c r="B2164" s="1" t="s">
        <v>3272</v>
      </c>
      <c r="C2164" t="s">
        <v>5801</v>
      </c>
      <c r="D2164" t="s">
        <v>5802</v>
      </c>
    </row>
    <row r="2165" spans="1:4" ht="15.75" x14ac:dyDescent="0.25">
      <c r="A2165" s="1" t="s">
        <v>197</v>
      </c>
      <c r="B2165" s="1" t="s">
        <v>2401</v>
      </c>
      <c r="C2165" t="s">
        <v>5803</v>
      </c>
      <c r="D2165" t="s">
        <v>2559</v>
      </c>
    </row>
    <row r="2166" spans="1:4" ht="15.75" x14ac:dyDescent="0.25">
      <c r="A2166" s="1" t="s">
        <v>196</v>
      </c>
      <c r="B2166" s="1" t="s">
        <v>2404</v>
      </c>
      <c r="C2166" t="s">
        <v>3676</v>
      </c>
      <c r="D2166" t="s">
        <v>5804</v>
      </c>
    </row>
    <row r="2167" spans="1:4" ht="15.75" x14ac:dyDescent="0.25">
      <c r="A2167" s="1" t="s">
        <v>195</v>
      </c>
      <c r="B2167" s="1" t="s">
        <v>2404</v>
      </c>
      <c r="C2167" t="s">
        <v>5805</v>
      </c>
      <c r="D2167" t="s">
        <v>5806</v>
      </c>
    </row>
    <row r="2168" spans="1:4" ht="15.75" x14ac:dyDescent="0.25">
      <c r="A2168" s="1" t="s">
        <v>194</v>
      </c>
      <c r="B2168" s="1" t="s">
        <v>2404</v>
      </c>
      <c r="C2168" t="s">
        <v>5807</v>
      </c>
      <c r="D2168" t="s">
        <v>5808</v>
      </c>
    </row>
    <row r="2169" spans="1:4" ht="15.75" x14ac:dyDescent="0.25">
      <c r="A2169" s="1" t="s">
        <v>193</v>
      </c>
      <c r="B2169" s="1" t="s">
        <v>2404</v>
      </c>
      <c r="C2169" t="s">
        <v>3425</v>
      </c>
      <c r="D2169" t="s">
        <v>5809</v>
      </c>
    </row>
    <row r="2170" spans="1:4" ht="15.75" x14ac:dyDescent="0.25">
      <c r="A2170" s="1" t="s">
        <v>192</v>
      </c>
      <c r="B2170" s="1" t="s">
        <v>2404</v>
      </c>
      <c r="C2170" t="s">
        <v>5810</v>
      </c>
      <c r="D2170" t="s">
        <v>5811</v>
      </c>
    </row>
    <row r="2171" spans="1:4" ht="15.75" x14ac:dyDescent="0.25">
      <c r="A2171" s="1" t="s">
        <v>191</v>
      </c>
      <c r="B2171" s="1" t="s">
        <v>2404</v>
      </c>
      <c r="C2171" t="s">
        <v>2681</v>
      </c>
      <c r="D2171" t="s">
        <v>5812</v>
      </c>
    </row>
    <row r="2172" spans="1:4" ht="15.75" x14ac:dyDescent="0.25">
      <c r="A2172" s="1" t="s">
        <v>190</v>
      </c>
      <c r="B2172" s="1" t="s">
        <v>2401</v>
      </c>
      <c r="C2172" t="s">
        <v>4034</v>
      </c>
      <c r="D2172" t="s">
        <v>5813</v>
      </c>
    </row>
    <row r="2173" spans="1:4" ht="15.75" x14ac:dyDescent="0.25">
      <c r="A2173" s="1" t="s">
        <v>189</v>
      </c>
      <c r="B2173" s="1" t="s">
        <v>2404</v>
      </c>
      <c r="C2173" t="s">
        <v>2695</v>
      </c>
      <c r="D2173" t="s">
        <v>5105</v>
      </c>
    </row>
    <row r="2174" spans="1:4" ht="15.75" x14ac:dyDescent="0.25">
      <c r="A2174" s="1" t="s">
        <v>188</v>
      </c>
      <c r="B2174" s="1" t="s">
        <v>2404</v>
      </c>
      <c r="C2174" t="s">
        <v>5814</v>
      </c>
      <c r="D2174" t="s">
        <v>5815</v>
      </c>
    </row>
    <row r="2175" spans="1:4" ht="15.75" x14ac:dyDescent="0.25">
      <c r="A2175" s="1" t="s">
        <v>187</v>
      </c>
      <c r="B2175" s="1" t="s">
        <v>2401</v>
      </c>
      <c r="C2175" t="s">
        <v>5816</v>
      </c>
      <c r="D2175" t="s">
        <v>4293</v>
      </c>
    </row>
    <row r="2176" spans="1:4" ht="15.75" x14ac:dyDescent="0.25">
      <c r="A2176" s="1" t="s">
        <v>186</v>
      </c>
      <c r="B2176" s="1" t="s">
        <v>2404</v>
      </c>
      <c r="C2176" t="s">
        <v>5817</v>
      </c>
      <c r="D2176" t="s">
        <v>5818</v>
      </c>
    </row>
    <row r="2177" spans="1:4" ht="15.75" x14ac:dyDescent="0.25">
      <c r="A2177" s="1" t="s">
        <v>185</v>
      </c>
      <c r="B2177" s="1" t="s">
        <v>2401</v>
      </c>
      <c r="C2177" t="s">
        <v>5819</v>
      </c>
      <c r="D2177" t="s">
        <v>2830</v>
      </c>
    </row>
    <row r="2178" spans="1:4" ht="15.75" x14ac:dyDescent="0.25">
      <c r="A2178" s="1" t="s">
        <v>184</v>
      </c>
      <c r="B2178" s="1" t="s">
        <v>2401</v>
      </c>
      <c r="C2178" t="s">
        <v>5820</v>
      </c>
      <c r="D2178" t="s">
        <v>2814</v>
      </c>
    </row>
    <row r="2179" spans="1:4" ht="15.75" x14ac:dyDescent="0.25">
      <c r="A2179" s="1" t="s">
        <v>183</v>
      </c>
      <c r="B2179" s="1" t="s">
        <v>2401</v>
      </c>
      <c r="C2179" t="s">
        <v>3054</v>
      </c>
      <c r="D2179" t="s">
        <v>3570</v>
      </c>
    </row>
    <row r="2180" spans="1:4" ht="15.75" x14ac:dyDescent="0.25">
      <c r="A2180" s="1" t="s">
        <v>182</v>
      </c>
      <c r="B2180" s="1" t="s">
        <v>2401</v>
      </c>
      <c r="C2180" t="s">
        <v>5821</v>
      </c>
      <c r="D2180" t="s">
        <v>5822</v>
      </c>
    </row>
    <row r="2181" spans="1:4" ht="15.75" x14ac:dyDescent="0.25">
      <c r="A2181" s="1" t="s">
        <v>181</v>
      </c>
      <c r="B2181" s="1" t="s">
        <v>2401</v>
      </c>
      <c r="C2181" t="s">
        <v>3018</v>
      </c>
      <c r="D2181" t="s">
        <v>4350</v>
      </c>
    </row>
    <row r="2182" spans="1:4" ht="15.75" x14ac:dyDescent="0.25">
      <c r="A2182" s="1" t="s">
        <v>180</v>
      </c>
      <c r="B2182" s="1" t="s">
        <v>2401</v>
      </c>
      <c r="C2182" t="s">
        <v>5823</v>
      </c>
      <c r="D2182" t="s">
        <v>5824</v>
      </c>
    </row>
    <row r="2183" spans="1:4" ht="15.75" x14ac:dyDescent="0.25">
      <c r="A2183" s="1" t="s">
        <v>179</v>
      </c>
      <c r="B2183" s="1" t="s">
        <v>2401</v>
      </c>
      <c r="C2183" t="s">
        <v>3050</v>
      </c>
      <c r="D2183" t="s">
        <v>5825</v>
      </c>
    </row>
    <row r="2184" spans="1:4" ht="15.75" x14ac:dyDescent="0.25">
      <c r="A2184" s="1" t="s">
        <v>178</v>
      </c>
      <c r="B2184" s="1" t="s">
        <v>2404</v>
      </c>
      <c r="C2184" t="s">
        <v>5305</v>
      </c>
      <c r="D2184" t="s">
        <v>3111</v>
      </c>
    </row>
    <row r="2185" spans="1:4" ht="15.75" x14ac:dyDescent="0.25">
      <c r="A2185" s="1" t="s">
        <v>177</v>
      </c>
      <c r="B2185" s="1" t="s">
        <v>2404</v>
      </c>
      <c r="C2185" t="s">
        <v>5826</v>
      </c>
      <c r="D2185" t="s">
        <v>5827</v>
      </c>
    </row>
    <row r="2186" spans="1:4" ht="15.75" x14ac:dyDescent="0.25">
      <c r="A2186" s="1" t="s">
        <v>176</v>
      </c>
      <c r="B2186" s="1" t="s">
        <v>2404</v>
      </c>
      <c r="C2186" t="s">
        <v>2885</v>
      </c>
      <c r="D2186" t="s">
        <v>5828</v>
      </c>
    </row>
    <row r="2187" spans="1:4" ht="15.75" x14ac:dyDescent="0.25">
      <c r="A2187" s="1" t="s">
        <v>175</v>
      </c>
      <c r="B2187" s="1" t="s">
        <v>2404</v>
      </c>
      <c r="C2187" t="s">
        <v>5829</v>
      </c>
      <c r="D2187" t="s">
        <v>3375</v>
      </c>
    </row>
    <row r="2188" spans="1:4" ht="15.75" x14ac:dyDescent="0.25">
      <c r="A2188" s="1" t="s">
        <v>174</v>
      </c>
      <c r="B2188" s="1" t="s">
        <v>2404</v>
      </c>
      <c r="C2188" t="s">
        <v>2415</v>
      </c>
      <c r="D2188" t="s">
        <v>5830</v>
      </c>
    </row>
    <row r="2189" spans="1:4" ht="15.75" x14ac:dyDescent="0.25">
      <c r="A2189" s="1" t="s">
        <v>173</v>
      </c>
      <c r="B2189" s="1" t="s">
        <v>2404</v>
      </c>
      <c r="C2189" t="s">
        <v>2564</v>
      </c>
      <c r="D2189" t="s">
        <v>5831</v>
      </c>
    </row>
    <row r="2190" spans="1:4" ht="15.75" x14ac:dyDescent="0.25">
      <c r="A2190" s="1" t="s">
        <v>172</v>
      </c>
      <c r="B2190" s="1" t="s">
        <v>2404</v>
      </c>
      <c r="C2190" t="s">
        <v>5832</v>
      </c>
      <c r="D2190" t="s">
        <v>4629</v>
      </c>
    </row>
    <row r="2191" spans="1:4" ht="15.75" x14ac:dyDescent="0.25">
      <c r="A2191" s="1" t="s">
        <v>171</v>
      </c>
      <c r="B2191" s="1" t="s">
        <v>2404</v>
      </c>
      <c r="C2191" t="s">
        <v>5833</v>
      </c>
      <c r="D2191" t="s">
        <v>5834</v>
      </c>
    </row>
    <row r="2192" spans="1:4" ht="15.75" x14ac:dyDescent="0.25">
      <c r="A2192" s="1" t="s">
        <v>170</v>
      </c>
      <c r="B2192" s="1" t="s">
        <v>2404</v>
      </c>
      <c r="C2192" t="s">
        <v>5835</v>
      </c>
      <c r="D2192" t="s">
        <v>2811</v>
      </c>
    </row>
    <row r="2193" spans="1:4" ht="15.75" x14ac:dyDescent="0.25">
      <c r="A2193" s="1" t="s">
        <v>168</v>
      </c>
      <c r="B2193" s="1" t="s">
        <v>2404</v>
      </c>
      <c r="C2193" t="s">
        <v>5836</v>
      </c>
      <c r="D2193" t="s">
        <v>5837</v>
      </c>
    </row>
    <row r="2194" spans="1:4" ht="15.75" x14ac:dyDescent="0.25">
      <c r="A2194" s="1" t="s">
        <v>166</v>
      </c>
      <c r="B2194" s="1" t="s">
        <v>2404</v>
      </c>
      <c r="C2194" t="s">
        <v>5838</v>
      </c>
      <c r="D2194" t="s">
        <v>5212</v>
      </c>
    </row>
    <row r="2195" spans="1:4" ht="15.75" x14ac:dyDescent="0.25">
      <c r="A2195" s="1" t="s">
        <v>164</v>
      </c>
      <c r="B2195" s="1" t="s">
        <v>2404</v>
      </c>
      <c r="C2195" t="s">
        <v>5839</v>
      </c>
      <c r="D2195" t="s">
        <v>3487</v>
      </c>
    </row>
    <row r="2196" spans="1:4" ht="15.75" x14ac:dyDescent="0.25">
      <c r="A2196" s="1" t="s">
        <v>162</v>
      </c>
      <c r="B2196" s="1" t="s">
        <v>2404</v>
      </c>
      <c r="C2196" t="s">
        <v>5840</v>
      </c>
      <c r="D2196" t="s">
        <v>5841</v>
      </c>
    </row>
    <row r="2197" spans="1:4" ht="15.75" x14ac:dyDescent="0.25">
      <c r="A2197" s="1" t="s">
        <v>161</v>
      </c>
      <c r="B2197" s="1" t="s">
        <v>2404</v>
      </c>
      <c r="C2197" t="s">
        <v>5842</v>
      </c>
      <c r="D2197" t="s">
        <v>3320</v>
      </c>
    </row>
    <row r="2198" spans="1:4" ht="15.75" x14ac:dyDescent="0.25">
      <c r="A2198" s="1" t="s">
        <v>160</v>
      </c>
      <c r="B2198" s="1" t="s">
        <v>2404</v>
      </c>
      <c r="C2198" t="s">
        <v>5843</v>
      </c>
      <c r="D2198" t="s">
        <v>5844</v>
      </c>
    </row>
    <row r="2199" spans="1:4" ht="15.75" x14ac:dyDescent="0.25">
      <c r="A2199" s="1" t="s">
        <v>159</v>
      </c>
      <c r="B2199" s="1" t="s">
        <v>2404</v>
      </c>
      <c r="C2199" t="s">
        <v>2498</v>
      </c>
      <c r="D2199" t="s">
        <v>5845</v>
      </c>
    </row>
    <row r="2200" spans="1:4" ht="15.75" x14ac:dyDescent="0.25">
      <c r="A2200" s="1" t="s">
        <v>158</v>
      </c>
      <c r="B2200" s="1" t="s">
        <v>2404</v>
      </c>
      <c r="C2200" t="s">
        <v>5846</v>
      </c>
      <c r="D2200" t="s">
        <v>5847</v>
      </c>
    </row>
    <row r="2201" spans="1:4" ht="15.75" x14ac:dyDescent="0.25">
      <c r="A2201" s="1" t="s">
        <v>157</v>
      </c>
      <c r="B2201" s="1" t="s">
        <v>2404</v>
      </c>
      <c r="C2201" t="s">
        <v>5475</v>
      </c>
      <c r="D2201" t="s">
        <v>5848</v>
      </c>
    </row>
    <row r="2202" spans="1:4" ht="15.75" x14ac:dyDescent="0.25">
      <c r="A2202" s="1" t="s">
        <v>156</v>
      </c>
      <c r="B2202" s="1" t="s">
        <v>2404</v>
      </c>
      <c r="C2202" t="s">
        <v>5849</v>
      </c>
      <c r="D2202" t="s">
        <v>5850</v>
      </c>
    </row>
    <row r="2203" spans="1:4" ht="15.75" x14ac:dyDescent="0.25">
      <c r="A2203" s="1" t="s">
        <v>155</v>
      </c>
      <c r="B2203" s="1" t="s">
        <v>2404</v>
      </c>
      <c r="C2203" t="s">
        <v>2749</v>
      </c>
      <c r="D2203" t="s">
        <v>5851</v>
      </c>
    </row>
    <row r="2204" spans="1:4" ht="15.75" x14ac:dyDescent="0.25">
      <c r="A2204" s="1" t="s">
        <v>154</v>
      </c>
      <c r="B2204" s="1" t="s">
        <v>2401</v>
      </c>
      <c r="C2204" t="s">
        <v>5852</v>
      </c>
      <c r="D2204" t="s">
        <v>5853</v>
      </c>
    </row>
    <row r="2205" spans="1:4" ht="15.75" x14ac:dyDescent="0.25">
      <c r="A2205" s="1" t="s">
        <v>153</v>
      </c>
      <c r="B2205" s="1" t="s">
        <v>2401</v>
      </c>
      <c r="C2205" t="s">
        <v>5854</v>
      </c>
      <c r="D2205" t="s">
        <v>5855</v>
      </c>
    </row>
    <row r="2206" spans="1:4" ht="15.75" x14ac:dyDescent="0.25">
      <c r="A2206" s="1" t="s">
        <v>152</v>
      </c>
      <c r="B2206" s="1" t="s">
        <v>2401</v>
      </c>
      <c r="C2206" t="s">
        <v>5856</v>
      </c>
      <c r="D2206" t="s">
        <v>5857</v>
      </c>
    </row>
    <row r="2207" spans="1:4" ht="15.75" x14ac:dyDescent="0.25">
      <c r="A2207" s="1" t="s">
        <v>151</v>
      </c>
      <c r="B2207" s="1" t="s">
        <v>2404</v>
      </c>
      <c r="C2207" t="s">
        <v>5858</v>
      </c>
      <c r="D2207" t="s">
        <v>5859</v>
      </c>
    </row>
    <row r="2208" spans="1:4" ht="15.75" x14ac:dyDescent="0.25">
      <c r="A2208" s="1" t="s">
        <v>150</v>
      </c>
      <c r="B2208" s="1" t="s">
        <v>2404</v>
      </c>
      <c r="C2208" t="s">
        <v>4782</v>
      </c>
      <c r="D2208" t="s">
        <v>5860</v>
      </c>
    </row>
    <row r="2209" spans="1:4" ht="15.75" x14ac:dyDescent="0.25">
      <c r="A2209" s="1" t="s">
        <v>149</v>
      </c>
      <c r="B2209" s="1" t="s">
        <v>2401</v>
      </c>
      <c r="C2209" t="s">
        <v>5861</v>
      </c>
      <c r="D2209" t="s">
        <v>5862</v>
      </c>
    </row>
    <row r="2210" spans="1:4" ht="15.75" x14ac:dyDescent="0.25">
      <c r="A2210" s="1" t="s">
        <v>148</v>
      </c>
      <c r="B2210" s="1" t="s">
        <v>2401</v>
      </c>
      <c r="C2210" t="s">
        <v>5863</v>
      </c>
      <c r="D2210" t="s">
        <v>5864</v>
      </c>
    </row>
    <row r="2211" spans="1:4" ht="15.75" x14ac:dyDescent="0.25">
      <c r="A2211" s="1" t="s">
        <v>147</v>
      </c>
      <c r="B2211" s="1" t="s">
        <v>2401</v>
      </c>
      <c r="C2211" t="s">
        <v>2435</v>
      </c>
      <c r="D2211" t="s">
        <v>2536</v>
      </c>
    </row>
    <row r="2212" spans="1:4" ht="15.75" x14ac:dyDescent="0.25">
      <c r="A2212" s="1" t="s">
        <v>146</v>
      </c>
      <c r="B2212" s="1" t="s">
        <v>2404</v>
      </c>
      <c r="C2212" t="s">
        <v>3149</v>
      </c>
      <c r="D2212" t="s">
        <v>5865</v>
      </c>
    </row>
    <row r="2213" spans="1:4" ht="15.75" x14ac:dyDescent="0.25">
      <c r="A2213" s="1" t="s">
        <v>145</v>
      </c>
      <c r="B2213" s="1" t="s">
        <v>2404</v>
      </c>
      <c r="C2213" t="s">
        <v>4782</v>
      </c>
      <c r="D2213" t="s">
        <v>5296</v>
      </c>
    </row>
    <row r="2214" spans="1:4" ht="15.75" x14ac:dyDescent="0.25">
      <c r="A2214" s="1" t="s">
        <v>144</v>
      </c>
      <c r="B2214" s="1" t="s">
        <v>2404</v>
      </c>
      <c r="C2214" t="s">
        <v>3154</v>
      </c>
      <c r="D2214" t="s">
        <v>5866</v>
      </c>
    </row>
    <row r="2215" spans="1:4" ht="15.75" x14ac:dyDescent="0.25">
      <c r="A2215" s="1" t="s">
        <v>143</v>
      </c>
      <c r="B2215" s="1" t="s">
        <v>2401</v>
      </c>
      <c r="C2215" t="s">
        <v>5867</v>
      </c>
      <c r="D2215" t="s">
        <v>5868</v>
      </c>
    </row>
    <row r="2216" spans="1:4" ht="15.75" x14ac:dyDescent="0.25">
      <c r="A2216" s="1" t="s">
        <v>142</v>
      </c>
      <c r="B2216" s="1" t="s">
        <v>2401</v>
      </c>
      <c r="C2216" t="s">
        <v>3173</v>
      </c>
      <c r="D2216" t="s">
        <v>5869</v>
      </c>
    </row>
    <row r="2217" spans="1:4" ht="15.75" x14ac:dyDescent="0.25">
      <c r="A2217" s="1" t="s">
        <v>141</v>
      </c>
      <c r="B2217" s="1" t="s">
        <v>2404</v>
      </c>
      <c r="C2217" t="s">
        <v>5870</v>
      </c>
      <c r="D2217" t="s">
        <v>3084</v>
      </c>
    </row>
    <row r="2218" spans="1:4" ht="15.75" x14ac:dyDescent="0.25">
      <c r="A2218" s="1" t="s">
        <v>140</v>
      </c>
      <c r="B2218" s="1" t="s">
        <v>2401</v>
      </c>
      <c r="C2218" t="s">
        <v>5871</v>
      </c>
      <c r="D2218" t="s">
        <v>2527</v>
      </c>
    </row>
    <row r="2219" spans="1:4" ht="15.75" x14ac:dyDescent="0.25">
      <c r="A2219" s="1" t="s">
        <v>139</v>
      </c>
      <c r="B2219" s="1" t="s">
        <v>2401</v>
      </c>
      <c r="C2219" t="s">
        <v>3697</v>
      </c>
      <c r="D2219" t="s">
        <v>5872</v>
      </c>
    </row>
    <row r="2220" spans="1:4" ht="15.75" x14ac:dyDescent="0.25">
      <c r="A2220" s="1" t="s">
        <v>138</v>
      </c>
      <c r="B2220" s="1" t="s">
        <v>2401</v>
      </c>
      <c r="C2220" t="s">
        <v>2835</v>
      </c>
      <c r="D2220" t="s">
        <v>5873</v>
      </c>
    </row>
    <row r="2221" spans="1:4" ht="15.75" x14ac:dyDescent="0.25">
      <c r="A2221" s="1" t="s">
        <v>137</v>
      </c>
      <c r="B2221" s="1" t="s">
        <v>2401</v>
      </c>
      <c r="C2221" t="s">
        <v>5874</v>
      </c>
      <c r="D2221" t="s">
        <v>5875</v>
      </c>
    </row>
    <row r="2222" spans="1:4" ht="15.75" x14ac:dyDescent="0.25">
      <c r="A2222" s="1" t="s">
        <v>136</v>
      </c>
      <c r="B2222" s="1" t="s">
        <v>2404</v>
      </c>
      <c r="C2222" t="s">
        <v>2673</v>
      </c>
      <c r="D2222" t="s">
        <v>5876</v>
      </c>
    </row>
    <row r="2223" spans="1:4" ht="15.75" x14ac:dyDescent="0.25">
      <c r="A2223" s="1" t="s">
        <v>135</v>
      </c>
      <c r="B2223" s="1" t="s">
        <v>2404</v>
      </c>
      <c r="C2223" t="s">
        <v>4181</v>
      </c>
      <c r="D2223" t="s">
        <v>5877</v>
      </c>
    </row>
    <row r="2224" spans="1:4" ht="15.75" x14ac:dyDescent="0.25">
      <c r="A2224" s="1" t="s">
        <v>134</v>
      </c>
      <c r="B2224" s="1" t="s">
        <v>2404</v>
      </c>
      <c r="C2224" t="s">
        <v>3091</v>
      </c>
      <c r="D2224" t="s">
        <v>3265</v>
      </c>
    </row>
    <row r="2225" spans="1:4" ht="15.75" x14ac:dyDescent="0.25">
      <c r="A2225" s="1" t="s">
        <v>133</v>
      </c>
      <c r="B2225" s="1" t="s">
        <v>2404</v>
      </c>
      <c r="C2225" t="s">
        <v>4181</v>
      </c>
      <c r="D2225" t="s">
        <v>5878</v>
      </c>
    </row>
    <row r="2226" spans="1:4" ht="15.75" x14ac:dyDescent="0.25">
      <c r="A2226" s="1" t="s">
        <v>132</v>
      </c>
      <c r="B2226" s="1" t="s">
        <v>2404</v>
      </c>
      <c r="C2226" t="s">
        <v>5879</v>
      </c>
      <c r="D2226" t="s">
        <v>5299</v>
      </c>
    </row>
    <row r="2227" spans="1:4" ht="15.75" x14ac:dyDescent="0.25">
      <c r="A2227" s="1" t="s">
        <v>131</v>
      </c>
      <c r="B2227" s="1" t="s">
        <v>2401</v>
      </c>
      <c r="C2227" t="s">
        <v>2871</v>
      </c>
      <c r="D2227" t="s">
        <v>3706</v>
      </c>
    </row>
    <row r="2228" spans="1:4" ht="15.75" x14ac:dyDescent="0.25">
      <c r="A2228" s="1" t="s">
        <v>130</v>
      </c>
      <c r="B2228" s="1" t="s">
        <v>2401</v>
      </c>
      <c r="C2228" t="s">
        <v>4547</v>
      </c>
      <c r="D2228" t="s">
        <v>4668</v>
      </c>
    </row>
    <row r="2229" spans="1:4" ht="15.75" x14ac:dyDescent="0.25">
      <c r="A2229" s="1" t="s">
        <v>129</v>
      </c>
      <c r="B2229" s="1" t="s">
        <v>2401</v>
      </c>
      <c r="C2229" t="s">
        <v>5880</v>
      </c>
      <c r="D2229" t="s">
        <v>5881</v>
      </c>
    </row>
    <row r="2230" spans="1:4" ht="15.75" x14ac:dyDescent="0.25">
      <c r="A2230" s="1" t="s">
        <v>128</v>
      </c>
      <c r="B2230" s="1" t="s">
        <v>2401</v>
      </c>
      <c r="C2230" t="s">
        <v>5882</v>
      </c>
      <c r="D2230" t="s">
        <v>5883</v>
      </c>
    </row>
    <row r="2231" spans="1:4" ht="15.75" x14ac:dyDescent="0.25">
      <c r="A2231" s="1" t="s">
        <v>127</v>
      </c>
      <c r="B2231" s="1" t="s">
        <v>2404</v>
      </c>
      <c r="C2231" t="s">
        <v>5884</v>
      </c>
      <c r="D2231" t="s">
        <v>2963</v>
      </c>
    </row>
    <row r="2232" spans="1:4" ht="15.75" x14ac:dyDescent="0.25">
      <c r="A2232" s="1" t="s">
        <v>126</v>
      </c>
      <c r="B2232" s="1" t="s">
        <v>2401</v>
      </c>
      <c r="C2232" t="s">
        <v>5885</v>
      </c>
      <c r="D2232" t="s">
        <v>5886</v>
      </c>
    </row>
    <row r="2233" spans="1:4" ht="15.75" x14ac:dyDescent="0.25">
      <c r="A2233" s="1" t="s">
        <v>125</v>
      </c>
      <c r="B2233" s="1" t="s">
        <v>2401</v>
      </c>
      <c r="C2233" t="s">
        <v>5887</v>
      </c>
      <c r="D2233" t="s">
        <v>5888</v>
      </c>
    </row>
    <row r="2234" spans="1:4" ht="15.75" x14ac:dyDescent="0.25">
      <c r="A2234" s="1" t="s">
        <v>124</v>
      </c>
      <c r="B2234" s="1" t="s">
        <v>2401</v>
      </c>
      <c r="C2234" t="s">
        <v>5889</v>
      </c>
      <c r="D2234" t="s">
        <v>5890</v>
      </c>
    </row>
    <row r="2235" spans="1:4" ht="15.75" x14ac:dyDescent="0.25">
      <c r="A2235" s="1" t="s">
        <v>123</v>
      </c>
      <c r="B2235" s="1" t="s">
        <v>2404</v>
      </c>
      <c r="C2235" t="s">
        <v>2415</v>
      </c>
      <c r="D2235" t="s">
        <v>4240</v>
      </c>
    </row>
    <row r="2236" spans="1:4" ht="15.75" x14ac:dyDescent="0.25">
      <c r="A2236" s="1" t="s">
        <v>122</v>
      </c>
      <c r="B2236" s="1" t="s">
        <v>2404</v>
      </c>
      <c r="C2236" t="s">
        <v>2441</v>
      </c>
      <c r="D2236" t="s">
        <v>5891</v>
      </c>
    </row>
    <row r="2237" spans="1:4" ht="15.75" x14ac:dyDescent="0.25">
      <c r="A2237" s="1" t="s">
        <v>121</v>
      </c>
      <c r="B2237" s="1" t="s">
        <v>2404</v>
      </c>
      <c r="C2237" t="s">
        <v>5892</v>
      </c>
      <c r="D2237" t="s">
        <v>5893</v>
      </c>
    </row>
    <row r="2238" spans="1:4" ht="15.75" x14ac:dyDescent="0.25">
      <c r="A2238" s="1" t="s">
        <v>120</v>
      </c>
      <c r="B2238" s="1" t="s">
        <v>2404</v>
      </c>
      <c r="C2238" t="s">
        <v>5292</v>
      </c>
      <c r="D2238" t="s">
        <v>5894</v>
      </c>
    </row>
    <row r="2239" spans="1:4" ht="15.75" x14ac:dyDescent="0.25">
      <c r="A2239" s="1" t="s">
        <v>119</v>
      </c>
      <c r="B2239" s="1" t="s">
        <v>2404</v>
      </c>
      <c r="C2239" t="s">
        <v>5895</v>
      </c>
      <c r="D2239" t="s">
        <v>5896</v>
      </c>
    </row>
    <row r="2240" spans="1:4" ht="15.75" x14ac:dyDescent="0.25">
      <c r="A2240" s="1" t="s">
        <v>118</v>
      </c>
      <c r="B2240" s="1" t="s">
        <v>2404</v>
      </c>
      <c r="C2240" t="s">
        <v>5897</v>
      </c>
      <c r="D2240" t="s">
        <v>2533</v>
      </c>
    </row>
    <row r="2241" spans="1:4" ht="15.75" x14ac:dyDescent="0.25">
      <c r="A2241" s="1" t="s">
        <v>117</v>
      </c>
      <c r="B2241" s="1" t="s">
        <v>2401</v>
      </c>
      <c r="C2241" t="s">
        <v>5898</v>
      </c>
      <c r="D2241" t="s">
        <v>5899</v>
      </c>
    </row>
    <row r="2242" spans="1:4" ht="15.75" x14ac:dyDescent="0.25">
      <c r="A2242" s="1" t="s">
        <v>116</v>
      </c>
      <c r="B2242" s="1" t="s">
        <v>2401</v>
      </c>
      <c r="C2242" t="s">
        <v>2590</v>
      </c>
      <c r="D2242" t="s">
        <v>5900</v>
      </c>
    </row>
    <row r="2243" spans="1:4" ht="15.75" x14ac:dyDescent="0.25">
      <c r="A2243" s="1" t="s">
        <v>115</v>
      </c>
      <c r="B2243" s="1" t="s">
        <v>2401</v>
      </c>
      <c r="C2243" t="s">
        <v>5901</v>
      </c>
      <c r="D2243" t="s">
        <v>5902</v>
      </c>
    </row>
    <row r="2244" spans="1:4" ht="15.75" x14ac:dyDescent="0.25">
      <c r="A2244" s="1" t="s">
        <v>114</v>
      </c>
      <c r="B2244" s="1" t="s">
        <v>2404</v>
      </c>
      <c r="C2244" t="s">
        <v>3158</v>
      </c>
      <c r="D2244" t="s">
        <v>3972</v>
      </c>
    </row>
    <row r="2245" spans="1:4" ht="15.75" x14ac:dyDescent="0.25">
      <c r="A2245" s="1" t="s">
        <v>113</v>
      </c>
      <c r="B2245" s="1" t="s">
        <v>2404</v>
      </c>
      <c r="C2245" t="s">
        <v>2595</v>
      </c>
      <c r="D2245" t="s">
        <v>5903</v>
      </c>
    </row>
    <row r="2246" spans="1:4" ht="15.75" x14ac:dyDescent="0.25">
      <c r="A2246" s="1" t="s">
        <v>112</v>
      </c>
      <c r="B2246" s="1" t="s">
        <v>2401</v>
      </c>
      <c r="C2246" t="s">
        <v>4781</v>
      </c>
      <c r="D2246" t="s">
        <v>3570</v>
      </c>
    </row>
    <row r="2247" spans="1:4" ht="15.75" x14ac:dyDescent="0.25">
      <c r="A2247" s="1" t="s">
        <v>111</v>
      </c>
      <c r="B2247" s="1" t="s">
        <v>2401</v>
      </c>
      <c r="C2247" t="s">
        <v>3757</v>
      </c>
      <c r="D2247" t="s">
        <v>5904</v>
      </c>
    </row>
    <row r="2248" spans="1:4" ht="15.75" x14ac:dyDescent="0.25">
      <c r="A2248" s="1" t="s">
        <v>110</v>
      </c>
      <c r="B2248" s="1" t="s">
        <v>2401</v>
      </c>
      <c r="C2248" t="s">
        <v>2590</v>
      </c>
      <c r="D2248" t="s">
        <v>5905</v>
      </c>
    </row>
    <row r="2249" spans="1:4" ht="15.75" x14ac:dyDescent="0.25">
      <c r="A2249" s="1" t="s">
        <v>109</v>
      </c>
      <c r="B2249" s="1" t="s">
        <v>2404</v>
      </c>
      <c r="C2249" t="s">
        <v>5906</v>
      </c>
      <c r="D2249" t="s">
        <v>5907</v>
      </c>
    </row>
    <row r="2250" spans="1:4" ht="15.75" x14ac:dyDescent="0.25">
      <c r="A2250" s="1" t="s">
        <v>108</v>
      </c>
      <c r="B2250" s="1" t="s">
        <v>2404</v>
      </c>
      <c r="C2250" t="s">
        <v>3325</v>
      </c>
      <c r="D2250" t="s">
        <v>5908</v>
      </c>
    </row>
    <row r="2251" spans="1:4" ht="15.75" x14ac:dyDescent="0.25">
      <c r="A2251" s="1" t="s">
        <v>107</v>
      </c>
      <c r="B2251" s="1" t="s">
        <v>2401</v>
      </c>
      <c r="C2251" t="s">
        <v>3441</v>
      </c>
      <c r="D2251" t="s">
        <v>5909</v>
      </c>
    </row>
    <row r="2252" spans="1:4" ht="15.75" x14ac:dyDescent="0.25">
      <c r="A2252" s="1" t="s">
        <v>106</v>
      </c>
      <c r="B2252" s="1" t="s">
        <v>2401</v>
      </c>
      <c r="C2252" t="s">
        <v>2460</v>
      </c>
      <c r="D2252" t="s">
        <v>5910</v>
      </c>
    </row>
    <row r="2253" spans="1:4" ht="15.75" x14ac:dyDescent="0.25">
      <c r="A2253" s="1" t="s">
        <v>105</v>
      </c>
      <c r="B2253" s="1" t="s">
        <v>2404</v>
      </c>
      <c r="C2253" t="s">
        <v>3154</v>
      </c>
      <c r="D2253" t="s">
        <v>5911</v>
      </c>
    </row>
    <row r="2254" spans="1:4" ht="15.75" x14ac:dyDescent="0.25">
      <c r="A2254" s="1" t="s">
        <v>104</v>
      </c>
      <c r="B2254" s="1" t="s">
        <v>2401</v>
      </c>
      <c r="C2254" t="s">
        <v>5912</v>
      </c>
      <c r="D2254" t="s">
        <v>5913</v>
      </c>
    </row>
    <row r="2255" spans="1:4" ht="15.75" x14ac:dyDescent="0.25">
      <c r="A2255" s="1" t="s">
        <v>103</v>
      </c>
      <c r="B2255" s="1" t="s">
        <v>2401</v>
      </c>
      <c r="C2255" t="s">
        <v>4172</v>
      </c>
      <c r="D2255" t="s">
        <v>5914</v>
      </c>
    </row>
    <row r="2256" spans="1:4" ht="15.75" x14ac:dyDescent="0.25">
      <c r="A2256" s="1" t="s">
        <v>102</v>
      </c>
      <c r="B2256" s="1" t="s">
        <v>2401</v>
      </c>
      <c r="C2256" t="s">
        <v>5915</v>
      </c>
      <c r="D2256" t="s">
        <v>5916</v>
      </c>
    </row>
    <row r="2257" spans="1:4" ht="15.75" x14ac:dyDescent="0.25">
      <c r="A2257" s="1" t="s">
        <v>101</v>
      </c>
      <c r="B2257" s="1" t="s">
        <v>2404</v>
      </c>
      <c r="C2257" t="s">
        <v>5917</v>
      </c>
      <c r="D2257" t="s">
        <v>2533</v>
      </c>
    </row>
    <row r="2258" spans="1:4" ht="15.75" x14ac:dyDescent="0.25">
      <c r="A2258" s="1" t="s">
        <v>100</v>
      </c>
      <c r="B2258" s="1" t="s">
        <v>2404</v>
      </c>
      <c r="C2258" t="s">
        <v>5918</v>
      </c>
      <c r="D2258" t="s">
        <v>5919</v>
      </c>
    </row>
    <row r="2259" spans="1:4" ht="15.75" x14ac:dyDescent="0.25">
      <c r="A2259" s="1" t="s">
        <v>99</v>
      </c>
      <c r="B2259" s="1" t="s">
        <v>2404</v>
      </c>
      <c r="C2259" t="s">
        <v>5920</v>
      </c>
      <c r="D2259" t="s">
        <v>5921</v>
      </c>
    </row>
    <row r="2260" spans="1:4" ht="15.75" x14ac:dyDescent="0.25">
      <c r="A2260" s="1" t="s">
        <v>98</v>
      </c>
      <c r="B2260" s="1" t="s">
        <v>2404</v>
      </c>
      <c r="C2260" t="s">
        <v>5922</v>
      </c>
      <c r="D2260" t="s">
        <v>5923</v>
      </c>
    </row>
    <row r="2261" spans="1:4" ht="15.75" x14ac:dyDescent="0.25">
      <c r="A2261" s="1" t="s">
        <v>97</v>
      </c>
      <c r="B2261" s="1" t="s">
        <v>2404</v>
      </c>
      <c r="C2261" t="s">
        <v>2837</v>
      </c>
      <c r="D2261" t="s">
        <v>5924</v>
      </c>
    </row>
    <row r="2262" spans="1:4" ht="15.75" x14ac:dyDescent="0.25">
      <c r="A2262" s="1" t="s">
        <v>96</v>
      </c>
      <c r="B2262" s="1" t="s">
        <v>2401</v>
      </c>
      <c r="C2262" t="s">
        <v>2552</v>
      </c>
      <c r="D2262" t="s">
        <v>5925</v>
      </c>
    </row>
    <row r="2263" spans="1:4" ht="15.75" x14ac:dyDescent="0.25">
      <c r="A2263" s="1" t="s">
        <v>95</v>
      </c>
      <c r="B2263" s="1" t="s">
        <v>2404</v>
      </c>
      <c r="C2263" t="s">
        <v>2530</v>
      </c>
      <c r="D2263" t="s">
        <v>5926</v>
      </c>
    </row>
    <row r="2264" spans="1:4" ht="15.75" x14ac:dyDescent="0.25">
      <c r="A2264" s="1" t="s">
        <v>94</v>
      </c>
      <c r="B2264" s="1" t="s">
        <v>2404</v>
      </c>
      <c r="C2264" t="s">
        <v>2798</v>
      </c>
      <c r="D2264" t="s">
        <v>5927</v>
      </c>
    </row>
    <row r="2265" spans="1:4" ht="15.75" x14ac:dyDescent="0.25">
      <c r="A2265" s="1" t="s">
        <v>93</v>
      </c>
      <c r="B2265" s="1" t="s">
        <v>2404</v>
      </c>
      <c r="C2265" t="s">
        <v>5928</v>
      </c>
      <c r="D2265" t="s">
        <v>5929</v>
      </c>
    </row>
    <row r="2266" spans="1:4" ht="15.75" x14ac:dyDescent="0.25">
      <c r="A2266" s="1" t="s">
        <v>92</v>
      </c>
      <c r="B2266" s="1" t="s">
        <v>2404</v>
      </c>
      <c r="C2266" t="s">
        <v>2701</v>
      </c>
      <c r="D2266" t="s">
        <v>5074</v>
      </c>
    </row>
    <row r="2267" spans="1:4" ht="15.75" x14ac:dyDescent="0.25">
      <c r="A2267" s="1" t="s">
        <v>91</v>
      </c>
      <c r="B2267" s="1" t="s">
        <v>2401</v>
      </c>
      <c r="C2267" t="s">
        <v>4313</v>
      </c>
      <c r="D2267" t="s">
        <v>5930</v>
      </c>
    </row>
    <row r="2268" spans="1:4" ht="15.75" x14ac:dyDescent="0.25">
      <c r="A2268" s="1" t="s">
        <v>90</v>
      </c>
      <c r="B2268" s="1" t="s">
        <v>2401</v>
      </c>
      <c r="C2268" t="s">
        <v>3341</v>
      </c>
      <c r="D2268" t="s">
        <v>5931</v>
      </c>
    </row>
    <row r="2269" spans="1:4" ht="15.75" x14ac:dyDescent="0.25">
      <c r="A2269" s="1" t="s">
        <v>89</v>
      </c>
      <c r="B2269" s="1" t="s">
        <v>2401</v>
      </c>
      <c r="C2269" t="s">
        <v>5932</v>
      </c>
      <c r="D2269" t="s">
        <v>5933</v>
      </c>
    </row>
    <row r="2270" spans="1:4" ht="15.75" x14ac:dyDescent="0.25">
      <c r="A2270" s="1" t="s">
        <v>88</v>
      </c>
      <c r="B2270" s="1" t="s">
        <v>2401</v>
      </c>
      <c r="C2270" t="s">
        <v>5934</v>
      </c>
      <c r="D2270" t="s">
        <v>2660</v>
      </c>
    </row>
    <row r="2271" spans="1:4" ht="15.75" x14ac:dyDescent="0.25">
      <c r="A2271" s="1" t="s">
        <v>87</v>
      </c>
      <c r="B2271" s="1" t="s">
        <v>2401</v>
      </c>
      <c r="C2271" t="s">
        <v>4786</v>
      </c>
      <c r="D2271" t="s">
        <v>3440</v>
      </c>
    </row>
    <row r="2272" spans="1:4" ht="15.75" x14ac:dyDescent="0.25">
      <c r="A2272" s="1" t="s">
        <v>86</v>
      </c>
      <c r="B2272" s="1" t="s">
        <v>2404</v>
      </c>
      <c r="C2272" t="s">
        <v>5935</v>
      </c>
      <c r="D2272" t="s">
        <v>5936</v>
      </c>
    </row>
    <row r="2273" spans="1:4" ht="15.75" x14ac:dyDescent="0.25">
      <c r="A2273" s="1" t="s">
        <v>85</v>
      </c>
      <c r="B2273" s="1" t="s">
        <v>2401</v>
      </c>
      <c r="C2273" t="s">
        <v>5937</v>
      </c>
      <c r="D2273" t="s">
        <v>5938</v>
      </c>
    </row>
    <row r="2274" spans="1:4" ht="15.75" x14ac:dyDescent="0.25">
      <c r="A2274" s="1" t="s">
        <v>84</v>
      </c>
      <c r="B2274" s="1" t="s">
        <v>2404</v>
      </c>
      <c r="C2274" t="s">
        <v>5939</v>
      </c>
      <c r="D2274" t="s">
        <v>2537</v>
      </c>
    </row>
    <row r="2275" spans="1:4" ht="15.75" x14ac:dyDescent="0.25">
      <c r="A2275" s="1" t="s">
        <v>83</v>
      </c>
      <c r="B2275" s="1" t="s">
        <v>2401</v>
      </c>
      <c r="C2275" t="s">
        <v>5821</v>
      </c>
      <c r="D2275" t="s">
        <v>5940</v>
      </c>
    </row>
    <row r="2276" spans="1:4" ht="15.75" x14ac:dyDescent="0.25">
      <c r="A2276" s="1" t="s">
        <v>82</v>
      </c>
      <c r="B2276" s="1" t="s">
        <v>2404</v>
      </c>
      <c r="C2276" t="s">
        <v>3239</v>
      </c>
      <c r="D2276" t="s">
        <v>5941</v>
      </c>
    </row>
    <row r="2277" spans="1:4" ht="15.75" x14ac:dyDescent="0.25">
      <c r="A2277" s="1" t="s">
        <v>81</v>
      </c>
      <c r="B2277" s="1" t="s">
        <v>2404</v>
      </c>
      <c r="C2277" t="s">
        <v>4135</v>
      </c>
      <c r="D2277" t="s">
        <v>5942</v>
      </c>
    </row>
    <row r="2278" spans="1:4" ht="15.75" x14ac:dyDescent="0.25">
      <c r="A2278" s="1" t="s">
        <v>80</v>
      </c>
      <c r="B2278" s="1" t="s">
        <v>2401</v>
      </c>
      <c r="C2278" t="s">
        <v>5943</v>
      </c>
      <c r="D2278" t="s">
        <v>5944</v>
      </c>
    </row>
    <row r="2279" spans="1:4" ht="15.75" x14ac:dyDescent="0.25">
      <c r="A2279" s="1" t="s">
        <v>79</v>
      </c>
      <c r="B2279" s="1" t="s">
        <v>2404</v>
      </c>
      <c r="C2279" t="s">
        <v>2605</v>
      </c>
      <c r="D2279" t="s">
        <v>5945</v>
      </c>
    </row>
    <row r="2280" spans="1:4" ht="15.75" x14ac:dyDescent="0.25">
      <c r="A2280" s="1" t="s">
        <v>78</v>
      </c>
      <c r="B2280" s="1" t="s">
        <v>2404</v>
      </c>
      <c r="C2280" t="s">
        <v>5946</v>
      </c>
      <c r="D2280" t="s">
        <v>2746</v>
      </c>
    </row>
    <row r="2281" spans="1:4" ht="15.75" x14ac:dyDescent="0.25">
      <c r="A2281" s="1" t="s">
        <v>77</v>
      </c>
      <c r="B2281" s="1" t="s">
        <v>2404</v>
      </c>
      <c r="C2281" t="s">
        <v>2554</v>
      </c>
      <c r="D2281" t="s">
        <v>5947</v>
      </c>
    </row>
    <row r="2282" spans="1:4" ht="15.75" x14ac:dyDescent="0.25">
      <c r="A2282" s="1" t="s">
        <v>76</v>
      </c>
      <c r="B2282" s="1" t="s">
        <v>2404</v>
      </c>
      <c r="C2282" t="s">
        <v>5948</v>
      </c>
      <c r="D2282" t="s">
        <v>5949</v>
      </c>
    </row>
    <row r="2283" spans="1:4" ht="15.75" x14ac:dyDescent="0.25">
      <c r="A2283" s="1" t="s">
        <v>75</v>
      </c>
      <c r="B2283" s="1" t="s">
        <v>2401</v>
      </c>
      <c r="C2283" t="s">
        <v>2562</v>
      </c>
      <c r="D2283" t="s">
        <v>2485</v>
      </c>
    </row>
    <row r="2284" spans="1:4" ht="15.75" x14ac:dyDescent="0.25">
      <c r="A2284" s="1" t="s">
        <v>74</v>
      </c>
      <c r="B2284" s="1" t="s">
        <v>2404</v>
      </c>
      <c r="C2284" t="s">
        <v>2425</v>
      </c>
      <c r="D2284" t="s">
        <v>5950</v>
      </c>
    </row>
    <row r="2285" spans="1:4" ht="15.75" x14ac:dyDescent="0.25">
      <c r="A2285" s="1" t="s">
        <v>73</v>
      </c>
      <c r="B2285" s="1" t="s">
        <v>2401</v>
      </c>
      <c r="C2285" t="s">
        <v>3981</v>
      </c>
      <c r="D2285" t="s">
        <v>5951</v>
      </c>
    </row>
    <row r="2286" spans="1:4" ht="15.75" x14ac:dyDescent="0.25">
      <c r="A2286" s="1" t="s">
        <v>72</v>
      </c>
      <c r="B2286" s="1" t="s">
        <v>2404</v>
      </c>
      <c r="C2286" t="s">
        <v>5952</v>
      </c>
      <c r="D2286" t="s">
        <v>5953</v>
      </c>
    </row>
    <row r="2287" spans="1:4" ht="15.75" x14ac:dyDescent="0.25">
      <c r="A2287" s="1" t="s">
        <v>71</v>
      </c>
      <c r="B2287" s="1" t="s">
        <v>2401</v>
      </c>
      <c r="C2287" t="s">
        <v>2578</v>
      </c>
      <c r="D2287" t="s">
        <v>5911</v>
      </c>
    </row>
    <row r="2288" spans="1:4" ht="15.75" x14ac:dyDescent="0.25">
      <c r="A2288" s="1" t="s">
        <v>70</v>
      </c>
      <c r="B2288" s="1" t="s">
        <v>2404</v>
      </c>
      <c r="C2288" t="s">
        <v>5954</v>
      </c>
      <c r="D2288" t="s">
        <v>5955</v>
      </c>
    </row>
    <row r="2289" spans="1:4" ht="15.75" x14ac:dyDescent="0.25">
      <c r="A2289" s="1" t="s">
        <v>69</v>
      </c>
      <c r="B2289" s="1" t="s">
        <v>2401</v>
      </c>
      <c r="C2289" t="s">
        <v>4790</v>
      </c>
      <c r="D2289" t="s">
        <v>5956</v>
      </c>
    </row>
    <row r="2290" spans="1:4" ht="15.75" x14ac:dyDescent="0.25">
      <c r="A2290" s="1" t="s">
        <v>68</v>
      </c>
      <c r="B2290" s="1" t="s">
        <v>2404</v>
      </c>
      <c r="C2290" t="s">
        <v>5957</v>
      </c>
      <c r="D2290" t="s">
        <v>5958</v>
      </c>
    </row>
    <row r="2291" spans="1:4" ht="15.75" x14ac:dyDescent="0.25">
      <c r="A2291" s="1" t="s">
        <v>67</v>
      </c>
      <c r="B2291" s="1" t="s">
        <v>2404</v>
      </c>
      <c r="C2291" t="s">
        <v>5959</v>
      </c>
      <c r="D2291" t="s">
        <v>3940</v>
      </c>
    </row>
    <row r="2292" spans="1:4" ht="15.75" x14ac:dyDescent="0.25">
      <c r="A2292" s="1" t="s">
        <v>66</v>
      </c>
      <c r="B2292" s="1" t="s">
        <v>2401</v>
      </c>
      <c r="C2292" t="s">
        <v>2904</v>
      </c>
      <c r="D2292" t="s">
        <v>2746</v>
      </c>
    </row>
    <row r="2293" spans="1:4" ht="15.75" x14ac:dyDescent="0.25">
      <c r="A2293" s="1" t="s">
        <v>65</v>
      </c>
      <c r="B2293" s="1" t="s">
        <v>2404</v>
      </c>
      <c r="C2293" t="s">
        <v>5960</v>
      </c>
      <c r="D2293" t="s">
        <v>5961</v>
      </c>
    </row>
    <row r="2294" spans="1:4" ht="15.75" x14ac:dyDescent="0.25">
      <c r="A2294" s="1" t="s">
        <v>64</v>
      </c>
      <c r="B2294" s="1" t="s">
        <v>2404</v>
      </c>
      <c r="C2294" t="s">
        <v>2498</v>
      </c>
      <c r="D2294" t="s">
        <v>2569</v>
      </c>
    </row>
    <row r="2295" spans="1:4" ht="15.75" x14ac:dyDescent="0.25">
      <c r="A2295" s="1" t="s">
        <v>63</v>
      </c>
      <c r="B2295" s="1" t="s">
        <v>2401</v>
      </c>
      <c r="C2295" t="s">
        <v>2578</v>
      </c>
      <c r="D2295" t="s">
        <v>5962</v>
      </c>
    </row>
    <row r="2296" spans="1:4" ht="15.75" x14ac:dyDescent="0.25">
      <c r="A2296" s="1" t="s">
        <v>62</v>
      </c>
      <c r="B2296" s="1" t="s">
        <v>2404</v>
      </c>
      <c r="C2296" t="s">
        <v>3658</v>
      </c>
      <c r="D2296" t="s">
        <v>5963</v>
      </c>
    </row>
    <row r="2297" spans="1:4" ht="15.75" x14ac:dyDescent="0.25">
      <c r="A2297" s="1" t="s">
        <v>61</v>
      </c>
      <c r="B2297" s="1" t="s">
        <v>2404</v>
      </c>
      <c r="C2297" t="s">
        <v>5964</v>
      </c>
      <c r="D2297" t="s">
        <v>5965</v>
      </c>
    </row>
    <row r="2298" spans="1:4" ht="15.75" x14ac:dyDescent="0.25">
      <c r="A2298" s="1" t="s">
        <v>60</v>
      </c>
      <c r="B2298" s="1" t="s">
        <v>2404</v>
      </c>
      <c r="C2298" t="s">
        <v>5966</v>
      </c>
      <c r="D2298" t="s">
        <v>5967</v>
      </c>
    </row>
    <row r="2299" spans="1:4" ht="15.75" x14ac:dyDescent="0.25">
      <c r="A2299" s="1" t="s">
        <v>59</v>
      </c>
      <c r="B2299" s="1" t="s">
        <v>2401</v>
      </c>
      <c r="C2299" t="s">
        <v>5968</v>
      </c>
      <c r="D2299" t="s">
        <v>5969</v>
      </c>
    </row>
    <row r="2300" spans="1:4" ht="15.75" x14ac:dyDescent="0.25">
      <c r="A2300" s="1" t="s">
        <v>58</v>
      </c>
      <c r="B2300" s="1" t="s">
        <v>2404</v>
      </c>
      <c r="C2300" t="s">
        <v>5970</v>
      </c>
      <c r="D2300" t="s">
        <v>5971</v>
      </c>
    </row>
    <row r="2301" spans="1:4" ht="15.75" x14ac:dyDescent="0.25">
      <c r="A2301" s="1" t="s">
        <v>57</v>
      </c>
      <c r="B2301" s="1" t="s">
        <v>2404</v>
      </c>
      <c r="C2301" t="s">
        <v>2560</v>
      </c>
      <c r="D2301" t="s">
        <v>5972</v>
      </c>
    </row>
    <row r="2302" spans="1:4" ht="15.75" x14ac:dyDescent="0.25">
      <c r="A2302" s="1" t="s">
        <v>56</v>
      </c>
      <c r="B2302" s="1" t="s">
        <v>2404</v>
      </c>
      <c r="C2302" t="s">
        <v>5973</v>
      </c>
      <c r="D2302" t="s">
        <v>5974</v>
      </c>
    </row>
    <row r="2303" spans="1:4" ht="15.75" x14ac:dyDescent="0.25">
      <c r="A2303" s="1" t="s">
        <v>55</v>
      </c>
      <c r="B2303" s="1" t="s">
        <v>2404</v>
      </c>
      <c r="C2303" t="s">
        <v>2425</v>
      </c>
      <c r="D2303" t="s">
        <v>2919</v>
      </c>
    </row>
    <row r="2304" spans="1:4" ht="15.75" x14ac:dyDescent="0.25">
      <c r="A2304" s="1" t="s">
        <v>54</v>
      </c>
      <c r="B2304" s="1" t="s">
        <v>2401</v>
      </c>
      <c r="C2304" t="s">
        <v>5975</v>
      </c>
      <c r="D2304" t="s">
        <v>5976</v>
      </c>
    </row>
    <row r="2305" spans="1:4" ht="15.75" x14ac:dyDescent="0.25">
      <c r="A2305" s="1" t="s">
        <v>53</v>
      </c>
      <c r="B2305" s="1" t="s">
        <v>2404</v>
      </c>
      <c r="C2305" t="s">
        <v>3239</v>
      </c>
      <c r="D2305" t="s">
        <v>5977</v>
      </c>
    </row>
    <row r="2306" spans="1:4" ht="15.75" x14ac:dyDescent="0.25">
      <c r="A2306" s="1" t="s">
        <v>52</v>
      </c>
      <c r="B2306" s="1" t="s">
        <v>2404</v>
      </c>
      <c r="C2306" t="s">
        <v>5978</v>
      </c>
      <c r="D2306" t="s">
        <v>5979</v>
      </c>
    </row>
    <row r="2307" spans="1:4" ht="15.75" x14ac:dyDescent="0.25">
      <c r="A2307" s="1" t="s">
        <v>51</v>
      </c>
      <c r="B2307" s="1" t="s">
        <v>2404</v>
      </c>
      <c r="C2307" t="s">
        <v>4281</v>
      </c>
      <c r="D2307" t="s">
        <v>5980</v>
      </c>
    </row>
    <row r="2308" spans="1:4" ht="15.75" x14ac:dyDescent="0.25">
      <c r="A2308" s="1" t="s">
        <v>50</v>
      </c>
      <c r="B2308" s="1" t="s">
        <v>2401</v>
      </c>
      <c r="C2308" t="s">
        <v>2936</v>
      </c>
      <c r="D2308" t="s">
        <v>5981</v>
      </c>
    </row>
    <row r="2309" spans="1:4" ht="15.75" x14ac:dyDescent="0.25">
      <c r="A2309" s="1" t="s">
        <v>49</v>
      </c>
      <c r="B2309" s="1" t="s">
        <v>2401</v>
      </c>
      <c r="C2309" t="s">
        <v>5193</v>
      </c>
      <c r="D2309" t="s">
        <v>5982</v>
      </c>
    </row>
    <row r="2310" spans="1:4" ht="15.75" x14ac:dyDescent="0.25">
      <c r="A2310" s="1" t="s">
        <v>48</v>
      </c>
      <c r="B2310" s="1" t="s">
        <v>2401</v>
      </c>
      <c r="C2310" t="s">
        <v>5161</v>
      </c>
      <c r="D2310" t="s">
        <v>5335</v>
      </c>
    </row>
    <row r="2311" spans="1:4" ht="15.75" x14ac:dyDescent="0.25">
      <c r="A2311" s="1" t="s">
        <v>47</v>
      </c>
      <c r="B2311" s="1" t="s">
        <v>2404</v>
      </c>
      <c r="C2311" t="s">
        <v>2701</v>
      </c>
      <c r="D2311" t="s">
        <v>2660</v>
      </c>
    </row>
    <row r="2312" spans="1:4" ht="15.75" x14ac:dyDescent="0.25">
      <c r="A2312" s="1" t="s">
        <v>46</v>
      </c>
      <c r="B2312" s="1" t="s">
        <v>3272</v>
      </c>
      <c r="C2312" t="s">
        <v>3553</v>
      </c>
      <c r="D2312" t="s">
        <v>5983</v>
      </c>
    </row>
    <row r="2313" spans="1:4" ht="15.75" x14ac:dyDescent="0.25">
      <c r="A2313" s="1" t="s">
        <v>45</v>
      </c>
      <c r="B2313" s="1" t="s">
        <v>2401</v>
      </c>
      <c r="C2313" t="s">
        <v>2513</v>
      </c>
      <c r="D2313" t="s">
        <v>5984</v>
      </c>
    </row>
    <row r="2314" spans="1:4" ht="15.75" x14ac:dyDescent="0.25">
      <c r="A2314" s="1" t="s">
        <v>44</v>
      </c>
      <c r="B2314" s="1" t="s">
        <v>2404</v>
      </c>
      <c r="C2314" t="s">
        <v>2480</v>
      </c>
      <c r="D2314" t="s">
        <v>5985</v>
      </c>
    </row>
    <row r="2315" spans="1:4" ht="15.75" x14ac:dyDescent="0.25">
      <c r="A2315" s="1" t="s">
        <v>43</v>
      </c>
      <c r="B2315" s="1" t="s">
        <v>2401</v>
      </c>
      <c r="C2315" t="s">
        <v>3134</v>
      </c>
      <c r="D2315" t="s">
        <v>5986</v>
      </c>
    </row>
    <row r="2316" spans="1:4" ht="15.75" x14ac:dyDescent="0.25">
      <c r="A2316" s="1" t="s">
        <v>42</v>
      </c>
      <c r="B2316" s="1" t="s">
        <v>2401</v>
      </c>
      <c r="C2316" t="s">
        <v>5987</v>
      </c>
      <c r="D2316" t="s">
        <v>3893</v>
      </c>
    </row>
    <row r="2317" spans="1:4" ht="15.75" x14ac:dyDescent="0.25">
      <c r="A2317" s="1" t="s">
        <v>40</v>
      </c>
      <c r="B2317" s="1" t="s">
        <v>2404</v>
      </c>
      <c r="C2317" t="s">
        <v>5988</v>
      </c>
      <c r="D2317" t="s">
        <v>2952</v>
      </c>
    </row>
    <row r="2318" spans="1:4" ht="15.75" x14ac:dyDescent="0.25">
      <c r="A2318" s="1" t="s">
        <v>39</v>
      </c>
      <c r="B2318" s="1" t="s">
        <v>2404</v>
      </c>
      <c r="C2318" t="s">
        <v>3775</v>
      </c>
      <c r="D2318" t="s">
        <v>5989</v>
      </c>
    </row>
    <row r="2319" spans="1:4" ht="15.75" x14ac:dyDescent="0.25">
      <c r="A2319" s="1" t="s">
        <v>38</v>
      </c>
      <c r="B2319" s="1" t="s">
        <v>2401</v>
      </c>
      <c r="C2319" t="s">
        <v>5990</v>
      </c>
      <c r="D2319" t="s">
        <v>5217</v>
      </c>
    </row>
    <row r="2320" spans="1:4" ht="15.75" x14ac:dyDescent="0.25">
      <c r="A2320" s="1" t="s">
        <v>37</v>
      </c>
      <c r="B2320" s="1" t="s">
        <v>2404</v>
      </c>
      <c r="C2320" t="s">
        <v>5991</v>
      </c>
      <c r="D2320" t="s">
        <v>5992</v>
      </c>
    </row>
    <row r="2321" spans="1:4" ht="15.75" x14ac:dyDescent="0.25">
      <c r="A2321" s="1" t="s">
        <v>35</v>
      </c>
      <c r="B2321" s="1" t="s">
        <v>2401</v>
      </c>
      <c r="C2321" t="s">
        <v>5993</v>
      </c>
      <c r="D2321" t="s">
        <v>5994</v>
      </c>
    </row>
    <row r="2322" spans="1:4" ht="15.75" x14ac:dyDescent="0.25">
      <c r="A2322" s="1" t="s">
        <v>34</v>
      </c>
      <c r="B2322" s="1" t="s">
        <v>2404</v>
      </c>
      <c r="C2322" t="s">
        <v>2586</v>
      </c>
      <c r="D2322" t="s">
        <v>5995</v>
      </c>
    </row>
    <row r="2323" spans="1:4" ht="15.75" x14ac:dyDescent="0.25">
      <c r="A2323" s="1" t="s">
        <v>33</v>
      </c>
      <c r="B2323" s="1" t="s">
        <v>2401</v>
      </c>
      <c r="C2323" t="s">
        <v>5996</v>
      </c>
      <c r="D2323" t="s">
        <v>5997</v>
      </c>
    </row>
    <row r="2324" spans="1:4" ht="15.75" x14ac:dyDescent="0.25">
      <c r="A2324" s="1" t="s">
        <v>32</v>
      </c>
      <c r="B2324" s="1" t="s">
        <v>2404</v>
      </c>
      <c r="C2324" t="s">
        <v>2701</v>
      </c>
      <c r="D2324" t="s">
        <v>5998</v>
      </c>
    </row>
    <row r="2325" spans="1:4" ht="15.75" x14ac:dyDescent="0.25">
      <c r="A2325" s="1" t="s">
        <v>29</v>
      </c>
      <c r="B2325" s="1" t="s">
        <v>2401</v>
      </c>
      <c r="C2325" t="s">
        <v>5999</v>
      </c>
      <c r="D2325" t="s">
        <v>6000</v>
      </c>
    </row>
    <row r="2326" spans="1:4" ht="15.75" x14ac:dyDescent="0.25">
      <c r="A2326" s="1" t="s">
        <v>28</v>
      </c>
      <c r="B2326" s="1" t="s">
        <v>2404</v>
      </c>
      <c r="C2326" t="s">
        <v>6001</v>
      </c>
      <c r="D2326" t="s">
        <v>3714</v>
      </c>
    </row>
    <row r="2327" spans="1:4" ht="15.75" x14ac:dyDescent="0.25">
      <c r="A2327" s="1" t="s">
        <v>27</v>
      </c>
      <c r="B2327" s="1" t="s">
        <v>2404</v>
      </c>
      <c r="C2327" t="s">
        <v>6002</v>
      </c>
      <c r="D2327" t="s">
        <v>6003</v>
      </c>
    </row>
    <row r="2328" spans="1:4" ht="15.75" x14ac:dyDescent="0.25">
      <c r="A2328" s="1" t="s">
        <v>26</v>
      </c>
      <c r="B2328" s="1" t="s">
        <v>2401</v>
      </c>
      <c r="C2328" t="s">
        <v>4239</v>
      </c>
      <c r="D2328" t="s">
        <v>3042</v>
      </c>
    </row>
    <row r="2329" spans="1:4" ht="15.75" x14ac:dyDescent="0.25">
      <c r="A2329" s="1" t="s">
        <v>25</v>
      </c>
      <c r="B2329" s="1" t="s">
        <v>2401</v>
      </c>
      <c r="C2329" t="s">
        <v>2447</v>
      </c>
      <c r="D2329" t="s">
        <v>6004</v>
      </c>
    </row>
    <row r="2330" spans="1:4" ht="15.75" x14ac:dyDescent="0.25">
      <c r="A2330" s="1" t="s">
        <v>24</v>
      </c>
      <c r="B2330" s="1" t="s">
        <v>2401</v>
      </c>
      <c r="C2330" t="s">
        <v>6005</v>
      </c>
      <c r="D2330" t="s">
        <v>6006</v>
      </c>
    </row>
    <row r="2331" spans="1:4" ht="15.75" x14ac:dyDescent="0.25">
      <c r="A2331" s="1" t="s">
        <v>22</v>
      </c>
      <c r="B2331" s="1" t="s">
        <v>2401</v>
      </c>
      <c r="C2331" t="s">
        <v>6007</v>
      </c>
      <c r="D2331" t="s">
        <v>6008</v>
      </c>
    </row>
    <row r="2332" spans="1:4" ht="15.75" x14ac:dyDescent="0.25">
      <c r="A2332" s="1" t="s">
        <v>21</v>
      </c>
      <c r="B2332" s="1" t="s">
        <v>2404</v>
      </c>
      <c r="C2332" t="s">
        <v>3158</v>
      </c>
      <c r="D2332" t="s">
        <v>6009</v>
      </c>
    </row>
    <row r="2333" spans="1:4" ht="15.75" x14ac:dyDescent="0.25">
      <c r="A2333" s="1" t="s">
        <v>19</v>
      </c>
      <c r="B2333" s="1" t="s">
        <v>2404</v>
      </c>
      <c r="C2333" t="s">
        <v>6010</v>
      </c>
      <c r="D2333" t="s">
        <v>6011</v>
      </c>
    </row>
    <row r="2334" spans="1:4" ht="15.75" x14ac:dyDescent="0.25">
      <c r="A2334" s="1" t="s">
        <v>17</v>
      </c>
      <c r="B2334" s="1" t="s">
        <v>2401</v>
      </c>
      <c r="C2334" t="s">
        <v>5179</v>
      </c>
      <c r="D2334" t="s">
        <v>6012</v>
      </c>
    </row>
    <row r="2335" spans="1:4" ht="15.75" x14ac:dyDescent="0.25">
      <c r="A2335" s="1" t="s">
        <v>14</v>
      </c>
      <c r="B2335" s="1" t="s">
        <v>2404</v>
      </c>
      <c r="C2335" t="s">
        <v>6013</v>
      </c>
      <c r="D2335" t="s">
        <v>6014</v>
      </c>
    </row>
    <row r="2336" spans="1:4" ht="15.75" x14ac:dyDescent="0.25">
      <c r="A2336" s="1" t="s">
        <v>9</v>
      </c>
      <c r="B2336" s="1" t="s">
        <v>2404</v>
      </c>
      <c r="C2336" t="s">
        <v>6015</v>
      </c>
      <c r="D2336" t="s">
        <v>6016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336"/>
  <sheetViews>
    <sheetView workbookViewId="0">
      <selection sqref="A1:J2336"/>
    </sheetView>
  </sheetViews>
  <sheetFormatPr defaultRowHeight="15" x14ac:dyDescent="0.25"/>
  <cols>
    <col min="1" max="1" width="11.85546875" bestFit="1" customWidth="1"/>
    <col min="4" max="4" width="11.7109375" bestFit="1" customWidth="1"/>
    <col min="5" max="5" width="15.140625" bestFit="1" customWidth="1"/>
    <col min="6" max="6" width="13.7109375" bestFit="1" customWidth="1"/>
    <col min="7" max="7" width="24.28515625" bestFit="1" customWidth="1"/>
    <col min="9" max="9" width="14.5703125" bestFit="1" customWidth="1"/>
    <col min="10" max="10" width="14.85546875" bestFit="1" customWidth="1"/>
  </cols>
  <sheetData>
    <row r="1" spans="1:10" ht="18.95" customHeight="1" x14ac:dyDescent="0.25">
      <c r="A1" s="4" t="s">
        <v>0</v>
      </c>
      <c r="B1" s="4" t="s">
        <v>2372</v>
      </c>
      <c r="C1" s="4" t="s">
        <v>2373</v>
      </c>
      <c r="D1" s="4" t="s">
        <v>2374</v>
      </c>
      <c r="E1" s="4" t="s">
        <v>2375</v>
      </c>
      <c r="F1" s="4" t="s">
        <v>2376</v>
      </c>
      <c r="G1" s="4" t="s">
        <v>2377</v>
      </c>
      <c r="H1" s="4" t="s">
        <v>2378</v>
      </c>
      <c r="I1" s="11" t="s">
        <v>6041</v>
      </c>
      <c r="J1" s="11" t="s">
        <v>6053</v>
      </c>
    </row>
    <row r="2" spans="1:10" x14ac:dyDescent="0.25">
      <c r="A2" t="s">
        <v>2371</v>
      </c>
      <c r="B2">
        <v>47.41</v>
      </c>
      <c r="C2">
        <v>7.47</v>
      </c>
      <c r="D2" t="s">
        <v>2379</v>
      </c>
      <c r="E2" t="s">
        <v>2379</v>
      </c>
      <c r="F2" t="s">
        <v>2379</v>
      </c>
      <c r="G2">
        <v>0</v>
      </c>
      <c r="H2" t="s">
        <v>2381</v>
      </c>
      <c r="I2" t="str">
        <f>IF(B2&lt;18.5,"Underweight",IF(B2&lt;25,"Normal Weight",IF(B2&lt;30,"Overweight","Obesity")))</f>
        <v>Obesity</v>
      </c>
      <c r="J2" t="str">
        <f>IF(ISNUMBER(C2),IF(C2&lt;5.7,"Normal",IF(C2&lt;6.5,"Prediabetes","Diabetes")),"")</f>
        <v>Diabetes</v>
      </c>
    </row>
    <row r="3" spans="1:10" x14ac:dyDescent="0.25">
      <c r="A3" t="s">
        <v>2370</v>
      </c>
      <c r="B3">
        <v>30.36</v>
      </c>
      <c r="C3">
        <v>5.77</v>
      </c>
      <c r="D3" t="s">
        <v>2379</v>
      </c>
      <c r="E3" t="s">
        <v>2379</v>
      </c>
      <c r="F3" t="s">
        <v>2379</v>
      </c>
      <c r="G3">
        <v>0</v>
      </c>
      <c r="H3" t="s">
        <v>2381</v>
      </c>
      <c r="I3" t="str">
        <f t="shared" ref="I3:I66" si="0">IF(B3&lt;18.5,"Underweight",IF(B3&lt;25,"Normal Weight",IF(B3&lt;30,"Overweight","Obesity")))</f>
        <v>Obesity</v>
      </c>
      <c r="J3" t="str">
        <f t="shared" ref="J3:J66" si="1">IF(ISNUMBER(C3),IF(C3&lt;5.7,"Normal",IF(C3&lt;6.5,"Prediabetes","Diabetes")),"")</f>
        <v>Prediabetes</v>
      </c>
    </row>
    <row r="4" spans="1:10" x14ac:dyDescent="0.25">
      <c r="A4" t="s">
        <v>2369</v>
      </c>
      <c r="B4">
        <v>34.484999999999999</v>
      </c>
      <c r="C4">
        <v>11.87</v>
      </c>
      <c r="D4" t="s">
        <v>2381</v>
      </c>
      <c r="E4" t="s">
        <v>2379</v>
      </c>
      <c r="F4" t="s">
        <v>2379</v>
      </c>
      <c r="G4">
        <v>2</v>
      </c>
      <c r="H4" t="s">
        <v>2381</v>
      </c>
      <c r="I4" t="str">
        <f t="shared" si="0"/>
        <v>Obesity</v>
      </c>
      <c r="J4" t="str">
        <f t="shared" si="1"/>
        <v>Diabetes</v>
      </c>
    </row>
    <row r="5" spans="1:10" x14ac:dyDescent="0.25">
      <c r="A5" t="s">
        <v>2368</v>
      </c>
      <c r="B5">
        <v>38.094999999999999</v>
      </c>
      <c r="C5">
        <v>6.05</v>
      </c>
      <c r="D5" t="s">
        <v>2379</v>
      </c>
      <c r="E5" t="s">
        <v>2379</v>
      </c>
      <c r="F5" t="s">
        <v>2379</v>
      </c>
      <c r="G5">
        <v>0</v>
      </c>
      <c r="H5" t="s">
        <v>2381</v>
      </c>
      <c r="I5" t="str">
        <f t="shared" si="0"/>
        <v>Obesity</v>
      </c>
      <c r="J5" t="str">
        <f t="shared" si="1"/>
        <v>Prediabetes</v>
      </c>
    </row>
    <row r="6" spans="1:10" x14ac:dyDescent="0.25">
      <c r="A6" t="s">
        <v>2367</v>
      </c>
      <c r="B6">
        <v>35.53</v>
      </c>
      <c r="C6">
        <v>5.45</v>
      </c>
      <c r="D6" t="s">
        <v>2379</v>
      </c>
      <c r="E6" t="s">
        <v>2379</v>
      </c>
      <c r="F6" t="s">
        <v>2379</v>
      </c>
      <c r="G6">
        <v>0</v>
      </c>
      <c r="H6" t="s">
        <v>2381</v>
      </c>
      <c r="I6" t="str">
        <f t="shared" si="0"/>
        <v>Obesity</v>
      </c>
      <c r="J6" t="str">
        <f t="shared" si="1"/>
        <v>Normal</v>
      </c>
    </row>
    <row r="7" spans="1:10" x14ac:dyDescent="0.25">
      <c r="A7" t="s">
        <v>2366</v>
      </c>
      <c r="B7">
        <v>32.799999999999997</v>
      </c>
      <c r="C7">
        <v>6.59</v>
      </c>
      <c r="D7" t="s">
        <v>2379</v>
      </c>
      <c r="E7" t="s">
        <v>2379</v>
      </c>
      <c r="F7" t="s">
        <v>2379</v>
      </c>
      <c r="G7">
        <v>0</v>
      </c>
      <c r="H7" t="s">
        <v>2381</v>
      </c>
      <c r="I7" t="str">
        <f t="shared" si="0"/>
        <v>Obesity</v>
      </c>
      <c r="J7" t="str">
        <f t="shared" si="1"/>
        <v>Diabetes</v>
      </c>
    </row>
    <row r="8" spans="1:10" x14ac:dyDescent="0.25">
      <c r="A8" t="s">
        <v>2365</v>
      </c>
      <c r="B8">
        <v>36.4</v>
      </c>
      <c r="C8">
        <v>6.07</v>
      </c>
      <c r="D8" t="s">
        <v>2379</v>
      </c>
      <c r="E8" t="s">
        <v>2379</v>
      </c>
      <c r="F8" t="s">
        <v>2379</v>
      </c>
      <c r="G8">
        <v>0</v>
      </c>
      <c r="H8" t="s">
        <v>2381</v>
      </c>
      <c r="I8" t="str">
        <f t="shared" si="0"/>
        <v>Obesity</v>
      </c>
      <c r="J8" t="str">
        <f t="shared" si="1"/>
        <v>Prediabetes</v>
      </c>
    </row>
    <row r="9" spans="1:10" x14ac:dyDescent="0.25">
      <c r="A9" t="s">
        <v>2364</v>
      </c>
      <c r="B9">
        <v>36.96</v>
      </c>
      <c r="C9">
        <v>7.93</v>
      </c>
      <c r="D9" t="s">
        <v>2379</v>
      </c>
      <c r="E9" t="s">
        <v>2379</v>
      </c>
      <c r="F9" t="s">
        <v>2379</v>
      </c>
      <c r="G9">
        <v>3</v>
      </c>
      <c r="H9" t="s">
        <v>2381</v>
      </c>
      <c r="I9" t="str">
        <f t="shared" si="0"/>
        <v>Obesity</v>
      </c>
      <c r="J9" t="str">
        <f t="shared" si="1"/>
        <v>Diabetes</v>
      </c>
    </row>
    <row r="10" spans="1:10" x14ac:dyDescent="0.25">
      <c r="A10" t="s">
        <v>2363</v>
      </c>
      <c r="B10">
        <v>41.14</v>
      </c>
      <c r="C10">
        <v>9.58</v>
      </c>
      <c r="D10" t="s">
        <v>2381</v>
      </c>
      <c r="E10" t="s">
        <v>2379</v>
      </c>
      <c r="F10" t="s">
        <v>2382</v>
      </c>
      <c r="G10">
        <v>1</v>
      </c>
      <c r="H10" t="s">
        <v>2381</v>
      </c>
      <c r="I10" t="str">
        <f t="shared" si="0"/>
        <v>Obesity</v>
      </c>
      <c r="J10" t="str">
        <f t="shared" si="1"/>
        <v>Diabetes</v>
      </c>
    </row>
    <row r="11" spans="1:10" x14ac:dyDescent="0.25">
      <c r="A11" t="s">
        <v>2362</v>
      </c>
      <c r="B11">
        <v>38.06</v>
      </c>
      <c r="C11">
        <v>10.79</v>
      </c>
      <c r="D11" t="s">
        <v>2379</v>
      </c>
      <c r="E11" t="s">
        <v>2379</v>
      </c>
      <c r="F11" t="s">
        <v>2379</v>
      </c>
      <c r="G11">
        <v>0</v>
      </c>
      <c r="H11" t="s">
        <v>2381</v>
      </c>
      <c r="I11" t="str">
        <f t="shared" si="0"/>
        <v>Obesity</v>
      </c>
      <c r="J11" t="str">
        <f t="shared" si="1"/>
        <v>Diabetes</v>
      </c>
    </row>
    <row r="12" spans="1:10" x14ac:dyDescent="0.25">
      <c r="A12" t="s">
        <v>2361</v>
      </c>
      <c r="B12">
        <v>37.700000000000003</v>
      </c>
      <c r="C12">
        <v>5.96</v>
      </c>
      <c r="D12" t="s">
        <v>2381</v>
      </c>
      <c r="E12" t="s">
        <v>2379</v>
      </c>
      <c r="F12" t="s">
        <v>2379</v>
      </c>
      <c r="G12">
        <v>2</v>
      </c>
      <c r="H12" t="s">
        <v>2381</v>
      </c>
      <c r="I12" t="str">
        <f t="shared" si="0"/>
        <v>Obesity</v>
      </c>
      <c r="J12" t="str">
        <f t="shared" si="1"/>
        <v>Prediabetes</v>
      </c>
    </row>
    <row r="13" spans="1:10" x14ac:dyDescent="0.25">
      <c r="A13" t="s">
        <v>2360</v>
      </c>
      <c r="B13">
        <v>42.13</v>
      </c>
      <c r="C13">
        <v>11.9</v>
      </c>
      <c r="D13" t="s">
        <v>2379</v>
      </c>
      <c r="E13" t="s">
        <v>2379</v>
      </c>
      <c r="F13" t="s">
        <v>2379</v>
      </c>
      <c r="G13">
        <v>0</v>
      </c>
      <c r="H13" t="s">
        <v>2381</v>
      </c>
      <c r="I13" t="str">
        <f t="shared" si="0"/>
        <v>Obesity</v>
      </c>
      <c r="J13" t="str">
        <f t="shared" si="1"/>
        <v>Diabetes</v>
      </c>
    </row>
    <row r="14" spans="1:10" x14ac:dyDescent="0.25">
      <c r="A14" t="s">
        <v>2359</v>
      </c>
      <c r="B14">
        <v>40.92</v>
      </c>
      <c r="C14">
        <v>8.41</v>
      </c>
      <c r="D14" t="s">
        <v>2379</v>
      </c>
      <c r="E14" t="s">
        <v>2379</v>
      </c>
      <c r="F14" t="s">
        <v>2379</v>
      </c>
      <c r="G14">
        <v>0</v>
      </c>
      <c r="H14" t="s">
        <v>2381</v>
      </c>
      <c r="I14" t="str">
        <f t="shared" si="0"/>
        <v>Obesity</v>
      </c>
      <c r="J14" t="str">
        <f t="shared" si="1"/>
        <v>Diabetes</v>
      </c>
    </row>
    <row r="15" spans="1:10" x14ac:dyDescent="0.25">
      <c r="A15" t="s">
        <v>2358</v>
      </c>
      <c r="B15">
        <v>40.564999999999998</v>
      </c>
      <c r="C15">
        <v>7.02</v>
      </c>
      <c r="D15" t="s">
        <v>2379</v>
      </c>
      <c r="E15" t="s">
        <v>2379</v>
      </c>
      <c r="F15" t="s">
        <v>2379</v>
      </c>
      <c r="G15">
        <v>0</v>
      </c>
      <c r="H15" t="s">
        <v>2381</v>
      </c>
      <c r="I15" t="str">
        <f t="shared" si="0"/>
        <v>Obesity</v>
      </c>
      <c r="J15" t="str">
        <f t="shared" si="1"/>
        <v>Diabetes</v>
      </c>
    </row>
    <row r="16" spans="1:10" x14ac:dyDescent="0.25">
      <c r="A16" t="s">
        <v>2357</v>
      </c>
      <c r="B16">
        <v>36.384999999999998</v>
      </c>
      <c r="C16">
        <v>7.59</v>
      </c>
      <c r="D16" t="s">
        <v>2381</v>
      </c>
      <c r="E16" t="s">
        <v>2379</v>
      </c>
      <c r="F16" t="s">
        <v>2379</v>
      </c>
      <c r="G16">
        <v>2</v>
      </c>
      <c r="H16" t="s">
        <v>2381</v>
      </c>
      <c r="I16" t="str">
        <f t="shared" si="0"/>
        <v>Obesity</v>
      </c>
      <c r="J16" t="str">
        <f t="shared" si="1"/>
        <v>Diabetes</v>
      </c>
    </row>
    <row r="17" spans="1:10" x14ac:dyDescent="0.25">
      <c r="A17" t="s">
        <v>2356</v>
      </c>
      <c r="B17">
        <v>39.9</v>
      </c>
      <c r="C17">
        <v>11.32</v>
      </c>
      <c r="D17" t="s">
        <v>2379</v>
      </c>
      <c r="E17" t="s">
        <v>2379</v>
      </c>
      <c r="F17" t="s">
        <v>2379</v>
      </c>
      <c r="G17">
        <v>0</v>
      </c>
      <c r="H17" t="s">
        <v>2381</v>
      </c>
      <c r="I17" t="str">
        <f t="shared" si="0"/>
        <v>Obesity</v>
      </c>
      <c r="J17" t="str">
        <f t="shared" si="1"/>
        <v>Diabetes</v>
      </c>
    </row>
    <row r="18" spans="1:10" x14ac:dyDescent="0.25">
      <c r="A18" t="s">
        <v>2355</v>
      </c>
      <c r="B18">
        <v>33.799999999999997</v>
      </c>
      <c r="C18">
        <v>7.67</v>
      </c>
      <c r="D18" t="s">
        <v>2379</v>
      </c>
      <c r="E18" t="s">
        <v>2379</v>
      </c>
      <c r="F18" t="s">
        <v>2379</v>
      </c>
      <c r="G18">
        <v>3</v>
      </c>
      <c r="H18" t="s">
        <v>2381</v>
      </c>
      <c r="I18" t="str">
        <f t="shared" si="0"/>
        <v>Obesity</v>
      </c>
      <c r="J18" t="str">
        <f t="shared" si="1"/>
        <v>Diabetes</v>
      </c>
    </row>
    <row r="19" spans="1:10" x14ac:dyDescent="0.25">
      <c r="A19" t="s">
        <v>2354</v>
      </c>
      <c r="B19">
        <v>36.765000000000001</v>
      </c>
      <c r="C19">
        <v>7.29</v>
      </c>
      <c r="D19" t="s">
        <v>2381</v>
      </c>
      <c r="E19" t="s">
        <v>2379</v>
      </c>
      <c r="F19" t="s">
        <v>2382</v>
      </c>
      <c r="G19">
        <v>1</v>
      </c>
      <c r="H19" t="s">
        <v>2381</v>
      </c>
      <c r="I19" t="str">
        <f t="shared" si="0"/>
        <v>Obesity</v>
      </c>
      <c r="J19" t="str">
        <f t="shared" si="1"/>
        <v>Diabetes</v>
      </c>
    </row>
    <row r="20" spans="1:10" x14ac:dyDescent="0.25">
      <c r="A20" t="s">
        <v>2353</v>
      </c>
      <c r="B20">
        <v>36.954999999999998</v>
      </c>
      <c r="C20">
        <v>4.72</v>
      </c>
      <c r="D20" t="s">
        <v>2381</v>
      </c>
      <c r="E20" t="s">
        <v>2379</v>
      </c>
      <c r="F20" t="s">
        <v>2379</v>
      </c>
      <c r="G20">
        <v>1</v>
      </c>
      <c r="H20" t="s">
        <v>2381</v>
      </c>
      <c r="I20" t="str">
        <f t="shared" si="0"/>
        <v>Obesity</v>
      </c>
      <c r="J20" t="str">
        <f t="shared" si="1"/>
        <v>Normal</v>
      </c>
    </row>
    <row r="21" spans="1:10" x14ac:dyDescent="0.25">
      <c r="A21" t="s">
        <v>2352</v>
      </c>
      <c r="B21">
        <v>42.9</v>
      </c>
      <c r="C21">
        <v>11.41</v>
      </c>
      <c r="D21" t="s">
        <v>2379</v>
      </c>
      <c r="E21" t="s">
        <v>2379</v>
      </c>
      <c r="F21" t="s">
        <v>2379</v>
      </c>
      <c r="G21">
        <v>0</v>
      </c>
      <c r="H21" t="s">
        <v>2381</v>
      </c>
      <c r="I21" t="str">
        <f t="shared" si="0"/>
        <v>Obesity</v>
      </c>
      <c r="J21" t="str">
        <f t="shared" si="1"/>
        <v>Diabetes</v>
      </c>
    </row>
    <row r="22" spans="1:10" x14ac:dyDescent="0.25">
      <c r="A22" t="s">
        <v>2351</v>
      </c>
      <c r="B22">
        <v>36.299999999999997</v>
      </c>
      <c r="C22">
        <v>11.5</v>
      </c>
      <c r="D22" t="s">
        <v>2381</v>
      </c>
      <c r="E22" t="s">
        <v>2379</v>
      </c>
      <c r="F22" t="s">
        <v>2379</v>
      </c>
      <c r="G22">
        <v>2</v>
      </c>
      <c r="H22" t="s">
        <v>2381</v>
      </c>
      <c r="I22" t="str">
        <f t="shared" si="0"/>
        <v>Obesity</v>
      </c>
      <c r="J22" t="str">
        <f t="shared" si="1"/>
        <v>Diabetes</v>
      </c>
    </row>
    <row r="23" spans="1:10" x14ac:dyDescent="0.25">
      <c r="A23" t="s">
        <v>2350</v>
      </c>
      <c r="B23">
        <v>32.200000000000003</v>
      </c>
      <c r="C23">
        <v>6.22</v>
      </c>
      <c r="D23" t="s">
        <v>2381</v>
      </c>
      <c r="E23" t="s">
        <v>2379</v>
      </c>
      <c r="F23" t="s">
        <v>2379</v>
      </c>
      <c r="G23">
        <v>2</v>
      </c>
      <c r="H23" t="s">
        <v>2381</v>
      </c>
      <c r="I23" t="str">
        <f t="shared" si="0"/>
        <v>Obesity</v>
      </c>
      <c r="J23" t="str">
        <f t="shared" si="1"/>
        <v>Prediabetes</v>
      </c>
    </row>
    <row r="24" spans="1:10" x14ac:dyDescent="0.25">
      <c r="A24" t="s">
        <v>2349</v>
      </c>
      <c r="B24">
        <v>31.3</v>
      </c>
      <c r="C24">
        <v>11.38</v>
      </c>
      <c r="D24" t="s">
        <v>2379</v>
      </c>
      <c r="E24" t="s">
        <v>2379</v>
      </c>
      <c r="F24" t="s">
        <v>2379</v>
      </c>
      <c r="G24">
        <v>3</v>
      </c>
      <c r="H24" t="s">
        <v>2381</v>
      </c>
      <c r="I24" t="str">
        <f t="shared" si="0"/>
        <v>Obesity</v>
      </c>
      <c r="J24" t="str">
        <f t="shared" si="1"/>
        <v>Diabetes</v>
      </c>
    </row>
    <row r="25" spans="1:10" x14ac:dyDescent="0.25">
      <c r="A25" t="s">
        <v>2348</v>
      </c>
      <c r="B25">
        <v>41.8</v>
      </c>
      <c r="C25">
        <v>7.89</v>
      </c>
      <c r="D25" t="s">
        <v>2381</v>
      </c>
      <c r="E25" t="s">
        <v>2379</v>
      </c>
      <c r="F25" t="s">
        <v>2379</v>
      </c>
      <c r="G25">
        <v>2</v>
      </c>
      <c r="H25" t="s">
        <v>2381</v>
      </c>
      <c r="I25" t="str">
        <f t="shared" si="0"/>
        <v>Obesity</v>
      </c>
      <c r="J25" t="str">
        <f t="shared" si="1"/>
        <v>Diabetes</v>
      </c>
    </row>
    <row r="26" spans="1:10" x14ac:dyDescent="0.25">
      <c r="A26" t="s">
        <v>2347</v>
      </c>
      <c r="B26">
        <v>35.090000000000003</v>
      </c>
      <c r="C26">
        <v>4.38</v>
      </c>
      <c r="D26" t="s">
        <v>2381</v>
      </c>
      <c r="E26" t="s">
        <v>2379</v>
      </c>
      <c r="F26" t="s">
        <v>2379</v>
      </c>
      <c r="G26">
        <v>2</v>
      </c>
      <c r="H26" t="s">
        <v>2381</v>
      </c>
      <c r="I26" t="str">
        <f t="shared" si="0"/>
        <v>Obesity</v>
      </c>
      <c r="J26" t="str">
        <f t="shared" si="1"/>
        <v>Normal</v>
      </c>
    </row>
    <row r="27" spans="1:10" x14ac:dyDescent="0.25">
      <c r="A27" t="s">
        <v>2346</v>
      </c>
      <c r="B27">
        <v>33.880000000000003</v>
      </c>
      <c r="C27">
        <v>7.01</v>
      </c>
      <c r="D27" t="s">
        <v>2379</v>
      </c>
      <c r="E27" t="s">
        <v>2379</v>
      </c>
      <c r="F27" t="s">
        <v>2379</v>
      </c>
      <c r="G27">
        <v>3</v>
      </c>
      <c r="H27" t="s">
        <v>2381</v>
      </c>
      <c r="I27" t="str">
        <f t="shared" si="0"/>
        <v>Obesity</v>
      </c>
      <c r="J27" t="str">
        <f t="shared" si="1"/>
        <v>Diabetes</v>
      </c>
    </row>
    <row r="28" spans="1:10" x14ac:dyDescent="0.25">
      <c r="A28" t="s">
        <v>2345</v>
      </c>
      <c r="B28">
        <v>30.875</v>
      </c>
      <c r="C28">
        <v>11.88</v>
      </c>
      <c r="D28" t="s">
        <v>2379</v>
      </c>
      <c r="E28" t="s">
        <v>2379</v>
      </c>
      <c r="F28" t="s">
        <v>2379</v>
      </c>
      <c r="G28">
        <v>0</v>
      </c>
      <c r="H28" t="s">
        <v>2381</v>
      </c>
      <c r="I28" t="str">
        <f t="shared" si="0"/>
        <v>Obesity</v>
      </c>
      <c r="J28" t="str">
        <f t="shared" si="1"/>
        <v>Diabetes</v>
      </c>
    </row>
    <row r="29" spans="1:10" x14ac:dyDescent="0.25">
      <c r="A29" t="s">
        <v>2344</v>
      </c>
      <c r="B29">
        <v>36.86</v>
      </c>
      <c r="C29">
        <v>5.19</v>
      </c>
      <c r="D29" t="s">
        <v>2381</v>
      </c>
      <c r="E29" t="s">
        <v>2379</v>
      </c>
      <c r="F29" t="s">
        <v>2382</v>
      </c>
      <c r="G29">
        <v>1</v>
      </c>
      <c r="H29" t="s">
        <v>2381</v>
      </c>
      <c r="I29" t="str">
        <f t="shared" si="0"/>
        <v>Obesity</v>
      </c>
      <c r="J29" t="str">
        <f t="shared" si="1"/>
        <v>Normal</v>
      </c>
    </row>
    <row r="30" spans="1:10" x14ac:dyDescent="0.25">
      <c r="A30" t="s">
        <v>2343</v>
      </c>
      <c r="B30">
        <v>35.86</v>
      </c>
      <c r="C30">
        <v>6.74</v>
      </c>
      <c r="D30" t="s">
        <v>2381</v>
      </c>
      <c r="E30" t="s">
        <v>2379</v>
      </c>
      <c r="F30" t="s">
        <v>2379</v>
      </c>
      <c r="G30">
        <v>2</v>
      </c>
      <c r="H30" t="s">
        <v>2381</v>
      </c>
      <c r="I30" t="str">
        <f t="shared" si="0"/>
        <v>Obesity</v>
      </c>
      <c r="J30" t="str">
        <f t="shared" si="1"/>
        <v>Diabetes</v>
      </c>
    </row>
    <row r="31" spans="1:10" x14ac:dyDescent="0.25">
      <c r="A31" t="s">
        <v>2342</v>
      </c>
      <c r="B31">
        <v>37.049999999999997</v>
      </c>
      <c r="C31">
        <v>8.44</v>
      </c>
      <c r="D31" t="s">
        <v>2379</v>
      </c>
      <c r="E31" t="s">
        <v>2379</v>
      </c>
      <c r="F31" t="s">
        <v>2379</v>
      </c>
      <c r="G31">
        <v>0</v>
      </c>
      <c r="H31" t="s">
        <v>2381</v>
      </c>
      <c r="I31" t="str">
        <f t="shared" si="0"/>
        <v>Obesity</v>
      </c>
      <c r="J31" t="str">
        <f t="shared" si="1"/>
        <v>Diabetes</v>
      </c>
    </row>
    <row r="32" spans="1:10" x14ac:dyDescent="0.25">
      <c r="A32" t="s">
        <v>2341</v>
      </c>
      <c r="B32">
        <v>43.89</v>
      </c>
      <c r="C32">
        <v>8.7100000000000009</v>
      </c>
      <c r="D32" t="s">
        <v>2379</v>
      </c>
      <c r="E32" t="s">
        <v>2379</v>
      </c>
      <c r="F32" t="s">
        <v>2379</v>
      </c>
      <c r="G32">
        <v>0</v>
      </c>
      <c r="H32" t="s">
        <v>2381</v>
      </c>
      <c r="I32" t="str">
        <f t="shared" si="0"/>
        <v>Obesity</v>
      </c>
      <c r="J32" t="str">
        <f t="shared" si="1"/>
        <v>Diabetes</v>
      </c>
    </row>
    <row r="33" spans="1:10" x14ac:dyDescent="0.25">
      <c r="A33" t="s">
        <v>2340</v>
      </c>
      <c r="B33">
        <v>42.35</v>
      </c>
      <c r="C33">
        <v>5.08</v>
      </c>
      <c r="D33" t="s">
        <v>2381</v>
      </c>
      <c r="E33" t="s">
        <v>2379</v>
      </c>
      <c r="F33" t="s">
        <v>2379</v>
      </c>
      <c r="G33">
        <v>0</v>
      </c>
      <c r="H33" t="s">
        <v>2381</v>
      </c>
      <c r="I33" t="str">
        <f t="shared" si="0"/>
        <v>Obesity</v>
      </c>
      <c r="J33" t="str">
        <f t="shared" si="1"/>
        <v>Normal</v>
      </c>
    </row>
    <row r="34" spans="1:10" x14ac:dyDescent="0.25">
      <c r="A34" t="s">
        <v>2339</v>
      </c>
      <c r="B34">
        <v>31.35</v>
      </c>
      <c r="C34">
        <v>6.86</v>
      </c>
      <c r="D34" t="s">
        <v>2379</v>
      </c>
      <c r="E34" t="s">
        <v>2379</v>
      </c>
      <c r="F34" t="s">
        <v>2379</v>
      </c>
      <c r="G34">
        <v>0</v>
      </c>
      <c r="H34" t="s">
        <v>2381</v>
      </c>
      <c r="I34" t="str">
        <f t="shared" si="0"/>
        <v>Obesity</v>
      </c>
      <c r="J34" t="str">
        <f t="shared" si="1"/>
        <v>Diabetes</v>
      </c>
    </row>
    <row r="35" spans="1:10" x14ac:dyDescent="0.25">
      <c r="A35" t="s">
        <v>2338</v>
      </c>
      <c r="B35">
        <v>47.6</v>
      </c>
      <c r="C35">
        <v>5.95</v>
      </c>
      <c r="D35" t="s">
        <v>2381</v>
      </c>
      <c r="E35" t="s">
        <v>2379</v>
      </c>
      <c r="F35" t="s">
        <v>2379</v>
      </c>
      <c r="G35">
        <v>0</v>
      </c>
      <c r="H35" t="s">
        <v>2381</v>
      </c>
      <c r="I35" t="str">
        <f t="shared" si="0"/>
        <v>Obesity</v>
      </c>
      <c r="J35" t="str">
        <f t="shared" si="1"/>
        <v>Prediabetes</v>
      </c>
    </row>
    <row r="36" spans="1:10" x14ac:dyDescent="0.25">
      <c r="A36" t="s">
        <v>2337</v>
      </c>
      <c r="B36">
        <v>46.2</v>
      </c>
      <c r="C36">
        <v>6.09</v>
      </c>
      <c r="D36" t="s">
        <v>2379</v>
      </c>
      <c r="E36" t="s">
        <v>2379</v>
      </c>
      <c r="F36" t="s">
        <v>2382</v>
      </c>
      <c r="G36">
        <v>1</v>
      </c>
      <c r="H36" t="s">
        <v>2381</v>
      </c>
      <c r="I36" t="str">
        <f t="shared" si="0"/>
        <v>Obesity</v>
      </c>
      <c r="J36" t="str">
        <f t="shared" si="1"/>
        <v>Prediabetes</v>
      </c>
    </row>
    <row r="37" spans="1:10" x14ac:dyDescent="0.25">
      <c r="A37" t="s">
        <v>2336</v>
      </c>
      <c r="B37">
        <v>32.015000000000001</v>
      </c>
      <c r="C37">
        <v>11.75</v>
      </c>
      <c r="D37" t="s">
        <v>2379</v>
      </c>
      <c r="E37" t="s">
        <v>2379</v>
      </c>
      <c r="F37" t="s">
        <v>2379</v>
      </c>
      <c r="G37">
        <v>0</v>
      </c>
      <c r="H37" t="s">
        <v>2381</v>
      </c>
      <c r="I37" t="str">
        <f t="shared" si="0"/>
        <v>Obesity</v>
      </c>
      <c r="J37" t="str">
        <f t="shared" si="1"/>
        <v>Diabetes</v>
      </c>
    </row>
    <row r="38" spans="1:10" x14ac:dyDescent="0.25">
      <c r="A38" t="s">
        <v>2335</v>
      </c>
      <c r="B38">
        <v>40.564999999999998</v>
      </c>
      <c r="C38">
        <v>7.37</v>
      </c>
      <c r="D38" t="s">
        <v>2379</v>
      </c>
      <c r="E38" t="s">
        <v>2379</v>
      </c>
      <c r="F38" t="s">
        <v>2379</v>
      </c>
      <c r="G38">
        <v>0</v>
      </c>
      <c r="H38" t="s">
        <v>2381</v>
      </c>
      <c r="I38" t="str">
        <f t="shared" si="0"/>
        <v>Obesity</v>
      </c>
      <c r="J38" t="str">
        <f t="shared" si="1"/>
        <v>Diabetes</v>
      </c>
    </row>
    <row r="39" spans="1:10" x14ac:dyDescent="0.25">
      <c r="A39" t="s">
        <v>2334</v>
      </c>
      <c r="B39">
        <v>32.450000000000003</v>
      </c>
      <c r="C39">
        <v>11.91</v>
      </c>
      <c r="D39" t="s">
        <v>2379</v>
      </c>
      <c r="E39" t="s">
        <v>2379</v>
      </c>
      <c r="F39" t="s">
        <v>2379</v>
      </c>
      <c r="G39">
        <v>0</v>
      </c>
      <c r="H39" t="s">
        <v>2381</v>
      </c>
      <c r="I39" t="str">
        <f t="shared" si="0"/>
        <v>Obesity</v>
      </c>
      <c r="J39" t="str">
        <f t="shared" si="1"/>
        <v>Diabetes</v>
      </c>
    </row>
    <row r="40" spans="1:10" x14ac:dyDescent="0.25">
      <c r="A40" t="s">
        <v>2333</v>
      </c>
      <c r="B40">
        <v>34.96</v>
      </c>
      <c r="C40">
        <v>6.52</v>
      </c>
      <c r="D40" t="s">
        <v>2379</v>
      </c>
      <c r="E40" t="s">
        <v>2379</v>
      </c>
      <c r="F40" t="s">
        <v>2379</v>
      </c>
      <c r="G40">
        <v>0</v>
      </c>
      <c r="H40" t="s">
        <v>2381</v>
      </c>
      <c r="I40" t="str">
        <f t="shared" si="0"/>
        <v>Obesity</v>
      </c>
      <c r="J40" t="str">
        <f t="shared" si="1"/>
        <v>Diabetes</v>
      </c>
    </row>
    <row r="41" spans="1:10" x14ac:dyDescent="0.25">
      <c r="A41" t="s">
        <v>2332</v>
      </c>
      <c r="B41">
        <v>35.5</v>
      </c>
      <c r="C41">
        <v>5.14</v>
      </c>
      <c r="D41" t="s">
        <v>2379</v>
      </c>
      <c r="E41" t="s">
        <v>2379</v>
      </c>
      <c r="F41" t="s">
        <v>2382</v>
      </c>
      <c r="G41">
        <v>1</v>
      </c>
      <c r="H41" t="s">
        <v>2381</v>
      </c>
      <c r="I41" t="str">
        <f t="shared" si="0"/>
        <v>Obesity</v>
      </c>
      <c r="J41" t="str">
        <f t="shared" si="1"/>
        <v>Normal</v>
      </c>
    </row>
    <row r="42" spans="1:10" x14ac:dyDescent="0.25">
      <c r="A42" t="s">
        <v>2331</v>
      </c>
      <c r="B42">
        <v>52.58</v>
      </c>
      <c r="C42">
        <v>4.1900000000000004</v>
      </c>
      <c r="D42" t="s">
        <v>2379</v>
      </c>
      <c r="E42" t="s">
        <v>2381</v>
      </c>
      <c r="F42" t="s">
        <v>2379</v>
      </c>
      <c r="G42">
        <v>1</v>
      </c>
      <c r="H42" t="s">
        <v>2381</v>
      </c>
      <c r="I42" t="str">
        <f t="shared" si="0"/>
        <v>Obesity</v>
      </c>
      <c r="J42" t="str">
        <f t="shared" si="1"/>
        <v>Normal</v>
      </c>
    </row>
    <row r="43" spans="1:10" x14ac:dyDescent="0.25">
      <c r="A43" t="s">
        <v>2330</v>
      </c>
      <c r="B43">
        <v>35.200000000000003</v>
      </c>
      <c r="C43">
        <v>11.68</v>
      </c>
      <c r="D43" t="s">
        <v>2381</v>
      </c>
      <c r="E43" t="s">
        <v>2379</v>
      </c>
      <c r="F43" t="s">
        <v>2379</v>
      </c>
      <c r="G43">
        <v>0</v>
      </c>
      <c r="H43" t="s">
        <v>2381</v>
      </c>
      <c r="I43" t="str">
        <f t="shared" si="0"/>
        <v>Obesity</v>
      </c>
      <c r="J43" t="str">
        <f t="shared" si="1"/>
        <v>Diabetes</v>
      </c>
    </row>
    <row r="44" spans="1:10" x14ac:dyDescent="0.25">
      <c r="A44" t="s">
        <v>2329</v>
      </c>
      <c r="B44">
        <v>38.06</v>
      </c>
      <c r="C44">
        <v>6.98</v>
      </c>
      <c r="D44" t="s">
        <v>2379</v>
      </c>
      <c r="E44" t="s">
        <v>2379</v>
      </c>
      <c r="F44" t="s">
        <v>2379</v>
      </c>
      <c r="G44">
        <v>0</v>
      </c>
      <c r="H44" t="s">
        <v>2381</v>
      </c>
      <c r="I44" t="str">
        <f t="shared" si="0"/>
        <v>Obesity</v>
      </c>
      <c r="J44" t="str">
        <f t="shared" si="1"/>
        <v>Diabetes</v>
      </c>
    </row>
    <row r="45" spans="1:10" x14ac:dyDescent="0.25">
      <c r="A45" t="s">
        <v>2328</v>
      </c>
      <c r="B45">
        <v>34.21</v>
      </c>
      <c r="C45">
        <v>8.34</v>
      </c>
      <c r="D45" t="s">
        <v>2379</v>
      </c>
      <c r="E45" t="s">
        <v>2379</v>
      </c>
      <c r="F45" t="s">
        <v>2379</v>
      </c>
      <c r="G45">
        <v>0</v>
      </c>
      <c r="H45" t="s">
        <v>2381</v>
      </c>
      <c r="I45" t="str">
        <f t="shared" si="0"/>
        <v>Obesity</v>
      </c>
      <c r="J45" t="str">
        <f t="shared" si="1"/>
        <v>Diabetes</v>
      </c>
    </row>
    <row r="46" spans="1:10" x14ac:dyDescent="0.25">
      <c r="A46" t="s">
        <v>2327</v>
      </c>
      <c r="B46">
        <v>38.94</v>
      </c>
      <c r="C46">
        <v>8.49</v>
      </c>
      <c r="D46" t="s">
        <v>2381</v>
      </c>
      <c r="E46" t="s">
        <v>2379</v>
      </c>
      <c r="F46" t="s">
        <v>2379</v>
      </c>
      <c r="G46">
        <v>1</v>
      </c>
      <c r="H46" t="s">
        <v>2381</v>
      </c>
      <c r="I46" t="str">
        <f t="shared" si="0"/>
        <v>Obesity</v>
      </c>
      <c r="J46" t="str">
        <f t="shared" si="1"/>
        <v>Diabetes</v>
      </c>
    </row>
    <row r="47" spans="1:10" x14ac:dyDescent="0.25">
      <c r="A47" t="s">
        <v>2326</v>
      </c>
      <c r="B47">
        <v>30.21</v>
      </c>
      <c r="C47">
        <v>5.34</v>
      </c>
      <c r="D47" t="s">
        <v>2381</v>
      </c>
      <c r="E47" t="s">
        <v>2379</v>
      </c>
      <c r="F47" t="s">
        <v>2379</v>
      </c>
      <c r="G47">
        <v>1</v>
      </c>
      <c r="H47" t="s">
        <v>2381</v>
      </c>
      <c r="I47" t="str">
        <f t="shared" si="0"/>
        <v>Obesity</v>
      </c>
      <c r="J47" t="str">
        <f t="shared" si="1"/>
        <v>Normal</v>
      </c>
    </row>
    <row r="48" spans="1:10" x14ac:dyDescent="0.25">
      <c r="A48" t="s">
        <v>2325</v>
      </c>
      <c r="B48">
        <v>33.630000000000003</v>
      </c>
      <c r="C48">
        <v>4.43</v>
      </c>
      <c r="D48" t="s">
        <v>2381</v>
      </c>
      <c r="E48" t="s">
        <v>2379</v>
      </c>
      <c r="F48" t="s">
        <v>2379</v>
      </c>
      <c r="G48">
        <v>2</v>
      </c>
      <c r="H48" t="s">
        <v>2381</v>
      </c>
      <c r="I48" t="str">
        <f t="shared" si="0"/>
        <v>Obesity</v>
      </c>
      <c r="J48" t="str">
        <f t="shared" si="1"/>
        <v>Normal</v>
      </c>
    </row>
    <row r="49" spans="1:10" x14ac:dyDescent="0.25">
      <c r="A49" t="s">
        <v>2324</v>
      </c>
      <c r="B49">
        <v>40.369999999999997</v>
      </c>
      <c r="C49">
        <v>4.47</v>
      </c>
      <c r="D49" t="s">
        <v>2379</v>
      </c>
      <c r="E49" t="s">
        <v>2379</v>
      </c>
      <c r="F49" t="s">
        <v>2379</v>
      </c>
      <c r="G49">
        <v>0</v>
      </c>
      <c r="H49" t="s">
        <v>2381</v>
      </c>
      <c r="I49" t="str">
        <f t="shared" si="0"/>
        <v>Obesity</v>
      </c>
      <c r="J49" t="str">
        <f t="shared" si="1"/>
        <v>Normal</v>
      </c>
    </row>
    <row r="50" spans="1:10" x14ac:dyDescent="0.25">
      <c r="A50" t="s">
        <v>2323</v>
      </c>
      <c r="B50">
        <v>53.09</v>
      </c>
      <c r="C50">
        <v>4.82</v>
      </c>
      <c r="D50" t="s">
        <v>2381</v>
      </c>
      <c r="E50" t="s">
        <v>2379</v>
      </c>
      <c r="F50" t="s">
        <v>2379</v>
      </c>
      <c r="G50">
        <v>2</v>
      </c>
      <c r="H50" t="s">
        <v>2381</v>
      </c>
      <c r="I50" t="str">
        <f t="shared" si="0"/>
        <v>Obesity</v>
      </c>
      <c r="J50" t="str">
        <f t="shared" si="1"/>
        <v>Normal</v>
      </c>
    </row>
    <row r="51" spans="1:10" x14ac:dyDescent="0.25">
      <c r="A51" t="s">
        <v>2322</v>
      </c>
      <c r="B51">
        <v>31.79</v>
      </c>
      <c r="C51">
        <v>5.51</v>
      </c>
      <c r="D51" t="s">
        <v>2381</v>
      </c>
      <c r="E51" t="s">
        <v>2379</v>
      </c>
      <c r="F51" t="s">
        <v>2379</v>
      </c>
      <c r="G51">
        <v>2</v>
      </c>
      <c r="H51" t="s">
        <v>2381</v>
      </c>
      <c r="I51" t="str">
        <f t="shared" si="0"/>
        <v>Obesity</v>
      </c>
      <c r="J51" t="str">
        <f t="shared" si="1"/>
        <v>Normal</v>
      </c>
    </row>
    <row r="52" spans="1:10" x14ac:dyDescent="0.25">
      <c r="A52" t="s">
        <v>2321</v>
      </c>
      <c r="B52">
        <v>41.895000000000003</v>
      </c>
      <c r="C52">
        <v>10.87</v>
      </c>
      <c r="D52" t="s">
        <v>2381</v>
      </c>
      <c r="E52" t="s">
        <v>2379</v>
      </c>
      <c r="F52" t="s">
        <v>2379</v>
      </c>
      <c r="G52">
        <v>1</v>
      </c>
      <c r="H52" t="s">
        <v>2381</v>
      </c>
      <c r="I52" t="str">
        <f t="shared" si="0"/>
        <v>Obesity</v>
      </c>
      <c r="J52" t="str">
        <f t="shared" si="1"/>
        <v>Diabetes</v>
      </c>
    </row>
    <row r="53" spans="1:10" x14ac:dyDescent="0.25">
      <c r="A53" t="s">
        <v>2320</v>
      </c>
      <c r="B53">
        <v>31.16</v>
      </c>
      <c r="C53">
        <v>9.34</v>
      </c>
      <c r="D53" t="s">
        <v>2379</v>
      </c>
      <c r="E53" t="s">
        <v>2379</v>
      </c>
      <c r="F53" t="s">
        <v>2379</v>
      </c>
      <c r="G53">
        <v>0</v>
      </c>
      <c r="H53" t="s">
        <v>2381</v>
      </c>
      <c r="I53" t="str">
        <f t="shared" si="0"/>
        <v>Obesity</v>
      </c>
      <c r="J53" t="str">
        <f t="shared" si="1"/>
        <v>Diabetes</v>
      </c>
    </row>
    <row r="54" spans="1:10" x14ac:dyDescent="0.25">
      <c r="A54" t="s">
        <v>2319</v>
      </c>
      <c r="B54">
        <v>34.104999999999997</v>
      </c>
      <c r="C54">
        <v>5.03</v>
      </c>
      <c r="D54" t="s">
        <v>2381</v>
      </c>
      <c r="E54" t="s">
        <v>2379</v>
      </c>
      <c r="F54" t="s">
        <v>2382</v>
      </c>
      <c r="G54">
        <v>1</v>
      </c>
      <c r="H54" t="s">
        <v>2381</v>
      </c>
      <c r="I54" t="str">
        <f t="shared" si="0"/>
        <v>Obesity</v>
      </c>
      <c r="J54" t="str">
        <f t="shared" si="1"/>
        <v>Normal</v>
      </c>
    </row>
    <row r="55" spans="1:10" x14ac:dyDescent="0.25">
      <c r="A55" t="s">
        <v>2318</v>
      </c>
      <c r="B55">
        <v>51.93</v>
      </c>
      <c r="C55">
        <v>11.05</v>
      </c>
      <c r="D55" t="s">
        <v>2379</v>
      </c>
      <c r="E55" t="s">
        <v>2379</v>
      </c>
      <c r="F55" t="s">
        <v>2379</v>
      </c>
      <c r="G55">
        <v>0</v>
      </c>
      <c r="H55" t="s">
        <v>2381</v>
      </c>
      <c r="I55" t="str">
        <f t="shared" si="0"/>
        <v>Obesity</v>
      </c>
      <c r="J55" t="str">
        <f t="shared" si="1"/>
        <v>Diabetes</v>
      </c>
    </row>
    <row r="56" spans="1:10" x14ac:dyDescent="0.25">
      <c r="A56" t="s">
        <v>2317</v>
      </c>
      <c r="B56">
        <v>38.950000000000003</v>
      </c>
      <c r="C56">
        <v>11.95</v>
      </c>
      <c r="D56" t="s">
        <v>2379</v>
      </c>
      <c r="E56" t="s">
        <v>2379</v>
      </c>
      <c r="F56" t="s">
        <v>2379</v>
      </c>
      <c r="G56">
        <v>0</v>
      </c>
      <c r="H56" t="s">
        <v>2381</v>
      </c>
      <c r="I56" t="str">
        <f t="shared" si="0"/>
        <v>Obesity</v>
      </c>
      <c r="J56" t="str">
        <f t="shared" si="1"/>
        <v>Diabetes</v>
      </c>
    </row>
    <row r="57" spans="1:10" x14ac:dyDescent="0.25">
      <c r="A57" t="s">
        <v>2316</v>
      </c>
      <c r="B57">
        <v>36.630000000000003</v>
      </c>
      <c r="C57">
        <v>7.72</v>
      </c>
      <c r="D57" t="s">
        <v>2381</v>
      </c>
      <c r="E57" t="s">
        <v>2379</v>
      </c>
      <c r="F57" t="s">
        <v>2379</v>
      </c>
      <c r="G57">
        <v>1</v>
      </c>
      <c r="H57" t="s">
        <v>2381</v>
      </c>
      <c r="I57" t="str">
        <f t="shared" si="0"/>
        <v>Obesity</v>
      </c>
      <c r="J57" t="str">
        <f t="shared" si="1"/>
        <v>Diabetes</v>
      </c>
    </row>
    <row r="58" spans="1:10" x14ac:dyDescent="0.25">
      <c r="A58" t="s">
        <v>2315</v>
      </c>
      <c r="B58">
        <v>34.200000000000003</v>
      </c>
      <c r="C58">
        <v>5.75</v>
      </c>
      <c r="D58" t="s">
        <v>2379</v>
      </c>
      <c r="E58" t="s">
        <v>2379</v>
      </c>
      <c r="F58" t="s">
        <v>2379</v>
      </c>
      <c r="G58">
        <v>2</v>
      </c>
      <c r="H58" t="s">
        <v>2381</v>
      </c>
      <c r="I58" t="str">
        <f t="shared" si="0"/>
        <v>Obesity</v>
      </c>
      <c r="J58" t="str">
        <f t="shared" si="1"/>
        <v>Prediabetes</v>
      </c>
    </row>
    <row r="59" spans="1:10" x14ac:dyDescent="0.25">
      <c r="A59" t="s">
        <v>2314</v>
      </c>
      <c r="B59">
        <v>50.63</v>
      </c>
      <c r="C59">
        <v>11.89</v>
      </c>
      <c r="D59" t="s">
        <v>2379</v>
      </c>
      <c r="E59" t="s">
        <v>2379</v>
      </c>
      <c r="F59" t="s">
        <v>2379</v>
      </c>
      <c r="G59">
        <v>0</v>
      </c>
      <c r="H59" t="s">
        <v>2381</v>
      </c>
      <c r="I59" t="str">
        <f t="shared" si="0"/>
        <v>Obesity</v>
      </c>
      <c r="J59" t="str">
        <f t="shared" si="1"/>
        <v>Diabetes</v>
      </c>
    </row>
    <row r="60" spans="1:10" x14ac:dyDescent="0.25">
      <c r="A60" t="s">
        <v>2313</v>
      </c>
      <c r="B60">
        <v>36.479999999999997</v>
      </c>
      <c r="C60">
        <v>6.2</v>
      </c>
      <c r="D60" t="s">
        <v>2379</v>
      </c>
      <c r="E60" t="s">
        <v>2379</v>
      </c>
      <c r="F60" t="s">
        <v>2379</v>
      </c>
      <c r="G60">
        <v>0</v>
      </c>
      <c r="H60" t="s">
        <v>2381</v>
      </c>
      <c r="I60" t="str">
        <f t="shared" si="0"/>
        <v>Obesity</v>
      </c>
      <c r="J60" t="str">
        <f t="shared" si="1"/>
        <v>Prediabetes</v>
      </c>
    </row>
    <row r="61" spans="1:10" x14ac:dyDescent="0.25">
      <c r="A61" t="s">
        <v>2312</v>
      </c>
      <c r="B61">
        <v>54.82</v>
      </c>
      <c r="C61">
        <v>10.61</v>
      </c>
      <c r="D61" t="s">
        <v>2379</v>
      </c>
      <c r="E61" t="s">
        <v>2379</v>
      </c>
      <c r="F61" t="s">
        <v>2379</v>
      </c>
      <c r="G61">
        <v>0</v>
      </c>
      <c r="H61" t="s">
        <v>2381</v>
      </c>
      <c r="I61" t="str">
        <f t="shared" si="0"/>
        <v>Obesity</v>
      </c>
      <c r="J61" t="str">
        <f t="shared" si="1"/>
        <v>Diabetes</v>
      </c>
    </row>
    <row r="62" spans="1:10" x14ac:dyDescent="0.25">
      <c r="A62" t="s">
        <v>2311</v>
      </c>
      <c r="B62">
        <v>38.06</v>
      </c>
      <c r="C62">
        <v>6.04</v>
      </c>
      <c r="D62" t="s">
        <v>2379</v>
      </c>
      <c r="E62" t="s">
        <v>2379</v>
      </c>
      <c r="F62" t="s">
        <v>2382</v>
      </c>
      <c r="G62">
        <v>1</v>
      </c>
      <c r="H62" t="s">
        <v>2381</v>
      </c>
      <c r="I62" t="str">
        <f t="shared" si="0"/>
        <v>Obesity</v>
      </c>
      <c r="J62" t="str">
        <f t="shared" si="1"/>
        <v>Prediabetes</v>
      </c>
    </row>
    <row r="63" spans="1:10" x14ac:dyDescent="0.25">
      <c r="A63" t="s">
        <v>2310</v>
      </c>
      <c r="B63">
        <v>51.48</v>
      </c>
      <c r="C63">
        <v>9.33</v>
      </c>
      <c r="D63" t="s">
        <v>2381</v>
      </c>
      <c r="E63" t="s">
        <v>2379</v>
      </c>
      <c r="F63" t="s">
        <v>2379</v>
      </c>
      <c r="G63">
        <v>0</v>
      </c>
      <c r="H63" t="s">
        <v>2381</v>
      </c>
      <c r="I63" t="str">
        <f t="shared" si="0"/>
        <v>Obesity</v>
      </c>
      <c r="J63" t="str">
        <f t="shared" si="1"/>
        <v>Diabetes</v>
      </c>
    </row>
    <row r="64" spans="1:10" x14ac:dyDescent="0.25">
      <c r="A64" t="s">
        <v>2309</v>
      </c>
      <c r="B64">
        <v>52.06</v>
      </c>
      <c r="C64">
        <v>11.47</v>
      </c>
      <c r="D64" t="s">
        <v>2379</v>
      </c>
      <c r="E64" t="s">
        <v>2379</v>
      </c>
      <c r="F64" t="s">
        <v>2379</v>
      </c>
      <c r="G64">
        <v>0</v>
      </c>
      <c r="H64" t="s">
        <v>2381</v>
      </c>
      <c r="I64" t="str">
        <f t="shared" si="0"/>
        <v>Obesity</v>
      </c>
      <c r="J64" t="str">
        <f t="shared" si="1"/>
        <v>Diabetes</v>
      </c>
    </row>
    <row r="65" spans="1:10" x14ac:dyDescent="0.25">
      <c r="A65" t="s">
        <v>2308</v>
      </c>
      <c r="B65">
        <v>30.684999999999999</v>
      </c>
      <c r="C65">
        <v>7.02</v>
      </c>
      <c r="D65" t="s">
        <v>2381</v>
      </c>
      <c r="E65" t="s">
        <v>2379</v>
      </c>
      <c r="F65" t="s">
        <v>2379</v>
      </c>
      <c r="G65">
        <v>0</v>
      </c>
      <c r="H65" t="s">
        <v>2381</v>
      </c>
      <c r="I65" t="str">
        <f t="shared" si="0"/>
        <v>Obesity</v>
      </c>
      <c r="J65" t="str">
        <f t="shared" si="1"/>
        <v>Diabetes</v>
      </c>
    </row>
    <row r="66" spans="1:10" x14ac:dyDescent="0.25">
      <c r="A66" t="s">
        <v>2307</v>
      </c>
      <c r="B66">
        <v>36.08</v>
      </c>
      <c r="C66">
        <v>8.8000000000000007</v>
      </c>
      <c r="D66" t="s">
        <v>2381</v>
      </c>
      <c r="E66" t="s">
        <v>2379</v>
      </c>
      <c r="F66" t="s">
        <v>2379</v>
      </c>
      <c r="G66">
        <v>1</v>
      </c>
      <c r="H66" t="s">
        <v>2381</v>
      </c>
      <c r="I66" t="str">
        <f t="shared" si="0"/>
        <v>Obesity</v>
      </c>
      <c r="J66" t="str">
        <f t="shared" si="1"/>
        <v>Diabetes</v>
      </c>
    </row>
    <row r="67" spans="1:10" x14ac:dyDescent="0.25">
      <c r="A67" t="s">
        <v>2306</v>
      </c>
      <c r="B67">
        <v>54.99</v>
      </c>
      <c r="C67">
        <v>8.68</v>
      </c>
      <c r="D67" t="s">
        <v>2379</v>
      </c>
      <c r="E67" t="s">
        <v>2379</v>
      </c>
      <c r="F67" t="s">
        <v>2379</v>
      </c>
      <c r="G67">
        <v>2</v>
      </c>
      <c r="H67" t="s">
        <v>2381</v>
      </c>
      <c r="I67" t="str">
        <f t="shared" ref="I67:I130" si="2">IF(B67&lt;18.5,"Underweight",IF(B67&lt;25,"Normal Weight",IF(B67&lt;30,"Overweight","Obesity")))</f>
        <v>Obesity</v>
      </c>
      <c r="J67" t="str">
        <f t="shared" ref="J67:J130" si="3">IF(ISNUMBER(C67),IF(C67&lt;5.7,"Normal",IF(C67&lt;6.5,"Prediabetes","Diabetes")),"")</f>
        <v>Diabetes</v>
      </c>
    </row>
    <row r="68" spans="1:10" x14ac:dyDescent="0.25">
      <c r="A68" t="s">
        <v>2305</v>
      </c>
      <c r="B68">
        <v>35.97</v>
      </c>
      <c r="C68">
        <v>6.12</v>
      </c>
      <c r="D68" t="s">
        <v>2379</v>
      </c>
      <c r="E68" t="s">
        <v>2379</v>
      </c>
      <c r="F68" t="s">
        <v>2382</v>
      </c>
      <c r="G68">
        <v>1</v>
      </c>
      <c r="H68" t="s">
        <v>2381</v>
      </c>
      <c r="I68" t="str">
        <f t="shared" si="2"/>
        <v>Obesity</v>
      </c>
      <c r="J68" t="str">
        <f t="shared" si="3"/>
        <v>Prediabetes</v>
      </c>
    </row>
    <row r="69" spans="1:10" x14ac:dyDescent="0.25">
      <c r="A69" t="s">
        <v>2304</v>
      </c>
      <c r="B69">
        <v>45.54</v>
      </c>
      <c r="C69">
        <v>5.4</v>
      </c>
      <c r="D69" t="s">
        <v>2381</v>
      </c>
      <c r="E69" t="s">
        <v>2379</v>
      </c>
      <c r="F69" t="s">
        <v>2382</v>
      </c>
      <c r="G69">
        <v>1</v>
      </c>
      <c r="H69" t="s">
        <v>2381</v>
      </c>
      <c r="I69" t="str">
        <f t="shared" si="2"/>
        <v>Obesity</v>
      </c>
      <c r="J69" t="str">
        <f t="shared" si="3"/>
        <v>Normal</v>
      </c>
    </row>
    <row r="70" spans="1:10" x14ac:dyDescent="0.25">
      <c r="A70" t="s">
        <v>2303</v>
      </c>
      <c r="B70">
        <v>35.53</v>
      </c>
      <c r="C70">
        <v>4.3600000000000003</v>
      </c>
      <c r="D70" t="s">
        <v>2381</v>
      </c>
      <c r="E70" t="s">
        <v>2379</v>
      </c>
      <c r="F70" t="s">
        <v>2379</v>
      </c>
      <c r="G70">
        <v>0</v>
      </c>
      <c r="H70" t="s">
        <v>2381</v>
      </c>
      <c r="I70" t="str">
        <f t="shared" si="2"/>
        <v>Obesity</v>
      </c>
      <c r="J70" t="str">
        <f t="shared" si="3"/>
        <v>Normal</v>
      </c>
    </row>
    <row r="71" spans="1:10" x14ac:dyDescent="0.25">
      <c r="A71" t="s">
        <v>2302</v>
      </c>
      <c r="B71">
        <v>30.8</v>
      </c>
      <c r="C71">
        <v>9.77</v>
      </c>
      <c r="D71" t="s">
        <v>2379</v>
      </c>
      <c r="E71" t="s">
        <v>2379</v>
      </c>
      <c r="F71" t="s">
        <v>2379</v>
      </c>
      <c r="G71">
        <v>0</v>
      </c>
      <c r="H71" t="s">
        <v>2381</v>
      </c>
      <c r="I71" t="str">
        <f t="shared" si="2"/>
        <v>Obesity</v>
      </c>
      <c r="J71" t="str">
        <f t="shared" si="3"/>
        <v>Diabetes</v>
      </c>
    </row>
    <row r="72" spans="1:10" x14ac:dyDescent="0.25">
      <c r="A72" t="s">
        <v>2301</v>
      </c>
      <c r="B72">
        <v>38.39</v>
      </c>
      <c r="C72">
        <v>4.25</v>
      </c>
      <c r="D72" t="s">
        <v>2379</v>
      </c>
      <c r="E72" t="s">
        <v>2379</v>
      </c>
      <c r="F72" t="s">
        <v>2379</v>
      </c>
      <c r="G72">
        <v>1</v>
      </c>
      <c r="H72" t="s">
        <v>2381</v>
      </c>
      <c r="I72" t="str">
        <f t="shared" si="2"/>
        <v>Obesity</v>
      </c>
      <c r="J72" t="str">
        <f t="shared" si="3"/>
        <v>Normal</v>
      </c>
    </row>
    <row r="73" spans="1:10" x14ac:dyDescent="0.25">
      <c r="A73" t="s">
        <v>2300</v>
      </c>
      <c r="B73">
        <v>32.299999999999997</v>
      </c>
      <c r="C73">
        <v>4.76</v>
      </c>
      <c r="D73" t="s">
        <v>2379</v>
      </c>
      <c r="E73" t="s">
        <v>2379</v>
      </c>
      <c r="F73" t="s">
        <v>2379</v>
      </c>
      <c r="G73">
        <v>2</v>
      </c>
      <c r="H73" t="s">
        <v>2381</v>
      </c>
      <c r="I73" t="str">
        <f t="shared" si="2"/>
        <v>Obesity</v>
      </c>
      <c r="J73" t="str">
        <f t="shared" si="3"/>
        <v>Normal</v>
      </c>
    </row>
    <row r="74" spans="1:10" x14ac:dyDescent="0.25">
      <c r="A74" t="s">
        <v>2299</v>
      </c>
      <c r="B74">
        <v>48.8</v>
      </c>
      <c r="C74">
        <v>6.22</v>
      </c>
      <c r="D74" t="s">
        <v>2381</v>
      </c>
      <c r="E74" t="s">
        <v>2379</v>
      </c>
      <c r="F74" t="s">
        <v>2379</v>
      </c>
      <c r="G74">
        <v>2</v>
      </c>
      <c r="H74" t="s">
        <v>2381</v>
      </c>
      <c r="I74" t="str">
        <f t="shared" si="2"/>
        <v>Obesity</v>
      </c>
      <c r="J74" t="str">
        <f t="shared" si="3"/>
        <v>Prediabetes</v>
      </c>
    </row>
    <row r="75" spans="1:10" x14ac:dyDescent="0.25">
      <c r="A75" t="s">
        <v>2298</v>
      </c>
      <c r="B75">
        <v>45.5</v>
      </c>
      <c r="C75">
        <v>7.96</v>
      </c>
      <c r="D75" t="s">
        <v>2379</v>
      </c>
      <c r="E75" t="s">
        <v>2379</v>
      </c>
      <c r="F75" t="s">
        <v>2379</v>
      </c>
      <c r="G75">
        <v>0</v>
      </c>
      <c r="H75" t="s">
        <v>2381</v>
      </c>
      <c r="I75" t="str">
        <f t="shared" si="2"/>
        <v>Obesity</v>
      </c>
      <c r="J75" t="str">
        <f t="shared" si="3"/>
        <v>Diabetes</v>
      </c>
    </row>
    <row r="76" spans="1:10" x14ac:dyDescent="0.25">
      <c r="A76" t="s">
        <v>2297</v>
      </c>
      <c r="B76">
        <v>53.61</v>
      </c>
      <c r="C76">
        <v>10.92</v>
      </c>
      <c r="D76" t="s">
        <v>2381</v>
      </c>
      <c r="E76" t="s">
        <v>2379</v>
      </c>
      <c r="F76" t="s">
        <v>2379</v>
      </c>
      <c r="G76">
        <v>1</v>
      </c>
      <c r="H76" t="s">
        <v>2381</v>
      </c>
      <c r="I76" t="str">
        <f t="shared" si="2"/>
        <v>Obesity</v>
      </c>
      <c r="J76" t="str">
        <f t="shared" si="3"/>
        <v>Diabetes</v>
      </c>
    </row>
    <row r="77" spans="1:10" x14ac:dyDescent="0.25">
      <c r="A77" t="s">
        <v>2296</v>
      </c>
      <c r="B77">
        <v>36.19</v>
      </c>
      <c r="C77">
        <v>11.51</v>
      </c>
      <c r="D77" t="s">
        <v>2381</v>
      </c>
      <c r="E77" t="s">
        <v>2379</v>
      </c>
      <c r="F77" t="s">
        <v>2379</v>
      </c>
      <c r="G77">
        <v>1</v>
      </c>
      <c r="H77" t="s">
        <v>2381</v>
      </c>
      <c r="I77" t="str">
        <f t="shared" si="2"/>
        <v>Obesity</v>
      </c>
      <c r="J77" t="str">
        <f t="shared" si="3"/>
        <v>Diabetes</v>
      </c>
    </row>
    <row r="78" spans="1:10" x14ac:dyDescent="0.25">
      <c r="A78" t="s">
        <v>2295</v>
      </c>
      <c r="B78">
        <v>34.6</v>
      </c>
      <c r="C78">
        <v>5.99</v>
      </c>
      <c r="D78" t="s">
        <v>2381</v>
      </c>
      <c r="E78" t="s">
        <v>2379</v>
      </c>
      <c r="F78" t="s">
        <v>2379</v>
      </c>
      <c r="G78">
        <v>0</v>
      </c>
      <c r="H78" t="s">
        <v>2381</v>
      </c>
      <c r="I78" t="str">
        <f t="shared" si="2"/>
        <v>Obesity</v>
      </c>
      <c r="J78" t="str">
        <f t="shared" si="3"/>
        <v>Prediabetes</v>
      </c>
    </row>
    <row r="79" spans="1:10" x14ac:dyDescent="0.25">
      <c r="A79" t="s">
        <v>2294</v>
      </c>
      <c r="B79">
        <v>54.12</v>
      </c>
      <c r="C79">
        <v>11.57</v>
      </c>
      <c r="D79" t="s">
        <v>2379</v>
      </c>
      <c r="E79" t="s">
        <v>2379</v>
      </c>
      <c r="F79" t="s">
        <v>2379</v>
      </c>
      <c r="G79">
        <v>0</v>
      </c>
      <c r="H79" t="s">
        <v>2381</v>
      </c>
      <c r="I79" t="str">
        <f t="shared" si="2"/>
        <v>Obesity</v>
      </c>
      <c r="J79" t="str">
        <f t="shared" si="3"/>
        <v>Diabetes</v>
      </c>
    </row>
    <row r="80" spans="1:10" x14ac:dyDescent="0.25">
      <c r="A80" t="s">
        <v>2293</v>
      </c>
      <c r="B80">
        <v>48.82</v>
      </c>
      <c r="C80">
        <v>6.67</v>
      </c>
      <c r="D80" t="s">
        <v>2381</v>
      </c>
      <c r="E80" t="s">
        <v>2379</v>
      </c>
      <c r="F80" t="s">
        <v>2379</v>
      </c>
      <c r="G80">
        <v>0</v>
      </c>
      <c r="H80" t="s">
        <v>2381</v>
      </c>
      <c r="I80" t="str">
        <f t="shared" si="2"/>
        <v>Obesity</v>
      </c>
      <c r="J80" t="str">
        <f t="shared" si="3"/>
        <v>Diabetes</v>
      </c>
    </row>
    <row r="81" spans="1:10" x14ac:dyDescent="0.25">
      <c r="A81" t="s">
        <v>2292</v>
      </c>
      <c r="B81">
        <v>51.01</v>
      </c>
      <c r="C81">
        <v>9.1999999999999993</v>
      </c>
      <c r="D81" t="s">
        <v>2379</v>
      </c>
      <c r="E81" t="s">
        <v>2379</v>
      </c>
      <c r="F81" t="s">
        <v>2379</v>
      </c>
      <c r="G81">
        <v>0</v>
      </c>
      <c r="H81" t="s">
        <v>2381</v>
      </c>
      <c r="I81" t="str">
        <f t="shared" si="2"/>
        <v>Obesity</v>
      </c>
      <c r="J81" t="str">
        <f t="shared" si="3"/>
        <v>Diabetes</v>
      </c>
    </row>
    <row r="82" spans="1:10" x14ac:dyDescent="0.25">
      <c r="A82" t="s">
        <v>2291</v>
      </c>
      <c r="B82">
        <v>45.65</v>
      </c>
      <c r="C82">
        <v>5.1100000000000003</v>
      </c>
      <c r="D82" t="s">
        <v>2381</v>
      </c>
      <c r="E82" t="s">
        <v>2379</v>
      </c>
      <c r="F82" t="s">
        <v>2379</v>
      </c>
      <c r="G82">
        <v>1</v>
      </c>
      <c r="H82" t="s">
        <v>2381</v>
      </c>
      <c r="I82" t="str">
        <f t="shared" si="2"/>
        <v>Obesity</v>
      </c>
      <c r="J82" t="str">
        <f t="shared" si="3"/>
        <v>Normal</v>
      </c>
    </row>
    <row r="83" spans="1:10" x14ac:dyDescent="0.25">
      <c r="A83" t="s">
        <v>2290</v>
      </c>
      <c r="B83">
        <v>52.9</v>
      </c>
      <c r="C83">
        <v>5.34</v>
      </c>
      <c r="D83" t="s">
        <v>2379</v>
      </c>
      <c r="E83" t="s">
        <v>2379</v>
      </c>
      <c r="F83" t="s">
        <v>2379</v>
      </c>
      <c r="G83">
        <v>0</v>
      </c>
      <c r="H83" t="s">
        <v>2381</v>
      </c>
      <c r="I83" t="str">
        <f t="shared" si="2"/>
        <v>Obesity</v>
      </c>
      <c r="J83" t="str">
        <f t="shared" si="3"/>
        <v>Normal</v>
      </c>
    </row>
    <row r="84" spans="1:10" x14ac:dyDescent="0.25">
      <c r="A84" t="s">
        <v>2289</v>
      </c>
      <c r="B84">
        <v>45.41</v>
      </c>
      <c r="C84">
        <v>4.03</v>
      </c>
      <c r="D84" t="s">
        <v>2381</v>
      </c>
      <c r="E84" t="s">
        <v>2379</v>
      </c>
      <c r="F84" t="s">
        <v>2379</v>
      </c>
      <c r="G84">
        <v>1</v>
      </c>
      <c r="H84" t="s">
        <v>2381</v>
      </c>
      <c r="I84" t="str">
        <f t="shared" si="2"/>
        <v>Obesity</v>
      </c>
      <c r="J84" t="str">
        <f t="shared" si="3"/>
        <v>Normal</v>
      </c>
    </row>
    <row r="85" spans="1:10" x14ac:dyDescent="0.25">
      <c r="A85" t="s">
        <v>2288</v>
      </c>
      <c r="B85">
        <v>49.41</v>
      </c>
      <c r="C85">
        <v>4.2300000000000004</v>
      </c>
      <c r="D85" t="s">
        <v>2381</v>
      </c>
      <c r="E85" t="s">
        <v>2379</v>
      </c>
      <c r="F85" t="s">
        <v>2382</v>
      </c>
      <c r="G85">
        <v>1</v>
      </c>
      <c r="H85" t="s">
        <v>2381</v>
      </c>
      <c r="I85" t="str">
        <f t="shared" si="2"/>
        <v>Obesity</v>
      </c>
      <c r="J85" t="str">
        <f t="shared" si="3"/>
        <v>Normal</v>
      </c>
    </row>
    <row r="86" spans="1:10" x14ac:dyDescent="0.25">
      <c r="A86" t="s">
        <v>2287</v>
      </c>
      <c r="B86">
        <v>31.824999999999999</v>
      </c>
      <c r="C86">
        <v>4.0599999999999996</v>
      </c>
      <c r="D86" t="s">
        <v>2379</v>
      </c>
      <c r="E86" t="s">
        <v>2379</v>
      </c>
      <c r="F86" t="s">
        <v>2379</v>
      </c>
      <c r="G86">
        <v>2</v>
      </c>
      <c r="H86" t="s">
        <v>2381</v>
      </c>
      <c r="I86" t="str">
        <f t="shared" si="2"/>
        <v>Obesity</v>
      </c>
      <c r="J86" t="str">
        <f t="shared" si="3"/>
        <v>Normal</v>
      </c>
    </row>
    <row r="87" spans="1:10" x14ac:dyDescent="0.25">
      <c r="A87" t="s">
        <v>2286</v>
      </c>
      <c r="B87">
        <v>51.28</v>
      </c>
      <c r="C87">
        <v>4.68</v>
      </c>
      <c r="D87" t="s">
        <v>2379</v>
      </c>
      <c r="E87" t="s">
        <v>2379</v>
      </c>
      <c r="F87" t="s">
        <v>2379</v>
      </c>
      <c r="G87">
        <v>2</v>
      </c>
      <c r="H87" t="s">
        <v>2381</v>
      </c>
      <c r="I87" t="str">
        <f t="shared" si="2"/>
        <v>Obesity</v>
      </c>
      <c r="J87" t="str">
        <f t="shared" si="3"/>
        <v>Normal</v>
      </c>
    </row>
    <row r="88" spans="1:10" x14ac:dyDescent="0.25">
      <c r="A88" t="s">
        <v>2285</v>
      </c>
      <c r="B88">
        <v>34.96</v>
      </c>
      <c r="C88">
        <v>4.34</v>
      </c>
      <c r="D88" t="s">
        <v>2379</v>
      </c>
      <c r="E88" t="s">
        <v>2379</v>
      </c>
      <c r="F88" t="s">
        <v>2382</v>
      </c>
      <c r="G88">
        <v>1</v>
      </c>
      <c r="H88" t="s">
        <v>2381</v>
      </c>
      <c r="I88" t="str">
        <f t="shared" si="2"/>
        <v>Obesity</v>
      </c>
      <c r="J88" t="str">
        <f t="shared" si="3"/>
        <v>Normal</v>
      </c>
    </row>
    <row r="89" spans="1:10" x14ac:dyDescent="0.25">
      <c r="A89" t="s">
        <v>2284</v>
      </c>
      <c r="B89">
        <v>33.11</v>
      </c>
      <c r="C89">
        <v>10.51</v>
      </c>
      <c r="D89" t="s">
        <v>2379</v>
      </c>
      <c r="E89" t="s">
        <v>2379</v>
      </c>
      <c r="F89" t="s">
        <v>2379</v>
      </c>
      <c r="G89">
        <v>0</v>
      </c>
      <c r="H89" t="s">
        <v>2381</v>
      </c>
      <c r="I89" t="str">
        <f t="shared" si="2"/>
        <v>Obesity</v>
      </c>
      <c r="J89" t="str">
        <f t="shared" si="3"/>
        <v>Diabetes</v>
      </c>
    </row>
    <row r="90" spans="1:10" x14ac:dyDescent="0.25">
      <c r="A90" t="s">
        <v>2283</v>
      </c>
      <c r="B90">
        <v>54.74</v>
      </c>
      <c r="C90">
        <v>5.84</v>
      </c>
      <c r="D90" t="s">
        <v>2381</v>
      </c>
      <c r="E90" t="s">
        <v>2379</v>
      </c>
      <c r="F90" t="s">
        <v>2382</v>
      </c>
      <c r="G90">
        <v>1</v>
      </c>
      <c r="H90" t="s">
        <v>2381</v>
      </c>
      <c r="I90" t="str">
        <f t="shared" si="2"/>
        <v>Obesity</v>
      </c>
      <c r="J90" t="str">
        <f t="shared" si="3"/>
        <v>Prediabetes</v>
      </c>
    </row>
    <row r="91" spans="1:10" x14ac:dyDescent="0.25">
      <c r="A91" t="s">
        <v>2282</v>
      </c>
      <c r="B91">
        <v>32.56</v>
      </c>
      <c r="C91">
        <v>5.41</v>
      </c>
      <c r="D91" t="s">
        <v>2379</v>
      </c>
      <c r="E91" t="s">
        <v>2379</v>
      </c>
      <c r="F91" t="s">
        <v>2382</v>
      </c>
      <c r="G91">
        <v>1</v>
      </c>
      <c r="H91" t="s">
        <v>2381</v>
      </c>
      <c r="I91" t="str">
        <f t="shared" si="2"/>
        <v>Obesity</v>
      </c>
      <c r="J91" t="str">
        <f t="shared" si="3"/>
        <v>Normal</v>
      </c>
    </row>
    <row r="92" spans="1:10" x14ac:dyDescent="0.25">
      <c r="A92" t="s">
        <v>2281</v>
      </c>
      <c r="B92">
        <v>39.049999999999997</v>
      </c>
      <c r="C92">
        <v>6.06</v>
      </c>
      <c r="D92" t="s">
        <v>2379</v>
      </c>
      <c r="E92" t="s">
        <v>2379</v>
      </c>
      <c r="F92" t="s">
        <v>2379</v>
      </c>
      <c r="G92">
        <v>1</v>
      </c>
      <c r="H92" t="s">
        <v>2381</v>
      </c>
      <c r="I92" t="str">
        <f t="shared" si="2"/>
        <v>Obesity</v>
      </c>
      <c r="J92" t="str">
        <f t="shared" si="3"/>
        <v>Prediabetes</v>
      </c>
    </row>
    <row r="93" spans="1:10" x14ac:dyDescent="0.25">
      <c r="A93" t="s">
        <v>2280</v>
      </c>
      <c r="B93">
        <v>42.75</v>
      </c>
      <c r="C93">
        <v>4.22</v>
      </c>
      <c r="D93" t="s">
        <v>2379</v>
      </c>
      <c r="E93" t="s">
        <v>2379</v>
      </c>
      <c r="F93" t="s">
        <v>2379</v>
      </c>
      <c r="G93">
        <v>0</v>
      </c>
      <c r="H93" t="s">
        <v>2381</v>
      </c>
      <c r="I93" t="str">
        <f t="shared" si="2"/>
        <v>Obesity</v>
      </c>
      <c r="J93" t="str">
        <f t="shared" si="3"/>
        <v>Normal</v>
      </c>
    </row>
    <row r="94" spans="1:10" x14ac:dyDescent="0.25">
      <c r="A94" t="s">
        <v>2279</v>
      </c>
      <c r="B94">
        <v>50.58</v>
      </c>
      <c r="C94">
        <v>5.12</v>
      </c>
      <c r="D94" t="s">
        <v>2379</v>
      </c>
      <c r="E94" t="s">
        <v>2379</v>
      </c>
      <c r="F94" t="s">
        <v>2379</v>
      </c>
      <c r="G94">
        <v>2</v>
      </c>
      <c r="H94" t="s">
        <v>2381</v>
      </c>
      <c r="I94" t="str">
        <f t="shared" si="2"/>
        <v>Obesity</v>
      </c>
      <c r="J94" t="str">
        <f t="shared" si="3"/>
        <v>Normal</v>
      </c>
    </row>
    <row r="95" spans="1:10" x14ac:dyDescent="0.25">
      <c r="A95" t="s">
        <v>2278</v>
      </c>
      <c r="B95">
        <v>30.495000000000001</v>
      </c>
      <c r="C95">
        <v>4.57</v>
      </c>
      <c r="D95" t="s">
        <v>2381</v>
      </c>
      <c r="E95" t="s">
        <v>2379</v>
      </c>
      <c r="F95" t="s">
        <v>2379</v>
      </c>
      <c r="G95">
        <v>0</v>
      </c>
      <c r="H95" t="s">
        <v>2381</v>
      </c>
      <c r="I95" t="str">
        <f t="shared" si="2"/>
        <v>Obesity</v>
      </c>
      <c r="J95" t="str">
        <f t="shared" si="3"/>
        <v>Normal</v>
      </c>
    </row>
    <row r="96" spans="1:10" x14ac:dyDescent="0.25">
      <c r="A96" t="s">
        <v>2277</v>
      </c>
      <c r="B96">
        <v>48.31</v>
      </c>
      <c r="C96">
        <v>9.58</v>
      </c>
      <c r="D96" t="s">
        <v>2381</v>
      </c>
      <c r="E96" t="s">
        <v>2379</v>
      </c>
      <c r="F96" t="s">
        <v>2379</v>
      </c>
      <c r="G96">
        <v>2</v>
      </c>
      <c r="H96" t="s">
        <v>2381</v>
      </c>
      <c r="I96" t="str">
        <f t="shared" si="2"/>
        <v>Obesity</v>
      </c>
      <c r="J96" t="str">
        <f t="shared" si="3"/>
        <v>Diabetes</v>
      </c>
    </row>
    <row r="97" spans="1:10" x14ac:dyDescent="0.25">
      <c r="A97" t="s">
        <v>2276</v>
      </c>
      <c r="B97">
        <v>48.99</v>
      </c>
      <c r="C97">
        <v>9.7799999999999994</v>
      </c>
      <c r="D97" t="s">
        <v>2381</v>
      </c>
      <c r="E97" t="s">
        <v>2379</v>
      </c>
      <c r="F97" t="s">
        <v>2379</v>
      </c>
      <c r="G97">
        <v>1</v>
      </c>
      <c r="H97" t="s">
        <v>2381</v>
      </c>
      <c r="I97" t="str">
        <f t="shared" si="2"/>
        <v>Obesity</v>
      </c>
      <c r="J97" t="str">
        <f t="shared" si="3"/>
        <v>Diabetes</v>
      </c>
    </row>
    <row r="98" spans="1:10" x14ac:dyDescent="0.25">
      <c r="A98" t="s">
        <v>2275</v>
      </c>
      <c r="B98">
        <v>38.39</v>
      </c>
      <c r="C98">
        <v>4.1100000000000003</v>
      </c>
      <c r="D98" t="s">
        <v>2381</v>
      </c>
      <c r="E98" t="s">
        <v>2379</v>
      </c>
      <c r="F98" t="s">
        <v>2379</v>
      </c>
      <c r="G98">
        <v>0</v>
      </c>
      <c r="H98" t="s">
        <v>2381</v>
      </c>
      <c r="I98" t="str">
        <f t="shared" si="2"/>
        <v>Obesity</v>
      </c>
      <c r="J98" t="str">
        <f t="shared" si="3"/>
        <v>Normal</v>
      </c>
    </row>
    <row r="99" spans="1:10" x14ac:dyDescent="0.25">
      <c r="A99" t="s">
        <v>2274</v>
      </c>
      <c r="B99">
        <v>44.34</v>
      </c>
      <c r="C99">
        <v>4.0199999999999996</v>
      </c>
      <c r="D99" t="s">
        <v>2381</v>
      </c>
      <c r="E99" t="s">
        <v>2379</v>
      </c>
      <c r="F99" t="s">
        <v>2379</v>
      </c>
      <c r="G99">
        <v>2</v>
      </c>
      <c r="H99" t="s">
        <v>2381</v>
      </c>
      <c r="I99" t="str">
        <f t="shared" si="2"/>
        <v>Obesity</v>
      </c>
      <c r="J99" t="str">
        <f t="shared" si="3"/>
        <v>Normal</v>
      </c>
    </row>
    <row r="100" spans="1:10" x14ac:dyDescent="0.25">
      <c r="A100" t="s">
        <v>2273</v>
      </c>
      <c r="B100">
        <v>41.51</v>
      </c>
      <c r="C100">
        <v>6.92</v>
      </c>
      <c r="D100" t="s">
        <v>2379</v>
      </c>
      <c r="E100" t="s">
        <v>2379</v>
      </c>
      <c r="F100" t="s">
        <v>2379</v>
      </c>
      <c r="G100">
        <v>0</v>
      </c>
      <c r="H100" t="s">
        <v>2381</v>
      </c>
      <c r="I100" t="str">
        <f t="shared" si="2"/>
        <v>Obesity</v>
      </c>
      <c r="J100" t="str">
        <f t="shared" si="3"/>
        <v>Diabetes</v>
      </c>
    </row>
    <row r="101" spans="1:10" x14ac:dyDescent="0.25">
      <c r="A101" t="s">
        <v>2272</v>
      </c>
      <c r="B101">
        <v>48.2</v>
      </c>
      <c r="C101">
        <v>4.84</v>
      </c>
      <c r="D101" t="s">
        <v>2379</v>
      </c>
      <c r="E101" t="s">
        <v>2379</v>
      </c>
      <c r="F101" t="s">
        <v>2379</v>
      </c>
      <c r="G101">
        <v>0</v>
      </c>
      <c r="H101" t="s">
        <v>2381</v>
      </c>
      <c r="I101" t="str">
        <f t="shared" si="2"/>
        <v>Obesity</v>
      </c>
      <c r="J101" t="str">
        <f t="shared" si="3"/>
        <v>Normal</v>
      </c>
    </row>
    <row r="102" spans="1:10" x14ac:dyDescent="0.25">
      <c r="A102" t="s">
        <v>2271</v>
      </c>
      <c r="B102">
        <v>35.75</v>
      </c>
      <c r="C102">
        <v>8</v>
      </c>
      <c r="D102" t="s">
        <v>2381</v>
      </c>
      <c r="E102" t="s">
        <v>2379</v>
      </c>
      <c r="F102" t="s">
        <v>2379</v>
      </c>
      <c r="G102">
        <v>0</v>
      </c>
      <c r="H102" t="s">
        <v>2381</v>
      </c>
      <c r="I102" t="str">
        <f t="shared" si="2"/>
        <v>Obesity</v>
      </c>
      <c r="J102" t="str">
        <f t="shared" si="3"/>
        <v>Diabetes</v>
      </c>
    </row>
    <row r="103" spans="1:10" x14ac:dyDescent="0.25">
      <c r="A103" t="s">
        <v>2270</v>
      </c>
      <c r="B103">
        <v>53.81</v>
      </c>
      <c r="C103">
        <v>8.77</v>
      </c>
      <c r="D103" t="s">
        <v>2381</v>
      </c>
      <c r="E103" t="s">
        <v>2379</v>
      </c>
      <c r="F103" t="s">
        <v>2379</v>
      </c>
      <c r="G103">
        <v>0</v>
      </c>
      <c r="H103" t="s">
        <v>2381</v>
      </c>
      <c r="I103" t="str">
        <f t="shared" si="2"/>
        <v>Obesity</v>
      </c>
      <c r="J103" t="str">
        <f t="shared" si="3"/>
        <v>Diabetes</v>
      </c>
    </row>
    <row r="104" spans="1:10" x14ac:dyDescent="0.25">
      <c r="A104" t="s">
        <v>2269</v>
      </c>
      <c r="B104">
        <v>49.48</v>
      </c>
      <c r="C104">
        <v>4.96</v>
      </c>
      <c r="D104" t="s">
        <v>2379</v>
      </c>
      <c r="E104" t="s">
        <v>2379</v>
      </c>
      <c r="F104" t="s">
        <v>2382</v>
      </c>
      <c r="G104">
        <v>1</v>
      </c>
      <c r="H104" t="s">
        <v>2381</v>
      </c>
      <c r="I104" t="str">
        <f t="shared" si="2"/>
        <v>Obesity</v>
      </c>
      <c r="J104" t="str">
        <f t="shared" si="3"/>
        <v>Normal</v>
      </c>
    </row>
    <row r="105" spans="1:10" x14ac:dyDescent="0.25">
      <c r="A105" t="s">
        <v>2268</v>
      </c>
      <c r="B105">
        <v>34.1</v>
      </c>
      <c r="C105">
        <v>4.43</v>
      </c>
      <c r="D105" t="s">
        <v>2381</v>
      </c>
      <c r="E105" t="s">
        <v>2379</v>
      </c>
      <c r="F105" t="s">
        <v>2379</v>
      </c>
      <c r="G105">
        <v>0</v>
      </c>
      <c r="H105" t="s">
        <v>2381</v>
      </c>
      <c r="I105" t="str">
        <f t="shared" si="2"/>
        <v>Obesity</v>
      </c>
      <c r="J105" t="str">
        <f t="shared" si="3"/>
        <v>Normal</v>
      </c>
    </row>
    <row r="106" spans="1:10" x14ac:dyDescent="0.25">
      <c r="A106" t="s">
        <v>2267</v>
      </c>
      <c r="B106">
        <v>35.299999999999997</v>
      </c>
      <c r="C106">
        <v>5.82</v>
      </c>
      <c r="D106" t="s">
        <v>2381</v>
      </c>
      <c r="E106" t="s">
        <v>2379</v>
      </c>
      <c r="F106" t="s">
        <v>2382</v>
      </c>
      <c r="G106">
        <v>1</v>
      </c>
      <c r="H106" t="s">
        <v>2381</v>
      </c>
      <c r="I106" t="str">
        <f t="shared" si="2"/>
        <v>Obesity</v>
      </c>
      <c r="J106" t="str">
        <f t="shared" si="3"/>
        <v>Prediabetes</v>
      </c>
    </row>
    <row r="107" spans="1:10" x14ac:dyDescent="0.25">
      <c r="A107" t="s">
        <v>2266</v>
      </c>
      <c r="B107">
        <v>43.83</v>
      </c>
      <c r="C107">
        <v>6.03</v>
      </c>
      <c r="D107" t="s">
        <v>2381</v>
      </c>
      <c r="E107" t="s">
        <v>2379</v>
      </c>
      <c r="F107" t="s">
        <v>2379</v>
      </c>
      <c r="G107">
        <v>2</v>
      </c>
      <c r="H107" t="s">
        <v>2381</v>
      </c>
      <c r="I107" t="str">
        <f t="shared" si="2"/>
        <v>Obesity</v>
      </c>
      <c r="J107" t="str">
        <f t="shared" si="3"/>
        <v>Prediabetes</v>
      </c>
    </row>
    <row r="108" spans="1:10" x14ac:dyDescent="0.25">
      <c r="A108" t="s">
        <v>2265</v>
      </c>
      <c r="B108">
        <v>50.07</v>
      </c>
      <c r="C108">
        <v>9.27</v>
      </c>
      <c r="D108" t="s">
        <v>2379</v>
      </c>
      <c r="E108" t="s">
        <v>2379</v>
      </c>
      <c r="F108" t="s">
        <v>2379</v>
      </c>
      <c r="G108">
        <v>0</v>
      </c>
      <c r="H108" t="s">
        <v>2381</v>
      </c>
      <c r="I108" t="str">
        <f t="shared" si="2"/>
        <v>Obesity</v>
      </c>
      <c r="J108" t="str">
        <f t="shared" si="3"/>
        <v>Diabetes</v>
      </c>
    </row>
    <row r="109" spans="1:10" x14ac:dyDescent="0.25">
      <c r="A109" t="s">
        <v>2264</v>
      </c>
      <c r="B109">
        <v>32.774999999999999</v>
      </c>
      <c r="C109">
        <v>5.53</v>
      </c>
      <c r="D109" t="s">
        <v>2379</v>
      </c>
      <c r="E109" t="s">
        <v>2379</v>
      </c>
      <c r="F109" t="s">
        <v>2379</v>
      </c>
      <c r="G109">
        <v>0</v>
      </c>
      <c r="H109" t="s">
        <v>2381</v>
      </c>
      <c r="I109" t="str">
        <f t="shared" si="2"/>
        <v>Obesity</v>
      </c>
      <c r="J109" t="str">
        <f t="shared" si="3"/>
        <v>Normal</v>
      </c>
    </row>
    <row r="110" spans="1:10" x14ac:dyDescent="0.25">
      <c r="A110" t="s">
        <v>2263</v>
      </c>
      <c r="B110">
        <v>34.104999999999997</v>
      </c>
      <c r="C110">
        <v>5.07</v>
      </c>
      <c r="D110" t="s">
        <v>2379</v>
      </c>
      <c r="E110" t="s">
        <v>2379</v>
      </c>
      <c r="F110" t="s">
        <v>2379</v>
      </c>
      <c r="G110">
        <v>1</v>
      </c>
      <c r="H110" t="s">
        <v>2381</v>
      </c>
      <c r="I110" t="str">
        <f t="shared" si="2"/>
        <v>Obesity</v>
      </c>
      <c r="J110" t="str">
        <f t="shared" si="3"/>
        <v>Normal</v>
      </c>
    </row>
    <row r="111" spans="1:10" x14ac:dyDescent="0.25">
      <c r="A111" t="s">
        <v>2262</v>
      </c>
      <c r="B111">
        <v>48.93</v>
      </c>
      <c r="C111">
        <v>11.17</v>
      </c>
      <c r="D111" t="s">
        <v>2381</v>
      </c>
      <c r="E111" t="s">
        <v>2379</v>
      </c>
      <c r="F111" t="s">
        <v>2379</v>
      </c>
      <c r="G111">
        <v>1</v>
      </c>
      <c r="H111" t="s">
        <v>2381</v>
      </c>
      <c r="I111" t="str">
        <f t="shared" si="2"/>
        <v>Obesity</v>
      </c>
      <c r="J111" t="str">
        <f t="shared" si="3"/>
        <v>Diabetes</v>
      </c>
    </row>
    <row r="112" spans="1:10" x14ac:dyDescent="0.25">
      <c r="A112" t="s">
        <v>2261</v>
      </c>
      <c r="B112">
        <v>37.07</v>
      </c>
      <c r="C112">
        <v>6.14</v>
      </c>
      <c r="D112" t="s">
        <v>2381</v>
      </c>
      <c r="E112" t="s">
        <v>2379</v>
      </c>
      <c r="F112" t="s">
        <v>2379</v>
      </c>
      <c r="G112">
        <v>0</v>
      </c>
      <c r="H112" t="s">
        <v>2381</v>
      </c>
      <c r="I112" t="str">
        <f t="shared" si="2"/>
        <v>Obesity</v>
      </c>
      <c r="J112" t="str">
        <f t="shared" si="3"/>
        <v>Prediabetes</v>
      </c>
    </row>
    <row r="113" spans="1:10" x14ac:dyDescent="0.25">
      <c r="A113" t="s">
        <v>2260</v>
      </c>
      <c r="B113">
        <v>51.51</v>
      </c>
      <c r="C113">
        <v>6.26</v>
      </c>
      <c r="D113" t="s">
        <v>2381</v>
      </c>
      <c r="E113" t="s">
        <v>2379</v>
      </c>
      <c r="F113" t="s">
        <v>2382</v>
      </c>
      <c r="G113">
        <v>1</v>
      </c>
      <c r="H113" t="s">
        <v>2381</v>
      </c>
      <c r="I113" t="str">
        <f t="shared" si="2"/>
        <v>Obesity</v>
      </c>
      <c r="J113" t="str">
        <f t="shared" si="3"/>
        <v>Prediabetes</v>
      </c>
    </row>
    <row r="114" spans="1:10" x14ac:dyDescent="0.25">
      <c r="A114" t="s">
        <v>2259</v>
      </c>
      <c r="B114">
        <v>34.799999999999997</v>
      </c>
      <c r="C114">
        <v>4.72</v>
      </c>
      <c r="D114" t="s">
        <v>2381</v>
      </c>
      <c r="E114" t="s">
        <v>2379</v>
      </c>
      <c r="F114" t="s">
        <v>2379</v>
      </c>
      <c r="G114">
        <v>0</v>
      </c>
      <c r="H114" t="s">
        <v>2381</v>
      </c>
      <c r="I114" t="str">
        <f t="shared" si="2"/>
        <v>Obesity</v>
      </c>
      <c r="J114" t="str">
        <f t="shared" si="3"/>
        <v>Normal</v>
      </c>
    </row>
    <row r="115" spans="1:10" x14ac:dyDescent="0.25">
      <c r="A115" t="s">
        <v>2258</v>
      </c>
      <c r="B115">
        <v>36.67</v>
      </c>
      <c r="C115">
        <v>5.18</v>
      </c>
      <c r="D115" t="s">
        <v>2379</v>
      </c>
      <c r="E115" t="s">
        <v>2379</v>
      </c>
      <c r="F115" t="s">
        <v>2379</v>
      </c>
      <c r="G115">
        <v>1</v>
      </c>
      <c r="H115" t="s">
        <v>2381</v>
      </c>
      <c r="I115" t="str">
        <f t="shared" si="2"/>
        <v>Obesity</v>
      </c>
      <c r="J115" t="str">
        <f t="shared" si="3"/>
        <v>Normal</v>
      </c>
    </row>
    <row r="116" spans="1:10" x14ac:dyDescent="0.25">
      <c r="A116" t="s">
        <v>2257</v>
      </c>
      <c r="B116">
        <v>30.9</v>
      </c>
      <c r="C116">
        <v>9.4</v>
      </c>
      <c r="D116" t="s">
        <v>2379</v>
      </c>
      <c r="E116" t="s">
        <v>2379</v>
      </c>
      <c r="F116" t="s">
        <v>2379</v>
      </c>
      <c r="G116">
        <v>2</v>
      </c>
      <c r="H116" t="s">
        <v>2381</v>
      </c>
      <c r="I116" t="str">
        <f t="shared" si="2"/>
        <v>Obesity</v>
      </c>
      <c r="J116" t="str">
        <f t="shared" si="3"/>
        <v>Diabetes</v>
      </c>
    </row>
    <row r="117" spans="1:10" x14ac:dyDescent="0.25">
      <c r="A117" t="s">
        <v>2256</v>
      </c>
      <c r="B117">
        <v>30.495000000000001</v>
      </c>
      <c r="C117">
        <v>6.29</v>
      </c>
      <c r="D117" t="s">
        <v>2379</v>
      </c>
      <c r="E117" t="s">
        <v>2379</v>
      </c>
      <c r="F117" t="s">
        <v>2379</v>
      </c>
      <c r="G117">
        <v>0</v>
      </c>
      <c r="H117" t="s">
        <v>2381</v>
      </c>
      <c r="I117" t="str">
        <f t="shared" si="2"/>
        <v>Obesity</v>
      </c>
      <c r="J117" t="str">
        <f t="shared" si="3"/>
        <v>Prediabetes</v>
      </c>
    </row>
    <row r="118" spans="1:10" x14ac:dyDescent="0.25">
      <c r="A118" t="s">
        <v>2255</v>
      </c>
      <c r="B118">
        <v>44.88</v>
      </c>
      <c r="C118">
        <v>6.04</v>
      </c>
      <c r="D118" t="s">
        <v>2379</v>
      </c>
      <c r="E118" t="s">
        <v>2379</v>
      </c>
      <c r="F118" t="s">
        <v>2382</v>
      </c>
      <c r="G118">
        <v>1</v>
      </c>
      <c r="H118" t="s">
        <v>2381</v>
      </c>
      <c r="I118" t="str">
        <f t="shared" si="2"/>
        <v>Obesity</v>
      </c>
      <c r="J118" t="str">
        <f t="shared" si="3"/>
        <v>Prediabetes</v>
      </c>
    </row>
    <row r="119" spans="1:10" x14ac:dyDescent="0.25">
      <c r="A119" t="s">
        <v>2254</v>
      </c>
      <c r="B119">
        <v>44.32</v>
      </c>
      <c r="C119">
        <v>10.55</v>
      </c>
      <c r="D119" t="s">
        <v>2379</v>
      </c>
      <c r="E119" t="s">
        <v>2379</v>
      </c>
      <c r="F119" t="s">
        <v>2379</v>
      </c>
      <c r="G119">
        <v>0</v>
      </c>
      <c r="H119" t="s">
        <v>2381</v>
      </c>
      <c r="I119" t="str">
        <f t="shared" si="2"/>
        <v>Obesity</v>
      </c>
      <c r="J119" t="str">
        <f t="shared" si="3"/>
        <v>Diabetes</v>
      </c>
    </row>
    <row r="120" spans="1:10" x14ac:dyDescent="0.25">
      <c r="A120" t="s">
        <v>2253</v>
      </c>
      <c r="B120">
        <v>46.39</v>
      </c>
      <c r="C120">
        <v>5.09</v>
      </c>
      <c r="D120" t="s">
        <v>2379</v>
      </c>
      <c r="E120" t="s">
        <v>2379</v>
      </c>
      <c r="F120" t="s">
        <v>2379</v>
      </c>
      <c r="G120">
        <v>0</v>
      </c>
      <c r="H120" t="s">
        <v>2381</v>
      </c>
      <c r="I120" t="str">
        <f t="shared" si="2"/>
        <v>Obesity</v>
      </c>
      <c r="J120" t="str">
        <f t="shared" si="3"/>
        <v>Normal</v>
      </c>
    </row>
    <row r="121" spans="1:10" x14ac:dyDescent="0.25">
      <c r="A121" t="s">
        <v>2252</v>
      </c>
      <c r="B121">
        <v>42.13</v>
      </c>
      <c r="C121">
        <v>5.2</v>
      </c>
      <c r="D121" t="s">
        <v>2381</v>
      </c>
      <c r="E121" t="s">
        <v>2379</v>
      </c>
      <c r="F121" t="s">
        <v>2379</v>
      </c>
      <c r="G121">
        <v>1</v>
      </c>
      <c r="H121" t="s">
        <v>2381</v>
      </c>
      <c r="I121" t="str">
        <f t="shared" si="2"/>
        <v>Obesity</v>
      </c>
      <c r="J121" t="str">
        <f t="shared" si="3"/>
        <v>Normal</v>
      </c>
    </row>
    <row r="122" spans="1:10" x14ac:dyDescent="0.25">
      <c r="A122" t="s">
        <v>2251</v>
      </c>
      <c r="B122">
        <v>30.78</v>
      </c>
      <c r="C122">
        <v>8.4499999999999993</v>
      </c>
      <c r="D122" t="s">
        <v>2381</v>
      </c>
      <c r="E122" t="s">
        <v>2379</v>
      </c>
      <c r="F122" t="s">
        <v>2379</v>
      </c>
      <c r="G122">
        <v>0</v>
      </c>
      <c r="H122" t="s">
        <v>2381</v>
      </c>
      <c r="I122" t="str">
        <f t="shared" si="2"/>
        <v>Obesity</v>
      </c>
      <c r="J122" t="str">
        <f t="shared" si="3"/>
        <v>Diabetes</v>
      </c>
    </row>
    <row r="123" spans="1:10" x14ac:dyDescent="0.25">
      <c r="A123" t="s">
        <v>2250</v>
      </c>
      <c r="B123">
        <v>31.35</v>
      </c>
      <c r="C123">
        <v>9.5399999999999991</v>
      </c>
      <c r="D123" t="s">
        <v>2379</v>
      </c>
      <c r="E123" t="s">
        <v>2379</v>
      </c>
      <c r="F123" t="s">
        <v>2379</v>
      </c>
      <c r="G123">
        <v>0</v>
      </c>
      <c r="H123" t="s">
        <v>2381</v>
      </c>
      <c r="I123" t="str">
        <f t="shared" si="2"/>
        <v>Obesity</v>
      </c>
      <c r="J123" t="str">
        <f t="shared" si="3"/>
        <v>Diabetes</v>
      </c>
    </row>
    <row r="124" spans="1:10" x14ac:dyDescent="0.25">
      <c r="A124" t="s">
        <v>2249</v>
      </c>
      <c r="B124">
        <v>41.46</v>
      </c>
      <c r="C124">
        <v>4.99</v>
      </c>
      <c r="D124" t="s">
        <v>2381</v>
      </c>
      <c r="E124" t="s">
        <v>2379</v>
      </c>
      <c r="F124" t="s">
        <v>2379</v>
      </c>
      <c r="G124">
        <v>2</v>
      </c>
      <c r="H124" t="s">
        <v>2381</v>
      </c>
      <c r="I124" t="str">
        <f t="shared" si="2"/>
        <v>Obesity</v>
      </c>
      <c r="J124" t="str">
        <f t="shared" si="3"/>
        <v>Normal</v>
      </c>
    </row>
    <row r="125" spans="1:10" x14ac:dyDescent="0.25">
      <c r="A125" t="s">
        <v>2248</v>
      </c>
      <c r="B125">
        <v>48</v>
      </c>
      <c r="C125">
        <v>10.54</v>
      </c>
      <c r="D125" t="s">
        <v>2379</v>
      </c>
      <c r="E125" t="s">
        <v>2379</v>
      </c>
      <c r="F125" t="s">
        <v>2379</v>
      </c>
      <c r="G125">
        <v>0</v>
      </c>
      <c r="H125" t="s">
        <v>2381</v>
      </c>
      <c r="I125" t="str">
        <f t="shared" si="2"/>
        <v>Obesity</v>
      </c>
      <c r="J125" t="str">
        <f t="shared" si="3"/>
        <v>Diabetes</v>
      </c>
    </row>
    <row r="126" spans="1:10" x14ac:dyDescent="0.25">
      <c r="A126" t="s">
        <v>2247</v>
      </c>
      <c r="B126">
        <v>49.13</v>
      </c>
      <c r="C126">
        <v>4.54</v>
      </c>
      <c r="D126" t="s">
        <v>2379</v>
      </c>
      <c r="E126" t="s">
        <v>2379</v>
      </c>
      <c r="F126" t="s">
        <v>2379</v>
      </c>
      <c r="G126">
        <v>0</v>
      </c>
      <c r="H126" t="s">
        <v>2381</v>
      </c>
      <c r="I126" t="str">
        <f t="shared" si="2"/>
        <v>Obesity</v>
      </c>
      <c r="J126" t="str">
        <f t="shared" si="3"/>
        <v>Normal</v>
      </c>
    </row>
    <row r="127" spans="1:10" x14ac:dyDescent="0.25">
      <c r="A127" t="s">
        <v>2246</v>
      </c>
      <c r="B127">
        <v>37.799999999999997</v>
      </c>
      <c r="C127">
        <v>6.29</v>
      </c>
      <c r="D127" t="s">
        <v>2379</v>
      </c>
      <c r="E127" t="s">
        <v>2379</v>
      </c>
      <c r="F127" t="s">
        <v>2379</v>
      </c>
      <c r="G127">
        <v>1</v>
      </c>
      <c r="H127" t="s">
        <v>2381</v>
      </c>
      <c r="I127" t="str">
        <f t="shared" si="2"/>
        <v>Obesity</v>
      </c>
      <c r="J127" t="str">
        <f t="shared" si="3"/>
        <v>Prediabetes</v>
      </c>
    </row>
    <row r="128" spans="1:10" x14ac:dyDescent="0.25">
      <c r="A128" t="s">
        <v>2245</v>
      </c>
      <c r="B128">
        <v>38.299999999999997</v>
      </c>
      <c r="C128">
        <v>9.51</v>
      </c>
      <c r="D128" t="s">
        <v>2379</v>
      </c>
      <c r="E128" t="s">
        <v>2379</v>
      </c>
      <c r="F128" t="s">
        <v>2379</v>
      </c>
      <c r="G128">
        <v>0</v>
      </c>
      <c r="H128" t="s">
        <v>2381</v>
      </c>
      <c r="I128" t="str">
        <f t="shared" si="2"/>
        <v>Obesity</v>
      </c>
      <c r="J128" t="str">
        <f t="shared" si="3"/>
        <v>Diabetes</v>
      </c>
    </row>
    <row r="129" spans="1:10" x14ac:dyDescent="0.25">
      <c r="A129" t="s">
        <v>2244</v>
      </c>
      <c r="B129">
        <v>32.774999999999999</v>
      </c>
      <c r="C129">
        <v>4.72</v>
      </c>
      <c r="D129" t="s">
        <v>2379</v>
      </c>
      <c r="E129" t="s">
        <v>2379</v>
      </c>
      <c r="F129" t="s">
        <v>2379</v>
      </c>
      <c r="G129">
        <v>0</v>
      </c>
      <c r="H129" t="s">
        <v>2381</v>
      </c>
      <c r="I129" t="str">
        <f t="shared" si="2"/>
        <v>Obesity</v>
      </c>
      <c r="J129" t="str">
        <f t="shared" si="3"/>
        <v>Normal</v>
      </c>
    </row>
    <row r="130" spans="1:10" x14ac:dyDescent="0.25">
      <c r="A130" t="s">
        <v>2243</v>
      </c>
      <c r="B130">
        <v>34.200000000000003</v>
      </c>
      <c r="C130">
        <v>5.91</v>
      </c>
      <c r="D130" t="s">
        <v>2381</v>
      </c>
      <c r="E130" t="s">
        <v>2379</v>
      </c>
      <c r="F130" t="s">
        <v>2379</v>
      </c>
      <c r="G130">
        <v>0</v>
      </c>
      <c r="H130" t="s">
        <v>2381</v>
      </c>
      <c r="I130" t="str">
        <f t="shared" si="2"/>
        <v>Obesity</v>
      </c>
      <c r="J130" t="str">
        <f t="shared" si="3"/>
        <v>Prediabetes</v>
      </c>
    </row>
    <row r="131" spans="1:10" x14ac:dyDescent="0.25">
      <c r="A131" t="s">
        <v>2242</v>
      </c>
      <c r="B131">
        <v>30.2</v>
      </c>
      <c r="C131">
        <v>9.58</v>
      </c>
      <c r="D131" t="s">
        <v>2379</v>
      </c>
      <c r="E131" t="s">
        <v>2379</v>
      </c>
      <c r="F131" t="s">
        <v>2379</v>
      </c>
      <c r="G131">
        <v>0</v>
      </c>
      <c r="H131" t="s">
        <v>2381</v>
      </c>
      <c r="I131" t="str">
        <f t="shared" ref="I131:I194" si="4">IF(B131&lt;18.5,"Underweight",IF(B131&lt;25,"Normal Weight",IF(B131&lt;30,"Overweight","Obesity")))</f>
        <v>Obesity</v>
      </c>
      <c r="J131" t="str">
        <f t="shared" ref="J131:J194" si="5">IF(ISNUMBER(C131),IF(C131&lt;5.7,"Normal",IF(C131&lt;6.5,"Prediabetes","Diabetes")),"")</f>
        <v>Diabetes</v>
      </c>
    </row>
    <row r="132" spans="1:10" x14ac:dyDescent="0.25">
      <c r="A132" t="s">
        <v>2241</v>
      </c>
      <c r="B132">
        <v>48.32</v>
      </c>
      <c r="C132">
        <v>5.77</v>
      </c>
      <c r="D132" t="s">
        <v>2379</v>
      </c>
      <c r="E132" t="s">
        <v>2379</v>
      </c>
      <c r="F132" t="s">
        <v>2379</v>
      </c>
      <c r="G132">
        <v>0</v>
      </c>
      <c r="H132" t="s">
        <v>2381</v>
      </c>
      <c r="I132" t="str">
        <f t="shared" si="4"/>
        <v>Obesity</v>
      </c>
      <c r="J132" t="str">
        <f t="shared" si="5"/>
        <v>Prediabetes</v>
      </c>
    </row>
    <row r="133" spans="1:10" x14ac:dyDescent="0.25">
      <c r="A133" t="s">
        <v>2240</v>
      </c>
      <c r="B133">
        <v>44.86</v>
      </c>
      <c r="C133">
        <v>4.38</v>
      </c>
      <c r="D133" t="s">
        <v>2381</v>
      </c>
      <c r="E133" t="s">
        <v>2379</v>
      </c>
      <c r="F133" t="s">
        <v>2379</v>
      </c>
      <c r="G133">
        <v>0</v>
      </c>
      <c r="H133" t="s">
        <v>2381</v>
      </c>
      <c r="I133" t="str">
        <f t="shared" si="4"/>
        <v>Obesity</v>
      </c>
      <c r="J133" t="str">
        <f t="shared" si="5"/>
        <v>Normal</v>
      </c>
    </row>
    <row r="134" spans="1:10" x14ac:dyDescent="0.25">
      <c r="A134" t="s">
        <v>2239</v>
      </c>
      <c r="B134">
        <v>52.15</v>
      </c>
      <c r="C134">
        <v>5.65</v>
      </c>
      <c r="D134" t="s">
        <v>2379</v>
      </c>
      <c r="E134" t="s">
        <v>2379</v>
      </c>
      <c r="F134" t="s">
        <v>2379</v>
      </c>
      <c r="G134">
        <v>1</v>
      </c>
      <c r="H134" t="s">
        <v>2381</v>
      </c>
      <c r="I134" t="str">
        <f t="shared" si="4"/>
        <v>Obesity</v>
      </c>
      <c r="J134" t="str">
        <f t="shared" si="5"/>
        <v>Normal</v>
      </c>
    </row>
    <row r="135" spans="1:10" x14ac:dyDescent="0.25">
      <c r="A135" t="s">
        <v>2238</v>
      </c>
      <c r="B135">
        <v>41.12</v>
      </c>
      <c r="C135">
        <v>7.54</v>
      </c>
      <c r="D135" t="s">
        <v>2381</v>
      </c>
      <c r="E135" t="s">
        <v>2379</v>
      </c>
      <c r="F135" t="s">
        <v>2379</v>
      </c>
      <c r="G135">
        <v>0</v>
      </c>
      <c r="H135" t="s">
        <v>2381</v>
      </c>
      <c r="I135" t="str">
        <f t="shared" si="4"/>
        <v>Obesity</v>
      </c>
      <c r="J135" t="str">
        <f t="shared" si="5"/>
        <v>Diabetes</v>
      </c>
    </row>
    <row r="136" spans="1:10" x14ac:dyDescent="0.25">
      <c r="A136" t="s">
        <v>2237</v>
      </c>
      <c r="B136">
        <v>38.39</v>
      </c>
      <c r="C136">
        <v>5.1100000000000003</v>
      </c>
      <c r="D136" t="s">
        <v>2381</v>
      </c>
      <c r="E136" t="s">
        <v>2379</v>
      </c>
      <c r="F136" t="s">
        <v>2379</v>
      </c>
      <c r="G136">
        <v>1</v>
      </c>
      <c r="H136" t="s">
        <v>2381</v>
      </c>
      <c r="I136" t="str">
        <f t="shared" si="4"/>
        <v>Obesity</v>
      </c>
      <c r="J136" t="str">
        <f t="shared" si="5"/>
        <v>Normal</v>
      </c>
    </row>
    <row r="137" spans="1:10" x14ac:dyDescent="0.25">
      <c r="A137" t="s">
        <v>2236</v>
      </c>
      <c r="B137">
        <v>46.85</v>
      </c>
      <c r="C137">
        <v>4.25</v>
      </c>
      <c r="D137" t="s">
        <v>2379</v>
      </c>
      <c r="E137" t="s">
        <v>2379</v>
      </c>
      <c r="F137" t="s">
        <v>2382</v>
      </c>
      <c r="G137">
        <v>1</v>
      </c>
      <c r="H137" t="s">
        <v>2381</v>
      </c>
      <c r="I137" t="str">
        <f t="shared" si="4"/>
        <v>Obesity</v>
      </c>
      <c r="J137" t="str">
        <f t="shared" si="5"/>
        <v>Normal</v>
      </c>
    </row>
    <row r="138" spans="1:10" x14ac:dyDescent="0.25">
      <c r="A138" t="s">
        <v>2235</v>
      </c>
      <c r="B138">
        <v>42.24</v>
      </c>
      <c r="C138">
        <v>5.55</v>
      </c>
      <c r="D138" t="s">
        <v>2379</v>
      </c>
      <c r="E138" t="s">
        <v>2381</v>
      </c>
      <c r="F138" t="s">
        <v>2379</v>
      </c>
      <c r="G138">
        <v>1</v>
      </c>
      <c r="H138" t="s">
        <v>2381</v>
      </c>
      <c r="I138" t="str">
        <f t="shared" si="4"/>
        <v>Obesity</v>
      </c>
      <c r="J138" t="str">
        <f t="shared" si="5"/>
        <v>Normal</v>
      </c>
    </row>
    <row r="139" spans="1:10" x14ac:dyDescent="0.25">
      <c r="A139" t="s">
        <v>2234</v>
      </c>
      <c r="B139">
        <v>34.39</v>
      </c>
      <c r="C139">
        <v>5.78</v>
      </c>
      <c r="D139" t="s">
        <v>2379</v>
      </c>
      <c r="E139" t="s">
        <v>2379</v>
      </c>
      <c r="F139" t="s">
        <v>2379</v>
      </c>
      <c r="G139">
        <v>0</v>
      </c>
      <c r="H139" t="s">
        <v>2381</v>
      </c>
      <c r="I139" t="str">
        <f t="shared" si="4"/>
        <v>Obesity</v>
      </c>
      <c r="J139" t="str">
        <f t="shared" si="5"/>
        <v>Prediabetes</v>
      </c>
    </row>
    <row r="140" spans="1:10" x14ac:dyDescent="0.25">
      <c r="A140" t="s">
        <v>2233</v>
      </c>
      <c r="B140">
        <v>42.89</v>
      </c>
      <c r="C140">
        <v>5.28</v>
      </c>
      <c r="D140" t="s">
        <v>2381</v>
      </c>
      <c r="E140" t="s">
        <v>2379</v>
      </c>
      <c r="F140" t="s">
        <v>2379</v>
      </c>
      <c r="G140">
        <v>0</v>
      </c>
      <c r="H140" t="s">
        <v>2381</v>
      </c>
      <c r="I140" t="str">
        <f t="shared" si="4"/>
        <v>Obesity</v>
      </c>
      <c r="J140" t="str">
        <f t="shared" si="5"/>
        <v>Normal</v>
      </c>
    </row>
    <row r="141" spans="1:10" x14ac:dyDescent="0.25">
      <c r="A141" t="s">
        <v>2232</v>
      </c>
      <c r="B141">
        <v>36.299999999999997</v>
      </c>
      <c r="C141">
        <v>5.39</v>
      </c>
      <c r="D141" t="s">
        <v>2379</v>
      </c>
      <c r="E141" t="s">
        <v>2379</v>
      </c>
      <c r="F141" t="s">
        <v>2379</v>
      </c>
      <c r="G141">
        <v>0</v>
      </c>
      <c r="H141" t="s">
        <v>2381</v>
      </c>
      <c r="I141" t="str">
        <f t="shared" si="4"/>
        <v>Obesity</v>
      </c>
      <c r="J141" t="str">
        <f t="shared" si="5"/>
        <v>Normal</v>
      </c>
    </row>
    <row r="142" spans="1:10" x14ac:dyDescent="0.25">
      <c r="A142" t="s">
        <v>2231</v>
      </c>
      <c r="B142">
        <v>35.200000000000003</v>
      </c>
      <c r="C142">
        <v>8.01</v>
      </c>
      <c r="D142" t="s">
        <v>2381</v>
      </c>
      <c r="E142" t="s">
        <v>2379</v>
      </c>
      <c r="F142" t="s">
        <v>2379</v>
      </c>
      <c r="G142">
        <v>1</v>
      </c>
      <c r="H142" t="s">
        <v>2381</v>
      </c>
      <c r="I142" t="str">
        <f t="shared" si="4"/>
        <v>Obesity</v>
      </c>
      <c r="J142" t="str">
        <f t="shared" si="5"/>
        <v>Diabetes</v>
      </c>
    </row>
    <row r="143" spans="1:10" x14ac:dyDescent="0.25">
      <c r="A143" t="s">
        <v>2230</v>
      </c>
      <c r="B143">
        <v>53.62</v>
      </c>
      <c r="C143">
        <v>5.21</v>
      </c>
      <c r="D143" t="s">
        <v>2379</v>
      </c>
      <c r="E143" t="s">
        <v>2379</v>
      </c>
      <c r="F143" t="s">
        <v>2379</v>
      </c>
      <c r="G143">
        <v>0</v>
      </c>
      <c r="H143" t="s">
        <v>2381</v>
      </c>
      <c r="I143" t="str">
        <f t="shared" si="4"/>
        <v>Obesity</v>
      </c>
      <c r="J143" t="str">
        <f t="shared" si="5"/>
        <v>Normal</v>
      </c>
    </row>
    <row r="144" spans="1:10" x14ac:dyDescent="0.25">
      <c r="A144" t="s">
        <v>2229</v>
      </c>
      <c r="B144">
        <v>36.67</v>
      </c>
      <c r="C144">
        <v>6.27</v>
      </c>
      <c r="D144" t="s">
        <v>2379</v>
      </c>
      <c r="E144" t="s">
        <v>2379</v>
      </c>
      <c r="F144" t="s">
        <v>2379</v>
      </c>
      <c r="G144">
        <v>0</v>
      </c>
      <c r="H144" t="s">
        <v>2381</v>
      </c>
      <c r="I144" t="str">
        <f t="shared" si="4"/>
        <v>Obesity</v>
      </c>
      <c r="J144" t="str">
        <f t="shared" si="5"/>
        <v>Prediabetes</v>
      </c>
    </row>
    <row r="145" spans="1:10" x14ac:dyDescent="0.25">
      <c r="A145" t="s">
        <v>2228</v>
      </c>
      <c r="B145">
        <v>33.4</v>
      </c>
      <c r="C145">
        <v>10.73</v>
      </c>
      <c r="D145" t="s">
        <v>2381</v>
      </c>
      <c r="E145" t="s">
        <v>2379</v>
      </c>
      <c r="F145" t="s">
        <v>2379</v>
      </c>
      <c r="G145">
        <v>1</v>
      </c>
      <c r="H145" t="s">
        <v>2381</v>
      </c>
      <c r="I145" t="str">
        <f t="shared" si="4"/>
        <v>Obesity</v>
      </c>
      <c r="J145" t="str">
        <f t="shared" si="5"/>
        <v>Diabetes</v>
      </c>
    </row>
    <row r="146" spans="1:10" x14ac:dyDescent="0.25">
      <c r="A146" t="s">
        <v>2227</v>
      </c>
      <c r="B146">
        <v>42.71</v>
      </c>
      <c r="C146">
        <v>10.52</v>
      </c>
      <c r="D146" t="s">
        <v>2379</v>
      </c>
      <c r="E146" t="s">
        <v>2379</v>
      </c>
      <c r="F146" t="s">
        <v>2379</v>
      </c>
      <c r="G146">
        <v>0</v>
      </c>
      <c r="H146" t="s">
        <v>2381</v>
      </c>
      <c r="I146" t="str">
        <f t="shared" si="4"/>
        <v>Obesity</v>
      </c>
      <c r="J146" t="str">
        <f t="shared" si="5"/>
        <v>Diabetes</v>
      </c>
    </row>
    <row r="147" spans="1:10" x14ac:dyDescent="0.25">
      <c r="A147" t="s">
        <v>2226</v>
      </c>
      <c r="B147">
        <v>41.52</v>
      </c>
      <c r="C147">
        <v>11.82</v>
      </c>
      <c r="D147" t="s">
        <v>2381</v>
      </c>
      <c r="E147" t="s">
        <v>2379</v>
      </c>
      <c r="F147" t="s">
        <v>2379</v>
      </c>
      <c r="G147">
        <v>2</v>
      </c>
      <c r="H147" t="s">
        <v>2381</v>
      </c>
      <c r="I147" t="str">
        <f t="shared" si="4"/>
        <v>Obesity</v>
      </c>
      <c r="J147" t="str">
        <f t="shared" si="5"/>
        <v>Diabetes</v>
      </c>
    </row>
    <row r="148" spans="1:10" x14ac:dyDescent="0.25">
      <c r="A148" t="s">
        <v>2225</v>
      </c>
      <c r="B148">
        <v>39.4</v>
      </c>
      <c r="C148">
        <v>6.76</v>
      </c>
      <c r="D148" t="s">
        <v>2379</v>
      </c>
      <c r="E148" t="s">
        <v>2379</v>
      </c>
      <c r="F148" t="s">
        <v>2379</v>
      </c>
      <c r="G148">
        <v>0</v>
      </c>
      <c r="H148" t="s">
        <v>2381</v>
      </c>
      <c r="I148" t="str">
        <f t="shared" si="4"/>
        <v>Obesity</v>
      </c>
      <c r="J148" t="str">
        <f t="shared" si="5"/>
        <v>Diabetes</v>
      </c>
    </row>
    <row r="149" spans="1:10" x14ac:dyDescent="0.25">
      <c r="A149" t="s">
        <v>2224</v>
      </c>
      <c r="B149">
        <v>46.45</v>
      </c>
      <c r="C149">
        <v>5.62</v>
      </c>
      <c r="D149" t="s">
        <v>2379</v>
      </c>
      <c r="E149" t="s">
        <v>2379</v>
      </c>
      <c r="F149" t="s">
        <v>2379</v>
      </c>
      <c r="G149">
        <v>0</v>
      </c>
      <c r="H149" t="s">
        <v>2381</v>
      </c>
      <c r="I149" t="str">
        <f t="shared" si="4"/>
        <v>Obesity</v>
      </c>
      <c r="J149" t="str">
        <f t="shared" si="5"/>
        <v>Normal</v>
      </c>
    </row>
    <row r="150" spans="1:10" x14ac:dyDescent="0.25">
      <c r="A150" t="s">
        <v>2223</v>
      </c>
      <c r="B150">
        <v>35.75</v>
      </c>
      <c r="C150">
        <v>4.1900000000000004</v>
      </c>
      <c r="D150" t="s">
        <v>2379</v>
      </c>
      <c r="E150" t="s">
        <v>2379</v>
      </c>
      <c r="F150" t="s">
        <v>2379</v>
      </c>
      <c r="G150">
        <v>0</v>
      </c>
      <c r="H150" t="s">
        <v>2381</v>
      </c>
      <c r="I150" t="str">
        <f t="shared" si="4"/>
        <v>Obesity</v>
      </c>
      <c r="J150" t="str">
        <f t="shared" si="5"/>
        <v>Normal</v>
      </c>
    </row>
    <row r="151" spans="1:10" x14ac:dyDescent="0.25">
      <c r="A151" t="s">
        <v>2222</v>
      </c>
      <c r="B151">
        <v>26.07</v>
      </c>
      <c r="C151">
        <v>5.32</v>
      </c>
      <c r="D151" t="s">
        <v>2379</v>
      </c>
      <c r="E151" t="s">
        <v>2379</v>
      </c>
      <c r="F151" t="s">
        <v>2379</v>
      </c>
      <c r="G151">
        <v>0</v>
      </c>
      <c r="H151" t="s">
        <v>2381</v>
      </c>
      <c r="I151" t="str">
        <f t="shared" si="4"/>
        <v>Overweight</v>
      </c>
      <c r="J151" t="str">
        <f t="shared" si="5"/>
        <v>Normal</v>
      </c>
    </row>
    <row r="152" spans="1:10" x14ac:dyDescent="0.25">
      <c r="A152" t="s">
        <v>2221</v>
      </c>
      <c r="B152">
        <v>36.54</v>
      </c>
      <c r="C152">
        <v>4.46</v>
      </c>
      <c r="D152" t="s">
        <v>2381</v>
      </c>
      <c r="E152" t="s">
        <v>2379</v>
      </c>
      <c r="F152" t="s">
        <v>2379</v>
      </c>
      <c r="G152">
        <v>1</v>
      </c>
      <c r="H152" t="s">
        <v>2381</v>
      </c>
      <c r="I152" t="str">
        <f t="shared" si="4"/>
        <v>Obesity</v>
      </c>
      <c r="J152" t="str">
        <f t="shared" si="5"/>
        <v>Normal</v>
      </c>
    </row>
    <row r="153" spans="1:10" x14ac:dyDescent="0.25">
      <c r="A153" t="s">
        <v>2220</v>
      </c>
      <c r="B153">
        <v>51.64</v>
      </c>
      <c r="C153">
        <v>5.65</v>
      </c>
      <c r="D153" t="s">
        <v>2379</v>
      </c>
      <c r="E153" t="s">
        <v>2379</v>
      </c>
      <c r="F153" t="s">
        <v>2379</v>
      </c>
      <c r="G153">
        <v>0</v>
      </c>
      <c r="H153" t="s">
        <v>2381</v>
      </c>
      <c r="I153" t="str">
        <f t="shared" si="4"/>
        <v>Obesity</v>
      </c>
      <c r="J153" t="str">
        <f t="shared" si="5"/>
        <v>Normal</v>
      </c>
    </row>
    <row r="154" spans="1:10" x14ac:dyDescent="0.25">
      <c r="A154" t="s">
        <v>2219</v>
      </c>
      <c r="B154">
        <v>42.83</v>
      </c>
      <c r="C154">
        <v>6.04</v>
      </c>
      <c r="D154" t="s">
        <v>2379</v>
      </c>
      <c r="E154" t="s">
        <v>2379</v>
      </c>
      <c r="F154" t="s">
        <v>2379</v>
      </c>
      <c r="G154">
        <v>2</v>
      </c>
      <c r="H154" t="s">
        <v>2381</v>
      </c>
      <c r="I154" t="str">
        <f t="shared" si="4"/>
        <v>Obesity</v>
      </c>
      <c r="J154" t="str">
        <f t="shared" si="5"/>
        <v>Prediabetes</v>
      </c>
    </row>
    <row r="155" spans="1:10" x14ac:dyDescent="0.25">
      <c r="A155" t="s">
        <v>2218</v>
      </c>
      <c r="B155">
        <v>40.15</v>
      </c>
      <c r="C155">
        <v>5.76</v>
      </c>
      <c r="D155" t="s">
        <v>2379</v>
      </c>
      <c r="E155" t="s">
        <v>2379</v>
      </c>
      <c r="F155" t="s">
        <v>2379</v>
      </c>
      <c r="G155">
        <v>1</v>
      </c>
      <c r="H155" t="s">
        <v>2381</v>
      </c>
      <c r="I155" t="str">
        <f t="shared" si="4"/>
        <v>Obesity</v>
      </c>
      <c r="J155" t="str">
        <f t="shared" si="5"/>
        <v>Prediabetes</v>
      </c>
    </row>
    <row r="156" spans="1:10" x14ac:dyDescent="0.25">
      <c r="A156" t="s">
        <v>2217</v>
      </c>
      <c r="B156">
        <v>27.8</v>
      </c>
      <c r="C156">
        <v>4.3600000000000003</v>
      </c>
      <c r="D156" t="s">
        <v>2379</v>
      </c>
      <c r="E156" t="s">
        <v>2379</v>
      </c>
      <c r="F156" t="s">
        <v>2382</v>
      </c>
      <c r="G156">
        <v>1</v>
      </c>
      <c r="H156" t="s">
        <v>2381</v>
      </c>
      <c r="I156" t="str">
        <f t="shared" si="4"/>
        <v>Overweight</v>
      </c>
      <c r="J156" t="str">
        <f t="shared" si="5"/>
        <v>Normal</v>
      </c>
    </row>
    <row r="157" spans="1:10" x14ac:dyDescent="0.25">
      <c r="A157" t="s">
        <v>2216</v>
      </c>
      <c r="B157">
        <v>45.81</v>
      </c>
      <c r="C157">
        <v>4.76</v>
      </c>
      <c r="D157" t="s">
        <v>2381</v>
      </c>
      <c r="E157" t="s">
        <v>2379</v>
      </c>
      <c r="F157" t="s">
        <v>2382</v>
      </c>
      <c r="G157">
        <v>1</v>
      </c>
      <c r="H157" t="s">
        <v>2381</v>
      </c>
      <c r="I157" t="str">
        <f t="shared" si="4"/>
        <v>Obesity</v>
      </c>
      <c r="J157" t="str">
        <f t="shared" si="5"/>
        <v>Normal</v>
      </c>
    </row>
    <row r="158" spans="1:10" x14ac:dyDescent="0.25">
      <c r="A158" t="s">
        <v>2215</v>
      </c>
      <c r="B158">
        <v>34.43</v>
      </c>
      <c r="C158">
        <v>10.82</v>
      </c>
      <c r="D158" t="s">
        <v>2381</v>
      </c>
      <c r="E158" t="s">
        <v>2379</v>
      </c>
      <c r="F158" t="s">
        <v>2379</v>
      </c>
      <c r="G158">
        <v>1</v>
      </c>
      <c r="H158" t="s">
        <v>2381</v>
      </c>
      <c r="I158" t="str">
        <f t="shared" si="4"/>
        <v>Obesity</v>
      </c>
      <c r="J158" t="str">
        <f t="shared" si="5"/>
        <v>Diabetes</v>
      </c>
    </row>
    <row r="159" spans="1:10" x14ac:dyDescent="0.25">
      <c r="A159" t="s">
        <v>2214</v>
      </c>
      <c r="B159">
        <v>41.33</v>
      </c>
      <c r="C159">
        <v>4.01</v>
      </c>
      <c r="D159" t="s">
        <v>2381</v>
      </c>
      <c r="E159" t="s">
        <v>2379</v>
      </c>
      <c r="F159" t="s">
        <v>2379</v>
      </c>
      <c r="G159">
        <v>0</v>
      </c>
      <c r="H159" t="s">
        <v>2381</v>
      </c>
      <c r="I159" t="str">
        <f t="shared" si="4"/>
        <v>Obesity</v>
      </c>
      <c r="J159" t="str">
        <f t="shared" si="5"/>
        <v>Normal</v>
      </c>
    </row>
    <row r="160" spans="1:10" x14ac:dyDescent="0.25">
      <c r="A160" t="s">
        <v>2213</v>
      </c>
      <c r="B160">
        <v>31.92</v>
      </c>
      <c r="C160">
        <v>5.12</v>
      </c>
      <c r="D160" t="s">
        <v>2381</v>
      </c>
      <c r="E160" t="s">
        <v>2379</v>
      </c>
      <c r="F160" t="s">
        <v>2379</v>
      </c>
      <c r="G160">
        <v>1</v>
      </c>
      <c r="H160" t="s">
        <v>2381</v>
      </c>
      <c r="I160" t="str">
        <f t="shared" si="4"/>
        <v>Obesity</v>
      </c>
      <c r="J160" t="str">
        <f t="shared" si="5"/>
        <v>Normal</v>
      </c>
    </row>
    <row r="161" spans="1:10" x14ac:dyDescent="0.25">
      <c r="A161" t="s">
        <v>2212</v>
      </c>
      <c r="B161">
        <v>39.799999999999997</v>
      </c>
      <c r="C161">
        <v>10.54</v>
      </c>
      <c r="D161" t="s">
        <v>2381</v>
      </c>
      <c r="E161" t="s">
        <v>2379</v>
      </c>
      <c r="F161" t="s">
        <v>2379</v>
      </c>
      <c r="G161">
        <v>2</v>
      </c>
      <c r="H161" t="s">
        <v>2381</v>
      </c>
      <c r="I161" t="str">
        <f t="shared" si="4"/>
        <v>Obesity</v>
      </c>
      <c r="J161" t="str">
        <f t="shared" si="5"/>
        <v>Diabetes</v>
      </c>
    </row>
    <row r="162" spans="1:10" x14ac:dyDescent="0.25">
      <c r="A162" t="s">
        <v>2211</v>
      </c>
      <c r="B162">
        <v>42.82</v>
      </c>
      <c r="C162">
        <v>4.21</v>
      </c>
      <c r="D162" t="s">
        <v>2379</v>
      </c>
      <c r="E162" t="s">
        <v>2379</v>
      </c>
      <c r="F162" t="s">
        <v>2379</v>
      </c>
      <c r="G162">
        <v>0</v>
      </c>
      <c r="H162" t="s">
        <v>2381</v>
      </c>
      <c r="I162" t="str">
        <f t="shared" si="4"/>
        <v>Obesity</v>
      </c>
      <c r="J162" t="str">
        <f t="shared" si="5"/>
        <v>Normal</v>
      </c>
    </row>
    <row r="163" spans="1:10" x14ac:dyDescent="0.25">
      <c r="A163" t="s">
        <v>2210</v>
      </c>
      <c r="B163">
        <v>33.630000000000003</v>
      </c>
      <c r="C163">
        <v>5.42</v>
      </c>
      <c r="D163" t="s">
        <v>2379</v>
      </c>
      <c r="E163" t="s">
        <v>2379</v>
      </c>
      <c r="F163" t="s">
        <v>2379</v>
      </c>
      <c r="G163">
        <v>0</v>
      </c>
      <c r="H163" t="s">
        <v>2381</v>
      </c>
      <c r="I163" t="str">
        <f t="shared" si="4"/>
        <v>Obesity</v>
      </c>
      <c r="J163" t="str">
        <f t="shared" si="5"/>
        <v>Normal</v>
      </c>
    </row>
    <row r="164" spans="1:10" x14ac:dyDescent="0.25">
      <c r="A164" t="s">
        <v>2209</v>
      </c>
      <c r="B164">
        <v>37.07</v>
      </c>
      <c r="C164">
        <v>4.28</v>
      </c>
      <c r="D164" t="s">
        <v>2379</v>
      </c>
      <c r="E164" t="s">
        <v>2381</v>
      </c>
      <c r="F164" t="s">
        <v>2379</v>
      </c>
      <c r="G164">
        <v>1</v>
      </c>
      <c r="H164" t="s">
        <v>2381</v>
      </c>
      <c r="I164" t="str">
        <f t="shared" si="4"/>
        <v>Obesity</v>
      </c>
      <c r="J164" t="str">
        <f t="shared" si="5"/>
        <v>Normal</v>
      </c>
    </row>
    <row r="165" spans="1:10" x14ac:dyDescent="0.25">
      <c r="A165" t="s">
        <v>2208</v>
      </c>
      <c r="B165">
        <v>35.625</v>
      </c>
      <c r="C165">
        <v>8.9</v>
      </c>
      <c r="D165" t="s">
        <v>2379</v>
      </c>
      <c r="E165" t="s">
        <v>2379</v>
      </c>
      <c r="F165" t="s">
        <v>2379</v>
      </c>
      <c r="G165">
        <v>0</v>
      </c>
      <c r="H165" t="s">
        <v>2381</v>
      </c>
      <c r="I165" t="str">
        <f t="shared" si="4"/>
        <v>Obesity</v>
      </c>
      <c r="J165" t="str">
        <f t="shared" si="5"/>
        <v>Diabetes</v>
      </c>
    </row>
    <row r="166" spans="1:10" x14ac:dyDescent="0.25">
      <c r="A166" t="s">
        <v>2207</v>
      </c>
      <c r="B166">
        <v>42.69</v>
      </c>
      <c r="C166">
        <v>4.8899999999999997</v>
      </c>
      <c r="D166" t="s">
        <v>2379</v>
      </c>
      <c r="E166" t="s">
        <v>2379</v>
      </c>
      <c r="F166" t="s">
        <v>2382</v>
      </c>
      <c r="G166">
        <v>1</v>
      </c>
      <c r="H166" t="s">
        <v>2381</v>
      </c>
      <c r="I166" t="str">
        <f t="shared" si="4"/>
        <v>Obesity</v>
      </c>
      <c r="J166" t="str">
        <f t="shared" si="5"/>
        <v>Normal</v>
      </c>
    </row>
    <row r="167" spans="1:10" x14ac:dyDescent="0.25">
      <c r="A167" t="s">
        <v>2206</v>
      </c>
      <c r="B167">
        <v>37.869999999999997</v>
      </c>
      <c r="C167">
        <v>4.29</v>
      </c>
      <c r="D167" t="s">
        <v>2381</v>
      </c>
      <c r="E167" t="s">
        <v>2379</v>
      </c>
      <c r="F167" t="s">
        <v>2382</v>
      </c>
      <c r="G167">
        <v>1</v>
      </c>
      <c r="H167" t="s">
        <v>2381</v>
      </c>
      <c r="I167" t="str">
        <f t="shared" si="4"/>
        <v>Obesity</v>
      </c>
      <c r="J167" t="str">
        <f t="shared" si="5"/>
        <v>Normal</v>
      </c>
    </row>
    <row r="168" spans="1:10" x14ac:dyDescent="0.25">
      <c r="A168" t="s">
        <v>2205</v>
      </c>
      <c r="B168">
        <v>40.61</v>
      </c>
      <c r="C168">
        <v>8</v>
      </c>
      <c r="D168" t="s">
        <v>2381</v>
      </c>
      <c r="E168" t="s">
        <v>2379</v>
      </c>
      <c r="F168" t="s">
        <v>2379</v>
      </c>
      <c r="G168">
        <v>1</v>
      </c>
      <c r="H168" t="s">
        <v>2381</v>
      </c>
      <c r="I168" t="str">
        <f t="shared" si="4"/>
        <v>Obesity</v>
      </c>
      <c r="J168" t="str">
        <f t="shared" si="5"/>
        <v>Diabetes</v>
      </c>
    </row>
    <row r="169" spans="1:10" x14ac:dyDescent="0.25">
      <c r="A169" t="s">
        <v>2204</v>
      </c>
      <c r="B169">
        <v>30.78</v>
      </c>
      <c r="C169">
        <v>4.67</v>
      </c>
      <c r="D169" t="s">
        <v>2381</v>
      </c>
      <c r="E169" t="s">
        <v>2379</v>
      </c>
      <c r="F169" t="s">
        <v>2379</v>
      </c>
      <c r="G169">
        <v>0</v>
      </c>
      <c r="H169" t="s">
        <v>2381</v>
      </c>
      <c r="I169" t="str">
        <f t="shared" si="4"/>
        <v>Obesity</v>
      </c>
      <c r="J169" t="str">
        <f t="shared" si="5"/>
        <v>Normal</v>
      </c>
    </row>
    <row r="170" spans="1:10" x14ac:dyDescent="0.25">
      <c r="A170" t="s">
        <v>2203</v>
      </c>
      <c r="B170">
        <v>49.49</v>
      </c>
      <c r="C170">
        <v>4.5</v>
      </c>
      <c r="D170" t="s">
        <v>2379</v>
      </c>
      <c r="E170" t="s">
        <v>2379</v>
      </c>
      <c r="F170" t="s">
        <v>2379</v>
      </c>
      <c r="G170">
        <v>0</v>
      </c>
      <c r="H170" t="s">
        <v>2381</v>
      </c>
      <c r="I170" t="str">
        <f t="shared" si="4"/>
        <v>Obesity</v>
      </c>
      <c r="J170" t="str">
        <f t="shared" si="5"/>
        <v>Normal</v>
      </c>
    </row>
    <row r="171" spans="1:10" x14ac:dyDescent="0.25">
      <c r="A171" t="s">
        <v>2202</v>
      </c>
      <c r="B171">
        <v>37.619999999999997</v>
      </c>
      <c r="C171">
        <v>6.32</v>
      </c>
      <c r="D171" t="s">
        <v>2381</v>
      </c>
      <c r="E171" t="s">
        <v>2381</v>
      </c>
      <c r="F171" t="s">
        <v>2379</v>
      </c>
      <c r="G171">
        <v>2</v>
      </c>
      <c r="H171" t="s">
        <v>2381</v>
      </c>
      <c r="I171" t="str">
        <f t="shared" si="4"/>
        <v>Obesity</v>
      </c>
      <c r="J171" t="str">
        <f t="shared" si="5"/>
        <v>Prediabetes</v>
      </c>
    </row>
    <row r="172" spans="1:10" x14ac:dyDescent="0.25">
      <c r="A172" t="s">
        <v>2201</v>
      </c>
      <c r="B172">
        <v>36.08</v>
      </c>
      <c r="C172">
        <v>6.1</v>
      </c>
      <c r="D172" t="s">
        <v>2381</v>
      </c>
      <c r="E172" t="s">
        <v>2379</v>
      </c>
      <c r="F172" t="s">
        <v>2379</v>
      </c>
      <c r="G172">
        <v>1</v>
      </c>
      <c r="H172" t="s">
        <v>2381</v>
      </c>
      <c r="I172" t="str">
        <f t="shared" si="4"/>
        <v>Obesity</v>
      </c>
      <c r="J172" t="str">
        <f t="shared" si="5"/>
        <v>Prediabetes</v>
      </c>
    </row>
    <row r="173" spans="1:10" x14ac:dyDescent="0.25">
      <c r="A173" t="s">
        <v>2200</v>
      </c>
      <c r="B173">
        <v>33.5</v>
      </c>
      <c r="C173">
        <v>5.4</v>
      </c>
      <c r="D173" t="s">
        <v>2379</v>
      </c>
      <c r="E173" t="s">
        <v>2379</v>
      </c>
      <c r="F173" t="s">
        <v>2379</v>
      </c>
      <c r="G173">
        <v>0</v>
      </c>
      <c r="H173" t="s">
        <v>2381</v>
      </c>
      <c r="I173" t="str">
        <f t="shared" si="4"/>
        <v>Obesity</v>
      </c>
      <c r="J173" t="str">
        <f t="shared" si="5"/>
        <v>Normal</v>
      </c>
    </row>
    <row r="174" spans="1:10" x14ac:dyDescent="0.25">
      <c r="A174" t="s">
        <v>2199</v>
      </c>
      <c r="B174">
        <v>47.46</v>
      </c>
      <c r="C174">
        <v>6.24</v>
      </c>
      <c r="D174" t="s">
        <v>2381</v>
      </c>
      <c r="E174" t="s">
        <v>2379</v>
      </c>
      <c r="F174" t="s">
        <v>2379</v>
      </c>
      <c r="G174">
        <v>1</v>
      </c>
      <c r="H174" t="s">
        <v>2381</v>
      </c>
      <c r="I174" t="str">
        <f t="shared" si="4"/>
        <v>Obesity</v>
      </c>
      <c r="J174" t="str">
        <f t="shared" si="5"/>
        <v>Prediabetes</v>
      </c>
    </row>
    <row r="175" spans="1:10" x14ac:dyDescent="0.25">
      <c r="A175" t="s">
        <v>2198</v>
      </c>
      <c r="B175">
        <v>49.24</v>
      </c>
      <c r="C175">
        <v>4.45</v>
      </c>
      <c r="D175" t="s">
        <v>2379</v>
      </c>
      <c r="E175" t="s">
        <v>2379</v>
      </c>
      <c r="F175" t="s">
        <v>2379</v>
      </c>
      <c r="G175">
        <v>0</v>
      </c>
      <c r="H175" t="s">
        <v>2381</v>
      </c>
      <c r="I175" t="str">
        <f t="shared" si="4"/>
        <v>Obesity</v>
      </c>
      <c r="J175" t="str">
        <f t="shared" si="5"/>
        <v>Normal</v>
      </c>
    </row>
    <row r="176" spans="1:10" x14ac:dyDescent="0.25">
      <c r="A176" t="s">
        <v>2197</v>
      </c>
      <c r="B176">
        <v>54.4</v>
      </c>
      <c r="C176">
        <v>5.22</v>
      </c>
      <c r="D176" t="s">
        <v>2379</v>
      </c>
      <c r="E176" t="s">
        <v>2379</v>
      </c>
      <c r="F176" t="s">
        <v>2379</v>
      </c>
      <c r="G176">
        <v>1</v>
      </c>
      <c r="H176" t="s">
        <v>2381</v>
      </c>
      <c r="I176" t="str">
        <f t="shared" si="4"/>
        <v>Obesity</v>
      </c>
      <c r="J176" t="str">
        <f t="shared" si="5"/>
        <v>Normal</v>
      </c>
    </row>
    <row r="177" spans="1:10" x14ac:dyDescent="0.25">
      <c r="A177" t="s">
        <v>2196</v>
      </c>
      <c r="B177">
        <v>35.53</v>
      </c>
      <c r="C177">
        <v>4.6100000000000003</v>
      </c>
      <c r="D177" t="s">
        <v>2379</v>
      </c>
      <c r="E177" t="s">
        <v>2379</v>
      </c>
      <c r="F177" t="s">
        <v>2379</v>
      </c>
      <c r="G177">
        <v>1</v>
      </c>
      <c r="H177" t="s">
        <v>2381</v>
      </c>
      <c r="I177" t="str">
        <f t="shared" si="4"/>
        <v>Obesity</v>
      </c>
      <c r="J177" t="str">
        <f t="shared" si="5"/>
        <v>Normal</v>
      </c>
    </row>
    <row r="178" spans="1:10" x14ac:dyDescent="0.25">
      <c r="A178" t="s">
        <v>2195</v>
      </c>
      <c r="B178">
        <v>39.729999999999997</v>
      </c>
      <c r="C178">
        <v>6.24</v>
      </c>
      <c r="D178" t="s">
        <v>2379</v>
      </c>
      <c r="E178" t="s">
        <v>2379</v>
      </c>
      <c r="F178" t="s">
        <v>2379</v>
      </c>
      <c r="G178">
        <v>0</v>
      </c>
      <c r="H178" t="s">
        <v>2381</v>
      </c>
      <c r="I178" t="str">
        <f t="shared" si="4"/>
        <v>Obesity</v>
      </c>
      <c r="J178" t="str">
        <f t="shared" si="5"/>
        <v>Prediabetes</v>
      </c>
    </row>
    <row r="179" spans="1:10" x14ac:dyDescent="0.25">
      <c r="A179" t="s">
        <v>2194</v>
      </c>
      <c r="B179">
        <v>35.68</v>
      </c>
      <c r="C179">
        <v>10.039999999999999</v>
      </c>
      <c r="D179" t="s">
        <v>2379</v>
      </c>
      <c r="E179" t="s">
        <v>2379</v>
      </c>
      <c r="F179" t="s">
        <v>2379</v>
      </c>
      <c r="G179">
        <v>0</v>
      </c>
      <c r="H179" t="s">
        <v>2381</v>
      </c>
      <c r="I179" t="str">
        <f t="shared" si="4"/>
        <v>Obesity</v>
      </c>
      <c r="J179" t="str">
        <f t="shared" si="5"/>
        <v>Diabetes</v>
      </c>
    </row>
    <row r="180" spans="1:10" x14ac:dyDescent="0.25">
      <c r="A180" t="s">
        <v>2193</v>
      </c>
      <c r="B180">
        <v>48.86</v>
      </c>
      <c r="C180">
        <v>6.09</v>
      </c>
      <c r="D180" t="s">
        <v>2379</v>
      </c>
      <c r="E180" t="s">
        <v>2379</v>
      </c>
      <c r="F180" t="s">
        <v>2379</v>
      </c>
      <c r="G180">
        <v>0</v>
      </c>
      <c r="H180" t="s">
        <v>2381</v>
      </c>
      <c r="I180" t="str">
        <f t="shared" si="4"/>
        <v>Obesity</v>
      </c>
      <c r="J180" t="str">
        <f t="shared" si="5"/>
        <v>Prediabetes</v>
      </c>
    </row>
    <row r="181" spans="1:10" x14ac:dyDescent="0.25">
      <c r="A181" t="s">
        <v>2192</v>
      </c>
      <c r="B181">
        <v>34.799999999999997</v>
      </c>
      <c r="C181">
        <v>11.4</v>
      </c>
      <c r="D181" t="s">
        <v>2381</v>
      </c>
      <c r="E181" t="s">
        <v>2379</v>
      </c>
      <c r="F181" t="s">
        <v>2382</v>
      </c>
      <c r="G181">
        <v>1</v>
      </c>
      <c r="H181" t="s">
        <v>2379</v>
      </c>
      <c r="I181" t="str">
        <f t="shared" si="4"/>
        <v>Obesity</v>
      </c>
      <c r="J181" t="str">
        <f t="shared" si="5"/>
        <v>Diabetes</v>
      </c>
    </row>
    <row r="182" spans="1:10" x14ac:dyDescent="0.25">
      <c r="A182" t="s">
        <v>2191</v>
      </c>
      <c r="B182">
        <v>32.49</v>
      </c>
      <c r="C182">
        <v>4.29</v>
      </c>
      <c r="D182" t="s">
        <v>2379</v>
      </c>
      <c r="E182" t="s">
        <v>2379</v>
      </c>
      <c r="F182" t="s">
        <v>2382</v>
      </c>
      <c r="G182">
        <v>1</v>
      </c>
      <c r="H182" t="s">
        <v>2381</v>
      </c>
      <c r="I182" t="str">
        <f t="shared" si="4"/>
        <v>Obesity</v>
      </c>
      <c r="J182" t="str">
        <f t="shared" si="5"/>
        <v>Normal</v>
      </c>
    </row>
    <row r="183" spans="1:10" x14ac:dyDescent="0.25">
      <c r="A183" t="s">
        <v>2190</v>
      </c>
      <c r="B183">
        <v>39</v>
      </c>
      <c r="C183">
        <v>5.7</v>
      </c>
      <c r="D183" t="s">
        <v>2379</v>
      </c>
      <c r="E183" t="s">
        <v>2379</v>
      </c>
      <c r="F183" t="s">
        <v>2379</v>
      </c>
      <c r="G183">
        <v>2</v>
      </c>
      <c r="H183" t="s">
        <v>2381</v>
      </c>
      <c r="I183" t="str">
        <f t="shared" si="4"/>
        <v>Obesity</v>
      </c>
      <c r="J183" t="str">
        <f t="shared" si="5"/>
        <v>Prediabetes</v>
      </c>
    </row>
    <row r="184" spans="1:10" x14ac:dyDescent="0.25">
      <c r="A184" t="s">
        <v>2189</v>
      </c>
      <c r="B184">
        <v>35.299999999999997</v>
      </c>
      <c r="C184">
        <v>6.09</v>
      </c>
      <c r="D184" t="s">
        <v>2379</v>
      </c>
      <c r="E184" t="s">
        <v>2379</v>
      </c>
      <c r="F184" t="s">
        <v>2379</v>
      </c>
      <c r="G184">
        <v>1</v>
      </c>
      <c r="H184" t="s">
        <v>2381</v>
      </c>
      <c r="I184" t="str">
        <f t="shared" si="4"/>
        <v>Obesity</v>
      </c>
      <c r="J184" t="str">
        <f t="shared" si="5"/>
        <v>Prediabetes</v>
      </c>
    </row>
    <row r="185" spans="1:10" x14ac:dyDescent="0.25">
      <c r="A185" t="s">
        <v>2188</v>
      </c>
      <c r="B185">
        <v>33.42</v>
      </c>
      <c r="C185">
        <v>10.67</v>
      </c>
      <c r="D185" t="s">
        <v>2379</v>
      </c>
      <c r="E185" t="s">
        <v>2379</v>
      </c>
      <c r="F185" t="s">
        <v>2379</v>
      </c>
      <c r="G185">
        <v>0</v>
      </c>
      <c r="H185" t="s">
        <v>2381</v>
      </c>
      <c r="I185" t="str">
        <f t="shared" si="4"/>
        <v>Obesity</v>
      </c>
      <c r="J185" t="str">
        <f t="shared" si="5"/>
        <v>Diabetes</v>
      </c>
    </row>
    <row r="186" spans="1:10" x14ac:dyDescent="0.25">
      <c r="A186" t="s">
        <v>2187</v>
      </c>
      <c r="B186">
        <v>37.18</v>
      </c>
      <c r="C186">
        <v>6.75</v>
      </c>
      <c r="D186" t="s">
        <v>2381</v>
      </c>
      <c r="E186" t="s">
        <v>2379</v>
      </c>
      <c r="F186" t="s">
        <v>2379</v>
      </c>
      <c r="G186">
        <v>2</v>
      </c>
      <c r="H186" t="s">
        <v>2381</v>
      </c>
      <c r="I186" t="str">
        <f t="shared" si="4"/>
        <v>Obesity</v>
      </c>
      <c r="J186" t="str">
        <f t="shared" si="5"/>
        <v>Diabetes</v>
      </c>
    </row>
    <row r="187" spans="1:10" x14ac:dyDescent="0.25">
      <c r="A187" t="s">
        <v>2186</v>
      </c>
      <c r="B187">
        <v>33.33</v>
      </c>
      <c r="C187">
        <v>9.26</v>
      </c>
      <c r="D187" t="s">
        <v>2381</v>
      </c>
      <c r="E187" t="s">
        <v>2379</v>
      </c>
      <c r="F187" t="s">
        <v>2379</v>
      </c>
      <c r="G187">
        <v>2</v>
      </c>
      <c r="H187" t="s">
        <v>2379</v>
      </c>
      <c r="I187" t="str">
        <f t="shared" si="4"/>
        <v>Obesity</v>
      </c>
      <c r="J187" t="str">
        <f t="shared" si="5"/>
        <v>Diabetes</v>
      </c>
    </row>
    <row r="188" spans="1:10" x14ac:dyDescent="0.25">
      <c r="A188" t="s">
        <v>2185</v>
      </c>
      <c r="B188">
        <v>53.21</v>
      </c>
      <c r="C188">
        <v>4.2699999999999996</v>
      </c>
      <c r="D188" t="s">
        <v>2379</v>
      </c>
      <c r="E188" t="s">
        <v>2379</v>
      </c>
      <c r="F188" t="s">
        <v>2379</v>
      </c>
      <c r="G188">
        <v>1</v>
      </c>
      <c r="H188" t="s">
        <v>2381</v>
      </c>
      <c r="I188" t="str">
        <f t="shared" si="4"/>
        <v>Obesity</v>
      </c>
      <c r="J188" t="str">
        <f t="shared" si="5"/>
        <v>Normal</v>
      </c>
    </row>
    <row r="189" spans="1:10" x14ac:dyDescent="0.25">
      <c r="A189" t="s">
        <v>2184</v>
      </c>
      <c r="B189">
        <v>38.729999999999997</v>
      </c>
      <c r="C189">
        <v>11.51</v>
      </c>
      <c r="D189" t="s">
        <v>2379</v>
      </c>
      <c r="E189" t="s">
        <v>2379</v>
      </c>
      <c r="F189" t="s">
        <v>2379</v>
      </c>
      <c r="G189">
        <v>2</v>
      </c>
      <c r="H189" t="s">
        <v>2381</v>
      </c>
      <c r="I189" t="str">
        <f t="shared" si="4"/>
        <v>Obesity</v>
      </c>
      <c r="J189" t="str">
        <f t="shared" si="5"/>
        <v>Diabetes</v>
      </c>
    </row>
    <row r="190" spans="1:10" x14ac:dyDescent="0.25">
      <c r="A190" t="s">
        <v>2183</v>
      </c>
      <c r="B190">
        <v>29.73</v>
      </c>
      <c r="C190">
        <v>7.22</v>
      </c>
      <c r="D190" t="s">
        <v>2379</v>
      </c>
      <c r="E190" t="s">
        <v>2379</v>
      </c>
      <c r="F190" t="s">
        <v>2379</v>
      </c>
      <c r="G190">
        <v>0</v>
      </c>
      <c r="H190" t="s">
        <v>2381</v>
      </c>
      <c r="I190" t="str">
        <f t="shared" si="4"/>
        <v>Overweight</v>
      </c>
      <c r="J190" t="str">
        <f t="shared" si="5"/>
        <v>Diabetes</v>
      </c>
    </row>
    <row r="191" spans="1:10" x14ac:dyDescent="0.25">
      <c r="A191" t="s">
        <v>2182</v>
      </c>
      <c r="B191">
        <v>34.700000000000003</v>
      </c>
      <c r="C191">
        <v>4.37</v>
      </c>
      <c r="D191" t="s">
        <v>2379</v>
      </c>
      <c r="E191" t="s">
        <v>2379</v>
      </c>
      <c r="F191" t="s">
        <v>2382</v>
      </c>
      <c r="G191">
        <v>1</v>
      </c>
      <c r="H191" t="s">
        <v>2381</v>
      </c>
      <c r="I191" t="str">
        <f t="shared" si="4"/>
        <v>Obesity</v>
      </c>
      <c r="J191" t="str">
        <f t="shared" si="5"/>
        <v>Normal</v>
      </c>
    </row>
    <row r="192" spans="1:10" x14ac:dyDescent="0.25">
      <c r="A192" t="s">
        <v>2181</v>
      </c>
      <c r="B192">
        <v>38.28</v>
      </c>
      <c r="C192">
        <v>11.56</v>
      </c>
      <c r="D192" t="s">
        <v>2381</v>
      </c>
      <c r="E192" t="s">
        <v>2379</v>
      </c>
      <c r="F192" t="s">
        <v>2379</v>
      </c>
      <c r="G192">
        <v>1</v>
      </c>
      <c r="H192" t="s">
        <v>2381</v>
      </c>
      <c r="I192" t="str">
        <f t="shared" si="4"/>
        <v>Obesity</v>
      </c>
      <c r="J192" t="str">
        <f t="shared" si="5"/>
        <v>Diabetes</v>
      </c>
    </row>
    <row r="193" spans="1:10" x14ac:dyDescent="0.25">
      <c r="A193" t="s">
        <v>2180</v>
      </c>
      <c r="B193">
        <v>33.57</v>
      </c>
      <c r="C193">
        <v>8.82</v>
      </c>
      <c r="D193" t="s">
        <v>2381</v>
      </c>
      <c r="E193" t="s">
        <v>2379</v>
      </c>
      <c r="F193" t="s">
        <v>2379</v>
      </c>
      <c r="G193">
        <v>0</v>
      </c>
      <c r="H193" t="s">
        <v>2381</v>
      </c>
      <c r="I193" t="str">
        <f t="shared" si="4"/>
        <v>Obesity</v>
      </c>
      <c r="J193" t="str">
        <f t="shared" si="5"/>
        <v>Diabetes</v>
      </c>
    </row>
    <row r="194" spans="1:10" x14ac:dyDescent="0.25">
      <c r="A194" t="s">
        <v>2179</v>
      </c>
      <c r="B194">
        <v>52.06</v>
      </c>
      <c r="C194">
        <v>4.6900000000000004</v>
      </c>
      <c r="D194" t="s">
        <v>2379</v>
      </c>
      <c r="E194" t="s">
        <v>2379</v>
      </c>
      <c r="F194" t="s">
        <v>2379</v>
      </c>
      <c r="G194">
        <v>1</v>
      </c>
      <c r="H194" t="s">
        <v>2381</v>
      </c>
      <c r="I194" t="str">
        <f t="shared" si="4"/>
        <v>Obesity</v>
      </c>
      <c r="J194" t="str">
        <f t="shared" si="5"/>
        <v>Normal</v>
      </c>
    </row>
    <row r="195" spans="1:10" x14ac:dyDescent="0.25">
      <c r="A195" t="s">
        <v>2178</v>
      </c>
      <c r="B195">
        <v>38.17</v>
      </c>
      <c r="C195">
        <v>4.53</v>
      </c>
      <c r="D195" t="s">
        <v>2379</v>
      </c>
      <c r="E195" t="s">
        <v>2381</v>
      </c>
      <c r="F195" t="s">
        <v>2379</v>
      </c>
      <c r="G195">
        <v>1</v>
      </c>
      <c r="H195" t="s">
        <v>2381</v>
      </c>
      <c r="I195" t="str">
        <f t="shared" ref="I195:I258" si="6">IF(B195&lt;18.5,"Underweight",IF(B195&lt;25,"Normal Weight",IF(B195&lt;30,"Overweight","Obesity")))</f>
        <v>Obesity</v>
      </c>
      <c r="J195" t="str">
        <f t="shared" ref="J195:J258" si="7">IF(ISNUMBER(C195),IF(C195&lt;5.7,"Normal",IF(C195&lt;6.5,"Prediabetes","Diabetes")),"")</f>
        <v>Normal</v>
      </c>
    </row>
    <row r="196" spans="1:10" x14ac:dyDescent="0.25">
      <c r="A196" t="s">
        <v>2177</v>
      </c>
      <c r="B196">
        <v>36.954999999999998</v>
      </c>
      <c r="C196">
        <v>5.84</v>
      </c>
      <c r="D196" t="s">
        <v>2379</v>
      </c>
      <c r="E196" t="s">
        <v>2379</v>
      </c>
      <c r="F196" t="s">
        <v>2382</v>
      </c>
      <c r="G196">
        <v>1</v>
      </c>
      <c r="H196" t="s">
        <v>2381</v>
      </c>
      <c r="I196" t="str">
        <f t="shared" si="6"/>
        <v>Obesity</v>
      </c>
      <c r="J196" t="str">
        <f t="shared" si="7"/>
        <v>Prediabetes</v>
      </c>
    </row>
    <row r="197" spans="1:10" x14ac:dyDescent="0.25">
      <c r="A197" t="s">
        <v>2176</v>
      </c>
      <c r="B197">
        <v>34.4</v>
      </c>
      <c r="C197">
        <v>4.9000000000000004</v>
      </c>
      <c r="D197" t="s">
        <v>2379</v>
      </c>
      <c r="E197" t="s">
        <v>2379</v>
      </c>
      <c r="F197" t="s">
        <v>2382</v>
      </c>
      <c r="G197">
        <v>1</v>
      </c>
      <c r="H197" t="s">
        <v>2381</v>
      </c>
      <c r="I197" t="str">
        <f t="shared" si="6"/>
        <v>Obesity</v>
      </c>
      <c r="J197" t="str">
        <f t="shared" si="7"/>
        <v>Normal</v>
      </c>
    </row>
    <row r="198" spans="1:10" x14ac:dyDescent="0.25">
      <c r="A198" t="s">
        <v>2175</v>
      </c>
      <c r="B198">
        <v>31.73</v>
      </c>
      <c r="C198">
        <v>4.3</v>
      </c>
      <c r="D198" t="s">
        <v>2379</v>
      </c>
      <c r="E198" t="s">
        <v>2379</v>
      </c>
      <c r="F198" t="s">
        <v>2379</v>
      </c>
      <c r="G198">
        <v>0</v>
      </c>
      <c r="H198" t="s">
        <v>2381</v>
      </c>
      <c r="I198" t="str">
        <f t="shared" si="6"/>
        <v>Obesity</v>
      </c>
      <c r="J198" t="str">
        <f t="shared" si="7"/>
        <v>Normal</v>
      </c>
    </row>
    <row r="199" spans="1:10" x14ac:dyDescent="0.25">
      <c r="A199" t="s">
        <v>2174</v>
      </c>
      <c r="B199">
        <v>36.64</v>
      </c>
      <c r="C199">
        <v>11.34</v>
      </c>
      <c r="D199" t="s">
        <v>2379</v>
      </c>
      <c r="E199" t="s">
        <v>2379</v>
      </c>
      <c r="F199" t="s">
        <v>2379</v>
      </c>
      <c r="G199">
        <v>0</v>
      </c>
      <c r="H199" t="s">
        <v>2381</v>
      </c>
      <c r="I199" t="str">
        <f t="shared" si="6"/>
        <v>Obesity</v>
      </c>
      <c r="J199" t="str">
        <f t="shared" si="7"/>
        <v>Diabetes</v>
      </c>
    </row>
    <row r="200" spans="1:10" x14ac:dyDescent="0.25">
      <c r="A200" t="s">
        <v>2173</v>
      </c>
      <c r="B200">
        <v>36.85</v>
      </c>
      <c r="C200">
        <v>5.88</v>
      </c>
      <c r="D200" t="s">
        <v>2379</v>
      </c>
      <c r="E200" t="s">
        <v>2381</v>
      </c>
      <c r="F200" t="s">
        <v>2379</v>
      </c>
      <c r="G200">
        <v>1</v>
      </c>
      <c r="H200" t="s">
        <v>2381</v>
      </c>
      <c r="I200" t="str">
        <f t="shared" si="6"/>
        <v>Obesity</v>
      </c>
      <c r="J200" t="str">
        <f t="shared" si="7"/>
        <v>Prediabetes</v>
      </c>
    </row>
    <row r="201" spans="1:10" x14ac:dyDescent="0.25">
      <c r="A201" t="s">
        <v>2172</v>
      </c>
      <c r="B201">
        <v>33.33</v>
      </c>
      <c r="C201">
        <v>5.01</v>
      </c>
      <c r="D201" t="s">
        <v>2381</v>
      </c>
      <c r="E201" t="s">
        <v>2379</v>
      </c>
      <c r="F201" t="s">
        <v>2382</v>
      </c>
      <c r="G201">
        <v>1</v>
      </c>
      <c r="H201" t="s">
        <v>2381</v>
      </c>
      <c r="I201" t="str">
        <f t="shared" si="6"/>
        <v>Obesity</v>
      </c>
      <c r="J201" t="str">
        <f t="shared" si="7"/>
        <v>Normal</v>
      </c>
    </row>
    <row r="202" spans="1:10" x14ac:dyDescent="0.25">
      <c r="A202" t="s">
        <v>2171</v>
      </c>
      <c r="B202">
        <v>39.14</v>
      </c>
      <c r="C202">
        <v>4.4000000000000004</v>
      </c>
      <c r="D202" t="s">
        <v>2379</v>
      </c>
      <c r="E202" t="s">
        <v>2379</v>
      </c>
      <c r="F202" t="s">
        <v>2382</v>
      </c>
      <c r="G202">
        <v>1</v>
      </c>
      <c r="H202" t="s">
        <v>2381</v>
      </c>
      <c r="I202" t="str">
        <f t="shared" si="6"/>
        <v>Obesity</v>
      </c>
      <c r="J202" t="str">
        <f t="shared" si="7"/>
        <v>Normal</v>
      </c>
    </row>
    <row r="203" spans="1:10" x14ac:dyDescent="0.25">
      <c r="A203" t="s">
        <v>2170</v>
      </c>
      <c r="B203">
        <v>32.9</v>
      </c>
      <c r="C203">
        <v>6.26</v>
      </c>
      <c r="D203" t="s">
        <v>2381</v>
      </c>
      <c r="E203" t="s">
        <v>2379</v>
      </c>
      <c r="F203" t="s">
        <v>2379</v>
      </c>
      <c r="G203">
        <v>0</v>
      </c>
      <c r="H203" t="s">
        <v>2381</v>
      </c>
      <c r="I203" t="str">
        <f t="shared" si="6"/>
        <v>Obesity</v>
      </c>
      <c r="J203" t="str">
        <f t="shared" si="7"/>
        <v>Prediabetes</v>
      </c>
    </row>
    <row r="204" spans="1:10" x14ac:dyDescent="0.25">
      <c r="A204" t="s">
        <v>2169</v>
      </c>
      <c r="B204">
        <v>29.78</v>
      </c>
      <c r="C204">
        <v>10.27</v>
      </c>
      <c r="D204" t="s">
        <v>2381</v>
      </c>
      <c r="E204" t="s">
        <v>2379</v>
      </c>
      <c r="F204" t="s">
        <v>2382</v>
      </c>
      <c r="G204">
        <v>1</v>
      </c>
      <c r="H204" t="s">
        <v>2381</v>
      </c>
      <c r="I204" t="str">
        <f t="shared" si="6"/>
        <v>Overweight</v>
      </c>
      <c r="J204" t="str">
        <f t="shared" si="7"/>
        <v>Diabetes</v>
      </c>
    </row>
    <row r="205" spans="1:10" x14ac:dyDescent="0.25">
      <c r="A205" t="s">
        <v>2168</v>
      </c>
      <c r="B205">
        <v>32.78</v>
      </c>
      <c r="C205">
        <v>5.27</v>
      </c>
      <c r="D205" t="s">
        <v>2379</v>
      </c>
      <c r="E205" t="s">
        <v>2379</v>
      </c>
      <c r="F205" t="s">
        <v>2379</v>
      </c>
      <c r="G205">
        <v>0</v>
      </c>
      <c r="H205" t="s">
        <v>2381</v>
      </c>
      <c r="I205" t="str">
        <f t="shared" si="6"/>
        <v>Obesity</v>
      </c>
      <c r="J205" t="str">
        <f t="shared" si="7"/>
        <v>Normal</v>
      </c>
    </row>
    <row r="206" spans="1:10" x14ac:dyDescent="0.25">
      <c r="A206" t="s">
        <v>2167</v>
      </c>
      <c r="B206">
        <v>41.65</v>
      </c>
      <c r="C206">
        <v>10.73</v>
      </c>
      <c r="D206" t="s">
        <v>2381</v>
      </c>
      <c r="E206" t="s">
        <v>2379</v>
      </c>
      <c r="F206" t="s">
        <v>2379</v>
      </c>
      <c r="G206">
        <v>0</v>
      </c>
      <c r="H206" t="s">
        <v>2381</v>
      </c>
      <c r="I206" t="str">
        <f t="shared" si="6"/>
        <v>Obesity</v>
      </c>
      <c r="J206" t="str">
        <f t="shared" si="7"/>
        <v>Diabetes</v>
      </c>
    </row>
    <row r="207" spans="1:10" x14ac:dyDescent="0.25">
      <c r="A207" t="s">
        <v>2166</v>
      </c>
      <c r="B207">
        <v>50.79</v>
      </c>
      <c r="C207">
        <v>4.45</v>
      </c>
      <c r="D207" t="s">
        <v>2379</v>
      </c>
      <c r="E207" t="s">
        <v>2379</v>
      </c>
      <c r="F207" t="s">
        <v>2379</v>
      </c>
      <c r="G207">
        <v>1</v>
      </c>
      <c r="H207" t="s">
        <v>2381</v>
      </c>
      <c r="I207" t="str">
        <f t="shared" si="6"/>
        <v>Obesity</v>
      </c>
      <c r="J207" t="str">
        <f t="shared" si="7"/>
        <v>Normal</v>
      </c>
    </row>
    <row r="208" spans="1:10" x14ac:dyDescent="0.25">
      <c r="A208" t="s">
        <v>2165</v>
      </c>
      <c r="B208">
        <v>35.43</v>
      </c>
      <c r="C208">
        <v>5.25</v>
      </c>
      <c r="D208" t="s">
        <v>2381</v>
      </c>
      <c r="E208" t="s">
        <v>2379</v>
      </c>
      <c r="F208" t="s">
        <v>2379</v>
      </c>
      <c r="G208">
        <v>0</v>
      </c>
      <c r="H208" t="s">
        <v>2381</v>
      </c>
      <c r="I208" t="str">
        <f t="shared" si="6"/>
        <v>Obesity</v>
      </c>
      <c r="J208" t="str">
        <f t="shared" si="7"/>
        <v>Normal</v>
      </c>
    </row>
    <row r="209" spans="1:10" x14ac:dyDescent="0.25">
      <c r="A209" t="s">
        <v>2164</v>
      </c>
      <c r="B209">
        <v>35.25</v>
      </c>
      <c r="C209">
        <v>9.51</v>
      </c>
      <c r="D209" t="s">
        <v>2379</v>
      </c>
      <c r="E209" t="s">
        <v>2379</v>
      </c>
      <c r="F209" t="s">
        <v>2379</v>
      </c>
      <c r="G209">
        <v>0</v>
      </c>
      <c r="H209" t="s">
        <v>2381</v>
      </c>
      <c r="I209" t="str">
        <f t="shared" si="6"/>
        <v>Obesity</v>
      </c>
      <c r="J209" t="str">
        <f t="shared" si="7"/>
        <v>Diabetes</v>
      </c>
    </row>
    <row r="210" spans="1:10" x14ac:dyDescent="0.25">
      <c r="A210" t="s">
        <v>2163</v>
      </c>
      <c r="B210">
        <v>36.85</v>
      </c>
      <c r="C210">
        <v>11.12</v>
      </c>
      <c r="D210" t="s">
        <v>2379</v>
      </c>
      <c r="E210" t="s">
        <v>2379</v>
      </c>
      <c r="F210" t="s">
        <v>2379</v>
      </c>
      <c r="G210">
        <v>0</v>
      </c>
      <c r="H210" t="s">
        <v>2381</v>
      </c>
      <c r="I210" t="str">
        <f t="shared" si="6"/>
        <v>Obesity</v>
      </c>
      <c r="J210" t="str">
        <f t="shared" si="7"/>
        <v>Diabetes</v>
      </c>
    </row>
    <row r="211" spans="1:10" x14ac:dyDescent="0.25">
      <c r="A211" t="s">
        <v>2162</v>
      </c>
      <c r="B211">
        <v>31.02</v>
      </c>
      <c r="C211">
        <v>4.5599999999999996</v>
      </c>
      <c r="D211" t="s">
        <v>2379</v>
      </c>
      <c r="E211" t="s">
        <v>2381</v>
      </c>
      <c r="F211" t="s">
        <v>2379</v>
      </c>
      <c r="G211">
        <v>1</v>
      </c>
      <c r="H211" t="s">
        <v>2381</v>
      </c>
      <c r="I211" t="str">
        <f t="shared" si="6"/>
        <v>Obesity</v>
      </c>
      <c r="J211" t="str">
        <f t="shared" si="7"/>
        <v>Normal</v>
      </c>
    </row>
    <row r="212" spans="1:10" x14ac:dyDescent="0.25">
      <c r="A212" t="s">
        <v>2161</v>
      </c>
      <c r="B212">
        <v>35.6</v>
      </c>
      <c r="C212">
        <v>4.0199999999999996</v>
      </c>
      <c r="D212" t="s">
        <v>2381</v>
      </c>
      <c r="E212" t="s">
        <v>2381</v>
      </c>
      <c r="F212" t="s">
        <v>2379</v>
      </c>
      <c r="G212">
        <v>2</v>
      </c>
      <c r="H212" t="s">
        <v>2381</v>
      </c>
      <c r="I212" t="str">
        <f t="shared" si="6"/>
        <v>Obesity</v>
      </c>
      <c r="J212" t="str">
        <f t="shared" si="7"/>
        <v>Normal</v>
      </c>
    </row>
    <row r="213" spans="1:10" x14ac:dyDescent="0.25">
      <c r="A213" t="s">
        <v>2160</v>
      </c>
      <c r="B213">
        <v>34.39</v>
      </c>
      <c r="C213">
        <v>8.7200000000000006</v>
      </c>
      <c r="D213" t="s">
        <v>2379</v>
      </c>
      <c r="E213" t="s">
        <v>2379</v>
      </c>
      <c r="F213" t="s">
        <v>2379</v>
      </c>
      <c r="G213">
        <v>0</v>
      </c>
      <c r="H213" t="s">
        <v>2381</v>
      </c>
      <c r="I213" t="str">
        <f t="shared" si="6"/>
        <v>Obesity</v>
      </c>
      <c r="J213" t="str">
        <f t="shared" si="7"/>
        <v>Diabetes</v>
      </c>
    </row>
    <row r="214" spans="1:10" x14ac:dyDescent="0.25">
      <c r="A214" t="s">
        <v>2159</v>
      </c>
      <c r="B214">
        <v>29.06</v>
      </c>
      <c r="C214">
        <v>6.25</v>
      </c>
      <c r="D214" t="s">
        <v>2381</v>
      </c>
      <c r="E214" t="s">
        <v>2379</v>
      </c>
      <c r="F214" t="s">
        <v>2379</v>
      </c>
      <c r="G214">
        <v>1</v>
      </c>
      <c r="H214" t="s">
        <v>2381</v>
      </c>
      <c r="I214" t="str">
        <f t="shared" si="6"/>
        <v>Overweight</v>
      </c>
      <c r="J214" t="str">
        <f t="shared" si="7"/>
        <v>Prediabetes</v>
      </c>
    </row>
    <row r="215" spans="1:10" x14ac:dyDescent="0.25">
      <c r="A215" t="s">
        <v>2158</v>
      </c>
      <c r="B215">
        <v>35.799999999999997</v>
      </c>
      <c r="C215">
        <v>7.32</v>
      </c>
      <c r="D215" t="s">
        <v>2379</v>
      </c>
      <c r="E215" t="s">
        <v>2379</v>
      </c>
      <c r="F215" t="s">
        <v>2379</v>
      </c>
      <c r="G215">
        <v>2</v>
      </c>
      <c r="H215" t="s">
        <v>2381</v>
      </c>
      <c r="I215" t="str">
        <f t="shared" si="6"/>
        <v>Obesity</v>
      </c>
      <c r="J215" t="str">
        <f t="shared" si="7"/>
        <v>Diabetes</v>
      </c>
    </row>
    <row r="216" spans="1:10" x14ac:dyDescent="0.25">
      <c r="A216" t="s">
        <v>2157</v>
      </c>
      <c r="B216">
        <v>49.8</v>
      </c>
      <c r="C216">
        <v>4.24</v>
      </c>
      <c r="D216" t="s">
        <v>2379</v>
      </c>
      <c r="E216" t="s">
        <v>2379</v>
      </c>
      <c r="F216" t="s">
        <v>2379</v>
      </c>
      <c r="G216">
        <v>1</v>
      </c>
      <c r="H216" t="s">
        <v>2381</v>
      </c>
      <c r="I216" t="str">
        <f t="shared" si="6"/>
        <v>Obesity</v>
      </c>
      <c r="J216" t="str">
        <f t="shared" si="7"/>
        <v>Normal</v>
      </c>
    </row>
    <row r="217" spans="1:10" x14ac:dyDescent="0.25">
      <c r="A217" t="s">
        <v>2156</v>
      </c>
      <c r="B217">
        <v>35.71</v>
      </c>
      <c r="C217">
        <v>6.84</v>
      </c>
      <c r="D217" t="s">
        <v>2379</v>
      </c>
      <c r="E217" t="s">
        <v>2379</v>
      </c>
      <c r="F217" t="s">
        <v>2379</v>
      </c>
      <c r="G217">
        <v>2</v>
      </c>
      <c r="H217" t="s">
        <v>2381</v>
      </c>
      <c r="I217" t="str">
        <f t="shared" si="6"/>
        <v>Obesity</v>
      </c>
      <c r="J217" t="str">
        <f t="shared" si="7"/>
        <v>Diabetes</v>
      </c>
    </row>
    <row r="218" spans="1:10" x14ac:dyDescent="0.25">
      <c r="A218" t="s">
        <v>2155</v>
      </c>
      <c r="B218">
        <v>30.8</v>
      </c>
      <c r="C218">
        <v>5.23</v>
      </c>
      <c r="D218" t="s">
        <v>2381</v>
      </c>
      <c r="E218" t="s">
        <v>2379</v>
      </c>
      <c r="F218" t="s">
        <v>2379</v>
      </c>
      <c r="G218">
        <v>1</v>
      </c>
      <c r="H218" t="s">
        <v>2381</v>
      </c>
      <c r="I218" t="str">
        <f t="shared" si="6"/>
        <v>Obesity</v>
      </c>
      <c r="J218" t="str">
        <f t="shared" si="7"/>
        <v>Normal</v>
      </c>
    </row>
    <row r="219" spans="1:10" x14ac:dyDescent="0.25">
      <c r="A219" t="s">
        <v>2154</v>
      </c>
      <c r="B219">
        <v>33.69</v>
      </c>
      <c r="C219">
        <v>9.68</v>
      </c>
      <c r="D219" t="s">
        <v>2379</v>
      </c>
      <c r="E219" t="s">
        <v>2379</v>
      </c>
      <c r="F219" t="s">
        <v>2379</v>
      </c>
      <c r="G219">
        <v>0</v>
      </c>
      <c r="H219" t="s">
        <v>2381</v>
      </c>
      <c r="I219" t="str">
        <f t="shared" si="6"/>
        <v>Obesity</v>
      </c>
      <c r="J219" t="str">
        <f t="shared" si="7"/>
        <v>Diabetes</v>
      </c>
    </row>
    <row r="220" spans="1:10" x14ac:dyDescent="0.25">
      <c r="A220" t="s">
        <v>2153</v>
      </c>
      <c r="B220">
        <v>42.27</v>
      </c>
      <c r="C220">
        <v>6.05</v>
      </c>
      <c r="D220" t="s">
        <v>2381</v>
      </c>
      <c r="E220" t="s">
        <v>2379</v>
      </c>
      <c r="F220" t="s">
        <v>2379</v>
      </c>
      <c r="G220">
        <v>1</v>
      </c>
      <c r="H220" t="s">
        <v>2381</v>
      </c>
      <c r="I220" t="str">
        <f t="shared" si="6"/>
        <v>Obesity</v>
      </c>
      <c r="J220" t="str">
        <f t="shared" si="7"/>
        <v>Prediabetes</v>
      </c>
    </row>
    <row r="221" spans="1:10" x14ac:dyDescent="0.25">
      <c r="A221" t="s">
        <v>2152</v>
      </c>
      <c r="B221">
        <v>53.25</v>
      </c>
      <c r="C221">
        <v>6.11</v>
      </c>
      <c r="D221" t="s">
        <v>2381</v>
      </c>
      <c r="E221" t="s">
        <v>2379</v>
      </c>
      <c r="F221" t="s">
        <v>2382</v>
      </c>
      <c r="G221">
        <v>1</v>
      </c>
      <c r="H221" t="s">
        <v>2381</v>
      </c>
      <c r="I221" t="str">
        <f t="shared" si="6"/>
        <v>Obesity</v>
      </c>
      <c r="J221" t="str">
        <f t="shared" si="7"/>
        <v>Prediabetes</v>
      </c>
    </row>
    <row r="222" spans="1:10" x14ac:dyDescent="0.25">
      <c r="A222" t="s">
        <v>2151</v>
      </c>
      <c r="B222">
        <v>26.8</v>
      </c>
      <c r="C222">
        <v>10.93</v>
      </c>
      <c r="D222" t="s">
        <v>2381</v>
      </c>
      <c r="E222" t="s">
        <v>2379</v>
      </c>
      <c r="F222" t="s">
        <v>2379</v>
      </c>
      <c r="G222">
        <v>0</v>
      </c>
      <c r="H222" t="s">
        <v>2379</v>
      </c>
      <c r="I222" t="str">
        <f t="shared" si="6"/>
        <v>Overweight</v>
      </c>
      <c r="J222" t="str">
        <f t="shared" si="7"/>
        <v>Diabetes</v>
      </c>
    </row>
    <row r="223" spans="1:10" x14ac:dyDescent="0.25">
      <c r="A223" t="s">
        <v>2150</v>
      </c>
      <c r="B223">
        <v>28.5</v>
      </c>
      <c r="C223">
        <v>5.12</v>
      </c>
      <c r="D223" t="s">
        <v>2379</v>
      </c>
      <c r="E223" t="s">
        <v>2379</v>
      </c>
      <c r="F223" t="s">
        <v>2379</v>
      </c>
      <c r="G223">
        <v>1</v>
      </c>
      <c r="H223" t="s">
        <v>2381</v>
      </c>
      <c r="I223" t="str">
        <f t="shared" si="6"/>
        <v>Overweight</v>
      </c>
      <c r="J223" t="str">
        <f t="shared" si="7"/>
        <v>Normal</v>
      </c>
    </row>
    <row r="224" spans="1:10" x14ac:dyDescent="0.25">
      <c r="A224" t="s">
        <v>2149</v>
      </c>
      <c r="B224">
        <v>22.895</v>
      </c>
      <c r="C224">
        <v>5.72</v>
      </c>
      <c r="D224" t="s">
        <v>2379</v>
      </c>
      <c r="E224" t="s">
        <v>2379</v>
      </c>
      <c r="F224" t="s">
        <v>2379</v>
      </c>
      <c r="G224">
        <v>0</v>
      </c>
      <c r="H224" t="s">
        <v>2381</v>
      </c>
      <c r="I224" t="str">
        <f t="shared" si="6"/>
        <v>Normal Weight</v>
      </c>
      <c r="J224" t="str">
        <f t="shared" si="7"/>
        <v>Prediabetes</v>
      </c>
    </row>
    <row r="225" spans="1:10" x14ac:dyDescent="0.25">
      <c r="A225" t="s">
        <v>2148</v>
      </c>
      <c r="B225">
        <v>34.06</v>
      </c>
      <c r="C225">
        <v>11.83</v>
      </c>
      <c r="D225" t="s">
        <v>2381</v>
      </c>
      <c r="E225" t="s">
        <v>2379</v>
      </c>
      <c r="F225" t="s">
        <v>2379</v>
      </c>
      <c r="G225">
        <v>1</v>
      </c>
      <c r="H225" t="s">
        <v>2381</v>
      </c>
      <c r="I225" t="str">
        <f t="shared" si="6"/>
        <v>Obesity</v>
      </c>
      <c r="J225" t="str">
        <f t="shared" si="7"/>
        <v>Diabetes</v>
      </c>
    </row>
    <row r="226" spans="1:10" x14ac:dyDescent="0.25">
      <c r="A226" t="s">
        <v>2147</v>
      </c>
      <c r="B226">
        <v>36.409999999999997</v>
      </c>
      <c r="C226">
        <v>4.55</v>
      </c>
      <c r="D226" t="s">
        <v>2379</v>
      </c>
      <c r="E226" t="s">
        <v>2379</v>
      </c>
      <c r="F226" t="s">
        <v>2379</v>
      </c>
      <c r="G226">
        <v>0</v>
      </c>
      <c r="H226" t="s">
        <v>2381</v>
      </c>
      <c r="I226" t="str">
        <f t="shared" si="6"/>
        <v>Obesity</v>
      </c>
      <c r="J226" t="str">
        <f t="shared" si="7"/>
        <v>Normal</v>
      </c>
    </row>
    <row r="227" spans="1:10" x14ac:dyDescent="0.25">
      <c r="A227" t="s">
        <v>2146</v>
      </c>
      <c r="B227">
        <v>52.3</v>
      </c>
      <c r="C227">
        <v>4.87</v>
      </c>
      <c r="D227" t="s">
        <v>2381</v>
      </c>
      <c r="E227" t="s">
        <v>2379</v>
      </c>
      <c r="F227" t="s">
        <v>2382</v>
      </c>
      <c r="G227">
        <v>1</v>
      </c>
      <c r="H227" t="s">
        <v>2381</v>
      </c>
      <c r="I227" t="str">
        <f t="shared" si="6"/>
        <v>Obesity</v>
      </c>
      <c r="J227" t="str">
        <f t="shared" si="7"/>
        <v>Normal</v>
      </c>
    </row>
    <row r="228" spans="1:10" x14ac:dyDescent="0.25">
      <c r="A228" t="s">
        <v>2145</v>
      </c>
      <c r="B228">
        <v>52.66</v>
      </c>
      <c r="C228">
        <v>4.45</v>
      </c>
      <c r="D228" t="s">
        <v>2379</v>
      </c>
      <c r="E228" t="s">
        <v>2379</v>
      </c>
      <c r="F228" t="s">
        <v>2379</v>
      </c>
      <c r="G228">
        <v>1</v>
      </c>
      <c r="H228" t="s">
        <v>2381</v>
      </c>
      <c r="I228" t="str">
        <f t="shared" si="6"/>
        <v>Obesity</v>
      </c>
      <c r="J228" t="str">
        <f t="shared" si="7"/>
        <v>Normal</v>
      </c>
    </row>
    <row r="229" spans="1:10" x14ac:dyDescent="0.25">
      <c r="A229" t="s">
        <v>2144</v>
      </c>
      <c r="B229">
        <v>29.57</v>
      </c>
      <c r="C229">
        <v>9.42</v>
      </c>
      <c r="D229" t="s">
        <v>2381</v>
      </c>
      <c r="E229" t="s">
        <v>2379</v>
      </c>
      <c r="F229" t="s">
        <v>2379</v>
      </c>
      <c r="G229">
        <v>0</v>
      </c>
      <c r="H229" t="s">
        <v>2381</v>
      </c>
      <c r="I229" t="str">
        <f t="shared" si="6"/>
        <v>Overweight</v>
      </c>
      <c r="J229" t="str">
        <f t="shared" si="7"/>
        <v>Diabetes</v>
      </c>
    </row>
    <row r="230" spans="1:10" x14ac:dyDescent="0.25">
      <c r="A230" t="s">
        <v>2143</v>
      </c>
      <c r="B230">
        <v>36.99</v>
      </c>
      <c r="C230">
        <v>5.37</v>
      </c>
      <c r="D230" t="s">
        <v>2381</v>
      </c>
      <c r="E230" t="s">
        <v>2379</v>
      </c>
      <c r="F230" t="s">
        <v>2382</v>
      </c>
      <c r="G230">
        <v>1</v>
      </c>
      <c r="H230" t="s">
        <v>2381</v>
      </c>
      <c r="I230" t="str">
        <f t="shared" si="6"/>
        <v>Obesity</v>
      </c>
      <c r="J230" t="str">
        <f t="shared" si="7"/>
        <v>Normal</v>
      </c>
    </row>
    <row r="231" spans="1:10" x14ac:dyDescent="0.25">
      <c r="A231" t="s">
        <v>2142</v>
      </c>
      <c r="B231">
        <v>31.4</v>
      </c>
      <c r="C231">
        <v>4.5999999999999996</v>
      </c>
      <c r="D231" t="s">
        <v>2381</v>
      </c>
      <c r="E231" t="s">
        <v>2379</v>
      </c>
      <c r="F231" t="s">
        <v>2379</v>
      </c>
      <c r="G231">
        <v>1</v>
      </c>
      <c r="H231" t="s">
        <v>2381</v>
      </c>
      <c r="I231" t="str">
        <f t="shared" si="6"/>
        <v>Obesity</v>
      </c>
      <c r="J231" t="str">
        <f t="shared" si="7"/>
        <v>Normal</v>
      </c>
    </row>
    <row r="232" spans="1:10" x14ac:dyDescent="0.25">
      <c r="A232" t="s">
        <v>2141</v>
      </c>
      <c r="B232">
        <v>34.9</v>
      </c>
      <c r="C232">
        <v>6.22</v>
      </c>
      <c r="D232" t="s">
        <v>2379</v>
      </c>
      <c r="E232" t="s">
        <v>2379</v>
      </c>
      <c r="F232" t="s">
        <v>2382</v>
      </c>
      <c r="G232">
        <v>1</v>
      </c>
      <c r="H232" t="s">
        <v>2381</v>
      </c>
      <c r="I232" t="str">
        <f t="shared" si="6"/>
        <v>Obesity</v>
      </c>
      <c r="J232" t="str">
        <f t="shared" si="7"/>
        <v>Prediabetes</v>
      </c>
    </row>
    <row r="233" spans="1:10" x14ac:dyDescent="0.25">
      <c r="A233" t="s">
        <v>2140</v>
      </c>
      <c r="B233">
        <v>31.13</v>
      </c>
      <c r="C233">
        <v>4.5199999999999996</v>
      </c>
      <c r="D233" t="s">
        <v>2381</v>
      </c>
      <c r="E233" t="s">
        <v>2379</v>
      </c>
      <c r="F233" t="s">
        <v>2379</v>
      </c>
      <c r="G233">
        <v>1</v>
      </c>
      <c r="H233" t="s">
        <v>2381</v>
      </c>
      <c r="I233" t="str">
        <f t="shared" si="6"/>
        <v>Obesity</v>
      </c>
      <c r="J233" t="str">
        <f t="shared" si="7"/>
        <v>Normal</v>
      </c>
    </row>
    <row r="234" spans="1:10" x14ac:dyDescent="0.25">
      <c r="A234" t="s">
        <v>2139</v>
      </c>
      <c r="B234">
        <v>34.799999999999997</v>
      </c>
      <c r="C234">
        <v>6.18</v>
      </c>
      <c r="D234" t="s">
        <v>2379</v>
      </c>
      <c r="E234" t="s">
        <v>2379</v>
      </c>
      <c r="F234" t="s">
        <v>2382</v>
      </c>
      <c r="G234">
        <v>1</v>
      </c>
      <c r="H234" t="s">
        <v>2381</v>
      </c>
      <c r="I234" t="str">
        <f t="shared" si="6"/>
        <v>Obesity</v>
      </c>
      <c r="J234" t="str">
        <f t="shared" si="7"/>
        <v>Prediabetes</v>
      </c>
    </row>
    <row r="235" spans="1:10" x14ac:dyDescent="0.25">
      <c r="A235" t="s">
        <v>2138</v>
      </c>
      <c r="B235">
        <v>31.68</v>
      </c>
      <c r="C235">
        <v>4.4000000000000004</v>
      </c>
      <c r="D235" t="s">
        <v>2379</v>
      </c>
      <c r="E235" t="s">
        <v>2379</v>
      </c>
      <c r="F235" t="s">
        <v>2379</v>
      </c>
      <c r="G235">
        <v>0</v>
      </c>
      <c r="H235" t="s">
        <v>2381</v>
      </c>
      <c r="I235" t="str">
        <f t="shared" si="6"/>
        <v>Obesity</v>
      </c>
      <c r="J235" t="str">
        <f t="shared" si="7"/>
        <v>Normal</v>
      </c>
    </row>
    <row r="236" spans="1:10" x14ac:dyDescent="0.25">
      <c r="A236" t="s">
        <v>2137</v>
      </c>
      <c r="B236">
        <v>33.534999999999997</v>
      </c>
      <c r="C236">
        <v>6.23</v>
      </c>
      <c r="D236" t="s">
        <v>2379</v>
      </c>
      <c r="E236" t="s">
        <v>2381</v>
      </c>
      <c r="F236" t="s">
        <v>2379</v>
      </c>
      <c r="G236">
        <v>1</v>
      </c>
      <c r="H236" t="s">
        <v>2381</v>
      </c>
      <c r="I236" t="str">
        <f t="shared" si="6"/>
        <v>Obesity</v>
      </c>
      <c r="J236" t="str">
        <f t="shared" si="7"/>
        <v>Prediabetes</v>
      </c>
    </row>
    <row r="237" spans="1:10" x14ac:dyDescent="0.25">
      <c r="A237" t="s">
        <v>2136</v>
      </c>
      <c r="B237">
        <v>31.92</v>
      </c>
      <c r="C237">
        <v>5.33</v>
      </c>
      <c r="D237" t="s">
        <v>2381</v>
      </c>
      <c r="E237" t="s">
        <v>2379</v>
      </c>
      <c r="F237" t="s">
        <v>2379</v>
      </c>
      <c r="G237">
        <v>0</v>
      </c>
      <c r="H237" t="s">
        <v>2381</v>
      </c>
      <c r="I237" t="str">
        <f t="shared" si="6"/>
        <v>Obesity</v>
      </c>
      <c r="J237" t="str">
        <f t="shared" si="7"/>
        <v>Normal</v>
      </c>
    </row>
    <row r="238" spans="1:10" x14ac:dyDescent="0.25">
      <c r="A238" t="s">
        <v>2135</v>
      </c>
      <c r="B238">
        <v>32.700000000000003</v>
      </c>
      <c r="C238">
        <v>4.09</v>
      </c>
      <c r="D238" t="s">
        <v>2379</v>
      </c>
      <c r="E238" t="s">
        <v>2379</v>
      </c>
      <c r="F238" t="s">
        <v>2379</v>
      </c>
      <c r="G238">
        <v>1</v>
      </c>
      <c r="H238" t="s">
        <v>2381</v>
      </c>
      <c r="I238" t="str">
        <f t="shared" si="6"/>
        <v>Obesity</v>
      </c>
      <c r="J238" t="str">
        <f t="shared" si="7"/>
        <v>Normal</v>
      </c>
    </row>
    <row r="239" spans="1:10" x14ac:dyDescent="0.25">
      <c r="A239" t="s">
        <v>2134</v>
      </c>
      <c r="B239">
        <v>41.25</v>
      </c>
      <c r="C239">
        <v>5.19</v>
      </c>
      <c r="D239" t="s">
        <v>2379</v>
      </c>
      <c r="E239" t="s">
        <v>2379</v>
      </c>
      <c r="F239" t="s">
        <v>2379</v>
      </c>
      <c r="G239">
        <v>0</v>
      </c>
      <c r="H239" t="s">
        <v>2381</v>
      </c>
      <c r="I239" t="str">
        <f t="shared" si="6"/>
        <v>Obesity</v>
      </c>
      <c r="J239" t="str">
        <f t="shared" si="7"/>
        <v>Normal</v>
      </c>
    </row>
    <row r="240" spans="1:10" x14ac:dyDescent="0.25">
      <c r="A240" t="s">
        <v>2133</v>
      </c>
      <c r="B240">
        <v>33.11</v>
      </c>
      <c r="C240">
        <v>4.12</v>
      </c>
      <c r="D240" t="s">
        <v>2379</v>
      </c>
      <c r="E240" t="s">
        <v>2379</v>
      </c>
      <c r="F240" t="s">
        <v>2382</v>
      </c>
      <c r="G240">
        <v>1</v>
      </c>
      <c r="H240" t="s">
        <v>2381</v>
      </c>
      <c r="I240" t="str">
        <f t="shared" si="6"/>
        <v>Obesity</v>
      </c>
      <c r="J240" t="str">
        <f t="shared" si="7"/>
        <v>Normal</v>
      </c>
    </row>
    <row r="241" spans="1:10" x14ac:dyDescent="0.25">
      <c r="A241" t="s">
        <v>2132</v>
      </c>
      <c r="B241">
        <v>36.159999999999997</v>
      </c>
      <c r="C241">
        <v>5.0999999999999996</v>
      </c>
      <c r="D241" t="s">
        <v>2379</v>
      </c>
      <c r="E241" t="s">
        <v>2379</v>
      </c>
      <c r="F241" t="s">
        <v>2379</v>
      </c>
      <c r="G241">
        <v>1</v>
      </c>
      <c r="H241" t="s">
        <v>2381</v>
      </c>
      <c r="I241" t="str">
        <f t="shared" si="6"/>
        <v>Obesity</v>
      </c>
      <c r="J241" t="str">
        <f t="shared" si="7"/>
        <v>Normal</v>
      </c>
    </row>
    <row r="242" spans="1:10" x14ac:dyDescent="0.25">
      <c r="A242" t="s">
        <v>2131</v>
      </c>
      <c r="B242">
        <v>33.72</v>
      </c>
      <c r="C242">
        <v>6.21</v>
      </c>
      <c r="D242" t="s">
        <v>2381</v>
      </c>
      <c r="E242" t="s">
        <v>2379</v>
      </c>
      <c r="F242" t="s">
        <v>2382</v>
      </c>
      <c r="G242">
        <v>1</v>
      </c>
      <c r="H242" t="s">
        <v>2381</v>
      </c>
      <c r="I242" t="str">
        <f t="shared" si="6"/>
        <v>Obesity</v>
      </c>
      <c r="J242" t="str">
        <f t="shared" si="7"/>
        <v>Prediabetes</v>
      </c>
    </row>
    <row r="243" spans="1:10" x14ac:dyDescent="0.25">
      <c r="A243" t="s">
        <v>2129</v>
      </c>
      <c r="B243">
        <v>37.74</v>
      </c>
      <c r="C243">
        <v>9.5299999999999994</v>
      </c>
      <c r="D243" t="s">
        <v>2381</v>
      </c>
      <c r="E243" t="s">
        <v>2379</v>
      </c>
      <c r="F243" t="s">
        <v>2379</v>
      </c>
      <c r="G243">
        <v>1</v>
      </c>
      <c r="H243" t="s">
        <v>2381</v>
      </c>
      <c r="I243" t="str">
        <f t="shared" si="6"/>
        <v>Obesity</v>
      </c>
      <c r="J243" t="str">
        <f t="shared" si="7"/>
        <v>Diabetes</v>
      </c>
    </row>
    <row r="244" spans="1:10" x14ac:dyDescent="0.25">
      <c r="A244" t="s">
        <v>2128</v>
      </c>
      <c r="B244">
        <v>48.75</v>
      </c>
      <c r="C244">
        <v>4.6399999999999997</v>
      </c>
      <c r="D244" t="s">
        <v>2381</v>
      </c>
      <c r="E244" t="s">
        <v>2379</v>
      </c>
      <c r="F244" t="s">
        <v>2379</v>
      </c>
      <c r="G244">
        <v>1</v>
      </c>
      <c r="H244" t="s">
        <v>2381</v>
      </c>
      <c r="I244" t="str">
        <f t="shared" si="6"/>
        <v>Obesity</v>
      </c>
      <c r="J244" t="str">
        <f t="shared" si="7"/>
        <v>Normal</v>
      </c>
    </row>
    <row r="245" spans="1:10" x14ac:dyDescent="0.25">
      <c r="A245" t="s">
        <v>2127</v>
      </c>
      <c r="B245">
        <v>31.065000000000001</v>
      </c>
      <c r="C245">
        <v>5.05</v>
      </c>
      <c r="D245" t="s">
        <v>2379</v>
      </c>
      <c r="E245" t="s">
        <v>2379</v>
      </c>
      <c r="F245" t="s">
        <v>2379</v>
      </c>
      <c r="G245">
        <v>1</v>
      </c>
      <c r="H245" t="s">
        <v>2381</v>
      </c>
      <c r="I245" t="str">
        <f t="shared" si="6"/>
        <v>Obesity</v>
      </c>
      <c r="J245" t="str">
        <f t="shared" si="7"/>
        <v>Normal</v>
      </c>
    </row>
    <row r="246" spans="1:10" x14ac:dyDescent="0.25">
      <c r="A246" t="s">
        <v>2126</v>
      </c>
      <c r="B246">
        <v>23.55</v>
      </c>
      <c r="C246">
        <v>10.38</v>
      </c>
      <c r="D246" t="s">
        <v>2379</v>
      </c>
      <c r="E246" t="s">
        <v>2379</v>
      </c>
      <c r="F246" t="s">
        <v>2379</v>
      </c>
      <c r="G246">
        <v>0</v>
      </c>
      <c r="H246" t="s">
        <v>2381</v>
      </c>
      <c r="I246" t="str">
        <f t="shared" si="6"/>
        <v>Normal Weight</v>
      </c>
      <c r="J246" t="str">
        <f t="shared" si="7"/>
        <v>Diabetes</v>
      </c>
    </row>
    <row r="247" spans="1:10" x14ac:dyDescent="0.25">
      <c r="A247" t="s">
        <v>2125</v>
      </c>
      <c r="B247">
        <v>30.18</v>
      </c>
      <c r="C247">
        <v>8.31</v>
      </c>
      <c r="D247" t="s">
        <v>2381</v>
      </c>
      <c r="E247" t="s">
        <v>2379</v>
      </c>
      <c r="F247" t="s">
        <v>2379</v>
      </c>
      <c r="G247">
        <v>1</v>
      </c>
      <c r="H247" t="s">
        <v>2381</v>
      </c>
      <c r="I247" t="str">
        <f t="shared" si="6"/>
        <v>Obesity</v>
      </c>
      <c r="J247" t="str">
        <f t="shared" si="7"/>
        <v>Diabetes</v>
      </c>
    </row>
    <row r="248" spans="1:10" x14ac:dyDescent="0.25">
      <c r="A248" t="s">
        <v>2124</v>
      </c>
      <c r="B248">
        <v>29.94</v>
      </c>
      <c r="C248">
        <v>7.59</v>
      </c>
      <c r="D248" t="s">
        <v>2379</v>
      </c>
      <c r="E248" t="s">
        <v>2379</v>
      </c>
      <c r="F248" t="s">
        <v>2379</v>
      </c>
      <c r="G248">
        <v>0</v>
      </c>
      <c r="H248" t="s">
        <v>2381</v>
      </c>
      <c r="I248" t="str">
        <f t="shared" si="6"/>
        <v>Overweight</v>
      </c>
      <c r="J248" t="str">
        <f t="shared" si="7"/>
        <v>Diabetes</v>
      </c>
    </row>
    <row r="249" spans="1:10" x14ac:dyDescent="0.25">
      <c r="A249" t="s">
        <v>2123</v>
      </c>
      <c r="B249">
        <v>31.4</v>
      </c>
      <c r="C249">
        <v>5.49</v>
      </c>
      <c r="D249" t="s">
        <v>2379</v>
      </c>
      <c r="E249" t="s">
        <v>2379</v>
      </c>
      <c r="F249" t="s">
        <v>2379</v>
      </c>
      <c r="G249">
        <v>0</v>
      </c>
      <c r="H249" t="s">
        <v>2381</v>
      </c>
      <c r="I249" t="str">
        <f t="shared" si="6"/>
        <v>Obesity</v>
      </c>
      <c r="J249" t="str">
        <f t="shared" si="7"/>
        <v>Normal</v>
      </c>
    </row>
    <row r="250" spans="1:10" x14ac:dyDescent="0.25">
      <c r="A250" t="s">
        <v>2122</v>
      </c>
      <c r="B250">
        <v>53.06</v>
      </c>
      <c r="C250">
        <v>11.68</v>
      </c>
      <c r="D250" t="s">
        <v>2379</v>
      </c>
      <c r="E250" t="s">
        <v>2379</v>
      </c>
      <c r="F250" t="s">
        <v>2379</v>
      </c>
      <c r="G250">
        <v>0</v>
      </c>
      <c r="H250" t="s">
        <v>2381</v>
      </c>
      <c r="I250" t="str">
        <f t="shared" si="6"/>
        <v>Obesity</v>
      </c>
      <c r="J250" t="str">
        <f t="shared" si="7"/>
        <v>Diabetes</v>
      </c>
    </row>
    <row r="251" spans="1:10" x14ac:dyDescent="0.25">
      <c r="A251" t="s">
        <v>2121</v>
      </c>
      <c r="B251">
        <v>30.25</v>
      </c>
      <c r="C251">
        <v>4.1900000000000004</v>
      </c>
      <c r="D251" t="s">
        <v>2379</v>
      </c>
      <c r="E251" t="s">
        <v>2379</v>
      </c>
      <c r="F251" t="s">
        <v>2379</v>
      </c>
      <c r="G251">
        <v>2</v>
      </c>
      <c r="H251" t="s">
        <v>2381</v>
      </c>
      <c r="I251" t="str">
        <f t="shared" si="6"/>
        <v>Obesity</v>
      </c>
      <c r="J251" t="str">
        <f t="shared" si="7"/>
        <v>Normal</v>
      </c>
    </row>
    <row r="252" spans="1:10" x14ac:dyDescent="0.25">
      <c r="A252" t="s">
        <v>2120</v>
      </c>
      <c r="B252">
        <v>46.68</v>
      </c>
      <c r="C252">
        <v>4.01</v>
      </c>
      <c r="D252" t="s">
        <v>2379</v>
      </c>
      <c r="E252" t="s">
        <v>2379</v>
      </c>
      <c r="F252" t="s">
        <v>2379</v>
      </c>
      <c r="G252">
        <v>0</v>
      </c>
      <c r="H252" t="s">
        <v>2381</v>
      </c>
      <c r="I252" t="str">
        <f t="shared" si="6"/>
        <v>Obesity</v>
      </c>
      <c r="J252" t="str">
        <f t="shared" si="7"/>
        <v>Normal</v>
      </c>
    </row>
    <row r="253" spans="1:10" x14ac:dyDescent="0.25">
      <c r="A253" t="s">
        <v>2119</v>
      </c>
      <c r="B253">
        <v>30.4</v>
      </c>
      <c r="C253">
        <v>5.91</v>
      </c>
      <c r="D253" t="s">
        <v>2379</v>
      </c>
      <c r="E253" t="s">
        <v>2381</v>
      </c>
      <c r="F253" t="s">
        <v>2379</v>
      </c>
      <c r="G253">
        <v>2</v>
      </c>
      <c r="H253" t="s">
        <v>2381</v>
      </c>
      <c r="I253" t="str">
        <f t="shared" si="6"/>
        <v>Obesity</v>
      </c>
      <c r="J253" t="str">
        <f t="shared" si="7"/>
        <v>Prediabetes</v>
      </c>
    </row>
    <row r="254" spans="1:10" x14ac:dyDescent="0.25">
      <c r="A254" t="s">
        <v>2118</v>
      </c>
      <c r="B254">
        <v>30.2</v>
      </c>
      <c r="C254">
        <v>4.47</v>
      </c>
      <c r="D254" t="s">
        <v>2381</v>
      </c>
      <c r="E254" t="s">
        <v>2379</v>
      </c>
      <c r="F254" t="s">
        <v>2382</v>
      </c>
      <c r="G254">
        <v>1</v>
      </c>
      <c r="H254" t="s">
        <v>2381</v>
      </c>
      <c r="I254" t="str">
        <f t="shared" si="6"/>
        <v>Obesity</v>
      </c>
      <c r="J254" t="str">
        <f t="shared" si="7"/>
        <v>Normal</v>
      </c>
    </row>
    <row r="255" spans="1:10" x14ac:dyDescent="0.25">
      <c r="A255" t="s">
        <v>2117</v>
      </c>
      <c r="B255">
        <v>51.18</v>
      </c>
      <c r="C255">
        <v>4.5599999999999996</v>
      </c>
      <c r="D255" t="s">
        <v>2381</v>
      </c>
      <c r="E255" t="s">
        <v>2381</v>
      </c>
      <c r="F255" t="s">
        <v>2379</v>
      </c>
      <c r="G255">
        <v>2</v>
      </c>
      <c r="H255" t="s">
        <v>2381</v>
      </c>
      <c r="I255" t="str">
        <f t="shared" si="6"/>
        <v>Obesity</v>
      </c>
      <c r="J255" t="str">
        <f t="shared" si="7"/>
        <v>Normal</v>
      </c>
    </row>
    <row r="256" spans="1:10" x14ac:dyDescent="0.25">
      <c r="A256" t="s">
        <v>2116</v>
      </c>
      <c r="B256">
        <v>22.18</v>
      </c>
      <c r="C256">
        <v>9.9</v>
      </c>
      <c r="D256" t="s">
        <v>2379</v>
      </c>
      <c r="E256" t="s">
        <v>2379</v>
      </c>
      <c r="F256" t="s">
        <v>2379</v>
      </c>
      <c r="G256">
        <v>0</v>
      </c>
      <c r="H256" t="s">
        <v>2381</v>
      </c>
      <c r="I256" t="str">
        <f t="shared" si="6"/>
        <v>Normal Weight</v>
      </c>
      <c r="J256" t="str">
        <f t="shared" si="7"/>
        <v>Diabetes</v>
      </c>
    </row>
    <row r="257" spans="1:10" x14ac:dyDescent="0.25">
      <c r="A257" t="s">
        <v>2115</v>
      </c>
      <c r="B257">
        <v>31.92</v>
      </c>
      <c r="C257">
        <v>5.1100000000000003</v>
      </c>
      <c r="D257" t="s">
        <v>2379</v>
      </c>
      <c r="E257" t="s">
        <v>2379</v>
      </c>
      <c r="F257" t="s">
        <v>2382</v>
      </c>
      <c r="G257">
        <v>1</v>
      </c>
      <c r="H257" t="s">
        <v>2381</v>
      </c>
      <c r="I257" t="str">
        <f t="shared" si="6"/>
        <v>Obesity</v>
      </c>
      <c r="J257" t="str">
        <f t="shared" si="7"/>
        <v>Normal</v>
      </c>
    </row>
    <row r="258" spans="1:10" x14ac:dyDescent="0.25">
      <c r="A258" t="s">
        <v>2114</v>
      </c>
      <c r="B258">
        <v>31.73</v>
      </c>
      <c r="C258">
        <v>5.73</v>
      </c>
      <c r="D258" t="s">
        <v>2379</v>
      </c>
      <c r="E258" t="s">
        <v>2381</v>
      </c>
      <c r="F258" t="s">
        <v>2379</v>
      </c>
      <c r="G258">
        <v>1</v>
      </c>
      <c r="H258" t="s">
        <v>2381</v>
      </c>
      <c r="I258" t="str">
        <f t="shared" si="6"/>
        <v>Obesity</v>
      </c>
      <c r="J258" t="str">
        <f t="shared" si="7"/>
        <v>Prediabetes</v>
      </c>
    </row>
    <row r="259" spans="1:10" x14ac:dyDescent="0.25">
      <c r="A259" t="s">
        <v>2113</v>
      </c>
      <c r="B259">
        <v>45.52</v>
      </c>
      <c r="C259">
        <v>6.04</v>
      </c>
      <c r="D259" t="s">
        <v>2379</v>
      </c>
      <c r="E259" t="s">
        <v>2379</v>
      </c>
      <c r="F259" t="s">
        <v>2382</v>
      </c>
      <c r="G259">
        <v>1</v>
      </c>
      <c r="H259" t="s">
        <v>2381</v>
      </c>
      <c r="I259" t="str">
        <f t="shared" ref="I259:I322" si="8">IF(B259&lt;18.5,"Underweight",IF(B259&lt;25,"Normal Weight",IF(B259&lt;30,"Overweight","Obesity")))</f>
        <v>Obesity</v>
      </c>
      <c r="J259" t="str">
        <f t="shared" ref="J259:J322" si="9">IF(ISNUMBER(C259),IF(C259&lt;5.7,"Normal",IF(C259&lt;6.5,"Prediabetes","Diabetes")),"")</f>
        <v>Prediabetes</v>
      </c>
    </row>
    <row r="260" spans="1:10" x14ac:dyDescent="0.25">
      <c r="A260" t="s">
        <v>2112</v>
      </c>
      <c r="B260">
        <v>52.81</v>
      </c>
      <c r="C260">
        <v>5.19</v>
      </c>
      <c r="D260" t="s">
        <v>2379</v>
      </c>
      <c r="E260" t="s">
        <v>2379</v>
      </c>
      <c r="F260" t="s">
        <v>2382</v>
      </c>
      <c r="G260">
        <v>1</v>
      </c>
      <c r="H260" t="s">
        <v>2381</v>
      </c>
      <c r="I260" t="str">
        <f t="shared" si="8"/>
        <v>Obesity</v>
      </c>
      <c r="J260" t="str">
        <f t="shared" si="9"/>
        <v>Normal</v>
      </c>
    </row>
    <row r="261" spans="1:10" x14ac:dyDescent="0.25">
      <c r="A261" t="s">
        <v>2111</v>
      </c>
      <c r="B261">
        <v>33.58</v>
      </c>
      <c r="C261">
        <v>5.56</v>
      </c>
      <c r="D261" t="s">
        <v>2379</v>
      </c>
      <c r="E261" t="s">
        <v>2379</v>
      </c>
      <c r="F261" t="s">
        <v>2379</v>
      </c>
      <c r="G261">
        <v>1</v>
      </c>
      <c r="H261" t="s">
        <v>2381</v>
      </c>
      <c r="I261" t="str">
        <f t="shared" si="8"/>
        <v>Obesity</v>
      </c>
      <c r="J261" t="str">
        <f t="shared" si="9"/>
        <v>Normal</v>
      </c>
    </row>
    <row r="262" spans="1:10" x14ac:dyDescent="0.25">
      <c r="A262" t="s">
        <v>2110</v>
      </c>
      <c r="B262">
        <v>30.684999999999999</v>
      </c>
      <c r="C262">
        <v>8.23</v>
      </c>
      <c r="D262" t="s">
        <v>2379</v>
      </c>
      <c r="E262" t="s">
        <v>2379</v>
      </c>
      <c r="F262" t="s">
        <v>2379</v>
      </c>
      <c r="G262">
        <v>0</v>
      </c>
      <c r="H262" t="s">
        <v>2381</v>
      </c>
      <c r="I262" t="str">
        <f t="shared" si="8"/>
        <v>Obesity</v>
      </c>
      <c r="J262" t="str">
        <f t="shared" si="9"/>
        <v>Diabetes</v>
      </c>
    </row>
    <row r="263" spans="1:10" x14ac:dyDescent="0.25">
      <c r="A263" t="s">
        <v>2109</v>
      </c>
      <c r="B263">
        <v>37.524999999999999</v>
      </c>
      <c r="C263">
        <v>9.0299999999999994</v>
      </c>
      <c r="D263" t="s">
        <v>2381</v>
      </c>
      <c r="E263" t="s">
        <v>2379</v>
      </c>
      <c r="F263" t="s">
        <v>2379</v>
      </c>
      <c r="G263">
        <v>2</v>
      </c>
      <c r="H263" t="s">
        <v>2379</v>
      </c>
      <c r="I263" t="str">
        <f t="shared" si="8"/>
        <v>Obesity</v>
      </c>
      <c r="J263" t="str">
        <f t="shared" si="9"/>
        <v>Diabetes</v>
      </c>
    </row>
    <row r="264" spans="1:10" x14ac:dyDescent="0.25">
      <c r="A264" t="s">
        <v>2108</v>
      </c>
      <c r="B264">
        <v>34.5</v>
      </c>
      <c r="C264">
        <v>4.07</v>
      </c>
      <c r="D264" t="s">
        <v>2381</v>
      </c>
      <c r="E264" t="s">
        <v>2379</v>
      </c>
      <c r="F264" t="s">
        <v>2379</v>
      </c>
      <c r="G264">
        <v>0</v>
      </c>
      <c r="H264" t="s">
        <v>2381</v>
      </c>
      <c r="I264" t="str">
        <f t="shared" si="8"/>
        <v>Obesity</v>
      </c>
      <c r="J264" t="str">
        <f t="shared" si="9"/>
        <v>Normal</v>
      </c>
    </row>
    <row r="265" spans="1:10" x14ac:dyDescent="0.25">
      <c r="A265" t="s">
        <v>2107</v>
      </c>
      <c r="B265">
        <v>28.16</v>
      </c>
      <c r="C265">
        <v>5.77</v>
      </c>
      <c r="D265" t="s">
        <v>2379</v>
      </c>
      <c r="E265" t="s">
        <v>2379</v>
      </c>
      <c r="F265" t="s">
        <v>2379</v>
      </c>
      <c r="G265">
        <v>2</v>
      </c>
      <c r="H265" t="s">
        <v>2381</v>
      </c>
      <c r="I265" t="str">
        <f t="shared" si="8"/>
        <v>Overweight</v>
      </c>
      <c r="J265" t="str">
        <f t="shared" si="9"/>
        <v>Prediabetes</v>
      </c>
    </row>
    <row r="266" spans="1:10" x14ac:dyDescent="0.25">
      <c r="A266" t="s">
        <v>2106</v>
      </c>
      <c r="B266">
        <v>30.02</v>
      </c>
      <c r="C266">
        <v>5.98</v>
      </c>
      <c r="D266" t="s">
        <v>2379</v>
      </c>
      <c r="E266" t="s">
        <v>2379</v>
      </c>
      <c r="F266" t="s">
        <v>2382</v>
      </c>
      <c r="G266">
        <v>1</v>
      </c>
      <c r="H266" t="s">
        <v>2381</v>
      </c>
      <c r="I266" t="str">
        <f t="shared" si="8"/>
        <v>Obesity</v>
      </c>
      <c r="J266" t="str">
        <f t="shared" si="9"/>
        <v>Prediabetes</v>
      </c>
    </row>
    <row r="267" spans="1:10" x14ac:dyDescent="0.25">
      <c r="A267" t="s">
        <v>2105</v>
      </c>
      <c r="B267">
        <v>37.82</v>
      </c>
      <c r="C267">
        <v>6.01</v>
      </c>
      <c r="D267" t="s">
        <v>2379</v>
      </c>
      <c r="E267" t="s">
        <v>2379</v>
      </c>
      <c r="F267" t="s">
        <v>2379</v>
      </c>
      <c r="G267">
        <v>0</v>
      </c>
      <c r="H267" t="s">
        <v>2381</v>
      </c>
      <c r="I267" t="str">
        <f t="shared" si="8"/>
        <v>Obesity</v>
      </c>
      <c r="J267" t="str">
        <f t="shared" si="9"/>
        <v>Prediabetes</v>
      </c>
    </row>
    <row r="268" spans="1:10" x14ac:dyDescent="0.25">
      <c r="A268" t="s">
        <v>2104</v>
      </c>
      <c r="B268">
        <v>33.14</v>
      </c>
      <c r="C268">
        <v>5.67</v>
      </c>
      <c r="D268" t="s">
        <v>2381</v>
      </c>
      <c r="E268" t="s">
        <v>2379</v>
      </c>
      <c r="F268" t="s">
        <v>2379</v>
      </c>
      <c r="G268">
        <v>0</v>
      </c>
      <c r="H268" t="s">
        <v>2381</v>
      </c>
      <c r="I268" t="str">
        <f t="shared" si="8"/>
        <v>Obesity</v>
      </c>
      <c r="J268" t="str">
        <f t="shared" si="9"/>
        <v>Normal</v>
      </c>
    </row>
    <row r="269" spans="1:10" x14ac:dyDescent="0.25">
      <c r="A269" t="s">
        <v>2103</v>
      </c>
      <c r="B269">
        <v>25.14</v>
      </c>
      <c r="C269">
        <v>6.02</v>
      </c>
      <c r="D269" t="s">
        <v>2381</v>
      </c>
      <c r="E269" t="s">
        <v>2379</v>
      </c>
      <c r="F269" t="s">
        <v>2382</v>
      </c>
      <c r="G269">
        <v>1</v>
      </c>
      <c r="H269" t="s">
        <v>2381</v>
      </c>
      <c r="I269" t="str">
        <f t="shared" si="8"/>
        <v>Overweight</v>
      </c>
      <c r="J269" t="str">
        <f t="shared" si="9"/>
        <v>Prediabetes</v>
      </c>
    </row>
    <row r="270" spans="1:10" x14ac:dyDescent="0.25">
      <c r="A270" t="s">
        <v>2102</v>
      </c>
      <c r="B270">
        <v>20.18</v>
      </c>
      <c r="C270">
        <v>11.19</v>
      </c>
      <c r="D270" t="s">
        <v>2379</v>
      </c>
      <c r="E270" t="s">
        <v>2379</v>
      </c>
      <c r="F270" t="s">
        <v>2379</v>
      </c>
      <c r="G270">
        <v>0</v>
      </c>
      <c r="H270" t="s">
        <v>2381</v>
      </c>
      <c r="I270" t="str">
        <f t="shared" si="8"/>
        <v>Normal Weight</v>
      </c>
      <c r="J270" t="str">
        <f t="shared" si="9"/>
        <v>Diabetes</v>
      </c>
    </row>
    <row r="271" spans="1:10" x14ac:dyDescent="0.25">
      <c r="A271" t="s">
        <v>2101</v>
      </c>
      <c r="B271">
        <v>44.36</v>
      </c>
      <c r="C271">
        <v>5.1100000000000003</v>
      </c>
      <c r="D271" t="s">
        <v>2379</v>
      </c>
      <c r="E271" t="s">
        <v>2379</v>
      </c>
      <c r="F271" t="s">
        <v>2379</v>
      </c>
      <c r="G271">
        <v>0</v>
      </c>
      <c r="H271" t="s">
        <v>2381</v>
      </c>
      <c r="I271" t="str">
        <f t="shared" si="8"/>
        <v>Obesity</v>
      </c>
      <c r="J271" t="str">
        <f t="shared" si="9"/>
        <v>Normal</v>
      </c>
    </row>
    <row r="272" spans="1:10" x14ac:dyDescent="0.25">
      <c r="A272" t="s">
        <v>2100</v>
      </c>
      <c r="B272">
        <v>23.82</v>
      </c>
      <c r="C272">
        <v>10.85</v>
      </c>
      <c r="D272" t="s">
        <v>2381</v>
      </c>
      <c r="E272" t="s">
        <v>2379</v>
      </c>
      <c r="F272" t="s">
        <v>2379</v>
      </c>
      <c r="G272">
        <v>0</v>
      </c>
      <c r="H272" t="s">
        <v>2381</v>
      </c>
      <c r="I272" t="str">
        <f t="shared" si="8"/>
        <v>Normal Weight</v>
      </c>
      <c r="J272" t="str">
        <f t="shared" si="9"/>
        <v>Diabetes</v>
      </c>
    </row>
    <row r="273" spans="1:10" x14ac:dyDescent="0.25">
      <c r="A273" t="s">
        <v>2099</v>
      </c>
      <c r="B273">
        <v>45</v>
      </c>
      <c r="C273">
        <v>5.24</v>
      </c>
      <c r="D273" t="s">
        <v>2381</v>
      </c>
      <c r="E273" t="s">
        <v>2379</v>
      </c>
      <c r="F273" t="s">
        <v>2379</v>
      </c>
      <c r="G273">
        <v>1</v>
      </c>
      <c r="H273" t="s">
        <v>2381</v>
      </c>
      <c r="I273" t="str">
        <f t="shared" si="8"/>
        <v>Obesity</v>
      </c>
      <c r="J273" t="str">
        <f t="shared" si="9"/>
        <v>Normal</v>
      </c>
    </row>
    <row r="274" spans="1:10" x14ac:dyDescent="0.25">
      <c r="A274" t="s">
        <v>2098</v>
      </c>
      <c r="B274">
        <v>26.62</v>
      </c>
      <c r="C274">
        <v>10.08</v>
      </c>
      <c r="D274" t="s">
        <v>2379</v>
      </c>
      <c r="E274" t="s">
        <v>2379</v>
      </c>
      <c r="F274" t="s">
        <v>2379</v>
      </c>
      <c r="G274">
        <v>0</v>
      </c>
      <c r="H274" t="s">
        <v>2381</v>
      </c>
      <c r="I274" t="str">
        <f t="shared" si="8"/>
        <v>Overweight</v>
      </c>
      <c r="J274" t="str">
        <f t="shared" si="9"/>
        <v>Diabetes</v>
      </c>
    </row>
    <row r="275" spans="1:10" x14ac:dyDescent="0.25">
      <c r="A275" t="s">
        <v>2097</v>
      </c>
      <c r="B275">
        <v>32.67</v>
      </c>
      <c r="C275">
        <v>10.97</v>
      </c>
      <c r="D275" t="s">
        <v>2381</v>
      </c>
      <c r="E275" t="s">
        <v>2379</v>
      </c>
      <c r="F275" t="s">
        <v>2379</v>
      </c>
      <c r="G275">
        <v>0</v>
      </c>
      <c r="H275" t="s">
        <v>2381</v>
      </c>
      <c r="I275" t="str">
        <f t="shared" si="8"/>
        <v>Obesity</v>
      </c>
      <c r="J275" t="str">
        <f t="shared" si="9"/>
        <v>Diabetes</v>
      </c>
    </row>
    <row r="276" spans="1:10" x14ac:dyDescent="0.25">
      <c r="A276" t="s">
        <v>2096</v>
      </c>
      <c r="B276">
        <v>44.44</v>
      </c>
      <c r="C276">
        <v>4.9000000000000004</v>
      </c>
      <c r="D276" t="s">
        <v>2381</v>
      </c>
      <c r="E276" t="s">
        <v>2379</v>
      </c>
      <c r="F276" t="s">
        <v>2379</v>
      </c>
      <c r="G276">
        <v>1</v>
      </c>
      <c r="H276" t="s">
        <v>2381</v>
      </c>
      <c r="I276" t="str">
        <f t="shared" si="8"/>
        <v>Obesity</v>
      </c>
      <c r="J276" t="str">
        <f t="shared" si="9"/>
        <v>Normal</v>
      </c>
    </row>
    <row r="277" spans="1:10" x14ac:dyDescent="0.25">
      <c r="A277" t="s">
        <v>2095</v>
      </c>
      <c r="B277">
        <v>28.31</v>
      </c>
      <c r="C277">
        <v>5.33</v>
      </c>
      <c r="D277" t="s">
        <v>2379</v>
      </c>
      <c r="E277" t="s">
        <v>2379</v>
      </c>
      <c r="F277" t="s">
        <v>2379</v>
      </c>
      <c r="G277">
        <v>0</v>
      </c>
      <c r="H277" t="s">
        <v>2381</v>
      </c>
      <c r="I277" t="str">
        <f t="shared" si="8"/>
        <v>Overweight</v>
      </c>
      <c r="J277" t="str">
        <f t="shared" si="9"/>
        <v>Normal</v>
      </c>
    </row>
    <row r="278" spans="1:10" x14ac:dyDescent="0.25">
      <c r="A278" t="s">
        <v>2094</v>
      </c>
      <c r="B278">
        <v>25.05</v>
      </c>
      <c r="C278">
        <v>4.6100000000000003</v>
      </c>
      <c r="D278" t="s">
        <v>2379</v>
      </c>
      <c r="E278" t="s">
        <v>2379</v>
      </c>
      <c r="F278" t="s">
        <v>2379</v>
      </c>
      <c r="G278">
        <v>2</v>
      </c>
      <c r="H278" t="s">
        <v>2381</v>
      </c>
      <c r="I278" t="str">
        <f t="shared" si="8"/>
        <v>Overweight</v>
      </c>
      <c r="J278" t="str">
        <f t="shared" si="9"/>
        <v>Normal</v>
      </c>
    </row>
    <row r="279" spans="1:10" x14ac:dyDescent="0.25">
      <c r="A279" t="s">
        <v>2093</v>
      </c>
      <c r="B279">
        <v>28.34</v>
      </c>
      <c r="C279">
        <v>8.18</v>
      </c>
      <c r="D279" t="s">
        <v>2379</v>
      </c>
      <c r="E279" t="s">
        <v>2379</v>
      </c>
      <c r="F279" t="s">
        <v>2379</v>
      </c>
      <c r="G279">
        <v>0</v>
      </c>
      <c r="H279" t="s">
        <v>2381</v>
      </c>
      <c r="I279" t="str">
        <f t="shared" si="8"/>
        <v>Overweight</v>
      </c>
      <c r="J279" t="str">
        <f t="shared" si="9"/>
        <v>Diabetes</v>
      </c>
    </row>
    <row r="280" spans="1:10" x14ac:dyDescent="0.25">
      <c r="A280" t="s">
        <v>2092</v>
      </c>
      <c r="B280">
        <v>17.765000000000001</v>
      </c>
      <c r="C280">
        <v>5.62</v>
      </c>
      <c r="D280" t="s">
        <v>2379</v>
      </c>
      <c r="E280" t="s">
        <v>2379</v>
      </c>
      <c r="F280" t="s">
        <v>2379</v>
      </c>
      <c r="G280">
        <v>0</v>
      </c>
      <c r="H280" t="s">
        <v>2381</v>
      </c>
      <c r="I280" t="str">
        <f t="shared" si="8"/>
        <v>Underweight</v>
      </c>
      <c r="J280" t="str">
        <f t="shared" si="9"/>
        <v>Normal</v>
      </c>
    </row>
    <row r="281" spans="1:10" x14ac:dyDescent="0.25">
      <c r="A281" t="s">
        <v>2091</v>
      </c>
      <c r="B281">
        <v>36.119999999999997</v>
      </c>
      <c r="C281">
        <v>5.82</v>
      </c>
      <c r="D281" t="s">
        <v>2379</v>
      </c>
      <c r="E281" t="s">
        <v>2379</v>
      </c>
      <c r="F281" t="s">
        <v>2379</v>
      </c>
      <c r="G281">
        <v>0</v>
      </c>
      <c r="H281" t="s">
        <v>2381</v>
      </c>
      <c r="I281" t="str">
        <f t="shared" si="8"/>
        <v>Obesity</v>
      </c>
      <c r="J281" t="str">
        <f t="shared" si="9"/>
        <v>Prediabetes</v>
      </c>
    </row>
    <row r="282" spans="1:10" x14ac:dyDescent="0.25">
      <c r="A282" t="s">
        <v>2090</v>
      </c>
      <c r="B282">
        <v>23.19</v>
      </c>
      <c r="C282">
        <v>7.66</v>
      </c>
      <c r="D282" t="s">
        <v>2379</v>
      </c>
      <c r="E282" t="s">
        <v>2379</v>
      </c>
      <c r="F282" t="s">
        <v>2379</v>
      </c>
      <c r="G282">
        <v>0</v>
      </c>
      <c r="H282" t="s">
        <v>2381</v>
      </c>
      <c r="I282" t="str">
        <f t="shared" si="8"/>
        <v>Normal Weight</v>
      </c>
      <c r="J282" t="str">
        <f t="shared" si="9"/>
        <v>Diabetes</v>
      </c>
    </row>
    <row r="283" spans="1:10" x14ac:dyDescent="0.25">
      <c r="A283" t="s">
        <v>2089</v>
      </c>
      <c r="B283">
        <v>35.99</v>
      </c>
      <c r="C283">
        <v>4.2300000000000004</v>
      </c>
      <c r="D283" t="s">
        <v>2379</v>
      </c>
      <c r="E283" t="s">
        <v>2379</v>
      </c>
      <c r="F283" t="s">
        <v>2379</v>
      </c>
      <c r="G283">
        <v>0</v>
      </c>
      <c r="H283" t="s">
        <v>2381</v>
      </c>
      <c r="I283" t="str">
        <f t="shared" si="8"/>
        <v>Obesity</v>
      </c>
      <c r="J283" t="str">
        <f t="shared" si="9"/>
        <v>Normal</v>
      </c>
    </row>
    <row r="284" spans="1:10" x14ac:dyDescent="0.25">
      <c r="A284" t="s">
        <v>2088</v>
      </c>
      <c r="B284">
        <v>30.25</v>
      </c>
      <c r="C284">
        <v>5.58</v>
      </c>
      <c r="D284" t="s">
        <v>2379</v>
      </c>
      <c r="E284" t="s">
        <v>2379</v>
      </c>
      <c r="F284" t="s">
        <v>2382</v>
      </c>
      <c r="G284">
        <v>1</v>
      </c>
      <c r="H284" t="s">
        <v>2381</v>
      </c>
      <c r="I284" t="str">
        <f t="shared" si="8"/>
        <v>Obesity</v>
      </c>
      <c r="J284" t="str">
        <f t="shared" si="9"/>
        <v>Normal</v>
      </c>
    </row>
    <row r="285" spans="1:10" x14ac:dyDescent="0.25">
      <c r="A285" t="s">
        <v>2087</v>
      </c>
      <c r="B285">
        <v>26.24</v>
      </c>
      <c r="C285">
        <v>6.26</v>
      </c>
      <c r="D285" t="s">
        <v>2381</v>
      </c>
      <c r="E285" t="s">
        <v>2379</v>
      </c>
      <c r="F285" t="s">
        <v>2379</v>
      </c>
      <c r="G285">
        <v>0</v>
      </c>
      <c r="H285" t="s">
        <v>2381</v>
      </c>
      <c r="I285" t="str">
        <f t="shared" si="8"/>
        <v>Overweight</v>
      </c>
      <c r="J285" t="str">
        <f t="shared" si="9"/>
        <v>Prediabetes</v>
      </c>
    </row>
    <row r="286" spans="1:10" x14ac:dyDescent="0.25">
      <c r="A286" t="s">
        <v>2086</v>
      </c>
      <c r="B286">
        <v>31.36</v>
      </c>
      <c r="C286">
        <v>10.6</v>
      </c>
      <c r="D286" t="s">
        <v>2381</v>
      </c>
      <c r="E286" t="s">
        <v>2379</v>
      </c>
      <c r="F286" t="s">
        <v>2379</v>
      </c>
      <c r="G286">
        <v>0</v>
      </c>
      <c r="H286" t="s">
        <v>2381</v>
      </c>
      <c r="I286" t="str">
        <f t="shared" si="8"/>
        <v>Obesity</v>
      </c>
      <c r="J286" t="str">
        <f t="shared" si="9"/>
        <v>Diabetes</v>
      </c>
    </row>
    <row r="287" spans="1:10" x14ac:dyDescent="0.25">
      <c r="A287" t="s">
        <v>2085</v>
      </c>
      <c r="B287">
        <v>25.69</v>
      </c>
      <c r="C287">
        <v>4.78</v>
      </c>
      <c r="D287" t="s">
        <v>2381</v>
      </c>
      <c r="E287" t="s">
        <v>2379</v>
      </c>
      <c r="F287" t="s">
        <v>2379</v>
      </c>
      <c r="G287">
        <v>0</v>
      </c>
      <c r="H287" t="s">
        <v>2381</v>
      </c>
      <c r="I287" t="str">
        <f t="shared" si="8"/>
        <v>Overweight</v>
      </c>
      <c r="J287" t="str">
        <f t="shared" si="9"/>
        <v>Normal</v>
      </c>
    </row>
    <row r="288" spans="1:10" x14ac:dyDescent="0.25">
      <c r="A288" t="s">
        <v>2084</v>
      </c>
      <c r="B288">
        <v>25.46</v>
      </c>
      <c r="C288">
        <v>6.03</v>
      </c>
      <c r="D288" t="s">
        <v>2379</v>
      </c>
      <c r="E288" t="s">
        <v>2379</v>
      </c>
      <c r="F288" t="s">
        <v>2379</v>
      </c>
      <c r="G288">
        <v>2</v>
      </c>
      <c r="H288" t="s">
        <v>2381</v>
      </c>
      <c r="I288" t="str">
        <f t="shared" si="8"/>
        <v>Overweight</v>
      </c>
      <c r="J288" t="str">
        <f t="shared" si="9"/>
        <v>Prediabetes</v>
      </c>
    </row>
    <row r="289" spans="1:10" x14ac:dyDescent="0.25">
      <c r="A289" t="s">
        <v>2083</v>
      </c>
      <c r="B289">
        <v>31.83</v>
      </c>
      <c r="C289">
        <v>11.55</v>
      </c>
      <c r="D289" t="s">
        <v>2381</v>
      </c>
      <c r="E289" t="s">
        <v>2379</v>
      </c>
      <c r="F289" t="s">
        <v>2379</v>
      </c>
      <c r="G289">
        <v>1</v>
      </c>
      <c r="H289" t="s">
        <v>2381</v>
      </c>
      <c r="I289" t="str">
        <f t="shared" si="8"/>
        <v>Obesity</v>
      </c>
      <c r="J289" t="str">
        <f t="shared" si="9"/>
        <v>Diabetes</v>
      </c>
    </row>
    <row r="290" spans="1:10" x14ac:dyDescent="0.25">
      <c r="A290" t="s">
        <v>2082</v>
      </c>
      <c r="B290">
        <v>24.43</v>
      </c>
      <c r="C290">
        <v>7.59</v>
      </c>
      <c r="D290" t="s">
        <v>2381</v>
      </c>
      <c r="E290" t="s">
        <v>2379</v>
      </c>
      <c r="F290" t="s">
        <v>2379</v>
      </c>
      <c r="G290">
        <v>1</v>
      </c>
      <c r="H290" t="s">
        <v>2381</v>
      </c>
      <c r="I290" t="str">
        <f t="shared" si="8"/>
        <v>Normal Weight</v>
      </c>
      <c r="J290" t="str">
        <f t="shared" si="9"/>
        <v>Diabetes</v>
      </c>
    </row>
    <row r="291" spans="1:10" x14ac:dyDescent="0.25">
      <c r="A291" t="s">
        <v>2081</v>
      </c>
      <c r="B291">
        <v>41.9</v>
      </c>
      <c r="C291">
        <v>4.26</v>
      </c>
      <c r="D291" t="s">
        <v>2379</v>
      </c>
      <c r="E291" t="s">
        <v>2379</v>
      </c>
      <c r="F291" t="s">
        <v>2379</v>
      </c>
      <c r="G291">
        <v>0</v>
      </c>
      <c r="H291" t="s">
        <v>2381</v>
      </c>
      <c r="I291" t="str">
        <f t="shared" si="8"/>
        <v>Obesity</v>
      </c>
      <c r="J291" t="str">
        <f t="shared" si="9"/>
        <v>Normal</v>
      </c>
    </row>
    <row r="292" spans="1:10" x14ac:dyDescent="0.25">
      <c r="A292" t="s">
        <v>2080</v>
      </c>
      <c r="B292">
        <v>22.88</v>
      </c>
      <c r="C292">
        <v>5.9</v>
      </c>
      <c r="D292" t="s">
        <v>2381</v>
      </c>
      <c r="E292" t="s">
        <v>2379</v>
      </c>
      <c r="F292" t="s">
        <v>2382</v>
      </c>
      <c r="G292">
        <v>1</v>
      </c>
      <c r="H292" t="s">
        <v>2381</v>
      </c>
      <c r="I292" t="str">
        <f t="shared" si="8"/>
        <v>Normal Weight</v>
      </c>
      <c r="J292" t="str">
        <f t="shared" si="9"/>
        <v>Prediabetes</v>
      </c>
    </row>
    <row r="293" spans="1:10" x14ac:dyDescent="0.25">
      <c r="A293" t="s">
        <v>2079</v>
      </c>
      <c r="B293">
        <v>29.734999999999999</v>
      </c>
      <c r="C293">
        <v>7.79</v>
      </c>
      <c r="D293" t="s">
        <v>2379</v>
      </c>
      <c r="E293" t="s">
        <v>2379</v>
      </c>
      <c r="F293" t="s">
        <v>2379</v>
      </c>
      <c r="G293">
        <v>0</v>
      </c>
      <c r="H293" t="s">
        <v>2379</v>
      </c>
      <c r="I293" t="str">
        <f t="shared" si="8"/>
        <v>Overweight</v>
      </c>
      <c r="J293" t="str">
        <f t="shared" si="9"/>
        <v>Diabetes</v>
      </c>
    </row>
    <row r="294" spans="1:10" x14ac:dyDescent="0.25">
      <c r="A294" t="s">
        <v>2078</v>
      </c>
      <c r="B294">
        <v>40.74</v>
      </c>
      <c r="C294">
        <v>5.28</v>
      </c>
      <c r="D294" t="s">
        <v>2379</v>
      </c>
      <c r="E294" t="s">
        <v>2379</v>
      </c>
      <c r="F294" t="s">
        <v>2382</v>
      </c>
      <c r="G294">
        <v>1</v>
      </c>
      <c r="H294" t="s">
        <v>2381</v>
      </c>
      <c r="I294" t="str">
        <f t="shared" si="8"/>
        <v>Obesity</v>
      </c>
      <c r="J294" t="str">
        <f t="shared" si="9"/>
        <v>Normal</v>
      </c>
    </row>
    <row r="295" spans="1:10" x14ac:dyDescent="0.25">
      <c r="A295" t="s">
        <v>2077</v>
      </c>
      <c r="B295">
        <v>24.14</v>
      </c>
      <c r="C295">
        <v>5.87</v>
      </c>
      <c r="D295" t="s">
        <v>2379</v>
      </c>
      <c r="E295" t="s">
        <v>2379</v>
      </c>
      <c r="F295" t="s">
        <v>2379</v>
      </c>
      <c r="G295">
        <v>2</v>
      </c>
      <c r="H295" t="s">
        <v>2381</v>
      </c>
      <c r="I295" t="str">
        <f t="shared" si="8"/>
        <v>Normal Weight</v>
      </c>
      <c r="J295" t="str">
        <f t="shared" si="9"/>
        <v>Prediabetes</v>
      </c>
    </row>
    <row r="296" spans="1:10" x14ac:dyDescent="0.25">
      <c r="A296" t="s">
        <v>2076</v>
      </c>
      <c r="B296">
        <v>25.15</v>
      </c>
      <c r="C296">
        <v>9.08</v>
      </c>
      <c r="D296" t="s">
        <v>2381</v>
      </c>
      <c r="E296" t="s">
        <v>2379</v>
      </c>
      <c r="F296" t="s">
        <v>2379</v>
      </c>
      <c r="G296">
        <v>1</v>
      </c>
      <c r="H296" t="s">
        <v>2381</v>
      </c>
      <c r="I296" t="str">
        <f t="shared" si="8"/>
        <v>Overweight</v>
      </c>
      <c r="J296" t="str">
        <f t="shared" si="9"/>
        <v>Diabetes</v>
      </c>
    </row>
    <row r="297" spans="1:10" x14ac:dyDescent="0.25">
      <c r="A297" t="s">
        <v>2075</v>
      </c>
      <c r="B297">
        <v>28.71</v>
      </c>
      <c r="C297">
        <v>5.2</v>
      </c>
      <c r="D297" t="s">
        <v>2379</v>
      </c>
      <c r="E297" t="s">
        <v>2379</v>
      </c>
      <c r="F297" t="s">
        <v>2379</v>
      </c>
      <c r="G297">
        <v>1</v>
      </c>
      <c r="H297" t="s">
        <v>2381</v>
      </c>
      <c r="I297" t="str">
        <f t="shared" si="8"/>
        <v>Overweight</v>
      </c>
      <c r="J297" t="str">
        <f t="shared" si="9"/>
        <v>Normal</v>
      </c>
    </row>
    <row r="298" spans="1:10" x14ac:dyDescent="0.25">
      <c r="A298" t="s">
        <v>2074</v>
      </c>
      <c r="B298">
        <v>23</v>
      </c>
      <c r="C298">
        <v>5.48</v>
      </c>
      <c r="D298" t="s">
        <v>2379</v>
      </c>
      <c r="E298" t="s">
        <v>2379</v>
      </c>
      <c r="F298" t="s">
        <v>2379</v>
      </c>
      <c r="G298">
        <v>0</v>
      </c>
      <c r="H298" t="s">
        <v>2381</v>
      </c>
      <c r="I298" t="str">
        <f t="shared" si="8"/>
        <v>Normal Weight</v>
      </c>
      <c r="J298" t="str">
        <f t="shared" si="9"/>
        <v>Normal</v>
      </c>
    </row>
    <row r="299" spans="1:10" x14ac:dyDescent="0.25">
      <c r="A299" t="s">
        <v>2073</v>
      </c>
      <c r="B299">
        <v>36.86</v>
      </c>
      <c r="C299">
        <v>11.95</v>
      </c>
      <c r="D299" t="s">
        <v>2379</v>
      </c>
      <c r="E299" t="s">
        <v>2379</v>
      </c>
      <c r="F299" t="s">
        <v>2379</v>
      </c>
      <c r="G299">
        <v>0</v>
      </c>
      <c r="H299" t="s">
        <v>2379</v>
      </c>
      <c r="I299" t="str">
        <f t="shared" si="8"/>
        <v>Obesity</v>
      </c>
      <c r="J299" t="str">
        <f t="shared" si="9"/>
        <v>Diabetes</v>
      </c>
    </row>
    <row r="300" spans="1:10" x14ac:dyDescent="0.25">
      <c r="A300" t="s">
        <v>2072</v>
      </c>
      <c r="B300">
        <v>24.25</v>
      </c>
      <c r="C300">
        <v>8.6999999999999993</v>
      </c>
      <c r="D300" t="s">
        <v>2381</v>
      </c>
      <c r="E300" t="s">
        <v>2379</v>
      </c>
      <c r="F300" t="s">
        <v>2379</v>
      </c>
      <c r="G300">
        <v>1</v>
      </c>
      <c r="H300" t="s">
        <v>2381</v>
      </c>
      <c r="I300" t="str">
        <f t="shared" si="8"/>
        <v>Normal Weight</v>
      </c>
      <c r="J300" t="str">
        <f t="shared" si="9"/>
        <v>Diabetes</v>
      </c>
    </row>
    <row r="301" spans="1:10" x14ac:dyDescent="0.25">
      <c r="A301" t="s">
        <v>2071</v>
      </c>
      <c r="B301">
        <v>23.85</v>
      </c>
      <c r="C301">
        <v>7.84</v>
      </c>
      <c r="D301" t="s">
        <v>2379</v>
      </c>
      <c r="E301" t="s">
        <v>2379</v>
      </c>
      <c r="F301" t="s">
        <v>2379</v>
      </c>
      <c r="G301">
        <v>0</v>
      </c>
      <c r="H301" t="s">
        <v>2381</v>
      </c>
      <c r="I301" t="str">
        <f t="shared" si="8"/>
        <v>Normal Weight</v>
      </c>
      <c r="J301" t="str">
        <f t="shared" si="9"/>
        <v>Diabetes</v>
      </c>
    </row>
    <row r="302" spans="1:10" x14ac:dyDescent="0.25">
      <c r="A302" t="s">
        <v>2070</v>
      </c>
      <c r="B302">
        <v>40.020000000000003</v>
      </c>
      <c r="C302">
        <v>5.19</v>
      </c>
      <c r="D302" t="s">
        <v>2381</v>
      </c>
      <c r="E302" t="s">
        <v>2379</v>
      </c>
      <c r="F302" t="s">
        <v>2379</v>
      </c>
      <c r="G302">
        <v>1</v>
      </c>
      <c r="H302" t="s">
        <v>2381</v>
      </c>
      <c r="I302" t="str">
        <f t="shared" si="8"/>
        <v>Obesity</v>
      </c>
      <c r="J302" t="str">
        <f t="shared" si="9"/>
        <v>Normal</v>
      </c>
    </row>
    <row r="303" spans="1:10" x14ac:dyDescent="0.25">
      <c r="A303" t="s">
        <v>2069</v>
      </c>
      <c r="B303">
        <v>19.170000000000002</v>
      </c>
      <c r="C303">
        <v>8.41</v>
      </c>
      <c r="D303" t="s">
        <v>2379</v>
      </c>
      <c r="E303" t="s">
        <v>2379</v>
      </c>
      <c r="F303" t="s">
        <v>2379</v>
      </c>
      <c r="G303">
        <v>0</v>
      </c>
      <c r="H303" t="s">
        <v>2381</v>
      </c>
      <c r="I303" t="str">
        <f t="shared" si="8"/>
        <v>Normal Weight</v>
      </c>
      <c r="J303" t="str">
        <f t="shared" si="9"/>
        <v>Diabetes</v>
      </c>
    </row>
    <row r="304" spans="1:10" x14ac:dyDescent="0.25">
      <c r="A304" t="s">
        <v>2068</v>
      </c>
      <c r="B304">
        <v>43.53</v>
      </c>
      <c r="C304">
        <v>5.86</v>
      </c>
      <c r="D304" t="s">
        <v>2381</v>
      </c>
      <c r="E304" t="s">
        <v>2381</v>
      </c>
      <c r="F304" t="s">
        <v>2379</v>
      </c>
      <c r="G304">
        <v>2</v>
      </c>
      <c r="H304" t="s">
        <v>2381</v>
      </c>
      <c r="I304" t="str">
        <f t="shared" si="8"/>
        <v>Obesity</v>
      </c>
      <c r="J304" t="str">
        <f t="shared" si="9"/>
        <v>Prediabetes</v>
      </c>
    </row>
    <row r="305" spans="1:10" x14ac:dyDescent="0.25">
      <c r="A305" t="s">
        <v>2067</v>
      </c>
      <c r="B305">
        <v>46.06</v>
      </c>
      <c r="C305">
        <v>4.18</v>
      </c>
      <c r="D305" t="s">
        <v>2379</v>
      </c>
      <c r="E305" t="s">
        <v>2381</v>
      </c>
      <c r="F305" t="s">
        <v>2379</v>
      </c>
      <c r="G305">
        <v>1</v>
      </c>
      <c r="H305" t="s">
        <v>2381</v>
      </c>
      <c r="I305" t="str">
        <f t="shared" si="8"/>
        <v>Obesity</v>
      </c>
      <c r="J305" t="str">
        <f t="shared" si="9"/>
        <v>Normal</v>
      </c>
    </row>
    <row r="306" spans="1:10" x14ac:dyDescent="0.25">
      <c r="A306" t="s">
        <v>2066</v>
      </c>
      <c r="B306">
        <v>29.92</v>
      </c>
      <c r="C306">
        <v>11.99</v>
      </c>
      <c r="D306" t="s">
        <v>2381</v>
      </c>
      <c r="E306" t="s">
        <v>2379</v>
      </c>
      <c r="F306" t="s">
        <v>2379</v>
      </c>
      <c r="G306">
        <v>2</v>
      </c>
      <c r="H306" t="s">
        <v>2381</v>
      </c>
      <c r="I306" t="str">
        <f t="shared" si="8"/>
        <v>Overweight</v>
      </c>
      <c r="J306" t="str">
        <f t="shared" si="9"/>
        <v>Diabetes</v>
      </c>
    </row>
    <row r="307" spans="1:10" x14ac:dyDescent="0.25">
      <c r="A307" t="s">
        <v>2065</v>
      </c>
      <c r="B307">
        <v>28.46</v>
      </c>
      <c r="C307">
        <v>4.8499999999999996</v>
      </c>
      <c r="D307" t="s">
        <v>2381</v>
      </c>
      <c r="E307" t="s">
        <v>2379</v>
      </c>
      <c r="F307" t="s">
        <v>2379</v>
      </c>
      <c r="G307">
        <v>1</v>
      </c>
      <c r="H307" t="s">
        <v>2381</v>
      </c>
      <c r="I307" t="str">
        <f t="shared" si="8"/>
        <v>Overweight</v>
      </c>
      <c r="J307" t="str">
        <f t="shared" si="9"/>
        <v>Normal</v>
      </c>
    </row>
    <row r="308" spans="1:10" x14ac:dyDescent="0.25">
      <c r="A308" t="s">
        <v>2064</v>
      </c>
      <c r="B308">
        <v>24.56</v>
      </c>
      <c r="C308">
        <v>6.18</v>
      </c>
      <c r="D308" t="s">
        <v>2381</v>
      </c>
      <c r="E308" t="s">
        <v>2379</v>
      </c>
      <c r="F308" t="s">
        <v>2382</v>
      </c>
      <c r="G308">
        <v>1</v>
      </c>
      <c r="H308" t="s">
        <v>2381</v>
      </c>
      <c r="I308" t="str">
        <f t="shared" si="8"/>
        <v>Normal Weight</v>
      </c>
      <c r="J308" t="str">
        <f t="shared" si="9"/>
        <v>Prediabetes</v>
      </c>
    </row>
    <row r="309" spans="1:10" x14ac:dyDescent="0.25">
      <c r="A309" t="s">
        <v>2063</v>
      </c>
      <c r="B309">
        <v>41.19</v>
      </c>
      <c r="C309">
        <v>6.37</v>
      </c>
      <c r="D309" t="s">
        <v>2379</v>
      </c>
      <c r="E309" t="s">
        <v>2379</v>
      </c>
      <c r="F309" t="s">
        <v>2379</v>
      </c>
      <c r="G309">
        <v>0</v>
      </c>
      <c r="H309" t="s">
        <v>2381</v>
      </c>
      <c r="I309" t="str">
        <f t="shared" si="8"/>
        <v>Obesity</v>
      </c>
      <c r="J309" t="str">
        <f t="shared" si="9"/>
        <v>Prediabetes</v>
      </c>
    </row>
    <row r="310" spans="1:10" x14ac:dyDescent="0.25">
      <c r="A310" t="s">
        <v>2062</v>
      </c>
      <c r="B310">
        <v>18.63</v>
      </c>
      <c r="C310">
        <v>9.81</v>
      </c>
      <c r="D310" t="s">
        <v>2381</v>
      </c>
      <c r="E310" t="s">
        <v>2379</v>
      </c>
      <c r="F310" t="s">
        <v>2379</v>
      </c>
      <c r="G310">
        <v>2</v>
      </c>
      <c r="H310" t="s">
        <v>2381</v>
      </c>
      <c r="I310" t="str">
        <f t="shared" si="8"/>
        <v>Normal Weight</v>
      </c>
      <c r="J310" t="str">
        <f t="shared" si="9"/>
        <v>Diabetes</v>
      </c>
    </row>
    <row r="311" spans="1:10" x14ac:dyDescent="0.25">
      <c r="A311" t="s">
        <v>2061</v>
      </c>
      <c r="B311">
        <v>26.26</v>
      </c>
      <c r="C311">
        <v>11.8</v>
      </c>
      <c r="D311" t="s">
        <v>2381</v>
      </c>
      <c r="E311" t="s">
        <v>2379</v>
      </c>
      <c r="F311" t="s">
        <v>2379</v>
      </c>
      <c r="G311">
        <v>1</v>
      </c>
      <c r="H311" t="s">
        <v>2381</v>
      </c>
      <c r="I311" t="str">
        <f t="shared" si="8"/>
        <v>Overweight</v>
      </c>
      <c r="J311" t="str">
        <f t="shared" si="9"/>
        <v>Diabetes</v>
      </c>
    </row>
    <row r="312" spans="1:10" x14ac:dyDescent="0.25">
      <c r="A312" t="s">
        <v>2060</v>
      </c>
      <c r="B312">
        <v>22.37</v>
      </c>
      <c r="C312">
        <v>5.86</v>
      </c>
      <c r="D312" t="s">
        <v>2381</v>
      </c>
      <c r="E312" t="s">
        <v>2379</v>
      </c>
      <c r="F312" t="s">
        <v>2382</v>
      </c>
      <c r="G312">
        <v>1</v>
      </c>
      <c r="H312" t="s">
        <v>2381</v>
      </c>
      <c r="I312" t="str">
        <f t="shared" si="8"/>
        <v>Normal Weight</v>
      </c>
      <c r="J312" t="str">
        <f t="shared" si="9"/>
        <v>Prediabetes</v>
      </c>
    </row>
    <row r="313" spans="1:10" x14ac:dyDescent="0.25">
      <c r="A313" t="s">
        <v>2059</v>
      </c>
      <c r="B313">
        <v>39.619999999999997</v>
      </c>
      <c r="C313">
        <v>4.28</v>
      </c>
      <c r="D313" t="s">
        <v>2379</v>
      </c>
      <c r="E313" t="s">
        <v>2379</v>
      </c>
      <c r="F313" t="s">
        <v>2379</v>
      </c>
      <c r="G313">
        <v>1</v>
      </c>
      <c r="H313" t="s">
        <v>2381</v>
      </c>
      <c r="I313" t="str">
        <f t="shared" si="8"/>
        <v>Obesity</v>
      </c>
      <c r="J313" t="str">
        <f t="shared" si="9"/>
        <v>Normal</v>
      </c>
    </row>
    <row r="314" spans="1:10" x14ac:dyDescent="0.25">
      <c r="A314" t="s">
        <v>2058</v>
      </c>
      <c r="B314">
        <v>18.329999999999998</v>
      </c>
      <c r="C314">
        <v>4.16</v>
      </c>
      <c r="D314" t="s">
        <v>2381</v>
      </c>
      <c r="E314" t="s">
        <v>2379</v>
      </c>
      <c r="F314" t="s">
        <v>2379</v>
      </c>
      <c r="G314">
        <v>0</v>
      </c>
      <c r="H314" t="s">
        <v>2381</v>
      </c>
      <c r="I314" t="str">
        <f t="shared" si="8"/>
        <v>Underweight</v>
      </c>
      <c r="J314" t="str">
        <f t="shared" si="9"/>
        <v>Normal</v>
      </c>
    </row>
    <row r="315" spans="1:10" x14ac:dyDescent="0.25">
      <c r="A315" t="s">
        <v>2057</v>
      </c>
      <c r="B315">
        <v>17.11</v>
      </c>
      <c r="C315">
        <v>4.9800000000000004</v>
      </c>
      <c r="D315" t="s">
        <v>2381</v>
      </c>
      <c r="E315" t="s">
        <v>2379</v>
      </c>
      <c r="F315" t="s">
        <v>2382</v>
      </c>
      <c r="G315">
        <v>1</v>
      </c>
      <c r="H315" t="s">
        <v>2381</v>
      </c>
      <c r="I315" t="str">
        <f t="shared" si="8"/>
        <v>Underweight</v>
      </c>
      <c r="J315" t="str">
        <f t="shared" si="9"/>
        <v>Normal</v>
      </c>
    </row>
    <row r="316" spans="1:10" x14ac:dyDescent="0.25">
      <c r="A316" t="s">
        <v>2056</v>
      </c>
      <c r="B316">
        <v>43.5</v>
      </c>
      <c r="C316">
        <v>6.38</v>
      </c>
      <c r="D316" t="s">
        <v>2379</v>
      </c>
      <c r="E316" t="s">
        <v>2381</v>
      </c>
      <c r="F316" t="s">
        <v>2379</v>
      </c>
      <c r="G316">
        <v>1</v>
      </c>
      <c r="H316" t="s">
        <v>2381</v>
      </c>
      <c r="I316" t="str">
        <f t="shared" si="8"/>
        <v>Obesity</v>
      </c>
      <c r="J316" t="str">
        <f t="shared" si="9"/>
        <v>Prediabetes</v>
      </c>
    </row>
    <row r="317" spans="1:10" x14ac:dyDescent="0.25">
      <c r="A317" t="s">
        <v>2055</v>
      </c>
      <c r="B317">
        <v>25.364999999999998</v>
      </c>
      <c r="C317">
        <v>5.19</v>
      </c>
      <c r="D317" t="s">
        <v>2379</v>
      </c>
      <c r="E317" t="s">
        <v>2379</v>
      </c>
      <c r="F317" t="s">
        <v>2379</v>
      </c>
      <c r="G317">
        <v>2</v>
      </c>
      <c r="H317" t="s">
        <v>2379</v>
      </c>
      <c r="I317" t="str">
        <f t="shared" si="8"/>
        <v>Overweight</v>
      </c>
      <c r="J317" t="str">
        <f t="shared" si="9"/>
        <v>Normal</v>
      </c>
    </row>
    <row r="318" spans="1:10" x14ac:dyDescent="0.25">
      <c r="A318" t="s">
        <v>2054</v>
      </c>
      <c r="B318">
        <v>28.594999999999999</v>
      </c>
      <c r="C318">
        <v>10.210000000000001</v>
      </c>
      <c r="D318" t="s">
        <v>2379</v>
      </c>
      <c r="E318" t="s">
        <v>2379</v>
      </c>
      <c r="F318" t="s">
        <v>2379</v>
      </c>
      <c r="G318">
        <v>0</v>
      </c>
      <c r="H318" t="s">
        <v>2379</v>
      </c>
      <c r="I318" t="str">
        <f t="shared" si="8"/>
        <v>Overweight</v>
      </c>
      <c r="J318" t="str">
        <f t="shared" si="9"/>
        <v>Diabetes</v>
      </c>
    </row>
    <row r="319" spans="1:10" x14ac:dyDescent="0.25">
      <c r="A319" t="s">
        <v>2053</v>
      </c>
      <c r="B319">
        <v>29.83</v>
      </c>
      <c r="C319">
        <v>9.6999999999999993</v>
      </c>
      <c r="D319" t="s">
        <v>2381</v>
      </c>
      <c r="E319" t="s">
        <v>2379</v>
      </c>
      <c r="F319" t="s">
        <v>2382</v>
      </c>
      <c r="G319">
        <v>1</v>
      </c>
      <c r="H319" t="s">
        <v>2381</v>
      </c>
      <c r="I319" t="str">
        <f t="shared" si="8"/>
        <v>Overweight</v>
      </c>
      <c r="J319" t="str">
        <f t="shared" si="9"/>
        <v>Diabetes</v>
      </c>
    </row>
    <row r="320" spans="1:10" x14ac:dyDescent="0.25">
      <c r="A320" t="s">
        <v>2052</v>
      </c>
      <c r="B320">
        <v>24.7</v>
      </c>
      <c r="C320">
        <v>10.25</v>
      </c>
      <c r="D320" t="s">
        <v>2379</v>
      </c>
      <c r="E320" t="s">
        <v>2379</v>
      </c>
      <c r="F320" t="s">
        <v>2379</v>
      </c>
      <c r="G320">
        <v>3</v>
      </c>
      <c r="H320" t="s">
        <v>2379</v>
      </c>
      <c r="I320" t="str">
        <f t="shared" si="8"/>
        <v>Normal Weight</v>
      </c>
      <c r="J320" t="str">
        <f t="shared" si="9"/>
        <v>Diabetes</v>
      </c>
    </row>
    <row r="321" spans="1:10" x14ac:dyDescent="0.25">
      <c r="A321" t="s">
        <v>2051</v>
      </c>
      <c r="B321">
        <v>17.940000000000001</v>
      </c>
      <c r="C321">
        <v>9.77</v>
      </c>
      <c r="D321" t="s">
        <v>2379</v>
      </c>
      <c r="E321" t="s">
        <v>2379</v>
      </c>
      <c r="F321" t="s">
        <v>2379</v>
      </c>
      <c r="G321">
        <v>0</v>
      </c>
      <c r="H321" t="s">
        <v>2381</v>
      </c>
      <c r="I321" t="str">
        <f t="shared" si="8"/>
        <v>Underweight</v>
      </c>
      <c r="J321" t="str">
        <f t="shared" si="9"/>
        <v>Diabetes</v>
      </c>
    </row>
    <row r="322" spans="1:10" x14ac:dyDescent="0.25">
      <c r="A322" t="s">
        <v>2050</v>
      </c>
      <c r="B322">
        <v>21.08</v>
      </c>
      <c r="C322">
        <v>4.83</v>
      </c>
      <c r="D322" t="s">
        <v>2379</v>
      </c>
      <c r="E322" t="s">
        <v>2379</v>
      </c>
      <c r="F322" t="s">
        <v>2382</v>
      </c>
      <c r="G322">
        <v>1</v>
      </c>
      <c r="H322" t="s">
        <v>2381</v>
      </c>
      <c r="I322" t="str">
        <f t="shared" si="8"/>
        <v>Normal Weight</v>
      </c>
      <c r="J322" t="str">
        <f t="shared" si="9"/>
        <v>Normal</v>
      </c>
    </row>
    <row r="323" spans="1:10" x14ac:dyDescent="0.25">
      <c r="A323" t="s">
        <v>2049</v>
      </c>
      <c r="B323">
        <v>37.715000000000003</v>
      </c>
      <c r="C323">
        <v>10.86</v>
      </c>
      <c r="D323" t="s">
        <v>2381</v>
      </c>
      <c r="E323" t="s">
        <v>2379</v>
      </c>
      <c r="F323" t="s">
        <v>2379</v>
      </c>
      <c r="G323">
        <v>0</v>
      </c>
      <c r="H323" t="s">
        <v>2379</v>
      </c>
      <c r="I323" t="str">
        <f t="shared" ref="I323:I386" si="10">IF(B323&lt;18.5,"Underweight",IF(B323&lt;25,"Normal Weight",IF(B323&lt;30,"Overweight","Obesity")))</f>
        <v>Obesity</v>
      </c>
      <c r="J323" t="str">
        <f t="shared" ref="J323:J386" si="11">IF(ISNUMBER(C323),IF(C323&lt;5.7,"Normal",IF(C323&lt;6.5,"Prediabetes","Diabetes")),"")</f>
        <v>Diabetes</v>
      </c>
    </row>
    <row r="324" spans="1:10" x14ac:dyDescent="0.25">
      <c r="A324" t="s">
        <v>2048</v>
      </c>
      <c r="B324">
        <v>22.39</v>
      </c>
      <c r="C324">
        <v>9.5299999999999994</v>
      </c>
      <c r="D324" t="s">
        <v>2381</v>
      </c>
      <c r="E324" t="s">
        <v>2379</v>
      </c>
      <c r="F324" t="s">
        <v>2379</v>
      </c>
      <c r="G324">
        <v>0</v>
      </c>
      <c r="H324" t="s">
        <v>2381</v>
      </c>
      <c r="I324" t="str">
        <f t="shared" si="10"/>
        <v>Normal Weight</v>
      </c>
      <c r="J324" t="str">
        <f t="shared" si="11"/>
        <v>Diabetes</v>
      </c>
    </row>
    <row r="325" spans="1:10" x14ac:dyDescent="0.25">
      <c r="A325" t="s">
        <v>2047</v>
      </c>
      <c r="B325">
        <v>28.78</v>
      </c>
      <c r="C325">
        <v>5.68</v>
      </c>
      <c r="D325" t="s">
        <v>2379</v>
      </c>
      <c r="E325" t="s">
        <v>2379</v>
      </c>
      <c r="F325" t="s">
        <v>2379</v>
      </c>
      <c r="G325">
        <v>0</v>
      </c>
      <c r="H325" t="s">
        <v>2381</v>
      </c>
      <c r="I325" t="str">
        <f t="shared" si="10"/>
        <v>Overweight</v>
      </c>
      <c r="J325" t="str">
        <f t="shared" si="11"/>
        <v>Normal</v>
      </c>
    </row>
    <row r="326" spans="1:10" x14ac:dyDescent="0.25">
      <c r="A326" t="s">
        <v>2046</v>
      </c>
      <c r="B326">
        <v>18.329999999999998</v>
      </c>
      <c r="C326">
        <v>5.57</v>
      </c>
      <c r="D326" t="s">
        <v>2381</v>
      </c>
      <c r="E326" t="s">
        <v>2379</v>
      </c>
      <c r="F326" t="s">
        <v>2379</v>
      </c>
      <c r="G326">
        <v>0</v>
      </c>
      <c r="H326" t="s">
        <v>2381</v>
      </c>
      <c r="I326" t="str">
        <f t="shared" si="10"/>
        <v>Underweight</v>
      </c>
      <c r="J326" t="str">
        <f t="shared" si="11"/>
        <v>Normal</v>
      </c>
    </row>
    <row r="327" spans="1:10" x14ac:dyDescent="0.25">
      <c r="A327" t="s">
        <v>2045</v>
      </c>
      <c r="B327">
        <v>26.39</v>
      </c>
      <c r="C327">
        <v>4.58</v>
      </c>
      <c r="D327" t="s">
        <v>2381</v>
      </c>
      <c r="E327" t="s">
        <v>2379</v>
      </c>
      <c r="F327" t="s">
        <v>2379</v>
      </c>
      <c r="G327">
        <v>1</v>
      </c>
      <c r="H327" t="s">
        <v>2381</v>
      </c>
      <c r="I327" t="str">
        <f t="shared" si="10"/>
        <v>Overweight</v>
      </c>
      <c r="J327" t="str">
        <f t="shared" si="11"/>
        <v>Normal</v>
      </c>
    </row>
    <row r="328" spans="1:10" x14ac:dyDescent="0.25">
      <c r="A328" t="s">
        <v>2044</v>
      </c>
      <c r="B328">
        <v>19.260000000000002</v>
      </c>
      <c r="C328">
        <v>8.9600000000000009</v>
      </c>
      <c r="D328" t="s">
        <v>2381</v>
      </c>
      <c r="E328" t="s">
        <v>2379</v>
      </c>
      <c r="F328" t="s">
        <v>2379</v>
      </c>
      <c r="G328">
        <v>1</v>
      </c>
      <c r="H328" t="s">
        <v>2381</v>
      </c>
      <c r="I328" t="str">
        <f t="shared" si="10"/>
        <v>Normal Weight</v>
      </c>
      <c r="J328" t="str">
        <f t="shared" si="11"/>
        <v>Diabetes</v>
      </c>
    </row>
    <row r="329" spans="1:10" x14ac:dyDescent="0.25">
      <c r="A329" t="s">
        <v>2043</v>
      </c>
      <c r="B329">
        <v>26.92</v>
      </c>
      <c r="C329">
        <v>6.09</v>
      </c>
      <c r="D329" t="s">
        <v>2379</v>
      </c>
      <c r="E329" t="s">
        <v>2379</v>
      </c>
      <c r="F329" t="s">
        <v>2379</v>
      </c>
      <c r="G329">
        <v>0</v>
      </c>
      <c r="H329" t="s">
        <v>2381</v>
      </c>
      <c r="I329" t="str">
        <f t="shared" si="10"/>
        <v>Overweight</v>
      </c>
      <c r="J329" t="str">
        <f t="shared" si="11"/>
        <v>Prediabetes</v>
      </c>
    </row>
    <row r="330" spans="1:10" x14ac:dyDescent="0.25">
      <c r="A330" t="s">
        <v>2042</v>
      </c>
      <c r="B330">
        <v>19.73</v>
      </c>
      <c r="C330">
        <v>4.3600000000000003</v>
      </c>
      <c r="D330" t="s">
        <v>2379</v>
      </c>
      <c r="E330" t="s">
        <v>2379</v>
      </c>
      <c r="F330" t="s">
        <v>2379</v>
      </c>
      <c r="G330">
        <v>0</v>
      </c>
      <c r="H330" t="s">
        <v>2381</v>
      </c>
      <c r="I330" t="str">
        <f t="shared" si="10"/>
        <v>Normal Weight</v>
      </c>
      <c r="J330" t="str">
        <f t="shared" si="11"/>
        <v>Normal</v>
      </c>
    </row>
    <row r="331" spans="1:10" x14ac:dyDescent="0.25">
      <c r="A331" t="s">
        <v>2041</v>
      </c>
      <c r="B331">
        <v>23.56</v>
      </c>
      <c r="C331">
        <v>11.74</v>
      </c>
      <c r="D331" t="s">
        <v>2381</v>
      </c>
      <c r="E331" t="s">
        <v>2379</v>
      </c>
      <c r="F331" t="s">
        <v>2379</v>
      </c>
      <c r="G331">
        <v>0</v>
      </c>
      <c r="H331" t="s">
        <v>2381</v>
      </c>
      <c r="I331" t="str">
        <f t="shared" si="10"/>
        <v>Normal Weight</v>
      </c>
      <c r="J331" t="str">
        <f t="shared" si="11"/>
        <v>Diabetes</v>
      </c>
    </row>
    <row r="332" spans="1:10" x14ac:dyDescent="0.25">
      <c r="A332" t="s">
        <v>2040</v>
      </c>
      <c r="B332">
        <v>37.67</v>
      </c>
      <c r="C332">
        <v>5.89</v>
      </c>
      <c r="D332" t="s">
        <v>2379</v>
      </c>
      <c r="E332" t="s">
        <v>2379</v>
      </c>
      <c r="F332" t="s">
        <v>2379</v>
      </c>
      <c r="G332">
        <v>1</v>
      </c>
      <c r="H332" t="s">
        <v>2381</v>
      </c>
      <c r="I332" t="str">
        <f t="shared" si="10"/>
        <v>Obesity</v>
      </c>
      <c r="J332" t="str">
        <f t="shared" si="11"/>
        <v>Prediabetes</v>
      </c>
    </row>
    <row r="333" spans="1:10" x14ac:dyDescent="0.25">
      <c r="A333" t="s">
        <v>2039</v>
      </c>
      <c r="B333">
        <v>18.73</v>
      </c>
      <c r="C333">
        <v>10.64</v>
      </c>
      <c r="D333" t="s">
        <v>2379</v>
      </c>
      <c r="E333" t="s">
        <v>2379</v>
      </c>
      <c r="F333" t="s">
        <v>2379</v>
      </c>
      <c r="G333">
        <v>2</v>
      </c>
      <c r="H333" t="s">
        <v>2381</v>
      </c>
      <c r="I333" t="str">
        <f t="shared" si="10"/>
        <v>Normal Weight</v>
      </c>
      <c r="J333" t="str">
        <f t="shared" si="11"/>
        <v>Diabetes</v>
      </c>
    </row>
    <row r="334" spans="1:10" x14ac:dyDescent="0.25">
      <c r="A334" t="s">
        <v>2038</v>
      </c>
      <c r="B334">
        <v>33.090000000000003</v>
      </c>
      <c r="C334">
        <v>6.06</v>
      </c>
      <c r="D334" t="s">
        <v>2379</v>
      </c>
      <c r="E334" t="s">
        <v>2379</v>
      </c>
      <c r="F334" t="s">
        <v>2382</v>
      </c>
      <c r="G334">
        <v>1</v>
      </c>
      <c r="H334" t="s">
        <v>2381</v>
      </c>
      <c r="I334" t="str">
        <f t="shared" si="10"/>
        <v>Obesity</v>
      </c>
      <c r="J334" t="str">
        <f t="shared" si="11"/>
        <v>Prediabetes</v>
      </c>
    </row>
    <row r="335" spans="1:10" x14ac:dyDescent="0.25">
      <c r="A335" t="s">
        <v>2037</v>
      </c>
      <c r="B335">
        <v>18.329999999999998</v>
      </c>
      <c r="C335">
        <v>7.46</v>
      </c>
      <c r="D335" t="s">
        <v>2381</v>
      </c>
      <c r="E335" t="s">
        <v>2379</v>
      </c>
      <c r="F335" t="s">
        <v>2379</v>
      </c>
      <c r="G335">
        <v>1</v>
      </c>
      <c r="H335" t="s">
        <v>2381</v>
      </c>
      <c r="I335" t="str">
        <f t="shared" si="10"/>
        <v>Underweight</v>
      </c>
      <c r="J335" t="str">
        <f t="shared" si="11"/>
        <v>Diabetes</v>
      </c>
    </row>
    <row r="336" spans="1:10" x14ac:dyDescent="0.25">
      <c r="A336" t="s">
        <v>2036</v>
      </c>
      <c r="B336">
        <v>27.74</v>
      </c>
      <c r="C336">
        <v>4.68</v>
      </c>
      <c r="D336" t="s">
        <v>2381</v>
      </c>
      <c r="E336" t="s">
        <v>2379</v>
      </c>
      <c r="F336" t="s">
        <v>2379</v>
      </c>
      <c r="G336">
        <v>2</v>
      </c>
      <c r="H336" t="s">
        <v>2381</v>
      </c>
      <c r="I336" t="str">
        <f t="shared" si="10"/>
        <v>Overweight</v>
      </c>
      <c r="J336" t="str">
        <f t="shared" si="11"/>
        <v>Normal</v>
      </c>
    </row>
    <row r="337" spans="1:10" x14ac:dyDescent="0.25">
      <c r="A337" t="s">
        <v>2035</v>
      </c>
      <c r="B337">
        <v>24.2</v>
      </c>
      <c r="C337">
        <v>6.15</v>
      </c>
      <c r="D337" t="s">
        <v>2379</v>
      </c>
      <c r="E337" t="s">
        <v>2379</v>
      </c>
      <c r="F337" t="s">
        <v>2379</v>
      </c>
      <c r="G337">
        <v>1</v>
      </c>
      <c r="H337" t="s">
        <v>2381</v>
      </c>
      <c r="I337" t="str">
        <f t="shared" si="10"/>
        <v>Normal Weight</v>
      </c>
      <c r="J337" t="str">
        <f t="shared" si="11"/>
        <v>Prediabetes</v>
      </c>
    </row>
    <row r="338" spans="1:10" x14ac:dyDescent="0.25">
      <c r="A338" t="s">
        <v>2034</v>
      </c>
      <c r="B338">
        <v>22.03</v>
      </c>
      <c r="C338">
        <v>4.28</v>
      </c>
      <c r="D338" t="s">
        <v>2381</v>
      </c>
      <c r="E338" t="s">
        <v>2379</v>
      </c>
      <c r="F338" t="s">
        <v>2379</v>
      </c>
      <c r="G338">
        <v>0</v>
      </c>
      <c r="H338" t="s">
        <v>2381</v>
      </c>
      <c r="I338" t="str">
        <f t="shared" si="10"/>
        <v>Normal Weight</v>
      </c>
      <c r="J338" t="str">
        <f t="shared" si="11"/>
        <v>Normal</v>
      </c>
    </row>
    <row r="339" spans="1:10" x14ac:dyDescent="0.25">
      <c r="A339" t="s">
        <v>2033</v>
      </c>
      <c r="B339">
        <v>26.885000000000002</v>
      </c>
      <c r="C339">
        <v>9.86</v>
      </c>
      <c r="D339" t="s">
        <v>2379</v>
      </c>
      <c r="E339" t="s">
        <v>2379</v>
      </c>
      <c r="F339" t="s">
        <v>2379</v>
      </c>
      <c r="G339">
        <v>3</v>
      </c>
      <c r="H339" t="s">
        <v>2381</v>
      </c>
      <c r="I339" t="str">
        <f t="shared" si="10"/>
        <v>Overweight</v>
      </c>
      <c r="J339" t="str">
        <f t="shared" si="11"/>
        <v>Diabetes</v>
      </c>
    </row>
    <row r="340" spans="1:10" x14ac:dyDescent="0.25">
      <c r="A340" t="s">
        <v>2032</v>
      </c>
      <c r="B340">
        <v>16.36</v>
      </c>
      <c r="C340">
        <v>11.19</v>
      </c>
      <c r="D340" t="s">
        <v>2379</v>
      </c>
      <c r="E340" t="s">
        <v>2379</v>
      </c>
      <c r="F340" t="s">
        <v>2379</v>
      </c>
      <c r="G340">
        <v>0</v>
      </c>
      <c r="H340" t="s">
        <v>2381</v>
      </c>
      <c r="I340" t="str">
        <f t="shared" si="10"/>
        <v>Underweight</v>
      </c>
      <c r="J340" t="str">
        <f t="shared" si="11"/>
        <v>Diabetes</v>
      </c>
    </row>
    <row r="341" spans="1:10" x14ac:dyDescent="0.25">
      <c r="A341" t="s">
        <v>2031</v>
      </c>
      <c r="B341">
        <v>32.299999999999997</v>
      </c>
      <c r="C341">
        <v>4.8899999999999997</v>
      </c>
      <c r="D341" t="s">
        <v>2381</v>
      </c>
      <c r="E341" t="s">
        <v>2379</v>
      </c>
      <c r="F341" t="s">
        <v>2382</v>
      </c>
      <c r="G341">
        <v>1</v>
      </c>
      <c r="H341" t="s">
        <v>2379</v>
      </c>
      <c r="I341" t="str">
        <f t="shared" si="10"/>
        <v>Obesity</v>
      </c>
      <c r="J341" t="str">
        <f t="shared" si="11"/>
        <v>Normal</v>
      </c>
    </row>
    <row r="342" spans="1:10" x14ac:dyDescent="0.25">
      <c r="A342" t="s">
        <v>2030</v>
      </c>
      <c r="B342">
        <v>16.05</v>
      </c>
      <c r="C342">
        <v>4.3499999999999996</v>
      </c>
      <c r="D342" t="s">
        <v>2381</v>
      </c>
      <c r="E342" t="s">
        <v>2379</v>
      </c>
      <c r="F342" t="s">
        <v>2379</v>
      </c>
      <c r="G342">
        <v>0</v>
      </c>
      <c r="H342" t="s">
        <v>2381</v>
      </c>
      <c r="I342" t="str">
        <f t="shared" si="10"/>
        <v>Underweight</v>
      </c>
      <c r="J342" t="str">
        <f t="shared" si="11"/>
        <v>Normal</v>
      </c>
    </row>
    <row r="343" spans="1:10" x14ac:dyDescent="0.25">
      <c r="A343" t="s">
        <v>2029</v>
      </c>
      <c r="B343">
        <v>29.07</v>
      </c>
      <c r="C343">
        <v>8.66</v>
      </c>
      <c r="D343" t="s">
        <v>2381</v>
      </c>
      <c r="E343" t="s">
        <v>2379</v>
      </c>
      <c r="F343" t="s">
        <v>2379</v>
      </c>
      <c r="G343">
        <v>2</v>
      </c>
      <c r="H343" t="s">
        <v>2381</v>
      </c>
      <c r="I343" t="str">
        <f t="shared" si="10"/>
        <v>Overweight</v>
      </c>
      <c r="J343" t="str">
        <f t="shared" si="11"/>
        <v>Diabetes</v>
      </c>
    </row>
    <row r="344" spans="1:10" x14ac:dyDescent="0.25">
      <c r="A344" t="s">
        <v>2028</v>
      </c>
      <c r="B344">
        <v>17.43</v>
      </c>
      <c r="C344">
        <v>8.64</v>
      </c>
      <c r="D344" t="s">
        <v>2379</v>
      </c>
      <c r="E344" t="s">
        <v>2379</v>
      </c>
      <c r="F344" t="s">
        <v>2379</v>
      </c>
      <c r="G344">
        <v>0</v>
      </c>
      <c r="H344" t="s">
        <v>2381</v>
      </c>
      <c r="I344" t="str">
        <f t="shared" si="10"/>
        <v>Underweight</v>
      </c>
      <c r="J344" t="str">
        <f t="shared" si="11"/>
        <v>Diabetes</v>
      </c>
    </row>
    <row r="345" spans="1:10" x14ac:dyDescent="0.25">
      <c r="A345" t="s">
        <v>2027</v>
      </c>
      <c r="B345">
        <v>19.329999999999998</v>
      </c>
      <c r="C345">
        <v>4.2699999999999996</v>
      </c>
      <c r="D345" t="s">
        <v>2379</v>
      </c>
      <c r="E345" t="s">
        <v>2379</v>
      </c>
      <c r="F345" t="s">
        <v>2379</v>
      </c>
      <c r="G345">
        <v>0</v>
      </c>
      <c r="H345" t="s">
        <v>2381</v>
      </c>
      <c r="I345" t="str">
        <f t="shared" si="10"/>
        <v>Normal Weight</v>
      </c>
      <c r="J345" t="str">
        <f t="shared" si="11"/>
        <v>Normal</v>
      </c>
    </row>
    <row r="346" spans="1:10" x14ac:dyDescent="0.25">
      <c r="A346" t="s">
        <v>2026</v>
      </c>
      <c r="B346">
        <v>30.52</v>
      </c>
      <c r="C346">
        <v>4.21</v>
      </c>
      <c r="D346" t="s">
        <v>2379</v>
      </c>
      <c r="E346" t="s">
        <v>2379</v>
      </c>
      <c r="F346" t="s">
        <v>2379</v>
      </c>
      <c r="G346">
        <v>1</v>
      </c>
      <c r="H346" t="s">
        <v>2381</v>
      </c>
      <c r="I346" t="str">
        <f t="shared" si="10"/>
        <v>Obesity</v>
      </c>
      <c r="J346" t="str">
        <f t="shared" si="11"/>
        <v>Normal</v>
      </c>
    </row>
    <row r="347" spans="1:10" x14ac:dyDescent="0.25">
      <c r="A347" t="s">
        <v>2025</v>
      </c>
      <c r="B347">
        <v>39.21</v>
      </c>
      <c r="C347">
        <v>5.04</v>
      </c>
      <c r="D347" t="s">
        <v>2379</v>
      </c>
      <c r="E347" t="s">
        <v>2379</v>
      </c>
      <c r="F347" t="s">
        <v>2382</v>
      </c>
      <c r="G347">
        <v>1</v>
      </c>
      <c r="H347" t="s">
        <v>2381</v>
      </c>
      <c r="I347" t="str">
        <f t="shared" si="10"/>
        <v>Obesity</v>
      </c>
      <c r="J347" t="str">
        <f t="shared" si="11"/>
        <v>Normal</v>
      </c>
    </row>
    <row r="348" spans="1:10" x14ac:dyDescent="0.25">
      <c r="A348" t="s">
        <v>2024</v>
      </c>
      <c r="B348">
        <v>26.98</v>
      </c>
      <c r="C348">
        <v>5.21</v>
      </c>
      <c r="D348" t="s">
        <v>2381</v>
      </c>
      <c r="E348" t="s">
        <v>2379</v>
      </c>
      <c r="F348" t="s">
        <v>2379</v>
      </c>
      <c r="G348">
        <v>2</v>
      </c>
      <c r="H348" t="s">
        <v>2381</v>
      </c>
      <c r="I348" t="str">
        <f t="shared" si="10"/>
        <v>Overweight</v>
      </c>
      <c r="J348" t="str">
        <f t="shared" si="11"/>
        <v>Normal</v>
      </c>
    </row>
    <row r="349" spans="1:10" x14ac:dyDescent="0.25">
      <c r="A349" t="s">
        <v>2023</v>
      </c>
      <c r="B349">
        <v>25.84</v>
      </c>
      <c r="C349">
        <v>8.83</v>
      </c>
      <c r="D349" t="s">
        <v>2379</v>
      </c>
      <c r="E349" t="s">
        <v>2379</v>
      </c>
      <c r="F349" t="s">
        <v>2379</v>
      </c>
      <c r="G349">
        <v>0</v>
      </c>
      <c r="H349" t="s">
        <v>2379</v>
      </c>
      <c r="I349" t="str">
        <f t="shared" si="10"/>
        <v>Overweight</v>
      </c>
      <c r="J349" t="str">
        <f t="shared" si="11"/>
        <v>Diabetes</v>
      </c>
    </row>
    <row r="350" spans="1:10" x14ac:dyDescent="0.25">
      <c r="A350" t="s">
        <v>2022</v>
      </c>
      <c r="B350">
        <v>28.31</v>
      </c>
      <c r="C350">
        <v>8.4700000000000006</v>
      </c>
      <c r="D350" t="s">
        <v>2381</v>
      </c>
      <c r="E350" t="s">
        <v>2379</v>
      </c>
      <c r="F350" t="s">
        <v>2379</v>
      </c>
      <c r="G350">
        <v>2</v>
      </c>
      <c r="H350" t="s">
        <v>2381</v>
      </c>
      <c r="I350" t="str">
        <f t="shared" si="10"/>
        <v>Overweight</v>
      </c>
      <c r="J350" t="str">
        <f t="shared" si="11"/>
        <v>Diabetes</v>
      </c>
    </row>
    <row r="351" spans="1:10" x14ac:dyDescent="0.25">
      <c r="A351" t="s">
        <v>2021</v>
      </c>
      <c r="B351">
        <v>23.94</v>
      </c>
      <c r="C351">
        <v>4.2</v>
      </c>
      <c r="D351" t="s">
        <v>2379</v>
      </c>
      <c r="E351" t="s">
        <v>2379</v>
      </c>
      <c r="F351" t="s">
        <v>2379</v>
      </c>
      <c r="G351">
        <v>0</v>
      </c>
      <c r="H351" t="s">
        <v>2381</v>
      </c>
      <c r="I351" t="str">
        <f t="shared" si="10"/>
        <v>Normal Weight</v>
      </c>
      <c r="J351" t="str">
        <f t="shared" si="11"/>
        <v>Normal</v>
      </c>
    </row>
    <row r="352" spans="1:10" x14ac:dyDescent="0.25">
      <c r="A352" t="s">
        <v>2020</v>
      </c>
      <c r="B352">
        <v>20.03</v>
      </c>
      <c r="C352">
        <v>6.14</v>
      </c>
      <c r="D352" t="s">
        <v>2381</v>
      </c>
      <c r="E352" t="s">
        <v>2379</v>
      </c>
      <c r="F352" t="s">
        <v>2379</v>
      </c>
      <c r="G352">
        <v>0</v>
      </c>
      <c r="H352" t="s">
        <v>2381</v>
      </c>
      <c r="I352" t="str">
        <f t="shared" si="10"/>
        <v>Normal Weight</v>
      </c>
      <c r="J352" t="str">
        <f t="shared" si="11"/>
        <v>Prediabetes</v>
      </c>
    </row>
    <row r="353" spans="1:10" x14ac:dyDescent="0.25">
      <c r="A353" t="s">
        <v>2019</v>
      </c>
      <c r="B353">
        <v>41.42</v>
      </c>
      <c r="C353">
        <v>6.07</v>
      </c>
      <c r="D353" t="s">
        <v>2379</v>
      </c>
      <c r="E353" t="s">
        <v>2379</v>
      </c>
      <c r="F353" t="s">
        <v>2379</v>
      </c>
      <c r="G353">
        <v>0</v>
      </c>
      <c r="H353" t="s">
        <v>2379</v>
      </c>
      <c r="I353" t="str">
        <f t="shared" si="10"/>
        <v>Obesity</v>
      </c>
      <c r="J353" t="str">
        <f t="shared" si="11"/>
        <v>Prediabetes</v>
      </c>
    </row>
    <row r="354" spans="1:10" x14ac:dyDescent="0.25">
      <c r="A354" t="s">
        <v>2018</v>
      </c>
      <c r="B354">
        <v>36.67</v>
      </c>
      <c r="C354">
        <v>10.210000000000001</v>
      </c>
      <c r="D354" t="s">
        <v>2379</v>
      </c>
      <c r="E354" t="s">
        <v>2379</v>
      </c>
      <c r="F354" t="s">
        <v>2379</v>
      </c>
      <c r="G354">
        <v>0</v>
      </c>
      <c r="H354" t="s">
        <v>2379</v>
      </c>
      <c r="I354" t="str">
        <f t="shared" si="10"/>
        <v>Obesity</v>
      </c>
      <c r="J354" t="str">
        <f t="shared" si="11"/>
        <v>Diabetes</v>
      </c>
    </row>
    <row r="355" spans="1:10" x14ac:dyDescent="0.25">
      <c r="A355" t="s">
        <v>2017</v>
      </c>
      <c r="B355">
        <v>27.645</v>
      </c>
      <c r="C355">
        <v>4.6900000000000004</v>
      </c>
      <c r="D355" t="s">
        <v>2379</v>
      </c>
      <c r="E355" t="s">
        <v>2379</v>
      </c>
      <c r="F355" t="s">
        <v>2379</v>
      </c>
      <c r="G355">
        <v>0</v>
      </c>
      <c r="H355" t="s">
        <v>2379</v>
      </c>
      <c r="I355" t="str">
        <f t="shared" si="10"/>
        <v>Overweight</v>
      </c>
      <c r="J355" t="str">
        <f t="shared" si="11"/>
        <v>Normal</v>
      </c>
    </row>
    <row r="356" spans="1:10" x14ac:dyDescent="0.25">
      <c r="A356" t="s">
        <v>2016</v>
      </c>
      <c r="B356">
        <v>22.72</v>
      </c>
      <c r="C356">
        <v>5.71</v>
      </c>
      <c r="D356" t="s">
        <v>2379</v>
      </c>
      <c r="E356" t="s">
        <v>2379</v>
      </c>
      <c r="F356" t="s">
        <v>2379</v>
      </c>
      <c r="G356">
        <v>0</v>
      </c>
      <c r="H356" t="s">
        <v>2381</v>
      </c>
      <c r="I356" t="str">
        <f t="shared" si="10"/>
        <v>Normal Weight</v>
      </c>
      <c r="J356" t="str">
        <f t="shared" si="11"/>
        <v>Prediabetes</v>
      </c>
    </row>
    <row r="357" spans="1:10" x14ac:dyDescent="0.25">
      <c r="A357" t="s">
        <v>2015</v>
      </c>
      <c r="B357">
        <v>36.520000000000003</v>
      </c>
      <c r="C357">
        <v>9.07</v>
      </c>
      <c r="D357" t="s">
        <v>2381</v>
      </c>
      <c r="E357" t="s">
        <v>2379</v>
      </c>
      <c r="F357" t="s">
        <v>2382</v>
      </c>
      <c r="G357">
        <v>1</v>
      </c>
      <c r="H357" t="s">
        <v>2379</v>
      </c>
      <c r="I357" t="str">
        <f t="shared" si="10"/>
        <v>Obesity</v>
      </c>
      <c r="J357" t="str">
        <f t="shared" si="11"/>
        <v>Diabetes</v>
      </c>
    </row>
    <row r="358" spans="1:10" x14ac:dyDescent="0.25">
      <c r="A358" t="s">
        <v>2014</v>
      </c>
      <c r="B358">
        <v>33.96</v>
      </c>
      <c r="C358">
        <v>4.99</v>
      </c>
      <c r="D358" t="s">
        <v>2379</v>
      </c>
      <c r="E358" t="s">
        <v>2379</v>
      </c>
      <c r="F358" t="s">
        <v>2379</v>
      </c>
      <c r="G358">
        <v>0</v>
      </c>
      <c r="H358" t="s">
        <v>2381</v>
      </c>
      <c r="I358" t="str">
        <f t="shared" si="10"/>
        <v>Obesity</v>
      </c>
      <c r="J358" t="str">
        <f t="shared" si="11"/>
        <v>Normal</v>
      </c>
    </row>
    <row r="359" spans="1:10" x14ac:dyDescent="0.25">
      <c r="A359" t="s">
        <v>2013</v>
      </c>
      <c r="B359">
        <v>26.695</v>
      </c>
      <c r="C359">
        <v>8.31</v>
      </c>
      <c r="D359" t="s">
        <v>2379</v>
      </c>
      <c r="E359" t="s">
        <v>2379</v>
      </c>
      <c r="F359" t="s">
        <v>2379</v>
      </c>
      <c r="G359">
        <v>0</v>
      </c>
      <c r="H359" t="s">
        <v>2381</v>
      </c>
      <c r="I359" t="str">
        <f t="shared" si="10"/>
        <v>Overweight</v>
      </c>
      <c r="J359" t="str">
        <f t="shared" si="11"/>
        <v>Diabetes</v>
      </c>
    </row>
    <row r="360" spans="1:10" x14ac:dyDescent="0.25">
      <c r="A360" t="s">
        <v>2012</v>
      </c>
      <c r="B360">
        <v>18.45</v>
      </c>
      <c r="C360">
        <v>5.07</v>
      </c>
      <c r="D360" t="s">
        <v>2381</v>
      </c>
      <c r="E360" t="s">
        <v>2379</v>
      </c>
      <c r="F360" t="s">
        <v>2379</v>
      </c>
      <c r="G360">
        <v>0</v>
      </c>
      <c r="H360" t="s">
        <v>2381</v>
      </c>
      <c r="I360" t="str">
        <f t="shared" si="10"/>
        <v>Underweight</v>
      </c>
      <c r="J360" t="str">
        <f t="shared" si="11"/>
        <v>Normal</v>
      </c>
    </row>
    <row r="361" spans="1:10" x14ac:dyDescent="0.25">
      <c r="A361" t="s">
        <v>2011</v>
      </c>
      <c r="B361">
        <v>33.18</v>
      </c>
      <c r="C361">
        <v>4.79</v>
      </c>
      <c r="D361" t="s">
        <v>2379</v>
      </c>
      <c r="E361" t="s">
        <v>2379</v>
      </c>
      <c r="F361" t="s">
        <v>2379</v>
      </c>
      <c r="G361">
        <v>0</v>
      </c>
      <c r="H361" t="s">
        <v>2381</v>
      </c>
      <c r="I361" t="str">
        <f t="shared" si="10"/>
        <v>Obesity</v>
      </c>
      <c r="J361" t="str">
        <f t="shared" si="11"/>
        <v>Normal</v>
      </c>
    </row>
    <row r="362" spans="1:10" x14ac:dyDescent="0.25">
      <c r="A362" t="s">
        <v>2010</v>
      </c>
      <c r="B362">
        <v>36.1</v>
      </c>
      <c r="C362">
        <v>11.39</v>
      </c>
      <c r="D362" t="s">
        <v>2381</v>
      </c>
      <c r="E362" t="s">
        <v>2379</v>
      </c>
      <c r="F362" t="s">
        <v>2379</v>
      </c>
      <c r="G362">
        <v>2</v>
      </c>
      <c r="H362" t="s">
        <v>2379</v>
      </c>
      <c r="I362" t="str">
        <f t="shared" si="10"/>
        <v>Obesity</v>
      </c>
      <c r="J362" t="str">
        <f t="shared" si="11"/>
        <v>Diabetes</v>
      </c>
    </row>
    <row r="363" spans="1:10" x14ac:dyDescent="0.25">
      <c r="A363" t="s">
        <v>2009</v>
      </c>
      <c r="B363">
        <v>22.77</v>
      </c>
      <c r="C363">
        <v>6</v>
      </c>
      <c r="D363" t="s">
        <v>2379</v>
      </c>
      <c r="E363" t="s">
        <v>2379</v>
      </c>
      <c r="F363" t="s">
        <v>2379</v>
      </c>
      <c r="G363">
        <v>0</v>
      </c>
      <c r="H363" t="s">
        <v>2381</v>
      </c>
      <c r="I363" t="str">
        <f t="shared" si="10"/>
        <v>Normal Weight</v>
      </c>
      <c r="J363" t="str">
        <f t="shared" si="11"/>
        <v>Prediabetes</v>
      </c>
    </row>
    <row r="364" spans="1:10" x14ac:dyDescent="0.25">
      <c r="A364" t="s">
        <v>2008</v>
      </c>
      <c r="B364">
        <v>21.24</v>
      </c>
      <c r="C364">
        <v>5.13</v>
      </c>
      <c r="D364" t="s">
        <v>2379</v>
      </c>
      <c r="E364" t="s">
        <v>2379</v>
      </c>
      <c r="F364" t="s">
        <v>2379</v>
      </c>
      <c r="G364">
        <v>0</v>
      </c>
      <c r="H364" t="s">
        <v>2381</v>
      </c>
      <c r="I364" t="str">
        <f t="shared" si="10"/>
        <v>Normal Weight</v>
      </c>
      <c r="J364" t="str">
        <f t="shared" si="11"/>
        <v>Normal</v>
      </c>
    </row>
    <row r="365" spans="1:10" x14ac:dyDescent="0.25">
      <c r="A365" t="s">
        <v>2007</v>
      </c>
      <c r="B365">
        <v>17.600000000000001</v>
      </c>
      <c r="C365">
        <v>5.26</v>
      </c>
      <c r="D365" t="s">
        <v>2381</v>
      </c>
      <c r="E365" t="s">
        <v>2379</v>
      </c>
      <c r="F365" t="s">
        <v>2379</v>
      </c>
      <c r="G365">
        <v>0</v>
      </c>
      <c r="H365" t="s">
        <v>2381</v>
      </c>
      <c r="I365" t="str">
        <f t="shared" si="10"/>
        <v>Underweight</v>
      </c>
      <c r="J365" t="str">
        <f t="shared" si="11"/>
        <v>Normal</v>
      </c>
    </row>
    <row r="366" spans="1:10" x14ac:dyDescent="0.25">
      <c r="A366" t="s">
        <v>2006</v>
      </c>
      <c r="B366">
        <v>26.29</v>
      </c>
      <c r="C366">
        <v>6.84</v>
      </c>
      <c r="D366" t="s">
        <v>2379</v>
      </c>
      <c r="E366" t="s">
        <v>2379</v>
      </c>
      <c r="F366" t="s">
        <v>2379</v>
      </c>
      <c r="G366">
        <v>0</v>
      </c>
      <c r="H366" t="s">
        <v>2381</v>
      </c>
      <c r="I366" t="str">
        <f t="shared" si="10"/>
        <v>Overweight</v>
      </c>
      <c r="J366" t="str">
        <f t="shared" si="11"/>
        <v>Diabetes</v>
      </c>
    </row>
    <row r="367" spans="1:10" x14ac:dyDescent="0.25">
      <c r="A367" t="s">
        <v>2005</v>
      </c>
      <c r="B367">
        <v>35.31</v>
      </c>
      <c r="C367">
        <v>9.0399999999999991</v>
      </c>
      <c r="D367" t="s">
        <v>2379</v>
      </c>
      <c r="E367" t="s">
        <v>2379</v>
      </c>
      <c r="F367" t="s">
        <v>2379</v>
      </c>
      <c r="G367">
        <v>0</v>
      </c>
      <c r="H367" t="s">
        <v>2379</v>
      </c>
      <c r="I367" t="str">
        <f t="shared" si="10"/>
        <v>Obesity</v>
      </c>
      <c r="J367" t="str">
        <f t="shared" si="11"/>
        <v>Diabetes</v>
      </c>
    </row>
    <row r="368" spans="1:10" x14ac:dyDescent="0.25">
      <c r="A368" t="s">
        <v>2004</v>
      </c>
      <c r="B368">
        <v>27.04</v>
      </c>
      <c r="C368">
        <v>4.0999999999999996</v>
      </c>
      <c r="D368" t="s">
        <v>2379</v>
      </c>
      <c r="E368" t="s">
        <v>2379</v>
      </c>
      <c r="F368" t="s">
        <v>2379</v>
      </c>
      <c r="G368">
        <v>1</v>
      </c>
      <c r="H368" t="s">
        <v>2381</v>
      </c>
      <c r="I368" t="str">
        <f t="shared" si="10"/>
        <v>Overweight</v>
      </c>
      <c r="J368" t="str">
        <f t="shared" si="11"/>
        <v>Normal</v>
      </c>
    </row>
    <row r="369" spans="1:10" x14ac:dyDescent="0.25">
      <c r="A369" t="s">
        <v>2003</v>
      </c>
      <c r="B369">
        <v>30.23</v>
      </c>
      <c r="C369">
        <v>4.2300000000000004</v>
      </c>
      <c r="D369" t="s">
        <v>2381</v>
      </c>
      <c r="E369" t="s">
        <v>2379</v>
      </c>
      <c r="F369" t="s">
        <v>2382</v>
      </c>
      <c r="G369">
        <v>1</v>
      </c>
      <c r="H369" t="s">
        <v>2381</v>
      </c>
      <c r="I369" t="str">
        <f t="shared" si="10"/>
        <v>Obesity</v>
      </c>
      <c r="J369" t="str">
        <f t="shared" si="11"/>
        <v>Normal</v>
      </c>
    </row>
    <row r="370" spans="1:10" x14ac:dyDescent="0.25">
      <c r="A370" t="s">
        <v>2002</v>
      </c>
      <c r="B370">
        <v>30.6</v>
      </c>
      <c r="C370">
        <v>6.48</v>
      </c>
      <c r="D370" t="s">
        <v>2381</v>
      </c>
      <c r="E370" t="s">
        <v>2379</v>
      </c>
      <c r="F370" t="s">
        <v>2382</v>
      </c>
      <c r="G370">
        <v>1</v>
      </c>
      <c r="H370" t="s">
        <v>2381</v>
      </c>
      <c r="I370" t="str">
        <f t="shared" si="10"/>
        <v>Obesity</v>
      </c>
      <c r="J370" t="str">
        <f t="shared" si="11"/>
        <v>Prediabetes</v>
      </c>
    </row>
    <row r="371" spans="1:10" x14ac:dyDescent="0.25">
      <c r="A371" t="s">
        <v>2001</v>
      </c>
      <c r="B371">
        <v>26.8</v>
      </c>
      <c r="C371">
        <v>5.53</v>
      </c>
      <c r="D371" t="s">
        <v>2379</v>
      </c>
      <c r="E371" t="s">
        <v>2379</v>
      </c>
      <c r="F371" t="s">
        <v>2379</v>
      </c>
      <c r="G371">
        <v>1</v>
      </c>
      <c r="H371" t="s">
        <v>2381</v>
      </c>
      <c r="I371" t="str">
        <f t="shared" si="10"/>
        <v>Overweight</v>
      </c>
      <c r="J371" t="str">
        <f t="shared" si="11"/>
        <v>Normal</v>
      </c>
    </row>
    <row r="372" spans="1:10" x14ac:dyDescent="0.25">
      <c r="A372" t="s">
        <v>2000</v>
      </c>
      <c r="B372">
        <v>16.86</v>
      </c>
      <c r="C372">
        <v>4.07</v>
      </c>
      <c r="D372" t="s">
        <v>2381</v>
      </c>
      <c r="E372" t="s">
        <v>2379</v>
      </c>
      <c r="F372" t="s">
        <v>2379</v>
      </c>
      <c r="G372">
        <v>0</v>
      </c>
      <c r="H372" t="s">
        <v>2381</v>
      </c>
      <c r="I372" t="str">
        <f t="shared" si="10"/>
        <v>Underweight</v>
      </c>
      <c r="J372" t="str">
        <f t="shared" si="11"/>
        <v>Normal</v>
      </c>
    </row>
    <row r="373" spans="1:10" x14ac:dyDescent="0.25">
      <c r="A373" t="s">
        <v>1999</v>
      </c>
      <c r="B373">
        <v>16.3</v>
      </c>
      <c r="C373">
        <v>5.51</v>
      </c>
      <c r="D373" t="s">
        <v>2379</v>
      </c>
      <c r="E373" t="s">
        <v>2379</v>
      </c>
      <c r="F373" t="s">
        <v>2379</v>
      </c>
      <c r="G373">
        <v>1</v>
      </c>
      <c r="H373" t="s">
        <v>2381</v>
      </c>
      <c r="I373" t="str">
        <f t="shared" si="10"/>
        <v>Underweight</v>
      </c>
      <c r="J373" t="str">
        <f t="shared" si="11"/>
        <v>Normal</v>
      </c>
    </row>
    <row r="374" spans="1:10" x14ac:dyDescent="0.25">
      <c r="A374" t="s">
        <v>1998</v>
      </c>
      <c r="B374">
        <v>29.81</v>
      </c>
      <c r="C374">
        <v>11.66</v>
      </c>
      <c r="D374" t="s">
        <v>2379</v>
      </c>
      <c r="E374" t="s">
        <v>2379</v>
      </c>
      <c r="F374" t="s">
        <v>2379</v>
      </c>
      <c r="G374">
        <v>0</v>
      </c>
      <c r="H374" t="s">
        <v>2381</v>
      </c>
      <c r="I374" t="str">
        <f t="shared" si="10"/>
        <v>Overweight</v>
      </c>
      <c r="J374" t="str">
        <f t="shared" si="11"/>
        <v>Diabetes</v>
      </c>
    </row>
    <row r="375" spans="1:10" x14ac:dyDescent="0.25">
      <c r="A375" t="s">
        <v>1997</v>
      </c>
      <c r="B375">
        <v>16.329999999999998</v>
      </c>
      <c r="C375">
        <v>7.26</v>
      </c>
      <c r="D375" t="s">
        <v>2381</v>
      </c>
      <c r="E375" t="s">
        <v>2379</v>
      </c>
      <c r="F375" t="s">
        <v>2379</v>
      </c>
      <c r="G375">
        <v>0</v>
      </c>
      <c r="H375" t="s">
        <v>2381</v>
      </c>
      <c r="I375" t="str">
        <f t="shared" si="10"/>
        <v>Underweight</v>
      </c>
      <c r="J375" t="str">
        <f t="shared" si="11"/>
        <v>Diabetes</v>
      </c>
    </row>
    <row r="376" spans="1:10" x14ac:dyDescent="0.25">
      <c r="A376" t="s">
        <v>1996</v>
      </c>
      <c r="B376">
        <v>16.37</v>
      </c>
      <c r="C376">
        <v>4.79</v>
      </c>
      <c r="D376" t="s">
        <v>2381</v>
      </c>
      <c r="E376" t="s">
        <v>2379</v>
      </c>
      <c r="F376" t="s">
        <v>2379</v>
      </c>
      <c r="G376">
        <v>0</v>
      </c>
      <c r="H376" t="s">
        <v>2381</v>
      </c>
      <c r="I376" t="str">
        <f t="shared" si="10"/>
        <v>Underweight</v>
      </c>
      <c r="J376" t="str">
        <f t="shared" si="11"/>
        <v>Normal</v>
      </c>
    </row>
    <row r="377" spans="1:10" x14ac:dyDescent="0.25">
      <c r="A377" t="s">
        <v>1995</v>
      </c>
      <c r="B377">
        <v>22.42</v>
      </c>
      <c r="C377">
        <v>4.68</v>
      </c>
      <c r="D377" t="s">
        <v>2381</v>
      </c>
      <c r="E377" t="s">
        <v>2379</v>
      </c>
      <c r="F377" t="s">
        <v>2379</v>
      </c>
      <c r="G377">
        <v>1</v>
      </c>
      <c r="H377" t="s">
        <v>2379</v>
      </c>
      <c r="I377" t="str">
        <f t="shared" si="10"/>
        <v>Normal Weight</v>
      </c>
      <c r="J377" t="str">
        <f t="shared" si="11"/>
        <v>Normal</v>
      </c>
    </row>
    <row r="378" spans="1:10" x14ac:dyDescent="0.25">
      <c r="A378" t="s">
        <v>1994</v>
      </c>
      <c r="B378">
        <v>31.35</v>
      </c>
      <c r="C378">
        <v>4.33</v>
      </c>
      <c r="D378" t="s">
        <v>2381</v>
      </c>
      <c r="E378" t="s">
        <v>2379</v>
      </c>
      <c r="F378" t="s">
        <v>2382</v>
      </c>
      <c r="G378">
        <v>1</v>
      </c>
      <c r="H378" t="s">
        <v>2379</v>
      </c>
      <c r="I378" t="str">
        <f t="shared" si="10"/>
        <v>Obesity</v>
      </c>
      <c r="J378" t="str">
        <f t="shared" si="11"/>
        <v>Normal</v>
      </c>
    </row>
    <row r="379" spans="1:10" x14ac:dyDescent="0.25">
      <c r="A379" t="s">
        <v>1993</v>
      </c>
      <c r="B379">
        <v>31.9</v>
      </c>
      <c r="C379">
        <v>11.89</v>
      </c>
      <c r="D379" t="s">
        <v>2379</v>
      </c>
      <c r="E379" t="s">
        <v>2379</v>
      </c>
      <c r="F379" t="s">
        <v>2379</v>
      </c>
      <c r="G379">
        <v>0</v>
      </c>
      <c r="H379" t="s">
        <v>2379</v>
      </c>
      <c r="I379" t="str">
        <f t="shared" si="10"/>
        <v>Obesity</v>
      </c>
      <c r="J379" t="str">
        <f t="shared" si="11"/>
        <v>Diabetes</v>
      </c>
    </row>
    <row r="380" spans="1:10" x14ac:dyDescent="0.25">
      <c r="A380" t="s">
        <v>1992</v>
      </c>
      <c r="B380">
        <v>30.6</v>
      </c>
      <c r="C380">
        <v>5.24</v>
      </c>
      <c r="D380" t="s">
        <v>2379</v>
      </c>
      <c r="E380" t="s">
        <v>2379</v>
      </c>
      <c r="F380" t="s">
        <v>2379</v>
      </c>
      <c r="G380">
        <v>0</v>
      </c>
      <c r="H380" t="s">
        <v>2381</v>
      </c>
      <c r="I380" t="str">
        <f t="shared" si="10"/>
        <v>Obesity</v>
      </c>
      <c r="J380" t="str">
        <f t="shared" si="11"/>
        <v>Normal</v>
      </c>
    </row>
    <row r="381" spans="1:10" x14ac:dyDescent="0.25">
      <c r="A381" t="s">
        <v>1991</v>
      </c>
      <c r="B381">
        <v>28.975000000000001</v>
      </c>
      <c r="C381">
        <v>7.63</v>
      </c>
      <c r="D381" t="s">
        <v>2379</v>
      </c>
      <c r="E381" t="s">
        <v>2379</v>
      </c>
      <c r="F381" t="s">
        <v>2379</v>
      </c>
      <c r="G381">
        <v>0</v>
      </c>
      <c r="H381" t="s">
        <v>2381</v>
      </c>
      <c r="I381" t="str">
        <f t="shared" si="10"/>
        <v>Overweight</v>
      </c>
      <c r="J381" t="str">
        <f t="shared" si="11"/>
        <v>Diabetes</v>
      </c>
    </row>
    <row r="382" spans="1:10" x14ac:dyDescent="0.25">
      <c r="A382" t="s">
        <v>1990</v>
      </c>
      <c r="B382">
        <v>24.86</v>
      </c>
      <c r="C382">
        <v>8.92</v>
      </c>
      <c r="D382" t="s">
        <v>2381</v>
      </c>
      <c r="E382" t="s">
        <v>2379</v>
      </c>
      <c r="F382" t="s">
        <v>2379</v>
      </c>
      <c r="G382">
        <v>2</v>
      </c>
      <c r="H382" t="s">
        <v>2379</v>
      </c>
      <c r="I382" t="str">
        <f t="shared" si="10"/>
        <v>Normal Weight</v>
      </c>
      <c r="J382" t="str">
        <f t="shared" si="11"/>
        <v>Diabetes</v>
      </c>
    </row>
    <row r="383" spans="1:10" x14ac:dyDescent="0.25">
      <c r="A383" t="s">
        <v>1989</v>
      </c>
      <c r="B383">
        <v>19.54</v>
      </c>
      <c r="C383">
        <v>5.37</v>
      </c>
      <c r="D383" t="s">
        <v>2379</v>
      </c>
      <c r="E383" t="s">
        <v>2379</v>
      </c>
      <c r="F383" t="s">
        <v>2379</v>
      </c>
      <c r="G383">
        <v>0</v>
      </c>
      <c r="H383" t="s">
        <v>2381</v>
      </c>
      <c r="I383" t="str">
        <f t="shared" si="10"/>
        <v>Normal Weight</v>
      </c>
      <c r="J383" t="str">
        <f t="shared" si="11"/>
        <v>Normal</v>
      </c>
    </row>
    <row r="384" spans="1:10" x14ac:dyDescent="0.25">
      <c r="A384" t="s">
        <v>1988</v>
      </c>
      <c r="B384">
        <v>26.74</v>
      </c>
      <c r="C384">
        <v>4.3099999999999996</v>
      </c>
      <c r="D384" t="s">
        <v>2379</v>
      </c>
      <c r="E384" t="s">
        <v>2379</v>
      </c>
      <c r="F384" t="s">
        <v>2379</v>
      </c>
      <c r="G384">
        <v>0</v>
      </c>
      <c r="H384" t="s">
        <v>2381</v>
      </c>
      <c r="I384" t="str">
        <f t="shared" si="10"/>
        <v>Overweight</v>
      </c>
      <c r="J384" t="str">
        <f t="shared" si="11"/>
        <v>Normal</v>
      </c>
    </row>
    <row r="385" spans="1:10" x14ac:dyDescent="0.25">
      <c r="A385" t="s">
        <v>1987</v>
      </c>
      <c r="B385">
        <v>22.99</v>
      </c>
      <c r="C385">
        <v>10.46</v>
      </c>
      <c r="D385" t="s">
        <v>2379</v>
      </c>
      <c r="E385" t="s">
        <v>2379</v>
      </c>
      <c r="F385" t="s">
        <v>2379</v>
      </c>
      <c r="G385">
        <v>3</v>
      </c>
      <c r="H385" t="s">
        <v>2381</v>
      </c>
      <c r="I385" t="str">
        <f t="shared" si="10"/>
        <v>Normal Weight</v>
      </c>
      <c r="J385" t="str">
        <f t="shared" si="11"/>
        <v>Diabetes</v>
      </c>
    </row>
    <row r="386" spans="1:10" x14ac:dyDescent="0.25">
      <c r="A386" t="s">
        <v>1986</v>
      </c>
      <c r="B386">
        <v>31.46</v>
      </c>
      <c r="C386">
        <v>7.39</v>
      </c>
      <c r="D386" t="s">
        <v>2379</v>
      </c>
      <c r="E386" t="s">
        <v>2379</v>
      </c>
      <c r="F386" t="s">
        <v>2379</v>
      </c>
      <c r="G386">
        <v>0</v>
      </c>
      <c r="H386" t="s">
        <v>2379</v>
      </c>
      <c r="I386" t="str">
        <f t="shared" si="10"/>
        <v>Obesity</v>
      </c>
      <c r="J386" t="str">
        <f t="shared" si="11"/>
        <v>Diabetes</v>
      </c>
    </row>
    <row r="387" spans="1:10" x14ac:dyDescent="0.25">
      <c r="A387" t="s">
        <v>1985</v>
      </c>
      <c r="B387">
        <v>30.86</v>
      </c>
      <c r="C387">
        <v>6.18</v>
      </c>
      <c r="D387" t="s">
        <v>2379</v>
      </c>
      <c r="E387" t="s">
        <v>2381</v>
      </c>
      <c r="F387" t="s">
        <v>2379</v>
      </c>
      <c r="G387">
        <v>2</v>
      </c>
      <c r="H387" t="s">
        <v>2381</v>
      </c>
      <c r="I387" t="str">
        <f t="shared" ref="I387:I450" si="12">IF(B387&lt;18.5,"Underweight",IF(B387&lt;25,"Normal Weight",IF(B387&lt;30,"Overweight","Obesity")))</f>
        <v>Obesity</v>
      </c>
      <c r="J387" t="str">
        <f t="shared" ref="J387:J450" si="13">IF(ISNUMBER(C387),IF(C387&lt;5.7,"Normal",IF(C387&lt;6.5,"Prediabetes","Diabetes")),"")</f>
        <v>Prediabetes</v>
      </c>
    </row>
    <row r="388" spans="1:10" x14ac:dyDescent="0.25">
      <c r="A388" t="s">
        <v>1984</v>
      </c>
      <c r="B388">
        <v>31.96</v>
      </c>
      <c r="C388">
        <v>8.86</v>
      </c>
      <c r="D388" t="s">
        <v>2379</v>
      </c>
      <c r="E388" t="s">
        <v>2379</v>
      </c>
      <c r="F388" t="s">
        <v>2379</v>
      </c>
      <c r="G388">
        <v>0</v>
      </c>
      <c r="H388" t="s">
        <v>2381</v>
      </c>
      <c r="I388" t="str">
        <f t="shared" si="12"/>
        <v>Obesity</v>
      </c>
      <c r="J388" t="str">
        <f t="shared" si="13"/>
        <v>Diabetes</v>
      </c>
    </row>
    <row r="389" spans="1:10" x14ac:dyDescent="0.25">
      <c r="A389" t="s">
        <v>1983</v>
      </c>
      <c r="B389">
        <v>23.76</v>
      </c>
      <c r="C389">
        <v>10.96</v>
      </c>
      <c r="D389" t="s">
        <v>2379</v>
      </c>
      <c r="E389" t="s">
        <v>2379</v>
      </c>
      <c r="F389" t="s">
        <v>2379</v>
      </c>
      <c r="G389">
        <v>3</v>
      </c>
      <c r="H389" t="s">
        <v>2381</v>
      </c>
      <c r="I389" t="str">
        <f t="shared" si="12"/>
        <v>Normal Weight</v>
      </c>
      <c r="J389" t="str">
        <f t="shared" si="13"/>
        <v>Diabetes</v>
      </c>
    </row>
    <row r="390" spans="1:10" x14ac:dyDescent="0.25">
      <c r="A390" t="s">
        <v>1982</v>
      </c>
      <c r="B390">
        <v>19.38</v>
      </c>
      <c r="C390">
        <v>6.28</v>
      </c>
      <c r="D390" t="s">
        <v>2379</v>
      </c>
      <c r="E390" t="s">
        <v>2379</v>
      </c>
      <c r="F390" t="s">
        <v>2379</v>
      </c>
      <c r="G390">
        <v>0</v>
      </c>
      <c r="H390" t="s">
        <v>2381</v>
      </c>
      <c r="I390" t="str">
        <f t="shared" si="12"/>
        <v>Normal Weight</v>
      </c>
      <c r="J390" t="str">
        <f t="shared" si="13"/>
        <v>Prediabetes</v>
      </c>
    </row>
    <row r="391" spans="1:10" x14ac:dyDescent="0.25">
      <c r="A391" t="s">
        <v>1981</v>
      </c>
      <c r="B391">
        <v>16.21</v>
      </c>
      <c r="C391">
        <v>6.29</v>
      </c>
      <c r="D391" t="s">
        <v>2381</v>
      </c>
      <c r="E391" t="s">
        <v>2379</v>
      </c>
      <c r="F391" t="s">
        <v>2379</v>
      </c>
      <c r="G391">
        <v>1</v>
      </c>
      <c r="H391" t="s">
        <v>2381</v>
      </c>
      <c r="I391" t="str">
        <f t="shared" si="12"/>
        <v>Underweight</v>
      </c>
      <c r="J391" t="str">
        <f t="shared" si="13"/>
        <v>Prediabetes</v>
      </c>
    </row>
    <row r="392" spans="1:10" x14ac:dyDescent="0.25">
      <c r="A392" t="s">
        <v>1980</v>
      </c>
      <c r="B392">
        <v>32.54</v>
      </c>
      <c r="C392">
        <v>4.0199999999999996</v>
      </c>
      <c r="D392" t="s">
        <v>2379</v>
      </c>
      <c r="E392" t="s">
        <v>2381</v>
      </c>
      <c r="F392" t="s">
        <v>2379</v>
      </c>
      <c r="G392">
        <v>1</v>
      </c>
      <c r="H392" t="s">
        <v>2381</v>
      </c>
      <c r="I392" t="str">
        <f t="shared" si="12"/>
        <v>Obesity</v>
      </c>
      <c r="J392" t="str">
        <f t="shared" si="13"/>
        <v>Normal</v>
      </c>
    </row>
    <row r="393" spans="1:10" x14ac:dyDescent="0.25">
      <c r="A393" t="s">
        <v>1979</v>
      </c>
      <c r="B393">
        <v>36.765000000000001</v>
      </c>
      <c r="C393">
        <v>11.95</v>
      </c>
      <c r="D393" t="s">
        <v>2381</v>
      </c>
      <c r="E393" t="s">
        <v>2379</v>
      </c>
      <c r="F393" t="s">
        <v>2379</v>
      </c>
      <c r="G393">
        <v>2</v>
      </c>
      <c r="H393" t="s">
        <v>2379</v>
      </c>
      <c r="I393" t="str">
        <f t="shared" si="12"/>
        <v>Obesity</v>
      </c>
      <c r="J393" t="str">
        <f t="shared" si="13"/>
        <v>Diabetes</v>
      </c>
    </row>
    <row r="394" spans="1:10" x14ac:dyDescent="0.25">
      <c r="A394" t="s">
        <v>1978</v>
      </c>
      <c r="B394">
        <v>35.909999999999997</v>
      </c>
      <c r="C394">
        <v>8.7100000000000009</v>
      </c>
      <c r="D394" t="s">
        <v>2379</v>
      </c>
      <c r="E394" t="s">
        <v>2379</v>
      </c>
      <c r="F394" t="s">
        <v>2379</v>
      </c>
      <c r="G394">
        <v>0</v>
      </c>
      <c r="H394" t="s">
        <v>2379</v>
      </c>
      <c r="I394" t="str">
        <f t="shared" si="12"/>
        <v>Obesity</v>
      </c>
      <c r="J394" t="str">
        <f t="shared" si="13"/>
        <v>Diabetes</v>
      </c>
    </row>
    <row r="395" spans="1:10" x14ac:dyDescent="0.25">
      <c r="A395" t="s">
        <v>1977</v>
      </c>
      <c r="B395">
        <v>32.06</v>
      </c>
      <c r="C395">
        <v>4.67</v>
      </c>
      <c r="D395" t="s">
        <v>2379</v>
      </c>
      <c r="E395" t="s">
        <v>2381</v>
      </c>
      <c r="F395" t="s">
        <v>2379</v>
      </c>
      <c r="G395">
        <v>1</v>
      </c>
      <c r="H395" t="s">
        <v>2381</v>
      </c>
      <c r="I395" t="str">
        <f t="shared" si="12"/>
        <v>Obesity</v>
      </c>
      <c r="J395" t="str">
        <f t="shared" si="13"/>
        <v>Normal</v>
      </c>
    </row>
    <row r="396" spans="1:10" x14ac:dyDescent="0.25">
      <c r="A396" t="s">
        <v>1976</v>
      </c>
      <c r="B396">
        <v>24.1</v>
      </c>
      <c r="C396">
        <v>11.14</v>
      </c>
      <c r="D396" t="s">
        <v>2381</v>
      </c>
      <c r="E396" t="s">
        <v>2379</v>
      </c>
      <c r="F396" t="s">
        <v>2379</v>
      </c>
      <c r="G396">
        <v>1</v>
      </c>
      <c r="H396" t="s">
        <v>2379</v>
      </c>
      <c r="I396" t="str">
        <f t="shared" si="12"/>
        <v>Normal Weight</v>
      </c>
      <c r="J396" t="str">
        <f t="shared" si="13"/>
        <v>Diabetes</v>
      </c>
    </row>
    <row r="397" spans="1:10" x14ac:dyDescent="0.25">
      <c r="A397" t="s">
        <v>1975</v>
      </c>
      <c r="B397">
        <v>27.1</v>
      </c>
      <c r="C397">
        <v>9.0500000000000007</v>
      </c>
      <c r="D397" t="s">
        <v>2379</v>
      </c>
      <c r="E397" t="s">
        <v>2379</v>
      </c>
      <c r="F397" t="s">
        <v>2379</v>
      </c>
      <c r="G397">
        <v>2</v>
      </c>
      <c r="H397" t="s">
        <v>2379</v>
      </c>
      <c r="I397" t="str">
        <f t="shared" si="12"/>
        <v>Overweight</v>
      </c>
      <c r="J397" t="str">
        <f t="shared" si="13"/>
        <v>Diabetes</v>
      </c>
    </row>
    <row r="398" spans="1:10" x14ac:dyDescent="0.25">
      <c r="A398" t="s">
        <v>1974</v>
      </c>
      <c r="B398">
        <v>24.42</v>
      </c>
      <c r="C398">
        <v>11.31</v>
      </c>
      <c r="D398" t="s">
        <v>2379</v>
      </c>
      <c r="E398" t="s">
        <v>2379</v>
      </c>
      <c r="F398" t="s">
        <v>2379</v>
      </c>
      <c r="G398">
        <v>0</v>
      </c>
      <c r="H398" t="s">
        <v>2381</v>
      </c>
      <c r="I398" t="str">
        <f t="shared" si="12"/>
        <v>Normal Weight</v>
      </c>
      <c r="J398" t="str">
        <f t="shared" si="13"/>
        <v>Diabetes</v>
      </c>
    </row>
    <row r="399" spans="1:10" x14ac:dyDescent="0.25">
      <c r="A399" t="s">
        <v>1973</v>
      </c>
      <c r="B399">
        <v>26.695</v>
      </c>
      <c r="C399">
        <v>4.68</v>
      </c>
      <c r="D399" t="s">
        <v>2381</v>
      </c>
      <c r="E399" t="s">
        <v>2379</v>
      </c>
      <c r="F399" t="s">
        <v>2379</v>
      </c>
      <c r="G399">
        <v>2</v>
      </c>
      <c r="H399" t="s">
        <v>2381</v>
      </c>
      <c r="I399" t="str">
        <f t="shared" si="12"/>
        <v>Overweight</v>
      </c>
      <c r="J399" t="str">
        <f t="shared" si="13"/>
        <v>Normal</v>
      </c>
    </row>
    <row r="400" spans="1:10" x14ac:dyDescent="0.25">
      <c r="A400" t="s">
        <v>1972</v>
      </c>
      <c r="B400">
        <v>27.79</v>
      </c>
      <c r="C400">
        <v>6.05</v>
      </c>
      <c r="D400" t="s">
        <v>2381</v>
      </c>
      <c r="E400" t="s">
        <v>2381</v>
      </c>
      <c r="F400" t="s">
        <v>2379</v>
      </c>
      <c r="G400">
        <v>1</v>
      </c>
      <c r="H400" t="s">
        <v>2381</v>
      </c>
      <c r="I400" t="str">
        <f t="shared" si="12"/>
        <v>Overweight</v>
      </c>
      <c r="J400" t="str">
        <f t="shared" si="13"/>
        <v>Prediabetes</v>
      </c>
    </row>
    <row r="401" spans="1:10" x14ac:dyDescent="0.25">
      <c r="A401" t="s">
        <v>1971</v>
      </c>
      <c r="B401">
        <v>32.68</v>
      </c>
      <c r="C401">
        <v>4.68</v>
      </c>
      <c r="D401" t="s">
        <v>2381</v>
      </c>
      <c r="E401" t="s">
        <v>2379</v>
      </c>
      <c r="F401" t="s">
        <v>2379</v>
      </c>
      <c r="G401">
        <v>0</v>
      </c>
      <c r="H401" t="s">
        <v>2379</v>
      </c>
      <c r="I401" t="str">
        <f t="shared" si="12"/>
        <v>Obesity</v>
      </c>
      <c r="J401" t="str">
        <f t="shared" si="13"/>
        <v>Normal</v>
      </c>
    </row>
    <row r="402" spans="1:10" x14ac:dyDescent="0.25">
      <c r="A402" t="s">
        <v>1970</v>
      </c>
      <c r="B402">
        <v>26.4</v>
      </c>
      <c r="C402">
        <v>9.5</v>
      </c>
      <c r="D402" t="s">
        <v>2381</v>
      </c>
      <c r="E402" t="s">
        <v>2379</v>
      </c>
      <c r="F402" t="s">
        <v>2379</v>
      </c>
      <c r="G402">
        <v>2</v>
      </c>
      <c r="H402" t="s">
        <v>2379</v>
      </c>
      <c r="I402" t="str">
        <f t="shared" si="12"/>
        <v>Overweight</v>
      </c>
      <c r="J402" t="str">
        <f t="shared" si="13"/>
        <v>Diabetes</v>
      </c>
    </row>
    <row r="403" spans="1:10" x14ac:dyDescent="0.25">
      <c r="A403" t="s">
        <v>1969</v>
      </c>
      <c r="B403">
        <v>23.655000000000001</v>
      </c>
      <c r="C403">
        <v>10.84</v>
      </c>
      <c r="D403" t="s">
        <v>2381</v>
      </c>
      <c r="E403" t="s">
        <v>2379</v>
      </c>
      <c r="F403" t="s">
        <v>2382</v>
      </c>
      <c r="G403">
        <v>1</v>
      </c>
      <c r="H403" t="s">
        <v>2381</v>
      </c>
      <c r="I403" t="str">
        <f t="shared" si="12"/>
        <v>Normal Weight</v>
      </c>
      <c r="J403" t="str">
        <f t="shared" si="13"/>
        <v>Diabetes</v>
      </c>
    </row>
    <row r="404" spans="1:10" x14ac:dyDescent="0.25">
      <c r="A404" t="s">
        <v>1968</v>
      </c>
      <c r="B404">
        <v>27.36</v>
      </c>
      <c r="C404">
        <v>5.88</v>
      </c>
      <c r="D404" t="s">
        <v>2379</v>
      </c>
      <c r="E404" t="s">
        <v>2379</v>
      </c>
      <c r="F404" t="s">
        <v>2379</v>
      </c>
      <c r="G404">
        <v>2</v>
      </c>
      <c r="H404" t="s">
        <v>2379</v>
      </c>
      <c r="I404" t="str">
        <f t="shared" si="12"/>
        <v>Overweight</v>
      </c>
      <c r="J404" t="str">
        <f t="shared" si="13"/>
        <v>Prediabetes</v>
      </c>
    </row>
    <row r="405" spans="1:10" x14ac:dyDescent="0.25">
      <c r="A405" t="s">
        <v>1967</v>
      </c>
      <c r="B405">
        <v>27.82</v>
      </c>
      <c r="C405">
        <v>5.24</v>
      </c>
      <c r="D405" t="s">
        <v>2381</v>
      </c>
      <c r="E405" t="s">
        <v>2379</v>
      </c>
      <c r="F405" t="s">
        <v>2379</v>
      </c>
      <c r="G405">
        <v>0</v>
      </c>
      <c r="H405" t="s">
        <v>2381</v>
      </c>
      <c r="I405" t="str">
        <f t="shared" si="12"/>
        <v>Overweight</v>
      </c>
      <c r="J405" t="str">
        <f t="shared" si="13"/>
        <v>Normal</v>
      </c>
    </row>
    <row r="406" spans="1:10" x14ac:dyDescent="0.25">
      <c r="A406" t="s">
        <v>1966</v>
      </c>
      <c r="B406">
        <v>25.46</v>
      </c>
      <c r="C406">
        <v>11.75</v>
      </c>
      <c r="D406" t="s">
        <v>2379</v>
      </c>
      <c r="E406" t="s">
        <v>2379</v>
      </c>
      <c r="F406" t="s">
        <v>2379</v>
      </c>
      <c r="G406">
        <v>0</v>
      </c>
      <c r="H406" t="s">
        <v>2379</v>
      </c>
      <c r="I406" t="str">
        <f t="shared" si="12"/>
        <v>Overweight</v>
      </c>
      <c r="J406" t="str">
        <f t="shared" si="13"/>
        <v>Diabetes</v>
      </c>
    </row>
    <row r="407" spans="1:10" x14ac:dyDescent="0.25">
      <c r="A407" t="s">
        <v>1965</v>
      </c>
      <c r="B407">
        <v>25.1</v>
      </c>
      <c r="C407">
        <v>6.97</v>
      </c>
      <c r="D407" t="s">
        <v>2379</v>
      </c>
      <c r="E407" t="s">
        <v>2379</v>
      </c>
      <c r="F407" t="s">
        <v>2379</v>
      </c>
      <c r="G407">
        <v>0</v>
      </c>
      <c r="H407" t="s">
        <v>2381</v>
      </c>
      <c r="I407" t="str">
        <f t="shared" si="12"/>
        <v>Overweight</v>
      </c>
      <c r="J407" t="str">
        <f t="shared" si="13"/>
        <v>Diabetes</v>
      </c>
    </row>
    <row r="408" spans="1:10" x14ac:dyDescent="0.25">
      <c r="A408" t="s">
        <v>1964</v>
      </c>
      <c r="B408">
        <v>32.11</v>
      </c>
      <c r="C408">
        <v>4.76</v>
      </c>
      <c r="D408" t="s">
        <v>2379</v>
      </c>
      <c r="E408" t="s">
        <v>2379</v>
      </c>
      <c r="F408" t="s">
        <v>2379</v>
      </c>
      <c r="G408">
        <v>2</v>
      </c>
      <c r="H408" t="s">
        <v>2379</v>
      </c>
      <c r="I408" t="str">
        <f t="shared" si="12"/>
        <v>Obesity</v>
      </c>
      <c r="J408" t="str">
        <f t="shared" si="13"/>
        <v>Normal</v>
      </c>
    </row>
    <row r="409" spans="1:10" x14ac:dyDescent="0.25">
      <c r="A409" t="s">
        <v>1963</v>
      </c>
      <c r="B409">
        <v>29.8</v>
      </c>
      <c r="C409">
        <v>8.24</v>
      </c>
      <c r="D409" t="s">
        <v>2381</v>
      </c>
      <c r="E409" t="s">
        <v>2379</v>
      </c>
      <c r="F409" t="s">
        <v>2379</v>
      </c>
      <c r="G409">
        <v>1</v>
      </c>
      <c r="H409" t="s">
        <v>2381</v>
      </c>
      <c r="I409" t="str">
        <f t="shared" si="12"/>
        <v>Overweight</v>
      </c>
      <c r="J409" t="str">
        <f t="shared" si="13"/>
        <v>Diabetes</v>
      </c>
    </row>
    <row r="410" spans="1:10" x14ac:dyDescent="0.25">
      <c r="A410" t="s">
        <v>1962</v>
      </c>
      <c r="B410">
        <v>24.01</v>
      </c>
      <c r="C410">
        <v>4.76</v>
      </c>
      <c r="D410" t="s">
        <v>2379</v>
      </c>
      <c r="E410" t="s">
        <v>2379</v>
      </c>
      <c r="F410" t="s">
        <v>2379</v>
      </c>
      <c r="G410">
        <v>1</v>
      </c>
      <c r="H410" t="s">
        <v>2381</v>
      </c>
      <c r="I410" t="str">
        <f t="shared" si="12"/>
        <v>Normal Weight</v>
      </c>
      <c r="J410" t="str">
        <f t="shared" si="13"/>
        <v>Normal</v>
      </c>
    </row>
    <row r="411" spans="1:10" x14ac:dyDescent="0.25">
      <c r="A411" t="s">
        <v>1961</v>
      </c>
      <c r="B411">
        <v>23.21</v>
      </c>
      <c r="C411">
        <v>6.03</v>
      </c>
      <c r="D411" t="s">
        <v>2379</v>
      </c>
      <c r="E411" t="s">
        <v>2379</v>
      </c>
      <c r="F411" t="s">
        <v>2379</v>
      </c>
      <c r="G411">
        <v>1</v>
      </c>
      <c r="H411" t="s">
        <v>2379</v>
      </c>
      <c r="I411" t="str">
        <f t="shared" si="12"/>
        <v>Normal Weight</v>
      </c>
      <c r="J411" t="str">
        <f t="shared" si="13"/>
        <v>Prediabetes</v>
      </c>
    </row>
    <row r="412" spans="1:10" x14ac:dyDescent="0.25">
      <c r="A412" t="s">
        <v>1960</v>
      </c>
      <c r="B412">
        <v>21.2</v>
      </c>
      <c r="C412">
        <v>4.07</v>
      </c>
      <c r="D412" t="s">
        <v>2381</v>
      </c>
      <c r="E412" t="s">
        <v>2379</v>
      </c>
      <c r="F412" t="s">
        <v>2379</v>
      </c>
      <c r="G412">
        <v>1</v>
      </c>
      <c r="H412" t="s">
        <v>2381</v>
      </c>
      <c r="I412" t="str">
        <f t="shared" si="12"/>
        <v>Normal Weight</v>
      </c>
      <c r="J412" t="str">
        <f t="shared" si="13"/>
        <v>Normal</v>
      </c>
    </row>
    <row r="413" spans="1:10" x14ac:dyDescent="0.25">
      <c r="A413" t="s">
        <v>1959</v>
      </c>
      <c r="B413">
        <v>28.215</v>
      </c>
      <c r="C413">
        <v>8.26</v>
      </c>
      <c r="D413" t="s">
        <v>2381</v>
      </c>
      <c r="E413" t="s">
        <v>2379</v>
      </c>
      <c r="F413" t="s">
        <v>2379</v>
      </c>
      <c r="G413">
        <v>1</v>
      </c>
      <c r="H413" t="s">
        <v>2381</v>
      </c>
      <c r="I413" t="str">
        <f t="shared" si="12"/>
        <v>Overweight</v>
      </c>
      <c r="J413" t="str">
        <f t="shared" si="13"/>
        <v>Diabetes</v>
      </c>
    </row>
    <row r="414" spans="1:10" x14ac:dyDescent="0.25">
      <c r="A414" t="s">
        <v>1958</v>
      </c>
      <c r="B414">
        <v>38.094999999999999</v>
      </c>
      <c r="C414">
        <v>4.76</v>
      </c>
      <c r="D414" t="s">
        <v>2379</v>
      </c>
      <c r="E414" t="s">
        <v>2379</v>
      </c>
      <c r="F414" t="s">
        <v>2379</v>
      </c>
      <c r="G414">
        <v>1</v>
      </c>
      <c r="H414" t="s">
        <v>2379</v>
      </c>
      <c r="I414" t="str">
        <f t="shared" si="12"/>
        <v>Obesity</v>
      </c>
      <c r="J414" t="str">
        <f t="shared" si="13"/>
        <v>Normal</v>
      </c>
    </row>
    <row r="415" spans="1:10" x14ac:dyDescent="0.25">
      <c r="A415" t="s">
        <v>1957</v>
      </c>
      <c r="B415">
        <v>22.61</v>
      </c>
      <c r="C415">
        <v>6.13</v>
      </c>
      <c r="D415" t="s">
        <v>2381</v>
      </c>
      <c r="E415" t="s">
        <v>2379</v>
      </c>
      <c r="F415" t="s">
        <v>2382</v>
      </c>
      <c r="G415">
        <v>1</v>
      </c>
      <c r="H415" t="s">
        <v>2381</v>
      </c>
      <c r="I415" t="str">
        <f t="shared" si="12"/>
        <v>Normal Weight</v>
      </c>
      <c r="J415" t="str">
        <f t="shared" si="13"/>
        <v>Prediabetes</v>
      </c>
    </row>
    <row r="416" spans="1:10" x14ac:dyDescent="0.25">
      <c r="A416" t="s">
        <v>1956</v>
      </c>
      <c r="B416">
        <v>24.32</v>
      </c>
      <c r="C416">
        <v>10.47</v>
      </c>
      <c r="D416" t="s">
        <v>2381</v>
      </c>
      <c r="E416" t="s">
        <v>2379</v>
      </c>
      <c r="F416" t="s">
        <v>2379</v>
      </c>
      <c r="G416">
        <v>2</v>
      </c>
      <c r="H416" t="s">
        <v>2381</v>
      </c>
      <c r="I416" t="str">
        <f t="shared" si="12"/>
        <v>Normal Weight</v>
      </c>
      <c r="J416" t="str">
        <f t="shared" si="13"/>
        <v>Diabetes</v>
      </c>
    </row>
    <row r="417" spans="1:10" x14ac:dyDescent="0.25">
      <c r="A417" t="s">
        <v>1955</v>
      </c>
      <c r="B417">
        <v>20.96</v>
      </c>
      <c r="C417">
        <v>4.04</v>
      </c>
      <c r="D417" t="s">
        <v>2381</v>
      </c>
      <c r="E417" t="s">
        <v>2379</v>
      </c>
      <c r="F417" t="s">
        <v>2379</v>
      </c>
      <c r="G417">
        <v>1</v>
      </c>
      <c r="H417" t="s">
        <v>2381</v>
      </c>
      <c r="I417" t="str">
        <f t="shared" si="12"/>
        <v>Normal Weight</v>
      </c>
      <c r="J417" t="str">
        <f t="shared" si="13"/>
        <v>Normal</v>
      </c>
    </row>
    <row r="418" spans="1:10" x14ac:dyDescent="0.25">
      <c r="A418" t="s">
        <v>1954</v>
      </c>
      <c r="B418">
        <v>19.68</v>
      </c>
      <c r="C418">
        <v>5.74</v>
      </c>
      <c r="D418" t="s">
        <v>2379</v>
      </c>
      <c r="E418" t="s">
        <v>2379</v>
      </c>
      <c r="F418" t="s">
        <v>2379</v>
      </c>
      <c r="G418">
        <v>0</v>
      </c>
      <c r="H418" t="s">
        <v>2381</v>
      </c>
      <c r="I418" t="str">
        <f t="shared" si="12"/>
        <v>Normal Weight</v>
      </c>
      <c r="J418" t="str">
        <f t="shared" si="13"/>
        <v>Prediabetes</v>
      </c>
    </row>
    <row r="419" spans="1:10" x14ac:dyDescent="0.25">
      <c r="A419" t="s">
        <v>1953</v>
      </c>
      <c r="B419">
        <v>18.100000000000001</v>
      </c>
      <c r="C419">
        <v>6.33</v>
      </c>
      <c r="D419" t="s">
        <v>2379</v>
      </c>
      <c r="E419" t="s">
        <v>2379</v>
      </c>
      <c r="F419" t="s">
        <v>2379</v>
      </c>
      <c r="G419">
        <v>1</v>
      </c>
      <c r="H419" t="s">
        <v>2381</v>
      </c>
      <c r="I419" t="str">
        <f t="shared" si="12"/>
        <v>Underweight</v>
      </c>
      <c r="J419" t="str">
        <f t="shared" si="13"/>
        <v>Prediabetes</v>
      </c>
    </row>
    <row r="420" spans="1:10" x14ac:dyDescent="0.25">
      <c r="A420" t="s">
        <v>1952</v>
      </c>
      <c r="B420">
        <v>29.64</v>
      </c>
      <c r="C420">
        <v>4.28</v>
      </c>
      <c r="D420" t="s">
        <v>2381</v>
      </c>
      <c r="E420" t="s">
        <v>2379</v>
      </c>
      <c r="F420" t="s">
        <v>2379</v>
      </c>
      <c r="G420">
        <v>0</v>
      </c>
      <c r="H420" t="s">
        <v>2379</v>
      </c>
      <c r="I420" t="str">
        <f t="shared" si="12"/>
        <v>Overweight</v>
      </c>
      <c r="J420" t="str">
        <f t="shared" si="13"/>
        <v>Normal</v>
      </c>
    </row>
    <row r="421" spans="1:10" x14ac:dyDescent="0.25">
      <c r="A421" t="s">
        <v>1951</v>
      </c>
      <c r="B421">
        <v>25.3</v>
      </c>
      <c r="C421">
        <v>9.4700000000000006</v>
      </c>
      <c r="D421" t="s">
        <v>2381</v>
      </c>
      <c r="E421" t="s">
        <v>2379</v>
      </c>
      <c r="F421" t="s">
        <v>2379</v>
      </c>
      <c r="G421">
        <v>2</v>
      </c>
      <c r="H421" t="s">
        <v>2381</v>
      </c>
      <c r="I421" t="str">
        <f t="shared" si="12"/>
        <v>Overweight</v>
      </c>
      <c r="J421" t="str">
        <f t="shared" si="13"/>
        <v>Diabetes</v>
      </c>
    </row>
    <row r="422" spans="1:10" x14ac:dyDescent="0.25">
      <c r="A422" t="s">
        <v>1950</v>
      </c>
      <c r="B422">
        <v>27.6</v>
      </c>
      <c r="C422">
        <v>4.8499999999999996</v>
      </c>
      <c r="D422" t="s">
        <v>2381</v>
      </c>
      <c r="E422" t="s">
        <v>2379</v>
      </c>
      <c r="F422" t="s">
        <v>2379</v>
      </c>
      <c r="G422">
        <v>0</v>
      </c>
      <c r="H422" t="s">
        <v>2379</v>
      </c>
      <c r="I422" t="str">
        <f t="shared" si="12"/>
        <v>Overweight</v>
      </c>
      <c r="J422" t="str">
        <f t="shared" si="13"/>
        <v>Normal</v>
      </c>
    </row>
    <row r="423" spans="1:10" x14ac:dyDescent="0.25">
      <c r="A423" t="s">
        <v>1949</v>
      </c>
      <c r="B423">
        <v>27.645</v>
      </c>
      <c r="C423">
        <v>11.03</v>
      </c>
      <c r="D423" t="s">
        <v>2381</v>
      </c>
      <c r="E423" t="s">
        <v>2379</v>
      </c>
      <c r="F423" t="s">
        <v>2379</v>
      </c>
      <c r="G423">
        <v>1</v>
      </c>
      <c r="H423" t="s">
        <v>2381</v>
      </c>
      <c r="I423" t="str">
        <f t="shared" si="12"/>
        <v>Overweight</v>
      </c>
      <c r="J423" t="str">
        <f t="shared" si="13"/>
        <v>Diabetes</v>
      </c>
    </row>
    <row r="424" spans="1:10" x14ac:dyDescent="0.25">
      <c r="A424" t="s">
        <v>1948</v>
      </c>
      <c r="B424">
        <v>27.6</v>
      </c>
      <c r="C424">
        <v>5.22</v>
      </c>
      <c r="D424" t="s">
        <v>2379</v>
      </c>
      <c r="E424" t="s">
        <v>2379</v>
      </c>
      <c r="F424" t="s">
        <v>2379</v>
      </c>
      <c r="G424">
        <v>2</v>
      </c>
      <c r="H424" t="s">
        <v>2381</v>
      </c>
      <c r="I424" t="str">
        <f t="shared" si="12"/>
        <v>Overweight</v>
      </c>
      <c r="J424" t="str">
        <f t="shared" si="13"/>
        <v>Normal</v>
      </c>
    </row>
    <row r="425" spans="1:10" x14ac:dyDescent="0.25">
      <c r="A425" t="s">
        <v>1947</v>
      </c>
      <c r="B425">
        <v>25.08</v>
      </c>
      <c r="C425">
        <v>9.52</v>
      </c>
      <c r="D425" t="s">
        <v>2381</v>
      </c>
      <c r="E425" t="s">
        <v>2379</v>
      </c>
      <c r="F425" t="s">
        <v>2379</v>
      </c>
      <c r="G425">
        <v>2</v>
      </c>
      <c r="H425" t="s">
        <v>2379</v>
      </c>
      <c r="I425" t="str">
        <f t="shared" si="12"/>
        <v>Overweight</v>
      </c>
      <c r="J425" t="str">
        <f t="shared" si="13"/>
        <v>Diabetes</v>
      </c>
    </row>
    <row r="426" spans="1:10" x14ac:dyDescent="0.25">
      <c r="A426" t="s">
        <v>1946</v>
      </c>
      <c r="B426">
        <v>30.02</v>
      </c>
      <c r="C426">
        <v>11.09</v>
      </c>
      <c r="D426" t="s">
        <v>2379</v>
      </c>
      <c r="E426" t="s">
        <v>2379</v>
      </c>
      <c r="F426" t="s">
        <v>2379</v>
      </c>
      <c r="G426">
        <v>0</v>
      </c>
      <c r="H426" t="s">
        <v>2379</v>
      </c>
      <c r="I426" t="str">
        <f t="shared" si="12"/>
        <v>Obesity</v>
      </c>
      <c r="J426" t="str">
        <f t="shared" si="13"/>
        <v>Diabetes</v>
      </c>
    </row>
    <row r="427" spans="1:10" x14ac:dyDescent="0.25">
      <c r="A427" t="s">
        <v>1945</v>
      </c>
      <c r="B427">
        <v>27.36</v>
      </c>
      <c r="C427">
        <v>9.4499999999999993</v>
      </c>
      <c r="D427" t="s">
        <v>2381</v>
      </c>
      <c r="E427" t="s">
        <v>2379</v>
      </c>
      <c r="F427" t="s">
        <v>2379</v>
      </c>
      <c r="G427">
        <v>2</v>
      </c>
      <c r="H427" t="s">
        <v>2381</v>
      </c>
      <c r="I427" t="str">
        <f t="shared" si="12"/>
        <v>Overweight</v>
      </c>
      <c r="J427" t="str">
        <f t="shared" si="13"/>
        <v>Diabetes</v>
      </c>
    </row>
    <row r="428" spans="1:10" x14ac:dyDescent="0.25">
      <c r="A428" t="s">
        <v>1944</v>
      </c>
      <c r="B428">
        <v>22.2</v>
      </c>
      <c r="C428">
        <v>5.51</v>
      </c>
      <c r="D428" t="s">
        <v>2379</v>
      </c>
      <c r="E428" t="s">
        <v>2379</v>
      </c>
      <c r="F428" t="s">
        <v>2379</v>
      </c>
      <c r="G428">
        <v>0</v>
      </c>
      <c r="H428" t="s">
        <v>2381</v>
      </c>
      <c r="I428" t="str">
        <f t="shared" si="12"/>
        <v>Normal Weight</v>
      </c>
      <c r="J428" t="str">
        <f t="shared" si="13"/>
        <v>Normal</v>
      </c>
    </row>
    <row r="429" spans="1:10" x14ac:dyDescent="0.25">
      <c r="A429" t="s">
        <v>1943</v>
      </c>
      <c r="B429">
        <v>25.71</v>
      </c>
      <c r="C429">
        <v>4.18</v>
      </c>
      <c r="D429" t="s">
        <v>2379</v>
      </c>
      <c r="E429" t="s">
        <v>2381</v>
      </c>
      <c r="F429" t="s">
        <v>2379</v>
      </c>
      <c r="G429">
        <v>1</v>
      </c>
      <c r="H429" t="s">
        <v>2381</v>
      </c>
      <c r="I429" t="str">
        <f t="shared" si="12"/>
        <v>Overweight</v>
      </c>
      <c r="J429" t="str">
        <f t="shared" si="13"/>
        <v>Normal</v>
      </c>
    </row>
    <row r="430" spans="1:10" x14ac:dyDescent="0.25">
      <c r="A430" t="s">
        <v>1942</v>
      </c>
      <c r="B430">
        <v>41.91</v>
      </c>
      <c r="C430">
        <v>5.98</v>
      </c>
      <c r="D430" t="s">
        <v>2381</v>
      </c>
      <c r="E430" t="s">
        <v>2379</v>
      </c>
      <c r="F430" t="s">
        <v>2379</v>
      </c>
      <c r="G430">
        <v>1</v>
      </c>
      <c r="H430" t="s">
        <v>2379</v>
      </c>
      <c r="I430" t="str">
        <f t="shared" si="12"/>
        <v>Obesity</v>
      </c>
      <c r="J430" t="str">
        <f t="shared" si="13"/>
        <v>Prediabetes</v>
      </c>
    </row>
    <row r="431" spans="1:10" x14ac:dyDescent="0.25">
      <c r="A431" t="s">
        <v>1941</v>
      </c>
      <c r="B431">
        <v>25.85</v>
      </c>
      <c r="C431">
        <v>10.16</v>
      </c>
      <c r="D431" t="s">
        <v>2379</v>
      </c>
      <c r="E431" t="s">
        <v>2379</v>
      </c>
      <c r="F431" t="s">
        <v>2379</v>
      </c>
      <c r="G431">
        <v>0</v>
      </c>
      <c r="H431" t="s">
        <v>2381</v>
      </c>
      <c r="I431" t="str">
        <f t="shared" si="12"/>
        <v>Overweight</v>
      </c>
      <c r="J431" t="str">
        <f t="shared" si="13"/>
        <v>Diabetes</v>
      </c>
    </row>
    <row r="432" spans="1:10" x14ac:dyDescent="0.25">
      <c r="A432" t="s">
        <v>1940</v>
      </c>
      <c r="B432">
        <v>23.844999999999999</v>
      </c>
      <c r="C432">
        <v>11.71</v>
      </c>
      <c r="D432" t="s">
        <v>2379</v>
      </c>
      <c r="E432" t="s">
        <v>2379</v>
      </c>
      <c r="F432" t="s">
        <v>2379</v>
      </c>
      <c r="G432">
        <v>2</v>
      </c>
      <c r="H432" t="s">
        <v>2381</v>
      </c>
      <c r="I432" t="str">
        <f t="shared" si="12"/>
        <v>Normal Weight</v>
      </c>
      <c r="J432" t="str">
        <f t="shared" si="13"/>
        <v>Diabetes</v>
      </c>
    </row>
    <row r="433" spans="1:10" x14ac:dyDescent="0.25">
      <c r="A433" t="s">
        <v>1939</v>
      </c>
      <c r="B433">
        <v>30.59</v>
      </c>
      <c r="C433">
        <v>5.23</v>
      </c>
      <c r="D433" t="s">
        <v>2379</v>
      </c>
      <c r="E433" t="s">
        <v>2379</v>
      </c>
      <c r="F433" t="s">
        <v>2382</v>
      </c>
      <c r="G433">
        <v>1</v>
      </c>
      <c r="H433" t="s">
        <v>2379</v>
      </c>
      <c r="I433" t="str">
        <f t="shared" si="12"/>
        <v>Obesity</v>
      </c>
      <c r="J433" t="str">
        <f t="shared" si="13"/>
        <v>Normal</v>
      </c>
    </row>
    <row r="434" spans="1:10" x14ac:dyDescent="0.25">
      <c r="A434" t="s">
        <v>1938</v>
      </c>
      <c r="B434">
        <v>24.795000000000002</v>
      </c>
      <c r="C434">
        <v>6.85</v>
      </c>
      <c r="D434" t="s">
        <v>2379</v>
      </c>
      <c r="E434" t="s">
        <v>2379</v>
      </c>
      <c r="F434" t="s">
        <v>2379</v>
      </c>
      <c r="G434">
        <v>0</v>
      </c>
      <c r="H434" t="s">
        <v>2381</v>
      </c>
      <c r="I434" t="str">
        <f t="shared" si="12"/>
        <v>Normal Weight</v>
      </c>
      <c r="J434" t="str">
        <f t="shared" si="13"/>
        <v>Diabetes</v>
      </c>
    </row>
    <row r="435" spans="1:10" x14ac:dyDescent="0.25">
      <c r="A435" t="s">
        <v>1937</v>
      </c>
      <c r="B435">
        <v>24.13</v>
      </c>
      <c r="C435">
        <v>7.05</v>
      </c>
      <c r="D435" t="s">
        <v>2381</v>
      </c>
      <c r="E435" t="s">
        <v>2379</v>
      </c>
      <c r="F435" t="s">
        <v>2379</v>
      </c>
      <c r="G435">
        <v>2</v>
      </c>
      <c r="H435" t="s">
        <v>2381</v>
      </c>
      <c r="I435" t="str">
        <f t="shared" si="12"/>
        <v>Normal Weight</v>
      </c>
      <c r="J435" t="str">
        <f t="shared" si="13"/>
        <v>Diabetes</v>
      </c>
    </row>
    <row r="436" spans="1:10" x14ac:dyDescent="0.25">
      <c r="A436" t="s">
        <v>1936</v>
      </c>
      <c r="B436">
        <v>25.84</v>
      </c>
      <c r="C436">
        <v>11.64</v>
      </c>
      <c r="D436" t="s">
        <v>2379</v>
      </c>
      <c r="E436" t="s">
        <v>2379</v>
      </c>
      <c r="F436" t="s">
        <v>2379</v>
      </c>
      <c r="G436">
        <v>2</v>
      </c>
      <c r="H436" t="s">
        <v>2381</v>
      </c>
      <c r="I436" t="str">
        <f t="shared" si="12"/>
        <v>Overweight</v>
      </c>
      <c r="J436" t="str">
        <f t="shared" si="13"/>
        <v>Diabetes</v>
      </c>
    </row>
    <row r="437" spans="1:10" x14ac:dyDescent="0.25">
      <c r="A437" t="s">
        <v>1935</v>
      </c>
      <c r="B437">
        <v>28</v>
      </c>
      <c r="C437">
        <v>10.52</v>
      </c>
      <c r="D437" t="s">
        <v>2379</v>
      </c>
      <c r="E437" t="s">
        <v>2379</v>
      </c>
      <c r="F437" t="s">
        <v>2379</v>
      </c>
      <c r="G437">
        <v>0</v>
      </c>
      <c r="H437" t="s">
        <v>2381</v>
      </c>
      <c r="I437" t="str">
        <f t="shared" si="12"/>
        <v>Overweight</v>
      </c>
      <c r="J437" t="str">
        <f t="shared" si="13"/>
        <v>Diabetes</v>
      </c>
    </row>
    <row r="438" spans="1:10" x14ac:dyDescent="0.25">
      <c r="A438" t="s">
        <v>1934</v>
      </c>
      <c r="B438">
        <v>34.1</v>
      </c>
      <c r="C438">
        <v>4.01</v>
      </c>
      <c r="D438" t="s">
        <v>2381</v>
      </c>
      <c r="E438" t="s">
        <v>2379</v>
      </c>
      <c r="F438" t="s">
        <v>2382</v>
      </c>
      <c r="G438">
        <v>1</v>
      </c>
      <c r="H438" t="s">
        <v>2379</v>
      </c>
      <c r="I438" t="str">
        <f t="shared" si="12"/>
        <v>Obesity</v>
      </c>
      <c r="J438" t="str">
        <f t="shared" si="13"/>
        <v>Normal</v>
      </c>
    </row>
    <row r="439" spans="1:10" x14ac:dyDescent="0.25">
      <c r="A439" t="s">
        <v>1933</v>
      </c>
      <c r="B439">
        <v>26.125</v>
      </c>
      <c r="C439">
        <v>8.56</v>
      </c>
      <c r="D439" t="s">
        <v>2381</v>
      </c>
      <c r="E439" t="s">
        <v>2379</v>
      </c>
      <c r="F439" t="s">
        <v>2379</v>
      </c>
      <c r="G439">
        <v>1</v>
      </c>
      <c r="H439" t="s">
        <v>2381</v>
      </c>
      <c r="I439" t="str">
        <f t="shared" si="12"/>
        <v>Overweight</v>
      </c>
      <c r="J439" t="str">
        <f t="shared" si="13"/>
        <v>Diabetes</v>
      </c>
    </row>
    <row r="440" spans="1:10" x14ac:dyDescent="0.25">
      <c r="A440" t="s">
        <v>1932</v>
      </c>
      <c r="B440">
        <v>25.6</v>
      </c>
      <c r="C440">
        <v>10.5</v>
      </c>
      <c r="D440" t="s">
        <v>2379</v>
      </c>
      <c r="E440" t="s">
        <v>2379</v>
      </c>
      <c r="F440" t="s">
        <v>2379</v>
      </c>
      <c r="G440">
        <v>2</v>
      </c>
      <c r="H440" t="s">
        <v>2381</v>
      </c>
      <c r="I440" t="str">
        <f t="shared" si="12"/>
        <v>Overweight</v>
      </c>
      <c r="J440" t="str">
        <f t="shared" si="13"/>
        <v>Diabetes</v>
      </c>
    </row>
    <row r="441" spans="1:10" x14ac:dyDescent="0.25">
      <c r="A441" t="s">
        <v>1931</v>
      </c>
      <c r="B441">
        <v>24.32</v>
      </c>
      <c r="C441">
        <v>6.39</v>
      </c>
      <c r="D441" t="s">
        <v>2379</v>
      </c>
      <c r="E441" t="s">
        <v>2379</v>
      </c>
      <c r="F441" t="s">
        <v>2379</v>
      </c>
      <c r="G441">
        <v>0</v>
      </c>
      <c r="H441" t="s">
        <v>2379</v>
      </c>
      <c r="I441" t="str">
        <f t="shared" si="12"/>
        <v>Normal Weight</v>
      </c>
      <c r="J441" t="str">
        <f t="shared" si="13"/>
        <v>Prediabetes</v>
      </c>
    </row>
    <row r="442" spans="1:10" x14ac:dyDescent="0.25">
      <c r="A442" t="s">
        <v>1930</v>
      </c>
      <c r="B442">
        <v>22.88</v>
      </c>
      <c r="C442">
        <v>5.71</v>
      </c>
      <c r="D442" t="s">
        <v>2381</v>
      </c>
      <c r="E442" t="s">
        <v>2379</v>
      </c>
      <c r="F442" t="s">
        <v>2382</v>
      </c>
      <c r="G442">
        <v>1</v>
      </c>
      <c r="H442" t="s">
        <v>2381</v>
      </c>
      <c r="I442" t="str">
        <f t="shared" si="12"/>
        <v>Normal Weight</v>
      </c>
      <c r="J442" t="str">
        <f t="shared" si="13"/>
        <v>Prediabetes</v>
      </c>
    </row>
    <row r="443" spans="1:10" x14ac:dyDescent="0.25">
      <c r="A443" t="s">
        <v>1929</v>
      </c>
      <c r="B443">
        <v>24.984999999999999</v>
      </c>
      <c r="C443">
        <v>4.43</v>
      </c>
      <c r="D443" t="s">
        <v>2381</v>
      </c>
      <c r="E443" t="s">
        <v>2379</v>
      </c>
      <c r="F443" t="s">
        <v>2382</v>
      </c>
      <c r="G443">
        <v>1</v>
      </c>
      <c r="H443" t="s">
        <v>2379</v>
      </c>
      <c r="I443" t="str">
        <f t="shared" si="12"/>
        <v>Normal Weight</v>
      </c>
      <c r="J443" t="str">
        <f t="shared" si="13"/>
        <v>Normal</v>
      </c>
    </row>
    <row r="444" spans="1:10" x14ac:dyDescent="0.25">
      <c r="A444" t="s">
        <v>1928</v>
      </c>
      <c r="B444">
        <v>33.1</v>
      </c>
      <c r="C444">
        <v>5.52</v>
      </c>
      <c r="D444" t="s">
        <v>2379</v>
      </c>
      <c r="E444" t="s">
        <v>2379</v>
      </c>
      <c r="F444" t="s">
        <v>2382</v>
      </c>
      <c r="G444">
        <v>1</v>
      </c>
      <c r="H444" t="s">
        <v>2379</v>
      </c>
      <c r="I444" t="str">
        <f t="shared" si="12"/>
        <v>Obesity</v>
      </c>
      <c r="J444" t="str">
        <f t="shared" si="13"/>
        <v>Normal</v>
      </c>
    </row>
    <row r="445" spans="1:10" x14ac:dyDescent="0.25">
      <c r="A445" t="s">
        <v>1927</v>
      </c>
      <c r="B445">
        <v>27.83</v>
      </c>
      <c r="C445">
        <v>9.1999999999999993</v>
      </c>
      <c r="D445" t="s">
        <v>2381</v>
      </c>
      <c r="E445" t="s">
        <v>2379</v>
      </c>
      <c r="F445" t="s">
        <v>2379</v>
      </c>
      <c r="G445">
        <v>1</v>
      </c>
      <c r="H445" t="s">
        <v>2381</v>
      </c>
      <c r="I445" t="str">
        <f t="shared" si="12"/>
        <v>Overweight</v>
      </c>
      <c r="J445" t="str">
        <f t="shared" si="13"/>
        <v>Diabetes</v>
      </c>
    </row>
    <row r="446" spans="1:10" x14ac:dyDescent="0.25">
      <c r="A446" t="s">
        <v>1926</v>
      </c>
      <c r="B446">
        <v>30.875</v>
      </c>
      <c r="C446">
        <v>10.97</v>
      </c>
      <c r="D446" t="s">
        <v>2381</v>
      </c>
      <c r="E446" t="s">
        <v>2379</v>
      </c>
      <c r="F446" t="s">
        <v>2379</v>
      </c>
      <c r="G446">
        <v>2</v>
      </c>
      <c r="H446" t="s">
        <v>2379</v>
      </c>
      <c r="I446" t="str">
        <f t="shared" si="12"/>
        <v>Obesity</v>
      </c>
      <c r="J446" t="str">
        <f t="shared" si="13"/>
        <v>Diabetes</v>
      </c>
    </row>
    <row r="447" spans="1:10" x14ac:dyDescent="0.25">
      <c r="A447" t="s">
        <v>1925</v>
      </c>
      <c r="B447">
        <v>27.265000000000001</v>
      </c>
      <c r="C447">
        <v>4.25</v>
      </c>
      <c r="D447" t="s">
        <v>2379</v>
      </c>
      <c r="E447" t="s">
        <v>2379</v>
      </c>
      <c r="F447" t="s">
        <v>2382</v>
      </c>
      <c r="G447">
        <v>1</v>
      </c>
      <c r="H447" t="s">
        <v>2379</v>
      </c>
      <c r="I447" t="str">
        <f t="shared" si="12"/>
        <v>Overweight</v>
      </c>
      <c r="J447" t="str">
        <f t="shared" si="13"/>
        <v>Normal</v>
      </c>
    </row>
    <row r="448" spans="1:10" x14ac:dyDescent="0.25">
      <c r="A448" t="s">
        <v>1924</v>
      </c>
      <c r="B448">
        <v>26.7</v>
      </c>
      <c r="C448">
        <v>5.23</v>
      </c>
      <c r="D448" t="s">
        <v>2379</v>
      </c>
      <c r="E448" t="s">
        <v>2379</v>
      </c>
      <c r="F448" t="s">
        <v>2382</v>
      </c>
      <c r="G448">
        <v>1</v>
      </c>
      <c r="H448" t="s">
        <v>2381</v>
      </c>
      <c r="I448" t="str">
        <f t="shared" si="12"/>
        <v>Overweight</v>
      </c>
      <c r="J448" t="str">
        <f t="shared" si="13"/>
        <v>Normal</v>
      </c>
    </row>
    <row r="449" spans="1:10" x14ac:dyDescent="0.25">
      <c r="A449" t="s">
        <v>1923</v>
      </c>
      <c r="B449">
        <v>29.925000000000001</v>
      </c>
      <c r="C449">
        <v>5.96</v>
      </c>
      <c r="D449" t="s">
        <v>2381</v>
      </c>
      <c r="E449" t="s">
        <v>2379</v>
      </c>
      <c r="F449" t="s">
        <v>2382</v>
      </c>
      <c r="G449">
        <v>1</v>
      </c>
      <c r="H449" t="s">
        <v>2381</v>
      </c>
      <c r="I449" t="str">
        <f t="shared" si="12"/>
        <v>Overweight</v>
      </c>
      <c r="J449" t="str">
        <f t="shared" si="13"/>
        <v>Prediabetes</v>
      </c>
    </row>
    <row r="450" spans="1:10" x14ac:dyDescent="0.25">
      <c r="A450" t="s">
        <v>1922</v>
      </c>
      <c r="B450">
        <v>19.95</v>
      </c>
      <c r="C450">
        <v>4.29</v>
      </c>
      <c r="D450" t="s">
        <v>2381</v>
      </c>
      <c r="E450" t="s">
        <v>2379</v>
      </c>
      <c r="F450" t="s">
        <v>2379</v>
      </c>
      <c r="G450">
        <v>2</v>
      </c>
      <c r="H450" t="s">
        <v>2381</v>
      </c>
      <c r="I450" t="str">
        <f t="shared" si="12"/>
        <v>Normal Weight</v>
      </c>
      <c r="J450" t="str">
        <f t="shared" si="13"/>
        <v>Normal</v>
      </c>
    </row>
    <row r="451" spans="1:10" x14ac:dyDescent="0.25">
      <c r="A451" t="s">
        <v>1921</v>
      </c>
      <c r="B451">
        <v>24.225000000000001</v>
      </c>
      <c r="C451">
        <v>4.09</v>
      </c>
      <c r="D451" t="s">
        <v>2379</v>
      </c>
      <c r="E451" t="s">
        <v>2379</v>
      </c>
      <c r="F451" t="s">
        <v>2379</v>
      </c>
      <c r="G451">
        <v>0</v>
      </c>
      <c r="H451" t="s">
        <v>2379</v>
      </c>
      <c r="I451" t="str">
        <f t="shared" ref="I451:I514" si="14">IF(B451&lt;18.5,"Underweight",IF(B451&lt;25,"Normal Weight",IF(B451&lt;30,"Overweight","Obesity")))</f>
        <v>Normal Weight</v>
      </c>
      <c r="J451" t="str">
        <f t="shared" ref="J451:J514" si="15">IF(ISNUMBER(C451),IF(C451&lt;5.7,"Normal",IF(C451&lt;6.5,"Prediabetes","Diabetes")),"")</f>
        <v>Normal</v>
      </c>
    </row>
    <row r="452" spans="1:10" x14ac:dyDescent="0.25">
      <c r="A452" t="s">
        <v>1920</v>
      </c>
      <c r="B452">
        <v>28.12</v>
      </c>
      <c r="C452">
        <v>4.88</v>
      </c>
      <c r="D452" t="s">
        <v>2379</v>
      </c>
      <c r="E452" t="s">
        <v>2379</v>
      </c>
      <c r="F452" t="s">
        <v>2379</v>
      </c>
      <c r="G452">
        <v>0</v>
      </c>
      <c r="H452" t="s">
        <v>2381</v>
      </c>
      <c r="I452" t="str">
        <f t="shared" si="14"/>
        <v>Overweight</v>
      </c>
      <c r="J452" t="str">
        <f t="shared" si="15"/>
        <v>Normal</v>
      </c>
    </row>
    <row r="453" spans="1:10" x14ac:dyDescent="0.25">
      <c r="A453" t="s">
        <v>1919</v>
      </c>
      <c r="B453">
        <v>23.21</v>
      </c>
      <c r="C453">
        <v>6.76</v>
      </c>
      <c r="D453" t="s">
        <v>2379</v>
      </c>
      <c r="E453" t="s">
        <v>2379</v>
      </c>
      <c r="F453" t="s">
        <v>2379</v>
      </c>
      <c r="G453">
        <v>0</v>
      </c>
      <c r="H453" t="s">
        <v>2381</v>
      </c>
      <c r="I453" t="str">
        <f t="shared" si="14"/>
        <v>Normal Weight</v>
      </c>
      <c r="J453" t="str">
        <f t="shared" si="15"/>
        <v>Diabetes</v>
      </c>
    </row>
    <row r="454" spans="1:10" x14ac:dyDescent="0.25">
      <c r="A454" t="s">
        <v>1918</v>
      </c>
      <c r="B454">
        <v>23.98</v>
      </c>
      <c r="C454">
        <v>10.67</v>
      </c>
      <c r="D454" t="s">
        <v>2379</v>
      </c>
      <c r="E454" t="s">
        <v>2379</v>
      </c>
      <c r="F454" t="s">
        <v>2379</v>
      </c>
      <c r="G454">
        <v>0</v>
      </c>
      <c r="H454" t="s">
        <v>2379</v>
      </c>
      <c r="I454" t="str">
        <f t="shared" si="14"/>
        <v>Normal Weight</v>
      </c>
      <c r="J454" t="str">
        <f t="shared" si="15"/>
        <v>Diabetes</v>
      </c>
    </row>
    <row r="455" spans="1:10" x14ac:dyDescent="0.25">
      <c r="A455" t="s">
        <v>1917</v>
      </c>
      <c r="B455">
        <v>30</v>
      </c>
      <c r="C455">
        <v>6.21</v>
      </c>
      <c r="D455" t="s">
        <v>2379</v>
      </c>
      <c r="E455" t="s">
        <v>2379</v>
      </c>
      <c r="F455" t="s">
        <v>2379</v>
      </c>
      <c r="G455">
        <v>0</v>
      </c>
      <c r="H455" t="s">
        <v>2381</v>
      </c>
      <c r="I455" t="str">
        <f t="shared" si="14"/>
        <v>Obesity</v>
      </c>
      <c r="J455" t="str">
        <f t="shared" si="15"/>
        <v>Prediabetes</v>
      </c>
    </row>
    <row r="456" spans="1:10" x14ac:dyDescent="0.25">
      <c r="A456" t="s">
        <v>1916</v>
      </c>
      <c r="B456">
        <v>17.350000000000001</v>
      </c>
      <c r="C456">
        <v>5.03</v>
      </c>
      <c r="D456" t="s">
        <v>2381</v>
      </c>
      <c r="E456" t="s">
        <v>2379</v>
      </c>
      <c r="F456" t="s">
        <v>2379</v>
      </c>
      <c r="G456">
        <v>0</v>
      </c>
      <c r="H456" t="s">
        <v>2381</v>
      </c>
      <c r="I456" t="str">
        <f t="shared" si="14"/>
        <v>Underweight</v>
      </c>
      <c r="J456" t="str">
        <f t="shared" si="15"/>
        <v>Normal</v>
      </c>
    </row>
    <row r="457" spans="1:10" x14ac:dyDescent="0.25">
      <c r="A457" t="s">
        <v>1915</v>
      </c>
      <c r="B457">
        <v>22.704999999999998</v>
      </c>
      <c r="C457">
        <v>5.27</v>
      </c>
      <c r="D457" t="s">
        <v>2379</v>
      </c>
      <c r="E457" t="s">
        <v>2379</v>
      </c>
      <c r="F457" t="s">
        <v>2379</v>
      </c>
      <c r="G457">
        <v>0</v>
      </c>
      <c r="H457" t="s">
        <v>2379</v>
      </c>
      <c r="I457" t="str">
        <f t="shared" si="14"/>
        <v>Normal Weight</v>
      </c>
      <c r="J457" t="str">
        <f t="shared" si="15"/>
        <v>Normal</v>
      </c>
    </row>
    <row r="458" spans="1:10" x14ac:dyDescent="0.25">
      <c r="A458" t="s">
        <v>1914</v>
      </c>
      <c r="B458">
        <v>25.41</v>
      </c>
      <c r="C458">
        <v>10.53</v>
      </c>
      <c r="D458" t="s">
        <v>2381</v>
      </c>
      <c r="E458" t="s">
        <v>2379</v>
      </c>
      <c r="F458" t="s">
        <v>2379</v>
      </c>
      <c r="G458">
        <v>1</v>
      </c>
      <c r="H458" t="s">
        <v>2381</v>
      </c>
      <c r="I458" t="str">
        <f t="shared" si="14"/>
        <v>Overweight</v>
      </c>
      <c r="J458" t="str">
        <f t="shared" si="15"/>
        <v>Diabetes</v>
      </c>
    </row>
    <row r="459" spans="1:10" x14ac:dyDescent="0.25">
      <c r="A459" t="s">
        <v>1913</v>
      </c>
      <c r="B459">
        <v>18.23</v>
      </c>
      <c r="C459">
        <v>5.78</v>
      </c>
      <c r="D459" t="s">
        <v>2379</v>
      </c>
      <c r="E459" t="s">
        <v>2379</v>
      </c>
      <c r="F459" t="s">
        <v>2382</v>
      </c>
      <c r="G459">
        <v>1</v>
      </c>
      <c r="H459" t="s">
        <v>2381</v>
      </c>
      <c r="I459" t="str">
        <f t="shared" si="14"/>
        <v>Underweight</v>
      </c>
      <c r="J459" t="str">
        <f t="shared" si="15"/>
        <v>Prediabetes</v>
      </c>
    </row>
    <row r="460" spans="1:10" x14ac:dyDescent="0.25">
      <c r="A460" t="s">
        <v>1912</v>
      </c>
      <c r="B460">
        <v>24.7</v>
      </c>
      <c r="C460">
        <v>4.3600000000000003</v>
      </c>
      <c r="D460" t="s">
        <v>2379</v>
      </c>
      <c r="E460" t="s">
        <v>2379</v>
      </c>
      <c r="F460" t="s">
        <v>2382</v>
      </c>
      <c r="G460">
        <v>1</v>
      </c>
      <c r="H460" t="s">
        <v>2381</v>
      </c>
      <c r="I460" t="str">
        <f t="shared" si="14"/>
        <v>Normal Weight</v>
      </c>
      <c r="J460" t="str">
        <f t="shared" si="15"/>
        <v>Normal</v>
      </c>
    </row>
    <row r="461" spans="1:10" x14ac:dyDescent="0.25">
      <c r="A461" t="s">
        <v>1911</v>
      </c>
      <c r="B461">
        <v>37.4</v>
      </c>
      <c r="C461">
        <v>9.7200000000000006</v>
      </c>
      <c r="D461" t="s">
        <v>2381</v>
      </c>
      <c r="E461" t="s">
        <v>2379</v>
      </c>
      <c r="F461" t="s">
        <v>2382</v>
      </c>
      <c r="G461">
        <v>1</v>
      </c>
      <c r="H461" t="s">
        <v>2379</v>
      </c>
      <c r="I461" t="str">
        <f t="shared" si="14"/>
        <v>Obesity</v>
      </c>
      <c r="J461" t="str">
        <f t="shared" si="15"/>
        <v>Diabetes</v>
      </c>
    </row>
    <row r="462" spans="1:10" x14ac:dyDescent="0.25">
      <c r="A462" t="s">
        <v>1910</v>
      </c>
      <c r="B462">
        <v>26.885000000000002</v>
      </c>
      <c r="C462">
        <v>5.18</v>
      </c>
      <c r="D462" t="s">
        <v>2379</v>
      </c>
      <c r="E462" t="s">
        <v>2379</v>
      </c>
      <c r="F462" t="s">
        <v>2382</v>
      </c>
      <c r="G462">
        <v>1</v>
      </c>
      <c r="H462" t="s">
        <v>2381</v>
      </c>
      <c r="I462" t="str">
        <f t="shared" si="14"/>
        <v>Overweight</v>
      </c>
      <c r="J462" t="str">
        <f t="shared" si="15"/>
        <v>Normal</v>
      </c>
    </row>
    <row r="463" spans="1:10" x14ac:dyDescent="0.25">
      <c r="A463" t="s">
        <v>1909</v>
      </c>
      <c r="B463">
        <v>25.27</v>
      </c>
      <c r="C463">
        <v>5.29</v>
      </c>
      <c r="D463" t="s">
        <v>2379</v>
      </c>
      <c r="E463" t="s">
        <v>2379</v>
      </c>
      <c r="F463" t="s">
        <v>2382</v>
      </c>
      <c r="G463">
        <v>1</v>
      </c>
      <c r="H463" t="s">
        <v>2381</v>
      </c>
      <c r="I463" t="str">
        <f t="shared" si="14"/>
        <v>Overweight</v>
      </c>
      <c r="J463" t="str">
        <f t="shared" si="15"/>
        <v>Normal</v>
      </c>
    </row>
    <row r="464" spans="1:10" x14ac:dyDescent="0.25">
      <c r="A464" t="s">
        <v>1908</v>
      </c>
      <c r="B464">
        <v>23.655000000000001</v>
      </c>
      <c r="C464">
        <v>4.8600000000000003</v>
      </c>
      <c r="D464" t="s">
        <v>2381</v>
      </c>
      <c r="E464" t="s">
        <v>2379</v>
      </c>
      <c r="F464" t="s">
        <v>2379</v>
      </c>
      <c r="G464">
        <v>0</v>
      </c>
      <c r="H464" t="s">
        <v>2381</v>
      </c>
      <c r="I464" t="str">
        <f t="shared" si="14"/>
        <v>Normal Weight</v>
      </c>
      <c r="J464" t="str">
        <f t="shared" si="15"/>
        <v>Normal</v>
      </c>
    </row>
    <row r="465" spans="1:10" x14ac:dyDescent="0.25">
      <c r="A465" t="s">
        <v>1907</v>
      </c>
      <c r="B465">
        <v>55.05</v>
      </c>
      <c r="C465">
        <v>7.66</v>
      </c>
      <c r="D465" t="s">
        <v>2379</v>
      </c>
      <c r="E465" t="s">
        <v>2379</v>
      </c>
      <c r="F465" t="s">
        <v>2379</v>
      </c>
      <c r="G465">
        <v>0</v>
      </c>
      <c r="H465" t="s">
        <v>2379</v>
      </c>
      <c r="I465" t="str">
        <f t="shared" si="14"/>
        <v>Obesity</v>
      </c>
      <c r="J465" t="str">
        <f t="shared" si="15"/>
        <v>Diabetes</v>
      </c>
    </row>
    <row r="466" spans="1:10" x14ac:dyDescent="0.25">
      <c r="A466" t="s">
        <v>1906</v>
      </c>
      <c r="B466">
        <v>24.89</v>
      </c>
      <c r="C466">
        <v>6.1</v>
      </c>
      <c r="D466" t="s">
        <v>2381</v>
      </c>
      <c r="E466" t="s">
        <v>2379</v>
      </c>
      <c r="F466" t="s">
        <v>2382</v>
      </c>
      <c r="G466">
        <v>1</v>
      </c>
      <c r="H466" t="s">
        <v>2381</v>
      </c>
      <c r="I466" t="str">
        <f t="shared" si="14"/>
        <v>Normal Weight</v>
      </c>
      <c r="J466" t="str">
        <f t="shared" si="15"/>
        <v>Prediabetes</v>
      </c>
    </row>
    <row r="467" spans="1:10" x14ac:dyDescent="0.25">
      <c r="A467" t="s">
        <v>1905</v>
      </c>
      <c r="B467">
        <v>18.715</v>
      </c>
      <c r="C467">
        <v>4.4400000000000004</v>
      </c>
      <c r="D467" t="s">
        <v>2379</v>
      </c>
      <c r="E467" t="s">
        <v>2379</v>
      </c>
      <c r="F467" t="s">
        <v>2379</v>
      </c>
      <c r="G467">
        <v>0</v>
      </c>
      <c r="H467" t="s">
        <v>2379</v>
      </c>
      <c r="I467" t="str">
        <f t="shared" si="14"/>
        <v>Normal Weight</v>
      </c>
      <c r="J467" t="str">
        <f t="shared" si="15"/>
        <v>Normal</v>
      </c>
    </row>
    <row r="468" spans="1:10" x14ac:dyDescent="0.25">
      <c r="A468" t="s">
        <v>1904</v>
      </c>
      <c r="B468">
        <v>28.12</v>
      </c>
      <c r="C468">
        <v>6.15</v>
      </c>
      <c r="D468" t="s">
        <v>2379</v>
      </c>
      <c r="E468" t="s">
        <v>2379</v>
      </c>
      <c r="F468" t="s">
        <v>2379</v>
      </c>
      <c r="G468">
        <v>0</v>
      </c>
      <c r="H468" t="s">
        <v>2381</v>
      </c>
      <c r="I468" t="str">
        <f t="shared" si="14"/>
        <v>Overweight</v>
      </c>
      <c r="J468" t="str">
        <f t="shared" si="15"/>
        <v>Prediabetes</v>
      </c>
    </row>
    <row r="469" spans="1:10" x14ac:dyDescent="0.25">
      <c r="A469" t="s">
        <v>1903</v>
      </c>
      <c r="B469">
        <v>26.6</v>
      </c>
      <c r="C469">
        <v>4.53</v>
      </c>
      <c r="D469" t="s">
        <v>2379</v>
      </c>
      <c r="E469" t="s">
        <v>2379</v>
      </c>
      <c r="F469" t="s">
        <v>2379</v>
      </c>
      <c r="G469">
        <v>0</v>
      </c>
      <c r="H469" t="s">
        <v>2381</v>
      </c>
      <c r="I469" t="str">
        <f t="shared" si="14"/>
        <v>Overweight</v>
      </c>
      <c r="J469" t="str">
        <f t="shared" si="15"/>
        <v>Normal</v>
      </c>
    </row>
    <row r="470" spans="1:10" x14ac:dyDescent="0.25">
      <c r="A470" t="s">
        <v>1902</v>
      </c>
      <c r="B470">
        <v>30.114999999999998</v>
      </c>
      <c r="C470">
        <v>5.48</v>
      </c>
      <c r="D470" t="s">
        <v>2379</v>
      </c>
      <c r="E470" t="s">
        <v>2381</v>
      </c>
      <c r="F470" t="s">
        <v>2379</v>
      </c>
      <c r="G470">
        <v>1</v>
      </c>
      <c r="H470" t="s">
        <v>2379</v>
      </c>
      <c r="I470" t="str">
        <f t="shared" si="14"/>
        <v>Obesity</v>
      </c>
      <c r="J470" t="str">
        <f t="shared" si="15"/>
        <v>Normal</v>
      </c>
    </row>
    <row r="471" spans="1:10" x14ac:dyDescent="0.25">
      <c r="A471" t="s">
        <v>1901</v>
      </c>
      <c r="B471">
        <v>24.605</v>
      </c>
      <c r="C471">
        <v>5.48</v>
      </c>
      <c r="D471" t="s">
        <v>2379</v>
      </c>
      <c r="E471" t="s">
        <v>2379</v>
      </c>
      <c r="F471" t="s">
        <v>2379</v>
      </c>
      <c r="G471">
        <v>0</v>
      </c>
      <c r="H471" t="s">
        <v>2381</v>
      </c>
      <c r="I471" t="str">
        <f t="shared" si="14"/>
        <v>Normal Weight</v>
      </c>
      <c r="J471" t="str">
        <f t="shared" si="15"/>
        <v>Normal</v>
      </c>
    </row>
    <row r="472" spans="1:10" x14ac:dyDescent="0.25">
      <c r="A472" t="s">
        <v>1900</v>
      </c>
      <c r="B472">
        <v>29.6</v>
      </c>
      <c r="C472">
        <v>8.1</v>
      </c>
      <c r="D472" t="s">
        <v>2379</v>
      </c>
      <c r="E472" t="s">
        <v>2379</v>
      </c>
      <c r="F472" t="s">
        <v>2379</v>
      </c>
      <c r="G472">
        <v>0</v>
      </c>
      <c r="H472" t="s">
        <v>2379</v>
      </c>
      <c r="I472" t="str">
        <f t="shared" si="14"/>
        <v>Overweight</v>
      </c>
      <c r="J472" t="str">
        <f t="shared" si="15"/>
        <v>Diabetes</v>
      </c>
    </row>
    <row r="473" spans="1:10" x14ac:dyDescent="0.25">
      <c r="A473" t="s">
        <v>1899</v>
      </c>
      <c r="B473">
        <v>24.42</v>
      </c>
      <c r="C473">
        <v>7.16</v>
      </c>
      <c r="D473" t="s">
        <v>2379</v>
      </c>
      <c r="E473" t="s">
        <v>2379</v>
      </c>
      <c r="F473" t="s">
        <v>2379</v>
      </c>
      <c r="G473">
        <v>0</v>
      </c>
      <c r="H473" t="s">
        <v>2381</v>
      </c>
      <c r="I473" t="str">
        <f t="shared" si="14"/>
        <v>Normal Weight</v>
      </c>
      <c r="J473" t="str">
        <f t="shared" si="15"/>
        <v>Diabetes</v>
      </c>
    </row>
    <row r="474" spans="1:10" x14ac:dyDescent="0.25">
      <c r="A474" t="s">
        <v>1898</v>
      </c>
      <c r="B474">
        <v>20.9</v>
      </c>
      <c r="C474">
        <v>4.55</v>
      </c>
      <c r="D474" t="s">
        <v>2381</v>
      </c>
      <c r="E474" t="s">
        <v>2379</v>
      </c>
      <c r="F474" t="s">
        <v>2382</v>
      </c>
      <c r="G474">
        <v>1</v>
      </c>
      <c r="H474" t="s">
        <v>2381</v>
      </c>
      <c r="I474" t="str">
        <f t="shared" si="14"/>
        <v>Normal Weight</v>
      </c>
      <c r="J474" t="str">
        <f t="shared" si="15"/>
        <v>Normal</v>
      </c>
    </row>
    <row r="475" spans="1:10" x14ac:dyDescent="0.25">
      <c r="A475" t="s">
        <v>1897</v>
      </c>
      <c r="B475">
        <v>22.895</v>
      </c>
      <c r="C475">
        <v>6.03</v>
      </c>
      <c r="D475" t="s">
        <v>2379</v>
      </c>
      <c r="E475" t="s">
        <v>2379</v>
      </c>
      <c r="F475" t="s">
        <v>2379</v>
      </c>
      <c r="G475">
        <v>0</v>
      </c>
      <c r="H475" t="s">
        <v>2381</v>
      </c>
      <c r="I475" t="str">
        <f t="shared" si="14"/>
        <v>Normal Weight</v>
      </c>
      <c r="J475" t="str">
        <f t="shared" si="15"/>
        <v>Prediabetes</v>
      </c>
    </row>
    <row r="476" spans="1:10" x14ac:dyDescent="0.25">
      <c r="A476" t="s">
        <v>1896</v>
      </c>
      <c r="B476">
        <v>28.3</v>
      </c>
      <c r="C476">
        <v>5.47</v>
      </c>
      <c r="D476" t="s">
        <v>2381</v>
      </c>
      <c r="E476" t="s">
        <v>2379</v>
      </c>
      <c r="F476" t="s">
        <v>2382</v>
      </c>
      <c r="G476">
        <v>1</v>
      </c>
      <c r="H476" t="s">
        <v>2381</v>
      </c>
      <c r="I476" t="str">
        <f t="shared" si="14"/>
        <v>Overweight</v>
      </c>
      <c r="J476" t="str">
        <f t="shared" si="15"/>
        <v>Normal</v>
      </c>
    </row>
    <row r="477" spans="1:10" x14ac:dyDescent="0.25">
      <c r="A477" t="s">
        <v>1894</v>
      </c>
      <c r="B477">
        <v>54.3</v>
      </c>
      <c r="C477">
        <v>4.1500000000000004</v>
      </c>
      <c r="D477" t="s">
        <v>2381</v>
      </c>
      <c r="E477" t="s">
        <v>2379</v>
      </c>
      <c r="F477" t="s">
        <v>2379</v>
      </c>
      <c r="G477">
        <v>1</v>
      </c>
      <c r="H477" t="s">
        <v>2379</v>
      </c>
      <c r="I477" t="str">
        <f t="shared" si="14"/>
        <v>Obesity</v>
      </c>
      <c r="J477" t="str">
        <f t="shared" si="15"/>
        <v>Normal</v>
      </c>
    </row>
    <row r="478" spans="1:10" x14ac:dyDescent="0.25">
      <c r="A478" t="s">
        <v>1893</v>
      </c>
      <c r="B478">
        <v>33.344999999999999</v>
      </c>
      <c r="C478">
        <v>11.32</v>
      </c>
      <c r="D478" t="s">
        <v>2381</v>
      </c>
      <c r="E478" t="s">
        <v>2379</v>
      </c>
      <c r="F478" t="s">
        <v>2379</v>
      </c>
      <c r="G478">
        <v>1</v>
      </c>
      <c r="H478" t="s">
        <v>2379</v>
      </c>
      <c r="I478" t="str">
        <f t="shared" si="14"/>
        <v>Obesity</v>
      </c>
      <c r="J478" t="str">
        <f t="shared" si="15"/>
        <v>Diabetes</v>
      </c>
    </row>
    <row r="479" spans="1:10" x14ac:dyDescent="0.25">
      <c r="A479" t="s">
        <v>1892</v>
      </c>
      <c r="B479">
        <v>33</v>
      </c>
      <c r="C479">
        <v>9.51</v>
      </c>
      <c r="D479" t="s">
        <v>2381</v>
      </c>
      <c r="E479" t="s">
        <v>2379</v>
      </c>
      <c r="F479" t="s">
        <v>2379</v>
      </c>
      <c r="G479">
        <v>0</v>
      </c>
      <c r="H479" t="s">
        <v>2379</v>
      </c>
      <c r="I479" t="str">
        <f t="shared" si="14"/>
        <v>Obesity</v>
      </c>
      <c r="J479" t="str">
        <f t="shared" si="15"/>
        <v>Diabetes</v>
      </c>
    </row>
    <row r="480" spans="1:10" x14ac:dyDescent="0.25">
      <c r="A480" t="s">
        <v>1891</v>
      </c>
      <c r="B480">
        <v>28.024999999999999</v>
      </c>
      <c r="C480">
        <v>7.67</v>
      </c>
      <c r="D480" t="s">
        <v>2381</v>
      </c>
      <c r="E480" t="s">
        <v>2379</v>
      </c>
      <c r="F480" t="s">
        <v>2379</v>
      </c>
      <c r="G480">
        <v>1</v>
      </c>
      <c r="H480" t="s">
        <v>2381</v>
      </c>
      <c r="I480" t="str">
        <f t="shared" si="14"/>
        <v>Overweight</v>
      </c>
      <c r="J480" t="str">
        <f t="shared" si="15"/>
        <v>Diabetes</v>
      </c>
    </row>
    <row r="481" spans="1:10" x14ac:dyDescent="0.25">
      <c r="A481" t="s">
        <v>1890</v>
      </c>
      <c r="B481">
        <v>28.69</v>
      </c>
      <c r="C481">
        <v>6.23</v>
      </c>
      <c r="D481" t="s">
        <v>2379</v>
      </c>
      <c r="E481" t="s">
        <v>2379</v>
      </c>
      <c r="F481" t="s">
        <v>2379</v>
      </c>
      <c r="G481">
        <v>1</v>
      </c>
      <c r="H481" t="s">
        <v>2381</v>
      </c>
      <c r="I481" t="str">
        <f t="shared" si="14"/>
        <v>Overweight</v>
      </c>
      <c r="J481" t="str">
        <f t="shared" si="15"/>
        <v>Prediabetes</v>
      </c>
    </row>
    <row r="482" spans="1:10" x14ac:dyDescent="0.25">
      <c r="A482" t="s">
        <v>1889</v>
      </c>
      <c r="B482">
        <v>40.28</v>
      </c>
      <c r="C482">
        <v>8.9</v>
      </c>
      <c r="D482" t="s">
        <v>2379</v>
      </c>
      <c r="E482" t="s">
        <v>2379</v>
      </c>
      <c r="F482" t="s">
        <v>2379</v>
      </c>
      <c r="G482">
        <v>0</v>
      </c>
      <c r="H482" t="s">
        <v>2379</v>
      </c>
      <c r="I482" t="str">
        <f t="shared" si="14"/>
        <v>Obesity</v>
      </c>
      <c r="J482" t="str">
        <f t="shared" si="15"/>
        <v>Diabetes</v>
      </c>
    </row>
    <row r="483" spans="1:10" x14ac:dyDescent="0.25">
      <c r="A483" t="s">
        <v>1888</v>
      </c>
      <c r="B483">
        <v>37.299999999999997</v>
      </c>
      <c r="C483">
        <v>7.79</v>
      </c>
      <c r="D483" t="s">
        <v>2381</v>
      </c>
      <c r="E483" t="s">
        <v>2379</v>
      </c>
      <c r="F483" t="s">
        <v>2379</v>
      </c>
      <c r="G483">
        <v>0</v>
      </c>
      <c r="H483" t="s">
        <v>2379</v>
      </c>
      <c r="I483" t="str">
        <f t="shared" si="14"/>
        <v>Obesity</v>
      </c>
      <c r="J483" t="str">
        <f t="shared" si="15"/>
        <v>Diabetes</v>
      </c>
    </row>
    <row r="484" spans="1:10" x14ac:dyDescent="0.25">
      <c r="A484" t="s">
        <v>1887</v>
      </c>
      <c r="B484">
        <v>54.47</v>
      </c>
      <c r="C484">
        <v>4.49</v>
      </c>
      <c r="D484" t="s">
        <v>2381</v>
      </c>
      <c r="E484" t="s">
        <v>2379</v>
      </c>
      <c r="F484" t="s">
        <v>2379</v>
      </c>
      <c r="G484">
        <v>2</v>
      </c>
      <c r="H484" t="s">
        <v>2379</v>
      </c>
      <c r="I484" t="str">
        <f t="shared" si="14"/>
        <v>Obesity</v>
      </c>
      <c r="J484" t="str">
        <f t="shared" si="15"/>
        <v>Normal</v>
      </c>
    </row>
    <row r="485" spans="1:10" x14ac:dyDescent="0.25">
      <c r="A485" t="s">
        <v>1886</v>
      </c>
      <c r="B485">
        <v>38.06</v>
      </c>
      <c r="C485">
        <v>5.24</v>
      </c>
      <c r="D485" t="s">
        <v>2381</v>
      </c>
      <c r="E485" t="s">
        <v>2379</v>
      </c>
      <c r="F485" t="s">
        <v>2382</v>
      </c>
      <c r="G485">
        <v>1</v>
      </c>
      <c r="H485" t="s">
        <v>2379</v>
      </c>
      <c r="I485" t="str">
        <f t="shared" si="14"/>
        <v>Obesity</v>
      </c>
      <c r="J485" t="str">
        <f t="shared" si="15"/>
        <v>Normal</v>
      </c>
    </row>
    <row r="486" spans="1:10" x14ac:dyDescent="0.25">
      <c r="A486" t="s">
        <v>1885</v>
      </c>
      <c r="B486">
        <v>51.47</v>
      </c>
      <c r="C486">
        <v>9.6</v>
      </c>
      <c r="D486" t="s">
        <v>2379</v>
      </c>
      <c r="E486" t="s">
        <v>2379</v>
      </c>
      <c r="F486" t="s">
        <v>2379</v>
      </c>
      <c r="G486">
        <v>0</v>
      </c>
      <c r="H486" t="s">
        <v>2379</v>
      </c>
      <c r="I486" t="str">
        <f t="shared" si="14"/>
        <v>Obesity</v>
      </c>
      <c r="J486" t="str">
        <f t="shared" si="15"/>
        <v>Diabetes</v>
      </c>
    </row>
    <row r="487" spans="1:10" x14ac:dyDescent="0.25">
      <c r="A487" t="s">
        <v>1884</v>
      </c>
      <c r="B487">
        <v>29.8</v>
      </c>
      <c r="C487">
        <v>5.78</v>
      </c>
      <c r="D487" t="s">
        <v>2381</v>
      </c>
      <c r="E487" t="s">
        <v>2379</v>
      </c>
      <c r="F487" t="s">
        <v>2379</v>
      </c>
      <c r="G487">
        <v>0</v>
      </c>
      <c r="H487" t="s">
        <v>2379</v>
      </c>
      <c r="I487" t="str">
        <f t="shared" si="14"/>
        <v>Overweight</v>
      </c>
      <c r="J487" t="str">
        <f t="shared" si="15"/>
        <v>Prediabetes</v>
      </c>
    </row>
    <row r="488" spans="1:10" x14ac:dyDescent="0.25">
      <c r="A488" t="s">
        <v>1883</v>
      </c>
      <c r="B488">
        <v>49.77</v>
      </c>
      <c r="C488">
        <v>7.02</v>
      </c>
      <c r="D488" t="s">
        <v>2379</v>
      </c>
      <c r="E488" t="s">
        <v>2379</v>
      </c>
      <c r="F488" t="s">
        <v>2379</v>
      </c>
      <c r="G488">
        <v>0</v>
      </c>
      <c r="H488" t="s">
        <v>2379</v>
      </c>
      <c r="I488" t="str">
        <f t="shared" si="14"/>
        <v>Obesity</v>
      </c>
      <c r="J488" t="str">
        <f t="shared" si="15"/>
        <v>Diabetes</v>
      </c>
    </row>
    <row r="489" spans="1:10" x14ac:dyDescent="0.25">
      <c r="A489" t="s">
        <v>1882</v>
      </c>
      <c r="B489">
        <v>25.555</v>
      </c>
      <c r="C489">
        <v>4.09</v>
      </c>
      <c r="D489" t="s">
        <v>2381</v>
      </c>
      <c r="E489" t="s">
        <v>2379</v>
      </c>
      <c r="F489" t="s">
        <v>2379</v>
      </c>
      <c r="G489">
        <v>0</v>
      </c>
      <c r="H489" t="s">
        <v>2381</v>
      </c>
      <c r="I489" t="str">
        <f t="shared" si="14"/>
        <v>Overweight</v>
      </c>
      <c r="J489" t="str">
        <f t="shared" si="15"/>
        <v>Normal</v>
      </c>
    </row>
    <row r="490" spans="1:10" x14ac:dyDescent="0.25">
      <c r="A490" t="s">
        <v>1881</v>
      </c>
      <c r="B490">
        <v>29.64</v>
      </c>
      <c r="C490">
        <v>4.93</v>
      </c>
      <c r="D490" t="s">
        <v>2379</v>
      </c>
      <c r="E490" t="s">
        <v>2379</v>
      </c>
      <c r="F490" t="s">
        <v>2382</v>
      </c>
      <c r="G490">
        <v>1</v>
      </c>
      <c r="H490" t="s">
        <v>2379</v>
      </c>
      <c r="I490" t="str">
        <f t="shared" si="14"/>
        <v>Overweight</v>
      </c>
      <c r="J490" t="str">
        <f t="shared" si="15"/>
        <v>Normal</v>
      </c>
    </row>
    <row r="491" spans="1:10" x14ac:dyDescent="0.25">
      <c r="A491" t="s">
        <v>1880</v>
      </c>
      <c r="B491">
        <v>53.93</v>
      </c>
      <c r="C491">
        <v>5.34</v>
      </c>
      <c r="D491" t="s">
        <v>2381</v>
      </c>
      <c r="E491" t="s">
        <v>2379</v>
      </c>
      <c r="F491" t="s">
        <v>2379</v>
      </c>
      <c r="G491">
        <v>2</v>
      </c>
      <c r="H491" t="s">
        <v>2379</v>
      </c>
      <c r="I491" t="str">
        <f t="shared" si="14"/>
        <v>Obesity</v>
      </c>
      <c r="J491" t="str">
        <f t="shared" si="15"/>
        <v>Normal</v>
      </c>
    </row>
    <row r="492" spans="1:10" x14ac:dyDescent="0.25">
      <c r="A492" t="s">
        <v>1879</v>
      </c>
      <c r="B492">
        <v>28.024999999999999</v>
      </c>
      <c r="C492">
        <v>5.65</v>
      </c>
      <c r="D492" t="s">
        <v>2379</v>
      </c>
      <c r="E492" t="s">
        <v>2379</v>
      </c>
      <c r="F492" t="s">
        <v>2379</v>
      </c>
      <c r="G492">
        <v>1</v>
      </c>
      <c r="H492" t="s">
        <v>2381</v>
      </c>
      <c r="I492" t="str">
        <f t="shared" si="14"/>
        <v>Overweight</v>
      </c>
      <c r="J492" t="str">
        <f t="shared" si="15"/>
        <v>Normal</v>
      </c>
    </row>
    <row r="493" spans="1:10" x14ac:dyDescent="0.25">
      <c r="A493" t="s">
        <v>1878</v>
      </c>
      <c r="B493">
        <v>27.5</v>
      </c>
      <c r="C493">
        <v>4.49</v>
      </c>
      <c r="D493" t="s">
        <v>2379</v>
      </c>
      <c r="E493" t="s">
        <v>2379</v>
      </c>
      <c r="F493" t="s">
        <v>2379</v>
      </c>
      <c r="G493">
        <v>0</v>
      </c>
      <c r="H493" t="s">
        <v>2379</v>
      </c>
      <c r="I493" t="str">
        <f t="shared" si="14"/>
        <v>Overweight</v>
      </c>
      <c r="J493" t="str">
        <f t="shared" si="15"/>
        <v>Normal</v>
      </c>
    </row>
    <row r="494" spans="1:10" x14ac:dyDescent="0.25">
      <c r="A494" t="s">
        <v>1877</v>
      </c>
      <c r="B494">
        <v>21.8</v>
      </c>
      <c r="C494">
        <v>10.55</v>
      </c>
      <c r="D494" t="s">
        <v>2379</v>
      </c>
      <c r="E494" t="s">
        <v>2379</v>
      </c>
      <c r="F494" t="s">
        <v>2379</v>
      </c>
      <c r="G494">
        <v>0</v>
      </c>
      <c r="H494" t="s">
        <v>2381</v>
      </c>
      <c r="I494" t="str">
        <f t="shared" si="14"/>
        <v>Normal Weight</v>
      </c>
      <c r="J494" t="str">
        <f t="shared" si="15"/>
        <v>Diabetes</v>
      </c>
    </row>
    <row r="495" spans="1:10" x14ac:dyDescent="0.25">
      <c r="A495" t="s">
        <v>1876</v>
      </c>
      <c r="B495">
        <v>26.41</v>
      </c>
      <c r="C495">
        <v>4.92</v>
      </c>
      <c r="D495" t="s">
        <v>2381</v>
      </c>
      <c r="E495" t="s">
        <v>2379</v>
      </c>
      <c r="F495" t="s">
        <v>2382</v>
      </c>
      <c r="G495">
        <v>1</v>
      </c>
      <c r="H495" t="s">
        <v>2381</v>
      </c>
      <c r="I495" t="str">
        <f t="shared" si="14"/>
        <v>Overweight</v>
      </c>
      <c r="J495" t="str">
        <f t="shared" si="15"/>
        <v>Normal</v>
      </c>
    </row>
    <row r="496" spans="1:10" x14ac:dyDescent="0.25">
      <c r="A496" t="s">
        <v>1875</v>
      </c>
      <c r="B496">
        <v>27.835000000000001</v>
      </c>
      <c r="C496">
        <v>5.9</v>
      </c>
      <c r="D496" t="s">
        <v>2381</v>
      </c>
      <c r="E496" t="s">
        <v>2379</v>
      </c>
      <c r="F496" t="s">
        <v>2379</v>
      </c>
      <c r="G496">
        <v>1</v>
      </c>
      <c r="H496" t="s">
        <v>2381</v>
      </c>
      <c r="I496" t="str">
        <f t="shared" si="14"/>
        <v>Overweight</v>
      </c>
      <c r="J496" t="str">
        <f t="shared" si="15"/>
        <v>Prediabetes</v>
      </c>
    </row>
    <row r="497" spans="1:10" x14ac:dyDescent="0.25">
      <c r="A497" t="s">
        <v>1874</v>
      </c>
      <c r="B497">
        <v>51.74</v>
      </c>
      <c r="C497">
        <v>4.9800000000000004</v>
      </c>
      <c r="D497" t="s">
        <v>2381</v>
      </c>
      <c r="E497" t="s">
        <v>2379</v>
      </c>
      <c r="F497" t="s">
        <v>2379</v>
      </c>
      <c r="G497">
        <v>2</v>
      </c>
      <c r="H497" t="s">
        <v>2379</v>
      </c>
      <c r="I497" t="str">
        <f t="shared" si="14"/>
        <v>Obesity</v>
      </c>
      <c r="J497" t="str">
        <f t="shared" si="15"/>
        <v>Normal</v>
      </c>
    </row>
    <row r="498" spans="1:10" x14ac:dyDescent="0.25">
      <c r="A498" t="s">
        <v>1873</v>
      </c>
      <c r="B498">
        <v>23.37</v>
      </c>
      <c r="C498">
        <v>5.8</v>
      </c>
      <c r="D498" t="s">
        <v>2379</v>
      </c>
      <c r="E498" t="s">
        <v>2379</v>
      </c>
      <c r="F498" t="s">
        <v>2379</v>
      </c>
      <c r="G498">
        <v>0</v>
      </c>
      <c r="H498" t="s">
        <v>2381</v>
      </c>
      <c r="I498" t="str">
        <f t="shared" si="14"/>
        <v>Normal Weight</v>
      </c>
      <c r="J498" t="str">
        <f t="shared" si="15"/>
        <v>Prediabetes</v>
      </c>
    </row>
    <row r="499" spans="1:10" x14ac:dyDescent="0.25">
      <c r="A499" t="s">
        <v>1872</v>
      </c>
      <c r="B499">
        <v>29.7</v>
      </c>
      <c r="C499">
        <v>6.21</v>
      </c>
      <c r="D499" t="s">
        <v>2381</v>
      </c>
      <c r="E499" t="s">
        <v>2379</v>
      </c>
      <c r="F499" t="s">
        <v>2382</v>
      </c>
      <c r="G499">
        <v>1</v>
      </c>
      <c r="H499" t="s">
        <v>2381</v>
      </c>
      <c r="I499" t="str">
        <f t="shared" si="14"/>
        <v>Overweight</v>
      </c>
      <c r="J499" t="str">
        <f t="shared" si="15"/>
        <v>Prediabetes</v>
      </c>
    </row>
    <row r="500" spans="1:10" x14ac:dyDescent="0.25">
      <c r="A500" t="s">
        <v>1871</v>
      </c>
      <c r="B500">
        <v>20.045000000000002</v>
      </c>
      <c r="C500">
        <v>6.17</v>
      </c>
      <c r="D500" t="s">
        <v>2379</v>
      </c>
      <c r="E500" t="s">
        <v>2379</v>
      </c>
      <c r="F500" t="s">
        <v>2382</v>
      </c>
      <c r="G500">
        <v>1</v>
      </c>
      <c r="H500" t="s">
        <v>2381</v>
      </c>
      <c r="I500" t="str">
        <f t="shared" si="14"/>
        <v>Normal Weight</v>
      </c>
      <c r="J500" t="str">
        <f t="shared" si="15"/>
        <v>Prediabetes</v>
      </c>
    </row>
    <row r="501" spans="1:10" x14ac:dyDescent="0.25">
      <c r="A501" t="s">
        <v>1870</v>
      </c>
      <c r="B501">
        <v>27.83</v>
      </c>
      <c r="C501">
        <v>5.36</v>
      </c>
      <c r="D501" t="s">
        <v>2379</v>
      </c>
      <c r="E501" t="s">
        <v>2379</v>
      </c>
      <c r="F501" t="s">
        <v>2379</v>
      </c>
      <c r="G501">
        <v>2</v>
      </c>
      <c r="H501" t="s">
        <v>2379</v>
      </c>
      <c r="I501" t="str">
        <f t="shared" si="14"/>
        <v>Overweight</v>
      </c>
      <c r="J501" t="str">
        <f t="shared" si="15"/>
        <v>Normal</v>
      </c>
    </row>
    <row r="502" spans="1:10" x14ac:dyDescent="0.25">
      <c r="A502" t="s">
        <v>1869</v>
      </c>
      <c r="B502">
        <v>28.93</v>
      </c>
      <c r="C502">
        <v>5.2</v>
      </c>
      <c r="D502" t="s">
        <v>2379</v>
      </c>
      <c r="E502" t="s">
        <v>2379</v>
      </c>
      <c r="F502" t="s">
        <v>2379</v>
      </c>
      <c r="G502">
        <v>0</v>
      </c>
      <c r="H502" t="s">
        <v>2381</v>
      </c>
      <c r="I502" t="str">
        <f t="shared" si="14"/>
        <v>Overweight</v>
      </c>
      <c r="J502" t="str">
        <f t="shared" si="15"/>
        <v>Normal</v>
      </c>
    </row>
    <row r="503" spans="1:10" x14ac:dyDescent="0.25">
      <c r="A503" t="s">
        <v>1868</v>
      </c>
      <c r="B503">
        <v>33.82</v>
      </c>
      <c r="C503">
        <v>5.42</v>
      </c>
      <c r="D503" t="s">
        <v>2379</v>
      </c>
      <c r="E503" t="s">
        <v>2379</v>
      </c>
      <c r="F503" t="s">
        <v>2379</v>
      </c>
      <c r="G503">
        <v>0</v>
      </c>
      <c r="H503" t="s">
        <v>2379</v>
      </c>
      <c r="I503" t="str">
        <f t="shared" si="14"/>
        <v>Obesity</v>
      </c>
      <c r="J503" t="str">
        <f t="shared" si="15"/>
        <v>Normal</v>
      </c>
    </row>
    <row r="504" spans="1:10" x14ac:dyDescent="0.25">
      <c r="A504" t="s">
        <v>1867</v>
      </c>
      <c r="B504">
        <v>20.234999999999999</v>
      </c>
      <c r="C504">
        <v>6.84</v>
      </c>
      <c r="D504" t="s">
        <v>2379</v>
      </c>
      <c r="E504" t="s">
        <v>2379</v>
      </c>
      <c r="F504" t="s">
        <v>2379</v>
      </c>
      <c r="G504">
        <v>0</v>
      </c>
      <c r="H504" t="s">
        <v>2381</v>
      </c>
      <c r="I504" t="str">
        <f t="shared" si="14"/>
        <v>Normal Weight</v>
      </c>
      <c r="J504" t="str">
        <f t="shared" si="15"/>
        <v>Diabetes</v>
      </c>
    </row>
    <row r="505" spans="1:10" x14ac:dyDescent="0.25">
      <c r="A505" t="s">
        <v>1866</v>
      </c>
      <c r="B505">
        <v>49.2</v>
      </c>
      <c r="C505">
        <v>10.9</v>
      </c>
      <c r="D505" t="s">
        <v>2381</v>
      </c>
      <c r="E505" t="s">
        <v>2379</v>
      </c>
      <c r="F505" t="s">
        <v>2382</v>
      </c>
      <c r="G505">
        <v>1</v>
      </c>
      <c r="H505" t="s">
        <v>2379</v>
      </c>
      <c r="I505" t="str">
        <f t="shared" si="14"/>
        <v>Obesity</v>
      </c>
      <c r="J505" t="str">
        <f t="shared" si="15"/>
        <v>Diabetes</v>
      </c>
    </row>
    <row r="506" spans="1:10" x14ac:dyDescent="0.25">
      <c r="A506" t="s">
        <v>1865</v>
      </c>
      <c r="B506">
        <v>26.4</v>
      </c>
      <c r="C506">
        <v>4.87</v>
      </c>
      <c r="D506" t="s">
        <v>2381</v>
      </c>
      <c r="E506" t="s">
        <v>2379</v>
      </c>
      <c r="F506" t="s">
        <v>2379</v>
      </c>
      <c r="G506">
        <v>0</v>
      </c>
      <c r="H506" t="s">
        <v>2381</v>
      </c>
      <c r="I506" t="str">
        <f t="shared" si="14"/>
        <v>Overweight</v>
      </c>
      <c r="J506" t="str">
        <f t="shared" si="15"/>
        <v>Normal</v>
      </c>
    </row>
    <row r="507" spans="1:10" x14ac:dyDescent="0.25">
      <c r="A507" t="s">
        <v>1864</v>
      </c>
      <c r="B507">
        <v>28.38</v>
      </c>
      <c r="C507">
        <v>6.07</v>
      </c>
      <c r="D507" t="s">
        <v>2379</v>
      </c>
      <c r="E507" t="s">
        <v>2379</v>
      </c>
      <c r="F507" t="s">
        <v>2379</v>
      </c>
      <c r="G507">
        <v>1</v>
      </c>
      <c r="H507" t="s">
        <v>2381</v>
      </c>
      <c r="I507" t="str">
        <f t="shared" si="14"/>
        <v>Overweight</v>
      </c>
      <c r="J507" t="str">
        <f t="shared" si="15"/>
        <v>Prediabetes</v>
      </c>
    </row>
    <row r="508" spans="1:10" x14ac:dyDescent="0.25">
      <c r="A508" t="s">
        <v>1863</v>
      </c>
      <c r="B508">
        <v>24.64</v>
      </c>
      <c r="C508">
        <v>4.33</v>
      </c>
      <c r="D508" t="s">
        <v>2379</v>
      </c>
      <c r="E508" t="s">
        <v>2379</v>
      </c>
      <c r="F508" t="s">
        <v>2379</v>
      </c>
      <c r="G508">
        <v>0</v>
      </c>
      <c r="H508" t="s">
        <v>2381</v>
      </c>
      <c r="I508" t="str">
        <f t="shared" si="14"/>
        <v>Normal Weight</v>
      </c>
      <c r="J508" t="str">
        <f t="shared" si="15"/>
        <v>Normal</v>
      </c>
    </row>
    <row r="509" spans="1:10" x14ac:dyDescent="0.25">
      <c r="A509" t="s">
        <v>1862</v>
      </c>
      <c r="B509">
        <v>39.71</v>
      </c>
      <c r="C509">
        <v>5.83</v>
      </c>
      <c r="D509" t="s">
        <v>2379</v>
      </c>
      <c r="E509" t="s">
        <v>2379</v>
      </c>
      <c r="F509" t="s">
        <v>2379</v>
      </c>
      <c r="G509">
        <v>1</v>
      </c>
      <c r="H509" t="s">
        <v>2379</v>
      </c>
      <c r="I509" t="str">
        <f t="shared" si="14"/>
        <v>Obesity</v>
      </c>
      <c r="J509" t="str">
        <f t="shared" si="15"/>
        <v>Prediabetes</v>
      </c>
    </row>
    <row r="510" spans="1:10" x14ac:dyDescent="0.25">
      <c r="A510" t="s">
        <v>1861</v>
      </c>
      <c r="B510">
        <v>22.22</v>
      </c>
      <c r="C510">
        <v>5.5</v>
      </c>
      <c r="D510" t="s">
        <v>2379</v>
      </c>
      <c r="E510" t="s">
        <v>2379</v>
      </c>
      <c r="F510" t="s">
        <v>2379</v>
      </c>
      <c r="G510">
        <v>0</v>
      </c>
      <c r="H510" t="s">
        <v>2381</v>
      </c>
      <c r="I510" t="str">
        <f t="shared" si="14"/>
        <v>Normal Weight</v>
      </c>
      <c r="J510" t="str">
        <f t="shared" si="15"/>
        <v>Normal</v>
      </c>
    </row>
    <row r="511" spans="1:10" x14ac:dyDescent="0.25">
      <c r="A511" t="s">
        <v>1860</v>
      </c>
      <c r="B511">
        <v>33.344999999999999</v>
      </c>
      <c r="C511">
        <v>4.79</v>
      </c>
      <c r="D511" t="s">
        <v>2379</v>
      </c>
      <c r="E511" t="s">
        <v>2379</v>
      </c>
      <c r="F511" t="s">
        <v>2382</v>
      </c>
      <c r="G511">
        <v>1</v>
      </c>
      <c r="H511" t="s">
        <v>2379</v>
      </c>
      <c r="I511" t="str">
        <f t="shared" si="14"/>
        <v>Obesity</v>
      </c>
      <c r="J511" t="str">
        <f t="shared" si="15"/>
        <v>Normal</v>
      </c>
    </row>
    <row r="512" spans="1:10" x14ac:dyDescent="0.25">
      <c r="A512" t="s">
        <v>1859</v>
      </c>
      <c r="B512">
        <v>24.42</v>
      </c>
      <c r="C512">
        <v>5.81</v>
      </c>
      <c r="D512" t="s">
        <v>2379</v>
      </c>
      <c r="E512" t="s">
        <v>2379</v>
      </c>
      <c r="F512" t="s">
        <v>2379</v>
      </c>
      <c r="G512">
        <v>1</v>
      </c>
      <c r="H512" t="s">
        <v>2381</v>
      </c>
      <c r="I512" t="str">
        <f t="shared" si="14"/>
        <v>Normal Weight</v>
      </c>
      <c r="J512" t="str">
        <f t="shared" si="15"/>
        <v>Prediabetes</v>
      </c>
    </row>
    <row r="513" spans="1:10" x14ac:dyDescent="0.25">
      <c r="A513" t="s">
        <v>1858</v>
      </c>
      <c r="B513">
        <v>29.81</v>
      </c>
      <c r="C513">
        <v>5.58</v>
      </c>
      <c r="D513" t="s">
        <v>2379</v>
      </c>
      <c r="E513" t="s">
        <v>2379</v>
      </c>
      <c r="F513" t="s">
        <v>2379</v>
      </c>
      <c r="G513">
        <v>0</v>
      </c>
      <c r="H513" t="s">
        <v>2381</v>
      </c>
      <c r="I513" t="str">
        <f t="shared" si="14"/>
        <v>Overweight</v>
      </c>
      <c r="J513" t="str">
        <f t="shared" si="15"/>
        <v>Normal</v>
      </c>
    </row>
    <row r="514" spans="1:10" x14ac:dyDescent="0.25">
      <c r="A514" t="s">
        <v>1857</v>
      </c>
      <c r="B514">
        <v>51.18</v>
      </c>
      <c r="C514">
        <v>4.4000000000000004</v>
      </c>
      <c r="D514" t="s">
        <v>2381</v>
      </c>
      <c r="E514" t="s">
        <v>2379</v>
      </c>
      <c r="F514" t="s">
        <v>2379</v>
      </c>
      <c r="G514">
        <v>2</v>
      </c>
      <c r="H514" t="s">
        <v>2379</v>
      </c>
      <c r="I514" t="str">
        <f t="shared" si="14"/>
        <v>Obesity</v>
      </c>
      <c r="J514" t="str">
        <f t="shared" si="15"/>
        <v>Normal</v>
      </c>
    </row>
    <row r="515" spans="1:10" x14ac:dyDescent="0.25">
      <c r="A515" t="s">
        <v>1856</v>
      </c>
      <c r="B515">
        <v>51.37</v>
      </c>
      <c r="C515">
        <v>8.18</v>
      </c>
      <c r="D515" t="s">
        <v>2381</v>
      </c>
      <c r="E515" t="s">
        <v>2379</v>
      </c>
      <c r="F515" t="s">
        <v>2379</v>
      </c>
      <c r="G515">
        <v>0</v>
      </c>
      <c r="H515" t="s">
        <v>2379</v>
      </c>
      <c r="I515" t="str">
        <f t="shared" ref="I515:I578" si="16">IF(B515&lt;18.5,"Underweight",IF(B515&lt;25,"Normal Weight",IF(B515&lt;30,"Overweight","Obesity")))</f>
        <v>Obesity</v>
      </c>
      <c r="J515" t="str">
        <f t="shared" ref="J515:J578" si="17">IF(ISNUMBER(C515),IF(C515&lt;5.7,"Normal",IF(C515&lt;6.5,"Prediabetes","Diabetes")),"")</f>
        <v>Diabetes</v>
      </c>
    </row>
    <row r="516" spans="1:10" x14ac:dyDescent="0.25">
      <c r="A516" t="s">
        <v>1855</v>
      </c>
      <c r="B516">
        <v>36.19</v>
      </c>
      <c r="C516">
        <v>5.52</v>
      </c>
      <c r="D516" t="s">
        <v>2381</v>
      </c>
      <c r="E516" t="s">
        <v>2379</v>
      </c>
      <c r="F516" t="s">
        <v>2379</v>
      </c>
      <c r="G516">
        <v>0</v>
      </c>
      <c r="H516" t="s">
        <v>2379</v>
      </c>
      <c r="I516" t="str">
        <f t="shared" si="16"/>
        <v>Obesity</v>
      </c>
      <c r="J516" t="str">
        <f t="shared" si="17"/>
        <v>Normal</v>
      </c>
    </row>
    <row r="517" spans="1:10" x14ac:dyDescent="0.25">
      <c r="A517" t="s">
        <v>1854</v>
      </c>
      <c r="B517">
        <v>25.9</v>
      </c>
      <c r="C517">
        <v>4.84</v>
      </c>
      <c r="D517" t="s">
        <v>2379</v>
      </c>
      <c r="E517" t="s">
        <v>2379</v>
      </c>
      <c r="F517" t="s">
        <v>2379</v>
      </c>
      <c r="G517">
        <v>0</v>
      </c>
      <c r="H517" t="s">
        <v>2381</v>
      </c>
      <c r="I517" t="str">
        <f t="shared" si="16"/>
        <v>Overweight</v>
      </c>
      <c r="J517" t="str">
        <f t="shared" si="17"/>
        <v>Normal</v>
      </c>
    </row>
    <row r="518" spans="1:10" x14ac:dyDescent="0.25">
      <c r="A518" t="s">
        <v>1853</v>
      </c>
      <c r="B518">
        <v>35.72</v>
      </c>
      <c r="C518">
        <v>4.08</v>
      </c>
      <c r="D518" t="s">
        <v>2379</v>
      </c>
      <c r="E518" t="s">
        <v>2379</v>
      </c>
      <c r="F518" t="s">
        <v>2382</v>
      </c>
      <c r="G518">
        <v>1</v>
      </c>
      <c r="H518" t="s">
        <v>2379</v>
      </c>
      <c r="I518" t="str">
        <f t="shared" si="16"/>
        <v>Obesity</v>
      </c>
      <c r="J518" t="str">
        <f t="shared" si="17"/>
        <v>Normal</v>
      </c>
    </row>
    <row r="519" spans="1:10" x14ac:dyDescent="0.25">
      <c r="A519" t="s">
        <v>1852</v>
      </c>
      <c r="B519">
        <v>27.94</v>
      </c>
      <c r="C519">
        <v>4.4800000000000004</v>
      </c>
      <c r="D519" t="s">
        <v>2379</v>
      </c>
      <c r="E519" t="s">
        <v>2379</v>
      </c>
      <c r="F519" t="s">
        <v>2382</v>
      </c>
      <c r="G519">
        <v>1</v>
      </c>
      <c r="H519" t="s">
        <v>2381</v>
      </c>
      <c r="I519" t="str">
        <f t="shared" si="16"/>
        <v>Overweight</v>
      </c>
      <c r="J519" t="str">
        <f t="shared" si="17"/>
        <v>Normal</v>
      </c>
    </row>
    <row r="520" spans="1:10" x14ac:dyDescent="0.25">
      <c r="A520" t="s">
        <v>1851</v>
      </c>
      <c r="B520">
        <v>27.1</v>
      </c>
      <c r="C520">
        <v>5.73</v>
      </c>
      <c r="D520" t="s">
        <v>2379</v>
      </c>
      <c r="E520" t="s">
        <v>2379</v>
      </c>
      <c r="F520" t="s">
        <v>2379</v>
      </c>
      <c r="G520">
        <v>0</v>
      </c>
      <c r="H520" t="s">
        <v>2381</v>
      </c>
      <c r="I520" t="str">
        <f t="shared" si="16"/>
        <v>Overweight</v>
      </c>
      <c r="J520" t="str">
        <f t="shared" si="17"/>
        <v>Prediabetes</v>
      </c>
    </row>
    <row r="521" spans="1:10" x14ac:dyDescent="0.25">
      <c r="A521" t="s">
        <v>1850</v>
      </c>
      <c r="B521">
        <v>18.3</v>
      </c>
      <c r="C521">
        <v>5.46</v>
      </c>
      <c r="D521" t="s">
        <v>2381</v>
      </c>
      <c r="E521" t="s">
        <v>2379</v>
      </c>
      <c r="F521" t="s">
        <v>2382</v>
      </c>
      <c r="G521">
        <v>1</v>
      </c>
      <c r="H521" t="s">
        <v>2381</v>
      </c>
      <c r="I521" t="str">
        <f t="shared" si="16"/>
        <v>Underweight</v>
      </c>
      <c r="J521" t="str">
        <f t="shared" si="17"/>
        <v>Normal</v>
      </c>
    </row>
    <row r="522" spans="1:10" x14ac:dyDescent="0.25">
      <c r="A522" t="s">
        <v>1849</v>
      </c>
      <c r="B522">
        <v>25.3</v>
      </c>
      <c r="C522">
        <v>5.0199999999999996</v>
      </c>
      <c r="D522" t="s">
        <v>2381</v>
      </c>
      <c r="E522" t="s">
        <v>2379</v>
      </c>
      <c r="F522" t="s">
        <v>2379</v>
      </c>
      <c r="G522">
        <v>1</v>
      </c>
      <c r="H522" t="s">
        <v>2381</v>
      </c>
      <c r="I522" t="str">
        <f t="shared" si="16"/>
        <v>Overweight</v>
      </c>
      <c r="J522" t="str">
        <f t="shared" si="17"/>
        <v>Normal</v>
      </c>
    </row>
    <row r="523" spans="1:10" x14ac:dyDescent="0.25">
      <c r="A523" t="s">
        <v>1848</v>
      </c>
      <c r="B523">
        <v>38.83</v>
      </c>
      <c r="C523">
        <v>6.36</v>
      </c>
      <c r="D523" t="s">
        <v>2379</v>
      </c>
      <c r="E523" t="s">
        <v>2379</v>
      </c>
      <c r="F523" t="s">
        <v>2379</v>
      </c>
      <c r="G523">
        <v>1</v>
      </c>
      <c r="H523" t="s">
        <v>2379</v>
      </c>
      <c r="I523" t="str">
        <f t="shared" si="16"/>
        <v>Obesity</v>
      </c>
      <c r="J523" t="str">
        <f t="shared" si="17"/>
        <v>Prediabetes</v>
      </c>
    </row>
    <row r="524" spans="1:10" x14ac:dyDescent="0.25">
      <c r="A524" t="s">
        <v>1847</v>
      </c>
      <c r="B524">
        <v>27.6</v>
      </c>
      <c r="C524">
        <v>5.36</v>
      </c>
      <c r="D524" t="s">
        <v>2379</v>
      </c>
      <c r="E524" t="s">
        <v>2379</v>
      </c>
      <c r="F524" t="s">
        <v>2379</v>
      </c>
      <c r="G524">
        <v>1</v>
      </c>
      <c r="H524" t="s">
        <v>2379</v>
      </c>
      <c r="I524" t="str">
        <f t="shared" si="16"/>
        <v>Overweight</v>
      </c>
      <c r="J524" t="str">
        <f t="shared" si="17"/>
        <v>Normal</v>
      </c>
    </row>
    <row r="525" spans="1:10" x14ac:dyDescent="0.25">
      <c r="A525" t="s">
        <v>1846</v>
      </c>
      <c r="B525">
        <v>46.4</v>
      </c>
      <c r="C525">
        <v>8.3699999999999992</v>
      </c>
      <c r="D525" t="s">
        <v>2381</v>
      </c>
      <c r="E525" t="s">
        <v>2379</v>
      </c>
      <c r="F525" t="s">
        <v>2382</v>
      </c>
      <c r="G525">
        <v>1</v>
      </c>
      <c r="H525" t="s">
        <v>2379</v>
      </c>
      <c r="I525" t="str">
        <f t="shared" si="16"/>
        <v>Obesity</v>
      </c>
      <c r="J525" t="str">
        <f t="shared" si="17"/>
        <v>Diabetes</v>
      </c>
    </row>
    <row r="526" spans="1:10" x14ac:dyDescent="0.25">
      <c r="A526" t="s">
        <v>1845</v>
      </c>
      <c r="B526">
        <v>51.92</v>
      </c>
      <c r="C526">
        <v>5.18</v>
      </c>
      <c r="D526" t="s">
        <v>2381</v>
      </c>
      <c r="E526" t="s">
        <v>2379</v>
      </c>
      <c r="F526" t="s">
        <v>2382</v>
      </c>
      <c r="G526">
        <v>1</v>
      </c>
      <c r="H526" t="s">
        <v>2379</v>
      </c>
      <c r="I526" t="str">
        <f t="shared" si="16"/>
        <v>Obesity</v>
      </c>
      <c r="J526" t="str">
        <f t="shared" si="17"/>
        <v>Normal</v>
      </c>
    </row>
    <row r="527" spans="1:10" x14ac:dyDescent="0.25">
      <c r="A527" t="s">
        <v>1844</v>
      </c>
      <c r="B527">
        <v>32.395000000000003</v>
      </c>
      <c r="C527">
        <v>5.68</v>
      </c>
      <c r="D527" t="s">
        <v>2381</v>
      </c>
      <c r="E527" t="s">
        <v>2379</v>
      </c>
      <c r="F527" t="s">
        <v>2379</v>
      </c>
      <c r="G527">
        <v>1</v>
      </c>
      <c r="H527" t="s">
        <v>2379</v>
      </c>
      <c r="I527" t="str">
        <f t="shared" si="16"/>
        <v>Obesity</v>
      </c>
      <c r="J527" t="str">
        <f t="shared" si="17"/>
        <v>Normal</v>
      </c>
    </row>
    <row r="528" spans="1:10" x14ac:dyDescent="0.25">
      <c r="A528" t="s">
        <v>1843</v>
      </c>
      <c r="B528">
        <v>46.19</v>
      </c>
      <c r="C528">
        <v>7.31</v>
      </c>
      <c r="D528" t="s">
        <v>2381</v>
      </c>
      <c r="E528" t="s">
        <v>2379</v>
      </c>
      <c r="F528" t="s">
        <v>2382</v>
      </c>
      <c r="G528">
        <v>1</v>
      </c>
      <c r="H528" t="s">
        <v>2379</v>
      </c>
      <c r="I528" t="str">
        <f t="shared" si="16"/>
        <v>Obesity</v>
      </c>
      <c r="J528" t="str">
        <f t="shared" si="17"/>
        <v>Diabetes</v>
      </c>
    </row>
    <row r="529" spans="1:10" x14ac:dyDescent="0.25">
      <c r="A529" t="s">
        <v>1842</v>
      </c>
      <c r="B529">
        <v>27.93</v>
      </c>
      <c r="C529">
        <v>4.67</v>
      </c>
      <c r="D529" t="s">
        <v>2379</v>
      </c>
      <c r="E529" t="s">
        <v>2379</v>
      </c>
      <c r="F529" t="s">
        <v>2382</v>
      </c>
      <c r="G529">
        <v>1</v>
      </c>
      <c r="H529" t="s">
        <v>2379</v>
      </c>
      <c r="I529" t="str">
        <f t="shared" si="16"/>
        <v>Overweight</v>
      </c>
      <c r="J529" t="str">
        <f t="shared" si="17"/>
        <v>Normal</v>
      </c>
    </row>
    <row r="530" spans="1:10" x14ac:dyDescent="0.25">
      <c r="A530" t="s">
        <v>1841</v>
      </c>
      <c r="B530">
        <v>45.62</v>
      </c>
      <c r="C530">
        <v>6.87</v>
      </c>
      <c r="D530" t="s">
        <v>2379</v>
      </c>
      <c r="E530" t="s">
        <v>2379</v>
      </c>
      <c r="F530" t="s">
        <v>2379</v>
      </c>
      <c r="G530">
        <v>0</v>
      </c>
      <c r="H530" t="s">
        <v>2379</v>
      </c>
      <c r="I530" t="str">
        <f t="shared" si="16"/>
        <v>Obesity</v>
      </c>
      <c r="J530" t="str">
        <f t="shared" si="17"/>
        <v>Diabetes</v>
      </c>
    </row>
    <row r="531" spans="1:10" x14ac:dyDescent="0.25">
      <c r="A531" t="s">
        <v>1840</v>
      </c>
      <c r="B531">
        <v>35.31</v>
      </c>
      <c r="C531">
        <v>5.87</v>
      </c>
      <c r="D531" t="s">
        <v>2379</v>
      </c>
      <c r="E531" t="s">
        <v>2379</v>
      </c>
      <c r="F531" t="s">
        <v>2382</v>
      </c>
      <c r="G531">
        <v>1</v>
      </c>
      <c r="H531" t="s">
        <v>2379</v>
      </c>
      <c r="I531" t="str">
        <f t="shared" si="16"/>
        <v>Obesity</v>
      </c>
      <c r="J531" t="str">
        <f t="shared" si="17"/>
        <v>Prediabetes</v>
      </c>
    </row>
    <row r="532" spans="1:10" x14ac:dyDescent="0.25">
      <c r="A532" t="s">
        <v>1839</v>
      </c>
      <c r="B532">
        <v>30.4</v>
      </c>
      <c r="C532">
        <v>4.07</v>
      </c>
      <c r="D532" t="s">
        <v>2381</v>
      </c>
      <c r="E532" t="s">
        <v>2379</v>
      </c>
      <c r="F532" t="s">
        <v>2379</v>
      </c>
      <c r="G532">
        <v>1</v>
      </c>
      <c r="H532" t="s">
        <v>2379</v>
      </c>
      <c r="I532" t="str">
        <f t="shared" si="16"/>
        <v>Obesity</v>
      </c>
      <c r="J532" t="str">
        <f t="shared" si="17"/>
        <v>Normal</v>
      </c>
    </row>
    <row r="533" spans="1:10" x14ac:dyDescent="0.25">
      <c r="A533" t="s">
        <v>1838</v>
      </c>
      <c r="B533">
        <v>20.13</v>
      </c>
      <c r="C533">
        <v>6.47</v>
      </c>
      <c r="D533" t="s">
        <v>2379</v>
      </c>
      <c r="E533" t="s">
        <v>2379</v>
      </c>
      <c r="F533" t="s">
        <v>2382</v>
      </c>
      <c r="G533">
        <v>1</v>
      </c>
      <c r="H533" t="s">
        <v>2381</v>
      </c>
      <c r="I533" t="str">
        <f t="shared" si="16"/>
        <v>Normal Weight</v>
      </c>
      <c r="J533" t="str">
        <f t="shared" si="17"/>
        <v>Prediabetes</v>
      </c>
    </row>
    <row r="534" spans="1:10" x14ac:dyDescent="0.25">
      <c r="A534" t="s">
        <v>1837</v>
      </c>
      <c r="B534">
        <v>23.655000000000001</v>
      </c>
      <c r="C534">
        <v>5.14</v>
      </c>
      <c r="D534" t="s">
        <v>2379</v>
      </c>
      <c r="E534" t="s">
        <v>2379</v>
      </c>
      <c r="F534" t="s">
        <v>2379</v>
      </c>
      <c r="G534">
        <v>1</v>
      </c>
      <c r="H534" t="s">
        <v>2381</v>
      </c>
      <c r="I534" t="str">
        <f t="shared" si="16"/>
        <v>Normal Weight</v>
      </c>
      <c r="J534" t="str">
        <f t="shared" si="17"/>
        <v>Normal</v>
      </c>
    </row>
    <row r="535" spans="1:10" x14ac:dyDescent="0.25">
      <c r="A535" t="s">
        <v>1836</v>
      </c>
      <c r="B535">
        <v>49.05</v>
      </c>
      <c r="C535">
        <v>9.77</v>
      </c>
      <c r="D535" t="s">
        <v>2381</v>
      </c>
      <c r="E535" t="s">
        <v>2379</v>
      </c>
      <c r="F535" t="s">
        <v>2379</v>
      </c>
      <c r="G535">
        <v>0</v>
      </c>
      <c r="H535" t="s">
        <v>2379</v>
      </c>
      <c r="I535" t="str">
        <f t="shared" si="16"/>
        <v>Obesity</v>
      </c>
      <c r="J535" t="str">
        <f t="shared" si="17"/>
        <v>Diabetes</v>
      </c>
    </row>
    <row r="536" spans="1:10" x14ac:dyDescent="0.25">
      <c r="A536" t="s">
        <v>1835</v>
      </c>
      <c r="B536">
        <v>51.94</v>
      </c>
      <c r="C536">
        <v>8.8000000000000007</v>
      </c>
      <c r="D536" t="s">
        <v>2381</v>
      </c>
      <c r="E536" t="s">
        <v>2379</v>
      </c>
      <c r="F536" t="s">
        <v>2379</v>
      </c>
      <c r="G536">
        <v>2</v>
      </c>
      <c r="H536" t="s">
        <v>2379</v>
      </c>
      <c r="I536" t="str">
        <f t="shared" si="16"/>
        <v>Obesity</v>
      </c>
      <c r="J536" t="str">
        <f t="shared" si="17"/>
        <v>Diabetes</v>
      </c>
    </row>
    <row r="537" spans="1:10" x14ac:dyDescent="0.25">
      <c r="A537" t="s">
        <v>1834</v>
      </c>
      <c r="B537">
        <v>29.83</v>
      </c>
      <c r="C537">
        <v>5.84</v>
      </c>
      <c r="D537" t="s">
        <v>2379</v>
      </c>
      <c r="E537" t="s">
        <v>2379</v>
      </c>
      <c r="F537" t="s">
        <v>2379</v>
      </c>
      <c r="G537">
        <v>1</v>
      </c>
      <c r="H537" t="s">
        <v>2381</v>
      </c>
      <c r="I537" t="str">
        <f t="shared" si="16"/>
        <v>Overweight</v>
      </c>
      <c r="J537" t="str">
        <f t="shared" si="17"/>
        <v>Prediabetes</v>
      </c>
    </row>
    <row r="538" spans="1:10" x14ac:dyDescent="0.25">
      <c r="A538" t="s">
        <v>1833</v>
      </c>
      <c r="B538">
        <v>22.6</v>
      </c>
      <c r="C538">
        <v>10.43</v>
      </c>
      <c r="D538" t="s">
        <v>2381</v>
      </c>
      <c r="E538" t="s">
        <v>2379</v>
      </c>
      <c r="F538" t="s">
        <v>2379</v>
      </c>
      <c r="G538">
        <v>1</v>
      </c>
      <c r="H538" t="s">
        <v>2381</v>
      </c>
      <c r="I538" t="str">
        <f t="shared" si="16"/>
        <v>Normal Weight</v>
      </c>
      <c r="J538" t="str">
        <f t="shared" si="17"/>
        <v>Diabetes</v>
      </c>
    </row>
    <row r="539" spans="1:10" x14ac:dyDescent="0.25">
      <c r="A539" t="s">
        <v>1832</v>
      </c>
      <c r="B539">
        <v>46.69</v>
      </c>
      <c r="C539">
        <v>4.25</v>
      </c>
      <c r="D539" t="s">
        <v>2381</v>
      </c>
      <c r="E539" t="s">
        <v>2379</v>
      </c>
      <c r="F539" t="s">
        <v>2379</v>
      </c>
      <c r="G539">
        <v>1</v>
      </c>
      <c r="H539" t="s">
        <v>2379</v>
      </c>
      <c r="I539" t="str">
        <f t="shared" si="16"/>
        <v>Obesity</v>
      </c>
      <c r="J539" t="str">
        <f t="shared" si="17"/>
        <v>Normal</v>
      </c>
    </row>
    <row r="540" spans="1:10" x14ac:dyDescent="0.25">
      <c r="A540" t="s">
        <v>1831</v>
      </c>
      <c r="B540">
        <v>28.49</v>
      </c>
      <c r="C540">
        <v>4.8899999999999997</v>
      </c>
      <c r="D540" t="s">
        <v>2379</v>
      </c>
      <c r="E540" t="s">
        <v>2379</v>
      </c>
      <c r="F540" t="s">
        <v>2379</v>
      </c>
      <c r="G540">
        <v>0</v>
      </c>
      <c r="H540" t="s">
        <v>2381</v>
      </c>
      <c r="I540" t="str">
        <f t="shared" si="16"/>
        <v>Overweight</v>
      </c>
      <c r="J540" t="str">
        <f t="shared" si="17"/>
        <v>Normal</v>
      </c>
    </row>
    <row r="541" spans="1:10" x14ac:dyDescent="0.25">
      <c r="A541" t="s">
        <v>1830</v>
      </c>
      <c r="B541">
        <v>28.5</v>
      </c>
      <c r="C541">
        <v>5.55</v>
      </c>
      <c r="D541" t="s">
        <v>2381</v>
      </c>
      <c r="E541" t="s">
        <v>2379</v>
      </c>
      <c r="F541" t="s">
        <v>2379</v>
      </c>
      <c r="G541">
        <v>1</v>
      </c>
      <c r="H541" t="s">
        <v>2381</v>
      </c>
      <c r="I541" t="str">
        <f t="shared" si="16"/>
        <v>Overweight</v>
      </c>
      <c r="J541" t="str">
        <f t="shared" si="17"/>
        <v>Normal</v>
      </c>
    </row>
    <row r="542" spans="1:10" x14ac:dyDescent="0.25">
      <c r="A542" t="s">
        <v>1829</v>
      </c>
      <c r="B542">
        <v>24.4</v>
      </c>
      <c r="C542">
        <v>4.5199999999999996</v>
      </c>
      <c r="D542" t="s">
        <v>2379</v>
      </c>
      <c r="E542" t="s">
        <v>2379</v>
      </c>
      <c r="F542" t="s">
        <v>2379</v>
      </c>
      <c r="G542">
        <v>1</v>
      </c>
      <c r="H542" t="s">
        <v>2381</v>
      </c>
      <c r="I542" t="str">
        <f t="shared" si="16"/>
        <v>Normal Weight</v>
      </c>
      <c r="J542" t="str">
        <f t="shared" si="17"/>
        <v>Normal</v>
      </c>
    </row>
    <row r="543" spans="1:10" x14ac:dyDescent="0.25">
      <c r="A543" t="s">
        <v>1828</v>
      </c>
      <c r="B543">
        <v>29.15</v>
      </c>
      <c r="C543">
        <v>4.45</v>
      </c>
      <c r="D543" t="s">
        <v>2381</v>
      </c>
      <c r="E543" t="s">
        <v>2379</v>
      </c>
      <c r="F543" t="s">
        <v>2379</v>
      </c>
      <c r="G543">
        <v>1</v>
      </c>
      <c r="H543" t="s">
        <v>2381</v>
      </c>
      <c r="I543" t="str">
        <f t="shared" si="16"/>
        <v>Overweight</v>
      </c>
      <c r="J543" t="str">
        <f t="shared" si="17"/>
        <v>Normal</v>
      </c>
    </row>
    <row r="544" spans="1:10" x14ac:dyDescent="0.25">
      <c r="A544" t="s">
        <v>1827</v>
      </c>
      <c r="B544">
        <v>27.28</v>
      </c>
      <c r="C544">
        <v>4.72</v>
      </c>
      <c r="D544" t="s">
        <v>2379</v>
      </c>
      <c r="E544" t="s">
        <v>2381</v>
      </c>
      <c r="F544" t="s">
        <v>2379</v>
      </c>
      <c r="G544">
        <v>1</v>
      </c>
      <c r="H544" t="s">
        <v>2381</v>
      </c>
      <c r="I544" t="str">
        <f t="shared" si="16"/>
        <v>Overweight</v>
      </c>
      <c r="J544" t="str">
        <f t="shared" si="17"/>
        <v>Normal</v>
      </c>
    </row>
    <row r="545" spans="1:10" x14ac:dyDescent="0.25">
      <c r="A545" t="s">
        <v>1826</v>
      </c>
      <c r="B545">
        <v>32.229999999999997</v>
      </c>
      <c r="C545">
        <v>4.6500000000000004</v>
      </c>
      <c r="D545" t="s">
        <v>2381</v>
      </c>
      <c r="E545" t="s">
        <v>2379</v>
      </c>
      <c r="F545" t="s">
        <v>2382</v>
      </c>
      <c r="G545">
        <v>1</v>
      </c>
      <c r="H545" t="s">
        <v>2379</v>
      </c>
      <c r="I545" t="str">
        <f t="shared" si="16"/>
        <v>Obesity</v>
      </c>
      <c r="J545" t="str">
        <f t="shared" si="17"/>
        <v>Normal</v>
      </c>
    </row>
    <row r="546" spans="1:10" x14ac:dyDescent="0.25">
      <c r="A546" t="s">
        <v>1825</v>
      </c>
      <c r="B546">
        <v>44.2</v>
      </c>
      <c r="C546">
        <v>11.34</v>
      </c>
      <c r="D546" t="s">
        <v>2381</v>
      </c>
      <c r="E546" t="s">
        <v>2379</v>
      </c>
      <c r="F546" t="s">
        <v>2382</v>
      </c>
      <c r="G546">
        <v>1</v>
      </c>
      <c r="H546" t="s">
        <v>2379</v>
      </c>
      <c r="I546" t="str">
        <f t="shared" si="16"/>
        <v>Obesity</v>
      </c>
      <c r="J546" t="str">
        <f t="shared" si="17"/>
        <v>Diabetes</v>
      </c>
    </row>
    <row r="547" spans="1:10" x14ac:dyDescent="0.25">
      <c r="A547" t="s">
        <v>1824</v>
      </c>
      <c r="B547">
        <v>29.734999999999999</v>
      </c>
      <c r="C547">
        <v>4.53</v>
      </c>
      <c r="D547" t="s">
        <v>2379</v>
      </c>
      <c r="E547" t="s">
        <v>2379</v>
      </c>
      <c r="F547" t="s">
        <v>2382</v>
      </c>
      <c r="G547">
        <v>1</v>
      </c>
      <c r="H547" t="s">
        <v>2379</v>
      </c>
      <c r="I547" t="str">
        <f t="shared" si="16"/>
        <v>Overweight</v>
      </c>
      <c r="J547" t="str">
        <f t="shared" si="17"/>
        <v>Normal</v>
      </c>
    </row>
    <row r="548" spans="1:10" x14ac:dyDescent="0.25">
      <c r="A548" t="s">
        <v>1823</v>
      </c>
      <c r="B548">
        <v>28.31</v>
      </c>
      <c r="C548">
        <v>6.35</v>
      </c>
      <c r="D548" t="s">
        <v>2379</v>
      </c>
      <c r="E548" t="s">
        <v>2379</v>
      </c>
      <c r="F548" t="s">
        <v>2379</v>
      </c>
      <c r="G548">
        <v>0</v>
      </c>
      <c r="H548" t="s">
        <v>2381</v>
      </c>
      <c r="I548" t="str">
        <f t="shared" si="16"/>
        <v>Overweight</v>
      </c>
      <c r="J548" t="str">
        <f t="shared" si="17"/>
        <v>Prediabetes</v>
      </c>
    </row>
    <row r="549" spans="1:10" x14ac:dyDescent="0.25">
      <c r="A549" t="s">
        <v>1822</v>
      </c>
      <c r="B549">
        <v>46.62</v>
      </c>
      <c r="C549">
        <v>8.51</v>
      </c>
      <c r="D549" t="s">
        <v>2379</v>
      </c>
      <c r="E549" t="s">
        <v>2379</v>
      </c>
      <c r="F549" t="s">
        <v>2379</v>
      </c>
      <c r="G549">
        <v>0</v>
      </c>
      <c r="H549" t="s">
        <v>2379</v>
      </c>
      <c r="I549" t="str">
        <f t="shared" si="16"/>
        <v>Obesity</v>
      </c>
      <c r="J549" t="str">
        <f t="shared" si="17"/>
        <v>Diabetes</v>
      </c>
    </row>
    <row r="550" spans="1:10" x14ac:dyDescent="0.25">
      <c r="A550" t="s">
        <v>1821</v>
      </c>
      <c r="B550">
        <v>51.75</v>
      </c>
      <c r="C550">
        <v>8.59</v>
      </c>
      <c r="D550" t="s">
        <v>2381</v>
      </c>
      <c r="E550" t="s">
        <v>2379</v>
      </c>
      <c r="F550" t="s">
        <v>2379</v>
      </c>
      <c r="G550">
        <v>1</v>
      </c>
      <c r="H550" t="s">
        <v>2379</v>
      </c>
      <c r="I550" t="str">
        <f t="shared" si="16"/>
        <v>Obesity</v>
      </c>
      <c r="J550" t="str">
        <f t="shared" si="17"/>
        <v>Diabetes</v>
      </c>
    </row>
    <row r="551" spans="1:10" x14ac:dyDescent="0.25">
      <c r="A551" t="s">
        <v>1820</v>
      </c>
      <c r="B551">
        <v>25.7</v>
      </c>
      <c r="C551">
        <v>4.13</v>
      </c>
      <c r="D551" t="s">
        <v>2381</v>
      </c>
      <c r="E551" t="s">
        <v>2379</v>
      </c>
      <c r="F551" t="s">
        <v>2379</v>
      </c>
      <c r="G551">
        <v>0</v>
      </c>
      <c r="H551" t="s">
        <v>2381</v>
      </c>
      <c r="I551" t="str">
        <f t="shared" si="16"/>
        <v>Overweight</v>
      </c>
      <c r="J551" t="str">
        <f t="shared" si="17"/>
        <v>Normal</v>
      </c>
    </row>
    <row r="552" spans="1:10" x14ac:dyDescent="0.25">
      <c r="A552" t="s">
        <v>1819</v>
      </c>
      <c r="B552">
        <v>31.79</v>
      </c>
      <c r="C552">
        <v>4.55</v>
      </c>
      <c r="D552" t="s">
        <v>2379</v>
      </c>
      <c r="E552" t="s">
        <v>2379</v>
      </c>
      <c r="F552" t="s">
        <v>2379</v>
      </c>
      <c r="G552">
        <v>0</v>
      </c>
      <c r="H552" t="s">
        <v>2379</v>
      </c>
      <c r="I552" t="str">
        <f t="shared" si="16"/>
        <v>Obesity</v>
      </c>
      <c r="J552" t="str">
        <f t="shared" si="17"/>
        <v>Normal</v>
      </c>
    </row>
    <row r="553" spans="1:10" x14ac:dyDescent="0.25">
      <c r="A553" t="s">
        <v>1818</v>
      </c>
      <c r="B553">
        <v>24.795000000000002</v>
      </c>
      <c r="C553">
        <v>4.5199999999999996</v>
      </c>
      <c r="D553" t="s">
        <v>2379</v>
      </c>
      <c r="E553" t="s">
        <v>2379</v>
      </c>
      <c r="F553" t="s">
        <v>2379</v>
      </c>
      <c r="G553">
        <v>0</v>
      </c>
      <c r="H553" t="s">
        <v>2381</v>
      </c>
      <c r="I553" t="str">
        <f t="shared" si="16"/>
        <v>Normal Weight</v>
      </c>
      <c r="J553" t="str">
        <f t="shared" si="17"/>
        <v>Normal</v>
      </c>
    </row>
    <row r="554" spans="1:10" x14ac:dyDescent="0.25">
      <c r="A554" t="s">
        <v>1817</v>
      </c>
      <c r="B554">
        <v>53.98</v>
      </c>
      <c r="C554">
        <v>5.07</v>
      </c>
      <c r="D554" t="s">
        <v>2379</v>
      </c>
      <c r="E554" t="s">
        <v>2379</v>
      </c>
      <c r="F554" t="s">
        <v>2382</v>
      </c>
      <c r="G554">
        <v>1</v>
      </c>
      <c r="H554" t="s">
        <v>2379</v>
      </c>
      <c r="I554" t="str">
        <f t="shared" si="16"/>
        <v>Obesity</v>
      </c>
      <c r="J554" t="str">
        <f t="shared" si="17"/>
        <v>Normal</v>
      </c>
    </row>
    <row r="555" spans="1:10" x14ac:dyDescent="0.25">
      <c r="A555" t="s">
        <v>1816</v>
      </c>
      <c r="B555">
        <v>41.325000000000003</v>
      </c>
      <c r="C555">
        <v>4.04</v>
      </c>
      <c r="D555" t="s">
        <v>2381</v>
      </c>
      <c r="E555" t="s">
        <v>2379</v>
      </c>
      <c r="F555" t="s">
        <v>2382</v>
      </c>
      <c r="G555">
        <v>1</v>
      </c>
      <c r="H555" t="s">
        <v>2379</v>
      </c>
      <c r="I555" t="str">
        <f t="shared" si="16"/>
        <v>Obesity</v>
      </c>
      <c r="J555" t="str">
        <f t="shared" si="17"/>
        <v>Normal</v>
      </c>
    </row>
    <row r="556" spans="1:10" x14ac:dyDescent="0.25">
      <c r="A556" t="s">
        <v>1815</v>
      </c>
      <c r="B556">
        <v>51.65</v>
      </c>
      <c r="C556">
        <v>5.3</v>
      </c>
      <c r="D556" t="s">
        <v>2381</v>
      </c>
      <c r="E556" t="s">
        <v>2379</v>
      </c>
      <c r="F556" t="s">
        <v>2379</v>
      </c>
      <c r="G556">
        <v>0</v>
      </c>
      <c r="H556" t="s">
        <v>2379</v>
      </c>
      <c r="I556" t="str">
        <f t="shared" si="16"/>
        <v>Obesity</v>
      </c>
      <c r="J556" t="str">
        <f t="shared" si="17"/>
        <v>Normal</v>
      </c>
    </row>
    <row r="557" spans="1:10" x14ac:dyDescent="0.25">
      <c r="A557" t="s">
        <v>1814</v>
      </c>
      <c r="B557">
        <v>44.52</v>
      </c>
      <c r="C557">
        <v>8.64</v>
      </c>
      <c r="D557" t="s">
        <v>2381</v>
      </c>
      <c r="E557" t="s">
        <v>2379</v>
      </c>
      <c r="F557" t="s">
        <v>2382</v>
      </c>
      <c r="G557">
        <v>1</v>
      </c>
      <c r="H557" t="s">
        <v>2379</v>
      </c>
      <c r="I557" t="str">
        <f t="shared" si="16"/>
        <v>Obesity</v>
      </c>
      <c r="J557" t="str">
        <f t="shared" si="17"/>
        <v>Diabetes</v>
      </c>
    </row>
    <row r="558" spans="1:10" x14ac:dyDescent="0.25">
      <c r="A558" t="s">
        <v>1813</v>
      </c>
      <c r="B558">
        <v>53.29</v>
      </c>
      <c r="C558">
        <v>4.03</v>
      </c>
      <c r="D558" t="s">
        <v>2379</v>
      </c>
      <c r="E558" t="s">
        <v>2379</v>
      </c>
      <c r="F558" t="s">
        <v>2382</v>
      </c>
      <c r="G558">
        <v>1</v>
      </c>
      <c r="H558" t="s">
        <v>2379</v>
      </c>
      <c r="I558" t="str">
        <f t="shared" si="16"/>
        <v>Obesity</v>
      </c>
      <c r="J558" t="str">
        <f t="shared" si="17"/>
        <v>Normal</v>
      </c>
    </row>
    <row r="559" spans="1:10" x14ac:dyDescent="0.25">
      <c r="A559" t="s">
        <v>1812</v>
      </c>
      <c r="B559">
        <v>46.63</v>
      </c>
      <c r="C559">
        <v>4.26</v>
      </c>
      <c r="D559" t="s">
        <v>2381</v>
      </c>
      <c r="E559" t="s">
        <v>2379</v>
      </c>
      <c r="F559" t="s">
        <v>2379</v>
      </c>
      <c r="G559">
        <v>2</v>
      </c>
      <c r="H559" t="s">
        <v>2379</v>
      </c>
      <c r="I559" t="str">
        <f t="shared" si="16"/>
        <v>Obesity</v>
      </c>
      <c r="J559" t="str">
        <f t="shared" si="17"/>
        <v>Normal</v>
      </c>
    </row>
    <row r="560" spans="1:10" x14ac:dyDescent="0.25">
      <c r="A560" t="s">
        <v>1811</v>
      </c>
      <c r="B560">
        <v>28.88</v>
      </c>
      <c r="C560">
        <v>5.35</v>
      </c>
      <c r="D560" t="s">
        <v>2379</v>
      </c>
      <c r="E560" t="s">
        <v>2379</v>
      </c>
      <c r="F560" t="s">
        <v>2382</v>
      </c>
      <c r="G560">
        <v>1</v>
      </c>
      <c r="H560" t="s">
        <v>2381</v>
      </c>
      <c r="I560" t="str">
        <f t="shared" si="16"/>
        <v>Overweight</v>
      </c>
      <c r="J560" t="str">
        <f t="shared" si="17"/>
        <v>Normal</v>
      </c>
    </row>
    <row r="561" spans="1:10" x14ac:dyDescent="0.25">
      <c r="A561" t="s">
        <v>1810</v>
      </c>
      <c r="B561">
        <v>23.98</v>
      </c>
      <c r="C561">
        <v>4.9000000000000004</v>
      </c>
      <c r="D561" t="s">
        <v>2379</v>
      </c>
      <c r="E561" t="s">
        <v>2379</v>
      </c>
      <c r="F561" t="s">
        <v>2379</v>
      </c>
      <c r="G561">
        <v>0</v>
      </c>
      <c r="H561" t="s">
        <v>31</v>
      </c>
      <c r="I561" t="str">
        <f t="shared" si="16"/>
        <v>Normal Weight</v>
      </c>
      <c r="J561" t="str">
        <f t="shared" si="17"/>
        <v>Normal</v>
      </c>
    </row>
    <row r="562" spans="1:10" x14ac:dyDescent="0.25">
      <c r="A562" t="s">
        <v>1809</v>
      </c>
      <c r="B562">
        <v>23.65</v>
      </c>
      <c r="C562">
        <v>4.5</v>
      </c>
      <c r="D562" t="s">
        <v>2379</v>
      </c>
      <c r="E562" t="s">
        <v>2379</v>
      </c>
      <c r="F562" t="s">
        <v>2379</v>
      </c>
      <c r="G562">
        <v>0</v>
      </c>
      <c r="H562" t="s">
        <v>2379</v>
      </c>
      <c r="I562" t="str">
        <f t="shared" si="16"/>
        <v>Normal Weight</v>
      </c>
      <c r="J562" t="str">
        <f t="shared" si="17"/>
        <v>Normal</v>
      </c>
    </row>
    <row r="563" spans="1:10" x14ac:dyDescent="0.25">
      <c r="A563" t="s">
        <v>1808</v>
      </c>
      <c r="B563">
        <v>49.09</v>
      </c>
      <c r="C563">
        <v>8.3800000000000008</v>
      </c>
      <c r="D563" t="s">
        <v>2381</v>
      </c>
      <c r="E563" t="s">
        <v>2379</v>
      </c>
      <c r="F563" t="s">
        <v>2379</v>
      </c>
      <c r="G563">
        <v>2</v>
      </c>
      <c r="H563" t="s">
        <v>2379</v>
      </c>
      <c r="I563" t="str">
        <f t="shared" si="16"/>
        <v>Obesity</v>
      </c>
      <c r="J563" t="str">
        <f t="shared" si="17"/>
        <v>Diabetes</v>
      </c>
    </row>
    <row r="564" spans="1:10" x14ac:dyDescent="0.25">
      <c r="A564" t="s">
        <v>1807</v>
      </c>
      <c r="B564">
        <v>28.024999999999999</v>
      </c>
      <c r="C564">
        <v>7.03</v>
      </c>
      <c r="D564" t="s">
        <v>2379</v>
      </c>
      <c r="E564" t="s">
        <v>2379</v>
      </c>
      <c r="F564" t="s">
        <v>2379</v>
      </c>
      <c r="G564">
        <v>0</v>
      </c>
      <c r="H564" t="s">
        <v>2381</v>
      </c>
      <c r="I564" t="str">
        <f t="shared" si="16"/>
        <v>Overweight</v>
      </c>
      <c r="J564" t="str">
        <f t="shared" si="17"/>
        <v>Diabetes</v>
      </c>
    </row>
    <row r="565" spans="1:10" x14ac:dyDescent="0.25">
      <c r="A565" t="s">
        <v>1806</v>
      </c>
      <c r="B565">
        <v>43.32</v>
      </c>
      <c r="C565">
        <v>8.75</v>
      </c>
      <c r="D565" t="s">
        <v>2381</v>
      </c>
      <c r="E565" t="s">
        <v>2379</v>
      </c>
      <c r="F565" t="s">
        <v>2382</v>
      </c>
      <c r="G565">
        <v>1</v>
      </c>
      <c r="H565" t="s">
        <v>2379</v>
      </c>
      <c r="I565" t="str">
        <f t="shared" si="16"/>
        <v>Obesity</v>
      </c>
      <c r="J565" t="str">
        <f t="shared" si="17"/>
        <v>Diabetes</v>
      </c>
    </row>
    <row r="566" spans="1:10" x14ac:dyDescent="0.25">
      <c r="A566" t="s">
        <v>1805</v>
      </c>
      <c r="B566">
        <v>45.92</v>
      </c>
      <c r="C566">
        <v>9.51</v>
      </c>
      <c r="D566" t="s">
        <v>2379</v>
      </c>
      <c r="E566" t="s">
        <v>2379</v>
      </c>
      <c r="F566" t="s">
        <v>2379</v>
      </c>
      <c r="G566">
        <v>0</v>
      </c>
      <c r="H566" t="s">
        <v>2379</v>
      </c>
      <c r="I566" t="str">
        <f t="shared" si="16"/>
        <v>Obesity</v>
      </c>
      <c r="J566" t="str">
        <f t="shared" si="17"/>
        <v>Diabetes</v>
      </c>
    </row>
    <row r="567" spans="1:10" x14ac:dyDescent="0.25">
      <c r="A567" t="s">
        <v>1804</v>
      </c>
      <c r="B567">
        <v>44.03</v>
      </c>
      <c r="C567">
        <v>9.36</v>
      </c>
      <c r="D567" t="s">
        <v>2379</v>
      </c>
      <c r="E567" t="s">
        <v>2379</v>
      </c>
      <c r="F567" t="s">
        <v>2379</v>
      </c>
      <c r="G567">
        <v>0</v>
      </c>
      <c r="H567" t="s">
        <v>2379</v>
      </c>
      <c r="I567" t="str">
        <f t="shared" si="16"/>
        <v>Obesity</v>
      </c>
      <c r="J567" t="str">
        <f t="shared" si="17"/>
        <v>Diabetes</v>
      </c>
    </row>
    <row r="568" spans="1:10" x14ac:dyDescent="0.25">
      <c r="A568" t="s">
        <v>1803</v>
      </c>
      <c r="B568">
        <v>24.6</v>
      </c>
      <c r="C568">
        <v>4.8099999999999996</v>
      </c>
      <c r="D568" t="s">
        <v>2379</v>
      </c>
      <c r="E568" t="s">
        <v>2379</v>
      </c>
      <c r="F568" t="s">
        <v>2379</v>
      </c>
      <c r="G568">
        <v>0</v>
      </c>
      <c r="H568" t="s">
        <v>2381</v>
      </c>
      <c r="I568" t="str">
        <f t="shared" si="16"/>
        <v>Normal Weight</v>
      </c>
      <c r="J568" t="str">
        <f t="shared" si="17"/>
        <v>Normal</v>
      </c>
    </row>
    <row r="569" spans="1:10" x14ac:dyDescent="0.25">
      <c r="A569" t="s">
        <v>1802</v>
      </c>
      <c r="B569">
        <v>49.15</v>
      </c>
      <c r="C569">
        <v>8.08</v>
      </c>
      <c r="D569" t="s">
        <v>2379</v>
      </c>
      <c r="E569" t="s">
        <v>2379</v>
      </c>
      <c r="F569" t="s">
        <v>2379</v>
      </c>
      <c r="G569">
        <v>0</v>
      </c>
      <c r="H569" t="s">
        <v>2379</v>
      </c>
      <c r="I569" t="str">
        <f t="shared" si="16"/>
        <v>Obesity</v>
      </c>
      <c r="J569" t="str">
        <f t="shared" si="17"/>
        <v>Diabetes</v>
      </c>
    </row>
    <row r="570" spans="1:10" x14ac:dyDescent="0.25">
      <c r="A570" t="s">
        <v>1801</v>
      </c>
      <c r="B570">
        <v>28.31</v>
      </c>
      <c r="C570">
        <v>6.29</v>
      </c>
      <c r="D570" t="s">
        <v>2379</v>
      </c>
      <c r="E570" t="s">
        <v>2379</v>
      </c>
      <c r="F570" t="s">
        <v>2382</v>
      </c>
      <c r="G570">
        <v>1</v>
      </c>
      <c r="H570" t="s">
        <v>2381</v>
      </c>
      <c r="I570" t="str">
        <f t="shared" si="16"/>
        <v>Overweight</v>
      </c>
      <c r="J570" t="str">
        <f t="shared" si="17"/>
        <v>Prediabetes</v>
      </c>
    </row>
    <row r="571" spans="1:10" x14ac:dyDescent="0.25">
      <c r="A571" t="s">
        <v>1800</v>
      </c>
      <c r="B571">
        <v>22.99</v>
      </c>
      <c r="C571">
        <v>6.29</v>
      </c>
      <c r="D571" t="s">
        <v>2379</v>
      </c>
      <c r="E571" t="s">
        <v>2379</v>
      </c>
      <c r="F571" t="s">
        <v>2379</v>
      </c>
      <c r="G571">
        <v>1</v>
      </c>
      <c r="H571" t="s">
        <v>2381</v>
      </c>
      <c r="I571" t="str">
        <f t="shared" si="16"/>
        <v>Normal Weight</v>
      </c>
      <c r="J571" t="str">
        <f t="shared" si="17"/>
        <v>Prediabetes</v>
      </c>
    </row>
    <row r="572" spans="1:10" x14ac:dyDescent="0.25">
      <c r="A572" t="s">
        <v>1799</v>
      </c>
      <c r="B572">
        <v>29.07</v>
      </c>
      <c r="C572">
        <v>5.12</v>
      </c>
      <c r="D572" t="s">
        <v>2379</v>
      </c>
      <c r="E572" t="s">
        <v>2379</v>
      </c>
      <c r="F572" t="s">
        <v>2382</v>
      </c>
      <c r="G572">
        <v>1</v>
      </c>
      <c r="H572" t="s">
        <v>2381</v>
      </c>
      <c r="I572" t="str">
        <f t="shared" si="16"/>
        <v>Overweight</v>
      </c>
      <c r="J572" t="str">
        <f t="shared" si="17"/>
        <v>Normal</v>
      </c>
    </row>
    <row r="573" spans="1:10" x14ac:dyDescent="0.25">
      <c r="A573" t="s">
        <v>1798</v>
      </c>
      <c r="B573">
        <v>42.02</v>
      </c>
      <c r="C573">
        <v>9.9499999999999993</v>
      </c>
      <c r="D573" t="s">
        <v>2381</v>
      </c>
      <c r="E573" t="s">
        <v>2379</v>
      </c>
      <c r="F573" t="s">
        <v>2382</v>
      </c>
      <c r="G573">
        <v>1</v>
      </c>
      <c r="H573" t="s">
        <v>2379</v>
      </c>
      <c r="I573" t="str">
        <f t="shared" si="16"/>
        <v>Obesity</v>
      </c>
      <c r="J573" t="str">
        <f t="shared" si="17"/>
        <v>Diabetes</v>
      </c>
    </row>
    <row r="574" spans="1:10" x14ac:dyDescent="0.25">
      <c r="A574" t="s">
        <v>1797</v>
      </c>
      <c r="B574">
        <v>49.07</v>
      </c>
      <c r="C574">
        <v>9.08</v>
      </c>
      <c r="D574" t="s">
        <v>2381</v>
      </c>
      <c r="E574" t="s">
        <v>2379</v>
      </c>
      <c r="F574" t="s">
        <v>2379</v>
      </c>
      <c r="G574">
        <v>1</v>
      </c>
      <c r="H574" t="s">
        <v>2379</v>
      </c>
      <c r="I574" t="str">
        <f t="shared" si="16"/>
        <v>Obesity</v>
      </c>
      <c r="J574" t="str">
        <f t="shared" si="17"/>
        <v>Diabetes</v>
      </c>
    </row>
    <row r="575" spans="1:10" x14ac:dyDescent="0.25">
      <c r="A575" t="s">
        <v>1796</v>
      </c>
      <c r="B575">
        <v>19.8</v>
      </c>
      <c r="C575">
        <v>4.82</v>
      </c>
      <c r="D575" t="s">
        <v>2379</v>
      </c>
      <c r="E575" t="s">
        <v>2379</v>
      </c>
      <c r="F575" t="s">
        <v>2379</v>
      </c>
      <c r="G575">
        <v>0</v>
      </c>
      <c r="H575" t="s">
        <v>2381</v>
      </c>
      <c r="I575" t="str">
        <f t="shared" si="16"/>
        <v>Normal Weight</v>
      </c>
      <c r="J575" t="str">
        <f t="shared" si="17"/>
        <v>Normal</v>
      </c>
    </row>
    <row r="576" spans="1:10" x14ac:dyDescent="0.25">
      <c r="A576" t="s">
        <v>1795</v>
      </c>
      <c r="B576">
        <v>27.36</v>
      </c>
      <c r="C576">
        <v>4.6500000000000004</v>
      </c>
      <c r="D576" t="s">
        <v>2379</v>
      </c>
      <c r="E576" t="s">
        <v>2381</v>
      </c>
      <c r="F576" t="s">
        <v>2379</v>
      </c>
      <c r="G576">
        <v>1</v>
      </c>
      <c r="H576" t="s">
        <v>2381</v>
      </c>
      <c r="I576" t="str">
        <f t="shared" si="16"/>
        <v>Overweight</v>
      </c>
      <c r="J576" t="str">
        <f t="shared" si="17"/>
        <v>Normal</v>
      </c>
    </row>
    <row r="577" spans="1:10" x14ac:dyDescent="0.25">
      <c r="A577" t="s">
        <v>1794</v>
      </c>
      <c r="B577">
        <v>42.95</v>
      </c>
      <c r="C577">
        <v>5.16</v>
      </c>
      <c r="D577" t="s">
        <v>2381</v>
      </c>
      <c r="E577" t="s">
        <v>2379</v>
      </c>
      <c r="F577" t="s">
        <v>2379</v>
      </c>
      <c r="G577">
        <v>1</v>
      </c>
      <c r="H577" t="s">
        <v>2379</v>
      </c>
      <c r="I577" t="str">
        <f t="shared" si="16"/>
        <v>Obesity</v>
      </c>
      <c r="J577" t="str">
        <f t="shared" si="17"/>
        <v>Normal</v>
      </c>
    </row>
    <row r="578" spans="1:10" x14ac:dyDescent="0.25">
      <c r="A578" t="s">
        <v>1793</v>
      </c>
      <c r="B578">
        <v>42.66</v>
      </c>
      <c r="C578">
        <v>10.44</v>
      </c>
      <c r="D578" t="s">
        <v>2379</v>
      </c>
      <c r="E578" t="s">
        <v>2379</v>
      </c>
      <c r="F578" t="s">
        <v>2379</v>
      </c>
      <c r="G578">
        <v>0</v>
      </c>
      <c r="H578" t="s">
        <v>2379</v>
      </c>
      <c r="I578" t="str">
        <f t="shared" si="16"/>
        <v>Obesity</v>
      </c>
      <c r="J578" t="str">
        <f t="shared" si="17"/>
        <v>Diabetes</v>
      </c>
    </row>
    <row r="579" spans="1:10" x14ac:dyDescent="0.25">
      <c r="A579" t="s">
        <v>1792</v>
      </c>
      <c r="B579">
        <v>33.630000000000003</v>
      </c>
      <c r="C579">
        <v>5.69</v>
      </c>
      <c r="D579" t="s">
        <v>2379</v>
      </c>
      <c r="E579" t="s">
        <v>2379</v>
      </c>
      <c r="F579" t="s">
        <v>2379</v>
      </c>
      <c r="G579">
        <v>1</v>
      </c>
      <c r="H579" t="s">
        <v>2379</v>
      </c>
      <c r="I579" t="str">
        <f t="shared" ref="I579:I642" si="18">IF(B579&lt;18.5,"Underweight",IF(B579&lt;25,"Normal Weight",IF(B579&lt;30,"Overweight","Obesity")))</f>
        <v>Obesity</v>
      </c>
      <c r="J579" t="str">
        <f t="shared" ref="J579:J642" si="19">IF(ISNUMBER(C579),IF(C579&lt;5.7,"Normal",IF(C579&lt;6.5,"Prediabetes","Diabetes")),"")</f>
        <v>Normal</v>
      </c>
    </row>
    <row r="580" spans="1:10" x14ac:dyDescent="0.25">
      <c r="A580" t="s">
        <v>1791</v>
      </c>
      <c r="B580">
        <v>26.84</v>
      </c>
      <c r="C580">
        <v>6.5</v>
      </c>
      <c r="D580" t="s">
        <v>2379</v>
      </c>
      <c r="E580" t="s">
        <v>2379</v>
      </c>
      <c r="F580" t="s">
        <v>2379</v>
      </c>
      <c r="G580">
        <v>0</v>
      </c>
      <c r="H580" t="s">
        <v>2381</v>
      </c>
      <c r="I580" t="str">
        <f t="shared" si="18"/>
        <v>Overweight</v>
      </c>
      <c r="J580" t="str">
        <f t="shared" si="19"/>
        <v>Diabetes</v>
      </c>
    </row>
    <row r="581" spans="1:10" x14ac:dyDescent="0.25">
      <c r="A581" t="s">
        <v>1790</v>
      </c>
      <c r="B581">
        <v>28.3</v>
      </c>
      <c r="C581">
        <v>5.73</v>
      </c>
      <c r="D581" t="s">
        <v>2379</v>
      </c>
      <c r="E581" t="s">
        <v>2379</v>
      </c>
      <c r="F581" t="s">
        <v>2382</v>
      </c>
      <c r="G581">
        <v>1</v>
      </c>
      <c r="H581" t="s">
        <v>2381</v>
      </c>
      <c r="I581" t="str">
        <f t="shared" si="18"/>
        <v>Overweight</v>
      </c>
      <c r="J581" t="str">
        <f t="shared" si="19"/>
        <v>Prediabetes</v>
      </c>
    </row>
    <row r="582" spans="1:10" x14ac:dyDescent="0.25">
      <c r="A582" t="s">
        <v>1789</v>
      </c>
      <c r="B582">
        <v>27.06</v>
      </c>
      <c r="C582">
        <v>5.74</v>
      </c>
      <c r="D582" t="s">
        <v>2381</v>
      </c>
      <c r="E582" t="s">
        <v>2379</v>
      </c>
      <c r="F582" t="s">
        <v>2379</v>
      </c>
      <c r="G582">
        <v>0</v>
      </c>
      <c r="H582" t="s">
        <v>2381</v>
      </c>
      <c r="I582" t="str">
        <f t="shared" si="18"/>
        <v>Overweight</v>
      </c>
      <c r="J582" t="str">
        <f t="shared" si="19"/>
        <v>Prediabetes</v>
      </c>
    </row>
    <row r="583" spans="1:10" x14ac:dyDescent="0.25">
      <c r="A583" t="s">
        <v>1788</v>
      </c>
      <c r="B583">
        <v>47.13</v>
      </c>
      <c r="C583">
        <v>8.6999999999999993</v>
      </c>
      <c r="D583" t="s">
        <v>2379</v>
      </c>
      <c r="E583" t="s">
        <v>2379</v>
      </c>
      <c r="F583" t="s">
        <v>2379</v>
      </c>
      <c r="G583">
        <v>0</v>
      </c>
      <c r="H583" t="s">
        <v>2379</v>
      </c>
      <c r="I583" t="str">
        <f t="shared" si="18"/>
        <v>Obesity</v>
      </c>
      <c r="J583" t="str">
        <f t="shared" si="19"/>
        <v>Diabetes</v>
      </c>
    </row>
    <row r="584" spans="1:10" x14ac:dyDescent="0.25">
      <c r="A584" t="s">
        <v>1787</v>
      </c>
      <c r="B584">
        <v>51.72</v>
      </c>
      <c r="C584">
        <v>5.09</v>
      </c>
      <c r="D584" t="s">
        <v>2379</v>
      </c>
      <c r="E584" t="s">
        <v>2379</v>
      </c>
      <c r="F584" t="s">
        <v>2379</v>
      </c>
      <c r="G584">
        <v>0</v>
      </c>
      <c r="H584" t="s">
        <v>2379</v>
      </c>
      <c r="I584" t="str">
        <f t="shared" si="18"/>
        <v>Obesity</v>
      </c>
      <c r="J584" t="str">
        <f t="shared" si="19"/>
        <v>Normal</v>
      </c>
    </row>
    <row r="585" spans="1:10" x14ac:dyDescent="0.25">
      <c r="A585" t="s">
        <v>1786</v>
      </c>
      <c r="B585">
        <v>48.59</v>
      </c>
      <c r="C585">
        <v>5.57</v>
      </c>
      <c r="D585" t="s">
        <v>2379</v>
      </c>
      <c r="E585" t="s">
        <v>2379</v>
      </c>
      <c r="F585" t="s">
        <v>2379</v>
      </c>
      <c r="G585">
        <v>0</v>
      </c>
      <c r="H585" t="s">
        <v>2379</v>
      </c>
      <c r="I585" t="str">
        <f t="shared" si="18"/>
        <v>Obesity</v>
      </c>
      <c r="J585" t="str">
        <f t="shared" si="19"/>
        <v>Normal</v>
      </c>
    </row>
    <row r="586" spans="1:10" x14ac:dyDescent="0.25">
      <c r="A586" t="s">
        <v>1785</v>
      </c>
      <c r="B586">
        <v>45.18</v>
      </c>
      <c r="C586">
        <v>10.87</v>
      </c>
      <c r="D586" t="s">
        <v>2379</v>
      </c>
      <c r="E586" t="s">
        <v>2379</v>
      </c>
      <c r="F586" t="s">
        <v>2379</v>
      </c>
      <c r="G586">
        <v>0</v>
      </c>
      <c r="H586" t="s">
        <v>2379</v>
      </c>
      <c r="I586" t="str">
        <f t="shared" si="18"/>
        <v>Obesity</v>
      </c>
      <c r="J586" t="str">
        <f t="shared" si="19"/>
        <v>Diabetes</v>
      </c>
    </row>
    <row r="587" spans="1:10" x14ac:dyDescent="0.25">
      <c r="A587" t="s">
        <v>1784</v>
      </c>
      <c r="B587">
        <v>27.9</v>
      </c>
      <c r="C587">
        <v>6.02</v>
      </c>
      <c r="D587" t="s">
        <v>2379</v>
      </c>
      <c r="E587" t="s">
        <v>2379</v>
      </c>
      <c r="F587" t="s">
        <v>2382</v>
      </c>
      <c r="G587">
        <v>1</v>
      </c>
      <c r="H587" t="s">
        <v>2381</v>
      </c>
      <c r="I587" t="str">
        <f t="shared" si="18"/>
        <v>Overweight</v>
      </c>
      <c r="J587" t="str">
        <f t="shared" si="19"/>
        <v>Prediabetes</v>
      </c>
    </row>
    <row r="588" spans="1:10" x14ac:dyDescent="0.25">
      <c r="A588" t="s">
        <v>1783</v>
      </c>
      <c r="B588">
        <v>51.33</v>
      </c>
      <c r="C588">
        <v>7</v>
      </c>
      <c r="D588" t="s">
        <v>2379</v>
      </c>
      <c r="E588" t="s">
        <v>2379</v>
      </c>
      <c r="F588" t="s">
        <v>2379</v>
      </c>
      <c r="G588">
        <v>0</v>
      </c>
      <c r="H588" t="s">
        <v>2379</v>
      </c>
      <c r="I588" t="str">
        <f t="shared" si="18"/>
        <v>Obesity</v>
      </c>
      <c r="J588" t="str">
        <f t="shared" si="19"/>
        <v>Diabetes</v>
      </c>
    </row>
    <row r="589" spans="1:10" x14ac:dyDescent="0.25">
      <c r="A589" t="s">
        <v>1782</v>
      </c>
      <c r="B589">
        <v>30.59</v>
      </c>
      <c r="C589">
        <v>5.56</v>
      </c>
      <c r="D589" t="s">
        <v>2381</v>
      </c>
      <c r="E589" t="s">
        <v>2379</v>
      </c>
      <c r="F589" t="s">
        <v>2379</v>
      </c>
      <c r="G589">
        <v>1</v>
      </c>
      <c r="H589" t="s">
        <v>2379</v>
      </c>
      <c r="I589" t="str">
        <f t="shared" si="18"/>
        <v>Obesity</v>
      </c>
      <c r="J589" t="str">
        <f t="shared" si="19"/>
        <v>Normal</v>
      </c>
    </row>
    <row r="590" spans="1:10" x14ac:dyDescent="0.25">
      <c r="A590" t="s">
        <v>1781</v>
      </c>
      <c r="B590">
        <v>39.229999999999997</v>
      </c>
      <c r="C590">
        <v>8.4499999999999993</v>
      </c>
      <c r="D590" t="s">
        <v>2379</v>
      </c>
      <c r="E590" t="s">
        <v>2379</v>
      </c>
      <c r="F590" t="s">
        <v>2379</v>
      </c>
      <c r="G590">
        <v>0</v>
      </c>
      <c r="H590" t="s">
        <v>2379</v>
      </c>
      <c r="I590" t="str">
        <f t="shared" si="18"/>
        <v>Obesity</v>
      </c>
      <c r="J590" t="str">
        <f t="shared" si="19"/>
        <v>Diabetes</v>
      </c>
    </row>
    <row r="591" spans="1:10" x14ac:dyDescent="0.25">
      <c r="A591" t="s">
        <v>1780</v>
      </c>
      <c r="B591">
        <v>19.094999999999999</v>
      </c>
      <c r="C591">
        <v>6.19</v>
      </c>
      <c r="D591" t="s">
        <v>2379</v>
      </c>
      <c r="E591" t="s">
        <v>2379</v>
      </c>
      <c r="F591" t="s">
        <v>2379</v>
      </c>
      <c r="G591">
        <v>0</v>
      </c>
      <c r="H591" t="s">
        <v>2381</v>
      </c>
      <c r="I591" t="str">
        <f t="shared" si="18"/>
        <v>Normal Weight</v>
      </c>
      <c r="J591" t="str">
        <f t="shared" si="19"/>
        <v>Prediabetes</v>
      </c>
    </row>
    <row r="592" spans="1:10" x14ac:dyDescent="0.25">
      <c r="A592" t="s">
        <v>1779</v>
      </c>
      <c r="B592">
        <v>49.72</v>
      </c>
      <c r="C592">
        <v>7.71</v>
      </c>
      <c r="D592" t="s">
        <v>2379</v>
      </c>
      <c r="E592" t="s">
        <v>2379</v>
      </c>
      <c r="F592" t="s">
        <v>2379</v>
      </c>
      <c r="G592">
        <v>0</v>
      </c>
      <c r="H592" t="s">
        <v>2379</v>
      </c>
      <c r="I592" t="str">
        <f t="shared" si="18"/>
        <v>Obesity</v>
      </c>
      <c r="J592" t="str">
        <f t="shared" si="19"/>
        <v>Diabetes</v>
      </c>
    </row>
    <row r="593" spans="1:10" x14ac:dyDescent="0.25">
      <c r="A593" t="s">
        <v>1778</v>
      </c>
      <c r="B593">
        <v>21.754999999999999</v>
      </c>
      <c r="C593">
        <v>4.63</v>
      </c>
      <c r="D593" t="s">
        <v>2379</v>
      </c>
      <c r="E593" t="s">
        <v>2379</v>
      </c>
      <c r="F593" t="s">
        <v>2382</v>
      </c>
      <c r="G593">
        <v>1</v>
      </c>
      <c r="H593" t="s">
        <v>2381</v>
      </c>
      <c r="I593" t="str">
        <f t="shared" si="18"/>
        <v>Normal Weight</v>
      </c>
      <c r="J593" t="str">
        <f t="shared" si="19"/>
        <v>Normal</v>
      </c>
    </row>
    <row r="594" spans="1:10" x14ac:dyDescent="0.25">
      <c r="A594" t="s">
        <v>1777</v>
      </c>
      <c r="B594">
        <v>48.39</v>
      </c>
      <c r="C594">
        <v>4.6100000000000003</v>
      </c>
      <c r="D594" t="s">
        <v>2379</v>
      </c>
      <c r="E594" t="s">
        <v>2379</v>
      </c>
      <c r="F594" t="s">
        <v>2379</v>
      </c>
      <c r="G594">
        <v>0</v>
      </c>
      <c r="H594" t="s">
        <v>2379</v>
      </c>
      <c r="I594" t="str">
        <f t="shared" si="18"/>
        <v>Obesity</v>
      </c>
      <c r="J594" t="str">
        <f t="shared" si="19"/>
        <v>Normal</v>
      </c>
    </row>
    <row r="595" spans="1:10" x14ac:dyDescent="0.25">
      <c r="A595" t="s">
        <v>1776</v>
      </c>
      <c r="B595">
        <v>47.15</v>
      </c>
      <c r="C595">
        <v>9.5299999999999994</v>
      </c>
      <c r="D595" t="s">
        <v>2381</v>
      </c>
      <c r="E595" t="s">
        <v>2379</v>
      </c>
      <c r="F595" t="s">
        <v>2379</v>
      </c>
      <c r="G595">
        <v>1</v>
      </c>
      <c r="H595" t="s">
        <v>2379</v>
      </c>
      <c r="I595" t="str">
        <f t="shared" si="18"/>
        <v>Obesity</v>
      </c>
      <c r="J595" t="str">
        <f t="shared" si="19"/>
        <v>Diabetes</v>
      </c>
    </row>
    <row r="596" spans="1:10" x14ac:dyDescent="0.25">
      <c r="A596" t="s">
        <v>1775</v>
      </c>
      <c r="B596">
        <v>47.59</v>
      </c>
      <c r="C596">
        <v>11.43</v>
      </c>
      <c r="D596" t="s">
        <v>2381</v>
      </c>
      <c r="E596" t="s">
        <v>2379</v>
      </c>
      <c r="F596" t="s">
        <v>2379</v>
      </c>
      <c r="G596">
        <v>2</v>
      </c>
      <c r="H596" t="s">
        <v>2379</v>
      </c>
      <c r="I596" t="str">
        <f t="shared" si="18"/>
        <v>Obesity</v>
      </c>
      <c r="J596" t="str">
        <f t="shared" si="19"/>
        <v>Diabetes</v>
      </c>
    </row>
    <row r="597" spans="1:10" x14ac:dyDescent="0.25">
      <c r="A597" t="s">
        <v>1774</v>
      </c>
      <c r="B597">
        <v>39.81</v>
      </c>
      <c r="C597">
        <v>7.65</v>
      </c>
      <c r="D597" t="s">
        <v>2381</v>
      </c>
      <c r="E597" t="s">
        <v>2379</v>
      </c>
      <c r="F597" t="s">
        <v>2382</v>
      </c>
      <c r="G597">
        <v>1</v>
      </c>
      <c r="H597" t="s">
        <v>2379</v>
      </c>
      <c r="I597" t="str">
        <f t="shared" si="18"/>
        <v>Obesity</v>
      </c>
      <c r="J597" t="str">
        <f t="shared" si="19"/>
        <v>Diabetes</v>
      </c>
    </row>
    <row r="598" spans="1:10" x14ac:dyDescent="0.25">
      <c r="A598" t="s">
        <v>1773</v>
      </c>
      <c r="B598">
        <v>31.02</v>
      </c>
      <c r="C598">
        <v>5.87</v>
      </c>
      <c r="D598" t="s">
        <v>2381</v>
      </c>
      <c r="E598" t="s">
        <v>2379</v>
      </c>
      <c r="F598" t="s">
        <v>2379</v>
      </c>
      <c r="G598">
        <v>0</v>
      </c>
      <c r="H598" t="s">
        <v>2379</v>
      </c>
      <c r="I598" t="str">
        <f t="shared" si="18"/>
        <v>Obesity</v>
      </c>
      <c r="J598" t="str">
        <f t="shared" si="19"/>
        <v>Prediabetes</v>
      </c>
    </row>
    <row r="599" spans="1:10" x14ac:dyDescent="0.25">
      <c r="A599" t="s">
        <v>1772</v>
      </c>
      <c r="B599">
        <v>24.75</v>
      </c>
      <c r="C599">
        <v>4.3600000000000003</v>
      </c>
      <c r="D599" t="s">
        <v>2381</v>
      </c>
      <c r="E599" t="s">
        <v>2379</v>
      </c>
      <c r="F599" t="s">
        <v>2379</v>
      </c>
      <c r="G599">
        <v>1</v>
      </c>
      <c r="H599" t="s">
        <v>2381</v>
      </c>
      <c r="I599" t="str">
        <f t="shared" si="18"/>
        <v>Normal Weight</v>
      </c>
      <c r="J599" t="str">
        <f t="shared" si="19"/>
        <v>Normal</v>
      </c>
    </row>
    <row r="600" spans="1:10" x14ac:dyDescent="0.25">
      <c r="A600" t="s">
        <v>1771</v>
      </c>
      <c r="B600">
        <v>30.114999999999998</v>
      </c>
      <c r="C600">
        <v>10.119999999999999</v>
      </c>
      <c r="D600" t="s">
        <v>2379</v>
      </c>
      <c r="E600" t="s">
        <v>2379</v>
      </c>
      <c r="F600" t="s">
        <v>2379</v>
      </c>
      <c r="G600">
        <v>3</v>
      </c>
      <c r="H600" t="s">
        <v>2379</v>
      </c>
      <c r="I600" t="str">
        <f t="shared" si="18"/>
        <v>Obesity</v>
      </c>
      <c r="J600" t="str">
        <f t="shared" si="19"/>
        <v>Diabetes</v>
      </c>
    </row>
    <row r="601" spans="1:10" x14ac:dyDescent="0.25">
      <c r="A601" t="s">
        <v>1770</v>
      </c>
      <c r="B601">
        <v>26.03</v>
      </c>
      <c r="C601">
        <v>4.01</v>
      </c>
      <c r="D601" t="s">
        <v>2379</v>
      </c>
      <c r="E601" t="s">
        <v>2379</v>
      </c>
      <c r="F601" t="s">
        <v>2382</v>
      </c>
      <c r="G601">
        <v>1</v>
      </c>
      <c r="H601" t="s">
        <v>2381</v>
      </c>
      <c r="I601" t="str">
        <f t="shared" si="18"/>
        <v>Overweight</v>
      </c>
      <c r="J601" t="str">
        <f t="shared" si="19"/>
        <v>Normal</v>
      </c>
    </row>
    <row r="602" spans="1:10" x14ac:dyDescent="0.25">
      <c r="A602" t="s">
        <v>1769</v>
      </c>
      <c r="B602">
        <v>20.045000000000002</v>
      </c>
      <c r="C602">
        <v>4.7699999999999996</v>
      </c>
      <c r="D602" t="s">
        <v>2381</v>
      </c>
      <c r="E602" t="s">
        <v>2379</v>
      </c>
      <c r="F602" t="s">
        <v>2379</v>
      </c>
      <c r="G602">
        <v>1</v>
      </c>
      <c r="H602" t="s">
        <v>2381</v>
      </c>
      <c r="I602" t="str">
        <f t="shared" si="18"/>
        <v>Normal Weight</v>
      </c>
      <c r="J602" t="str">
        <f t="shared" si="19"/>
        <v>Normal</v>
      </c>
    </row>
    <row r="603" spans="1:10" x14ac:dyDescent="0.25">
      <c r="A603" t="s">
        <v>1768</v>
      </c>
      <c r="B603">
        <v>40.24</v>
      </c>
      <c r="C603">
        <v>6.83</v>
      </c>
      <c r="D603" t="s">
        <v>2379</v>
      </c>
      <c r="E603" t="s">
        <v>2379</v>
      </c>
      <c r="F603" t="s">
        <v>2379</v>
      </c>
      <c r="G603">
        <v>0</v>
      </c>
      <c r="H603" t="s">
        <v>2379</v>
      </c>
      <c r="I603" t="str">
        <f t="shared" si="18"/>
        <v>Obesity</v>
      </c>
      <c r="J603" t="str">
        <f t="shared" si="19"/>
        <v>Diabetes</v>
      </c>
    </row>
    <row r="604" spans="1:10" x14ac:dyDescent="0.25">
      <c r="A604" t="s">
        <v>1767</v>
      </c>
      <c r="B604">
        <v>43.15</v>
      </c>
      <c r="C604">
        <v>6.14</v>
      </c>
      <c r="D604" t="s">
        <v>2381</v>
      </c>
      <c r="E604" t="s">
        <v>2379</v>
      </c>
      <c r="F604" t="s">
        <v>2382</v>
      </c>
      <c r="G604">
        <v>1</v>
      </c>
      <c r="H604" t="s">
        <v>2379</v>
      </c>
      <c r="I604" t="str">
        <f t="shared" si="18"/>
        <v>Obesity</v>
      </c>
      <c r="J604" t="str">
        <f t="shared" si="19"/>
        <v>Prediabetes</v>
      </c>
    </row>
    <row r="605" spans="1:10" x14ac:dyDescent="0.25">
      <c r="A605" t="s">
        <v>1766</v>
      </c>
      <c r="B605">
        <v>27.7</v>
      </c>
      <c r="C605">
        <v>5.6</v>
      </c>
      <c r="D605" t="s">
        <v>2379</v>
      </c>
      <c r="E605" t="s">
        <v>2379</v>
      </c>
      <c r="F605" t="s">
        <v>2382</v>
      </c>
      <c r="G605">
        <v>1</v>
      </c>
      <c r="H605" t="s">
        <v>2381</v>
      </c>
      <c r="I605" t="str">
        <f t="shared" si="18"/>
        <v>Overweight</v>
      </c>
      <c r="J605" t="str">
        <f t="shared" si="19"/>
        <v>Normal</v>
      </c>
    </row>
    <row r="606" spans="1:10" x14ac:dyDescent="0.25">
      <c r="A606" t="s">
        <v>1765</v>
      </c>
      <c r="B606">
        <v>45.68</v>
      </c>
      <c r="C606">
        <v>4.8</v>
      </c>
      <c r="D606" t="s">
        <v>2379</v>
      </c>
      <c r="E606" t="s">
        <v>2379</v>
      </c>
      <c r="F606" t="s">
        <v>2379</v>
      </c>
      <c r="G606">
        <v>2</v>
      </c>
      <c r="H606" t="s">
        <v>2379</v>
      </c>
      <c r="I606" t="str">
        <f t="shared" si="18"/>
        <v>Obesity</v>
      </c>
      <c r="J606" t="str">
        <f t="shared" si="19"/>
        <v>Normal</v>
      </c>
    </row>
    <row r="607" spans="1:10" x14ac:dyDescent="0.25">
      <c r="A607" t="s">
        <v>1764</v>
      </c>
      <c r="B607">
        <v>27.3</v>
      </c>
      <c r="C607">
        <v>11.89</v>
      </c>
      <c r="D607" t="s">
        <v>2379</v>
      </c>
      <c r="E607" t="s">
        <v>2379</v>
      </c>
      <c r="F607" t="s">
        <v>2379</v>
      </c>
      <c r="G607">
        <v>0</v>
      </c>
      <c r="H607" t="s">
        <v>2381</v>
      </c>
      <c r="I607" t="str">
        <f t="shared" si="18"/>
        <v>Overweight</v>
      </c>
      <c r="J607" t="str">
        <f t="shared" si="19"/>
        <v>Diabetes</v>
      </c>
    </row>
    <row r="608" spans="1:10" x14ac:dyDescent="0.25">
      <c r="A608" t="s">
        <v>1763</v>
      </c>
      <c r="B608">
        <v>54.45</v>
      </c>
      <c r="C608">
        <v>4.7300000000000004</v>
      </c>
      <c r="D608" t="s">
        <v>2381</v>
      </c>
      <c r="E608" t="s">
        <v>2379</v>
      </c>
      <c r="F608" t="s">
        <v>2379</v>
      </c>
      <c r="G608">
        <v>1</v>
      </c>
      <c r="H608" t="s">
        <v>2379</v>
      </c>
      <c r="I608" t="str">
        <f t="shared" si="18"/>
        <v>Obesity</v>
      </c>
      <c r="J608" t="str">
        <f t="shared" si="19"/>
        <v>Normal</v>
      </c>
    </row>
    <row r="609" spans="1:10" x14ac:dyDescent="0.25">
      <c r="A609" t="s">
        <v>1762</v>
      </c>
      <c r="B609">
        <v>54.43</v>
      </c>
      <c r="C609">
        <v>4.6100000000000003</v>
      </c>
      <c r="D609" t="s">
        <v>2381</v>
      </c>
      <c r="E609" t="s">
        <v>2379</v>
      </c>
      <c r="F609" t="s">
        <v>2379</v>
      </c>
      <c r="G609">
        <v>1</v>
      </c>
      <c r="H609" t="s">
        <v>2379</v>
      </c>
      <c r="I609" t="str">
        <f t="shared" si="18"/>
        <v>Obesity</v>
      </c>
      <c r="J609" t="str">
        <f t="shared" si="19"/>
        <v>Normal</v>
      </c>
    </row>
    <row r="610" spans="1:10" x14ac:dyDescent="0.25">
      <c r="A610" t="s">
        <v>1761</v>
      </c>
      <c r="B610">
        <v>48.01</v>
      </c>
      <c r="C610">
        <v>7.3</v>
      </c>
      <c r="D610" t="s">
        <v>2379</v>
      </c>
      <c r="E610" t="s">
        <v>2379</v>
      </c>
      <c r="F610" t="s">
        <v>2379</v>
      </c>
      <c r="G610">
        <v>0</v>
      </c>
      <c r="H610" t="s">
        <v>2379</v>
      </c>
      <c r="I610" t="str">
        <f t="shared" si="18"/>
        <v>Obesity</v>
      </c>
      <c r="J610" t="str">
        <f t="shared" si="19"/>
        <v>Diabetes</v>
      </c>
    </row>
    <row r="611" spans="1:10" x14ac:dyDescent="0.25">
      <c r="A611" t="s">
        <v>1760</v>
      </c>
      <c r="B611">
        <v>48.32</v>
      </c>
      <c r="C611">
        <v>5.88</v>
      </c>
      <c r="D611" t="s">
        <v>2379</v>
      </c>
      <c r="E611" t="s">
        <v>2379</v>
      </c>
      <c r="F611" t="s">
        <v>2379</v>
      </c>
      <c r="G611">
        <v>0</v>
      </c>
      <c r="H611" t="s">
        <v>2379</v>
      </c>
      <c r="I611" t="str">
        <f t="shared" si="18"/>
        <v>Obesity</v>
      </c>
      <c r="J611" t="str">
        <f t="shared" si="19"/>
        <v>Prediabetes</v>
      </c>
    </row>
    <row r="612" spans="1:10" x14ac:dyDescent="0.25">
      <c r="A612" t="s">
        <v>1759</v>
      </c>
      <c r="B612">
        <v>22.895</v>
      </c>
      <c r="C612">
        <v>4.0599999999999996</v>
      </c>
      <c r="D612" t="s">
        <v>2379</v>
      </c>
      <c r="E612" t="s">
        <v>2379</v>
      </c>
      <c r="F612" t="s">
        <v>2382</v>
      </c>
      <c r="G612">
        <v>1</v>
      </c>
      <c r="H612" t="s">
        <v>2381</v>
      </c>
      <c r="I612" t="str">
        <f t="shared" si="18"/>
        <v>Normal Weight</v>
      </c>
      <c r="J612" t="str">
        <f t="shared" si="19"/>
        <v>Normal</v>
      </c>
    </row>
    <row r="613" spans="1:10" x14ac:dyDescent="0.25">
      <c r="A613" t="s">
        <v>1758</v>
      </c>
      <c r="B613">
        <v>54.85</v>
      </c>
      <c r="C613">
        <v>4.9000000000000004</v>
      </c>
      <c r="D613" t="s">
        <v>2379</v>
      </c>
      <c r="E613" t="s">
        <v>2379</v>
      </c>
      <c r="F613" t="s">
        <v>2379</v>
      </c>
      <c r="G613">
        <v>1</v>
      </c>
      <c r="H613" t="s">
        <v>2379</v>
      </c>
      <c r="I613" t="str">
        <f t="shared" si="18"/>
        <v>Obesity</v>
      </c>
      <c r="J613" t="str">
        <f t="shared" si="19"/>
        <v>Normal</v>
      </c>
    </row>
    <row r="614" spans="1:10" x14ac:dyDescent="0.25">
      <c r="A614" t="s">
        <v>1757</v>
      </c>
      <c r="B614">
        <v>21.85</v>
      </c>
      <c r="C614">
        <v>5.52</v>
      </c>
      <c r="D614" t="s">
        <v>2379</v>
      </c>
      <c r="E614" t="s">
        <v>2379</v>
      </c>
      <c r="F614" t="s">
        <v>2382</v>
      </c>
      <c r="G614">
        <v>1</v>
      </c>
      <c r="H614" t="s">
        <v>2381</v>
      </c>
      <c r="I614" t="str">
        <f t="shared" si="18"/>
        <v>Normal Weight</v>
      </c>
      <c r="J614" t="str">
        <f t="shared" si="19"/>
        <v>Normal</v>
      </c>
    </row>
    <row r="615" spans="1:10" x14ac:dyDescent="0.25">
      <c r="A615" t="s">
        <v>1756</v>
      </c>
      <c r="B615">
        <v>51.86</v>
      </c>
      <c r="C615">
        <v>5.2</v>
      </c>
      <c r="D615" t="s">
        <v>2381</v>
      </c>
      <c r="E615" t="s">
        <v>2379</v>
      </c>
      <c r="F615" t="s">
        <v>2379</v>
      </c>
      <c r="G615">
        <v>0</v>
      </c>
      <c r="H615" t="s">
        <v>2379</v>
      </c>
      <c r="I615" t="str">
        <f t="shared" si="18"/>
        <v>Obesity</v>
      </c>
      <c r="J615" t="str">
        <f t="shared" si="19"/>
        <v>Normal</v>
      </c>
    </row>
    <row r="616" spans="1:10" x14ac:dyDescent="0.25">
      <c r="A616" t="s">
        <v>1755</v>
      </c>
      <c r="B616">
        <v>39.049999999999997</v>
      </c>
      <c r="C616">
        <v>7.59</v>
      </c>
      <c r="D616" t="s">
        <v>2379</v>
      </c>
      <c r="E616" t="s">
        <v>2379</v>
      </c>
      <c r="F616" t="s">
        <v>2379</v>
      </c>
      <c r="G616">
        <v>3</v>
      </c>
      <c r="H616" t="s">
        <v>2379</v>
      </c>
      <c r="I616" t="str">
        <f t="shared" si="18"/>
        <v>Obesity</v>
      </c>
      <c r="J616" t="str">
        <f t="shared" si="19"/>
        <v>Diabetes</v>
      </c>
    </row>
    <row r="617" spans="1:10" x14ac:dyDescent="0.25">
      <c r="A617" t="s">
        <v>1754</v>
      </c>
      <c r="B617">
        <v>31.824999999999999</v>
      </c>
      <c r="C617">
        <v>8.2799999999999994</v>
      </c>
      <c r="D617" t="s">
        <v>2379</v>
      </c>
      <c r="E617" t="s">
        <v>2379</v>
      </c>
      <c r="F617" t="s">
        <v>2379</v>
      </c>
      <c r="G617">
        <v>3</v>
      </c>
      <c r="H617" t="s">
        <v>2379</v>
      </c>
      <c r="I617" t="str">
        <f t="shared" si="18"/>
        <v>Obesity</v>
      </c>
      <c r="J617" t="str">
        <f t="shared" si="19"/>
        <v>Diabetes</v>
      </c>
    </row>
    <row r="618" spans="1:10" x14ac:dyDescent="0.25">
      <c r="A618" t="s">
        <v>1753</v>
      </c>
      <c r="B618">
        <v>46.43</v>
      </c>
      <c r="C618">
        <v>6.72</v>
      </c>
      <c r="D618" t="s">
        <v>2379</v>
      </c>
      <c r="E618" t="s">
        <v>2379</v>
      </c>
      <c r="F618" t="s">
        <v>2379</v>
      </c>
      <c r="G618">
        <v>0</v>
      </c>
      <c r="H618" t="s">
        <v>2379</v>
      </c>
      <c r="I618" t="str">
        <f t="shared" si="18"/>
        <v>Obesity</v>
      </c>
      <c r="J618" t="str">
        <f t="shared" si="19"/>
        <v>Diabetes</v>
      </c>
    </row>
    <row r="619" spans="1:10" x14ac:dyDescent="0.25">
      <c r="A619" t="s">
        <v>1752</v>
      </c>
      <c r="B619">
        <v>53.63</v>
      </c>
      <c r="C619">
        <v>5.47</v>
      </c>
      <c r="D619" t="s">
        <v>2381</v>
      </c>
      <c r="E619" t="s">
        <v>2379</v>
      </c>
      <c r="F619" t="s">
        <v>2379</v>
      </c>
      <c r="G619">
        <v>1</v>
      </c>
      <c r="H619" t="s">
        <v>2379</v>
      </c>
      <c r="I619" t="str">
        <f t="shared" si="18"/>
        <v>Obesity</v>
      </c>
      <c r="J619" t="str">
        <f t="shared" si="19"/>
        <v>Normal</v>
      </c>
    </row>
    <row r="620" spans="1:10" x14ac:dyDescent="0.25">
      <c r="A620" t="s">
        <v>1751</v>
      </c>
      <c r="B620">
        <v>48.7</v>
      </c>
      <c r="C620">
        <v>4.71</v>
      </c>
      <c r="D620" t="s">
        <v>2379</v>
      </c>
      <c r="E620" t="s">
        <v>2379</v>
      </c>
      <c r="F620" t="s">
        <v>2379</v>
      </c>
      <c r="G620">
        <v>0</v>
      </c>
      <c r="H620" t="s">
        <v>2379</v>
      </c>
      <c r="I620" t="str">
        <f t="shared" si="18"/>
        <v>Obesity</v>
      </c>
      <c r="J620" t="str">
        <f t="shared" si="19"/>
        <v>Normal</v>
      </c>
    </row>
    <row r="621" spans="1:10" x14ac:dyDescent="0.25">
      <c r="A621" t="s">
        <v>1750</v>
      </c>
      <c r="B621">
        <v>48.81</v>
      </c>
      <c r="C621">
        <v>5.49</v>
      </c>
      <c r="D621" t="s">
        <v>2379</v>
      </c>
      <c r="E621" t="s">
        <v>2379</v>
      </c>
      <c r="F621" t="s">
        <v>2379</v>
      </c>
      <c r="G621">
        <v>0</v>
      </c>
      <c r="H621" t="s">
        <v>2379</v>
      </c>
      <c r="I621" t="str">
        <f t="shared" si="18"/>
        <v>Obesity</v>
      </c>
      <c r="J621" t="str">
        <f t="shared" si="19"/>
        <v>Normal</v>
      </c>
    </row>
    <row r="622" spans="1:10" x14ac:dyDescent="0.25">
      <c r="A622" t="s">
        <v>1749</v>
      </c>
      <c r="B622">
        <v>47.53</v>
      </c>
      <c r="C622">
        <v>4.72</v>
      </c>
      <c r="D622" t="s">
        <v>2379</v>
      </c>
      <c r="E622" t="s">
        <v>2379</v>
      </c>
      <c r="F622" t="s">
        <v>2379</v>
      </c>
      <c r="G622">
        <v>0</v>
      </c>
      <c r="H622" t="s">
        <v>2379</v>
      </c>
      <c r="I622" t="str">
        <f t="shared" si="18"/>
        <v>Obesity</v>
      </c>
      <c r="J622" t="str">
        <f t="shared" si="19"/>
        <v>Normal</v>
      </c>
    </row>
    <row r="623" spans="1:10" x14ac:dyDescent="0.25">
      <c r="A623" t="s">
        <v>1748</v>
      </c>
      <c r="B623">
        <v>36.85</v>
      </c>
      <c r="C623">
        <v>6.7</v>
      </c>
      <c r="D623" t="s">
        <v>2379</v>
      </c>
      <c r="E623" t="s">
        <v>2379</v>
      </c>
      <c r="F623" t="s">
        <v>2379</v>
      </c>
      <c r="G623">
        <v>0</v>
      </c>
      <c r="H623" t="s">
        <v>2379</v>
      </c>
      <c r="I623" t="str">
        <f t="shared" si="18"/>
        <v>Obesity</v>
      </c>
      <c r="J623" t="str">
        <f t="shared" si="19"/>
        <v>Diabetes</v>
      </c>
    </row>
    <row r="624" spans="1:10" x14ac:dyDescent="0.25">
      <c r="A624" t="s">
        <v>1747</v>
      </c>
      <c r="B624">
        <v>29.3</v>
      </c>
      <c r="C624">
        <v>5.5</v>
      </c>
      <c r="D624" t="s">
        <v>2379</v>
      </c>
      <c r="E624" t="s">
        <v>2379</v>
      </c>
      <c r="F624" t="s">
        <v>2379</v>
      </c>
      <c r="G624">
        <v>0</v>
      </c>
      <c r="H624" t="s">
        <v>2379</v>
      </c>
      <c r="I624" t="str">
        <f t="shared" si="18"/>
        <v>Overweight</v>
      </c>
      <c r="J624" t="str">
        <f t="shared" si="19"/>
        <v>Normal</v>
      </c>
    </row>
    <row r="625" spans="1:10" x14ac:dyDescent="0.25">
      <c r="A625" t="s">
        <v>1746</v>
      </c>
      <c r="B625">
        <v>19.3</v>
      </c>
      <c r="C625">
        <v>4.46</v>
      </c>
      <c r="D625" t="s">
        <v>2379</v>
      </c>
      <c r="E625" t="s">
        <v>2379</v>
      </c>
      <c r="F625" t="s">
        <v>2379</v>
      </c>
      <c r="G625">
        <v>1</v>
      </c>
      <c r="H625" t="s">
        <v>2381</v>
      </c>
      <c r="I625" t="str">
        <f t="shared" si="18"/>
        <v>Normal Weight</v>
      </c>
      <c r="J625" t="str">
        <f t="shared" si="19"/>
        <v>Normal</v>
      </c>
    </row>
    <row r="626" spans="1:10" x14ac:dyDescent="0.25">
      <c r="A626" t="s">
        <v>1745</v>
      </c>
      <c r="B626">
        <v>24.13</v>
      </c>
      <c r="C626">
        <v>5.29</v>
      </c>
      <c r="D626" t="s">
        <v>2381</v>
      </c>
      <c r="E626" t="s">
        <v>2379</v>
      </c>
      <c r="F626" t="s">
        <v>2382</v>
      </c>
      <c r="G626">
        <v>1</v>
      </c>
      <c r="H626" t="s">
        <v>2381</v>
      </c>
      <c r="I626" t="str">
        <f t="shared" si="18"/>
        <v>Normal Weight</v>
      </c>
      <c r="J626" t="str">
        <f t="shared" si="19"/>
        <v>Normal</v>
      </c>
    </row>
    <row r="627" spans="1:10" x14ac:dyDescent="0.25">
      <c r="A627" t="s">
        <v>1744</v>
      </c>
      <c r="B627">
        <v>46.7</v>
      </c>
      <c r="C627">
        <v>10.99</v>
      </c>
      <c r="D627" t="s">
        <v>2379</v>
      </c>
      <c r="E627" t="s">
        <v>2379</v>
      </c>
      <c r="F627" t="s">
        <v>2379</v>
      </c>
      <c r="G627">
        <v>0</v>
      </c>
      <c r="H627" t="s">
        <v>2379</v>
      </c>
      <c r="I627" t="str">
        <f t="shared" si="18"/>
        <v>Obesity</v>
      </c>
      <c r="J627" t="str">
        <f t="shared" si="19"/>
        <v>Diabetes</v>
      </c>
    </row>
    <row r="628" spans="1:10" x14ac:dyDescent="0.25">
      <c r="A628" t="s">
        <v>1743</v>
      </c>
      <c r="B628">
        <v>45.27</v>
      </c>
      <c r="C628">
        <v>5.2</v>
      </c>
      <c r="D628" t="s">
        <v>2381</v>
      </c>
      <c r="E628" t="s">
        <v>2379</v>
      </c>
      <c r="F628" t="s">
        <v>2379</v>
      </c>
      <c r="G628">
        <v>0</v>
      </c>
      <c r="H628" t="s">
        <v>2379</v>
      </c>
      <c r="I628" t="str">
        <f t="shared" si="18"/>
        <v>Obesity</v>
      </c>
      <c r="J628" t="str">
        <f t="shared" si="19"/>
        <v>Normal</v>
      </c>
    </row>
    <row r="629" spans="1:10" x14ac:dyDescent="0.25">
      <c r="A629" t="s">
        <v>1742</v>
      </c>
      <c r="B629">
        <v>44.29</v>
      </c>
      <c r="C629">
        <v>9.66</v>
      </c>
      <c r="D629" t="s">
        <v>2379</v>
      </c>
      <c r="E629" t="s">
        <v>2379</v>
      </c>
      <c r="F629" t="s">
        <v>2379</v>
      </c>
      <c r="G629">
        <v>2</v>
      </c>
      <c r="H629" t="s">
        <v>2379</v>
      </c>
      <c r="I629" t="str">
        <f t="shared" si="18"/>
        <v>Obesity</v>
      </c>
      <c r="J629" t="str">
        <f t="shared" si="19"/>
        <v>Diabetes</v>
      </c>
    </row>
    <row r="630" spans="1:10" x14ac:dyDescent="0.25">
      <c r="A630" t="s">
        <v>1741</v>
      </c>
      <c r="B630">
        <v>54.59</v>
      </c>
      <c r="C630">
        <v>4.22</v>
      </c>
      <c r="D630" t="s">
        <v>2381</v>
      </c>
      <c r="E630" t="s">
        <v>2379</v>
      </c>
      <c r="F630" t="s">
        <v>2379</v>
      </c>
      <c r="G630">
        <v>1</v>
      </c>
      <c r="H630" t="s">
        <v>2379</v>
      </c>
      <c r="I630" t="str">
        <f t="shared" si="18"/>
        <v>Obesity</v>
      </c>
      <c r="J630" t="str">
        <f t="shared" si="19"/>
        <v>Normal</v>
      </c>
    </row>
    <row r="631" spans="1:10" x14ac:dyDescent="0.25">
      <c r="A631" t="s">
        <v>1740</v>
      </c>
      <c r="B631">
        <v>32.965000000000003</v>
      </c>
      <c r="C631">
        <v>11.78</v>
      </c>
      <c r="D631" t="s">
        <v>2379</v>
      </c>
      <c r="E631" t="s">
        <v>2379</v>
      </c>
      <c r="F631" t="s">
        <v>2379</v>
      </c>
      <c r="G631">
        <v>0</v>
      </c>
      <c r="H631" t="s">
        <v>2379</v>
      </c>
      <c r="I631" t="str">
        <f t="shared" si="18"/>
        <v>Obesity</v>
      </c>
      <c r="J631" t="str">
        <f t="shared" si="19"/>
        <v>Diabetes</v>
      </c>
    </row>
    <row r="632" spans="1:10" x14ac:dyDescent="0.25">
      <c r="A632" t="s">
        <v>1739</v>
      </c>
      <c r="B632">
        <v>38.049999999999997</v>
      </c>
      <c r="C632">
        <v>9.6199999999999992</v>
      </c>
      <c r="D632" t="s">
        <v>2379</v>
      </c>
      <c r="E632" t="s">
        <v>2379</v>
      </c>
      <c r="F632" t="s">
        <v>2379</v>
      </c>
      <c r="G632">
        <v>0</v>
      </c>
      <c r="H632" t="s">
        <v>2379</v>
      </c>
      <c r="I632" t="str">
        <f t="shared" si="18"/>
        <v>Obesity</v>
      </c>
      <c r="J632" t="str">
        <f t="shared" si="19"/>
        <v>Diabetes</v>
      </c>
    </row>
    <row r="633" spans="1:10" x14ac:dyDescent="0.25">
      <c r="A633" t="s">
        <v>1738</v>
      </c>
      <c r="B633">
        <v>46.14</v>
      </c>
      <c r="C633">
        <v>10.78</v>
      </c>
      <c r="D633" t="s">
        <v>2379</v>
      </c>
      <c r="E633" t="s">
        <v>2379</v>
      </c>
      <c r="F633" t="s">
        <v>2379</v>
      </c>
      <c r="G633">
        <v>0</v>
      </c>
      <c r="H633" t="s">
        <v>2379</v>
      </c>
      <c r="I633" t="str">
        <f t="shared" si="18"/>
        <v>Obesity</v>
      </c>
      <c r="J633" t="str">
        <f t="shared" si="19"/>
        <v>Diabetes</v>
      </c>
    </row>
    <row r="634" spans="1:10" x14ac:dyDescent="0.25">
      <c r="A634" t="s">
        <v>1737</v>
      </c>
      <c r="B634">
        <v>41.325000000000003</v>
      </c>
      <c r="C634">
        <v>5.1100000000000003</v>
      </c>
      <c r="D634" t="s">
        <v>2381</v>
      </c>
      <c r="E634" t="s">
        <v>2379</v>
      </c>
      <c r="F634" t="s">
        <v>2379</v>
      </c>
      <c r="G634">
        <v>2</v>
      </c>
      <c r="H634" t="s">
        <v>2379</v>
      </c>
      <c r="I634" t="str">
        <f t="shared" si="18"/>
        <v>Obesity</v>
      </c>
      <c r="J634" t="str">
        <f t="shared" si="19"/>
        <v>Normal</v>
      </c>
    </row>
    <row r="635" spans="1:10" x14ac:dyDescent="0.25">
      <c r="A635" t="s">
        <v>1736</v>
      </c>
      <c r="B635">
        <v>44.64</v>
      </c>
      <c r="C635">
        <v>7.18</v>
      </c>
      <c r="D635" t="s">
        <v>2379</v>
      </c>
      <c r="E635" t="s">
        <v>2379</v>
      </c>
      <c r="F635" t="s">
        <v>2379</v>
      </c>
      <c r="G635">
        <v>0</v>
      </c>
      <c r="H635" t="s">
        <v>2379</v>
      </c>
      <c r="I635" t="str">
        <f t="shared" si="18"/>
        <v>Obesity</v>
      </c>
      <c r="J635" t="str">
        <f t="shared" si="19"/>
        <v>Diabetes</v>
      </c>
    </row>
    <row r="636" spans="1:10" x14ac:dyDescent="0.25">
      <c r="A636" t="s">
        <v>1735</v>
      </c>
      <c r="B636">
        <v>25.175000000000001</v>
      </c>
      <c r="C636">
        <v>4.96</v>
      </c>
      <c r="D636" t="s">
        <v>2379</v>
      </c>
      <c r="E636" t="s">
        <v>2381</v>
      </c>
      <c r="F636" t="s">
        <v>2379</v>
      </c>
      <c r="G636">
        <v>1</v>
      </c>
      <c r="H636" t="s">
        <v>31</v>
      </c>
      <c r="I636" t="str">
        <f t="shared" si="18"/>
        <v>Overweight</v>
      </c>
      <c r="J636" t="str">
        <f t="shared" si="19"/>
        <v>Normal</v>
      </c>
    </row>
    <row r="637" spans="1:10" x14ac:dyDescent="0.25">
      <c r="A637" t="s">
        <v>1734</v>
      </c>
      <c r="B637">
        <v>43.11</v>
      </c>
      <c r="C637">
        <v>4.67</v>
      </c>
      <c r="D637" t="s">
        <v>2381</v>
      </c>
      <c r="E637" t="s">
        <v>2379</v>
      </c>
      <c r="F637" t="s">
        <v>2379</v>
      </c>
      <c r="G637">
        <v>0</v>
      </c>
      <c r="H637" t="s">
        <v>2379</v>
      </c>
      <c r="I637" t="str">
        <f t="shared" si="18"/>
        <v>Obesity</v>
      </c>
      <c r="J637" t="str">
        <f t="shared" si="19"/>
        <v>Normal</v>
      </c>
    </row>
    <row r="638" spans="1:10" x14ac:dyDescent="0.25">
      <c r="A638" t="s">
        <v>1733</v>
      </c>
      <c r="B638">
        <v>53.32</v>
      </c>
      <c r="C638">
        <v>5.0599999999999996</v>
      </c>
      <c r="D638" t="s">
        <v>2379</v>
      </c>
      <c r="E638" t="s">
        <v>2379</v>
      </c>
      <c r="F638" t="s">
        <v>2379</v>
      </c>
      <c r="G638">
        <v>0</v>
      </c>
      <c r="H638" t="s">
        <v>2379</v>
      </c>
      <c r="I638" t="str">
        <f t="shared" si="18"/>
        <v>Obesity</v>
      </c>
      <c r="J638" t="str">
        <f t="shared" si="19"/>
        <v>Normal</v>
      </c>
    </row>
    <row r="639" spans="1:10" x14ac:dyDescent="0.25">
      <c r="A639" t="s">
        <v>1732</v>
      </c>
      <c r="B639">
        <v>38.04</v>
      </c>
      <c r="C639">
        <v>5.0199999999999996</v>
      </c>
      <c r="D639" t="s">
        <v>2381</v>
      </c>
      <c r="E639" t="s">
        <v>2379</v>
      </c>
      <c r="F639" t="s">
        <v>2379</v>
      </c>
      <c r="G639">
        <v>1</v>
      </c>
      <c r="H639" t="s">
        <v>2379</v>
      </c>
      <c r="I639" t="str">
        <f t="shared" si="18"/>
        <v>Obesity</v>
      </c>
      <c r="J639" t="str">
        <f t="shared" si="19"/>
        <v>Normal</v>
      </c>
    </row>
    <row r="640" spans="1:10" x14ac:dyDescent="0.25">
      <c r="A640" t="s">
        <v>1731</v>
      </c>
      <c r="B640">
        <v>37.9</v>
      </c>
      <c r="C640">
        <v>7.76</v>
      </c>
      <c r="D640" t="s">
        <v>2379</v>
      </c>
      <c r="E640" t="s">
        <v>2379</v>
      </c>
      <c r="F640" t="s">
        <v>2379</v>
      </c>
      <c r="G640">
        <v>0</v>
      </c>
      <c r="H640" t="s">
        <v>2379</v>
      </c>
      <c r="I640" t="str">
        <f t="shared" si="18"/>
        <v>Obesity</v>
      </c>
      <c r="J640" t="str">
        <f t="shared" si="19"/>
        <v>Diabetes</v>
      </c>
    </row>
    <row r="641" spans="1:10" x14ac:dyDescent="0.25">
      <c r="A641" t="s">
        <v>1730</v>
      </c>
      <c r="B641">
        <v>39.6</v>
      </c>
      <c r="C641">
        <v>9.32</v>
      </c>
      <c r="D641" t="s">
        <v>2379</v>
      </c>
      <c r="E641" t="s">
        <v>2379</v>
      </c>
      <c r="F641" t="s">
        <v>2379</v>
      </c>
      <c r="G641">
        <v>0</v>
      </c>
      <c r="H641" t="s">
        <v>2379</v>
      </c>
      <c r="I641" t="str">
        <f t="shared" si="18"/>
        <v>Obesity</v>
      </c>
      <c r="J641" t="str">
        <f t="shared" si="19"/>
        <v>Diabetes</v>
      </c>
    </row>
    <row r="642" spans="1:10" x14ac:dyDescent="0.25">
      <c r="A642" t="s">
        <v>1729</v>
      </c>
      <c r="B642">
        <v>50.92</v>
      </c>
      <c r="C642">
        <v>5.31</v>
      </c>
      <c r="D642" t="s">
        <v>2381</v>
      </c>
      <c r="E642" t="s">
        <v>2379</v>
      </c>
      <c r="F642" t="s">
        <v>2379</v>
      </c>
      <c r="G642">
        <v>1</v>
      </c>
      <c r="H642" t="s">
        <v>2379</v>
      </c>
      <c r="I642" t="str">
        <f t="shared" si="18"/>
        <v>Obesity</v>
      </c>
      <c r="J642" t="str">
        <f t="shared" si="19"/>
        <v>Normal</v>
      </c>
    </row>
    <row r="643" spans="1:10" x14ac:dyDescent="0.25">
      <c r="A643" t="s">
        <v>1728</v>
      </c>
      <c r="B643">
        <v>21.85</v>
      </c>
      <c r="C643">
        <v>5.56</v>
      </c>
      <c r="D643" t="s">
        <v>2381</v>
      </c>
      <c r="E643" t="s">
        <v>2379</v>
      </c>
      <c r="F643" t="s">
        <v>2379</v>
      </c>
      <c r="G643">
        <v>0</v>
      </c>
      <c r="H643" t="s">
        <v>2381</v>
      </c>
      <c r="I643" t="str">
        <f t="shared" ref="I643:I706" si="20">IF(B643&lt;18.5,"Underweight",IF(B643&lt;25,"Normal Weight",IF(B643&lt;30,"Overweight","Obesity")))</f>
        <v>Normal Weight</v>
      </c>
      <c r="J643" t="str">
        <f t="shared" ref="J643:J706" si="21">IF(ISNUMBER(C643),IF(C643&lt;5.7,"Normal",IF(C643&lt;6.5,"Prediabetes","Diabetes")),"")</f>
        <v>Normal</v>
      </c>
    </row>
    <row r="644" spans="1:10" x14ac:dyDescent="0.25">
      <c r="A644" t="s">
        <v>1727</v>
      </c>
      <c r="B644">
        <v>36.08</v>
      </c>
      <c r="C644">
        <v>7.11</v>
      </c>
      <c r="D644" t="s">
        <v>2381</v>
      </c>
      <c r="E644" t="s">
        <v>2379</v>
      </c>
      <c r="F644" t="s">
        <v>2382</v>
      </c>
      <c r="G644">
        <v>1</v>
      </c>
      <c r="H644" t="s">
        <v>2379</v>
      </c>
      <c r="I644" t="str">
        <f t="shared" si="20"/>
        <v>Obesity</v>
      </c>
      <c r="J644" t="str">
        <f t="shared" si="21"/>
        <v>Diabetes</v>
      </c>
    </row>
    <row r="645" spans="1:10" x14ac:dyDescent="0.25">
      <c r="A645" t="s">
        <v>1726</v>
      </c>
      <c r="B645">
        <v>40.44</v>
      </c>
      <c r="C645">
        <v>5.13</v>
      </c>
      <c r="D645" t="s">
        <v>2381</v>
      </c>
      <c r="E645" t="s">
        <v>2379</v>
      </c>
      <c r="F645" t="s">
        <v>2382</v>
      </c>
      <c r="G645">
        <v>1</v>
      </c>
      <c r="H645" t="s">
        <v>2379</v>
      </c>
      <c r="I645" t="str">
        <f t="shared" si="20"/>
        <v>Obesity</v>
      </c>
      <c r="J645" t="str">
        <f t="shared" si="21"/>
        <v>Normal</v>
      </c>
    </row>
    <row r="646" spans="1:10" x14ac:dyDescent="0.25">
      <c r="A646" t="s">
        <v>1725</v>
      </c>
      <c r="B646">
        <v>38.094999999999999</v>
      </c>
      <c r="C646">
        <v>10.199999999999999</v>
      </c>
      <c r="D646" t="s">
        <v>2379</v>
      </c>
      <c r="E646" t="s">
        <v>2379</v>
      </c>
      <c r="F646" t="s">
        <v>2379</v>
      </c>
      <c r="G646">
        <v>0</v>
      </c>
      <c r="H646" t="s">
        <v>2379</v>
      </c>
      <c r="I646" t="str">
        <f t="shared" si="20"/>
        <v>Obesity</v>
      </c>
      <c r="J646" t="str">
        <f t="shared" si="21"/>
        <v>Diabetes</v>
      </c>
    </row>
    <row r="647" spans="1:10" x14ac:dyDescent="0.25">
      <c r="A647" t="s">
        <v>1724</v>
      </c>
      <c r="B647">
        <v>44.95</v>
      </c>
      <c r="C647">
        <v>10.4</v>
      </c>
      <c r="D647" t="s">
        <v>2379</v>
      </c>
      <c r="E647" t="s">
        <v>2379</v>
      </c>
      <c r="F647" t="s">
        <v>2379</v>
      </c>
      <c r="G647">
        <v>0</v>
      </c>
      <c r="H647" t="s">
        <v>2379</v>
      </c>
      <c r="I647" t="str">
        <f t="shared" si="20"/>
        <v>Obesity</v>
      </c>
      <c r="J647" t="str">
        <f t="shared" si="21"/>
        <v>Diabetes</v>
      </c>
    </row>
    <row r="648" spans="1:10" x14ac:dyDescent="0.25">
      <c r="A648" t="s">
        <v>1723</v>
      </c>
      <c r="B648">
        <v>35.54</v>
      </c>
      <c r="C648">
        <v>10.67</v>
      </c>
      <c r="D648" t="s">
        <v>2379</v>
      </c>
      <c r="E648" t="s">
        <v>2379</v>
      </c>
      <c r="F648" t="s">
        <v>2379</v>
      </c>
      <c r="G648">
        <v>0</v>
      </c>
      <c r="H648" t="s">
        <v>2379</v>
      </c>
      <c r="I648" t="str">
        <f t="shared" si="20"/>
        <v>Obesity</v>
      </c>
      <c r="J648" t="str">
        <f t="shared" si="21"/>
        <v>Diabetes</v>
      </c>
    </row>
    <row r="649" spans="1:10" x14ac:dyDescent="0.25">
      <c r="A649" t="s">
        <v>1722</v>
      </c>
      <c r="B649">
        <v>39.799999999999997</v>
      </c>
      <c r="C649">
        <v>4.6500000000000004</v>
      </c>
      <c r="D649" t="s">
        <v>2381</v>
      </c>
      <c r="E649" t="s">
        <v>2379</v>
      </c>
      <c r="F649" t="s">
        <v>2379</v>
      </c>
      <c r="G649">
        <v>2</v>
      </c>
      <c r="H649" t="s">
        <v>2379</v>
      </c>
      <c r="I649" t="str">
        <f t="shared" si="20"/>
        <v>Obesity</v>
      </c>
      <c r="J649" t="str">
        <f t="shared" si="21"/>
        <v>Normal</v>
      </c>
    </row>
    <row r="650" spans="1:10" x14ac:dyDescent="0.25">
      <c r="A650" t="s">
        <v>1721</v>
      </c>
      <c r="B650">
        <v>33.659999999999997</v>
      </c>
      <c r="C650">
        <v>5.65</v>
      </c>
      <c r="D650" t="s">
        <v>2381</v>
      </c>
      <c r="E650" t="s">
        <v>2379</v>
      </c>
      <c r="F650" t="s">
        <v>2379</v>
      </c>
      <c r="G650">
        <v>2</v>
      </c>
      <c r="H650" t="s">
        <v>2379</v>
      </c>
      <c r="I650" t="str">
        <f t="shared" si="20"/>
        <v>Obesity</v>
      </c>
      <c r="J650" t="str">
        <f t="shared" si="21"/>
        <v>Normal</v>
      </c>
    </row>
    <row r="651" spans="1:10" x14ac:dyDescent="0.25">
      <c r="A651" t="s">
        <v>1720</v>
      </c>
      <c r="B651">
        <v>35.5</v>
      </c>
      <c r="C651">
        <v>11.97</v>
      </c>
      <c r="D651" t="s">
        <v>2379</v>
      </c>
      <c r="E651" t="s">
        <v>2379</v>
      </c>
      <c r="F651" t="s">
        <v>2379</v>
      </c>
      <c r="G651">
        <v>0</v>
      </c>
      <c r="H651" t="s">
        <v>2379</v>
      </c>
      <c r="I651" t="str">
        <f t="shared" si="20"/>
        <v>Obesity</v>
      </c>
      <c r="J651" t="str">
        <f t="shared" si="21"/>
        <v>Diabetes</v>
      </c>
    </row>
    <row r="652" spans="1:10" x14ac:dyDescent="0.25">
      <c r="A652" t="s">
        <v>1719</v>
      </c>
      <c r="B652">
        <v>41.63</v>
      </c>
      <c r="C652">
        <v>6.71</v>
      </c>
      <c r="D652" t="s">
        <v>2379</v>
      </c>
      <c r="E652" t="s">
        <v>2379</v>
      </c>
      <c r="F652" t="s">
        <v>2379</v>
      </c>
      <c r="G652">
        <v>0</v>
      </c>
      <c r="H652" t="s">
        <v>2379</v>
      </c>
      <c r="I652" t="str">
        <f t="shared" si="20"/>
        <v>Obesity</v>
      </c>
      <c r="J652" t="str">
        <f t="shared" si="21"/>
        <v>Diabetes</v>
      </c>
    </row>
    <row r="653" spans="1:10" x14ac:dyDescent="0.25">
      <c r="A653" t="s">
        <v>1718</v>
      </c>
      <c r="B653">
        <v>46.49</v>
      </c>
      <c r="C653">
        <v>11.92</v>
      </c>
      <c r="D653" t="s">
        <v>2379</v>
      </c>
      <c r="E653" t="s">
        <v>2379</v>
      </c>
      <c r="F653" t="s">
        <v>2379</v>
      </c>
      <c r="G653">
        <v>0</v>
      </c>
      <c r="H653" t="s">
        <v>2379</v>
      </c>
      <c r="I653" t="str">
        <f t="shared" si="20"/>
        <v>Obesity</v>
      </c>
      <c r="J653" t="str">
        <f t="shared" si="21"/>
        <v>Diabetes</v>
      </c>
    </row>
    <row r="654" spans="1:10" x14ac:dyDescent="0.25">
      <c r="A654" t="s">
        <v>1717</v>
      </c>
      <c r="B654">
        <v>43.29</v>
      </c>
      <c r="C654">
        <v>5.35</v>
      </c>
      <c r="D654" t="s">
        <v>2379</v>
      </c>
      <c r="E654" t="s">
        <v>2379</v>
      </c>
      <c r="F654" t="s">
        <v>2379</v>
      </c>
      <c r="G654">
        <v>2</v>
      </c>
      <c r="H654" t="s">
        <v>2379</v>
      </c>
      <c r="I654" t="str">
        <f t="shared" si="20"/>
        <v>Obesity</v>
      </c>
      <c r="J654" t="str">
        <f t="shared" si="21"/>
        <v>Normal</v>
      </c>
    </row>
    <row r="655" spans="1:10" x14ac:dyDescent="0.25">
      <c r="A655" t="s">
        <v>1716</v>
      </c>
      <c r="B655">
        <v>43.08</v>
      </c>
      <c r="C655">
        <v>8.9600000000000009</v>
      </c>
      <c r="D655" t="s">
        <v>2381</v>
      </c>
      <c r="E655" t="s">
        <v>2379</v>
      </c>
      <c r="F655" t="s">
        <v>2379</v>
      </c>
      <c r="G655">
        <v>1</v>
      </c>
      <c r="H655" t="s">
        <v>2379</v>
      </c>
      <c r="I655" t="str">
        <f t="shared" si="20"/>
        <v>Obesity</v>
      </c>
      <c r="J655" t="str">
        <f t="shared" si="21"/>
        <v>Diabetes</v>
      </c>
    </row>
    <row r="656" spans="1:10" x14ac:dyDescent="0.25">
      <c r="A656" t="s">
        <v>1715</v>
      </c>
      <c r="B656">
        <v>39.07</v>
      </c>
      <c r="C656">
        <v>11.93</v>
      </c>
      <c r="D656" t="s">
        <v>2379</v>
      </c>
      <c r="E656" t="s">
        <v>2379</v>
      </c>
      <c r="F656" t="s">
        <v>2379</v>
      </c>
      <c r="G656">
        <v>0</v>
      </c>
      <c r="H656" t="s">
        <v>2379</v>
      </c>
      <c r="I656" t="str">
        <f t="shared" si="20"/>
        <v>Obesity</v>
      </c>
      <c r="J656" t="str">
        <f t="shared" si="21"/>
        <v>Diabetes</v>
      </c>
    </row>
    <row r="657" spans="1:10" x14ac:dyDescent="0.25">
      <c r="A657" t="s">
        <v>1714</v>
      </c>
      <c r="B657">
        <v>41.3</v>
      </c>
      <c r="C657">
        <v>9.59</v>
      </c>
      <c r="D657" t="s">
        <v>2379</v>
      </c>
      <c r="E657" t="s">
        <v>2379</v>
      </c>
      <c r="F657" t="s">
        <v>2379</v>
      </c>
      <c r="G657">
        <v>0</v>
      </c>
      <c r="H657" t="s">
        <v>2379</v>
      </c>
      <c r="I657" t="str">
        <f t="shared" si="20"/>
        <v>Obesity</v>
      </c>
      <c r="J657" t="str">
        <f t="shared" si="21"/>
        <v>Diabetes</v>
      </c>
    </row>
    <row r="658" spans="1:10" x14ac:dyDescent="0.25">
      <c r="A658" t="s">
        <v>1713</v>
      </c>
      <c r="B658">
        <v>42.95</v>
      </c>
      <c r="C658">
        <v>11.88</v>
      </c>
      <c r="D658" t="s">
        <v>2381</v>
      </c>
      <c r="E658" t="s">
        <v>2379</v>
      </c>
      <c r="F658" t="s">
        <v>2379</v>
      </c>
      <c r="G658">
        <v>2</v>
      </c>
      <c r="H658" t="s">
        <v>2379</v>
      </c>
      <c r="I658" t="str">
        <f t="shared" si="20"/>
        <v>Obesity</v>
      </c>
      <c r="J658" t="str">
        <f t="shared" si="21"/>
        <v>Diabetes</v>
      </c>
    </row>
    <row r="659" spans="1:10" x14ac:dyDescent="0.25">
      <c r="A659" t="s">
        <v>1712</v>
      </c>
      <c r="B659">
        <v>46.96</v>
      </c>
      <c r="C659">
        <v>4.6399999999999997</v>
      </c>
      <c r="D659" t="s">
        <v>2379</v>
      </c>
      <c r="E659" t="s">
        <v>2379</v>
      </c>
      <c r="F659" t="s">
        <v>2382</v>
      </c>
      <c r="G659">
        <v>1</v>
      </c>
      <c r="H659" t="s">
        <v>2379</v>
      </c>
      <c r="I659" t="str">
        <f t="shared" si="20"/>
        <v>Obesity</v>
      </c>
      <c r="J659" t="str">
        <f t="shared" si="21"/>
        <v>Normal</v>
      </c>
    </row>
    <row r="660" spans="1:10" x14ac:dyDescent="0.25">
      <c r="A660" t="s">
        <v>1711</v>
      </c>
      <c r="B660">
        <v>30.495000000000001</v>
      </c>
      <c r="C660">
        <v>9.5299999999999994</v>
      </c>
      <c r="D660" t="s">
        <v>2379</v>
      </c>
      <c r="E660" t="s">
        <v>2379</v>
      </c>
      <c r="F660" t="s">
        <v>2379</v>
      </c>
      <c r="G660">
        <v>0</v>
      </c>
      <c r="H660" t="s">
        <v>2379</v>
      </c>
      <c r="I660" t="str">
        <f t="shared" si="20"/>
        <v>Obesity</v>
      </c>
      <c r="J660" t="str">
        <f t="shared" si="21"/>
        <v>Diabetes</v>
      </c>
    </row>
    <row r="661" spans="1:10" x14ac:dyDescent="0.25">
      <c r="A661" t="s">
        <v>1710</v>
      </c>
      <c r="B661">
        <v>17.954999999999998</v>
      </c>
      <c r="C661">
        <v>5.29</v>
      </c>
      <c r="D661" t="s">
        <v>2381</v>
      </c>
      <c r="E661" t="s">
        <v>2379</v>
      </c>
      <c r="F661" t="s">
        <v>2379</v>
      </c>
      <c r="G661">
        <v>1</v>
      </c>
      <c r="H661" t="s">
        <v>2381</v>
      </c>
      <c r="I661" t="str">
        <f t="shared" si="20"/>
        <v>Underweight</v>
      </c>
      <c r="J661" t="str">
        <f t="shared" si="21"/>
        <v>Normal</v>
      </c>
    </row>
    <row r="662" spans="1:10" x14ac:dyDescent="0.25">
      <c r="A662" t="s">
        <v>1709</v>
      </c>
      <c r="B662">
        <v>25.6</v>
      </c>
      <c r="C662">
        <v>10.95</v>
      </c>
      <c r="D662" t="s">
        <v>2379</v>
      </c>
      <c r="E662" t="s">
        <v>2379</v>
      </c>
      <c r="F662" t="s">
        <v>2379</v>
      </c>
      <c r="G662">
        <v>3</v>
      </c>
      <c r="H662" t="s">
        <v>2379</v>
      </c>
      <c r="I662" t="str">
        <f t="shared" si="20"/>
        <v>Overweight</v>
      </c>
      <c r="J662" t="str">
        <f t="shared" si="21"/>
        <v>Diabetes</v>
      </c>
    </row>
    <row r="663" spans="1:10" x14ac:dyDescent="0.25">
      <c r="A663" t="s">
        <v>1708</v>
      </c>
      <c r="B663">
        <v>34.21</v>
      </c>
      <c r="C663">
        <v>9.17</v>
      </c>
      <c r="D663" t="s">
        <v>2379</v>
      </c>
      <c r="E663" t="s">
        <v>2379</v>
      </c>
      <c r="F663" t="s">
        <v>2379</v>
      </c>
      <c r="G663">
        <v>0</v>
      </c>
      <c r="H663" t="s">
        <v>2379</v>
      </c>
      <c r="I663" t="str">
        <f t="shared" si="20"/>
        <v>Obesity</v>
      </c>
      <c r="J663" t="str">
        <f t="shared" si="21"/>
        <v>Diabetes</v>
      </c>
    </row>
    <row r="664" spans="1:10" x14ac:dyDescent="0.25">
      <c r="A664" t="s">
        <v>1707</v>
      </c>
      <c r="B664">
        <v>39.74</v>
      </c>
      <c r="C664">
        <v>7.39</v>
      </c>
      <c r="D664" t="s">
        <v>2379</v>
      </c>
      <c r="E664" t="s">
        <v>2379</v>
      </c>
      <c r="F664" t="s">
        <v>2379</v>
      </c>
      <c r="G664">
        <v>0</v>
      </c>
      <c r="H664" t="s">
        <v>2379</v>
      </c>
      <c r="I664" t="str">
        <f t="shared" si="20"/>
        <v>Obesity</v>
      </c>
      <c r="J664" t="str">
        <f t="shared" si="21"/>
        <v>Diabetes</v>
      </c>
    </row>
    <row r="665" spans="1:10" x14ac:dyDescent="0.25">
      <c r="A665" t="s">
        <v>1706</v>
      </c>
      <c r="B665">
        <v>49.53</v>
      </c>
      <c r="C665">
        <v>9.1300000000000008</v>
      </c>
      <c r="D665" t="s">
        <v>2381</v>
      </c>
      <c r="E665" t="s">
        <v>2379</v>
      </c>
      <c r="F665" t="s">
        <v>2379</v>
      </c>
      <c r="G665">
        <v>0</v>
      </c>
      <c r="H665" t="s">
        <v>2379</v>
      </c>
      <c r="I665" t="str">
        <f t="shared" si="20"/>
        <v>Obesity</v>
      </c>
      <c r="J665" t="str">
        <f t="shared" si="21"/>
        <v>Diabetes</v>
      </c>
    </row>
    <row r="666" spans="1:10" x14ac:dyDescent="0.25">
      <c r="A666" t="s">
        <v>1705</v>
      </c>
      <c r="B666">
        <v>39.33</v>
      </c>
      <c r="C666">
        <v>10.4</v>
      </c>
      <c r="D666" t="s">
        <v>2379</v>
      </c>
      <c r="E666" t="s">
        <v>2379</v>
      </c>
      <c r="F666" t="s">
        <v>2379</v>
      </c>
      <c r="G666">
        <v>3</v>
      </c>
      <c r="H666" t="s">
        <v>2379</v>
      </c>
      <c r="I666" t="str">
        <f t="shared" si="20"/>
        <v>Obesity</v>
      </c>
      <c r="J666" t="str">
        <f t="shared" si="21"/>
        <v>Diabetes</v>
      </c>
    </row>
    <row r="667" spans="1:10" x14ac:dyDescent="0.25">
      <c r="A667" t="s">
        <v>1704</v>
      </c>
      <c r="B667">
        <v>39.979999999999997</v>
      </c>
      <c r="C667">
        <v>9.4600000000000009</v>
      </c>
      <c r="D667" t="s">
        <v>2381</v>
      </c>
      <c r="E667" t="s">
        <v>2379</v>
      </c>
      <c r="F667" t="s">
        <v>2379</v>
      </c>
      <c r="G667">
        <v>2</v>
      </c>
      <c r="H667" t="s">
        <v>2379</v>
      </c>
      <c r="I667" t="str">
        <f t="shared" si="20"/>
        <v>Obesity</v>
      </c>
      <c r="J667" t="str">
        <f t="shared" si="21"/>
        <v>Diabetes</v>
      </c>
    </row>
    <row r="668" spans="1:10" x14ac:dyDescent="0.25">
      <c r="A668" t="s">
        <v>1703</v>
      </c>
      <c r="B668">
        <v>46.51</v>
      </c>
      <c r="C668">
        <v>8.69</v>
      </c>
      <c r="D668" t="s">
        <v>2381</v>
      </c>
      <c r="E668" t="s">
        <v>2379</v>
      </c>
      <c r="F668" t="s">
        <v>2379</v>
      </c>
      <c r="G668">
        <v>0</v>
      </c>
      <c r="H668" t="s">
        <v>2379</v>
      </c>
      <c r="I668" t="str">
        <f t="shared" si="20"/>
        <v>Obesity</v>
      </c>
      <c r="J668" t="str">
        <f t="shared" si="21"/>
        <v>Diabetes</v>
      </c>
    </row>
    <row r="669" spans="1:10" x14ac:dyDescent="0.25">
      <c r="A669" t="s">
        <v>1702</v>
      </c>
      <c r="B669">
        <v>43.58</v>
      </c>
      <c r="C669">
        <v>4.2300000000000004</v>
      </c>
      <c r="D669" t="s">
        <v>2379</v>
      </c>
      <c r="E669" t="s">
        <v>2379</v>
      </c>
      <c r="F669" t="s">
        <v>2382</v>
      </c>
      <c r="G669">
        <v>1</v>
      </c>
      <c r="H669" t="s">
        <v>2379</v>
      </c>
      <c r="I669" t="str">
        <f t="shared" si="20"/>
        <v>Obesity</v>
      </c>
      <c r="J669" t="str">
        <f t="shared" si="21"/>
        <v>Normal</v>
      </c>
    </row>
    <row r="670" spans="1:10" x14ac:dyDescent="0.25">
      <c r="A670" t="s">
        <v>1701</v>
      </c>
      <c r="B670">
        <v>42.28</v>
      </c>
      <c r="C670">
        <v>9.16</v>
      </c>
      <c r="D670" t="s">
        <v>2381</v>
      </c>
      <c r="E670" t="s">
        <v>2379</v>
      </c>
      <c r="F670" t="s">
        <v>2379</v>
      </c>
      <c r="G670">
        <v>1</v>
      </c>
      <c r="H670" t="s">
        <v>2379</v>
      </c>
      <c r="I670" t="str">
        <f t="shared" si="20"/>
        <v>Obesity</v>
      </c>
      <c r="J670" t="str">
        <f t="shared" si="21"/>
        <v>Diabetes</v>
      </c>
    </row>
    <row r="671" spans="1:10" x14ac:dyDescent="0.25">
      <c r="A671" t="s">
        <v>1700</v>
      </c>
      <c r="B671">
        <v>35.520000000000003</v>
      </c>
      <c r="C671">
        <v>8.26</v>
      </c>
      <c r="D671" t="s">
        <v>2379</v>
      </c>
      <c r="E671" t="s">
        <v>2379</v>
      </c>
      <c r="F671" t="s">
        <v>2379</v>
      </c>
      <c r="G671">
        <v>0</v>
      </c>
      <c r="H671" t="s">
        <v>2379</v>
      </c>
      <c r="I671" t="str">
        <f t="shared" si="20"/>
        <v>Obesity</v>
      </c>
      <c r="J671" t="str">
        <f t="shared" si="21"/>
        <v>Diabetes</v>
      </c>
    </row>
    <row r="672" spans="1:10" x14ac:dyDescent="0.25">
      <c r="A672" t="s">
        <v>1699</v>
      </c>
      <c r="B672">
        <v>33.6</v>
      </c>
      <c r="C672">
        <v>11.25</v>
      </c>
      <c r="D672" t="s">
        <v>2379</v>
      </c>
      <c r="E672" t="s">
        <v>2379</v>
      </c>
      <c r="F672" t="s">
        <v>2379</v>
      </c>
      <c r="G672">
        <v>0</v>
      </c>
      <c r="H672" t="s">
        <v>2379</v>
      </c>
      <c r="I672" t="str">
        <f t="shared" si="20"/>
        <v>Obesity</v>
      </c>
      <c r="J672" t="str">
        <f t="shared" si="21"/>
        <v>Diabetes</v>
      </c>
    </row>
    <row r="673" spans="1:10" x14ac:dyDescent="0.25">
      <c r="A673" t="s">
        <v>1698</v>
      </c>
      <c r="B673">
        <v>22.42</v>
      </c>
      <c r="C673">
        <v>6.74</v>
      </c>
      <c r="D673" t="s">
        <v>2379</v>
      </c>
      <c r="E673" t="s">
        <v>2379</v>
      </c>
      <c r="F673" t="s">
        <v>2379</v>
      </c>
      <c r="G673">
        <v>0</v>
      </c>
      <c r="H673" t="s">
        <v>2381</v>
      </c>
      <c r="I673" t="str">
        <f t="shared" si="20"/>
        <v>Normal Weight</v>
      </c>
      <c r="J673" t="str">
        <f t="shared" si="21"/>
        <v>Diabetes</v>
      </c>
    </row>
    <row r="674" spans="1:10" x14ac:dyDescent="0.25">
      <c r="A674" t="s">
        <v>1697</v>
      </c>
      <c r="B674">
        <v>46.86</v>
      </c>
      <c r="C674">
        <v>4.87</v>
      </c>
      <c r="D674" t="s">
        <v>2379</v>
      </c>
      <c r="E674" t="s">
        <v>2379</v>
      </c>
      <c r="F674" t="s">
        <v>2379</v>
      </c>
      <c r="G674">
        <v>0</v>
      </c>
      <c r="H674" t="s">
        <v>2379</v>
      </c>
      <c r="I674" t="str">
        <f t="shared" si="20"/>
        <v>Obesity</v>
      </c>
      <c r="J674" t="str">
        <f t="shared" si="21"/>
        <v>Normal</v>
      </c>
    </row>
    <row r="675" spans="1:10" x14ac:dyDescent="0.25">
      <c r="A675" t="s">
        <v>1696</v>
      </c>
      <c r="B675">
        <v>32.965000000000003</v>
      </c>
      <c r="C675">
        <v>6.68</v>
      </c>
      <c r="D675" t="s">
        <v>2379</v>
      </c>
      <c r="E675" t="s">
        <v>2379</v>
      </c>
      <c r="F675" t="s">
        <v>2379</v>
      </c>
      <c r="G675">
        <v>3</v>
      </c>
      <c r="H675" t="s">
        <v>2379</v>
      </c>
      <c r="I675" t="str">
        <f t="shared" si="20"/>
        <v>Obesity</v>
      </c>
      <c r="J675" t="str">
        <f t="shared" si="21"/>
        <v>Diabetes</v>
      </c>
    </row>
    <row r="676" spans="1:10" x14ac:dyDescent="0.25">
      <c r="A676" t="s">
        <v>1695</v>
      </c>
      <c r="B676">
        <v>39.340000000000003</v>
      </c>
      <c r="C676">
        <v>5.0199999999999996</v>
      </c>
      <c r="D676" t="s">
        <v>2381</v>
      </c>
      <c r="E676" t="s">
        <v>2379</v>
      </c>
      <c r="F676" t="s">
        <v>2382</v>
      </c>
      <c r="G676">
        <v>1</v>
      </c>
      <c r="H676" t="s">
        <v>2379</v>
      </c>
      <c r="I676" t="str">
        <f t="shared" si="20"/>
        <v>Obesity</v>
      </c>
      <c r="J676" t="str">
        <f t="shared" si="21"/>
        <v>Normal</v>
      </c>
    </row>
    <row r="677" spans="1:10" x14ac:dyDescent="0.25">
      <c r="A677" t="s">
        <v>1694</v>
      </c>
      <c r="B677">
        <v>47</v>
      </c>
      <c r="C677">
        <v>10.64</v>
      </c>
      <c r="D677" t="s">
        <v>2381</v>
      </c>
      <c r="E677" t="s">
        <v>2379</v>
      </c>
      <c r="F677" t="s">
        <v>2379</v>
      </c>
      <c r="G677">
        <v>0</v>
      </c>
      <c r="H677" t="s">
        <v>2379</v>
      </c>
      <c r="I677" t="str">
        <f t="shared" si="20"/>
        <v>Obesity</v>
      </c>
      <c r="J677" t="str">
        <f t="shared" si="21"/>
        <v>Diabetes</v>
      </c>
    </row>
    <row r="678" spans="1:10" x14ac:dyDescent="0.25">
      <c r="A678" t="s">
        <v>1693</v>
      </c>
      <c r="B678">
        <v>36.71</v>
      </c>
      <c r="C678">
        <v>8.74</v>
      </c>
      <c r="D678" t="s">
        <v>2381</v>
      </c>
      <c r="E678" t="s">
        <v>2379</v>
      </c>
      <c r="F678" t="s">
        <v>2379</v>
      </c>
      <c r="G678">
        <v>0</v>
      </c>
      <c r="H678" t="s">
        <v>2379</v>
      </c>
      <c r="I678" t="str">
        <f t="shared" si="20"/>
        <v>Obesity</v>
      </c>
      <c r="J678" t="str">
        <f t="shared" si="21"/>
        <v>Diabetes</v>
      </c>
    </row>
    <row r="679" spans="1:10" x14ac:dyDescent="0.25">
      <c r="A679" t="s">
        <v>1692</v>
      </c>
      <c r="B679">
        <v>53.48</v>
      </c>
      <c r="C679">
        <v>5.64</v>
      </c>
      <c r="D679" t="s">
        <v>2379</v>
      </c>
      <c r="E679" t="s">
        <v>2379</v>
      </c>
      <c r="F679" t="s">
        <v>2379</v>
      </c>
      <c r="G679">
        <v>0</v>
      </c>
      <c r="H679" t="s">
        <v>2379</v>
      </c>
      <c r="I679" t="str">
        <f t="shared" si="20"/>
        <v>Obesity</v>
      </c>
      <c r="J679" t="str">
        <f t="shared" si="21"/>
        <v>Normal</v>
      </c>
    </row>
    <row r="680" spans="1:10" x14ac:dyDescent="0.25">
      <c r="A680" t="s">
        <v>1691</v>
      </c>
      <c r="B680">
        <v>35.5</v>
      </c>
      <c r="C680">
        <v>10.37</v>
      </c>
      <c r="D680" t="s">
        <v>2379</v>
      </c>
      <c r="E680" t="s">
        <v>2379</v>
      </c>
      <c r="F680" t="s">
        <v>2379</v>
      </c>
      <c r="G680">
        <v>0</v>
      </c>
      <c r="H680" t="s">
        <v>2379</v>
      </c>
      <c r="I680" t="str">
        <f t="shared" si="20"/>
        <v>Obesity</v>
      </c>
      <c r="J680" t="str">
        <f t="shared" si="21"/>
        <v>Diabetes</v>
      </c>
    </row>
    <row r="681" spans="1:10" x14ac:dyDescent="0.25">
      <c r="A681" t="s">
        <v>1690</v>
      </c>
      <c r="B681">
        <v>36.979999999999997</v>
      </c>
      <c r="C681">
        <v>9.56</v>
      </c>
      <c r="D681" t="s">
        <v>2381</v>
      </c>
      <c r="E681" t="s">
        <v>2379</v>
      </c>
      <c r="F681" t="s">
        <v>2379</v>
      </c>
      <c r="G681">
        <v>0</v>
      </c>
      <c r="H681" t="s">
        <v>2379</v>
      </c>
      <c r="I681" t="str">
        <f t="shared" si="20"/>
        <v>Obesity</v>
      </c>
      <c r="J681" t="str">
        <f t="shared" si="21"/>
        <v>Diabetes</v>
      </c>
    </row>
    <row r="682" spans="1:10" x14ac:dyDescent="0.25">
      <c r="A682" t="s">
        <v>1689</v>
      </c>
      <c r="B682">
        <v>32.395000000000003</v>
      </c>
      <c r="C682">
        <v>8.23</v>
      </c>
      <c r="D682" t="s">
        <v>2381</v>
      </c>
      <c r="E682" t="s">
        <v>2379</v>
      </c>
      <c r="F682" t="s">
        <v>2382</v>
      </c>
      <c r="G682">
        <v>1</v>
      </c>
      <c r="H682" t="s">
        <v>2379</v>
      </c>
      <c r="I682" t="str">
        <f t="shared" si="20"/>
        <v>Obesity</v>
      </c>
      <c r="J682" t="str">
        <f t="shared" si="21"/>
        <v>Diabetes</v>
      </c>
    </row>
    <row r="683" spans="1:10" x14ac:dyDescent="0.25">
      <c r="A683" t="s">
        <v>1688</v>
      </c>
      <c r="B683">
        <v>32.729999999999997</v>
      </c>
      <c r="C683">
        <v>7.03</v>
      </c>
      <c r="D683" t="s">
        <v>2379</v>
      </c>
      <c r="E683" t="s">
        <v>2379</v>
      </c>
      <c r="F683" t="s">
        <v>2379</v>
      </c>
      <c r="G683">
        <v>0</v>
      </c>
      <c r="H683" t="s">
        <v>2379</v>
      </c>
      <c r="I683" t="str">
        <f t="shared" si="20"/>
        <v>Obesity</v>
      </c>
      <c r="J683" t="str">
        <f t="shared" si="21"/>
        <v>Diabetes</v>
      </c>
    </row>
    <row r="684" spans="1:10" x14ac:dyDescent="0.25">
      <c r="A684" t="s">
        <v>1687</v>
      </c>
      <c r="B684">
        <v>20.52</v>
      </c>
      <c r="C684">
        <v>5.45</v>
      </c>
      <c r="D684" t="s">
        <v>2379</v>
      </c>
      <c r="E684" t="s">
        <v>2379</v>
      </c>
      <c r="F684" t="s">
        <v>2379</v>
      </c>
      <c r="G684">
        <v>1</v>
      </c>
      <c r="H684" t="s">
        <v>2381</v>
      </c>
      <c r="I684" t="str">
        <f t="shared" si="20"/>
        <v>Normal Weight</v>
      </c>
      <c r="J684" t="str">
        <f t="shared" si="21"/>
        <v>Normal</v>
      </c>
    </row>
    <row r="685" spans="1:10" x14ac:dyDescent="0.25">
      <c r="A685" t="s">
        <v>1686</v>
      </c>
      <c r="B685">
        <v>51.72</v>
      </c>
      <c r="C685">
        <v>5.76</v>
      </c>
      <c r="D685" t="s">
        <v>2379</v>
      </c>
      <c r="E685" t="s">
        <v>2379</v>
      </c>
      <c r="F685" t="s">
        <v>2379</v>
      </c>
      <c r="G685">
        <v>0</v>
      </c>
      <c r="H685" t="s">
        <v>2379</v>
      </c>
      <c r="I685" t="str">
        <f t="shared" si="20"/>
        <v>Obesity</v>
      </c>
      <c r="J685" t="str">
        <f t="shared" si="21"/>
        <v>Prediabetes</v>
      </c>
    </row>
    <row r="686" spans="1:10" x14ac:dyDescent="0.25">
      <c r="A686" t="s">
        <v>1685</v>
      </c>
      <c r="B686">
        <v>50.2</v>
      </c>
      <c r="C686">
        <v>5.4</v>
      </c>
      <c r="D686" t="s">
        <v>2379</v>
      </c>
      <c r="E686" t="s">
        <v>2379</v>
      </c>
      <c r="F686" t="s">
        <v>2379</v>
      </c>
      <c r="G686">
        <v>0</v>
      </c>
      <c r="H686" t="s">
        <v>2379</v>
      </c>
      <c r="I686" t="str">
        <f t="shared" si="20"/>
        <v>Obesity</v>
      </c>
      <c r="J686" t="str">
        <f t="shared" si="21"/>
        <v>Normal</v>
      </c>
    </row>
    <row r="687" spans="1:10" x14ac:dyDescent="0.25">
      <c r="A687" t="s">
        <v>1684</v>
      </c>
      <c r="B687">
        <v>25.52</v>
      </c>
      <c r="C687">
        <v>6.35</v>
      </c>
      <c r="D687" t="s">
        <v>2379</v>
      </c>
      <c r="E687" t="s">
        <v>2379</v>
      </c>
      <c r="F687" t="s">
        <v>2382</v>
      </c>
      <c r="G687">
        <v>1</v>
      </c>
      <c r="H687" t="s">
        <v>2379</v>
      </c>
      <c r="I687" t="str">
        <f t="shared" si="20"/>
        <v>Overweight</v>
      </c>
      <c r="J687" t="str">
        <f t="shared" si="21"/>
        <v>Prediabetes</v>
      </c>
    </row>
    <row r="688" spans="1:10" x14ac:dyDescent="0.25">
      <c r="A688" t="s">
        <v>1683</v>
      </c>
      <c r="B688">
        <v>35.200000000000003</v>
      </c>
      <c r="C688">
        <v>6.26</v>
      </c>
      <c r="D688" t="s">
        <v>2381</v>
      </c>
      <c r="E688" t="s">
        <v>2379</v>
      </c>
      <c r="F688" t="s">
        <v>2379</v>
      </c>
      <c r="G688">
        <v>2</v>
      </c>
      <c r="H688" t="s">
        <v>2379</v>
      </c>
      <c r="I688" t="str">
        <f t="shared" si="20"/>
        <v>Obesity</v>
      </c>
      <c r="J688" t="str">
        <f t="shared" si="21"/>
        <v>Prediabetes</v>
      </c>
    </row>
    <row r="689" spans="1:10" x14ac:dyDescent="0.25">
      <c r="A689" t="s">
        <v>1682</v>
      </c>
      <c r="B689">
        <v>41.26</v>
      </c>
      <c r="C689">
        <v>5.97</v>
      </c>
      <c r="D689" t="s">
        <v>2381</v>
      </c>
      <c r="E689" t="s">
        <v>2379</v>
      </c>
      <c r="F689" t="s">
        <v>2379</v>
      </c>
      <c r="G689">
        <v>0</v>
      </c>
      <c r="H689" t="s">
        <v>2379</v>
      </c>
      <c r="I689" t="str">
        <f t="shared" si="20"/>
        <v>Obesity</v>
      </c>
      <c r="J689" t="str">
        <f t="shared" si="21"/>
        <v>Prediabetes</v>
      </c>
    </row>
    <row r="690" spans="1:10" x14ac:dyDescent="0.25">
      <c r="A690" t="s">
        <v>1681</v>
      </c>
      <c r="B690">
        <v>17.195</v>
      </c>
      <c r="C690">
        <v>5.29</v>
      </c>
      <c r="D690" t="s">
        <v>2381</v>
      </c>
      <c r="E690" t="s">
        <v>2379</v>
      </c>
      <c r="F690" t="s">
        <v>2379</v>
      </c>
      <c r="G690">
        <v>0</v>
      </c>
      <c r="H690" t="s">
        <v>2381</v>
      </c>
      <c r="I690" t="str">
        <f t="shared" si="20"/>
        <v>Underweight</v>
      </c>
      <c r="J690" t="str">
        <f t="shared" si="21"/>
        <v>Normal</v>
      </c>
    </row>
    <row r="691" spans="1:10" x14ac:dyDescent="0.25">
      <c r="A691" t="s">
        <v>1680</v>
      </c>
      <c r="B691">
        <v>23.085000000000001</v>
      </c>
      <c r="C691">
        <v>4.2699999999999996</v>
      </c>
      <c r="D691" t="s">
        <v>2381</v>
      </c>
      <c r="E691" t="s">
        <v>2379</v>
      </c>
      <c r="F691" t="s">
        <v>2379</v>
      </c>
      <c r="G691">
        <v>2</v>
      </c>
      <c r="H691" t="s">
        <v>2379</v>
      </c>
      <c r="I691" t="str">
        <f t="shared" si="20"/>
        <v>Normal Weight</v>
      </c>
      <c r="J691" t="str">
        <f t="shared" si="21"/>
        <v>Normal</v>
      </c>
    </row>
    <row r="692" spans="1:10" x14ac:dyDescent="0.25">
      <c r="A692" t="s">
        <v>1679</v>
      </c>
      <c r="B692">
        <v>21.66</v>
      </c>
      <c r="C692">
        <v>5.2</v>
      </c>
      <c r="D692" t="s">
        <v>2381</v>
      </c>
      <c r="E692" t="s">
        <v>2379</v>
      </c>
      <c r="F692" t="s">
        <v>2379</v>
      </c>
      <c r="G692">
        <v>2</v>
      </c>
      <c r="H692" t="s">
        <v>2379</v>
      </c>
      <c r="I692" t="str">
        <f t="shared" si="20"/>
        <v>Normal Weight</v>
      </c>
      <c r="J692" t="str">
        <f t="shared" si="21"/>
        <v>Normal</v>
      </c>
    </row>
    <row r="693" spans="1:10" x14ac:dyDescent="0.25">
      <c r="A693" t="s">
        <v>1678</v>
      </c>
      <c r="B693">
        <v>36.47</v>
      </c>
      <c r="C693">
        <v>8.23</v>
      </c>
      <c r="D693" t="s">
        <v>2381</v>
      </c>
      <c r="E693" t="s">
        <v>2379</v>
      </c>
      <c r="F693" t="s">
        <v>2379</v>
      </c>
      <c r="G693">
        <v>0</v>
      </c>
      <c r="H693" t="s">
        <v>2379</v>
      </c>
      <c r="I693" t="str">
        <f t="shared" si="20"/>
        <v>Obesity</v>
      </c>
      <c r="J693" t="str">
        <f t="shared" si="21"/>
        <v>Diabetes</v>
      </c>
    </row>
    <row r="694" spans="1:10" x14ac:dyDescent="0.25">
      <c r="A694" t="s">
        <v>1677</v>
      </c>
      <c r="B694">
        <v>36.08</v>
      </c>
      <c r="C694">
        <v>10.33</v>
      </c>
      <c r="D694" t="s">
        <v>2381</v>
      </c>
      <c r="E694" t="s">
        <v>2379</v>
      </c>
      <c r="F694" t="s">
        <v>2379</v>
      </c>
      <c r="G694">
        <v>0</v>
      </c>
      <c r="H694" t="s">
        <v>2379</v>
      </c>
      <c r="I694" t="str">
        <f t="shared" si="20"/>
        <v>Obesity</v>
      </c>
      <c r="J694" t="str">
        <f t="shared" si="21"/>
        <v>Diabetes</v>
      </c>
    </row>
    <row r="695" spans="1:10" x14ac:dyDescent="0.25">
      <c r="A695" t="s">
        <v>1676</v>
      </c>
      <c r="B695">
        <v>23.18</v>
      </c>
      <c r="C695">
        <v>6.13</v>
      </c>
      <c r="D695" t="s">
        <v>2379</v>
      </c>
      <c r="E695" t="s">
        <v>2379</v>
      </c>
      <c r="F695" t="s">
        <v>2379</v>
      </c>
      <c r="G695">
        <v>0</v>
      </c>
      <c r="H695" t="s">
        <v>2379</v>
      </c>
      <c r="I695" t="str">
        <f t="shared" si="20"/>
        <v>Normal Weight</v>
      </c>
      <c r="J695" t="str">
        <f t="shared" si="21"/>
        <v>Prediabetes</v>
      </c>
    </row>
    <row r="696" spans="1:10" x14ac:dyDescent="0.25">
      <c r="A696" t="s">
        <v>1675</v>
      </c>
      <c r="B696">
        <v>39.159999999999997</v>
      </c>
      <c r="C696">
        <v>8.08</v>
      </c>
      <c r="D696" t="s">
        <v>2379</v>
      </c>
      <c r="E696" t="s">
        <v>2379</v>
      </c>
      <c r="F696" t="s">
        <v>2379</v>
      </c>
      <c r="G696">
        <v>3</v>
      </c>
      <c r="H696" t="s">
        <v>2379</v>
      </c>
      <c r="I696" t="str">
        <f t="shared" si="20"/>
        <v>Obesity</v>
      </c>
      <c r="J696" t="str">
        <f t="shared" si="21"/>
        <v>Diabetes</v>
      </c>
    </row>
    <row r="697" spans="1:10" x14ac:dyDescent="0.25">
      <c r="A697" t="s">
        <v>1674</v>
      </c>
      <c r="B697">
        <v>38.19</v>
      </c>
      <c r="C697">
        <v>10.49</v>
      </c>
      <c r="D697" t="s">
        <v>2379</v>
      </c>
      <c r="E697" t="s">
        <v>2379</v>
      </c>
      <c r="F697" t="s">
        <v>2379</v>
      </c>
      <c r="G697">
        <v>3</v>
      </c>
      <c r="H697" t="s">
        <v>2379</v>
      </c>
      <c r="I697" t="str">
        <f t="shared" si="20"/>
        <v>Obesity</v>
      </c>
      <c r="J697" t="str">
        <f t="shared" si="21"/>
        <v>Diabetes</v>
      </c>
    </row>
    <row r="698" spans="1:10" x14ac:dyDescent="0.25">
      <c r="A698" t="s">
        <v>1673</v>
      </c>
      <c r="B698">
        <v>26.41</v>
      </c>
      <c r="C698">
        <v>8.11</v>
      </c>
      <c r="D698" t="s">
        <v>2379</v>
      </c>
      <c r="E698" t="s">
        <v>2379</v>
      </c>
      <c r="F698" t="s">
        <v>2379</v>
      </c>
      <c r="G698">
        <v>3</v>
      </c>
      <c r="H698" t="s">
        <v>2379</v>
      </c>
      <c r="I698" t="str">
        <f t="shared" si="20"/>
        <v>Overweight</v>
      </c>
      <c r="J698" t="str">
        <f t="shared" si="21"/>
        <v>Diabetes</v>
      </c>
    </row>
    <row r="699" spans="1:10" x14ac:dyDescent="0.25">
      <c r="A699" t="s">
        <v>1672</v>
      </c>
      <c r="B699">
        <v>28.785</v>
      </c>
      <c r="C699">
        <v>6.6</v>
      </c>
      <c r="D699" t="s">
        <v>2379</v>
      </c>
      <c r="E699" t="s">
        <v>2379</v>
      </c>
      <c r="F699" t="s">
        <v>2379</v>
      </c>
      <c r="G699">
        <v>0</v>
      </c>
      <c r="H699" t="s">
        <v>2379</v>
      </c>
      <c r="I699" t="str">
        <f t="shared" si="20"/>
        <v>Overweight</v>
      </c>
      <c r="J699" t="str">
        <f t="shared" si="21"/>
        <v>Diabetes</v>
      </c>
    </row>
    <row r="700" spans="1:10" x14ac:dyDescent="0.25">
      <c r="A700" t="s">
        <v>1671</v>
      </c>
      <c r="B700">
        <v>26.695</v>
      </c>
      <c r="C700">
        <v>10.14</v>
      </c>
      <c r="D700" t="s">
        <v>2381</v>
      </c>
      <c r="E700" t="s">
        <v>2379</v>
      </c>
      <c r="F700" t="s">
        <v>2382</v>
      </c>
      <c r="G700">
        <v>1</v>
      </c>
      <c r="H700" t="s">
        <v>2379</v>
      </c>
      <c r="I700" t="str">
        <f t="shared" si="20"/>
        <v>Overweight</v>
      </c>
      <c r="J700" t="str">
        <f t="shared" si="21"/>
        <v>Diabetes</v>
      </c>
    </row>
    <row r="701" spans="1:10" x14ac:dyDescent="0.25">
      <c r="A701" t="s">
        <v>1670</v>
      </c>
      <c r="B701">
        <v>32.799999999999997</v>
      </c>
      <c r="C701">
        <v>6.06</v>
      </c>
      <c r="D701" t="s">
        <v>2381</v>
      </c>
      <c r="E701" t="s">
        <v>2379</v>
      </c>
      <c r="F701" t="s">
        <v>2379</v>
      </c>
      <c r="G701">
        <v>1</v>
      </c>
      <c r="H701" t="s">
        <v>2379</v>
      </c>
      <c r="I701" t="str">
        <f t="shared" si="20"/>
        <v>Obesity</v>
      </c>
      <c r="J701" t="str">
        <f t="shared" si="21"/>
        <v>Prediabetes</v>
      </c>
    </row>
    <row r="702" spans="1:10" x14ac:dyDescent="0.25">
      <c r="A702" t="s">
        <v>1669</v>
      </c>
      <c r="B702">
        <v>35.869999999999997</v>
      </c>
      <c r="C702">
        <v>9.91</v>
      </c>
      <c r="D702" t="s">
        <v>2381</v>
      </c>
      <c r="E702" t="s">
        <v>2379</v>
      </c>
      <c r="F702" t="s">
        <v>2379</v>
      </c>
      <c r="G702">
        <v>0</v>
      </c>
      <c r="H702" t="s">
        <v>2379</v>
      </c>
      <c r="I702" t="str">
        <f t="shared" si="20"/>
        <v>Obesity</v>
      </c>
      <c r="J702" t="str">
        <f t="shared" si="21"/>
        <v>Diabetes</v>
      </c>
    </row>
    <row r="703" spans="1:10" x14ac:dyDescent="0.25">
      <c r="A703" t="s">
        <v>1668</v>
      </c>
      <c r="B703">
        <v>21.66</v>
      </c>
      <c r="C703">
        <v>4.1399999999999997</v>
      </c>
      <c r="D703" t="s">
        <v>2381</v>
      </c>
      <c r="E703" t="s">
        <v>2379</v>
      </c>
      <c r="F703" t="s">
        <v>2379</v>
      </c>
      <c r="G703">
        <v>2</v>
      </c>
      <c r="H703" t="s">
        <v>2379</v>
      </c>
      <c r="I703" t="str">
        <f t="shared" si="20"/>
        <v>Normal Weight</v>
      </c>
      <c r="J703" t="str">
        <f t="shared" si="21"/>
        <v>Normal</v>
      </c>
    </row>
    <row r="704" spans="1:10" x14ac:dyDescent="0.25">
      <c r="A704" t="s">
        <v>1667</v>
      </c>
      <c r="B704">
        <v>37.72</v>
      </c>
      <c r="C704">
        <v>4.38</v>
      </c>
      <c r="D704" t="s">
        <v>2381</v>
      </c>
      <c r="E704" t="s">
        <v>2379</v>
      </c>
      <c r="F704" t="s">
        <v>2382</v>
      </c>
      <c r="G704">
        <v>1</v>
      </c>
      <c r="H704" t="s">
        <v>2379</v>
      </c>
      <c r="I704" t="str">
        <f t="shared" si="20"/>
        <v>Obesity</v>
      </c>
      <c r="J704" t="str">
        <f t="shared" si="21"/>
        <v>Normal</v>
      </c>
    </row>
    <row r="705" spans="1:10" x14ac:dyDescent="0.25">
      <c r="A705" t="s">
        <v>1666</v>
      </c>
      <c r="B705">
        <v>39.700000000000003</v>
      </c>
      <c r="C705">
        <v>9.83</v>
      </c>
      <c r="D705" t="s">
        <v>2379</v>
      </c>
      <c r="E705" t="s">
        <v>2379</v>
      </c>
      <c r="F705" t="s">
        <v>2379</v>
      </c>
      <c r="G705">
        <v>3</v>
      </c>
      <c r="H705" t="s">
        <v>2379</v>
      </c>
      <c r="I705" t="str">
        <f t="shared" si="20"/>
        <v>Obesity</v>
      </c>
      <c r="J705" t="str">
        <f t="shared" si="21"/>
        <v>Diabetes</v>
      </c>
    </row>
    <row r="706" spans="1:10" x14ac:dyDescent="0.25">
      <c r="A706" t="s">
        <v>1665</v>
      </c>
      <c r="B706">
        <v>35.97</v>
      </c>
      <c r="C706">
        <v>11.08</v>
      </c>
      <c r="D706" t="s">
        <v>2379</v>
      </c>
      <c r="E706" t="s">
        <v>2379</v>
      </c>
      <c r="F706" t="s">
        <v>2379</v>
      </c>
      <c r="G706">
        <v>3</v>
      </c>
      <c r="H706" t="s">
        <v>2379</v>
      </c>
      <c r="I706" t="str">
        <f t="shared" si="20"/>
        <v>Obesity</v>
      </c>
      <c r="J706" t="str">
        <f t="shared" si="21"/>
        <v>Diabetes</v>
      </c>
    </row>
    <row r="707" spans="1:10" x14ac:dyDescent="0.25">
      <c r="A707" t="s">
        <v>1664</v>
      </c>
      <c r="B707">
        <v>37.85</v>
      </c>
      <c r="C707">
        <v>11.01</v>
      </c>
      <c r="D707" t="s">
        <v>2379</v>
      </c>
      <c r="E707" t="s">
        <v>2379</v>
      </c>
      <c r="F707" t="s">
        <v>2379</v>
      </c>
      <c r="G707">
        <v>0</v>
      </c>
      <c r="H707" t="s">
        <v>2379</v>
      </c>
      <c r="I707" t="str">
        <f t="shared" ref="I707:I770" si="22">IF(B707&lt;18.5,"Underweight",IF(B707&lt;25,"Normal Weight",IF(B707&lt;30,"Overweight","Obesity")))</f>
        <v>Obesity</v>
      </c>
      <c r="J707" t="str">
        <f t="shared" ref="J707:J770" si="23">IF(ISNUMBER(C707),IF(C707&lt;5.7,"Normal",IF(C707&lt;6.5,"Prediabetes","Diabetes")),"")</f>
        <v>Diabetes</v>
      </c>
    </row>
    <row r="708" spans="1:10" x14ac:dyDescent="0.25">
      <c r="A708" t="s">
        <v>1663</v>
      </c>
      <c r="B708">
        <v>21.66</v>
      </c>
      <c r="C708">
        <v>4.37</v>
      </c>
      <c r="D708" t="s">
        <v>2379</v>
      </c>
      <c r="E708" t="s">
        <v>2381</v>
      </c>
      <c r="F708" t="s">
        <v>2379</v>
      </c>
      <c r="G708">
        <v>1</v>
      </c>
      <c r="H708" t="s">
        <v>2381</v>
      </c>
      <c r="I708" t="str">
        <f t="shared" si="22"/>
        <v>Normal Weight</v>
      </c>
      <c r="J708" t="str">
        <f t="shared" si="23"/>
        <v>Normal</v>
      </c>
    </row>
    <row r="709" spans="1:10" x14ac:dyDescent="0.25">
      <c r="A709" t="s">
        <v>1662</v>
      </c>
      <c r="B709">
        <v>39.369999999999997</v>
      </c>
      <c r="C709">
        <v>5.91</v>
      </c>
      <c r="D709" t="s">
        <v>2379</v>
      </c>
      <c r="E709" t="s">
        <v>2379</v>
      </c>
      <c r="F709" t="s">
        <v>2379</v>
      </c>
      <c r="G709">
        <v>2</v>
      </c>
      <c r="H709" t="s">
        <v>2379</v>
      </c>
      <c r="I709" t="str">
        <f t="shared" si="22"/>
        <v>Obesity</v>
      </c>
      <c r="J709" t="str">
        <f t="shared" si="23"/>
        <v>Prediabetes</v>
      </c>
    </row>
    <row r="710" spans="1:10" x14ac:dyDescent="0.25">
      <c r="A710" t="s">
        <v>1661</v>
      </c>
      <c r="B710">
        <v>40.880000000000003</v>
      </c>
      <c r="C710">
        <v>7.65</v>
      </c>
      <c r="D710" t="s">
        <v>2379</v>
      </c>
      <c r="E710" t="s">
        <v>2379</v>
      </c>
      <c r="F710" t="s">
        <v>2379</v>
      </c>
      <c r="G710">
        <v>0</v>
      </c>
      <c r="H710" t="s">
        <v>2379</v>
      </c>
      <c r="I710" t="str">
        <f t="shared" si="22"/>
        <v>Obesity</v>
      </c>
      <c r="J710" t="str">
        <f t="shared" si="23"/>
        <v>Diabetes</v>
      </c>
    </row>
    <row r="711" spans="1:10" x14ac:dyDescent="0.25">
      <c r="A711" t="s">
        <v>1660</v>
      </c>
      <c r="B711">
        <v>26.22</v>
      </c>
      <c r="C711">
        <v>5.37</v>
      </c>
      <c r="D711" t="s">
        <v>2381</v>
      </c>
      <c r="E711" t="s">
        <v>2379</v>
      </c>
      <c r="F711" t="s">
        <v>2379</v>
      </c>
      <c r="G711">
        <v>2</v>
      </c>
      <c r="H711" t="s">
        <v>2379</v>
      </c>
      <c r="I711" t="str">
        <f t="shared" si="22"/>
        <v>Overweight</v>
      </c>
      <c r="J711" t="str">
        <f t="shared" si="23"/>
        <v>Normal</v>
      </c>
    </row>
    <row r="712" spans="1:10" x14ac:dyDescent="0.25">
      <c r="A712" t="s">
        <v>1659</v>
      </c>
      <c r="B712">
        <v>25.08</v>
      </c>
      <c r="C712">
        <v>5.75</v>
      </c>
      <c r="D712" t="s">
        <v>2381</v>
      </c>
      <c r="E712" t="s">
        <v>2379</v>
      </c>
      <c r="F712" t="s">
        <v>2379</v>
      </c>
      <c r="G712">
        <v>2</v>
      </c>
      <c r="H712" t="s">
        <v>2379</v>
      </c>
      <c r="I712" t="str">
        <f t="shared" si="22"/>
        <v>Overweight</v>
      </c>
      <c r="J712" t="str">
        <f t="shared" si="23"/>
        <v>Prediabetes</v>
      </c>
    </row>
    <row r="713" spans="1:10" x14ac:dyDescent="0.25">
      <c r="A713" t="s">
        <v>1658</v>
      </c>
      <c r="B713">
        <v>39.1</v>
      </c>
      <c r="C713">
        <v>6.79</v>
      </c>
      <c r="D713" t="s">
        <v>2381</v>
      </c>
      <c r="E713" t="s">
        <v>2379</v>
      </c>
      <c r="F713" t="s">
        <v>2379</v>
      </c>
      <c r="G713">
        <v>2</v>
      </c>
      <c r="H713" t="s">
        <v>2379</v>
      </c>
      <c r="I713" t="str">
        <f t="shared" si="22"/>
        <v>Obesity</v>
      </c>
      <c r="J713" t="str">
        <f t="shared" si="23"/>
        <v>Diabetes</v>
      </c>
    </row>
    <row r="714" spans="1:10" x14ac:dyDescent="0.25">
      <c r="A714" t="s">
        <v>1657</v>
      </c>
      <c r="B714">
        <v>37.905000000000001</v>
      </c>
      <c r="C714">
        <v>7.03</v>
      </c>
      <c r="D714" t="s">
        <v>2379</v>
      </c>
      <c r="E714" t="s">
        <v>2379</v>
      </c>
      <c r="F714" t="s">
        <v>2379</v>
      </c>
      <c r="G714">
        <v>3</v>
      </c>
      <c r="H714" t="s">
        <v>2379</v>
      </c>
      <c r="I714" t="str">
        <f t="shared" si="22"/>
        <v>Obesity</v>
      </c>
      <c r="J714" t="str">
        <f t="shared" si="23"/>
        <v>Diabetes</v>
      </c>
    </row>
    <row r="715" spans="1:10" x14ac:dyDescent="0.25">
      <c r="A715" t="s">
        <v>1656</v>
      </c>
      <c r="B715">
        <v>43.35</v>
      </c>
      <c r="C715">
        <v>5.41</v>
      </c>
      <c r="D715" t="s">
        <v>2381</v>
      </c>
      <c r="E715" t="s">
        <v>2379</v>
      </c>
      <c r="F715" t="s">
        <v>2382</v>
      </c>
      <c r="G715">
        <v>1</v>
      </c>
      <c r="H715" t="s">
        <v>2379</v>
      </c>
      <c r="I715" t="str">
        <f t="shared" si="22"/>
        <v>Obesity</v>
      </c>
      <c r="J715" t="str">
        <f t="shared" si="23"/>
        <v>Normal</v>
      </c>
    </row>
    <row r="716" spans="1:10" x14ac:dyDescent="0.25">
      <c r="A716" t="s">
        <v>1655</v>
      </c>
      <c r="B716">
        <v>36.15</v>
      </c>
      <c r="C716">
        <v>8.0500000000000007</v>
      </c>
      <c r="D716" t="s">
        <v>2379</v>
      </c>
      <c r="E716" t="s">
        <v>2379</v>
      </c>
      <c r="F716" t="s">
        <v>2379</v>
      </c>
      <c r="G716">
        <v>0</v>
      </c>
      <c r="H716" t="s">
        <v>2379</v>
      </c>
      <c r="I716" t="str">
        <f t="shared" si="22"/>
        <v>Obesity</v>
      </c>
      <c r="J716" t="str">
        <f t="shared" si="23"/>
        <v>Diabetes</v>
      </c>
    </row>
    <row r="717" spans="1:10" x14ac:dyDescent="0.25">
      <c r="A717" t="s">
        <v>1654</v>
      </c>
      <c r="B717">
        <v>44.98</v>
      </c>
      <c r="C717">
        <v>5.94</v>
      </c>
      <c r="D717" t="s">
        <v>2379</v>
      </c>
      <c r="E717" t="s">
        <v>2379</v>
      </c>
      <c r="F717" t="s">
        <v>2379</v>
      </c>
      <c r="G717">
        <v>1</v>
      </c>
      <c r="H717" t="s">
        <v>2379</v>
      </c>
      <c r="I717" t="str">
        <f t="shared" si="22"/>
        <v>Obesity</v>
      </c>
      <c r="J717" t="str">
        <f t="shared" si="23"/>
        <v>Prediabetes</v>
      </c>
    </row>
    <row r="718" spans="1:10" x14ac:dyDescent="0.25">
      <c r="A718" t="s">
        <v>1653</v>
      </c>
      <c r="B718">
        <v>38.28</v>
      </c>
      <c r="C718">
        <v>5.51</v>
      </c>
      <c r="D718" t="s">
        <v>2379</v>
      </c>
      <c r="E718" t="s">
        <v>2381</v>
      </c>
      <c r="F718" t="s">
        <v>2379</v>
      </c>
      <c r="G718">
        <v>1</v>
      </c>
      <c r="H718" t="s">
        <v>2379</v>
      </c>
      <c r="I718" t="str">
        <f t="shared" si="22"/>
        <v>Obesity</v>
      </c>
      <c r="J718" t="str">
        <f t="shared" si="23"/>
        <v>Normal</v>
      </c>
    </row>
    <row r="719" spans="1:10" x14ac:dyDescent="0.25">
      <c r="A719" t="s">
        <v>1652</v>
      </c>
      <c r="B719">
        <v>32.299999999999997</v>
      </c>
      <c r="C719">
        <v>6.55</v>
      </c>
      <c r="D719" t="s">
        <v>2381</v>
      </c>
      <c r="E719" t="s">
        <v>2379</v>
      </c>
      <c r="F719" t="s">
        <v>2379</v>
      </c>
      <c r="G719">
        <v>2</v>
      </c>
      <c r="H719" t="s">
        <v>2379</v>
      </c>
      <c r="I719" t="str">
        <f t="shared" si="22"/>
        <v>Obesity</v>
      </c>
      <c r="J719" t="str">
        <f t="shared" si="23"/>
        <v>Diabetes</v>
      </c>
    </row>
    <row r="720" spans="1:10" x14ac:dyDescent="0.25">
      <c r="A720" t="s">
        <v>1651</v>
      </c>
      <c r="B720">
        <v>39.51</v>
      </c>
      <c r="C720">
        <v>5.79</v>
      </c>
      <c r="D720" t="s">
        <v>2381</v>
      </c>
      <c r="E720" t="s">
        <v>2379</v>
      </c>
      <c r="F720" t="s">
        <v>2379</v>
      </c>
      <c r="G720">
        <v>0</v>
      </c>
      <c r="H720" t="s">
        <v>2379</v>
      </c>
      <c r="I720" t="str">
        <f t="shared" si="22"/>
        <v>Obesity</v>
      </c>
      <c r="J720" t="str">
        <f t="shared" si="23"/>
        <v>Prediabetes</v>
      </c>
    </row>
    <row r="721" spans="1:10" x14ac:dyDescent="0.25">
      <c r="A721" t="s">
        <v>1650</v>
      </c>
      <c r="B721">
        <v>50.46</v>
      </c>
      <c r="C721">
        <v>4.5599999999999996</v>
      </c>
      <c r="D721" t="s">
        <v>2379</v>
      </c>
      <c r="E721" t="s">
        <v>2379</v>
      </c>
      <c r="F721" t="s">
        <v>2379</v>
      </c>
      <c r="G721">
        <v>0</v>
      </c>
      <c r="H721" t="s">
        <v>2379</v>
      </c>
      <c r="I721" t="str">
        <f t="shared" si="22"/>
        <v>Obesity</v>
      </c>
      <c r="J721" t="str">
        <f t="shared" si="23"/>
        <v>Normal</v>
      </c>
    </row>
    <row r="722" spans="1:10" x14ac:dyDescent="0.25">
      <c r="A722" t="s">
        <v>1649</v>
      </c>
      <c r="B722">
        <v>31.73</v>
      </c>
      <c r="C722">
        <v>7</v>
      </c>
      <c r="D722" t="s">
        <v>2379</v>
      </c>
      <c r="E722" t="s">
        <v>2379</v>
      </c>
      <c r="F722" t="s">
        <v>2379</v>
      </c>
      <c r="G722">
        <v>0</v>
      </c>
      <c r="H722" t="s">
        <v>2379</v>
      </c>
      <c r="I722" t="str">
        <f t="shared" si="22"/>
        <v>Obesity</v>
      </c>
      <c r="J722" t="str">
        <f t="shared" si="23"/>
        <v>Diabetes</v>
      </c>
    </row>
    <row r="723" spans="1:10" x14ac:dyDescent="0.25">
      <c r="A723" t="s">
        <v>1648</v>
      </c>
      <c r="B723">
        <v>32.1</v>
      </c>
      <c r="C723">
        <v>6.57</v>
      </c>
      <c r="D723" t="s">
        <v>2381</v>
      </c>
      <c r="E723" t="s">
        <v>2379</v>
      </c>
      <c r="F723" t="s">
        <v>2382</v>
      </c>
      <c r="G723">
        <v>1</v>
      </c>
      <c r="H723" t="s">
        <v>2379</v>
      </c>
      <c r="I723" t="str">
        <f t="shared" si="22"/>
        <v>Obesity</v>
      </c>
      <c r="J723" t="str">
        <f t="shared" si="23"/>
        <v>Diabetes</v>
      </c>
    </row>
    <row r="724" spans="1:10" x14ac:dyDescent="0.25">
      <c r="A724" t="s">
        <v>1647</v>
      </c>
      <c r="B724">
        <v>27.83</v>
      </c>
      <c r="C724">
        <v>11.61</v>
      </c>
      <c r="D724" t="s">
        <v>2381</v>
      </c>
      <c r="E724" t="s">
        <v>2379</v>
      </c>
      <c r="F724" t="s">
        <v>2382</v>
      </c>
      <c r="G724">
        <v>1</v>
      </c>
      <c r="H724" t="s">
        <v>2379</v>
      </c>
      <c r="I724" t="str">
        <f t="shared" si="22"/>
        <v>Overweight</v>
      </c>
      <c r="J724" t="str">
        <f t="shared" si="23"/>
        <v>Diabetes</v>
      </c>
    </row>
    <row r="725" spans="1:10" x14ac:dyDescent="0.25">
      <c r="A725" t="s">
        <v>1646</v>
      </c>
      <c r="B725">
        <v>27.72</v>
      </c>
      <c r="C725">
        <v>8.16</v>
      </c>
      <c r="D725" t="s">
        <v>2381</v>
      </c>
      <c r="E725" t="s">
        <v>2379</v>
      </c>
      <c r="F725" t="s">
        <v>2382</v>
      </c>
      <c r="G725">
        <v>1</v>
      </c>
      <c r="H725" t="s">
        <v>2379</v>
      </c>
      <c r="I725" t="str">
        <f t="shared" si="22"/>
        <v>Overweight</v>
      </c>
      <c r="J725" t="str">
        <f t="shared" si="23"/>
        <v>Diabetes</v>
      </c>
    </row>
    <row r="726" spans="1:10" x14ac:dyDescent="0.25">
      <c r="A726" t="s">
        <v>1645</v>
      </c>
      <c r="B726">
        <v>36.765000000000001</v>
      </c>
      <c r="C726">
        <v>4.4800000000000004</v>
      </c>
      <c r="D726" t="s">
        <v>2381</v>
      </c>
      <c r="E726" t="s">
        <v>2379</v>
      </c>
      <c r="F726" t="s">
        <v>2379</v>
      </c>
      <c r="G726">
        <v>2</v>
      </c>
      <c r="H726" t="s">
        <v>2379</v>
      </c>
      <c r="I726" t="str">
        <f t="shared" si="22"/>
        <v>Obesity</v>
      </c>
      <c r="J726" t="str">
        <f t="shared" si="23"/>
        <v>Normal</v>
      </c>
    </row>
    <row r="727" spans="1:10" x14ac:dyDescent="0.25">
      <c r="A727" t="s">
        <v>1644</v>
      </c>
      <c r="B727">
        <v>48.36</v>
      </c>
      <c r="C727">
        <v>4.08</v>
      </c>
      <c r="D727" t="s">
        <v>2379</v>
      </c>
      <c r="E727" t="s">
        <v>2379</v>
      </c>
      <c r="F727" t="s">
        <v>2379</v>
      </c>
      <c r="G727">
        <v>0</v>
      </c>
      <c r="H727" t="s">
        <v>2379</v>
      </c>
      <c r="I727" t="str">
        <f t="shared" si="22"/>
        <v>Obesity</v>
      </c>
      <c r="J727" t="str">
        <f t="shared" si="23"/>
        <v>Normal</v>
      </c>
    </row>
    <row r="728" spans="1:10" x14ac:dyDescent="0.25">
      <c r="A728" t="s">
        <v>1643</v>
      </c>
      <c r="B728">
        <v>31.445</v>
      </c>
      <c r="C728">
        <v>4.4000000000000004</v>
      </c>
      <c r="D728" t="s">
        <v>2381</v>
      </c>
      <c r="E728" t="s">
        <v>2379</v>
      </c>
      <c r="F728" t="s">
        <v>2379</v>
      </c>
      <c r="G728">
        <v>2</v>
      </c>
      <c r="H728" t="s">
        <v>2379</v>
      </c>
      <c r="I728" t="str">
        <f t="shared" si="22"/>
        <v>Obesity</v>
      </c>
      <c r="J728" t="str">
        <f t="shared" si="23"/>
        <v>Normal</v>
      </c>
    </row>
    <row r="729" spans="1:10" x14ac:dyDescent="0.25">
      <c r="A729" t="s">
        <v>1642</v>
      </c>
      <c r="B729">
        <v>27.55</v>
      </c>
      <c r="C729">
        <v>9.02</v>
      </c>
      <c r="D729" t="s">
        <v>2379</v>
      </c>
      <c r="E729" t="s">
        <v>2379</v>
      </c>
      <c r="F729" t="s">
        <v>2379</v>
      </c>
      <c r="G729">
        <v>0</v>
      </c>
      <c r="H729" t="s">
        <v>2379</v>
      </c>
      <c r="I729" t="str">
        <f t="shared" si="22"/>
        <v>Overweight</v>
      </c>
      <c r="J729" t="str">
        <f t="shared" si="23"/>
        <v>Diabetes</v>
      </c>
    </row>
    <row r="730" spans="1:10" x14ac:dyDescent="0.25">
      <c r="A730" t="s">
        <v>1641</v>
      </c>
      <c r="B730">
        <v>33.11</v>
      </c>
      <c r="C730">
        <v>8.06</v>
      </c>
      <c r="D730" t="s">
        <v>2379</v>
      </c>
      <c r="E730" t="s">
        <v>2379</v>
      </c>
      <c r="F730" t="s">
        <v>2379</v>
      </c>
      <c r="G730">
        <v>0</v>
      </c>
      <c r="H730" t="s">
        <v>2379</v>
      </c>
      <c r="I730" t="str">
        <f t="shared" si="22"/>
        <v>Obesity</v>
      </c>
      <c r="J730" t="str">
        <f t="shared" si="23"/>
        <v>Diabetes</v>
      </c>
    </row>
    <row r="731" spans="1:10" x14ac:dyDescent="0.25">
      <c r="A731" t="s">
        <v>1640</v>
      </c>
      <c r="B731">
        <v>36.85</v>
      </c>
      <c r="C731">
        <v>6.21</v>
      </c>
      <c r="D731" t="s">
        <v>2381</v>
      </c>
      <c r="E731" t="s">
        <v>2379</v>
      </c>
      <c r="F731" t="s">
        <v>2379</v>
      </c>
      <c r="G731">
        <v>2</v>
      </c>
      <c r="H731" t="s">
        <v>2379</v>
      </c>
      <c r="I731" t="str">
        <f t="shared" si="22"/>
        <v>Obesity</v>
      </c>
      <c r="J731" t="str">
        <f t="shared" si="23"/>
        <v>Prediabetes</v>
      </c>
    </row>
    <row r="732" spans="1:10" x14ac:dyDescent="0.25">
      <c r="A732" t="s">
        <v>1639</v>
      </c>
      <c r="B732">
        <v>36.299999999999997</v>
      </c>
      <c r="C732">
        <v>5.79</v>
      </c>
      <c r="D732" t="s">
        <v>2381</v>
      </c>
      <c r="E732" t="s">
        <v>2379</v>
      </c>
      <c r="F732" t="s">
        <v>2379</v>
      </c>
      <c r="G732">
        <v>2</v>
      </c>
      <c r="H732" t="s">
        <v>2379</v>
      </c>
      <c r="I732" t="str">
        <f t="shared" si="22"/>
        <v>Obesity</v>
      </c>
      <c r="J732" t="str">
        <f t="shared" si="23"/>
        <v>Prediabetes</v>
      </c>
    </row>
    <row r="733" spans="1:10" x14ac:dyDescent="0.25">
      <c r="A733" t="s">
        <v>1638</v>
      </c>
      <c r="B733">
        <v>45.34</v>
      </c>
      <c r="C733">
        <v>5.69</v>
      </c>
      <c r="D733" t="s">
        <v>2381</v>
      </c>
      <c r="E733" t="s">
        <v>2379</v>
      </c>
      <c r="F733" t="s">
        <v>2379</v>
      </c>
      <c r="G733">
        <v>0</v>
      </c>
      <c r="H733" t="s">
        <v>2379</v>
      </c>
      <c r="I733" t="str">
        <f t="shared" si="22"/>
        <v>Obesity</v>
      </c>
      <c r="J733" t="str">
        <f t="shared" si="23"/>
        <v>Normal</v>
      </c>
    </row>
    <row r="734" spans="1:10" x14ac:dyDescent="0.25">
      <c r="A734" t="s">
        <v>1637</v>
      </c>
      <c r="B734">
        <v>31.8</v>
      </c>
      <c r="C734">
        <v>5.36</v>
      </c>
      <c r="D734" t="s">
        <v>2381</v>
      </c>
      <c r="E734" t="s">
        <v>2379</v>
      </c>
      <c r="F734" t="s">
        <v>2379</v>
      </c>
      <c r="G734">
        <v>2</v>
      </c>
      <c r="H734" t="s">
        <v>2379</v>
      </c>
      <c r="I734" t="str">
        <f t="shared" si="22"/>
        <v>Obesity</v>
      </c>
      <c r="J734" t="str">
        <f t="shared" si="23"/>
        <v>Normal</v>
      </c>
    </row>
    <row r="735" spans="1:10" x14ac:dyDescent="0.25">
      <c r="A735" t="s">
        <v>1636</v>
      </c>
      <c r="B735">
        <v>41.02</v>
      </c>
      <c r="C735">
        <v>11.37</v>
      </c>
      <c r="D735" t="s">
        <v>2379</v>
      </c>
      <c r="E735" t="s">
        <v>2379</v>
      </c>
      <c r="F735" t="s">
        <v>2379</v>
      </c>
      <c r="G735">
        <v>0</v>
      </c>
      <c r="H735" t="s">
        <v>2379</v>
      </c>
      <c r="I735" t="str">
        <f t="shared" si="22"/>
        <v>Obesity</v>
      </c>
      <c r="J735" t="str">
        <f t="shared" si="23"/>
        <v>Diabetes</v>
      </c>
    </row>
    <row r="736" spans="1:10" x14ac:dyDescent="0.25">
      <c r="A736" t="s">
        <v>1635</v>
      </c>
      <c r="B736">
        <v>32.68</v>
      </c>
      <c r="C736">
        <v>11.87</v>
      </c>
      <c r="D736" t="s">
        <v>2379</v>
      </c>
      <c r="E736" t="s">
        <v>2379</v>
      </c>
      <c r="F736" t="s">
        <v>2379</v>
      </c>
      <c r="G736">
        <v>0</v>
      </c>
      <c r="H736" t="s">
        <v>2379</v>
      </c>
      <c r="I736" t="str">
        <f t="shared" si="22"/>
        <v>Obesity</v>
      </c>
      <c r="J736" t="str">
        <f t="shared" si="23"/>
        <v>Diabetes</v>
      </c>
    </row>
    <row r="737" spans="1:10" x14ac:dyDescent="0.25">
      <c r="A737" t="s">
        <v>1634</v>
      </c>
      <c r="B737">
        <v>21.7</v>
      </c>
      <c r="C737">
        <v>4.9000000000000004</v>
      </c>
      <c r="D737" t="s">
        <v>2379</v>
      </c>
      <c r="E737" t="s">
        <v>2379</v>
      </c>
      <c r="F737" t="s">
        <v>2382</v>
      </c>
      <c r="G737">
        <v>1</v>
      </c>
      <c r="H737" t="s">
        <v>2381</v>
      </c>
      <c r="I737" t="str">
        <f t="shared" si="22"/>
        <v>Normal Weight</v>
      </c>
      <c r="J737" t="str">
        <f t="shared" si="23"/>
        <v>Normal</v>
      </c>
    </row>
    <row r="738" spans="1:10" x14ac:dyDescent="0.25">
      <c r="A738" t="s">
        <v>1633</v>
      </c>
      <c r="B738">
        <v>40.479999999999997</v>
      </c>
      <c r="C738">
        <v>6.7</v>
      </c>
      <c r="D738" t="s">
        <v>2379</v>
      </c>
      <c r="E738" t="s">
        <v>2379</v>
      </c>
      <c r="F738" t="s">
        <v>2379</v>
      </c>
      <c r="G738">
        <v>3</v>
      </c>
      <c r="H738" t="s">
        <v>2379</v>
      </c>
      <c r="I738" t="str">
        <f t="shared" si="22"/>
        <v>Obesity</v>
      </c>
      <c r="J738" t="str">
        <f t="shared" si="23"/>
        <v>Diabetes</v>
      </c>
    </row>
    <row r="739" spans="1:10" x14ac:dyDescent="0.25">
      <c r="A739" t="s">
        <v>1632</v>
      </c>
      <c r="B739">
        <v>34.5</v>
      </c>
      <c r="C739">
        <v>10.3</v>
      </c>
      <c r="D739" t="s">
        <v>2379</v>
      </c>
      <c r="E739" t="s">
        <v>2379</v>
      </c>
      <c r="F739" t="s">
        <v>2379</v>
      </c>
      <c r="G739">
        <v>3</v>
      </c>
      <c r="H739" t="s">
        <v>2379</v>
      </c>
      <c r="I739" t="str">
        <f t="shared" si="22"/>
        <v>Obesity</v>
      </c>
      <c r="J739" t="str">
        <f t="shared" si="23"/>
        <v>Diabetes</v>
      </c>
    </row>
    <row r="740" spans="1:10" x14ac:dyDescent="0.25">
      <c r="A740" t="s">
        <v>1631</v>
      </c>
      <c r="B740">
        <v>45.9</v>
      </c>
      <c r="C740">
        <v>11.14</v>
      </c>
      <c r="D740" t="s">
        <v>2381</v>
      </c>
      <c r="E740" t="s">
        <v>2379</v>
      </c>
      <c r="F740" t="s">
        <v>2379</v>
      </c>
      <c r="G740">
        <v>1</v>
      </c>
      <c r="H740" t="s">
        <v>2379</v>
      </c>
      <c r="I740" t="str">
        <f t="shared" si="22"/>
        <v>Obesity</v>
      </c>
      <c r="J740" t="str">
        <f t="shared" si="23"/>
        <v>Diabetes</v>
      </c>
    </row>
    <row r="741" spans="1:10" x14ac:dyDescent="0.25">
      <c r="A741" t="s">
        <v>1630</v>
      </c>
      <c r="B741">
        <v>33.479999999999997</v>
      </c>
      <c r="C741">
        <v>4.74</v>
      </c>
      <c r="D741" t="s">
        <v>2381</v>
      </c>
      <c r="E741" t="s">
        <v>2379</v>
      </c>
      <c r="F741" t="s">
        <v>2379</v>
      </c>
      <c r="G741">
        <v>2</v>
      </c>
      <c r="H741" t="s">
        <v>2379</v>
      </c>
      <c r="I741" t="str">
        <f t="shared" si="22"/>
        <v>Obesity</v>
      </c>
      <c r="J741" t="str">
        <f t="shared" si="23"/>
        <v>Normal</v>
      </c>
    </row>
    <row r="742" spans="1:10" x14ac:dyDescent="0.25">
      <c r="A742" t="s">
        <v>1629</v>
      </c>
      <c r="B742">
        <v>28.31</v>
      </c>
      <c r="C742">
        <v>5.96</v>
      </c>
      <c r="D742" t="s">
        <v>2381</v>
      </c>
      <c r="E742" t="s">
        <v>2379</v>
      </c>
      <c r="F742" t="s">
        <v>2379</v>
      </c>
      <c r="G742">
        <v>2</v>
      </c>
      <c r="H742" t="s">
        <v>2379</v>
      </c>
      <c r="I742" t="str">
        <f t="shared" si="22"/>
        <v>Overweight</v>
      </c>
      <c r="J742" t="str">
        <f t="shared" si="23"/>
        <v>Prediabetes</v>
      </c>
    </row>
    <row r="743" spans="1:10" x14ac:dyDescent="0.25">
      <c r="A743" t="s">
        <v>1628</v>
      </c>
      <c r="B743">
        <v>21.565000000000001</v>
      </c>
      <c r="C743">
        <v>4.95</v>
      </c>
      <c r="D743" t="s">
        <v>2379</v>
      </c>
      <c r="E743" t="s">
        <v>2381</v>
      </c>
      <c r="F743" t="s">
        <v>2379</v>
      </c>
      <c r="G743">
        <v>1</v>
      </c>
      <c r="H743" t="s">
        <v>2381</v>
      </c>
      <c r="I743" t="str">
        <f t="shared" si="22"/>
        <v>Normal Weight</v>
      </c>
      <c r="J743" t="str">
        <f t="shared" si="23"/>
        <v>Normal</v>
      </c>
    </row>
    <row r="744" spans="1:10" x14ac:dyDescent="0.25">
      <c r="A744" t="s">
        <v>1627</v>
      </c>
      <c r="B744">
        <v>35.590000000000003</v>
      </c>
      <c r="C744">
        <v>5.21</v>
      </c>
      <c r="D744" t="s">
        <v>2381</v>
      </c>
      <c r="E744" t="s">
        <v>2379</v>
      </c>
      <c r="F744" t="s">
        <v>2382</v>
      </c>
      <c r="G744">
        <v>1</v>
      </c>
      <c r="H744" t="s">
        <v>2379</v>
      </c>
      <c r="I744" t="str">
        <f t="shared" si="22"/>
        <v>Obesity</v>
      </c>
      <c r="J744" t="str">
        <f t="shared" si="23"/>
        <v>Normal</v>
      </c>
    </row>
    <row r="745" spans="1:10" x14ac:dyDescent="0.25">
      <c r="A745" t="s">
        <v>1626</v>
      </c>
      <c r="B745">
        <v>43.44</v>
      </c>
      <c r="C745">
        <v>4.8600000000000003</v>
      </c>
      <c r="D745" t="s">
        <v>2381</v>
      </c>
      <c r="E745" t="s">
        <v>2379</v>
      </c>
      <c r="F745" t="s">
        <v>2379</v>
      </c>
      <c r="G745">
        <v>0</v>
      </c>
      <c r="H745" t="s">
        <v>2379</v>
      </c>
      <c r="I745" t="str">
        <f t="shared" si="22"/>
        <v>Obesity</v>
      </c>
      <c r="J745" t="str">
        <f t="shared" si="23"/>
        <v>Normal</v>
      </c>
    </row>
    <row r="746" spans="1:10" x14ac:dyDescent="0.25">
      <c r="A746" t="s">
        <v>1625</v>
      </c>
      <c r="B746">
        <v>21.754999999999999</v>
      </c>
      <c r="C746">
        <v>7.79</v>
      </c>
      <c r="D746" t="s">
        <v>2381</v>
      </c>
      <c r="E746" t="s">
        <v>2379</v>
      </c>
      <c r="F746" t="s">
        <v>2379</v>
      </c>
      <c r="G746">
        <v>0</v>
      </c>
      <c r="H746" t="s">
        <v>2379</v>
      </c>
      <c r="I746" t="str">
        <f t="shared" si="22"/>
        <v>Normal Weight</v>
      </c>
      <c r="J746" t="str">
        <f t="shared" si="23"/>
        <v>Diabetes</v>
      </c>
    </row>
    <row r="747" spans="1:10" x14ac:dyDescent="0.25">
      <c r="A747" t="s">
        <v>1624</v>
      </c>
      <c r="B747">
        <v>44.55</v>
      </c>
      <c r="C747">
        <v>7.12</v>
      </c>
      <c r="D747" t="s">
        <v>2381</v>
      </c>
      <c r="E747" t="s">
        <v>2379</v>
      </c>
      <c r="F747" t="s">
        <v>2379</v>
      </c>
      <c r="G747">
        <v>1</v>
      </c>
      <c r="H747" t="s">
        <v>2379</v>
      </c>
      <c r="I747" t="str">
        <f t="shared" si="22"/>
        <v>Obesity</v>
      </c>
      <c r="J747" t="str">
        <f t="shared" si="23"/>
        <v>Diabetes</v>
      </c>
    </row>
    <row r="748" spans="1:10" x14ac:dyDescent="0.25">
      <c r="A748" t="s">
        <v>1623</v>
      </c>
      <c r="B748">
        <v>43.32</v>
      </c>
      <c r="C748">
        <v>4.67</v>
      </c>
      <c r="D748" t="s">
        <v>2381</v>
      </c>
      <c r="E748" t="s">
        <v>2379</v>
      </c>
      <c r="F748" t="s">
        <v>2379</v>
      </c>
      <c r="G748">
        <v>0</v>
      </c>
      <c r="H748" t="s">
        <v>2379</v>
      </c>
      <c r="I748" t="str">
        <f t="shared" si="22"/>
        <v>Obesity</v>
      </c>
      <c r="J748" t="str">
        <f t="shared" si="23"/>
        <v>Normal</v>
      </c>
    </row>
    <row r="749" spans="1:10" x14ac:dyDescent="0.25">
      <c r="A749" t="s">
        <v>1622</v>
      </c>
      <c r="B749">
        <v>31.23</v>
      </c>
      <c r="C749">
        <v>9.1199999999999992</v>
      </c>
      <c r="D749" t="s">
        <v>2381</v>
      </c>
      <c r="E749" t="s">
        <v>2379</v>
      </c>
      <c r="F749" t="s">
        <v>2382</v>
      </c>
      <c r="G749">
        <v>1</v>
      </c>
      <c r="H749" t="s">
        <v>2379</v>
      </c>
      <c r="I749" t="str">
        <f t="shared" si="22"/>
        <v>Obesity</v>
      </c>
      <c r="J749" t="str">
        <f t="shared" si="23"/>
        <v>Diabetes</v>
      </c>
    </row>
    <row r="750" spans="1:10" x14ac:dyDescent="0.25">
      <c r="A750" t="s">
        <v>1621</v>
      </c>
      <c r="B750">
        <v>42.81</v>
      </c>
      <c r="C750">
        <v>4.1500000000000004</v>
      </c>
      <c r="D750" t="s">
        <v>2379</v>
      </c>
      <c r="E750" t="s">
        <v>2379</v>
      </c>
      <c r="F750" t="s">
        <v>2379</v>
      </c>
      <c r="G750">
        <v>1</v>
      </c>
      <c r="H750" t="s">
        <v>2379</v>
      </c>
      <c r="I750" t="str">
        <f t="shared" si="22"/>
        <v>Obesity</v>
      </c>
      <c r="J750" t="str">
        <f t="shared" si="23"/>
        <v>Normal</v>
      </c>
    </row>
    <row r="751" spans="1:10" x14ac:dyDescent="0.25">
      <c r="A751" t="s">
        <v>1620</v>
      </c>
      <c r="B751">
        <v>35.909999999999997</v>
      </c>
      <c r="C751">
        <v>6.72</v>
      </c>
      <c r="D751" t="s">
        <v>2381</v>
      </c>
      <c r="E751" t="s">
        <v>2379</v>
      </c>
      <c r="F751" t="s">
        <v>2379</v>
      </c>
      <c r="G751">
        <v>2</v>
      </c>
      <c r="H751" t="s">
        <v>2379</v>
      </c>
      <c r="I751" t="str">
        <f t="shared" si="22"/>
        <v>Obesity</v>
      </c>
      <c r="J751" t="str">
        <f t="shared" si="23"/>
        <v>Diabetes</v>
      </c>
    </row>
    <row r="752" spans="1:10" x14ac:dyDescent="0.25">
      <c r="A752" t="s">
        <v>1619</v>
      </c>
      <c r="B752">
        <v>36.65</v>
      </c>
      <c r="C752">
        <v>5.01</v>
      </c>
      <c r="D752" t="s">
        <v>2381</v>
      </c>
      <c r="E752" t="s">
        <v>2379</v>
      </c>
      <c r="F752" t="s">
        <v>2382</v>
      </c>
      <c r="G752">
        <v>1</v>
      </c>
      <c r="H752" t="s">
        <v>2379</v>
      </c>
      <c r="I752" t="str">
        <f t="shared" si="22"/>
        <v>Obesity</v>
      </c>
      <c r="J752" t="str">
        <f t="shared" si="23"/>
        <v>Normal</v>
      </c>
    </row>
    <row r="753" spans="1:10" x14ac:dyDescent="0.25">
      <c r="A753" t="s">
        <v>1618</v>
      </c>
      <c r="B753">
        <v>22.04</v>
      </c>
      <c r="C753">
        <v>10.9</v>
      </c>
      <c r="D753" t="s">
        <v>2381</v>
      </c>
      <c r="E753" t="s">
        <v>2379</v>
      </c>
      <c r="F753" t="s">
        <v>2379</v>
      </c>
      <c r="G753">
        <v>2</v>
      </c>
      <c r="H753" t="s">
        <v>2379</v>
      </c>
      <c r="I753" t="str">
        <f t="shared" si="22"/>
        <v>Normal Weight</v>
      </c>
      <c r="J753" t="str">
        <f t="shared" si="23"/>
        <v>Diabetes</v>
      </c>
    </row>
    <row r="754" spans="1:10" x14ac:dyDescent="0.25">
      <c r="A754" t="s">
        <v>1617</v>
      </c>
      <c r="B754">
        <v>31.824999999999999</v>
      </c>
      <c r="C754">
        <v>5.52</v>
      </c>
      <c r="D754" t="s">
        <v>2381</v>
      </c>
      <c r="E754" t="s">
        <v>2379</v>
      </c>
      <c r="F754" t="s">
        <v>2379</v>
      </c>
      <c r="G754">
        <v>1</v>
      </c>
      <c r="H754" t="s">
        <v>2379</v>
      </c>
      <c r="I754" t="str">
        <f t="shared" si="22"/>
        <v>Obesity</v>
      </c>
      <c r="J754" t="str">
        <f t="shared" si="23"/>
        <v>Normal</v>
      </c>
    </row>
    <row r="755" spans="1:10" x14ac:dyDescent="0.25">
      <c r="A755" t="s">
        <v>1616</v>
      </c>
      <c r="B755">
        <v>53.58</v>
      </c>
      <c r="C755">
        <v>4.55</v>
      </c>
      <c r="D755" t="s">
        <v>2379</v>
      </c>
      <c r="E755" t="s">
        <v>2379</v>
      </c>
      <c r="F755" t="s">
        <v>2379</v>
      </c>
      <c r="G755">
        <v>1</v>
      </c>
      <c r="H755" t="s">
        <v>2379</v>
      </c>
      <c r="I755" t="str">
        <f t="shared" si="22"/>
        <v>Obesity</v>
      </c>
      <c r="J755" t="str">
        <f t="shared" si="23"/>
        <v>Normal</v>
      </c>
    </row>
    <row r="756" spans="1:10" x14ac:dyDescent="0.25">
      <c r="A756" t="s">
        <v>1615</v>
      </c>
      <c r="B756">
        <v>34.299999999999997</v>
      </c>
      <c r="C756">
        <v>11.76</v>
      </c>
      <c r="D756" t="s">
        <v>2379</v>
      </c>
      <c r="E756" t="s">
        <v>2379</v>
      </c>
      <c r="F756" t="s">
        <v>2379</v>
      </c>
      <c r="G756">
        <v>0</v>
      </c>
      <c r="H756" t="s">
        <v>2379</v>
      </c>
      <c r="I756" t="str">
        <f t="shared" si="22"/>
        <v>Obesity</v>
      </c>
      <c r="J756" t="str">
        <f t="shared" si="23"/>
        <v>Diabetes</v>
      </c>
    </row>
    <row r="757" spans="1:10" x14ac:dyDescent="0.25">
      <c r="A757" t="s">
        <v>1614</v>
      </c>
      <c r="B757">
        <v>32.11</v>
      </c>
      <c r="C757">
        <v>7.06</v>
      </c>
      <c r="D757" t="s">
        <v>2379</v>
      </c>
      <c r="E757" t="s">
        <v>2379</v>
      </c>
      <c r="F757" t="s">
        <v>2379</v>
      </c>
      <c r="G757">
        <v>0</v>
      </c>
      <c r="H757" t="s">
        <v>2379</v>
      </c>
      <c r="I757" t="str">
        <f t="shared" si="22"/>
        <v>Obesity</v>
      </c>
      <c r="J757" t="str">
        <f t="shared" si="23"/>
        <v>Diabetes</v>
      </c>
    </row>
    <row r="758" spans="1:10" x14ac:dyDescent="0.25">
      <c r="A758" t="s">
        <v>1613</v>
      </c>
      <c r="B758">
        <v>31.78</v>
      </c>
      <c r="C758">
        <v>11.35</v>
      </c>
      <c r="D758" t="s">
        <v>2381</v>
      </c>
      <c r="E758" t="s">
        <v>2379</v>
      </c>
      <c r="F758" t="s">
        <v>2382</v>
      </c>
      <c r="G758">
        <v>1</v>
      </c>
      <c r="H758" t="s">
        <v>2379</v>
      </c>
      <c r="I758" t="str">
        <f t="shared" si="22"/>
        <v>Obesity</v>
      </c>
      <c r="J758" t="str">
        <f t="shared" si="23"/>
        <v>Diabetes</v>
      </c>
    </row>
    <row r="759" spans="1:10" x14ac:dyDescent="0.25">
      <c r="A759" t="s">
        <v>1612</v>
      </c>
      <c r="B759">
        <v>46.89</v>
      </c>
      <c r="C759">
        <v>5.52</v>
      </c>
      <c r="D759" t="s">
        <v>2379</v>
      </c>
      <c r="E759" t="s">
        <v>2379</v>
      </c>
      <c r="F759" t="s">
        <v>2379</v>
      </c>
      <c r="G759">
        <v>0</v>
      </c>
      <c r="H759" t="s">
        <v>2379</v>
      </c>
      <c r="I759" t="str">
        <f t="shared" si="22"/>
        <v>Obesity</v>
      </c>
      <c r="J759" t="str">
        <f t="shared" si="23"/>
        <v>Normal</v>
      </c>
    </row>
    <row r="760" spans="1:10" x14ac:dyDescent="0.25">
      <c r="A760" t="s">
        <v>1611</v>
      </c>
      <c r="B760">
        <v>39.35</v>
      </c>
      <c r="C760">
        <v>7.86</v>
      </c>
      <c r="D760" t="s">
        <v>2381</v>
      </c>
      <c r="E760" t="s">
        <v>2379</v>
      </c>
      <c r="F760" t="s">
        <v>2379</v>
      </c>
      <c r="G760">
        <v>1</v>
      </c>
      <c r="H760" t="s">
        <v>2379</v>
      </c>
      <c r="I760" t="str">
        <f t="shared" si="22"/>
        <v>Obesity</v>
      </c>
      <c r="J760" t="str">
        <f t="shared" si="23"/>
        <v>Diabetes</v>
      </c>
    </row>
    <row r="761" spans="1:10" x14ac:dyDescent="0.25">
      <c r="A761" t="s">
        <v>1610</v>
      </c>
      <c r="B761">
        <v>39.200000000000003</v>
      </c>
      <c r="C761">
        <v>11.38</v>
      </c>
      <c r="D761" t="s">
        <v>2379</v>
      </c>
      <c r="E761" t="s">
        <v>2379</v>
      </c>
      <c r="F761" t="s">
        <v>2379</v>
      </c>
      <c r="G761">
        <v>0</v>
      </c>
      <c r="H761" t="s">
        <v>2379</v>
      </c>
      <c r="I761" t="str">
        <f t="shared" si="22"/>
        <v>Obesity</v>
      </c>
      <c r="J761" t="str">
        <f t="shared" si="23"/>
        <v>Diabetes</v>
      </c>
    </row>
    <row r="762" spans="1:10" x14ac:dyDescent="0.25">
      <c r="A762" t="s">
        <v>1609</v>
      </c>
      <c r="B762">
        <v>39.159999999999997</v>
      </c>
      <c r="C762">
        <v>10.48</v>
      </c>
      <c r="D762" t="s">
        <v>2379</v>
      </c>
      <c r="E762" t="s">
        <v>2379</v>
      </c>
      <c r="F762" t="s">
        <v>2379</v>
      </c>
      <c r="G762">
        <v>0</v>
      </c>
      <c r="H762" t="s">
        <v>2379</v>
      </c>
      <c r="I762" t="str">
        <f t="shared" si="22"/>
        <v>Obesity</v>
      </c>
      <c r="J762" t="str">
        <f t="shared" si="23"/>
        <v>Diabetes</v>
      </c>
    </row>
    <row r="763" spans="1:10" x14ac:dyDescent="0.25">
      <c r="A763" t="s">
        <v>1608</v>
      </c>
      <c r="B763">
        <v>44.1</v>
      </c>
      <c r="C763">
        <v>5.04</v>
      </c>
      <c r="D763" t="s">
        <v>2381</v>
      </c>
      <c r="E763" t="s">
        <v>2379</v>
      </c>
      <c r="F763" t="s">
        <v>2379</v>
      </c>
      <c r="G763">
        <v>0</v>
      </c>
      <c r="H763" t="s">
        <v>2379</v>
      </c>
      <c r="I763" t="str">
        <f t="shared" si="22"/>
        <v>Obesity</v>
      </c>
      <c r="J763" t="str">
        <f t="shared" si="23"/>
        <v>Normal</v>
      </c>
    </row>
    <row r="764" spans="1:10" x14ac:dyDescent="0.25">
      <c r="A764" t="s">
        <v>1607</v>
      </c>
      <c r="B764">
        <v>33.200000000000003</v>
      </c>
      <c r="C764">
        <v>9.06</v>
      </c>
      <c r="D764" t="s">
        <v>2379</v>
      </c>
      <c r="E764" t="s">
        <v>2379</v>
      </c>
      <c r="F764" t="s">
        <v>2379</v>
      </c>
      <c r="G764">
        <v>0</v>
      </c>
      <c r="H764" t="s">
        <v>2379</v>
      </c>
      <c r="I764" t="str">
        <f t="shared" si="22"/>
        <v>Obesity</v>
      </c>
      <c r="J764" t="str">
        <f t="shared" si="23"/>
        <v>Diabetes</v>
      </c>
    </row>
    <row r="765" spans="1:10" x14ac:dyDescent="0.25">
      <c r="A765" t="s">
        <v>1606</v>
      </c>
      <c r="B765">
        <v>29.92</v>
      </c>
      <c r="C765">
        <v>11.07</v>
      </c>
      <c r="D765" t="s">
        <v>2379</v>
      </c>
      <c r="E765" t="s">
        <v>2379</v>
      </c>
      <c r="F765" t="s">
        <v>2379</v>
      </c>
      <c r="G765">
        <v>0</v>
      </c>
      <c r="H765" t="s">
        <v>2379</v>
      </c>
      <c r="I765" t="str">
        <f t="shared" si="22"/>
        <v>Overweight</v>
      </c>
      <c r="J765" t="str">
        <f t="shared" si="23"/>
        <v>Diabetes</v>
      </c>
    </row>
    <row r="766" spans="1:10" x14ac:dyDescent="0.25">
      <c r="A766" t="s">
        <v>1605</v>
      </c>
      <c r="B766">
        <v>25</v>
      </c>
      <c r="C766">
        <v>10.45</v>
      </c>
      <c r="D766" t="s">
        <v>2379</v>
      </c>
      <c r="E766" t="s">
        <v>2379</v>
      </c>
      <c r="F766" t="s">
        <v>2379</v>
      </c>
      <c r="G766">
        <v>0</v>
      </c>
      <c r="H766" t="s">
        <v>2379</v>
      </c>
      <c r="I766" t="str">
        <f t="shared" si="22"/>
        <v>Overweight</v>
      </c>
      <c r="J766" t="str">
        <f t="shared" si="23"/>
        <v>Diabetes</v>
      </c>
    </row>
    <row r="767" spans="1:10" x14ac:dyDescent="0.25">
      <c r="A767" t="s">
        <v>1604</v>
      </c>
      <c r="B767">
        <v>38.869999999999997</v>
      </c>
      <c r="C767">
        <v>8.6300000000000008</v>
      </c>
      <c r="D767" t="s">
        <v>2381</v>
      </c>
      <c r="E767" t="s">
        <v>2379</v>
      </c>
      <c r="F767" t="s">
        <v>2379</v>
      </c>
      <c r="G767">
        <v>1</v>
      </c>
      <c r="H767" t="s">
        <v>2379</v>
      </c>
      <c r="I767" t="str">
        <f t="shared" si="22"/>
        <v>Obesity</v>
      </c>
      <c r="J767" t="str">
        <f t="shared" si="23"/>
        <v>Diabetes</v>
      </c>
    </row>
    <row r="768" spans="1:10" x14ac:dyDescent="0.25">
      <c r="A768" t="s">
        <v>1603</v>
      </c>
      <c r="B768">
        <v>32.299999999999997</v>
      </c>
      <c r="C768">
        <v>5.28</v>
      </c>
      <c r="D768" t="s">
        <v>2381</v>
      </c>
      <c r="E768" t="s">
        <v>2379</v>
      </c>
      <c r="F768" t="s">
        <v>2379</v>
      </c>
      <c r="G768">
        <v>2</v>
      </c>
      <c r="H768" t="s">
        <v>2379</v>
      </c>
      <c r="I768" t="str">
        <f t="shared" si="22"/>
        <v>Obesity</v>
      </c>
      <c r="J768" t="str">
        <f t="shared" si="23"/>
        <v>Normal</v>
      </c>
    </row>
    <row r="769" spans="1:10" x14ac:dyDescent="0.25">
      <c r="A769" t="s">
        <v>1602</v>
      </c>
      <c r="B769">
        <v>31.16</v>
      </c>
      <c r="C769">
        <v>7.49</v>
      </c>
      <c r="D769" t="s">
        <v>2381</v>
      </c>
      <c r="E769" t="s">
        <v>2379</v>
      </c>
      <c r="F769" t="s">
        <v>2379</v>
      </c>
      <c r="G769">
        <v>2</v>
      </c>
      <c r="H769" t="s">
        <v>2379</v>
      </c>
      <c r="I769" t="str">
        <f t="shared" si="22"/>
        <v>Obesity</v>
      </c>
      <c r="J769" t="str">
        <f t="shared" si="23"/>
        <v>Diabetes</v>
      </c>
    </row>
    <row r="770" spans="1:10" x14ac:dyDescent="0.25">
      <c r="A770" t="s">
        <v>1601</v>
      </c>
      <c r="B770">
        <v>54.59</v>
      </c>
      <c r="C770">
        <v>4.2699999999999996</v>
      </c>
      <c r="D770" t="s">
        <v>2379</v>
      </c>
      <c r="E770" t="s">
        <v>2379</v>
      </c>
      <c r="F770" t="s">
        <v>2379</v>
      </c>
      <c r="G770">
        <v>0</v>
      </c>
      <c r="H770" t="s">
        <v>2379</v>
      </c>
      <c r="I770" t="str">
        <f t="shared" si="22"/>
        <v>Obesity</v>
      </c>
      <c r="J770" t="str">
        <f t="shared" si="23"/>
        <v>Normal</v>
      </c>
    </row>
    <row r="771" spans="1:10" x14ac:dyDescent="0.25">
      <c r="A771" t="s">
        <v>1600</v>
      </c>
      <c r="B771">
        <v>21.09</v>
      </c>
      <c r="C771">
        <v>9.2200000000000006</v>
      </c>
      <c r="D771" t="s">
        <v>2381</v>
      </c>
      <c r="E771" t="s">
        <v>2379</v>
      </c>
      <c r="F771" t="s">
        <v>2379</v>
      </c>
      <c r="G771">
        <v>2</v>
      </c>
      <c r="H771" t="s">
        <v>2379</v>
      </c>
      <c r="I771" t="str">
        <f t="shared" ref="I771:I834" si="24">IF(B771&lt;18.5,"Underweight",IF(B771&lt;25,"Normal Weight",IF(B771&lt;30,"Overweight","Obesity")))</f>
        <v>Normal Weight</v>
      </c>
      <c r="J771" t="str">
        <f t="shared" ref="J771:J834" si="25">IF(ISNUMBER(C771),IF(C771&lt;5.7,"Normal",IF(C771&lt;6.5,"Prediabetes","Diabetes")),"")</f>
        <v>Diabetes</v>
      </c>
    </row>
    <row r="772" spans="1:10" x14ac:dyDescent="0.25">
      <c r="A772" t="s">
        <v>1599</v>
      </c>
      <c r="B772">
        <v>52.41</v>
      </c>
      <c r="C772">
        <v>5.99</v>
      </c>
      <c r="D772" t="s">
        <v>2379</v>
      </c>
      <c r="E772" t="s">
        <v>2379</v>
      </c>
      <c r="F772" t="s">
        <v>2379</v>
      </c>
      <c r="G772">
        <v>1</v>
      </c>
      <c r="H772" t="s">
        <v>2379</v>
      </c>
      <c r="I772" t="str">
        <f t="shared" si="24"/>
        <v>Obesity</v>
      </c>
      <c r="J772" t="str">
        <f t="shared" si="25"/>
        <v>Prediabetes</v>
      </c>
    </row>
    <row r="773" spans="1:10" x14ac:dyDescent="0.25">
      <c r="A773" t="s">
        <v>1598</v>
      </c>
      <c r="B773">
        <v>41.47</v>
      </c>
      <c r="C773">
        <v>5.86</v>
      </c>
      <c r="D773" t="s">
        <v>2381</v>
      </c>
      <c r="E773" t="s">
        <v>2379</v>
      </c>
      <c r="F773" t="s">
        <v>2379</v>
      </c>
      <c r="G773">
        <v>2</v>
      </c>
      <c r="H773" t="s">
        <v>2379</v>
      </c>
      <c r="I773" t="str">
        <f t="shared" si="24"/>
        <v>Obesity</v>
      </c>
      <c r="J773" t="str">
        <f t="shared" si="25"/>
        <v>Prediabetes</v>
      </c>
    </row>
    <row r="774" spans="1:10" x14ac:dyDescent="0.25">
      <c r="A774" t="s">
        <v>1597</v>
      </c>
      <c r="B774">
        <v>33.1</v>
      </c>
      <c r="C774">
        <v>5.19</v>
      </c>
      <c r="D774" t="s">
        <v>2381</v>
      </c>
      <c r="E774" t="s">
        <v>2379</v>
      </c>
      <c r="F774" t="s">
        <v>2379</v>
      </c>
      <c r="G774">
        <v>2</v>
      </c>
      <c r="H774" t="s">
        <v>2379</v>
      </c>
      <c r="I774" t="str">
        <f t="shared" si="24"/>
        <v>Obesity</v>
      </c>
      <c r="J774" t="str">
        <f t="shared" si="25"/>
        <v>Normal</v>
      </c>
    </row>
    <row r="775" spans="1:10" x14ac:dyDescent="0.25">
      <c r="A775" t="s">
        <v>1596</v>
      </c>
      <c r="B775">
        <v>30.8</v>
      </c>
      <c r="C775">
        <v>4.37</v>
      </c>
      <c r="D775" t="s">
        <v>2381</v>
      </c>
      <c r="E775" t="s">
        <v>2379</v>
      </c>
      <c r="F775" t="s">
        <v>2379</v>
      </c>
      <c r="G775">
        <v>2</v>
      </c>
      <c r="H775" t="s">
        <v>2379</v>
      </c>
      <c r="I775" t="str">
        <f t="shared" si="24"/>
        <v>Obesity</v>
      </c>
      <c r="J775" t="str">
        <f t="shared" si="25"/>
        <v>Normal</v>
      </c>
    </row>
    <row r="776" spans="1:10" x14ac:dyDescent="0.25">
      <c r="A776" t="s">
        <v>1595</v>
      </c>
      <c r="B776">
        <v>42.06</v>
      </c>
      <c r="C776">
        <v>5.32</v>
      </c>
      <c r="D776" t="s">
        <v>2379</v>
      </c>
      <c r="E776" t="s">
        <v>2379</v>
      </c>
      <c r="F776" t="s">
        <v>2379</v>
      </c>
      <c r="G776">
        <v>1</v>
      </c>
      <c r="H776" t="s">
        <v>2379</v>
      </c>
      <c r="I776" t="str">
        <f t="shared" si="24"/>
        <v>Obesity</v>
      </c>
      <c r="J776" t="str">
        <f t="shared" si="25"/>
        <v>Normal</v>
      </c>
    </row>
    <row r="777" spans="1:10" x14ac:dyDescent="0.25">
      <c r="A777" t="s">
        <v>1594</v>
      </c>
      <c r="B777">
        <v>39.270000000000003</v>
      </c>
      <c r="C777">
        <v>5.64</v>
      </c>
      <c r="D777" t="s">
        <v>2379</v>
      </c>
      <c r="E777" t="s">
        <v>2379</v>
      </c>
      <c r="F777" t="s">
        <v>2382</v>
      </c>
      <c r="G777">
        <v>1</v>
      </c>
      <c r="H777" t="s">
        <v>2379</v>
      </c>
      <c r="I777" t="str">
        <f t="shared" si="24"/>
        <v>Obesity</v>
      </c>
      <c r="J777" t="str">
        <f t="shared" si="25"/>
        <v>Normal</v>
      </c>
    </row>
    <row r="778" spans="1:10" x14ac:dyDescent="0.25">
      <c r="A778" t="s">
        <v>1593</v>
      </c>
      <c r="B778">
        <v>30.71</v>
      </c>
      <c r="C778">
        <v>5.59</v>
      </c>
      <c r="D778" t="s">
        <v>2381</v>
      </c>
      <c r="E778" t="s">
        <v>2379</v>
      </c>
      <c r="F778" t="s">
        <v>2379</v>
      </c>
      <c r="G778">
        <v>1</v>
      </c>
      <c r="H778" t="s">
        <v>2379</v>
      </c>
      <c r="I778" t="str">
        <f t="shared" si="24"/>
        <v>Obesity</v>
      </c>
      <c r="J778" t="str">
        <f t="shared" si="25"/>
        <v>Normal</v>
      </c>
    </row>
    <row r="779" spans="1:10" x14ac:dyDescent="0.25">
      <c r="A779" t="s">
        <v>1592</v>
      </c>
      <c r="B779">
        <v>47.19</v>
      </c>
      <c r="C779">
        <v>5.29</v>
      </c>
      <c r="D779" t="s">
        <v>2379</v>
      </c>
      <c r="E779" t="s">
        <v>2379</v>
      </c>
      <c r="F779" t="s">
        <v>2379</v>
      </c>
      <c r="G779">
        <v>0</v>
      </c>
      <c r="H779" t="s">
        <v>2379</v>
      </c>
      <c r="I779" t="str">
        <f t="shared" si="24"/>
        <v>Obesity</v>
      </c>
      <c r="J779" t="str">
        <f t="shared" si="25"/>
        <v>Normal</v>
      </c>
    </row>
    <row r="780" spans="1:10" x14ac:dyDescent="0.25">
      <c r="A780" t="s">
        <v>1591</v>
      </c>
      <c r="B780">
        <v>30.02</v>
      </c>
      <c r="C780">
        <v>6.65</v>
      </c>
      <c r="D780" t="s">
        <v>2379</v>
      </c>
      <c r="E780" t="s">
        <v>2379</v>
      </c>
      <c r="F780" t="s">
        <v>2379</v>
      </c>
      <c r="G780">
        <v>0</v>
      </c>
      <c r="H780" t="s">
        <v>2379</v>
      </c>
      <c r="I780" t="str">
        <f t="shared" si="24"/>
        <v>Obesity</v>
      </c>
      <c r="J780" t="str">
        <f t="shared" si="25"/>
        <v>Diabetes</v>
      </c>
    </row>
    <row r="781" spans="1:10" x14ac:dyDescent="0.25">
      <c r="A781" t="s">
        <v>1590</v>
      </c>
      <c r="B781">
        <v>37.909999999999997</v>
      </c>
      <c r="C781">
        <v>5.68</v>
      </c>
      <c r="D781" t="s">
        <v>2381</v>
      </c>
      <c r="E781" t="s">
        <v>2379</v>
      </c>
      <c r="F781" t="s">
        <v>2379</v>
      </c>
      <c r="G781">
        <v>0</v>
      </c>
      <c r="H781" t="s">
        <v>2379</v>
      </c>
      <c r="I781" t="str">
        <f t="shared" si="24"/>
        <v>Obesity</v>
      </c>
      <c r="J781" t="str">
        <f t="shared" si="25"/>
        <v>Normal</v>
      </c>
    </row>
    <row r="782" spans="1:10" x14ac:dyDescent="0.25">
      <c r="A782" t="s">
        <v>1589</v>
      </c>
      <c r="B782">
        <v>54.61</v>
      </c>
      <c r="C782">
        <v>4.49</v>
      </c>
      <c r="D782" t="s">
        <v>2379</v>
      </c>
      <c r="E782" t="s">
        <v>2379</v>
      </c>
      <c r="F782" t="s">
        <v>2379</v>
      </c>
      <c r="G782">
        <v>0</v>
      </c>
      <c r="H782" t="s">
        <v>2379</v>
      </c>
      <c r="I782" t="str">
        <f t="shared" si="24"/>
        <v>Obesity</v>
      </c>
      <c r="J782" t="str">
        <f t="shared" si="25"/>
        <v>Normal</v>
      </c>
    </row>
    <row r="783" spans="1:10" x14ac:dyDescent="0.25">
      <c r="A783" t="s">
        <v>1588</v>
      </c>
      <c r="B783">
        <v>36.005000000000003</v>
      </c>
      <c r="C783">
        <v>6.9</v>
      </c>
      <c r="D783" t="s">
        <v>2379</v>
      </c>
      <c r="E783" t="s">
        <v>2379</v>
      </c>
      <c r="F783" t="s">
        <v>2379</v>
      </c>
      <c r="G783">
        <v>0</v>
      </c>
      <c r="H783" t="s">
        <v>2379</v>
      </c>
      <c r="I783" t="str">
        <f t="shared" si="24"/>
        <v>Obesity</v>
      </c>
      <c r="J783" t="str">
        <f t="shared" si="25"/>
        <v>Diabetes</v>
      </c>
    </row>
    <row r="784" spans="1:10" x14ac:dyDescent="0.25">
      <c r="A784" t="s">
        <v>1587</v>
      </c>
      <c r="B784">
        <v>28.7</v>
      </c>
      <c r="C784">
        <v>11.52</v>
      </c>
      <c r="D784" t="s">
        <v>2379</v>
      </c>
      <c r="E784" t="s">
        <v>2379</v>
      </c>
      <c r="F784" t="s">
        <v>2379</v>
      </c>
      <c r="G784">
        <v>0</v>
      </c>
      <c r="H784" t="s">
        <v>2379</v>
      </c>
      <c r="I784" t="str">
        <f t="shared" si="24"/>
        <v>Overweight</v>
      </c>
      <c r="J784" t="str">
        <f t="shared" si="25"/>
        <v>Diabetes</v>
      </c>
    </row>
    <row r="785" spans="1:10" x14ac:dyDescent="0.25">
      <c r="A785" t="s">
        <v>1586</v>
      </c>
      <c r="B785">
        <v>34.295000000000002</v>
      </c>
      <c r="C785">
        <v>11.24</v>
      </c>
      <c r="D785" t="s">
        <v>2379</v>
      </c>
      <c r="E785" t="s">
        <v>2379</v>
      </c>
      <c r="F785" t="s">
        <v>2379</v>
      </c>
      <c r="G785">
        <v>0</v>
      </c>
      <c r="H785" t="s">
        <v>2379</v>
      </c>
      <c r="I785" t="str">
        <f t="shared" si="24"/>
        <v>Obesity</v>
      </c>
      <c r="J785" t="str">
        <f t="shared" si="25"/>
        <v>Diabetes</v>
      </c>
    </row>
    <row r="786" spans="1:10" x14ac:dyDescent="0.25">
      <c r="A786" t="s">
        <v>1585</v>
      </c>
      <c r="B786">
        <v>27.55</v>
      </c>
      <c r="C786">
        <v>10.98</v>
      </c>
      <c r="D786" t="s">
        <v>2379</v>
      </c>
      <c r="E786" t="s">
        <v>2379</v>
      </c>
      <c r="F786" t="s">
        <v>2379</v>
      </c>
      <c r="G786">
        <v>0</v>
      </c>
      <c r="H786" t="s">
        <v>2379</v>
      </c>
      <c r="I786" t="str">
        <f t="shared" si="24"/>
        <v>Overweight</v>
      </c>
      <c r="J786" t="str">
        <f t="shared" si="25"/>
        <v>Diabetes</v>
      </c>
    </row>
    <row r="787" spans="1:10" x14ac:dyDescent="0.25">
      <c r="A787" t="s">
        <v>1584</v>
      </c>
      <c r="B787">
        <v>40.700000000000003</v>
      </c>
      <c r="C787">
        <v>5.42</v>
      </c>
      <c r="D787" t="s">
        <v>2379</v>
      </c>
      <c r="E787" t="s">
        <v>2379</v>
      </c>
      <c r="F787" t="s">
        <v>2379</v>
      </c>
      <c r="G787">
        <v>0</v>
      </c>
      <c r="H787" t="s">
        <v>2379</v>
      </c>
      <c r="I787" t="str">
        <f t="shared" si="24"/>
        <v>Obesity</v>
      </c>
      <c r="J787" t="str">
        <f t="shared" si="25"/>
        <v>Normal</v>
      </c>
    </row>
    <row r="788" spans="1:10" x14ac:dyDescent="0.25">
      <c r="A788" t="s">
        <v>1583</v>
      </c>
      <c r="B788">
        <v>18.335000000000001</v>
      </c>
      <c r="C788">
        <v>10.97</v>
      </c>
      <c r="D788" t="s">
        <v>2379</v>
      </c>
      <c r="E788" t="s">
        <v>2379</v>
      </c>
      <c r="F788" t="s">
        <v>2379</v>
      </c>
      <c r="G788">
        <v>0</v>
      </c>
      <c r="H788" t="s">
        <v>2379</v>
      </c>
      <c r="I788" t="str">
        <f t="shared" si="24"/>
        <v>Underweight</v>
      </c>
      <c r="J788" t="str">
        <f t="shared" si="25"/>
        <v>Diabetes</v>
      </c>
    </row>
    <row r="789" spans="1:10" x14ac:dyDescent="0.25">
      <c r="A789" t="s">
        <v>1582</v>
      </c>
      <c r="B789">
        <v>33.914999999999999</v>
      </c>
      <c r="C789">
        <v>9.56</v>
      </c>
      <c r="D789" t="s">
        <v>2381</v>
      </c>
      <c r="E789" t="s">
        <v>2379</v>
      </c>
      <c r="F789" t="s">
        <v>2379</v>
      </c>
      <c r="G789">
        <v>2</v>
      </c>
      <c r="H789" t="s">
        <v>2379</v>
      </c>
      <c r="I789" t="str">
        <f t="shared" si="24"/>
        <v>Obesity</v>
      </c>
      <c r="J789" t="str">
        <f t="shared" si="25"/>
        <v>Diabetes</v>
      </c>
    </row>
    <row r="790" spans="1:10" x14ac:dyDescent="0.25">
      <c r="A790" t="s">
        <v>1581</v>
      </c>
      <c r="B790">
        <v>33.534999999999997</v>
      </c>
      <c r="C790">
        <v>9.4</v>
      </c>
      <c r="D790" t="s">
        <v>2381</v>
      </c>
      <c r="E790" t="s">
        <v>2379</v>
      </c>
      <c r="F790" t="s">
        <v>2379</v>
      </c>
      <c r="G790">
        <v>2</v>
      </c>
      <c r="H790" t="s">
        <v>2379</v>
      </c>
      <c r="I790" t="str">
        <f t="shared" si="24"/>
        <v>Obesity</v>
      </c>
      <c r="J790" t="str">
        <f t="shared" si="25"/>
        <v>Diabetes</v>
      </c>
    </row>
    <row r="791" spans="1:10" x14ac:dyDescent="0.25">
      <c r="A791" t="s">
        <v>1580</v>
      </c>
      <c r="B791">
        <v>23.655000000000001</v>
      </c>
      <c r="C791">
        <v>8.48</v>
      </c>
      <c r="D791" t="s">
        <v>2381</v>
      </c>
      <c r="E791" t="s">
        <v>2379</v>
      </c>
      <c r="F791" t="s">
        <v>2379</v>
      </c>
      <c r="G791">
        <v>2</v>
      </c>
      <c r="H791" t="s">
        <v>2379</v>
      </c>
      <c r="I791" t="str">
        <f t="shared" si="24"/>
        <v>Normal Weight</v>
      </c>
      <c r="J791" t="str">
        <f t="shared" si="25"/>
        <v>Diabetes</v>
      </c>
    </row>
    <row r="792" spans="1:10" x14ac:dyDescent="0.25">
      <c r="A792" t="s">
        <v>1579</v>
      </c>
      <c r="B792">
        <v>28</v>
      </c>
      <c r="C792">
        <v>5.57</v>
      </c>
      <c r="D792" t="s">
        <v>2379</v>
      </c>
      <c r="E792" t="s">
        <v>2379</v>
      </c>
      <c r="F792" t="s">
        <v>2379</v>
      </c>
      <c r="G792">
        <v>0</v>
      </c>
      <c r="H792" t="s">
        <v>2379</v>
      </c>
      <c r="I792" t="str">
        <f t="shared" si="24"/>
        <v>Overweight</v>
      </c>
      <c r="J792" t="str">
        <f t="shared" si="25"/>
        <v>Normal</v>
      </c>
    </row>
    <row r="793" spans="1:10" x14ac:dyDescent="0.25">
      <c r="A793" t="s">
        <v>1578</v>
      </c>
      <c r="B793">
        <v>30.23</v>
      </c>
      <c r="C793">
        <v>6.94</v>
      </c>
      <c r="D793" t="s">
        <v>2381</v>
      </c>
      <c r="E793" t="s">
        <v>2379</v>
      </c>
      <c r="F793" t="s">
        <v>2382</v>
      </c>
      <c r="G793">
        <v>1</v>
      </c>
      <c r="H793" t="s">
        <v>2379</v>
      </c>
      <c r="I793" t="str">
        <f t="shared" si="24"/>
        <v>Obesity</v>
      </c>
      <c r="J793" t="str">
        <f t="shared" si="25"/>
        <v>Diabetes</v>
      </c>
    </row>
    <row r="794" spans="1:10" x14ac:dyDescent="0.25">
      <c r="A794" t="s">
        <v>1577</v>
      </c>
      <c r="B794">
        <v>51.14</v>
      </c>
      <c r="C794">
        <v>4.05</v>
      </c>
      <c r="D794" t="s">
        <v>2379</v>
      </c>
      <c r="E794" t="s">
        <v>2379</v>
      </c>
      <c r="F794" t="s">
        <v>2379</v>
      </c>
      <c r="G794">
        <v>1</v>
      </c>
      <c r="H794" t="s">
        <v>2379</v>
      </c>
      <c r="I794" t="str">
        <f t="shared" si="24"/>
        <v>Obesity</v>
      </c>
      <c r="J794" t="str">
        <f t="shared" si="25"/>
        <v>Normal</v>
      </c>
    </row>
    <row r="795" spans="1:10" x14ac:dyDescent="0.25">
      <c r="A795" t="s">
        <v>1576</v>
      </c>
      <c r="B795">
        <v>24.32</v>
      </c>
      <c r="C795">
        <v>10.220000000000001</v>
      </c>
      <c r="D795" t="s">
        <v>2379</v>
      </c>
      <c r="E795" t="s">
        <v>2379</v>
      </c>
      <c r="F795" t="s">
        <v>2379</v>
      </c>
      <c r="G795">
        <v>0</v>
      </c>
      <c r="H795" t="s">
        <v>2379</v>
      </c>
      <c r="I795" t="str">
        <f t="shared" si="24"/>
        <v>Normal Weight</v>
      </c>
      <c r="J795" t="str">
        <f t="shared" si="25"/>
        <v>Diabetes</v>
      </c>
    </row>
    <row r="796" spans="1:10" x14ac:dyDescent="0.25">
      <c r="A796" t="s">
        <v>1575</v>
      </c>
      <c r="B796">
        <v>38.06</v>
      </c>
      <c r="C796">
        <v>9.24</v>
      </c>
      <c r="D796" t="s">
        <v>2379</v>
      </c>
      <c r="E796" t="s">
        <v>2379</v>
      </c>
      <c r="F796" t="s">
        <v>2379</v>
      </c>
      <c r="G796">
        <v>0</v>
      </c>
      <c r="H796" t="s">
        <v>2379</v>
      </c>
      <c r="I796" t="str">
        <f t="shared" si="24"/>
        <v>Obesity</v>
      </c>
      <c r="J796" t="str">
        <f t="shared" si="25"/>
        <v>Diabetes</v>
      </c>
    </row>
    <row r="797" spans="1:10" x14ac:dyDescent="0.25">
      <c r="A797" t="s">
        <v>1574</v>
      </c>
      <c r="B797">
        <v>37.700000000000003</v>
      </c>
      <c r="C797">
        <v>8.6</v>
      </c>
      <c r="D797" t="s">
        <v>2379</v>
      </c>
      <c r="E797" t="s">
        <v>2379</v>
      </c>
      <c r="F797" t="s">
        <v>2379</v>
      </c>
      <c r="G797">
        <v>0</v>
      </c>
      <c r="H797" t="s">
        <v>2379</v>
      </c>
      <c r="I797" t="str">
        <f t="shared" si="24"/>
        <v>Obesity</v>
      </c>
      <c r="J797" t="str">
        <f t="shared" si="25"/>
        <v>Diabetes</v>
      </c>
    </row>
    <row r="798" spans="1:10" x14ac:dyDescent="0.25">
      <c r="A798" t="s">
        <v>1573</v>
      </c>
      <c r="B798">
        <v>44</v>
      </c>
      <c r="C798">
        <v>9.32</v>
      </c>
      <c r="D798" t="s">
        <v>2381</v>
      </c>
      <c r="E798" t="s">
        <v>2379</v>
      </c>
      <c r="F798" t="s">
        <v>2379</v>
      </c>
      <c r="G798">
        <v>2</v>
      </c>
      <c r="H798" t="s">
        <v>2379</v>
      </c>
      <c r="I798" t="str">
        <f t="shared" si="24"/>
        <v>Obesity</v>
      </c>
      <c r="J798" t="str">
        <f t="shared" si="25"/>
        <v>Diabetes</v>
      </c>
    </row>
    <row r="799" spans="1:10" x14ac:dyDescent="0.25">
      <c r="A799" t="s">
        <v>1572</v>
      </c>
      <c r="B799">
        <v>41.45</v>
      </c>
      <c r="C799">
        <v>6.12</v>
      </c>
      <c r="D799" t="s">
        <v>2381</v>
      </c>
      <c r="E799" t="s">
        <v>2379</v>
      </c>
      <c r="F799" t="s">
        <v>2379</v>
      </c>
      <c r="G799">
        <v>0</v>
      </c>
      <c r="H799" t="s">
        <v>2379</v>
      </c>
      <c r="I799" t="str">
        <f t="shared" si="24"/>
        <v>Obesity</v>
      </c>
      <c r="J799" t="str">
        <f t="shared" si="25"/>
        <v>Prediabetes</v>
      </c>
    </row>
    <row r="800" spans="1:10" x14ac:dyDescent="0.25">
      <c r="A800" t="s">
        <v>1571</v>
      </c>
      <c r="B800">
        <v>25.364999999999998</v>
      </c>
      <c r="C800">
        <v>9.19</v>
      </c>
      <c r="D800" t="s">
        <v>2381</v>
      </c>
      <c r="E800" t="s">
        <v>2379</v>
      </c>
      <c r="F800" t="s">
        <v>2379</v>
      </c>
      <c r="G800">
        <v>0</v>
      </c>
      <c r="H800" t="s">
        <v>2379</v>
      </c>
      <c r="I800" t="str">
        <f t="shared" si="24"/>
        <v>Overweight</v>
      </c>
      <c r="J800" t="str">
        <f t="shared" si="25"/>
        <v>Diabetes</v>
      </c>
    </row>
    <row r="801" spans="1:10" x14ac:dyDescent="0.25">
      <c r="A801" t="s">
        <v>1570</v>
      </c>
      <c r="B801">
        <v>34.56</v>
      </c>
      <c r="C801">
        <v>5.84</v>
      </c>
      <c r="D801" t="s">
        <v>2381</v>
      </c>
      <c r="E801" t="s">
        <v>2379</v>
      </c>
      <c r="F801" t="s">
        <v>2382</v>
      </c>
      <c r="G801">
        <v>1</v>
      </c>
      <c r="H801" t="s">
        <v>2379</v>
      </c>
      <c r="I801" t="str">
        <f t="shared" si="24"/>
        <v>Obesity</v>
      </c>
      <c r="J801" t="str">
        <f t="shared" si="25"/>
        <v>Prediabetes</v>
      </c>
    </row>
    <row r="802" spans="1:10" x14ac:dyDescent="0.25">
      <c r="A802" t="s">
        <v>1569</v>
      </c>
      <c r="B802">
        <v>28.2</v>
      </c>
      <c r="C802">
        <v>7.19</v>
      </c>
      <c r="D802" t="s">
        <v>2381</v>
      </c>
      <c r="E802" t="s">
        <v>2379</v>
      </c>
      <c r="F802" t="s">
        <v>2379</v>
      </c>
      <c r="G802">
        <v>2</v>
      </c>
      <c r="H802" t="s">
        <v>2379</v>
      </c>
      <c r="I802" t="str">
        <f t="shared" si="24"/>
        <v>Overweight</v>
      </c>
      <c r="J802" t="str">
        <f t="shared" si="25"/>
        <v>Diabetes</v>
      </c>
    </row>
    <row r="803" spans="1:10" x14ac:dyDescent="0.25">
      <c r="A803" t="s">
        <v>1568</v>
      </c>
      <c r="B803">
        <v>30.43</v>
      </c>
      <c r="C803">
        <v>9.39</v>
      </c>
      <c r="D803" t="s">
        <v>2379</v>
      </c>
      <c r="E803" t="s">
        <v>2379</v>
      </c>
      <c r="F803" t="s">
        <v>2379</v>
      </c>
      <c r="G803">
        <v>0</v>
      </c>
      <c r="H803" t="s">
        <v>2379</v>
      </c>
      <c r="I803" t="str">
        <f t="shared" si="24"/>
        <v>Obesity</v>
      </c>
      <c r="J803" t="str">
        <f t="shared" si="25"/>
        <v>Diabetes</v>
      </c>
    </row>
    <row r="804" spans="1:10" x14ac:dyDescent="0.25">
      <c r="A804" t="s">
        <v>1567</v>
      </c>
      <c r="B804">
        <v>32.395000000000003</v>
      </c>
      <c r="C804">
        <v>4.2699999999999996</v>
      </c>
      <c r="D804" t="s">
        <v>2381</v>
      </c>
      <c r="E804" t="s">
        <v>2379</v>
      </c>
      <c r="F804" t="s">
        <v>2379</v>
      </c>
      <c r="G804">
        <v>1</v>
      </c>
      <c r="H804" t="s">
        <v>2379</v>
      </c>
      <c r="I804" t="str">
        <f t="shared" si="24"/>
        <v>Obesity</v>
      </c>
      <c r="J804" t="str">
        <f t="shared" si="25"/>
        <v>Normal</v>
      </c>
    </row>
    <row r="805" spans="1:10" x14ac:dyDescent="0.25">
      <c r="A805" t="s">
        <v>1566</v>
      </c>
      <c r="B805">
        <v>24.035</v>
      </c>
      <c r="C805">
        <v>11.71</v>
      </c>
      <c r="D805" t="s">
        <v>2379</v>
      </c>
      <c r="E805" t="s">
        <v>2379</v>
      </c>
      <c r="F805" t="s">
        <v>2379</v>
      </c>
      <c r="G805">
        <v>0</v>
      </c>
      <c r="H805" t="s">
        <v>2379</v>
      </c>
      <c r="I805" t="str">
        <f t="shared" si="24"/>
        <v>Normal Weight</v>
      </c>
      <c r="J805" t="str">
        <f t="shared" si="25"/>
        <v>Diabetes</v>
      </c>
    </row>
    <row r="806" spans="1:10" x14ac:dyDescent="0.25">
      <c r="A806" t="s">
        <v>1565</v>
      </c>
      <c r="B806">
        <v>37.119999999999997</v>
      </c>
      <c r="C806">
        <v>5.29</v>
      </c>
      <c r="D806" t="s">
        <v>2379</v>
      </c>
      <c r="E806" t="s">
        <v>2379</v>
      </c>
      <c r="F806" t="s">
        <v>2379</v>
      </c>
      <c r="G806">
        <v>2</v>
      </c>
      <c r="H806" t="s">
        <v>2379</v>
      </c>
      <c r="I806" t="str">
        <f t="shared" si="24"/>
        <v>Obesity</v>
      </c>
      <c r="J806" t="str">
        <f t="shared" si="25"/>
        <v>Normal</v>
      </c>
    </row>
    <row r="807" spans="1:10" x14ac:dyDescent="0.25">
      <c r="A807" t="s">
        <v>1564</v>
      </c>
      <c r="B807">
        <v>34.840000000000003</v>
      </c>
      <c r="C807">
        <v>6</v>
      </c>
      <c r="D807" t="s">
        <v>2381</v>
      </c>
      <c r="E807" t="s">
        <v>2379</v>
      </c>
      <c r="F807" t="s">
        <v>2382</v>
      </c>
      <c r="G807">
        <v>1</v>
      </c>
      <c r="H807" t="s">
        <v>2379</v>
      </c>
      <c r="I807" t="str">
        <f t="shared" si="24"/>
        <v>Obesity</v>
      </c>
      <c r="J807" t="str">
        <f t="shared" si="25"/>
        <v>Prediabetes</v>
      </c>
    </row>
    <row r="808" spans="1:10" x14ac:dyDescent="0.25">
      <c r="A808" t="s">
        <v>1563</v>
      </c>
      <c r="B808">
        <v>29.53</v>
      </c>
      <c r="C808">
        <v>10.64</v>
      </c>
      <c r="D808" t="s">
        <v>2379</v>
      </c>
      <c r="E808" t="s">
        <v>2379</v>
      </c>
      <c r="F808" t="s">
        <v>2379</v>
      </c>
      <c r="G808">
        <v>0</v>
      </c>
      <c r="H808" t="s">
        <v>2379</v>
      </c>
      <c r="I808" t="str">
        <f t="shared" si="24"/>
        <v>Overweight</v>
      </c>
      <c r="J808" t="str">
        <f t="shared" si="25"/>
        <v>Diabetes</v>
      </c>
    </row>
    <row r="809" spans="1:10" x14ac:dyDescent="0.25">
      <c r="A809" t="s">
        <v>1562</v>
      </c>
      <c r="B809">
        <v>42.51</v>
      </c>
      <c r="C809">
        <v>8.2100000000000009</v>
      </c>
      <c r="D809" t="s">
        <v>2381</v>
      </c>
      <c r="E809" t="s">
        <v>2379</v>
      </c>
      <c r="F809" t="s">
        <v>2379</v>
      </c>
      <c r="G809">
        <v>0</v>
      </c>
      <c r="H809" t="s">
        <v>2379</v>
      </c>
      <c r="I809" t="str">
        <f t="shared" si="24"/>
        <v>Obesity</v>
      </c>
      <c r="J809" t="str">
        <f t="shared" si="25"/>
        <v>Diabetes</v>
      </c>
    </row>
    <row r="810" spans="1:10" x14ac:dyDescent="0.25">
      <c r="A810" t="s">
        <v>1561</v>
      </c>
      <c r="B810">
        <v>38.14</v>
      </c>
      <c r="C810">
        <v>5.58</v>
      </c>
      <c r="D810" t="s">
        <v>2379</v>
      </c>
      <c r="E810" t="s">
        <v>2379</v>
      </c>
      <c r="F810" t="s">
        <v>2382</v>
      </c>
      <c r="G810">
        <v>1</v>
      </c>
      <c r="H810" t="s">
        <v>2379</v>
      </c>
      <c r="I810" t="str">
        <f t="shared" si="24"/>
        <v>Obesity</v>
      </c>
      <c r="J810" t="str">
        <f t="shared" si="25"/>
        <v>Normal</v>
      </c>
    </row>
    <row r="811" spans="1:10" x14ac:dyDescent="0.25">
      <c r="A811" t="s">
        <v>1560</v>
      </c>
      <c r="B811">
        <v>39.93</v>
      </c>
      <c r="C811">
        <v>8.75</v>
      </c>
      <c r="D811" t="s">
        <v>2379</v>
      </c>
      <c r="E811" t="s">
        <v>2379</v>
      </c>
      <c r="F811" t="s">
        <v>2379</v>
      </c>
      <c r="G811">
        <v>0</v>
      </c>
      <c r="H811" t="s">
        <v>2379</v>
      </c>
      <c r="I811" t="str">
        <f t="shared" si="24"/>
        <v>Obesity</v>
      </c>
      <c r="J811" t="str">
        <f t="shared" si="25"/>
        <v>Diabetes</v>
      </c>
    </row>
    <row r="812" spans="1:10" x14ac:dyDescent="0.25">
      <c r="A812" t="s">
        <v>1559</v>
      </c>
      <c r="B812">
        <v>38.83</v>
      </c>
      <c r="C812">
        <v>11.86</v>
      </c>
      <c r="D812" t="s">
        <v>2379</v>
      </c>
      <c r="E812" t="s">
        <v>2379</v>
      </c>
      <c r="F812" t="s">
        <v>2379</v>
      </c>
      <c r="G812">
        <v>0</v>
      </c>
      <c r="H812" t="s">
        <v>2379</v>
      </c>
      <c r="I812" t="str">
        <f t="shared" si="24"/>
        <v>Obesity</v>
      </c>
      <c r="J812" t="str">
        <f t="shared" si="25"/>
        <v>Diabetes</v>
      </c>
    </row>
    <row r="813" spans="1:10" x14ac:dyDescent="0.25">
      <c r="A813" t="s">
        <v>1558</v>
      </c>
      <c r="B813">
        <v>37.4</v>
      </c>
      <c r="C813">
        <v>11.46</v>
      </c>
      <c r="D813" t="s">
        <v>2379</v>
      </c>
      <c r="E813" t="s">
        <v>2379</v>
      </c>
      <c r="F813" t="s">
        <v>2379</v>
      </c>
      <c r="G813">
        <v>0</v>
      </c>
      <c r="H813" t="s">
        <v>2379</v>
      </c>
      <c r="I813" t="str">
        <f t="shared" si="24"/>
        <v>Obesity</v>
      </c>
      <c r="J813" t="str">
        <f t="shared" si="25"/>
        <v>Diabetes</v>
      </c>
    </row>
    <row r="814" spans="1:10" x14ac:dyDescent="0.25">
      <c r="A814" t="s">
        <v>1557</v>
      </c>
      <c r="B814">
        <v>21.4</v>
      </c>
      <c r="C814">
        <v>9.0299999999999994</v>
      </c>
      <c r="D814" t="s">
        <v>2379</v>
      </c>
      <c r="E814" t="s">
        <v>2379</v>
      </c>
      <c r="F814" t="s">
        <v>2379</v>
      </c>
      <c r="G814">
        <v>0</v>
      </c>
      <c r="H814" t="s">
        <v>2379</v>
      </c>
      <c r="I814" t="str">
        <f t="shared" si="24"/>
        <v>Normal Weight</v>
      </c>
      <c r="J814" t="str">
        <f t="shared" si="25"/>
        <v>Diabetes</v>
      </c>
    </row>
    <row r="815" spans="1:10" x14ac:dyDescent="0.25">
      <c r="A815" t="s">
        <v>1556</v>
      </c>
      <c r="B815">
        <v>38.380000000000003</v>
      </c>
      <c r="C815">
        <v>8.26</v>
      </c>
      <c r="D815" t="s">
        <v>2381</v>
      </c>
      <c r="E815" t="s">
        <v>2379</v>
      </c>
      <c r="F815" t="s">
        <v>2379</v>
      </c>
      <c r="G815">
        <v>2</v>
      </c>
      <c r="H815" t="s">
        <v>2379</v>
      </c>
      <c r="I815" t="str">
        <f t="shared" si="24"/>
        <v>Obesity</v>
      </c>
      <c r="J815" t="str">
        <f t="shared" si="25"/>
        <v>Diabetes</v>
      </c>
    </row>
    <row r="816" spans="1:10" x14ac:dyDescent="0.25">
      <c r="A816" t="s">
        <v>1555</v>
      </c>
      <c r="B816">
        <v>33.659999999999997</v>
      </c>
      <c r="C816">
        <v>5.42</v>
      </c>
      <c r="D816" t="s">
        <v>2381</v>
      </c>
      <c r="E816" t="s">
        <v>2379</v>
      </c>
      <c r="F816" t="s">
        <v>2379</v>
      </c>
      <c r="G816">
        <v>2</v>
      </c>
      <c r="H816" t="s">
        <v>2379</v>
      </c>
      <c r="I816" t="str">
        <f t="shared" si="24"/>
        <v>Obesity</v>
      </c>
      <c r="J816" t="str">
        <f t="shared" si="25"/>
        <v>Normal</v>
      </c>
    </row>
    <row r="817" spans="1:10" x14ac:dyDescent="0.25">
      <c r="A817" t="s">
        <v>1554</v>
      </c>
      <c r="B817">
        <v>31.79</v>
      </c>
      <c r="C817">
        <v>11.33</v>
      </c>
      <c r="D817" t="s">
        <v>2381</v>
      </c>
      <c r="E817" t="s">
        <v>2379</v>
      </c>
      <c r="F817" t="s">
        <v>2382</v>
      </c>
      <c r="G817">
        <v>1</v>
      </c>
      <c r="H817" t="s">
        <v>2379</v>
      </c>
      <c r="I817" t="str">
        <f t="shared" si="24"/>
        <v>Obesity</v>
      </c>
      <c r="J817" t="str">
        <f t="shared" si="25"/>
        <v>Diabetes</v>
      </c>
    </row>
    <row r="818" spans="1:10" x14ac:dyDescent="0.25">
      <c r="A818" t="s">
        <v>1553</v>
      </c>
      <c r="B818">
        <v>29.7</v>
      </c>
      <c r="C818">
        <v>7.69</v>
      </c>
      <c r="D818" t="s">
        <v>2381</v>
      </c>
      <c r="E818" t="s">
        <v>2379</v>
      </c>
      <c r="F818" t="s">
        <v>2382</v>
      </c>
      <c r="G818">
        <v>1</v>
      </c>
      <c r="H818" t="s">
        <v>2379</v>
      </c>
      <c r="I818" t="str">
        <f t="shared" si="24"/>
        <v>Overweight</v>
      </c>
      <c r="J818" t="str">
        <f t="shared" si="25"/>
        <v>Diabetes</v>
      </c>
    </row>
    <row r="819" spans="1:10" x14ac:dyDescent="0.25">
      <c r="A819" t="s">
        <v>1552</v>
      </c>
      <c r="B819">
        <v>25.46</v>
      </c>
      <c r="C819">
        <v>8.77</v>
      </c>
      <c r="D819" t="s">
        <v>2381</v>
      </c>
      <c r="E819" t="s">
        <v>2379</v>
      </c>
      <c r="F819" t="s">
        <v>2382</v>
      </c>
      <c r="G819">
        <v>1</v>
      </c>
      <c r="H819" t="s">
        <v>2379</v>
      </c>
      <c r="I819" t="str">
        <f t="shared" si="24"/>
        <v>Overweight</v>
      </c>
      <c r="J819" t="str">
        <f t="shared" si="25"/>
        <v>Diabetes</v>
      </c>
    </row>
    <row r="820" spans="1:10" x14ac:dyDescent="0.25">
      <c r="A820" t="s">
        <v>1551</v>
      </c>
      <c r="B820">
        <v>39.14</v>
      </c>
      <c r="C820">
        <v>4.91</v>
      </c>
      <c r="D820" t="s">
        <v>2379</v>
      </c>
      <c r="E820" t="s">
        <v>2381</v>
      </c>
      <c r="F820" t="s">
        <v>2379</v>
      </c>
      <c r="G820">
        <v>1</v>
      </c>
      <c r="H820" t="s">
        <v>2379</v>
      </c>
      <c r="I820" t="str">
        <f t="shared" si="24"/>
        <v>Obesity</v>
      </c>
      <c r="J820" t="str">
        <f t="shared" si="25"/>
        <v>Normal</v>
      </c>
    </row>
    <row r="821" spans="1:10" x14ac:dyDescent="0.25">
      <c r="A821" t="s">
        <v>1550</v>
      </c>
      <c r="B821">
        <v>41.2</v>
      </c>
      <c r="C821">
        <v>4.95</v>
      </c>
      <c r="D821" t="s">
        <v>2379</v>
      </c>
      <c r="E821" t="s">
        <v>2379</v>
      </c>
      <c r="F821" t="s">
        <v>2379</v>
      </c>
      <c r="G821">
        <v>1</v>
      </c>
      <c r="H821" t="s">
        <v>2379</v>
      </c>
      <c r="I821" t="str">
        <f t="shared" si="24"/>
        <v>Obesity</v>
      </c>
      <c r="J821" t="str">
        <f t="shared" si="25"/>
        <v>Normal</v>
      </c>
    </row>
    <row r="822" spans="1:10" x14ac:dyDescent="0.25">
      <c r="A822" t="s">
        <v>1549</v>
      </c>
      <c r="B822">
        <v>28.81</v>
      </c>
      <c r="C822">
        <v>10.8</v>
      </c>
      <c r="D822" t="s">
        <v>2381</v>
      </c>
      <c r="E822" t="s">
        <v>2379</v>
      </c>
      <c r="F822" t="s">
        <v>2382</v>
      </c>
      <c r="G822">
        <v>1</v>
      </c>
      <c r="H822" t="s">
        <v>2379</v>
      </c>
      <c r="I822" t="str">
        <f t="shared" si="24"/>
        <v>Overweight</v>
      </c>
      <c r="J822" t="str">
        <f t="shared" si="25"/>
        <v>Diabetes</v>
      </c>
    </row>
    <row r="823" spans="1:10" x14ac:dyDescent="0.25">
      <c r="A823" t="s">
        <v>1548</v>
      </c>
      <c r="B823">
        <v>37.409999999999997</v>
      </c>
      <c r="C823">
        <v>7.21</v>
      </c>
      <c r="D823" t="s">
        <v>2379</v>
      </c>
      <c r="E823" t="s">
        <v>2379</v>
      </c>
      <c r="F823" t="s">
        <v>2379</v>
      </c>
      <c r="G823">
        <v>2</v>
      </c>
      <c r="H823" t="s">
        <v>2379</v>
      </c>
      <c r="I823" t="str">
        <f t="shared" si="24"/>
        <v>Obesity</v>
      </c>
      <c r="J823" t="str">
        <f t="shared" si="25"/>
        <v>Diabetes</v>
      </c>
    </row>
    <row r="824" spans="1:10" x14ac:dyDescent="0.25">
      <c r="A824" t="s">
        <v>1547</v>
      </c>
      <c r="B824">
        <v>52.54</v>
      </c>
      <c r="C824">
        <v>5.12</v>
      </c>
      <c r="D824" t="s">
        <v>2379</v>
      </c>
      <c r="E824" t="s">
        <v>2379</v>
      </c>
      <c r="F824" t="s">
        <v>2382</v>
      </c>
      <c r="G824">
        <v>1</v>
      </c>
      <c r="H824" t="s">
        <v>2379</v>
      </c>
      <c r="I824" t="str">
        <f t="shared" si="24"/>
        <v>Obesity</v>
      </c>
      <c r="J824" t="str">
        <f t="shared" si="25"/>
        <v>Normal</v>
      </c>
    </row>
    <row r="825" spans="1:10" x14ac:dyDescent="0.25">
      <c r="A825" t="s">
        <v>1546</v>
      </c>
      <c r="B825">
        <v>17.29</v>
      </c>
      <c r="C825">
        <v>4.62</v>
      </c>
      <c r="D825" t="s">
        <v>2379</v>
      </c>
      <c r="E825" t="s">
        <v>2381</v>
      </c>
      <c r="F825" t="s">
        <v>2379</v>
      </c>
      <c r="G825">
        <v>1</v>
      </c>
      <c r="H825" t="s">
        <v>2381</v>
      </c>
      <c r="I825" t="str">
        <f t="shared" si="24"/>
        <v>Underweight</v>
      </c>
      <c r="J825" t="str">
        <f t="shared" si="25"/>
        <v>Normal</v>
      </c>
    </row>
    <row r="826" spans="1:10" x14ac:dyDescent="0.25">
      <c r="A826" t="s">
        <v>1545</v>
      </c>
      <c r="B826">
        <v>31.74</v>
      </c>
      <c r="C826">
        <v>7.68</v>
      </c>
      <c r="D826" t="s">
        <v>2381</v>
      </c>
      <c r="E826" t="s">
        <v>2379</v>
      </c>
      <c r="F826" t="s">
        <v>2379</v>
      </c>
      <c r="G826">
        <v>0</v>
      </c>
      <c r="H826" t="s">
        <v>2379</v>
      </c>
      <c r="I826" t="str">
        <f t="shared" si="24"/>
        <v>Obesity</v>
      </c>
      <c r="J826" t="str">
        <f t="shared" si="25"/>
        <v>Diabetes</v>
      </c>
    </row>
    <row r="827" spans="1:10" x14ac:dyDescent="0.25">
      <c r="A827" t="s">
        <v>1544</v>
      </c>
      <c r="B827">
        <v>26.504999999999999</v>
      </c>
      <c r="C827">
        <v>6.79</v>
      </c>
      <c r="D827" t="s">
        <v>2381</v>
      </c>
      <c r="E827" t="s">
        <v>2379</v>
      </c>
      <c r="F827" t="s">
        <v>2382</v>
      </c>
      <c r="G827">
        <v>1</v>
      </c>
      <c r="H827" t="s">
        <v>2379</v>
      </c>
      <c r="I827" t="str">
        <f t="shared" si="24"/>
        <v>Overweight</v>
      </c>
      <c r="J827" t="str">
        <f t="shared" si="25"/>
        <v>Diabetes</v>
      </c>
    </row>
    <row r="828" spans="1:10" x14ac:dyDescent="0.25">
      <c r="A828" t="s">
        <v>1543</v>
      </c>
      <c r="B828">
        <v>36.479999999999997</v>
      </c>
      <c r="C828">
        <v>11.09</v>
      </c>
      <c r="D828" t="s">
        <v>2379</v>
      </c>
      <c r="E828" t="s">
        <v>2379</v>
      </c>
      <c r="F828" t="s">
        <v>2379</v>
      </c>
      <c r="G828">
        <v>0</v>
      </c>
      <c r="H828" t="s">
        <v>2379</v>
      </c>
      <c r="I828" t="str">
        <f t="shared" si="24"/>
        <v>Obesity</v>
      </c>
      <c r="J828" t="str">
        <f t="shared" si="25"/>
        <v>Diabetes</v>
      </c>
    </row>
    <row r="829" spans="1:10" x14ac:dyDescent="0.25">
      <c r="A829" t="s">
        <v>1542</v>
      </c>
      <c r="B829">
        <v>39.159999999999997</v>
      </c>
      <c r="C829">
        <v>5.24</v>
      </c>
      <c r="D829" t="s">
        <v>2381</v>
      </c>
      <c r="E829" t="s">
        <v>2379</v>
      </c>
      <c r="F829" t="s">
        <v>2382</v>
      </c>
      <c r="G829">
        <v>1</v>
      </c>
      <c r="H829" t="s">
        <v>2379</v>
      </c>
      <c r="I829" t="str">
        <f t="shared" si="24"/>
        <v>Obesity</v>
      </c>
      <c r="J829" t="str">
        <f t="shared" si="25"/>
        <v>Normal</v>
      </c>
    </row>
    <row r="830" spans="1:10" x14ac:dyDescent="0.25">
      <c r="A830" t="s">
        <v>1541</v>
      </c>
      <c r="B830">
        <v>28.22</v>
      </c>
      <c r="C830">
        <v>7.51</v>
      </c>
      <c r="D830" t="s">
        <v>2381</v>
      </c>
      <c r="E830" t="s">
        <v>2379</v>
      </c>
      <c r="F830" t="s">
        <v>2382</v>
      </c>
      <c r="G830">
        <v>1</v>
      </c>
      <c r="H830" t="s">
        <v>2379</v>
      </c>
      <c r="I830" t="str">
        <f t="shared" si="24"/>
        <v>Overweight</v>
      </c>
      <c r="J830" t="str">
        <f t="shared" si="25"/>
        <v>Diabetes</v>
      </c>
    </row>
    <row r="831" spans="1:10" x14ac:dyDescent="0.25">
      <c r="A831" t="s">
        <v>1540</v>
      </c>
      <c r="B831">
        <v>35</v>
      </c>
      <c r="C831">
        <v>4.13</v>
      </c>
      <c r="D831" t="s">
        <v>2379</v>
      </c>
      <c r="E831" t="s">
        <v>2379</v>
      </c>
      <c r="F831" t="s">
        <v>2379</v>
      </c>
      <c r="G831">
        <v>2</v>
      </c>
      <c r="H831" t="s">
        <v>2379</v>
      </c>
      <c r="I831" t="str">
        <f t="shared" si="24"/>
        <v>Obesity</v>
      </c>
      <c r="J831" t="str">
        <f t="shared" si="25"/>
        <v>Normal</v>
      </c>
    </row>
    <row r="832" spans="1:10" x14ac:dyDescent="0.25">
      <c r="A832" t="s">
        <v>1539</v>
      </c>
      <c r="B832">
        <v>36.24</v>
      </c>
      <c r="C832">
        <v>8.3800000000000008</v>
      </c>
      <c r="D832" t="s">
        <v>2381</v>
      </c>
      <c r="E832" t="s">
        <v>2379</v>
      </c>
      <c r="F832" t="s">
        <v>2379</v>
      </c>
      <c r="G832">
        <v>1</v>
      </c>
      <c r="H832" t="s">
        <v>2379</v>
      </c>
      <c r="I832" t="str">
        <f t="shared" si="24"/>
        <v>Obesity</v>
      </c>
      <c r="J832" t="str">
        <f t="shared" si="25"/>
        <v>Diabetes</v>
      </c>
    </row>
    <row r="833" spans="1:10" x14ac:dyDescent="0.25">
      <c r="A833" t="s">
        <v>1538</v>
      </c>
      <c r="B833">
        <v>36.954999999999998</v>
      </c>
      <c r="C833">
        <v>8.07</v>
      </c>
      <c r="D833" t="s">
        <v>2379</v>
      </c>
      <c r="E833" t="s">
        <v>2379</v>
      </c>
      <c r="F833" t="s">
        <v>2379</v>
      </c>
      <c r="G833">
        <v>0</v>
      </c>
      <c r="H833" t="s">
        <v>2379</v>
      </c>
      <c r="I833" t="str">
        <f t="shared" si="24"/>
        <v>Obesity</v>
      </c>
      <c r="J833" t="str">
        <f t="shared" si="25"/>
        <v>Diabetes</v>
      </c>
    </row>
    <row r="834" spans="1:10" x14ac:dyDescent="0.25">
      <c r="A834" t="s">
        <v>1537</v>
      </c>
      <c r="B834">
        <v>29.64</v>
      </c>
      <c r="C834">
        <v>8.9499999999999993</v>
      </c>
      <c r="D834" t="s">
        <v>2379</v>
      </c>
      <c r="E834" t="s">
        <v>2379</v>
      </c>
      <c r="F834" t="s">
        <v>2379</v>
      </c>
      <c r="G834">
        <v>0</v>
      </c>
      <c r="H834" t="s">
        <v>2379</v>
      </c>
      <c r="I834" t="str">
        <f t="shared" si="24"/>
        <v>Overweight</v>
      </c>
      <c r="J834" t="str">
        <f t="shared" si="25"/>
        <v>Diabetes</v>
      </c>
    </row>
    <row r="835" spans="1:10" x14ac:dyDescent="0.25">
      <c r="A835" t="s">
        <v>1536</v>
      </c>
      <c r="B835">
        <v>42.74</v>
      </c>
      <c r="C835">
        <v>6.31</v>
      </c>
      <c r="D835" t="s">
        <v>2381</v>
      </c>
      <c r="E835" t="s">
        <v>2379</v>
      </c>
      <c r="F835" t="s">
        <v>2379</v>
      </c>
      <c r="G835">
        <v>1</v>
      </c>
      <c r="H835" t="s">
        <v>2379</v>
      </c>
      <c r="I835" t="str">
        <f t="shared" ref="I835:I898" si="26">IF(B835&lt;18.5,"Underweight",IF(B835&lt;25,"Normal Weight",IF(B835&lt;30,"Overweight","Obesity")))</f>
        <v>Obesity</v>
      </c>
      <c r="J835" t="str">
        <f t="shared" ref="J835:J898" si="27">IF(ISNUMBER(C835),IF(C835&lt;5.7,"Normal",IF(C835&lt;6.5,"Prediabetes","Diabetes")),"")</f>
        <v>Prediabetes</v>
      </c>
    </row>
    <row r="836" spans="1:10" x14ac:dyDescent="0.25">
      <c r="A836" t="s">
        <v>1535</v>
      </c>
      <c r="B836">
        <v>36.130000000000003</v>
      </c>
      <c r="C836">
        <v>7.19</v>
      </c>
      <c r="D836" t="s">
        <v>2381</v>
      </c>
      <c r="E836" t="s">
        <v>2379</v>
      </c>
      <c r="F836" t="s">
        <v>2379</v>
      </c>
      <c r="G836">
        <v>2</v>
      </c>
      <c r="H836" t="s">
        <v>2379</v>
      </c>
      <c r="I836" t="str">
        <f t="shared" si="26"/>
        <v>Obesity</v>
      </c>
      <c r="J836" t="str">
        <f t="shared" si="27"/>
        <v>Diabetes</v>
      </c>
    </row>
    <row r="837" spans="1:10" x14ac:dyDescent="0.25">
      <c r="A837" t="s">
        <v>1534</v>
      </c>
      <c r="B837">
        <v>31.55</v>
      </c>
      <c r="C837">
        <v>6.11</v>
      </c>
      <c r="D837" t="s">
        <v>2381</v>
      </c>
      <c r="E837" t="s">
        <v>2379</v>
      </c>
      <c r="F837" t="s">
        <v>2379</v>
      </c>
      <c r="G837">
        <v>1</v>
      </c>
      <c r="H837" t="s">
        <v>2379</v>
      </c>
      <c r="I837" t="str">
        <f t="shared" si="26"/>
        <v>Obesity</v>
      </c>
      <c r="J837" t="str">
        <f t="shared" si="27"/>
        <v>Prediabetes</v>
      </c>
    </row>
    <row r="838" spans="1:10" x14ac:dyDescent="0.25">
      <c r="A838" t="s">
        <v>1533</v>
      </c>
      <c r="B838">
        <v>52.75</v>
      </c>
      <c r="C838">
        <v>6.02</v>
      </c>
      <c r="D838" t="s">
        <v>2379</v>
      </c>
      <c r="E838" t="s">
        <v>2379</v>
      </c>
      <c r="F838" t="s">
        <v>2379</v>
      </c>
      <c r="G838">
        <v>1</v>
      </c>
      <c r="H838" t="s">
        <v>2379</v>
      </c>
      <c r="I838" t="str">
        <f t="shared" si="26"/>
        <v>Obesity</v>
      </c>
      <c r="J838" t="str">
        <f t="shared" si="27"/>
        <v>Prediabetes</v>
      </c>
    </row>
    <row r="839" spans="1:10" x14ac:dyDescent="0.25">
      <c r="A839" t="s">
        <v>1532</v>
      </c>
      <c r="B839">
        <v>36.67</v>
      </c>
      <c r="C839">
        <v>11.86</v>
      </c>
      <c r="D839" t="s">
        <v>2379</v>
      </c>
      <c r="E839" t="s">
        <v>2379</v>
      </c>
      <c r="F839" t="s">
        <v>2379</v>
      </c>
      <c r="G839">
        <v>0</v>
      </c>
      <c r="H839" t="s">
        <v>2379</v>
      </c>
      <c r="I839" t="str">
        <f t="shared" si="26"/>
        <v>Obesity</v>
      </c>
      <c r="J839" t="str">
        <f t="shared" si="27"/>
        <v>Diabetes</v>
      </c>
    </row>
    <row r="840" spans="1:10" x14ac:dyDescent="0.25">
      <c r="A840" t="s">
        <v>1531</v>
      </c>
      <c r="B840">
        <v>38.06</v>
      </c>
      <c r="C840">
        <v>8.25</v>
      </c>
      <c r="D840" t="s">
        <v>2379</v>
      </c>
      <c r="E840" t="s">
        <v>2379</v>
      </c>
      <c r="F840" t="s">
        <v>2379</v>
      </c>
      <c r="G840">
        <v>0</v>
      </c>
      <c r="H840" t="s">
        <v>2379</v>
      </c>
      <c r="I840" t="str">
        <f t="shared" si="26"/>
        <v>Obesity</v>
      </c>
      <c r="J840" t="str">
        <f t="shared" si="27"/>
        <v>Diabetes</v>
      </c>
    </row>
    <row r="841" spans="1:10" x14ac:dyDescent="0.25">
      <c r="A841" t="s">
        <v>1530</v>
      </c>
      <c r="B841">
        <v>38</v>
      </c>
      <c r="C841">
        <v>8.1300000000000008</v>
      </c>
      <c r="D841" t="s">
        <v>2379</v>
      </c>
      <c r="E841" t="s">
        <v>2379</v>
      </c>
      <c r="F841" t="s">
        <v>2379</v>
      </c>
      <c r="G841">
        <v>0</v>
      </c>
      <c r="H841" t="s">
        <v>2379</v>
      </c>
      <c r="I841" t="str">
        <f t="shared" si="26"/>
        <v>Obesity</v>
      </c>
      <c r="J841" t="str">
        <f t="shared" si="27"/>
        <v>Diabetes</v>
      </c>
    </row>
    <row r="842" spans="1:10" x14ac:dyDescent="0.25">
      <c r="A842" t="s">
        <v>1529</v>
      </c>
      <c r="B842">
        <v>35.1</v>
      </c>
      <c r="C842">
        <v>10.1</v>
      </c>
      <c r="D842" t="s">
        <v>2379</v>
      </c>
      <c r="E842" t="s">
        <v>2379</v>
      </c>
      <c r="F842" t="s">
        <v>2379</v>
      </c>
      <c r="G842">
        <v>0</v>
      </c>
      <c r="H842" t="s">
        <v>2379</v>
      </c>
      <c r="I842" t="str">
        <f t="shared" si="26"/>
        <v>Obesity</v>
      </c>
      <c r="J842" t="str">
        <f t="shared" si="27"/>
        <v>Diabetes</v>
      </c>
    </row>
    <row r="843" spans="1:10" x14ac:dyDescent="0.25">
      <c r="A843" t="s">
        <v>1528</v>
      </c>
      <c r="B843">
        <v>33.82</v>
      </c>
      <c r="C843">
        <v>5.89</v>
      </c>
      <c r="D843" t="s">
        <v>2381</v>
      </c>
      <c r="E843" t="s">
        <v>2379</v>
      </c>
      <c r="F843" t="s">
        <v>2379</v>
      </c>
      <c r="G843">
        <v>2</v>
      </c>
      <c r="H843" t="s">
        <v>2379</v>
      </c>
      <c r="I843" t="str">
        <f t="shared" si="26"/>
        <v>Obesity</v>
      </c>
      <c r="J843" t="str">
        <f t="shared" si="27"/>
        <v>Prediabetes</v>
      </c>
    </row>
    <row r="844" spans="1:10" x14ac:dyDescent="0.25">
      <c r="A844" t="s">
        <v>1527</v>
      </c>
      <c r="B844">
        <v>37.43</v>
      </c>
      <c r="C844">
        <v>4.97</v>
      </c>
      <c r="D844" t="s">
        <v>2379</v>
      </c>
      <c r="E844" t="s">
        <v>2379</v>
      </c>
      <c r="F844" t="s">
        <v>2379</v>
      </c>
      <c r="G844">
        <v>2</v>
      </c>
      <c r="H844" t="s">
        <v>2379</v>
      </c>
      <c r="I844" t="str">
        <f t="shared" si="26"/>
        <v>Obesity</v>
      </c>
      <c r="J844" t="str">
        <f t="shared" si="27"/>
        <v>Normal</v>
      </c>
    </row>
    <row r="845" spans="1:10" x14ac:dyDescent="0.25">
      <c r="A845" t="s">
        <v>1526</v>
      </c>
      <c r="B845">
        <v>30.5</v>
      </c>
      <c r="C845">
        <v>9.9</v>
      </c>
      <c r="D845" t="s">
        <v>2379</v>
      </c>
      <c r="E845" t="s">
        <v>2379</v>
      </c>
      <c r="F845" t="s">
        <v>2379</v>
      </c>
      <c r="G845">
        <v>0</v>
      </c>
      <c r="H845" t="s">
        <v>2379</v>
      </c>
      <c r="I845" t="str">
        <f t="shared" si="26"/>
        <v>Obesity</v>
      </c>
      <c r="J845" t="str">
        <f t="shared" si="27"/>
        <v>Diabetes</v>
      </c>
    </row>
    <row r="846" spans="1:10" x14ac:dyDescent="0.25">
      <c r="A846" t="s">
        <v>1525</v>
      </c>
      <c r="B846">
        <v>24.53</v>
      </c>
      <c r="C846">
        <v>9.0500000000000007</v>
      </c>
      <c r="D846" t="s">
        <v>2379</v>
      </c>
      <c r="E846" t="s">
        <v>2379</v>
      </c>
      <c r="F846" t="s">
        <v>2379</v>
      </c>
      <c r="G846">
        <v>0</v>
      </c>
      <c r="H846" t="s">
        <v>2379</v>
      </c>
      <c r="I846" t="str">
        <f t="shared" si="26"/>
        <v>Normal Weight</v>
      </c>
      <c r="J846" t="str">
        <f t="shared" si="27"/>
        <v>Diabetes</v>
      </c>
    </row>
    <row r="847" spans="1:10" x14ac:dyDescent="0.25">
      <c r="A847" t="s">
        <v>1524</v>
      </c>
      <c r="B847">
        <v>25.74</v>
      </c>
      <c r="C847">
        <v>10.93</v>
      </c>
      <c r="D847" t="s">
        <v>2379</v>
      </c>
      <c r="E847" t="s">
        <v>2379</v>
      </c>
      <c r="F847" t="s">
        <v>2379</v>
      </c>
      <c r="G847">
        <v>0</v>
      </c>
      <c r="H847" t="s">
        <v>2379</v>
      </c>
      <c r="I847" t="str">
        <f t="shared" si="26"/>
        <v>Overweight</v>
      </c>
      <c r="J847" t="str">
        <f t="shared" si="27"/>
        <v>Diabetes</v>
      </c>
    </row>
    <row r="848" spans="1:10" x14ac:dyDescent="0.25">
      <c r="A848" t="s">
        <v>1523</v>
      </c>
      <c r="B848">
        <v>34.08</v>
      </c>
      <c r="C848">
        <v>7.58</v>
      </c>
      <c r="D848" t="s">
        <v>2381</v>
      </c>
      <c r="E848" t="s">
        <v>2379</v>
      </c>
      <c r="F848" t="s">
        <v>2379</v>
      </c>
      <c r="G848">
        <v>2</v>
      </c>
      <c r="H848" t="s">
        <v>2379</v>
      </c>
      <c r="I848" t="str">
        <f t="shared" si="26"/>
        <v>Obesity</v>
      </c>
      <c r="J848" t="str">
        <f t="shared" si="27"/>
        <v>Diabetes</v>
      </c>
    </row>
    <row r="849" spans="1:10" x14ac:dyDescent="0.25">
      <c r="A849" t="s">
        <v>1522</v>
      </c>
      <c r="B849">
        <v>31.35</v>
      </c>
      <c r="C849">
        <v>11</v>
      </c>
      <c r="D849" t="s">
        <v>2381</v>
      </c>
      <c r="E849" t="s">
        <v>2379</v>
      </c>
      <c r="F849" t="s">
        <v>2382</v>
      </c>
      <c r="G849">
        <v>1</v>
      </c>
      <c r="H849" t="s">
        <v>2379</v>
      </c>
      <c r="I849" t="str">
        <f t="shared" si="26"/>
        <v>Obesity</v>
      </c>
      <c r="J849" t="str">
        <f t="shared" si="27"/>
        <v>Diabetes</v>
      </c>
    </row>
    <row r="850" spans="1:10" x14ac:dyDescent="0.25">
      <c r="A850" t="s">
        <v>1521</v>
      </c>
      <c r="B850">
        <v>26.79</v>
      </c>
      <c r="C850">
        <v>5.0599999999999996</v>
      </c>
      <c r="D850" t="s">
        <v>2379</v>
      </c>
      <c r="E850" t="s">
        <v>2379</v>
      </c>
      <c r="F850" t="s">
        <v>2379</v>
      </c>
      <c r="G850">
        <v>1</v>
      </c>
      <c r="H850" t="s">
        <v>2379</v>
      </c>
      <c r="I850" t="str">
        <f t="shared" si="26"/>
        <v>Overweight</v>
      </c>
      <c r="J850" t="str">
        <f t="shared" si="27"/>
        <v>Normal</v>
      </c>
    </row>
    <row r="851" spans="1:10" x14ac:dyDescent="0.25">
      <c r="A851" t="s">
        <v>1520</v>
      </c>
      <c r="B851">
        <v>42.78</v>
      </c>
      <c r="C851">
        <v>6.11</v>
      </c>
      <c r="D851" t="s">
        <v>2381</v>
      </c>
      <c r="E851" t="s">
        <v>2379</v>
      </c>
      <c r="F851" t="s">
        <v>2379</v>
      </c>
      <c r="G851">
        <v>1</v>
      </c>
      <c r="H851" t="s">
        <v>2379</v>
      </c>
      <c r="I851" t="str">
        <f t="shared" si="26"/>
        <v>Obesity</v>
      </c>
      <c r="J851" t="str">
        <f t="shared" si="27"/>
        <v>Prediabetes</v>
      </c>
    </row>
    <row r="852" spans="1:10" x14ac:dyDescent="0.25">
      <c r="A852" t="s">
        <v>1519</v>
      </c>
      <c r="B852">
        <v>46.75</v>
      </c>
      <c r="C852">
        <v>6.66</v>
      </c>
      <c r="D852" t="s">
        <v>2381</v>
      </c>
      <c r="E852" t="s">
        <v>2379</v>
      </c>
      <c r="F852" t="s">
        <v>2379</v>
      </c>
      <c r="G852">
        <v>2</v>
      </c>
      <c r="H852" t="s">
        <v>2379</v>
      </c>
      <c r="I852" t="str">
        <f t="shared" si="26"/>
        <v>Obesity</v>
      </c>
      <c r="J852" t="str">
        <f t="shared" si="27"/>
        <v>Diabetes</v>
      </c>
    </row>
    <row r="853" spans="1:10" x14ac:dyDescent="0.25">
      <c r="A853" t="s">
        <v>1518</v>
      </c>
      <c r="B853">
        <v>32.15</v>
      </c>
      <c r="C853">
        <v>4.0199999999999996</v>
      </c>
      <c r="D853" t="s">
        <v>2381</v>
      </c>
      <c r="E853" t="s">
        <v>2379</v>
      </c>
      <c r="F853" t="s">
        <v>2382</v>
      </c>
      <c r="G853">
        <v>1</v>
      </c>
      <c r="H853" t="s">
        <v>2379</v>
      </c>
      <c r="I853" t="str">
        <f t="shared" si="26"/>
        <v>Obesity</v>
      </c>
      <c r="J853" t="str">
        <f t="shared" si="27"/>
        <v>Normal</v>
      </c>
    </row>
    <row r="854" spans="1:10" x14ac:dyDescent="0.25">
      <c r="A854" t="s">
        <v>1517</v>
      </c>
      <c r="B854">
        <v>43.4</v>
      </c>
      <c r="C854">
        <v>8.81</v>
      </c>
      <c r="D854" t="s">
        <v>2381</v>
      </c>
      <c r="E854" t="s">
        <v>2379</v>
      </c>
      <c r="F854" t="s">
        <v>2379</v>
      </c>
      <c r="G854">
        <v>2</v>
      </c>
      <c r="H854" t="s">
        <v>2379</v>
      </c>
      <c r="I854" t="str">
        <f t="shared" si="26"/>
        <v>Obesity</v>
      </c>
      <c r="J854" t="str">
        <f t="shared" si="27"/>
        <v>Diabetes</v>
      </c>
    </row>
    <row r="855" spans="1:10" x14ac:dyDescent="0.25">
      <c r="A855" t="s">
        <v>1516</v>
      </c>
      <c r="B855">
        <v>31.57</v>
      </c>
      <c r="C855">
        <v>7.92</v>
      </c>
      <c r="D855" t="s">
        <v>2381</v>
      </c>
      <c r="E855" t="s">
        <v>2379</v>
      </c>
      <c r="F855" t="s">
        <v>2379</v>
      </c>
      <c r="G855">
        <v>2</v>
      </c>
      <c r="H855" t="s">
        <v>2379</v>
      </c>
      <c r="I855" t="str">
        <f t="shared" si="26"/>
        <v>Obesity</v>
      </c>
      <c r="J855" t="str">
        <f t="shared" si="27"/>
        <v>Diabetes</v>
      </c>
    </row>
    <row r="856" spans="1:10" x14ac:dyDescent="0.25">
      <c r="A856" t="s">
        <v>1515</v>
      </c>
      <c r="B856">
        <v>24.32</v>
      </c>
      <c r="C856">
        <v>7.48</v>
      </c>
      <c r="D856" t="s">
        <v>2379</v>
      </c>
      <c r="E856" t="s">
        <v>2379</v>
      </c>
      <c r="F856" t="s">
        <v>2379</v>
      </c>
      <c r="G856">
        <v>0</v>
      </c>
      <c r="H856" t="s">
        <v>2379</v>
      </c>
      <c r="I856" t="str">
        <f t="shared" si="26"/>
        <v>Normal Weight</v>
      </c>
      <c r="J856" t="str">
        <f t="shared" si="27"/>
        <v>Diabetes</v>
      </c>
    </row>
    <row r="857" spans="1:10" x14ac:dyDescent="0.25">
      <c r="A857" t="s">
        <v>1514</v>
      </c>
      <c r="B857">
        <v>31.07</v>
      </c>
      <c r="C857">
        <v>4.62</v>
      </c>
      <c r="D857" t="s">
        <v>2381</v>
      </c>
      <c r="E857" t="s">
        <v>2379</v>
      </c>
      <c r="F857" t="s">
        <v>2379</v>
      </c>
      <c r="G857">
        <v>2</v>
      </c>
      <c r="H857" t="s">
        <v>2379</v>
      </c>
      <c r="I857" t="str">
        <f t="shared" si="26"/>
        <v>Obesity</v>
      </c>
      <c r="J857" t="str">
        <f t="shared" si="27"/>
        <v>Normal</v>
      </c>
    </row>
    <row r="858" spans="1:10" x14ac:dyDescent="0.25">
      <c r="A858" t="s">
        <v>1513</v>
      </c>
      <c r="B858">
        <v>35.814999999999998</v>
      </c>
      <c r="C858">
        <v>8.4700000000000006</v>
      </c>
      <c r="D858" t="s">
        <v>2379</v>
      </c>
      <c r="E858" t="s">
        <v>2379</v>
      </c>
      <c r="F858" t="s">
        <v>2379</v>
      </c>
      <c r="G858">
        <v>0</v>
      </c>
      <c r="H858" t="s">
        <v>2379</v>
      </c>
      <c r="I858" t="str">
        <f t="shared" si="26"/>
        <v>Obesity</v>
      </c>
      <c r="J858" t="str">
        <f t="shared" si="27"/>
        <v>Diabetes</v>
      </c>
    </row>
    <row r="859" spans="1:10" x14ac:dyDescent="0.25">
      <c r="A859" t="s">
        <v>1512</v>
      </c>
      <c r="B859">
        <v>40.81</v>
      </c>
      <c r="C859">
        <v>10.58</v>
      </c>
      <c r="D859" t="s">
        <v>2381</v>
      </c>
      <c r="E859" t="s">
        <v>2379</v>
      </c>
      <c r="F859" t="s">
        <v>2379</v>
      </c>
      <c r="G859">
        <v>0</v>
      </c>
      <c r="H859" t="s">
        <v>2379</v>
      </c>
      <c r="I859" t="str">
        <f t="shared" si="26"/>
        <v>Obesity</v>
      </c>
      <c r="J859" t="str">
        <f t="shared" si="27"/>
        <v>Diabetes</v>
      </c>
    </row>
    <row r="860" spans="1:10" x14ac:dyDescent="0.25">
      <c r="A860" t="s">
        <v>1511</v>
      </c>
      <c r="B860">
        <v>24.605</v>
      </c>
      <c r="C860">
        <v>7.48</v>
      </c>
      <c r="D860" t="s">
        <v>2379</v>
      </c>
      <c r="E860" t="s">
        <v>2379</v>
      </c>
      <c r="F860" t="s">
        <v>2379</v>
      </c>
      <c r="G860">
        <v>0</v>
      </c>
      <c r="H860" t="s">
        <v>2379</v>
      </c>
      <c r="I860" t="str">
        <f t="shared" si="26"/>
        <v>Normal Weight</v>
      </c>
      <c r="J860" t="str">
        <f t="shared" si="27"/>
        <v>Diabetes</v>
      </c>
    </row>
    <row r="861" spans="1:10" x14ac:dyDescent="0.25">
      <c r="A861" t="s">
        <v>1510</v>
      </c>
      <c r="B861">
        <v>21.47</v>
      </c>
      <c r="C861">
        <v>7.82</v>
      </c>
      <c r="D861" t="s">
        <v>2379</v>
      </c>
      <c r="E861" t="s">
        <v>2379</v>
      </c>
      <c r="F861" t="s">
        <v>2379</v>
      </c>
      <c r="G861">
        <v>0</v>
      </c>
      <c r="H861" t="s">
        <v>2379</v>
      </c>
      <c r="I861" t="str">
        <f t="shared" si="26"/>
        <v>Normal Weight</v>
      </c>
      <c r="J861" t="str">
        <f t="shared" si="27"/>
        <v>Diabetes</v>
      </c>
    </row>
    <row r="862" spans="1:10" x14ac:dyDescent="0.25">
      <c r="A862" t="s">
        <v>1509</v>
      </c>
      <c r="B862">
        <v>52.89</v>
      </c>
      <c r="C862">
        <v>4.96</v>
      </c>
      <c r="D862" t="s">
        <v>2381</v>
      </c>
      <c r="E862" t="s">
        <v>2379</v>
      </c>
      <c r="F862" t="s">
        <v>2379</v>
      </c>
      <c r="G862">
        <v>1</v>
      </c>
      <c r="H862" t="s">
        <v>2379</v>
      </c>
      <c r="I862" t="str">
        <f t="shared" si="26"/>
        <v>Obesity</v>
      </c>
      <c r="J862" t="str">
        <f t="shared" si="27"/>
        <v>Normal</v>
      </c>
    </row>
    <row r="863" spans="1:10" x14ac:dyDescent="0.25">
      <c r="A863" t="s">
        <v>1508</v>
      </c>
      <c r="B863">
        <v>32.965000000000003</v>
      </c>
      <c r="C863">
        <v>6.15</v>
      </c>
      <c r="D863" t="s">
        <v>2381</v>
      </c>
      <c r="E863" t="s">
        <v>2379</v>
      </c>
      <c r="F863" t="s">
        <v>2379</v>
      </c>
      <c r="G863">
        <v>1</v>
      </c>
      <c r="H863" t="s">
        <v>2379</v>
      </c>
      <c r="I863" t="str">
        <f t="shared" si="26"/>
        <v>Obesity</v>
      </c>
      <c r="J863" t="str">
        <f t="shared" si="27"/>
        <v>Prediabetes</v>
      </c>
    </row>
    <row r="864" spans="1:10" x14ac:dyDescent="0.25">
      <c r="A864" t="s">
        <v>1507</v>
      </c>
      <c r="B864">
        <v>36.799999999999997</v>
      </c>
      <c r="C864">
        <v>4.62</v>
      </c>
      <c r="D864" t="s">
        <v>2379</v>
      </c>
      <c r="E864" t="s">
        <v>2379</v>
      </c>
      <c r="F864" t="s">
        <v>2382</v>
      </c>
      <c r="G864">
        <v>1</v>
      </c>
      <c r="H864" t="s">
        <v>2379</v>
      </c>
      <c r="I864" t="str">
        <f t="shared" si="26"/>
        <v>Obesity</v>
      </c>
      <c r="J864" t="str">
        <f t="shared" si="27"/>
        <v>Normal</v>
      </c>
    </row>
    <row r="865" spans="1:10" x14ac:dyDescent="0.25">
      <c r="A865" t="s">
        <v>1506</v>
      </c>
      <c r="B865">
        <v>34.299999999999997</v>
      </c>
      <c r="C865">
        <v>4.87</v>
      </c>
      <c r="D865" t="s">
        <v>2379</v>
      </c>
      <c r="E865" t="s">
        <v>2379</v>
      </c>
      <c r="F865" t="s">
        <v>2379</v>
      </c>
      <c r="G865">
        <v>2</v>
      </c>
      <c r="H865" t="s">
        <v>2379</v>
      </c>
      <c r="I865" t="str">
        <f t="shared" si="26"/>
        <v>Obesity</v>
      </c>
      <c r="J865" t="str">
        <f t="shared" si="27"/>
        <v>Normal</v>
      </c>
    </row>
    <row r="866" spans="1:10" x14ac:dyDescent="0.25">
      <c r="A866" t="s">
        <v>1505</v>
      </c>
      <c r="B866">
        <v>35.244999999999997</v>
      </c>
      <c r="C866">
        <v>4.63</v>
      </c>
      <c r="D866" t="s">
        <v>2379</v>
      </c>
      <c r="E866" t="s">
        <v>2379</v>
      </c>
      <c r="F866" t="s">
        <v>2379</v>
      </c>
      <c r="G866">
        <v>0</v>
      </c>
      <c r="H866" t="s">
        <v>2379</v>
      </c>
      <c r="I866" t="str">
        <f t="shared" si="26"/>
        <v>Obesity</v>
      </c>
      <c r="J866" t="str">
        <f t="shared" si="27"/>
        <v>Normal</v>
      </c>
    </row>
    <row r="867" spans="1:10" x14ac:dyDescent="0.25">
      <c r="A867" t="s">
        <v>1504</v>
      </c>
      <c r="B867">
        <v>26.23</v>
      </c>
      <c r="C867">
        <v>11.93</v>
      </c>
      <c r="D867" t="s">
        <v>2379</v>
      </c>
      <c r="E867" t="s">
        <v>2379</v>
      </c>
      <c r="F867" t="s">
        <v>2379</v>
      </c>
      <c r="G867">
        <v>0</v>
      </c>
      <c r="H867" t="s">
        <v>2379</v>
      </c>
      <c r="I867" t="str">
        <f t="shared" si="26"/>
        <v>Overweight</v>
      </c>
      <c r="J867" t="str">
        <f t="shared" si="27"/>
        <v>Diabetes</v>
      </c>
    </row>
    <row r="868" spans="1:10" x14ac:dyDescent="0.25">
      <c r="A868" t="s">
        <v>1503</v>
      </c>
      <c r="B868">
        <v>36.1</v>
      </c>
      <c r="C868">
        <v>5.65</v>
      </c>
      <c r="D868" t="s">
        <v>2381</v>
      </c>
      <c r="E868" t="s">
        <v>2379</v>
      </c>
      <c r="F868" t="s">
        <v>2379</v>
      </c>
      <c r="G868">
        <v>2</v>
      </c>
      <c r="H868" t="s">
        <v>2379</v>
      </c>
      <c r="I868" t="str">
        <f t="shared" si="26"/>
        <v>Obesity</v>
      </c>
      <c r="J868" t="str">
        <f t="shared" si="27"/>
        <v>Normal</v>
      </c>
    </row>
    <row r="869" spans="1:10" x14ac:dyDescent="0.25">
      <c r="A869" t="s">
        <v>1502</v>
      </c>
      <c r="B869">
        <v>37.1</v>
      </c>
      <c r="C869">
        <v>11.21</v>
      </c>
      <c r="D869" t="s">
        <v>2381</v>
      </c>
      <c r="E869" t="s">
        <v>2379</v>
      </c>
      <c r="F869" t="s">
        <v>2382</v>
      </c>
      <c r="G869">
        <v>1</v>
      </c>
      <c r="H869" t="s">
        <v>2379</v>
      </c>
      <c r="I869" t="str">
        <f t="shared" si="26"/>
        <v>Obesity</v>
      </c>
      <c r="J869" t="str">
        <f t="shared" si="27"/>
        <v>Diabetes</v>
      </c>
    </row>
    <row r="870" spans="1:10" x14ac:dyDescent="0.25">
      <c r="A870" t="s">
        <v>1501</v>
      </c>
      <c r="B870">
        <v>27.5</v>
      </c>
      <c r="C870">
        <v>10.62</v>
      </c>
      <c r="D870" t="s">
        <v>2381</v>
      </c>
      <c r="E870" t="s">
        <v>2379</v>
      </c>
      <c r="F870" t="s">
        <v>2382</v>
      </c>
      <c r="G870">
        <v>1</v>
      </c>
      <c r="H870" t="s">
        <v>2379</v>
      </c>
      <c r="I870" t="str">
        <f t="shared" si="26"/>
        <v>Overweight</v>
      </c>
      <c r="J870" t="str">
        <f t="shared" si="27"/>
        <v>Diabetes</v>
      </c>
    </row>
    <row r="871" spans="1:10" x14ac:dyDescent="0.25">
      <c r="A871" t="s">
        <v>1500</v>
      </c>
      <c r="B871">
        <v>24.7</v>
      </c>
      <c r="C871">
        <v>10.7</v>
      </c>
      <c r="D871" t="s">
        <v>2381</v>
      </c>
      <c r="E871" t="s">
        <v>2379</v>
      </c>
      <c r="F871" t="s">
        <v>2382</v>
      </c>
      <c r="G871">
        <v>1</v>
      </c>
      <c r="H871" t="s">
        <v>2379</v>
      </c>
      <c r="I871" t="str">
        <f t="shared" si="26"/>
        <v>Normal Weight</v>
      </c>
      <c r="J871" t="str">
        <f t="shared" si="27"/>
        <v>Diabetes</v>
      </c>
    </row>
    <row r="872" spans="1:10" x14ac:dyDescent="0.25">
      <c r="A872" t="s">
        <v>1499</v>
      </c>
      <c r="B872">
        <v>26.78</v>
      </c>
      <c r="C872">
        <v>10.02</v>
      </c>
      <c r="D872" t="s">
        <v>2381</v>
      </c>
      <c r="E872" t="s">
        <v>2379</v>
      </c>
      <c r="F872" t="s">
        <v>2382</v>
      </c>
      <c r="G872">
        <v>1</v>
      </c>
      <c r="H872" t="s">
        <v>2379</v>
      </c>
      <c r="I872" t="str">
        <f t="shared" si="26"/>
        <v>Overweight</v>
      </c>
      <c r="J872" t="str">
        <f t="shared" si="27"/>
        <v>Diabetes</v>
      </c>
    </row>
    <row r="873" spans="1:10" x14ac:dyDescent="0.25">
      <c r="A873" t="s">
        <v>1498</v>
      </c>
      <c r="B873">
        <v>45.8</v>
      </c>
      <c r="C873">
        <v>4.8499999999999996</v>
      </c>
      <c r="D873" t="s">
        <v>2379</v>
      </c>
      <c r="E873" t="s">
        <v>2379</v>
      </c>
      <c r="F873" t="s">
        <v>2379</v>
      </c>
      <c r="G873">
        <v>0</v>
      </c>
      <c r="H873" t="s">
        <v>2379</v>
      </c>
      <c r="I873" t="str">
        <f t="shared" si="26"/>
        <v>Obesity</v>
      </c>
      <c r="J873" t="str">
        <f t="shared" si="27"/>
        <v>Normal</v>
      </c>
    </row>
    <row r="874" spans="1:10" x14ac:dyDescent="0.25">
      <c r="A874" t="s">
        <v>1497</v>
      </c>
      <c r="B874">
        <v>29</v>
      </c>
      <c r="C874">
        <v>4.3899999999999997</v>
      </c>
      <c r="D874" t="s">
        <v>2381</v>
      </c>
      <c r="E874" t="s">
        <v>2379</v>
      </c>
      <c r="F874" t="s">
        <v>2379</v>
      </c>
      <c r="G874">
        <v>2</v>
      </c>
      <c r="H874" t="s">
        <v>2379</v>
      </c>
      <c r="I874" t="str">
        <f t="shared" si="26"/>
        <v>Overweight</v>
      </c>
      <c r="J874" t="str">
        <f t="shared" si="27"/>
        <v>Normal</v>
      </c>
    </row>
    <row r="875" spans="1:10" x14ac:dyDescent="0.25">
      <c r="A875" t="s">
        <v>1496</v>
      </c>
      <c r="B875">
        <v>33.534999999999997</v>
      </c>
      <c r="C875">
        <v>8.24</v>
      </c>
      <c r="D875" t="s">
        <v>2381</v>
      </c>
      <c r="E875" t="s">
        <v>2379</v>
      </c>
      <c r="F875" t="s">
        <v>2379</v>
      </c>
      <c r="G875">
        <v>0</v>
      </c>
      <c r="H875" t="s">
        <v>2379</v>
      </c>
      <c r="I875" t="str">
        <f t="shared" si="26"/>
        <v>Obesity</v>
      </c>
      <c r="J875" t="str">
        <f t="shared" si="27"/>
        <v>Diabetes</v>
      </c>
    </row>
    <row r="876" spans="1:10" x14ac:dyDescent="0.25">
      <c r="A876" t="s">
        <v>1495</v>
      </c>
      <c r="B876">
        <v>32.774999999999999</v>
      </c>
      <c r="C876">
        <v>9.77</v>
      </c>
      <c r="D876" t="s">
        <v>2381</v>
      </c>
      <c r="E876" t="s">
        <v>2379</v>
      </c>
      <c r="F876" t="s">
        <v>2379</v>
      </c>
      <c r="G876">
        <v>0</v>
      </c>
      <c r="H876" t="s">
        <v>2379</v>
      </c>
      <c r="I876" t="str">
        <f t="shared" si="26"/>
        <v>Obesity</v>
      </c>
      <c r="J876" t="str">
        <f t="shared" si="27"/>
        <v>Diabetes</v>
      </c>
    </row>
    <row r="877" spans="1:10" x14ac:dyDescent="0.25">
      <c r="A877" t="s">
        <v>1494</v>
      </c>
      <c r="B877">
        <v>37.51</v>
      </c>
      <c r="C877">
        <v>5.5</v>
      </c>
      <c r="D877" t="s">
        <v>2381</v>
      </c>
      <c r="E877" t="s">
        <v>2379</v>
      </c>
      <c r="F877" t="s">
        <v>2379</v>
      </c>
      <c r="G877">
        <v>2</v>
      </c>
      <c r="H877" t="s">
        <v>2379</v>
      </c>
      <c r="I877" t="str">
        <f t="shared" si="26"/>
        <v>Obesity</v>
      </c>
      <c r="J877" t="str">
        <f t="shared" si="27"/>
        <v>Normal</v>
      </c>
    </row>
    <row r="878" spans="1:10" x14ac:dyDescent="0.25">
      <c r="A878" t="s">
        <v>1493</v>
      </c>
      <c r="B878">
        <v>39.86</v>
      </c>
      <c r="C878">
        <v>11.84</v>
      </c>
      <c r="D878" t="s">
        <v>2381</v>
      </c>
      <c r="E878" t="s">
        <v>2379</v>
      </c>
      <c r="F878" t="s">
        <v>2379</v>
      </c>
      <c r="G878">
        <v>1</v>
      </c>
      <c r="H878" t="s">
        <v>2379</v>
      </c>
      <c r="I878" t="str">
        <f t="shared" si="26"/>
        <v>Obesity</v>
      </c>
      <c r="J878" t="str">
        <f t="shared" si="27"/>
        <v>Diabetes</v>
      </c>
    </row>
    <row r="879" spans="1:10" x14ac:dyDescent="0.25">
      <c r="A879" t="s">
        <v>1492</v>
      </c>
      <c r="B879">
        <v>42.13</v>
      </c>
      <c r="C879">
        <v>4.66</v>
      </c>
      <c r="D879" t="s">
        <v>2379</v>
      </c>
      <c r="E879" t="s">
        <v>2379</v>
      </c>
      <c r="F879" t="s">
        <v>2379</v>
      </c>
      <c r="G879">
        <v>0</v>
      </c>
      <c r="H879" t="s">
        <v>2379</v>
      </c>
      <c r="I879" t="str">
        <f t="shared" si="26"/>
        <v>Obesity</v>
      </c>
      <c r="J879" t="str">
        <f t="shared" si="27"/>
        <v>Normal</v>
      </c>
    </row>
    <row r="880" spans="1:10" x14ac:dyDescent="0.25">
      <c r="A880" t="s">
        <v>1491</v>
      </c>
      <c r="B880">
        <v>35.99</v>
      </c>
      <c r="C880">
        <v>11.11</v>
      </c>
      <c r="D880" t="s">
        <v>2379</v>
      </c>
      <c r="E880" t="s">
        <v>2379</v>
      </c>
      <c r="F880" t="s">
        <v>2379</v>
      </c>
      <c r="G880">
        <v>0</v>
      </c>
      <c r="H880" t="s">
        <v>2379</v>
      </c>
      <c r="I880" t="str">
        <f t="shared" si="26"/>
        <v>Obesity</v>
      </c>
      <c r="J880" t="str">
        <f t="shared" si="27"/>
        <v>Diabetes</v>
      </c>
    </row>
    <row r="881" spans="1:10" x14ac:dyDescent="0.25">
      <c r="A881" t="s">
        <v>1490</v>
      </c>
      <c r="B881">
        <v>35.200000000000003</v>
      </c>
      <c r="C881">
        <v>7.72</v>
      </c>
      <c r="D881" t="s">
        <v>2381</v>
      </c>
      <c r="E881" t="s">
        <v>2379</v>
      </c>
      <c r="F881" t="s">
        <v>2382</v>
      </c>
      <c r="G881">
        <v>1</v>
      </c>
      <c r="H881" t="s">
        <v>2379</v>
      </c>
      <c r="I881" t="str">
        <f t="shared" si="26"/>
        <v>Obesity</v>
      </c>
      <c r="J881" t="str">
        <f t="shared" si="27"/>
        <v>Diabetes</v>
      </c>
    </row>
    <row r="882" spans="1:10" x14ac:dyDescent="0.25">
      <c r="A882" t="s">
        <v>1489</v>
      </c>
      <c r="B882">
        <v>29.91</v>
      </c>
      <c r="C882">
        <v>5.55</v>
      </c>
      <c r="D882" t="s">
        <v>2381</v>
      </c>
      <c r="E882" t="s">
        <v>2379</v>
      </c>
      <c r="F882" t="s">
        <v>2379</v>
      </c>
      <c r="G882">
        <v>2</v>
      </c>
      <c r="H882" t="s">
        <v>2379</v>
      </c>
      <c r="I882" t="str">
        <f t="shared" si="26"/>
        <v>Overweight</v>
      </c>
      <c r="J882" t="str">
        <f t="shared" si="27"/>
        <v>Normal</v>
      </c>
    </row>
    <row r="883" spans="1:10" x14ac:dyDescent="0.25">
      <c r="A883" t="s">
        <v>1488</v>
      </c>
      <c r="B883">
        <v>36.479999999999997</v>
      </c>
      <c r="C883">
        <v>5.05</v>
      </c>
      <c r="D883" t="s">
        <v>2381</v>
      </c>
      <c r="E883" t="s">
        <v>2379</v>
      </c>
      <c r="F883" t="s">
        <v>2379</v>
      </c>
      <c r="G883">
        <v>1</v>
      </c>
      <c r="H883" t="s">
        <v>2379</v>
      </c>
      <c r="I883" t="str">
        <f t="shared" si="26"/>
        <v>Obesity</v>
      </c>
      <c r="J883" t="str">
        <f t="shared" si="27"/>
        <v>Normal</v>
      </c>
    </row>
    <row r="884" spans="1:10" x14ac:dyDescent="0.25">
      <c r="A884" t="s">
        <v>1487</v>
      </c>
      <c r="B884">
        <v>27.5</v>
      </c>
      <c r="C884">
        <v>8.69</v>
      </c>
      <c r="D884" t="s">
        <v>2381</v>
      </c>
      <c r="E884" t="s">
        <v>2379</v>
      </c>
      <c r="F884" t="s">
        <v>2382</v>
      </c>
      <c r="G884">
        <v>1</v>
      </c>
      <c r="H884" t="s">
        <v>2379</v>
      </c>
      <c r="I884" t="str">
        <f t="shared" si="26"/>
        <v>Overweight</v>
      </c>
      <c r="J884" t="str">
        <f t="shared" si="27"/>
        <v>Diabetes</v>
      </c>
    </row>
    <row r="885" spans="1:10" x14ac:dyDescent="0.25">
      <c r="A885" t="s">
        <v>1486</v>
      </c>
      <c r="B885">
        <v>33.44</v>
      </c>
      <c r="C885">
        <v>5.9</v>
      </c>
      <c r="D885" t="s">
        <v>2381</v>
      </c>
      <c r="E885" t="s">
        <v>2379</v>
      </c>
      <c r="F885" t="s">
        <v>2379</v>
      </c>
      <c r="G885">
        <v>1</v>
      </c>
      <c r="H885" t="s">
        <v>2379</v>
      </c>
      <c r="I885" t="str">
        <f t="shared" si="26"/>
        <v>Obesity</v>
      </c>
      <c r="J885" t="str">
        <f t="shared" si="27"/>
        <v>Prediabetes</v>
      </c>
    </row>
    <row r="886" spans="1:10" x14ac:dyDescent="0.25">
      <c r="A886" t="s">
        <v>1485</v>
      </c>
      <c r="B886">
        <v>28.215</v>
      </c>
      <c r="C886">
        <v>6.29</v>
      </c>
      <c r="D886" t="s">
        <v>2381</v>
      </c>
      <c r="E886" t="s">
        <v>2379</v>
      </c>
      <c r="F886" t="s">
        <v>2379</v>
      </c>
      <c r="G886">
        <v>1</v>
      </c>
      <c r="H886" t="s">
        <v>2379</v>
      </c>
      <c r="I886" t="str">
        <f t="shared" si="26"/>
        <v>Overweight</v>
      </c>
      <c r="J886" t="str">
        <f t="shared" si="27"/>
        <v>Prediabetes</v>
      </c>
    </row>
    <row r="887" spans="1:10" x14ac:dyDescent="0.25">
      <c r="A887" t="s">
        <v>1484</v>
      </c>
      <c r="B887">
        <v>27.17</v>
      </c>
      <c r="C887">
        <v>5.84</v>
      </c>
      <c r="D887" t="s">
        <v>2381</v>
      </c>
      <c r="E887" t="s">
        <v>2379</v>
      </c>
      <c r="F887" t="s">
        <v>2379</v>
      </c>
      <c r="G887">
        <v>1</v>
      </c>
      <c r="H887" t="s">
        <v>2379</v>
      </c>
      <c r="I887" t="str">
        <f t="shared" si="26"/>
        <v>Overweight</v>
      </c>
      <c r="J887" t="str">
        <f t="shared" si="27"/>
        <v>Prediabetes</v>
      </c>
    </row>
    <row r="888" spans="1:10" x14ac:dyDescent="0.25">
      <c r="A888" t="s">
        <v>1483</v>
      </c>
      <c r="B888">
        <v>35.380000000000003</v>
      </c>
      <c r="C888">
        <v>6.12</v>
      </c>
      <c r="D888" t="s">
        <v>2379</v>
      </c>
      <c r="E888" t="s">
        <v>2379</v>
      </c>
      <c r="F888" t="s">
        <v>2379</v>
      </c>
      <c r="G888">
        <v>0</v>
      </c>
      <c r="H888" t="s">
        <v>2379</v>
      </c>
      <c r="I888" t="str">
        <f t="shared" si="26"/>
        <v>Obesity</v>
      </c>
      <c r="J888" t="str">
        <f t="shared" si="27"/>
        <v>Prediabetes</v>
      </c>
    </row>
    <row r="889" spans="1:10" x14ac:dyDescent="0.25">
      <c r="A889" t="s">
        <v>1482</v>
      </c>
      <c r="B889">
        <v>43.48</v>
      </c>
      <c r="C889">
        <v>6.24</v>
      </c>
      <c r="D889" t="s">
        <v>2379</v>
      </c>
      <c r="E889" t="s">
        <v>2379</v>
      </c>
      <c r="F889" t="s">
        <v>2379</v>
      </c>
      <c r="G889">
        <v>0</v>
      </c>
      <c r="H889" t="s">
        <v>2379</v>
      </c>
      <c r="I889" t="str">
        <f t="shared" si="26"/>
        <v>Obesity</v>
      </c>
      <c r="J889" t="str">
        <f t="shared" si="27"/>
        <v>Prediabetes</v>
      </c>
    </row>
    <row r="890" spans="1:10" x14ac:dyDescent="0.25">
      <c r="A890" t="s">
        <v>1481</v>
      </c>
      <c r="B890">
        <v>41.73</v>
      </c>
      <c r="C890">
        <v>6.25</v>
      </c>
      <c r="D890" t="s">
        <v>2379</v>
      </c>
      <c r="E890" t="s">
        <v>2379</v>
      </c>
      <c r="F890" t="s">
        <v>2379</v>
      </c>
      <c r="G890">
        <v>1</v>
      </c>
      <c r="H890" t="s">
        <v>2379</v>
      </c>
      <c r="I890" t="str">
        <f t="shared" si="26"/>
        <v>Obesity</v>
      </c>
      <c r="J890" t="str">
        <f t="shared" si="27"/>
        <v>Prediabetes</v>
      </c>
    </row>
    <row r="891" spans="1:10" x14ac:dyDescent="0.25">
      <c r="A891" t="s">
        <v>1480</v>
      </c>
      <c r="B891">
        <v>28.9</v>
      </c>
      <c r="C891">
        <v>11.96</v>
      </c>
      <c r="D891" t="s">
        <v>2379</v>
      </c>
      <c r="E891" t="s">
        <v>2379</v>
      </c>
      <c r="F891" t="s">
        <v>2379</v>
      </c>
      <c r="G891">
        <v>0</v>
      </c>
      <c r="H891" t="s">
        <v>2379</v>
      </c>
      <c r="I891" t="str">
        <f t="shared" si="26"/>
        <v>Overweight</v>
      </c>
      <c r="J891" t="str">
        <f t="shared" si="27"/>
        <v>Diabetes</v>
      </c>
    </row>
    <row r="892" spans="1:10" x14ac:dyDescent="0.25">
      <c r="A892" t="s">
        <v>1479</v>
      </c>
      <c r="B892">
        <v>25.74</v>
      </c>
      <c r="C892">
        <v>7.69</v>
      </c>
      <c r="D892" t="s">
        <v>2379</v>
      </c>
      <c r="E892" t="s">
        <v>2379</v>
      </c>
      <c r="F892" t="s">
        <v>2379</v>
      </c>
      <c r="G892">
        <v>0</v>
      </c>
      <c r="H892" t="s">
        <v>2379</v>
      </c>
      <c r="I892" t="str">
        <f t="shared" si="26"/>
        <v>Overweight</v>
      </c>
      <c r="J892" t="str">
        <f t="shared" si="27"/>
        <v>Diabetes</v>
      </c>
    </row>
    <row r="893" spans="1:10" x14ac:dyDescent="0.25">
      <c r="A893" t="s">
        <v>1478</v>
      </c>
      <c r="B893">
        <v>36.06</v>
      </c>
      <c r="C893">
        <v>8.83</v>
      </c>
      <c r="D893" t="s">
        <v>2379</v>
      </c>
      <c r="E893" t="s">
        <v>2379</v>
      </c>
      <c r="F893" t="s">
        <v>2379</v>
      </c>
      <c r="G893">
        <v>0</v>
      </c>
      <c r="H893" t="s">
        <v>2379</v>
      </c>
      <c r="I893" t="str">
        <f t="shared" si="26"/>
        <v>Obesity</v>
      </c>
      <c r="J893" t="str">
        <f t="shared" si="27"/>
        <v>Diabetes</v>
      </c>
    </row>
    <row r="894" spans="1:10" x14ac:dyDescent="0.25">
      <c r="A894" t="s">
        <v>1477</v>
      </c>
      <c r="B894">
        <v>43.28</v>
      </c>
      <c r="C894">
        <v>4.41</v>
      </c>
      <c r="D894" t="s">
        <v>2379</v>
      </c>
      <c r="E894" t="s">
        <v>2379</v>
      </c>
      <c r="F894" t="s">
        <v>2379</v>
      </c>
      <c r="G894">
        <v>0</v>
      </c>
      <c r="H894" t="s">
        <v>2379</v>
      </c>
      <c r="I894" t="str">
        <f t="shared" si="26"/>
        <v>Obesity</v>
      </c>
      <c r="J894" t="str">
        <f t="shared" si="27"/>
        <v>Normal</v>
      </c>
    </row>
    <row r="895" spans="1:10" x14ac:dyDescent="0.25">
      <c r="A895" t="s">
        <v>1476</v>
      </c>
      <c r="B895">
        <v>28.785</v>
      </c>
      <c r="C895">
        <v>9.1</v>
      </c>
      <c r="D895" t="s">
        <v>2381</v>
      </c>
      <c r="E895" t="s">
        <v>2379</v>
      </c>
      <c r="F895" t="s">
        <v>2382</v>
      </c>
      <c r="G895">
        <v>1</v>
      </c>
      <c r="H895" t="s">
        <v>2379</v>
      </c>
      <c r="I895" t="str">
        <f t="shared" si="26"/>
        <v>Overweight</v>
      </c>
      <c r="J895" t="str">
        <f t="shared" si="27"/>
        <v>Diabetes</v>
      </c>
    </row>
    <row r="896" spans="1:10" x14ac:dyDescent="0.25">
      <c r="A896" t="s">
        <v>1475</v>
      </c>
      <c r="B896">
        <v>25.46</v>
      </c>
      <c r="C896">
        <v>11.52</v>
      </c>
      <c r="D896" t="s">
        <v>2381</v>
      </c>
      <c r="E896" t="s">
        <v>2379</v>
      </c>
      <c r="F896" t="s">
        <v>2382</v>
      </c>
      <c r="G896">
        <v>1</v>
      </c>
      <c r="H896" t="s">
        <v>2379</v>
      </c>
      <c r="I896" t="str">
        <f t="shared" si="26"/>
        <v>Overweight</v>
      </c>
      <c r="J896" t="str">
        <f t="shared" si="27"/>
        <v>Diabetes</v>
      </c>
    </row>
    <row r="897" spans="1:10" x14ac:dyDescent="0.25">
      <c r="A897" t="s">
        <v>1474</v>
      </c>
      <c r="B897">
        <v>30.8</v>
      </c>
      <c r="C897">
        <v>10.95</v>
      </c>
      <c r="D897" t="s">
        <v>2379</v>
      </c>
      <c r="E897" t="s">
        <v>2379</v>
      </c>
      <c r="F897" t="s">
        <v>2379</v>
      </c>
      <c r="G897">
        <v>0</v>
      </c>
      <c r="H897" t="s">
        <v>2379</v>
      </c>
      <c r="I897" t="str">
        <f t="shared" si="26"/>
        <v>Obesity</v>
      </c>
      <c r="J897" t="str">
        <f t="shared" si="27"/>
        <v>Diabetes</v>
      </c>
    </row>
    <row r="898" spans="1:10" x14ac:dyDescent="0.25">
      <c r="A898" t="s">
        <v>1473</v>
      </c>
      <c r="B898">
        <v>28.88</v>
      </c>
      <c r="C898">
        <v>11.5</v>
      </c>
      <c r="D898" t="s">
        <v>2379</v>
      </c>
      <c r="E898" t="s">
        <v>2379</v>
      </c>
      <c r="F898" t="s">
        <v>2379</v>
      </c>
      <c r="G898">
        <v>0</v>
      </c>
      <c r="H898" t="s">
        <v>2379</v>
      </c>
      <c r="I898" t="str">
        <f t="shared" si="26"/>
        <v>Overweight</v>
      </c>
      <c r="J898" t="str">
        <f t="shared" si="27"/>
        <v>Diabetes</v>
      </c>
    </row>
    <row r="899" spans="1:10" x14ac:dyDescent="0.25">
      <c r="A899" t="s">
        <v>1472</v>
      </c>
      <c r="B899">
        <v>23</v>
      </c>
      <c r="C899">
        <v>9.8800000000000008</v>
      </c>
      <c r="D899" t="s">
        <v>2379</v>
      </c>
      <c r="E899" t="s">
        <v>2379</v>
      </c>
      <c r="F899" t="s">
        <v>2379</v>
      </c>
      <c r="G899">
        <v>0</v>
      </c>
      <c r="H899" t="s">
        <v>2379</v>
      </c>
      <c r="I899" t="str">
        <f t="shared" ref="I899:I962" si="28">IF(B899&lt;18.5,"Underweight",IF(B899&lt;25,"Normal Weight",IF(B899&lt;30,"Overweight","Obesity")))</f>
        <v>Normal Weight</v>
      </c>
      <c r="J899" t="str">
        <f t="shared" ref="J899:J962" si="29">IF(ISNUMBER(C899),IF(C899&lt;5.7,"Normal",IF(C899&lt;6.5,"Prediabetes","Diabetes")),"")</f>
        <v>Diabetes</v>
      </c>
    </row>
    <row r="900" spans="1:10" x14ac:dyDescent="0.25">
      <c r="A900" t="s">
        <v>1471</v>
      </c>
      <c r="B900">
        <v>38.25</v>
      </c>
      <c r="C900">
        <v>6.2</v>
      </c>
      <c r="D900" t="s">
        <v>2379</v>
      </c>
      <c r="E900" t="s">
        <v>2379</v>
      </c>
      <c r="F900" t="s">
        <v>2379</v>
      </c>
      <c r="G900">
        <v>1</v>
      </c>
      <c r="H900" t="s">
        <v>2379</v>
      </c>
      <c r="I900" t="str">
        <f t="shared" si="28"/>
        <v>Obesity</v>
      </c>
      <c r="J900" t="str">
        <f t="shared" si="29"/>
        <v>Prediabetes</v>
      </c>
    </row>
    <row r="901" spans="1:10" x14ac:dyDescent="0.25">
      <c r="A901" t="s">
        <v>1470</v>
      </c>
      <c r="B901">
        <v>39.25</v>
      </c>
      <c r="C901">
        <v>8.41</v>
      </c>
      <c r="D901" t="s">
        <v>2381</v>
      </c>
      <c r="E901" t="s">
        <v>2379</v>
      </c>
      <c r="F901" t="s">
        <v>2379</v>
      </c>
      <c r="G901">
        <v>1</v>
      </c>
      <c r="H901" t="s">
        <v>2379</v>
      </c>
      <c r="I901" t="str">
        <f t="shared" si="28"/>
        <v>Obesity</v>
      </c>
      <c r="J901" t="str">
        <f t="shared" si="29"/>
        <v>Diabetes</v>
      </c>
    </row>
    <row r="902" spans="1:10" x14ac:dyDescent="0.25">
      <c r="A902" t="s">
        <v>1469</v>
      </c>
      <c r="B902">
        <v>26.6</v>
      </c>
      <c r="C902">
        <v>5.07</v>
      </c>
      <c r="D902" t="s">
        <v>2381</v>
      </c>
      <c r="E902" t="s">
        <v>2379</v>
      </c>
      <c r="F902" t="s">
        <v>2379</v>
      </c>
      <c r="G902">
        <v>2</v>
      </c>
      <c r="H902" t="s">
        <v>2379</v>
      </c>
      <c r="I902" t="str">
        <f t="shared" si="28"/>
        <v>Overweight</v>
      </c>
      <c r="J902" t="str">
        <f t="shared" si="29"/>
        <v>Normal</v>
      </c>
    </row>
    <row r="903" spans="1:10" x14ac:dyDescent="0.25">
      <c r="A903" t="s">
        <v>1468</v>
      </c>
      <c r="B903">
        <v>35.700000000000003</v>
      </c>
      <c r="C903">
        <v>4.0599999999999996</v>
      </c>
      <c r="D903" t="s">
        <v>2379</v>
      </c>
      <c r="E903" t="s">
        <v>2379</v>
      </c>
      <c r="F903" t="s">
        <v>2382</v>
      </c>
      <c r="G903">
        <v>1</v>
      </c>
      <c r="H903" t="s">
        <v>2379</v>
      </c>
      <c r="I903" t="str">
        <f t="shared" si="28"/>
        <v>Obesity</v>
      </c>
      <c r="J903" t="str">
        <f t="shared" si="29"/>
        <v>Normal</v>
      </c>
    </row>
    <row r="904" spans="1:10" x14ac:dyDescent="0.25">
      <c r="A904" t="s">
        <v>1467</v>
      </c>
      <c r="B904">
        <v>20.100000000000001</v>
      </c>
      <c r="C904">
        <v>10.52</v>
      </c>
      <c r="D904" t="s">
        <v>2379</v>
      </c>
      <c r="E904" t="s">
        <v>2379</v>
      </c>
      <c r="F904" t="s">
        <v>2379</v>
      </c>
      <c r="G904">
        <v>0</v>
      </c>
      <c r="H904" t="s">
        <v>2379</v>
      </c>
      <c r="I904" t="str">
        <f t="shared" si="28"/>
        <v>Normal Weight</v>
      </c>
      <c r="J904" t="str">
        <f t="shared" si="29"/>
        <v>Diabetes</v>
      </c>
    </row>
    <row r="905" spans="1:10" x14ac:dyDescent="0.25">
      <c r="A905" t="s">
        <v>1466</v>
      </c>
      <c r="B905">
        <v>22.23</v>
      </c>
      <c r="C905">
        <v>9.65</v>
      </c>
      <c r="D905" t="s">
        <v>2379</v>
      </c>
      <c r="E905" t="s">
        <v>2379</v>
      </c>
      <c r="F905" t="s">
        <v>2379</v>
      </c>
      <c r="G905">
        <v>0</v>
      </c>
      <c r="H905" t="s">
        <v>2379</v>
      </c>
      <c r="I905" t="str">
        <f t="shared" si="28"/>
        <v>Normal Weight</v>
      </c>
      <c r="J905" t="str">
        <f t="shared" si="29"/>
        <v>Diabetes</v>
      </c>
    </row>
    <row r="906" spans="1:10" x14ac:dyDescent="0.25">
      <c r="A906" t="s">
        <v>1465</v>
      </c>
      <c r="B906">
        <v>36.47</v>
      </c>
      <c r="C906">
        <v>6.21</v>
      </c>
      <c r="D906" t="s">
        <v>2379</v>
      </c>
      <c r="E906" t="s">
        <v>2379</v>
      </c>
      <c r="F906" t="s">
        <v>2379</v>
      </c>
      <c r="G906">
        <v>0</v>
      </c>
      <c r="H906" t="s">
        <v>2379</v>
      </c>
      <c r="I906" t="str">
        <f t="shared" si="28"/>
        <v>Obesity</v>
      </c>
      <c r="J906" t="str">
        <f t="shared" si="29"/>
        <v>Prediabetes</v>
      </c>
    </row>
    <row r="907" spans="1:10" x14ac:dyDescent="0.25">
      <c r="A907" t="s">
        <v>1464</v>
      </c>
      <c r="B907">
        <v>49.64</v>
      </c>
      <c r="C907">
        <v>4.76</v>
      </c>
      <c r="D907" t="s">
        <v>2379</v>
      </c>
      <c r="E907" t="s">
        <v>2379</v>
      </c>
      <c r="F907" t="s">
        <v>2382</v>
      </c>
      <c r="G907">
        <v>1</v>
      </c>
      <c r="H907" t="s">
        <v>2379</v>
      </c>
      <c r="I907" t="str">
        <f t="shared" si="28"/>
        <v>Obesity</v>
      </c>
      <c r="J907" t="str">
        <f t="shared" si="29"/>
        <v>Normal</v>
      </c>
    </row>
    <row r="908" spans="1:10" x14ac:dyDescent="0.25">
      <c r="A908" t="s">
        <v>1463</v>
      </c>
      <c r="B908">
        <v>36.799999999999997</v>
      </c>
      <c r="C908">
        <v>5.73</v>
      </c>
      <c r="D908" t="s">
        <v>2381</v>
      </c>
      <c r="E908" t="s">
        <v>2379</v>
      </c>
      <c r="F908" t="s">
        <v>2382</v>
      </c>
      <c r="G908">
        <v>1</v>
      </c>
      <c r="H908" t="s">
        <v>2379</v>
      </c>
      <c r="I908" t="str">
        <f t="shared" si="28"/>
        <v>Obesity</v>
      </c>
      <c r="J908" t="str">
        <f t="shared" si="29"/>
        <v>Prediabetes</v>
      </c>
    </row>
    <row r="909" spans="1:10" x14ac:dyDescent="0.25">
      <c r="A909" t="s">
        <v>1462</v>
      </c>
      <c r="B909">
        <v>33.880000000000003</v>
      </c>
      <c r="C909">
        <v>10.78</v>
      </c>
      <c r="D909" t="s">
        <v>2381</v>
      </c>
      <c r="E909" t="s">
        <v>2379</v>
      </c>
      <c r="F909" t="s">
        <v>2379</v>
      </c>
      <c r="G909">
        <v>0</v>
      </c>
      <c r="H909" t="s">
        <v>2379</v>
      </c>
      <c r="I909" t="str">
        <f t="shared" si="28"/>
        <v>Obesity</v>
      </c>
      <c r="J909" t="str">
        <f t="shared" si="29"/>
        <v>Diabetes</v>
      </c>
    </row>
    <row r="910" spans="1:10" x14ac:dyDescent="0.25">
      <c r="A910" t="s">
        <v>1461</v>
      </c>
      <c r="B910">
        <v>32.01</v>
      </c>
      <c r="C910">
        <v>5.08</v>
      </c>
      <c r="D910" t="s">
        <v>2381</v>
      </c>
      <c r="E910" t="s">
        <v>2379</v>
      </c>
      <c r="F910" t="s">
        <v>2379</v>
      </c>
      <c r="G910">
        <v>1</v>
      </c>
      <c r="H910" t="s">
        <v>2379</v>
      </c>
      <c r="I910" t="str">
        <f t="shared" si="28"/>
        <v>Obesity</v>
      </c>
      <c r="J910" t="str">
        <f t="shared" si="29"/>
        <v>Normal</v>
      </c>
    </row>
    <row r="911" spans="1:10" x14ac:dyDescent="0.25">
      <c r="A911" t="s">
        <v>1460</v>
      </c>
      <c r="B911">
        <v>33.630000000000003</v>
      </c>
      <c r="C911">
        <v>11.39</v>
      </c>
      <c r="D911" t="s">
        <v>2379</v>
      </c>
      <c r="E911" t="s">
        <v>2379</v>
      </c>
      <c r="F911" t="s">
        <v>2379</v>
      </c>
      <c r="G911">
        <v>0</v>
      </c>
      <c r="H911" t="s">
        <v>2379</v>
      </c>
      <c r="I911" t="str">
        <f t="shared" si="28"/>
        <v>Obesity</v>
      </c>
      <c r="J911" t="str">
        <f t="shared" si="29"/>
        <v>Diabetes</v>
      </c>
    </row>
    <row r="912" spans="1:10" x14ac:dyDescent="0.25">
      <c r="A912" t="s">
        <v>1459</v>
      </c>
      <c r="B912">
        <v>34.865000000000002</v>
      </c>
      <c r="C912">
        <v>5.35</v>
      </c>
      <c r="D912" t="s">
        <v>2381</v>
      </c>
      <c r="E912" t="s">
        <v>2379</v>
      </c>
      <c r="F912" t="s">
        <v>2379</v>
      </c>
      <c r="G912">
        <v>1</v>
      </c>
      <c r="H912" t="s">
        <v>2379</v>
      </c>
      <c r="I912" t="str">
        <f t="shared" si="28"/>
        <v>Obesity</v>
      </c>
      <c r="J912" t="str">
        <f t="shared" si="29"/>
        <v>Normal</v>
      </c>
    </row>
    <row r="913" spans="1:10" x14ac:dyDescent="0.25">
      <c r="A913" t="s">
        <v>1458</v>
      </c>
      <c r="B913">
        <v>43.11</v>
      </c>
      <c r="C913">
        <v>5.6</v>
      </c>
      <c r="D913" t="s">
        <v>2379</v>
      </c>
      <c r="E913" t="s">
        <v>2379</v>
      </c>
      <c r="F913" t="s">
        <v>2379</v>
      </c>
      <c r="G913">
        <v>0</v>
      </c>
      <c r="H913" t="s">
        <v>2379</v>
      </c>
      <c r="I913" t="str">
        <f t="shared" si="28"/>
        <v>Obesity</v>
      </c>
      <c r="J913" t="str">
        <f t="shared" si="29"/>
        <v>Normal</v>
      </c>
    </row>
    <row r="914" spans="1:10" x14ac:dyDescent="0.25">
      <c r="A914" t="s">
        <v>1457</v>
      </c>
      <c r="B914">
        <v>30.305</v>
      </c>
      <c r="C914">
        <v>4.2699999999999996</v>
      </c>
      <c r="D914" t="s">
        <v>2381</v>
      </c>
      <c r="E914" t="s">
        <v>2379</v>
      </c>
      <c r="F914" t="s">
        <v>2379</v>
      </c>
      <c r="G914">
        <v>1</v>
      </c>
      <c r="H914" t="s">
        <v>2379</v>
      </c>
      <c r="I914" t="str">
        <f t="shared" si="28"/>
        <v>Obesity</v>
      </c>
      <c r="J914" t="str">
        <f t="shared" si="29"/>
        <v>Normal</v>
      </c>
    </row>
    <row r="915" spans="1:10" x14ac:dyDescent="0.25">
      <c r="A915" t="s">
        <v>1456</v>
      </c>
      <c r="B915">
        <v>25.175000000000001</v>
      </c>
      <c r="C915">
        <v>5.57</v>
      </c>
      <c r="D915" t="s">
        <v>2381</v>
      </c>
      <c r="E915" t="s">
        <v>2379</v>
      </c>
      <c r="F915" t="s">
        <v>2379</v>
      </c>
      <c r="G915">
        <v>1</v>
      </c>
      <c r="H915" t="s">
        <v>2379</v>
      </c>
      <c r="I915" t="str">
        <f t="shared" si="28"/>
        <v>Overweight</v>
      </c>
      <c r="J915" t="str">
        <f t="shared" si="29"/>
        <v>Normal</v>
      </c>
    </row>
    <row r="916" spans="1:10" x14ac:dyDescent="0.25">
      <c r="A916" t="s">
        <v>1455</v>
      </c>
      <c r="B916">
        <v>26.8</v>
      </c>
      <c r="C916">
        <v>5.68</v>
      </c>
      <c r="D916" t="s">
        <v>2381</v>
      </c>
      <c r="E916" t="s">
        <v>2379</v>
      </c>
      <c r="F916" t="s">
        <v>2379</v>
      </c>
      <c r="G916">
        <v>1</v>
      </c>
      <c r="H916" t="s">
        <v>2379</v>
      </c>
      <c r="I916" t="str">
        <f t="shared" si="28"/>
        <v>Overweight</v>
      </c>
      <c r="J916" t="str">
        <f t="shared" si="29"/>
        <v>Normal</v>
      </c>
    </row>
    <row r="917" spans="1:10" x14ac:dyDescent="0.25">
      <c r="A917" t="s">
        <v>1454</v>
      </c>
      <c r="B917">
        <v>21.78</v>
      </c>
      <c r="C917">
        <v>5.3</v>
      </c>
      <c r="D917" t="s">
        <v>2379</v>
      </c>
      <c r="E917" t="s">
        <v>2381</v>
      </c>
      <c r="F917" t="s">
        <v>2379</v>
      </c>
      <c r="G917">
        <v>1</v>
      </c>
      <c r="H917" t="s">
        <v>2379</v>
      </c>
      <c r="I917" t="str">
        <f t="shared" si="28"/>
        <v>Normal Weight</v>
      </c>
      <c r="J917" t="str">
        <f t="shared" si="29"/>
        <v>Normal</v>
      </c>
    </row>
    <row r="918" spans="1:10" x14ac:dyDescent="0.25">
      <c r="A918" t="s">
        <v>1453</v>
      </c>
      <c r="B918">
        <v>30.14</v>
      </c>
      <c r="C918">
        <v>9.4499999999999993</v>
      </c>
      <c r="D918" t="s">
        <v>2381</v>
      </c>
      <c r="E918" t="s">
        <v>2379</v>
      </c>
      <c r="F918" t="s">
        <v>2379</v>
      </c>
      <c r="G918">
        <v>0</v>
      </c>
      <c r="H918" t="s">
        <v>2379</v>
      </c>
      <c r="I918" t="str">
        <f t="shared" si="28"/>
        <v>Obesity</v>
      </c>
      <c r="J918" t="str">
        <f t="shared" si="29"/>
        <v>Diabetes</v>
      </c>
    </row>
    <row r="919" spans="1:10" x14ac:dyDescent="0.25">
      <c r="A919" t="s">
        <v>1452</v>
      </c>
      <c r="B919">
        <v>29.7</v>
      </c>
      <c r="C919">
        <v>6.79</v>
      </c>
      <c r="D919" t="s">
        <v>2381</v>
      </c>
      <c r="E919" t="s">
        <v>2379</v>
      </c>
      <c r="F919" t="s">
        <v>2379</v>
      </c>
      <c r="G919">
        <v>0</v>
      </c>
      <c r="H919" t="s">
        <v>2379</v>
      </c>
      <c r="I919" t="str">
        <f t="shared" si="28"/>
        <v>Overweight</v>
      </c>
      <c r="J919" t="str">
        <f t="shared" si="29"/>
        <v>Diabetes</v>
      </c>
    </row>
    <row r="920" spans="1:10" x14ac:dyDescent="0.25">
      <c r="A920" t="s">
        <v>1451</v>
      </c>
      <c r="B920">
        <v>32.395000000000003</v>
      </c>
      <c r="C920">
        <v>11.1</v>
      </c>
      <c r="D920" t="s">
        <v>2381</v>
      </c>
      <c r="E920" t="s">
        <v>2379</v>
      </c>
      <c r="F920" t="s">
        <v>2379</v>
      </c>
      <c r="G920">
        <v>0</v>
      </c>
      <c r="H920" t="s">
        <v>2379</v>
      </c>
      <c r="I920" t="str">
        <f t="shared" si="28"/>
        <v>Obesity</v>
      </c>
      <c r="J920" t="str">
        <f t="shared" si="29"/>
        <v>Diabetes</v>
      </c>
    </row>
    <row r="921" spans="1:10" x14ac:dyDescent="0.25">
      <c r="A921" t="s">
        <v>1450</v>
      </c>
      <c r="B921">
        <v>36.64</v>
      </c>
      <c r="C921">
        <v>7.26</v>
      </c>
      <c r="D921" t="s">
        <v>2379</v>
      </c>
      <c r="E921" t="s">
        <v>2379</v>
      </c>
      <c r="F921" t="s">
        <v>2379</v>
      </c>
      <c r="G921">
        <v>0</v>
      </c>
      <c r="H921" t="s">
        <v>2379</v>
      </c>
      <c r="I921" t="str">
        <f t="shared" si="28"/>
        <v>Obesity</v>
      </c>
      <c r="J921" t="str">
        <f t="shared" si="29"/>
        <v>Diabetes</v>
      </c>
    </row>
    <row r="922" spans="1:10" x14ac:dyDescent="0.25">
      <c r="A922" t="s">
        <v>1449</v>
      </c>
      <c r="B922">
        <v>39.049999999999997</v>
      </c>
      <c r="C922">
        <v>5.27</v>
      </c>
      <c r="D922" t="s">
        <v>2381</v>
      </c>
      <c r="E922" t="s">
        <v>2379</v>
      </c>
      <c r="F922" t="s">
        <v>2379</v>
      </c>
      <c r="G922">
        <v>1</v>
      </c>
      <c r="H922" t="s">
        <v>2379</v>
      </c>
      <c r="I922" t="str">
        <f t="shared" si="28"/>
        <v>Obesity</v>
      </c>
      <c r="J922" t="str">
        <f t="shared" si="29"/>
        <v>Normal</v>
      </c>
    </row>
    <row r="923" spans="1:10" x14ac:dyDescent="0.25">
      <c r="A923" t="s">
        <v>1448</v>
      </c>
      <c r="B923">
        <v>33.1</v>
      </c>
      <c r="C923">
        <v>5.46</v>
      </c>
      <c r="D923" t="s">
        <v>2381</v>
      </c>
      <c r="E923" t="s">
        <v>2379</v>
      </c>
      <c r="F923" t="s">
        <v>2379</v>
      </c>
      <c r="G923">
        <v>1</v>
      </c>
      <c r="H923" t="s">
        <v>2379</v>
      </c>
      <c r="I923" t="str">
        <f t="shared" si="28"/>
        <v>Obesity</v>
      </c>
      <c r="J923" t="str">
        <f t="shared" si="29"/>
        <v>Normal</v>
      </c>
    </row>
    <row r="924" spans="1:10" x14ac:dyDescent="0.25">
      <c r="A924" t="s">
        <v>1447</v>
      </c>
      <c r="B924">
        <v>31.824999999999999</v>
      </c>
      <c r="C924">
        <v>8.1300000000000008</v>
      </c>
      <c r="D924" t="s">
        <v>2379</v>
      </c>
      <c r="E924" t="s">
        <v>2379</v>
      </c>
      <c r="F924" t="s">
        <v>2379</v>
      </c>
      <c r="G924">
        <v>0</v>
      </c>
      <c r="H924" t="s">
        <v>2379</v>
      </c>
      <c r="I924" t="str">
        <f t="shared" si="28"/>
        <v>Obesity</v>
      </c>
      <c r="J924" t="str">
        <f t="shared" si="29"/>
        <v>Diabetes</v>
      </c>
    </row>
    <row r="925" spans="1:10" x14ac:dyDescent="0.25">
      <c r="A925" t="s">
        <v>1446</v>
      </c>
      <c r="B925">
        <v>29</v>
      </c>
      <c r="C925">
        <v>4.25</v>
      </c>
      <c r="D925" t="s">
        <v>2381</v>
      </c>
      <c r="E925" t="s">
        <v>2379</v>
      </c>
      <c r="F925" t="s">
        <v>2379</v>
      </c>
      <c r="G925">
        <v>1</v>
      </c>
      <c r="H925" t="s">
        <v>2379</v>
      </c>
      <c r="I925" t="str">
        <f t="shared" si="28"/>
        <v>Overweight</v>
      </c>
      <c r="J925" t="str">
        <f t="shared" si="29"/>
        <v>Normal</v>
      </c>
    </row>
    <row r="926" spans="1:10" x14ac:dyDescent="0.25">
      <c r="A926" t="s">
        <v>1445</v>
      </c>
      <c r="B926">
        <v>30.495000000000001</v>
      </c>
      <c r="C926">
        <v>8.68</v>
      </c>
      <c r="D926" t="s">
        <v>2379</v>
      </c>
      <c r="E926" t="s">
        <v>2379</v>
      </c>
      <c r="F926" t="s">
        <v>2379</v>
      </c>
      <c r="G926">
        <v>0</v>
      </c>
      <c r="H926" t="s">
        <v>2379</v>
      </c>
      <c r="I926" t="str">
        <f t="shared" si="28"/>
        <v>Obesity</v>
      </c>
      <c r="J926" t="str">
        <f t="shared" si="29"/>
        <v>Diabetes</v>
      </c>
    </row>
    <row r="927" spans="1:10" x14ac:dyDescent="0.25">
      <c r="A927" t="s">
        <v>1444</v>
      </c>
      <c r="B927">
        <v>25.2</v>
      </c>
      <c r="C927">
        <v>6.25</v>
      </c>
      <c r="D927" t="s">
        <v>2381</v>
      </c>
      <c r="E927" t="s">
        <v>2379</v>
      </c>
      <c r="F927" t="s">
        <v>2379</v>
      </c>
      <c r="G927">
        <v>1</v>
      </c>
      <c r="H927" t="s">
        <v>2379</v>
      </c>
      <c r="I927" t="str">
        <f t="shared" si="28"/>
        <v>Overweight</v>
      </c>
      <c r="J927" t="str">
        <f t="shared" si="29"/>
        <v>Prediabetes</v>
      </c>
    </row>
    <row r="928" spans="1:10" x14ac:dyDescent="0.25">
      <c r="A928" t="s">
        <v>1443</v>
      </c>
      <c r="B928">
        <v>22.77</v>
      </c>
      <c r="C928">
        <v>4.47</v>
      </c>
      <c r="D928" t="s">
        <v>2381</v>
      </c>
      <c r="E928" t="s">
        <v>2379</v>
      </c>
      <c r="F928" t="s">
        <v>2379</v>
      </c>
      <c r="G928">
        <v>1</v>
      </c>
      <c r="H928" t="s">
        <v>2379</v>
      </c>
      <c r="I928" t="str">
        <f t="shared" si="28"/>
        <v>Normal Weight</v>
      </c>
      <c r="J928" t="str">
        <f t="shared" si="29"/>
        <v>Normal</v>
      </c>
    </row>
    <row r="929" spans="1:10" x14ac:dyDescent="0.25">
      <c r="A929" t="s">
        <v>1442</v>
      </c>
      <c r="B929">
        <v>23.18</v>
      </c>
      <c r="C929">
        <v>8.31</v>
      </c>
      <c r="D929" t="s">
        <v>2379</v>
      </c>
      <c r="E929" t="s">
        <v>2379</v>
      </c>
      <c r="F929" t="s">
        <v>2379</v>
      </c>
      <c r="G929">
        <v>0</v>
      </c>
      <c r="H929" t="s">
        <v>2379</v>
      </c>
      <c r="I929" t="str">
        <f t="shared" si="28"/>
        <v>Normal Weight</v>
      </c>
      <c r="J929" t="str">
        <f t="shared" si="29"/>
        <v>Diabetes</v>
      </c>
    </row>
    <row r="930" spans="1:10" x14ac:dyDescent="0.25">
      <c r="A930" t="s">
        <v>1441</v>
      </c>
      <c r="B930">
        <v>35.409999999999997</v>
      </c>
      <c r="C930">
        <v>5.68</v>
      </c>
      <c r="D930" t="s">
        <v>2379</v>
      </c>
      <c r="E930" t="s">
        <v>2379</v>
      </c>
      <c r="F930" t="s">
        <v>2379</v>
      </c>
      <c r="G930">
        <v>0</v>
      </c>
      <c r="H930" t="s">
        <v>2379</v>
      </c>
      <c r="I930" t="str">
        <f t="shared" si="28"/>
        <v>Obesity</v>
      </c>
      <c r="J930" t="str">
        <f t="shared" si="29"/>
        <v>Normal</v>
      </c>
    </row>
    <row r="931" spans="1:10" x14ac:dyDescent="0.25">
      <c r="A931" t="s">
        <v>1440</v>
      </c>
      <c r="B931">
        <v>32.11</v>
      </c>
      <c r="C931">
        <v>4.75</v>
      </c>
      <c r="D931" t="s">
        <v>2381</v>
      </c>
      <c r="E931" t="s">
        <v>2379</v>
      </c>
      <c r="F931" t="s">
        <v>2379</v>
      </c>
      <c r="G931">
        <v>2</v>
      </c>
      <c r="H931" t="s">
        <v>2379</v>
      </c>
      <c r="I931" t="str">
        <f t="shared" si="28"/>
        <v>Obesity</v>
      </c>
      <c r="J931" t="str">
        <f t="shared" si="29"/>
        <v>Normal</v>
      </c>
    </row>
    <row r="932" spans="1:10" x14ac:dyDescent="0.25">
      <c r="A932" t="s">
        <v>1439</v>
      </c>
      <c r="B932">
        <v>34.479999999999997</v>
      </c>
      <c r="C932">
        <v>6.31</v>
      </c>
      <c r="D932" t="s">
        <v>2379</v>
      </c>
      <c r="E932" t="s">
        <v>2379</v>
      </c>
      <c r="F932" t="s">
        <v>2382</v>
      </c>
      <c r="G932">
        <v>1</v>
      </c>
      <c r="H932" t="s">
        <v>2379</v>
      </c>
      <c r="I932" t="str">
        <f t="shared" si="28"/>
        <v>Obesity</v>
      </c>
      <c r="J932" t="str">
        <f t="shared" si="29"/>
        <v>Prediabetes</v>
      </c>
    </row>
    <row r="933" spans="1:10" x14ac:dyDescent="0.25">
      <c r="A933" t="s">
        <v>1438</v>
      </c>
      <c r="B933">
        <v>34.39</v>
      </c>
      <c r="C933">
        <v>6.28</v>
      </c>
      <c r="D933" t="s">
        <v>2381</v>
      </c>
      <c r="E933" t="s">
        <v>2379</v>
      </c>
      <c r="F933" t="s">
        <v>2379</v>
      </c>
      <c r="G933">
        <v>1</v>
      </c>
      <c r="H933" t="s">
        <v>2379</v>
      </c>
      <c r="I933" t="str">
        <f t="shared" si="28"/>
        <v>Obesity</v>
      </c>
      <c r="J933" t="str">
        <f t="shared" si="29"/>
        <v>Prediabetes</v>
      </c>
    </row>
    <row r="934" spans="1:10" x14ac:dyDescent="0.25">
      <c r="A934" t="s">
        <v>1437</v>
      </c>
      <c r="B934">
        <v>26.4</v>
      </c>
      <c r="C934">
        <v>9.2899999999999991</v>
      </c>
      <c r="D934" t="s">
        <v>2381</v>
      </c>
      <c r="E934" t="s">
        <v>2379</v>
      </c>
      <c r="F934" t="s">
        <v>2382</v>
      </c>
      <c r="G934">
        <v>1</v>
      </c>
      <c r="H934" t="s">
        <v>2379</v>
      </c>
      <c r="I934" t="str">
        <f t="shared" si="28"/>
        <v>Overweight</v>
      </c>
      <c r="J934" t="str">
        <f t="shared" si="29"/>
        <v>Diabetes</v>
      </c>
    </row>
    <row r="935" spans="1:10" x14ac:dyDescent="0.25">
      <c r="A935" t="s">
        <v>1436</v>
      </c>
      <c r="B935">
        <v>28.1</v>
      </c>
      <c r="C935">
        <v>5.79</v>
      </c>
      <c r="D935" t="s">
        <v>2381</v>
      </c>
      <c r="E935" t="s">
        <v>2379</v>
      </c>
      <c r="F935" t="s">
        <v>2382</v>
      </c>
      <c r="G935">
        <v>1</v>
      </c>
      <c r="H935" t="s">
        <v>2379</v>
      </c>
      <c r="I935" t="str">
        <f t="shared" si="28"/>
        <v>Overweight</v>
      </c>
      <c r="J935" t="str">
        <f t="shared" si="29"/>
        <v>Prediabetes</v>
      </c>
    </row>
    <row r="936" spans="1:10" x14ac:dyDescent="0.25">
      <c r="A936" t="s">
        <v>1435</v>
      </c>
      <c r="B936">
        <v>27</v>
      </c>
      <c r="C936">
        <v>4.54</v>
      </c>
      <c r="D936" t="s">
        <v>2381</v>
      </c>
      <c r="E936" t="s">
        <v>2379</v>
      </c>
      <c r="F936" t="s">
        <v>2379</v>
      </c>
      <c r="G936">
        <v>1</v>
      </c>
      <c r="H936" t="s">
        <v>2379</v>
      </c>
      <c r="I936" t="str">
        <f t="shared" si="28"/>
        <v>Overweight</v>
      </c>
      <c r="J936" t="str">
        <f t="shared" si="29"/>
        <v>Normal</v>
      </c>
    </row>
    <row r="937" spans="1:10" x14ac:dyDescent="0.25">
      <c r="A937" t="s">
        <v>1434</v>
      </c>
      <c r="B937">
        <v>28.594999999999999</v>
      </c>
      <c r="C937">
        <v>4.68</v>
      </c>
      <c r="D937" t="s">
        <v>2381</v>
      </c>
      <c r="E937" t="s">
        <v>2379</v>
      </c>
      <c r="F937" t="s">
        <v>2379</v>
      </c>
      <c r="G937">
        <v>1</v>
      </c>
      <c r="H937" t="s">
        <v>2379</v>
      </c>
      <c r="I937" t="str">
        <f t="shared" si="28"/>
        <v>Overweight</v>
      </c>
      <c r="J937" t="str">
        <f t="shared" si="29"/>
        <v>Normal</v>
      </c>
    </row>
    <row r="938" spans="1:10" x14ac:dyDescent="0.25">
      <c r="A938" t="s">
        <v>1433</v>
      </c>
      <c r="B938">
        <v>36.799999999999997</v>
      </c>
      <c r="C938">
        <v>5.88</v>
      </c>
      <c r="D938" t="s">
        <v>2379</v>
      </c>
      <c r="E938" t="s">
        <v>2379</v>
      </c>
      <c r="F938" t="s">
        <v>2379</v>
      </c>
      <c r="G938">
        <v>1</v>
      </c>
      <c r="H938" t="s">
        <v>2379</v>
      </c>
      <c r="I938" t="str">
        <f t="shared" si="28"/>
        <v>Obesity</v>
      </c>
      <c r="J938" t="str">
        <f t="shared" si="29"/>
        <v>Prediabetes</v>
      </c>
    </row>
    <row r="939" spans="1:10" x14ac:dyDescent="0.25">
      <c r="A939" t="s">
        <v>1432</v>
      </c>
      <c r="B939">
        <v>23.75</v>
      </c>
      <c r="C939">
        <v>5.42</v>
      </c>
      <c r="D939" t="s">
        <v>2381</v>
      </c>
      <c r="E939" t="s">
        <v>2379</v>
      </c>
      <c r="F939" t="s">
        <v>2382</v>
      </c>
      <c r="G939">
        <v>1</v>
      </c>
      <c r="H939" t="s">
        <v>2379</v>
      </c>
      <c r="I939" t="str">
        <f t="shared" si="28"/>
        <v>Normal Weight</v>
      </c>
      <c r="J939" t="str">
        <f t="shared" si="29"/>
        <v>Normal</v>
      </c>
    </row>
    <row r="940" spans="1:10" x14ac:dyDescent="0.25">
      <c r="A940" t="s">
        <v>1431</v>
      </c>
      <c r="B940">
        <v>35.619999999999997</v>
      </c>
      <c r="C940">
        <v>4.16</v>
      </c>
      <c r="D940" t="s">
        <v>2379</v>
      </c>
      <c r="E940" t="s">
        <v>2379</v>
      </c>
      <c r="F940" t="s">
        <v>2379</v>
      </c>
      <c r="G940">
        <v>0</v>
      </c>
      <c r="H940" t="s">
        <v>2379</v>
      </c>
      <c r="I940" t="str">
        <f t="shared" si="28"/>
        <v>Obesity</v>
      </c>
      <c r="J940" t="str">
        <f t="shared" si="29"/>
        <v>Normal</v>
      </c>
    </row>
    <row r="941" spans="1:10" x14ac:dyDescent="0.25">
      <c r="A941" t="s">
        <v>1430</v>
      </c>
      <c r="B941">
        <v>30.69</v>
      </c>
      <c r="C941">
        <v>7.05</v>
      </c>
      <c r="D941" t="s">
        <v>2381</v>
      </c>
      <c r="E941" t="s">
        <v>2379</v>
      </c>
      <c r="F941" t="s">
        <v>2379</v>
      </c>
      <c r="G941">
        <v>2</v>
      </c>
      <c r="H941" t="s">
        <v>2379</v>
      </c>
      <c r="I941" t="str">
        <f t="shared" si="28"/>
        <v>Obesity</v>
      </c>
      <c r="J941" t="str">
        <f t="shared" si="29"/>
        <v>Diabetes</v>
      </c>
    </row>
    <row r="942" spans="1:10" x14ac:dyDescent="0.25">
      <c r="A942" t="s">
        <v>1429</v>
      </c>
      <c r="B942">
        <v>35.799999999999997</v>
      </c>
      <c r="C942">
        <v>5.63</v>
      </c>
      <c r="D942" t="s">
        <v>2381</v>
      </c>
      <c r="E942" t="s">
        <v>2379</v>
      </c>
      <c r="F942" t="s">
        <v>2379</v>
      </c>
      <c r="G942">
        <v>2</v>
      </c>
      <c r="H942" t="s">
        <v>2379</v>
      </c>
      <c r="I942" t="str">
        <f t="shared" si="28"/>
        <v>Obesity</v>
      </c>
      <c r="J942" t="str">
        <f t="shared" si="29"/>
        <v>Normal</v>
      </c>
    </row>
    <row r="943" spans="1:10" x14ac:dyDescent="0.25">
      <c r="A943" t="s">
        <v>1428</v>
      </c>
      <c r="B943">
        <v>28.785</v>
      </c>
      <c r="C943">
        <v>4.24</v>
      </c>
      <c r="D943" t="s">
        <v>2381</v>
      </c>
      <c r="E943" t="s">
        <v>2379</v>
      </c>
      <c r="F943" t="s">
        <v>2379</v>
      </c>
      <c r="G943">
        <v>2</v>
      </c>
      <c r="H943" t="s">
        <v>2379</v>
      </c>
      <c r="I943" t="str">
        <f t="shared" si="28"/>
        <v>Overweight</v>
      </c>
      <c r="J943" t="str">
        <f t="shared" si="29"/>
        <v>Normal</v>
      </c>
    </row>
    <row r="944" spans="1:10" x14ac:dyDescent="0.25">
      <c r="A944" t="s">
        <v>1427</v>
      </c>
      <c r="B944">
        <v>28.594999999999999</v>
      </c>
      <c r="C944">
        <v>4.96</v>
      </c>
      <c r="D944" t="s">
        <v>2381</v>
      </c>
      <c r="E944" t="s">
        <v>2379</v>
      </c>
      <c r="F944" t="s">
        <v>2379</v>
      </c>
      <c r="G944">
        <v>2</v>
      </c>
      <c r="H944" t="s">
        <v>2379</v>
      </c>
      <c r="I944" t="str">
        <f t="shared" si="28"/>
        <v>Overweight</v>
      </c>
      <c r="J944" t="str">
        <f t="shared" si="29"/>
        <v>Normal</v>
      </c>
    </row>
    <row r="945" spans="1:10" x14ac:dyDescent="0.25">
      <c r="A945" t="s">
        <v>1426</v>
      </c>
      <c r="B945">
        <v>48.75</v>
      </c>
      <c r="C945">
        <v>4.34</v>
      </c>
      <c r="D945" t="s">
        <v>2379</v>
      </c>
      <c r="E945" t="s">
        <v>2379</v>
      </c>
      <c r="F945" t="s">
        <v>2379</v>
      </c>
      <c r="G945">
        <v>0</v>
      </c>
      <c r="H945" t="s">
        <v>2379</v>
      </c>
      <c r="I945" t="str">
        <f t="shared" si="28"/>
        <v>Obesity</v>
      </c>
      <c r="J945" t="str">
        <f t="shared" si="29"/>
        <v>Normal</v>
      </c>
    </row>
    <row r="946" spans="1:10" x14ac:dyDescent="0.25">
      <c r="A946" t="s">
        <v>1425</v>
      </c>
      <c r="B946">
        <v>28.31</v>
      </c>
      <c r="C946">
        <v>5.43</v>
      </c>
      <c r="D946" t="s">
        <v>2381</v>
      </c>
      <c r="E946" t="s">
        <v>2379</v>
      </c>
      <c r="F946" t="s">
        <v>2379</v>
      </c>
      <c r="G946">
        <v>2</v>
      </c>
      <c r="H946" t="s">
        <v>2379</v>
      </c>
      <c r="I946" t="str">
        <f t="shared" si="28"/>
        <v>Overweight</v>
      </c>
      <c r="J946" t="str">
        <f t="shared" si="29"/>
        <v>Normal</v>
      </c>
    </row>
    <row r="947" spans="1:10" x14ac:dyDescent="0.25">
      <c r="A947" t="s">
        <v>1424</v>
      </c>
      <c r="B947">
        <v>38.39</v>
      </c>
      <c r="C947">
        <v>8.33</v>
      </c>
      <c r="D947" t="s">
        <v>2381</v>
      </c>
      <c r="E947" t="s">
        <v>2379</v>
      </c>
      <c r="F947" t="s">
        <v>2379</v>
      </c>
      <c r="G947">
        <v>1</v>
      </c>
      <c r="H947" t="s">
        <v>2379</v>
      </c>
      <c r="I947" t="str">
        <f t="shared" si="28"/>
        <v>Obesity</v>
      </c>
      <c r="J947" t="str">
        <f t="shared" si="29"/>
        <v>Diabetes</v>
      </c>
    </row>
    <row r="948" spans="1:10" x14ac:dyDescent="0.25">
      <c r="A948" t="s">
        <v>1423</v>
      </c>
      <c r="B948">
        <v>25.87</v>
      </c>
      <c r="C948">
        <v>5.63</v>
      </c>
      <c r="D948" t="s">
        <v>2381</v>
      </c>
      <c r="E948" t="s">
        <v>2379</v>
      </c>
      <c r="F948" t="s">
        <v>2379</v>
      </c>
      <c r="G948">
        <v>1</v>
      </c>
      <c r="H948" t="s">
        <v>2379</v>
      </c>
      <c r="I948" t="str">
        <f t="shared" si="28"/>
        <v>Overweight</v>
      </c>
      <c r="J948" t="str">
        <f t="shared" si="29"/>
        <v>Normal</v>
      </c>
    </row>
    <row r="949" spans="1:10" x14ac:dyDescent="0.25">
      <c r="A949" t="s">
        <v>1422</v>
      </c>
      <c r="B949">
        <v>43.7</v>
      </c>
      <c r="C949">
        <v>7.23</v>
      </c>
      <c r="D949" t="s">
        <v>2379</v>
      </c>
      <c r="E949" t="s">
        <v>2379</v>
      </c>
      <c r="F949" t="s">
        <v>2379</v>
      </c>
      <c r="G949">
        <v>0</v>
      </c>
      <c r="H949" t="s">
        <v>2379</v>
      </c>
      <c r="I949" t="str">
        <f t="shared" si="28"/>
        <v>Obesity</v>
      </c>
      <c r="J949" t="str">
        <f t="shared" si="29"/>
        <v>Diabetes</v>
      </c>
    </row>
    <row r="950" spans="1:10" x14ac:dyDescent="0.25">
      <c r="A950" t="s">
        <v>1421</v>
      </c>
      <c r="B950">
        <v>40.945</v>
      </c>
      <c r="C950">
        <v>10.57</v>
      </c>
      <c r="D950" t="s">
        <v>2379</v>
      </c>
      <c r="E950" t="s">
        <v>2379</v>
      </c>
      <c r="F950" t="s">
        <v>2379</v>
      </c>
      <c r="G950">
        <v>0</v>
      </c>
      <c r="H950" t="s">
        <v>2379</v>
      </c>
      <c r="I950" t="str">
        <f t="shared" si="28"/>
        <v>Obesity</v>
      </c>
      <c r="J950" t="str">
        <f t="shared" si="29"/>
        <v>Diabetes</v>
      </c>
    </row>
    <row r="951" spans="1:10" x14ac:dyDescent="0.25">
      <c r="A951" t="s">
        <v>1420</v>
      </c>
      <c r="B951">
        <v>27.94</v>
      </c>
      <c r="C951">
        <v>7.92</v>
      </c>
      <c r="D951" t="s">
        <v>2379</v>
      </c>
      <c r="E951" t="s">
        <v>2379</v>
      </c>
      <c r="F951" t="s">
        <v>2379</v>
      </c>
      <c r="G951">
        <v>0</v>
      </c>
      <c r="H951" t="s">
        <v>2379</v>
      </c>
      <c r="I951" t="str">
        <f t="shared" si="28"/>
        <v>Overweight</v>
      </c>
      <c r="J951" t="str">
        <f t="shared" si="29"/>
        <v>Diabetes</v>
      </c>
    </row>
    <row r="952" spans="1:10" x14ac:dyDescent="0.25">
      <c r="A952" t="s">
        <v>1419</v>
      </c>
      <c r="B952">
        <v>31.9</v>
      </c>
      <c r="C952">
        <v>10.119999999999999</v>
      </c>
      <c r="D952" t="s">
        <v>2379</v>
      </c>
      <c r="E952" t="s">
        <v>2379</v>
      </c>
      <c r="F952" t="s">
        <v>2379</v>
      </c>
      <c r="G952">
        <v>2</v>
      </c>
      <c r="H952" t="s">
        <v>2379</v>
      </c>
      <c r="I952" t="str">
        <f t="shared" si="28"/>
        <v>Obesity</v>
      </c>
      <c r="J952" t="str">
        <f t="shared" si="29"/>
        <v>Diabetes</v>
      </c>
    </row>
    <row r="953" spans="1:10" x14ac:dyDescent="0.25">
      <c r="A953" t="s">
        <v>1418</v>
      </c>
      <c r="B953">
        <v>31.64</v>
      </c>
      <c r="C953">
        <v>7.91</v>
      </c>
      <c r="D953" t="s">
        <v>2379</v>
      </c>
      <c r="E953" t="s">
        <v>2379</v>
      </c>
      <c r="F953" t="s">
        <v>2379</v>
      </c>
      <c r="G953">
        <v>0</v>
      </c>
      <c r="H953" t="s">
        <v>2379</v>
      </c>
      <c r="I953" t="str">
        <f t="shared" si="28"/>
        <v>Obesity</v>
      </c>
      <c r="J953" t="str">
        <f t="shared" si="29"/>
        <v>Diabetes</v>
      </c>
    </row>
    <row r="954" spans="1:10" x14ac:dyDescent="0.25">
      <c r="A954" t="s">
        <v>1417</v>
      </c>
      <c r="B954">
        <v>46.7</v>
      </c>
      <c r="C954">
        <v>10.9</v>
      </c>
      <c r="D954" t="s">
        <v>2379</v>
      </c>
      <c r="E954" t="s">
        <v>2379</v>
      </c>
      <c r="F954" t="s">
        <v>2379</v>
      </c>
      <c r="G954">
        <v>0</v>
      </c>
      <c r="H954" t="s">
        <v>2379</v>
      </c>
      <c r="I954" t="str">
        <f t="shared" si="28"/>
        <v>Obesity</v>
      </c>
      <c r="J954" t="str">
        <f t="shared" si="29"/>
        <v>Diabetes</v>
      </c>
    </row>
    <row r="955" spans="1:10" x14ac:dyDescent="0.25">
      <c r="A955" t="s">
        <v>1416</v>
      </c>
      <c r="B955">
        <v>18.335000000000001</v>
      </c>
      <c r="C955">
        <v>11.83</v>
      </c>
      <c r="D955" t="s">
        <v>2379</v>
      </c>
      <c r="E955" t="s">
        <v>2379</v>
      </c>
      <c r="F955" t="s">
        <v>2379</v>
      </c>
      <c r="G955">
        <v>0</v>
      </c>
      <c r="H955" t="s">
        <v>2379</v>
      </c>
      <c r="I955" t="str">
        <f t="shared" si="28"/>
        <v>Underweight</v>
      </c>
      <c r="J955" t="str">
        <f t="shared" si="29"/>
        <v>Diabetes</v>
      </c>
    </row>
    <row r="956" spans="1:10" x14ac:dyDescent="0.25">
      <c r="A956" t="s">
        <v>1415</v>
      </c>
      <c r="B956">
        <v>31.24</v>
      </c>
      <c r="C956">
        <v>7.42</v>
      </c>
      <c r="D956" t="s">
        <v>2381</v>
      </c>
      <c r="E956" t="s">
        <v>2379</v>
      </c>
      <c r="F956" t="s">
        <v>2379</v>
      </c>
      <c r="G956">
        <v>2</v>
      </c>
      <c r="H956" t="s">
        <v>2379</v>
      </c>
      <c r="I956" t="str">
        <f t="shared" si="28"/>
        <v>Obesity</v>
      </c>
      <c r="J956" t="str">
        <f t="shared" si="29"/>
        <v>Diabetes</v>
      </c>
    </row>
    <row r="957" spans="1:10" x14ac:dyDescent="0.25">
      <c r="A957" t="s">
        <v>1414</v>
      </c>
      <c r="B957">
        <v>39.22</v>
      </c>
      <c r="C957">
        <v>5.62</v>
      </c>
      <c r="D957" t="s">
        <v>2381</v>
      </c>
      <c r="E957" t="s">
        <v>2379</v>
      </c>
      <c r="F957" t="s">
        <v>2379</v>
      </c>
      <c r="G957">
        <v>1</v>
      </c>
      <c r="H957" t="s">
        <v>2379</v>
      </c>
      <c r="I957" t="str">
        <f t="shared" si="28"/>
        <v>Obesity</v>
      </c>
      <c r="J957" t="str">
        <f t="shared" si="29"/>
        <v>Normal</v>
      </c>
    </row>
    <row r="958" spans="1:10" x14ac:dyDescent="0.25">
      <c r="A958" t="s">
        <v>1413</v>
      </c>
      <c r="B958">
        <v>24.414999999999999</v>
      </c>
      <c r="C958">
        <v>7.16</v>
      </c>
      <c r="D958" t="s">
        <v>2379</v>
      </c>
      <c r="E958" t="s">
        <v>2379</v>
      </c>
      <c r="F958" t="s">
        <v>2379</v>
      </c>
      <c r="G958">
        <v>0</v>
      </c>
      <c r="H958" t="s">
        <v>2379</v>
      </c>
      <c r="I958" t="str">
        <f t="shared" si="28"/>
        <v>Normal Weight</v>
      </c>
      <c r="J958" t="str">
        <f t="shared" si="29"/>
        <v>Diabetes</v>
      </c>
    </row>
    <row r="959" spans="1:10" x14ac:dyDescent="0.25">
      <c r="A959" t="s">
        <v>1412</v>
      </c>
      <c r="B959">
        <v>32.299999999999997</v>
      </c>
      <c r="C959">
        <v>9.89</v>
      </c>
      <c r="D959" t="s">
        <v>2379</v>
      </c>
      <c r="E959" t="s">
        <v>2379</v>
      </c>
      <c r="F959" t="s">
        <v>2379</v>
      </c>
      <c r="G959">
        <v>0</v>
      </c>
      <c r="H959" t="s">
        <v>2379</v>
      </c>
      <c r="I959" t="str">
        <f t="shared" si="28"/>
        <v>Obesity</v>
      </c>
      <c r="J959" t="str">
        <f t="shared" si="29"/>
        <v>Diabetes</v>
      </c>
    </row>
    <row r="960" spans="1:10" x14ac:dyDescent="0.25">
      <c r="A960" t="s">
        <v>1411</v>
      </c>
      <c r="B960">
        <v>39.94</v>
      </c>
      <c r="C960">
        <v>5.14</v>
      </c>
      <c r="D960" t="s">
        <v>2379</v>
      </c>
      <c r="E960" t="s">
        <v>2379</v>
      </c>
      <c r="F960" t="s">
        <v>2379</v>
      </c>
      <c r="G960">
        <v>0</v>
      </c>
      <c r="H960" t="s">
        <v>2379</v>
      </c>
      <c r="I960" t="str">
        <f t="shared" si="28"/>
        <v>Obesity</v>
      </c>
      <c r="J960" t="str">
        <f t="shared" si="29"/>
        <v>Normal</v>
      </c>
    </row>
    <row r="961" spans="1:10" x14ac:dyDescent="0.25">
      <c r="A961" t="s">
        <v>1410</v>
      </c>
      <c r="B961">
        <v>30</v>
      </c>
      <c r="C961">
        <v>5.61</v>
      </c>
      <c r="D961" t="s">
        <v>2381</v>
      </c>
      <c r="E961" t="s">
        <v>2379</v>
      </c>
      <c r="F961" t="s">
        <v>2382</v>
      </c>
      <c r="G961">
        <v>1</v>
      </c>
      <c r="H961" t="s">
        <v>2379</v>
      </c>
      <c r="I961" t="str">
        <f t="shared" si="28"/>
        <v>Obesity</v>
      </c>
      <c r="J961" t="str">
        <f t="shared" si="29"/>
        <v>Normal</v>
      </c>
    </row>
    <row r="962" spans="1:10" x14ac:dyDescent="0.25">
      <c r="A962" t="s">
        <v>1409</v>
      </c>
      <c r="B962">
        <v>35.340000000000003</v>
      </c>
      <c r="C962">
        <v>5.51</v>
      </c>
      <c r="D962" t="s">
        <v>2381</v>
      </c>
      <c r="E962" t="s">
        <v>2379</v>
      </c>
      <c r="F962" t="s">
        <v>2382</v>
      </c>
      <c r="G962">
        <v>1</v>
      </c>
      <c r="H962" t="s">
        <v>2379</v>
      </c>
      <c r="I962" t="str">
        <f t="shared" si="28"/>
        <v>Obesity</v>
      </c>
      <c r="J962" t="str">
        <f t="shared" si="29"/>
        <v>Normal</v>
      </c>
    </row>
    <row r="963" spans="1:10" x14ac:dyDescent="0.25">
      <c r="A963" t="s">
        <v>1408</v>
      </c>
      <c r="B963">
        <v>32.204999999999998</v>
      </c>
      <c r="C963">
        <v>8.3800000000000008</v>
      </c>
      <c r="D963" t="s">
        <v>2381</v>
      </c>
      <c r="E963" t="s">
        <v>2379</v>
      </c>
      <c r="F963" t="s">
        <v>2379</v>
      </c>
      <c r="G963">
        <v>2</v>
      </c>
      <c r="H963" t="s">
        <v>2379</v>
      </c>
      <c r="I963" t="str">
        <f t="shared" ref="I963:I1026" si="30">IF(B963&lt;18.5,"Underweight",IF(B963&lt;25,"Normal Weight",IF(B963&lt;30,"Overweight","Obesity")))</f>
        <v>Obesity</v>
      </c>
      <c r="J963" t="str">
        <f t="shared" ref="J963:J1026" si="31">IF(ISNUMBER(C963),IF(C963&lt;5.7,"Normal",IF(C963&lt;6.5,"Prediabetes","Diabetes")),"")</f>
        <v>Diabetes</v>
      </c>
    </row>
    <row r="964" spans="1:10" x14ac:dyDescent="0.25">
      <c r="A964" t="s">
        <v>1407</v>
      </c>
      <c r="B964">
        <v>33.880000000000003</v>
      </c>
      <c r="C964">
        <v>4.68</v>
      </c>
      <c r="D964" t="s">
        <v>2379</v>
      </c>
      <c r="E964" t="s">
        <v>2381</v>
      </c>
      <c r="F964" t="s">
        <v>2379</v>
      </c>
      <c r="G964">
        <v>1</v>
      </c>
      <c r="H964" t="s">
        <v>2379</v>
      </c>
      <c r="I964" t="str">
        <f t="shared" si="30"/>
        <v>Obesity</v>
      </c>
      <c r="J964" t="str">
        <f t="shared" si="31"/>
        <v>Normal</v>
      </c>
    </row>
    <row r="965" spans="1:10" x14ac:dyDescent="0.25">
      <c r="A965" t="s">
        <v>1406</v>
      </c>
      <c r="B965">
        <v>26.63</v>
      </c>
      <c r="C965">
        <v>4.3600000000000003</v>
      </c>
      <c r="D965" t="s">
        <v>2381</v>
      </c>
      <c r="E965" t="s">
        <v>2379</v>
      </c>
      <c r="F965" t="s">
        <v>2379</v>
      </c>
      <c r="G965">
        <v>2</v>
      </c>
      <c r="H965" t="s">
        <v>2379</v>
      </c>
      <c r="I965" t="str">
        <f t="shared" si="30"/>
        <v>Overweight</v>
      </c>
      <c r="J965" t="str">
        <f t="shared" si="31"/>
        <v>Normal</v>
      </c>
    </row>
    <row r="966" spans="1:10" x14ac:dyDescent="0.25">
      <c r="A966" t="s">
        <v>1405</v>
      </c>
      <c r="B966">
        <v>28.7</v>
      </c>
      <c r="C966">
        <v>7.74</v>
      </c>
      <c r="D966" t="s">
        <v>2379</v>
      </c>
      <c r="E966" t="s">
        <v>2379</v>
      </c>
      <c r="F966" t="s">
        <v>2379</v>
      </c>
      <c r="G966">
        <v>0</v>
      </c>
      <c r="H966" t="s">
        <v>2379</v>
      </c>
      <c r="I966" t="str">
        <f t="shared" si="30"/>
        <v>Overweight</v>
      </c>
      <c r="J966" t="str">
        <f t="shared" si="31"/>
        <v>Diabetes</v>
      </c>
    </row>
    <row r="967" spans="1:10" x14ac:dyDescent="0.25">
      <c r="A967" t="s">
        <v>1404</v>
      </c>
      <c r="B967">
        <v>25.65</v>
      </c>
      <c r="C967">
        <v>4.05</v>
      </c>
      <c r="D967" t="s">
        <v>2381</v>
      </c>
      <c r="E967" t="s">
        <v>2379</v>
      </c>
      <c r="F967" t="s">
        <v>2379</v>
      </c>
      <c r="G967">
        <v>2</v>
      </c>
      <c r="H967" t="s">
        <v>2379</v>
      </c>
      <c r="I967" t="str">
        <f t="shared" si="30"/>
        <v>Overweight</v>
      </c>
      <c r="J967" t="str">
        <f t="shared" si="31"/>
        <v>Normal</v>
      </c>
    </row>
    <row r="968" spans="1:10" x14ac:dyDescent="0.25">
      <c r="A968" t="s">
        <v>1403</v>
      </c>
      <c r="B968">
        <v>36.384999999999998</v>
      </c>
      <c r="C968">
        <v>11.49</v>
      </c>
      <c r="D968" t="s">
        <v>2379</v>
      </c>
      <c r="E968" t="s">
        <v>2379</v>
      </c>
      <c r="F968" t="s">
        <v>2379</v>
      </c>
      <c r="G968">
        <v>0</v>
      </c>
      <c r="H968" t="s">
        <v>2379</v>
      </c>
      <c r="I968" t="str">
        <f t="shared" si="30"/>
        <v>Obesity</v>
      </c>
      <c r="J968" t="str">
        <f t="shared" si="31"/>
        <v>Diabetes</v>
      </c>
    </row>
    <row r="969" spans="1:10" x14ac:dyDescent="0.25">
      <c r="A969" t="s">
        <v>1402</v>
      </c>
      <c r="B969">
        <v>34.69</v>
      </c>
      <c r="C969">
        <v>5.65</v>
      </c>
      <c r="D969" t="s">
        <v>2379</v>
      </c>
      <c r="E969" t="s">
        <v>2379</v>
      </c>
      <c r="F969" t="s">
        <v>2379</v>
      </c>
      <c r="G969">
        <v>0</v>
      </c>
      <c r="H969" t="s">
        <v>2379</v>
      </c>
      <c r="I969" t="str">
        <f t="shared" si="30"/>
        <v>Obesity</v>
      </c>
      <c r="J969" t="str">
        <f t="shared" si="31"/>
        <v>Normal</v>
      </c>
    </row>
    <row r="970" spans="1:10" x14ac:dyDescent="0.25">
      <c r="A970" t="s">
        <v>1401</v>
      </c>
      <c r="B970">
        <v>37.68</v>
      </c>
      <c r="C970">
        <v>4.29</v>
      </c>
      <c r="D970" t="s">
        <v>2381</v>
      </c>
      <c r="E970" t="s">
        <v>2379</v>
      </c>
      <c r="F970" t="s">
        <v>2379</v>
      </c>
      <c r="G970">
        <v>0</v>
      </c>
      <c r="H970" t="s">
        <v>2379</v>
      </c>
      <c r="I970" t="str">
        <f t="shared" si="30"/>
        <v>Obesity</v>
      </c>
      <c r="J970" t="str">
        <f t="shared" si="31"/>
        <v>Normal</v>
      </c>
    </row>
    <row r="971" spans="1:10" x14ac:dyDescent="0.25">
      <c r="A971" t="s">
        <v>1400</v>
      </c>
      <c r="B971">
        <v>35.49</v>
      </c>
      <c r="C971">
        <v>4.74</v>
      </c>
      <c r="D971" t="s">
        <v>2381</v>
      </c>
      <c r="E971" t="s">
        <v>2379</v>
      </c>
      <c r="F971" t="s">
        <v>2382</v>
      </c>
      <c r="G971">
        <v>1</v>
      </c>
      <c r="H971" t="s">
        <v>2379</v>
      </c>
      <c r="I971" t="str">
        <f t="shared" si="30"/>
        <v>Obesity</v>
      </c>
      <c r="J971" t="str">
        <f t="shared" si="31"/>
        <v>Normal</v>
      </c>
    </row>
    <row r="972" spans="1:10" x14ac:dyDescent="0.25">
      <c r="A972" t="s">
        <v>1399</v>
      </c>
      <c r="B972">
        <v>44.7</v>
      </c>
      <c r="C972">
        <v>7.6</v>
      </c>
      <c r="D972" t="s">
        <v>2381</v>
      </c>
      <c r="E972" t="s">
        <v>2379</v>
      </c>
      <c r="F972" t="s">
        <v>2379</v>
      </c>
      <c r="G972">
        <v>2</v>
      </c>
      <c r="H972" t="s">
        <v>2379</v>
      </c>
      <c r="I972" t="str">
        <f t="shared" si="30"/>
        <v>Obesity</v>
      </c>
      <c r="J972" t="str">
        <f t="shared" si="31"/>
        <v>Diabetes</v>
      </c>
    </row>
    <row r="973" spans="1:10" x14ac:dyDescent="0.25">
      <c r="A973" t="s">
        <v>1398</v>
      </c>
      <c r="B973">
        <v>38.380000000000003</v>
      </c>
      <c r="C973">
        <v>8.5</v>
      </c>
      <c r="D973" t="s">
        <v>2381</v>
      </c>
      <c r="E973" t="s">
        <v>2379</v>
      </c>
      <c r="F973" t="s">
        <v>2379</v>
      </c>
      <c r="G973">
        <v>2</v>
      </c>
      <c r="H973" t="s">
        <v>2379</v>
      </c>
      <c r="I973" t="str">
        <f t="shared" si="30"/>
        <v>Obesity</v>
      </c>
      <c r="J973" t="str">
        <f t="shared" si="31"/>
        <v>Diabetes</v>
      </c>
    </row>
    <row r="974" spans="1:10" x14ac:dyDescent="0.25">
      <c r="A974" t="s">
        <v>1397</v>
      </c>
      <c r="B974">
        <v>35.244999999999997</v>
      </c>
      <c r="C974">
        <v>11.22</v>
      </c>
      <c r="D974" t="s">
        <v>2381</v>
      </c>
      <c r="E974" t="s">
        <v>2379</v>
      </c>
      <c r="F974" t="s">
        <v>2379</v>
      </c>
      <c r="G974">
        <v>0</v>
      </c>
      <c r="H974" t="s">
        <v>2379</v>
      </c>
      <c r="I974" t="str">
        <f t="shared" si="30"/>
        <v>Obesity</v>
      </c>
      <c r="J974" t="str">
        <f t="shared" si="31"/>
        <v>Diabetes</v>
      </c>
    </row>
    <row r="975" spans="1:10" x14ac:dyDescent="0.25">
      <c r="A975" t="s">
        <v>1396</v>
      </c>
      <c r="B975">
        <v>49.84</v>
      </c>
      <c r="C975">
        <v>5.0999999999999996</v>
      </c>
      <c r="D975" t="s">
        <v>2381</v>
      </c>
      <c r="E975" t="s">
        <v>2379</v>
      </c>
      <c r="F975" t="s">
        <v>2382</v>
      </c>
      <c r="G975">
        <v>1</v>
      </c>
      <c r="H975" t="s">
        <v>2379</v>
      </c>
      <c r="I975" t="str">
        <f t="shared" si="30"/>
        <v>Obesity</v>
      </c>
      <c r="J975" t="str">
        <f t="shared" si="31"/>
        <v>Normal</v>
      </c>
    </row>
    <row r="976" spans="1:10" x14ac:dyDescent="0.25">
      <c r="A976" t="s">
        <v>1395</v>
      </c>
      <c r="B976">
        <v>49.06</v>
      </c>
      <c r="C976">
        <v>5.43</v>
      </c>
      <c r="D976" t="s">
        <v>2381</v>
      </c>
      <c r="E976" t="s">
        <v>2379</v>
      </c>
      <c r="F976" t="s">
        <v>2379</v>
      </c>
      <c r="G976">
        <v>1</v>
      </c>
      <c r="H976" t="s">
        <v>2379</v>
      </c>
      <c r="I976" t="str">
        <f t="shared" si="30"/>
        <v>Obesity</v>
      </c>
      <c r="J976" t="str">
        <f t="shared" si="31"/>
        <v>Normal</v>
      </c>
    </row>
    <row r="977" spans="1:10" x14ac:dyDescent="0.25">
      <c r="A977" t="s">
        <v>1394</v>
      </c>
      <c r="B977">
        <v>30.88</v>
      </c>
      <c r="C977">
        <v>5.82</v>
      </c>
      <c r="D977" t="s">
        <v>2379</v>
      </c>
      <c r="E977" t="s">
        <v>2379</v>
      </c>
      <c r="F977" t="s">
        <v>2379</v>
      </c>
      <c r="G977">
        <v>2</v>
      </c>
      <c r="H977" t="s">
        <v>2379</v>
      </c>
      <c r="I977" t="str">
        <f t="shared" si="30"/>
        <v>Obesity</v>
      </c>
      <c r="J977" t="str">
        <f t="shared" si="31"/>
        <v>Prediabetes</v>
      </c>
    </row>
    <row r="978" spans="1:10" x14ac:dyDescent="0.25">
      <c r="A978" t="s">
        <v>1393</v>
      </c>
      <c r="B978">
        <v>33.35</v>
      </c>
      <c r="C978">
        <v>6.05</v>
      </c>
      <c r="D978" t="s">
        <v>2379</v>
      </c>
      <c r="E978" t="s">
        <v>2379</v>
      </c>
      <c r="F978" t="s">
        <v>2382</v>
      </c>
      <c r="G978">
        <v>1</v>
      </c>
      <c r="H978" t="s">
        <v>2379</v>
      </c>
      <c r="I978" t="str">
        <f t="shared" si="30"/>
        <v>Obesity</v>
      </c>
      <c r="J978" t="str">
        <f t="shared" si="31"/>
        <v>Prediabetes</v>
      </c>
    </row>
    <row r="979" spans="1:10" x14ac:dyDescent="0.25">
      <c r="A979" t="s">
        <v>1392</v>
      </c>
      <c r="B979">
        <v>38</v>
      </c>
      <c r="C979">
        <v>6.38</v>
      </c>
      <c r="D979" t="s">
        <v>2381</v>
      </c>
      <c r="E979" t="s">
        <v>2379</v>
      </c>
      <c r="F979" t="s">
        <v>2379</v>
      </c>
      <c r="G979">
        <v>1</v>
      </c>
      <c r="H979" t="s">
        <v>2379</v>
      </c>
      <c r="I979" t="str">
        <f t="shared" si="30"/>
        <v>Obesity</v>
      </c>
      <c r="J979" t="str">
        <f t="shared" si="31"/>
        <v>Prediabetes</v>
      </c>
    </row>
    <row r="980" spans="1:10" x14ac:dyDescent="0.25">
      <c r="A980" t="s">
        <v>1391</v>
      </c>
      <c r="B980">
        <v>36.08</v>
      </c>
      <c r="C980">
        <v>5.73</v>
      </c>
      <c r="D980" t="s">
        <v>2381</v>
      </c>
      <c r="E980" t="s">
        <v>2379</v>
      </c>
      <c r="F980" t="s">
        <v>2379</v>
      </c>
      <c r="G980">
        <v>1</v>
      </c>
      <c r="H980" t="s">
        <v>2379</v>
      </c>
      <c r="I980" t="str">
        <f t="shared" si="30"/>
        <v>Obesity</v>
      </c>
      <c r="J980" t="str">
        <f t="shared" si="31"/>
        <v>Prediabetes</v>
      </c>
    </row>
    <row r="981" spans="1:10" x14ac:dyDescent="0.25">
      <c r="A981" t="s">
        <v>1390</v>
      </c>
      <c r="B981">
        <v>35.700000000000003</v>
      </c>
      <c r="C981">
        <v>5.47</v>
      </c>
      <c r="D981" t="s">
        <v>2381</v>
      </c>
      <c r="E981" t="s">
        <v>2379</v>
      </c>
      <c r="F981" t="s">
        <v>2379</v>
      </c>
      <c r="G981">
        <v>1</v>
      </c>
      <c r="H981" t="s">
        <v>2379</v>
      </c>
      <c r="I981" t="str">
        <f t="shared" si="30"/>
        <v>Obesity</v>
      </c>
      <c r="J981" t="str">
        <f t="shared" si="31"/>
        <v>Normal</v>
      </c>
    </row>
    <row r="982" spans="1:10" x14ac:dyDescent="0.25">
      <c r="A982" t="s">
        <v>1389</v>
      </c>
      <c r="B982">
        <v>34.01</v>
      </c>
      <c r="C982">
        <v>11.3</v>
      </c>
      <c r="D982" t="s">
        <v>2379</v>
      </c>
      <c r="E982" t="s">
        <v>2379</v>
      </c>
      <c r="F982" t="s">
        <v>2379</v>
      </c>
      <c r="G982">
        <v>0</v>
      </c>
      <c r="H982" t="s">
        <v>2379</v>
      </c>
      <c r="I982" t="str">
        <f t="shared" si="30"/>
        <v>Obesity</v>
      </c>
      <c r="J982" t="str">
        <f t="shared" si="31"/>
        <v>Diabetes</v>
      </c>
    </row>
    <row r="983" spans="1:10" x14ac:dyDescent="0.25">
      <c r="A983" t="s">
        <v>1388</v>
      </c>
      <c r="B983">
        <v>31.54</v>
      </c>
      <c r="C983">
        <v>6.72</v>
      </c>
      <c r="D983" t="s">
        <v>2379</v>
      </c>
      <c r="E983" t="s">
        <v>2379</v>
      </c>
      <c r="F983" t="s">
        <v>2379</v>
      </c>
      <c r="G983">
        <v>0</v>
      </c>
      <c r="H983" t="s">
        <v>2379</v>
      </c>
      <c r="I983" t="str">
        <f t="shared" si="30"/>
        <v>Obesity</v>
      </c>
      <c r="J983" t="str">
        <f t="shared" si="31"/>
        <v>Diabetes</v>
      </c>
    </row>
    <row r="984" spans="1:10" x14ac:dyDescent="0.25">
      <c r="A984" t="s">
        <v>1387</v>
      </c>
      <c r="B984">
        <v>23.3</v>
      </c>
      <c r="C984">
        <v>5.36</v>
      </c>
      <c r="D984" t="s">
        <v>2381</v>
      </c>
      <c r="E984" t="s">
        <v>2379</v>
      </c>
      <c r="F984" t="s">
        <v>2379</v>
      </c>
      <c r="G984">
        <v>1</v>
      </c>
      <c r="H984" t="s">
        <v>2379</v>
      </c>
      <c r="I984" t="str">
        <f t="shared" si="30"/>
        <v>Normal Weight</v>
      </c>
      <c r="J984" t="str">
        <f t="shared" si="31"/>
        <v>Normal</v>
      </c>
    </row>
    <row r="985" spans="1:10" x14ac:dyDescent="0.25">
      <c r="A985" t="s">
        <v>1386</v>
      </c>
      <c r="B985">
        <v>27.75</v>
      </c>
      <c r="C985">
        <v>9.8800000000000008</v>
      </c>
      <c r="D985" t="s">
        <v>2379</v>
      </c>
      <c r="E985" t="s">
        <v>2379</v>
      </c>
      <c r="F985" t="s">
        <v>2379</v>
      </c>
      <c r="G985">
        <v>0</v>
      </c>
      <c r="H985" t="s">
        <v>2379</v>
      </c>
      <c r="I985" t="str">
        <f t="shared" si="30"/>
        <v>Overweight</v>
      </c>
      <c r="J985" t="str">
        <f t="shared" si="31"/>
        <v>Diabetes</v>
      </c>
    </row>
    <row r="986" spans="1:10" x14ac:dyDescent="0.25">
      <c r="A986" t="s">
        <v>1385</v>
      </c>
      <c r="B986">
        <v>42.46</v>
      </c>
      <c r="C986">
        <v>4.1100000000000003</v>
      </c>
      <c r="D986" t="s">
        <v>2379</v>
      </c>
      <c r="E986" t="s">
        <v>2379</v>
      </c>
      <c r="F986" t="s">
        <v>2379</v>
      </c>
      <c r="G986">
        <v>0</v>
      </c>
      <c r="H986" t="s">
        <v>2379</v>
      </c>
      <c r="I986" t="str">
        <f t="shared" si="30"/>
        <v>Obesity</v>
      </c>
      <c r="J986" t="str">
        <f t="shared" si="31"/>
        <v>Normal</v>
      </c>
    </row>
    <row r="987" spans="1:10" x14ac:dyDescent="0.25">
      <c r="A987" t="s">
        <v>1384</v>
      </c>
      <c r="B987">
        <v>54.47</v>
      </c>
      <c r="C987">
        <v>7.48</v>
      </c>
      <c r="D987" t="s">
        <v>2379</v>
      </c>
      <c r="E987" t="s">
        <v>2379</v>
      </c>
      <c r="F987" t="s">
        <v>2379</v>
      </c>
      <c r="G987">
        <v>0</v>
      </c>
      <c r="H987" t="s">
        <v>2379</v>
      </c>
      <c r="I987" t="str">
        <f t="shared" si="30"/>
        <v>Obesity</v>
      </c>
      <c r="J987" t="str">
        <f t="shared" si="31"/>
        <v>Diabetes</v>
      </c>
    </row>
    <row r="988" spans="1:10" x14ac:dyDescent="0.25">
      <c r="A988" t="s">
        <v>1383</v>
      </c>
      <c r="B988">
        <v>24.93</v>
      </c>
      <c r="C988">
        <v>9.18</v>
      </c>
      <c r="D988" t="s">
        <v>2381</v>
      </c>
      <c r="E988" t="s">
        <v>2379</v>
      </c>
      <c r="F988" t="s">
        <v>2382</v>
      </c>
      <c r="G988">
        <v>1</v>
      </c>
      <c r="H988" t="s">
        <v>2379</v>
      </c>
      <c r="I988" t="str">
        <f t="shared" si="30"/>
        <v>Normal Weight</v>
      </c>
      <c r="J988" t="str">
        <f t="shared" si="31"/>
        <v>Diabetes</v>
      </c>
    </row>
    <row r="989" spans="1:10" x14ac:dyDescent="0.25">
      <c r="A989" t="s">
        <v>1382</v>
      </c>
      <c r="B989">
        <v>48.12</v>
      </c>
      <c r="C989">
        <v>4.51</v>
      </c>
      <c r="D989" t="s">
        <v>2381</v>
      </c>
      <c r="E989" t="s">
        <v>2379</v>
      </c>
      <c r="F989" t="s">
        <v>2379</v>
      </c>
      <c r="G989">
        <v>1</v>
      </c>
      <c r="H989" t="s">
        <v>2379</v>
      </c>
      <c r="I989" t="str">
        <f t="shared" si="30"/>
        <v>Obesity</v>
      </c>
      <c r="J989" t="str">
        <f t="shared" si="31"/>
        <v>Normal</v>
      </c>
    </row>
    <row r="990" spans="1:10" x14ac:dyDescent="0.25">
      <c r="A990" t="s">
        <v>1381</v>
      </c>
      <c r="B990">
        <v>24.91</v>
      </c>
      <c r="C990">
        <v>7.33</v>
      </c>
      <c r="D990" t="s">
        <v>2381</v>
      </c>
      <c r="E990" t="s">
        <v>2379</v>
      </c>
      <c r="F990" t="s">
        <v>2382</v>
      </c>
      <c r="G990">
        <v>1</v>
      </c>
      <c r="H990" t="s">
        <v>2379</v>
      </c>
      <c r="I990" t="str">
        <f t="shared" si="30"/>
        <v>Normal Weight</v>
      </c>
      <c r="J990" t="str">
        <f t="shared" si="31"/>
        <v>Diabetes</v>
      </c>
    </row>
    <row r="991" spans="1:10" x14ac:dyDescent="0.25">
      <c r="A991" t="s">
        <v>1380</v>
      </c>
      <c r="B991">
        <v>27.645</v>
      </c>
      <c r="C991">
        <v>10.56</v>
      </c>
      <c r="D991" t="s">
        <v>2379</v>
      </c>
      <c r="E991" t="s">
        <v>2379</v>
      </c>
      <c r="F991" t="s">
        <v>2379</v>
      </c>
      <c r="G991">
        <v>0</v>
      </c>
      <c r="H991" t="s">
        <v>2379</v>
      </c>
      <c r="I991" t="str">
        <f t="shared" si="30"/>
        <v>Overweight</v>
      </c>
      <c r="J991" t="str">
        <f t="shared" si="31"/>
        <v>Diabetes</v>
      </c>
    </row>
    <row r="992" spans="1:10" x14ac:dyDescent="0.25">
      <c r="A992" t="s">
        <v>1379</v>
      </c>
      <c r="B992">
        <v>33.700000000000003</v>
      </c>
      <c r="C992">
        <v>4.01</v>
      </c>
      <c r="D992" t="s">
        <v>2379</v>
      </c>
      <c r="E992" t="s">
        <v>2379</v>
      </c>
      <c r="F992" t="s">
        <v>2379</v>
      </c>
      <c r="G992">
        <v>2</v>
      </c>
      <c r="H992" t="s">
        <v>2379</v>
      </c>
      <c r="I992" t="str">
        <f t="shared" si="30"/>
        <v>Obesity</v>
      </c>
      <c r="J992" t="str">
        <f t="shared" si="31"/>
        <v>Normal</v>
      </c>
    </row>
    <row r="993" spans="1:10" x14ac:dyDescent="0.25">
      <c r="A993" t="s">
        <v>1378</v>
      </c>
      <c r="B993">
        <v>38.93</v>
      </c>
      <c r="C993">
        <v>5.64</v>
      </c>
      <c r="D993" t="s">
        <v>2381</v>
      </c>
      <c r="E993" t="s">
        <v>2379</v>
      </c>
      <c r="F993" t="s">
        <v>2379</v>
      </c>
      <c r="G993">
        <v>1</v>
      </c>
      <c r="H993" t="s">
        <v>2379</v>
      </c>
      <c r="I993" t="str">
        <f t="shared" si="30"/>
        <v>Obesity</v>
      </c>
      <c r="J993" t="str">
        <f t="shared" si="31"/>
        <v>Normal</v>
      </c>
    </row>
    <row r="994" spans="1:10" x14ac:dyDescent="0.25">
      <c r="A994" t="s">
        <v>1377</v>
      </c>
      <c r="B994">
        <v>32.774999999999999</v>
      </c>
      <c r="C994">
        <v>8.02</v>
      </c>
      <c r="D994" t="s">
        <v>2381</v>
      </c>
      <c r="E994" t="s">
        <v>2379</v>
      </c>
      <c r="F994" t="s">
        <v>2379</v>
      </c>
      <c r="G994">
        <v>2</v>
      </c>
      <c r="H994" t="s">
        <v>2379</v>
      </c>
      <c r="I994" t="str">
        <f t="shared" si="30"/>
        <v>Obesity</v>
      </c>
      <c r="J994" t="str">
        <f t="shared" si="31"/>
        <v>Diabetes</v>
      </c>
    </row>
    <row r="995" spans="1:10" x14ac:dyDescent="0.25">
      <c r="A995" t="s">
        <v>1376</v>
      </c>
      <c r="B995">
        <v>29.83</v>
      </c>
      <c r="C995">
        <v>7.2</v>
      </c>
      <c r="D995" t="s">
        <v>2381</v>
      </c>
      <c r="E995" t="s">
        <v>2379</v>
      </c>
      <c r="F995" t="s">
        <v>2379</v>
      </c>
      <c r="G995">
        <v>0</v>
      </c>
      <c r="H995" t="s">
        <v>2379</v>
      </c>
      <c r="I995" t="str">
        <f t="shared" si="30"/>
        <v>Overweight</v>
      </c>
      <c r="J995" t="str">
        <f t="shared" si="31"/>
        <v>Diabetes</v>
      </c>
    </row>
    <row r="996" spans="1:10" x14ac:dyDescent="0.25">
      <c r="A996" t="s">
        <v>1375</v>
      </c>
      <c r="B996">
        <v>28.31</v>
      </c>
      <c r="C996">
        <v>4.55</v>
      </c>
      <c r="D996" t="s">
        <v>2379</v>
      </c>
      <c r="E996" t="s">
        <v>2381</v>
      </c>
      <c r="F996" t="s">
        <v>2379</v>
      </c>
      <c r="G996">
        <v>1</v>
      </c>
      <c r="H996" t="s">
        <v>2379</v>
      </c>
      <c r="I996" t="str">
        <f t="shared" si="30"/>
        <v>Overweight</v>
      </c>
      <c r="J996" t="str">
        <f t="shared" si="31"/>
        <v>Normal</v>
      </c>
    </row>
    <row r="997" spans="1:10" x14ac:dyDescent="0.25">
      <c r="A997" t="s">
        <v>1374</v>
      </c>
      <c r="B997">
        <v>29.79</v>
      </c>
      <c r="C997">
        <v>9.0299999999999994</v>
      </c>
      <c r="D997" t="s">
        <v>2379</v>
      </c>
      <c r="E997" t="s">
        <v>2379</v>
      </c>
      <c r="F997" t="s">
        <v>2379</v>
      </c>
      <c r="G997">
        <v>0</v>
      </c>
      <c r="H997" t="s">
        <v>2379</v>
      </c>
      <c r="I997" t="str">
        <f t="shared" si="30"/>
        <v>Overweight</v>
      </c>
      <c r="J997" t="str">
        <f t="shared" si="31"/>
        <v>Diabetes</v>
      </c>
    </row>
    <row r="998" spans="1:10" x14ac:dyDescent="0.25">
      <c r="A998" t="s">
        <v>1373</v>
      </c>
      <c r="B998">
        <v>36.6</v>
      </c>
      <c r="C998">
        <v>5.2</v>
      </c>
      <c r="D998" t="s">
        <v>2381</v>
      </c>
      <c r="E998" t="s">
        <v>2379</v>
      </c>
      <c r="F998" t="s">
        <v>2382</v>
      </c>
      <c r="G998">
        <v>1</v>
      </c>
      <c r="H998" t="s">
        <v>2379</v>
      </c>
      <c r="I998" t="str">
        <f t="shared" si="30"/>
        <v>Obesity</v>
      </c>
      <c r="J998" t="str">
        <f t="shared" si="31"/>
        <v>Normal</v>
      </c>
    </row>
    <row r="999" spans="1:10" x14ac:dyDescent="0.25">
      <c r="A999" t="s">
        <v>1372</v>
      </c>
      <c r="B999">
        <v>35.93</v>
      </c>
      <c r="C999">
        <v>8.3000000000000007</v>
      </c>
      <c r="D999" t="s">
        <v>2381</v>
      </c>
      <c r="E999" t="s">
        <v>2379</v>
      </c>
      <c r="F999" t="s">
        <v>2379</v>
      </c>
      <c r="G999">
        <v>0</v>
      </c>
      <c r="H999" t="s">
        <v>2379</v>
      </c>
      <c r="I999" t="str">
        <f t="shared" si="30"/>
        <v>Obesity</v>
      </c>
      <c r="J999" t="str">
        <f t="shared" si="31"/>
        <v>Diabetes</v>
      </c>
    </row>
    <row r="1000" spans="1:10" x14ac:dyDescent="0.25">
      <c r="A1000" t="s">
        <v>1371</v>
      </c>
      <c r="B1000">
        <v>28.6</v>
      </c>
      <c r="C1000">
        <v>5.56</v>
      </c>
      <c r="D1000" t="s">
        <v>2381</v>
      </c>
      <c r="E1000" t="s">
        <v>2379</v>
      </c>
      <c r="F1000" t="s">
        <v>2382</v>
      </c>
      <c r="G1000">
        <v>1</v>
      </c>
      <c r="H1000" t="s">
        <v>2379</v>
      </c>
      <c r="I1000" t="str">
        <f t="shared" si="30"/>
        <v>Overweight</v>
      </c>
      <c r="J1000" t="str">
        <f t="shared" si="31"/>
        <v>Normal</v>
      </c>
    </row>
    <row r="1001" spans="1:10" x14ac:dyDescent="0.25">
      <c r="A1001" t="s">
        <v>1370</v>
      </c>
      <c r="B1001">
        <v>39.17</v>
      </c>
      <c r="C1001">
        <v>4.1500000000000004</v>
      </c>
      <c r="D1001" t="s">
        <v>2379</v>
      </c>
      <c r="E1001" t="s">
        <v>2379</v>
      </c>
      <c r="F1001" t="s">
        <v>2379</v>
      </c>
      <c r="G1001">
        <v>0</v>
      </c>
      <c r="H1001" t="s">
        <v>2379</v>
      </c>
      <c r="I1001" t="str">
        <f t="shared" si="30"/>
        <v>Obesity</v>
      </c>
      <c r="J1001" t="str">
        <f t="shared" si="31"/>
        <v>Normal</v>
      </c>
    </row>
    <row r="1002" spans="1:10" x14ac:dyDescent="0.25">
      <c r="A1002" t="s">
        <v>1369</v>
      </c>
      <c r="B1002">
        <v>26.41</v>
      </c>
      <c r="C1002">
        <v>5.99</v>
      </c>
      <c r="D1002" t="s">
        <v>2381</v>
      </c>
      <c r="E1002" t="s">
        <v>2379</v>
      </c>
      <c r="F1002" t="s">
        <v>2382</v>
      </c>
      <c r="G1002">
        <v>1</v>
      </c>
      <c r="H1002" t="s">
        <v>2379</v>
      </c>
      <c r="I1002" t="str">
        <f t="shared" si="30"/>
        <v>Overweight</v>
      </c>
      <c r="J1002" t="str">
        <f t="shared" si="31"/>
        <v>Prediabetes</v>
      </c>
    </row>
    <row r="1003" spans="1:10" x14ac:dyDescent="0.25">
      <c r="A1003" t="s">
        <v>1368</v>
      </c>
      <c r="B1003">
        <v>30.63</v>
      </c>
      <c r="C1003">
        <v>5.8</v>
      </c>
      <c r="D1003" t="s">
        <v>2381</v>
      </c>
      <c r="E1003" t="s">
        <v>2379</v>
      </c>
      <c r="F1003" t="s">
        <v>2379</v>
      </c>
      <c r="G1003">
        <v>0</v>
      </c>
      <c r="H1003" t="s">
        <v>2379</v>
      </c>
      <c r="I1003" t="str">
        <f t="shared" si="30"/>
        <v>Obesity</v>
      </c>
      <c r="J1003" t="str">
        <f t="shared" si="31"/>
        <v>Prediabetes</v>
      </c>
    </row>
    <row r="1004" spans="1:10" x14ac:dyDescent="0.25">
      <c r="A1004" t="s">
        <v>1367</v>
      </c>
      <c r="B1004">
        <v>31.73</v>
      </c>
      <c r="C1004">
        <v>7.32</v>
      </c>
      <c r="D1004" t="s">
        <v>2381</v>
      </c>
      <c r="E1004" t="s">
        <v>2379</v>
      </c>
      <c r="F1004" t="s">
        <v>2379</v>
      </c>
      <c r="G1004">
        <v>2</v>
      </c>
      <c r="H1004" t="s">
        <v>2379</v>
      </c>
      <c r="I1004" t="str">
        <f t="shared" si="30"/>
        <v>Obesity</v>
      </c>
      <c r="J1004" t="str">
        <f t="shared" si="31"/>
        <v>Diabetes</v>
      </c>
    </row>
    <row r="1005" spans="1:10" x14ac:dyDescent="0.25">
      <c r="A1005" t="s">
        <v>1366</v>
      </c>
      <c r="B1005">
        <v>30.7</v>
      </c>
      <c r="C1005">
        <v>5.16</v>
      </c>
      <c r="D1005" t="s">
        <v>2379</v>
      </c>
      <c r="E1005" t="s">
        <v>2379</v>
      </c>
      <c r="F1005" t="s">
        <v>2379</v>
      </c>
      <c r="G1005">
        <v>2</v>
      </c>
      <c r="H1005" t="s">
        <v>2379</v>
      </c>
      <c r="I1005" t="str">
        <f t="shared" si="30"/>
        <v>Obesity</v>
      </c>
      <c r="J1005" t="str">
        <f t="shared" si="31"/>
        <v>Normal</v>
      </c>
    </row>
    <row r="1006" spans="1:10" x14ac:dyDescent="0.25">
      <c r="A1006" t="s">
        <v>1365</v>
      </c>
      <c r="B1006">
        <v>25.934999999999999</v>
      </c>
      <c r="C1006">
        <v>5.96</v>
      </c>
      <c r="D1006" t="s">
        <v>2381</v>
      </c>
      <c r="E1006" t="s">
        <v>2379</v>
      </c>
      <c r="F1006" t="s">
        <v>2379</v>
      </c>
      <c r="G1006">
        <v>2</v>
      </c>
      <c r="H1006" t="s">
        <v>2379</v>
      </c>
      <c r="I1006" t="str">
        <f t="shared" si="30"/>
        <v>Overweight</v>
      </c>
      <c r="J1006" t="str">
        <f t="shared" si="31"/>
        <v>Prediabetes</v>
      </c>
    </row>
    <row r="1007" spans="1:10" x14ac:dyDescent="0.25">
      <c r="A1007" t="s">
        <v>1364</v>
      </c>
      <c r="B1007">
        <v>35.9</v>
      </c>
      <c r="C1007">
        <v>4.8499999999999996</v>
      </c>
      <c r="D1007" t="s">
        <v>2381</v>
      </c>
      <c r="E1007" t="s">
        <v>2379</v>
      </c>
      <c r="F1007" t="s">
        <v>2382</v>
      </c>
      <c r="G1007">
        <v>1</v>
      </c>
      <c r="H1007" t="s">
        <v>2379</v>
      </c>
      <c r="I1007" t="str">
        <f t="shared" si="30"/>
        <v>Obesity</v>
      </c>
      <c r="J1007" t="str">
        <f t="shared" si="31"/>
        <v>Normal</v>
      </c>
    </row>
    <row r="1008" spans="1:10" x14ac:dyDescent="0.25">
      <c r="A1008" t="s">
        <v>1363</v>
      </c>
      <c r="B1008">
        <v>26.7</v>
      </c>
      <c r="C1008">
        <v>5.09</v>
      </c>
      <c r="D1008" t="s">
        <v>2381</v>
      </c>
      <c r="E1008" t="s">
        <v>2379</v>
      </c>
      <c r="F1008" t="s">
        <v>2382</v>
      </c>
      <c r="G1008">
        <v>1</v>
      </c>
      <c r="H1008" t="s">
        <v>2379</v>
      </c>
      <c r="I1008" t="str">
        <f t="shared" si="30"/>
        <v>Overweight</v>
      </c>
      <c r="J1008" t="str">
        <f t="shared" si="31"/>
        <v>Normal</v>
      </c>
    </row>
    <row r="1009" spans="1:10" x14ac:dyDescent="0.25">
      <c r="A1009" t="s">
        <v>1362</v>
      </c>
      <c r="B1009">
        <v>33.71</v>
      </c>
      <c r="C1009">
        <v>4.9400000000000004</v>
      </c>
      <c r="D1009" t="s">
        <v>2379</v>
      </c>
      <c r="E1009" t="s">
        <v>2379</v>
      </c>
      <c r="F1009" t="s">
        <v>2379</v>
      </c>
      <c r="G1009">
        <v>0</v>
      </c>
      <c r="H1009" t="s">
        <v>2379</v>
      </c>
      <c r="I1009" t="str">
        <f t="shared" si="30"/>
        <v>Obesity</v>
      </c>
      <c r="J1009" t="str">
        <f t="shared" si="31"/>
        <v>Normal</v>
      </c>
    </row>
    <row r="1010" spans="1:10" x14ac:dyDescent="0.25">
      <c r="A1010" t="s">
        <v>1361</v>
      </c>
      <c r="B1010">
        <v>41.91</v>
      </c>
      <c r="C1010">
        <v>4.92</v>
      </c>
      <c r="D1010" t="s">
        <v>2381</v>
      </c>
      <c r="E1010" t="s">
        <v>2379</v>
      </c>
      <c r="F1010" t="s">
        <v>2379</v>
      </c>
      <c r="G1010">
        <v>2</v>
      </c>
      <c r="H1010" t="s">
        <v>2379</v>
      </c>
      <c r="I1010" t="str">
        <f t="shared" si="30"/>
        <v>Obesity</v>
      </c>
      <c r="J1010" t="str">
        <f t="shared" si="31"/>
        <v>Normal</v>
      </c>
    </row>
    <row r="1011" spans="1:10" x14ac:dyDescent="0.25">
      <c r="A1011" t="s">
        <v>1360</v>
      </c>
      <c r="B1011">
        <v>39.82</v>
      </c>
      <c r="C1011">
        <v>6.05</v>
      </c>
      <c r="D1011" t="s">
        <v>2381</v>
      </c>
      <c r="E1011" t="s">
        <v>2379</v>
      </c>
      <c r="F1011" t="s">
        <v>2379</v>
      </c>
      <c r="G1011">
        <v>2</v>
      </c>
      <c r="H1011" t="s">
        <v>2379</v>
      </c>
      <c r="I1011" t="str">
        <f t="shared" si="30"/>
        <v>Obesity</v>
      </c>
      <c r="J1011" t="str">
        <f t="shared" si="31"/>
        <v>Prediabetes</v>
      </c>
    </row>
    <row r="1012" spans="1:10" x14ac:dyDescent="0.25">
      <c r="A1012" t="s">
        <v>1359</v>
      </c>
      <c r="B1012">
        <v>28.12</v>
      </c>
      <c r="C1012">
        <v>4.67</v>
      </c>
      <c r="D1012" t="s">
        <v>2379</v>
      </c>
      <c r="E1012" t="s">
        <v>2379</v>
      </c>
      <c r="F1012" t="s">
        <v>2379</v>
      </c>
      <c r="G1012">
        <v>2</v>
      </c>
      <c r="H1012" t="s">
        <v>2379</v>
      </c>
      <c r="I1012" t="str">
        <f t="shared" si="30"/>
        <v>Overweight</v>
      </c>
      <c r="J1012" t="str">
        <f t="shared" si="31"/>
        <v>Normal</v>
      </c>
    </row>
    <row r="1013" spans="1:10" x14ac:dyDescent="0.25">
      <c r="A1013" t="s">
        <v>1358</v>
      </c>
      <c r="B1013">
        <v>26.98</v>
      </c>
      <c r="C1013">
        <v>9.81</v>
      </c>
      <c r="D1013" t="s">
        <v>2381</v>
      </c>
      <c r="E1013" t="s">
        <v>2379</v>
      </c>
      <c r="F1013" t="s">
        <v>2379</v>
      </c>
      <c r="G1013">
        <v>0</v>
      </c>
      <c r="H1013" t="s">
        <v>2379</v>
      </c>
      <c r="I1013" t="str">
        <f t="shared" si="30"/>
        <v>Overweight</v>
      </c>
      <c r="J1013" t="str">
        <f t="shared" si="31"/>
        <v>Diabetes</v>
      </c>
    </row>
    <row r="1014" spans="1:10" x14ac:dyDescent="0.25">
      <c r="A1014" t="s">
        <v>1357</v>
      </c>
      <c r="B1014">
        <v>27.2</v>
      </c>
      <c r="C1014">
        <v>6.06</v>
      </c>
      <c r="D1014" t="s">
        <v>2381</v>
      </c>
      <c r="E1014" t="s">
        <v>2379</v>
      </c>
      <c r="F1014" t="s">
        <v>2379</v>
      </c>
      <c r="G1014">
        <v>2</v>
      </c>
      <c r="H1014" t="s">
        <v>2379</v>
      </c>
      <c r="I1014" t="str">
        <f t="shared" si="30"/>
        <v>Overweight</v>
      </c>
      <c r="J1014" t="str">
        <f t="shared" si="31"/>
        <v>Prediabetes</v>
      </c>
    </row>
    <row r="1015" spans="1:10" x14ac:dyDescent="0.25">
      <c r="A1015" t="s">
        <v>1356</v>
      </c>
      <c r="B1015">
        <v>25.3</v>
      </c>
      <c r="C1015">
        <v>5.19</v>
      </c>
      <c r="D1015" t="s">
        <v>2381</v>
      </c>
      <c r="E1015" t="s">
        <v>2379</v>
      </c>
      <c r="F1015" t="s">
        <v>2379</v>
      </c>
      <c r="G1015">
        <v>2</v>
      </c>
      <c r="H1015" t="s">
        <v>2379</v>
      </c>
      <c r="I1015" t="str">
        <f t="shared" si="30"/>
        <v>Overweight</v>
      </c>
      <c r="J1015" t="str">
        <f t="shared" si="31"/>
        <v>Normal</v>
      </c>
    </row>
    <row r="1016" spans="1:10" x14ac:dyDescent="0.25">
      <c r="A1016" t="s">
        <v>1355</v>
      </c>
      <c r="B1016">
        <v>30.25</v>
      </c>
      <c r="C1016">
        <v>10.16</v>
      </c>
      <c r="D1016" t="s">
        <v>2379</v>
      </c>
      <c r="E1016" t="s">
        <v>2379</v>
      </c>
      <c r="F1016" t="s">
        <v>2379</v>
      </c>
      <c r="G1016">
        <v>0</v>
      </c>
      <c r="H1016" t="s">
        <v>2379</v>
      </c>
      <c r="I1016" t="str">
        <f t="shared" si="30"/>
        <v>Obesity</v>
      </c>
      <c r="J1016" t="str">
        <f t="shared" si="31"/>
        <v>Diabetes</v>
      </c>
    </row>
    <row r="1017" spans="1:10" x14ac:dyDescent="0.25">
      <c r="A1017" t="s">
        <v>1354</v>
      </c>
      <c r="B1017">
        <v>54</v>
      </c>
      <c r="C1017">
        <v>4.68</v>
      </c>
      <c r="D1017" t="s">
        <v>2381</v>
      </c>
      <c r="E1017" t="s">
        <v>2381</v>
      </c>
      <c r="F1017" t="s">
        <v>2379</v>
      </c>
      <c r="G1017">
        <v>2</v>
      </c>
      <c r="H1017" t="s">
        <v>2379</v>
      </c>
      <c r="I1017" t="str">
        <f t="shared" si="30"/>
        <v>Obesity</v>
      </c>
      <c r="J1017" t="str">
        <f t="shared" si="31"/>
        <v>Normal</v>
      </c>
    </row>
    <row r="1018" spans="1:10" x14ac:dyDescent="0.25">
      <c r="A1018" t="s">
        <v>1353</v>
      </c>
      <c r="B1018">
        <v>51.86</v>
      </c>
      <c r="C1018">
        <v>5.32</v>
      </c>
      <c r="D1018" t="s">
        <v>2381</v>
      </c>
      <c r="E1018" t="s">
        <v>2379</v>
      </c>
      <c r="F1018" t="s">
        <v>2379</v>
      </c>
      <c r="G1018">
        <v>0</v>
      </c>
      <c r="H1018" t="s">
        <v>2379</v>
      </c>
      <c r="I1018" t="str">
        <f t="shared" si="30"/>
        <v>Obesity</v>
      </c>
      <c r="J1018" t="str">
        <f t="shared" si="31"/>
        <v>Normal</v>
      </c>
    </row>
    <row r="1019" spans="1:10" x14ac:dyDescent="0.25">
      <c r="A1019" t="s">
        <v>1352</v>
      </c>
      <c r="B1019">
        <v>31.39</v>
      </c>
      <c r="C1019">
        <v>6.99</v>
      </c>
      <c r="D1019" t="s">
        <v>2379</v>
      </c>
      <c r="E1019" t="s">
        <v>2379</v>
      </c>
      <c r="F1019" t="s">
        <v>2379</v>
      </c>
      <c r="G1019">
        <v>0</v>
      </c>
      <c r="H1019" t="s">
        <v>2379</v>
      </c>
      <c r="I1019" t="str">
        <f t="shared" si="30"/>
        <v>Obesity</v>
      </c>
      <c r="J1019" t="str">
        <f t="shared" si="31"/>
        <v>Diabetes</v>
      </c>
    </row>
    <row r="1020" spans="1:10" x14ac:dyDescent="0.25">
      <c r="A1020" t="s">
        <v>1351</v>
      </c>
      <c r="B1020">
        <v>39.97</v>
      </c>
      <c r="C1020">
        <v>5.55</v>
      </c>
      <c r="D1020" t="s">
        <v>2379</v>
      </c>
      <c r="E1020" t="s">
        <v>2379</v>
      </c>
      <c r="F1020" t="s">
        <v>2379</v>
      </c>
      <c r="G1020">
        <v>0</v>
      </c>
      <c r="H1020" t="s">
        <v>2379</v>
      </c>
      <c r="I1020" t="str">
        <f t="shared" si="30"/>
        <v>Obesity</v>
      </c>
      <c r="J1020" t="str">
        <f t="shared" si="31"/>
        <v>Normal</v>
      </c>
    </row>
    <row r="1021" spans="1:10" x14ac:dyDescent="0.25">
      <c r="A1021" t="s">
        <v>1350</v>
      </c>
      <c r="B1021">
        <v>41.23</v>
      </c>
      <c r="C1021">
        <v>6.94</v>
      </c>
      <c r="D1021" t="s">
        <v>2379</v>
      </c>
      <c r="E1021" t="s">
        <v>2379</v>
      </c>
      <c r="F1021" t="s">
        <v>2379</v>
      </c>
      <c r="G1021">
        <v>0</v>
      </c>
      <c r="H1021" t="s">
        <v>2379</v>
      </c>
      <c r="I1021" t="str">
        <f t="shared" si="30"/>
        <v>Obesity</v>
      </c>
      <c r="J1021" t="str">
        <f t="shared" si="31"/>
        <v>Diabetes</v>
      </c>
    </row>
    <row r="1022" spans="1:10" x14ac:dyDescent="0.25">
      <c r="A1022" t="s">
        <v>1349</v>
      </c>
      <c r="B1022">
        <v>49.45</v>
      </c>
      <c r="C1022">
        <v>4.2</v>
      </c>
      <c r="D1022" t="s">
        <v>2381</v>
      </c>
      <c r="E1022" t="s">
        <v>2379</v>
      </c>
      <c r="F1022" t="s">
        <v>2379</v>
      </c>
      <c r="G1022">
        <v>0</v>
      </c>
      <c r="H1022" t="s">
        <v>2379</v>
      </c>
      <c r="I1022" t="str">
        <f t="shared" si="30"/>
        <v>Obesity</v>
      </c>
      <c r="J1022" t="str">
        <f t="shared" si="31"/>
        <v>Normal</v>
      </c>
    </row>
    <row r="1023" spans="1:10" x14ac:dyDescent="0.25">
      <c r="A1023" t="s">
        <v>1348</v>
      </c>
      <c r="B1023">
        <v>41.04</v>
      </c>
      <c r="C1023">
        <v>5.59</v>
      </c>
      <c r="D1023" t="s">
        <v>2379</v>
      </c>
      <c r="E1023" t="s">
        <v>2379</v>
      </c>
      <c r="F1023" t="s">
        <v>2379</v>
      </c>
      <c r="G1023">
        <v>0</v>
      </c>
      <c r="H1023" t="s">
        <v>2379</v>
      </c>
      <c r="I1023" t="str">
        <f t="shared" si="30"/>
        <v>Obesity</v>
      </c>
      <c r="J1023" t="str">
        <f t="shared" si="31"/>
        <v>Normal</v>
      </c>
    </row>
    <row r="1024" spans="1:10" x14ac:dyDescent="0.25">
      <c r="A1024" t="s">
        <v>1347</v>
      </c>
      <c r="B1024">
        <v>27.93</v>
      </c>
      <c r="C1024">
        <v>9.9600000000000009</v>
      </c>
      <c r="D1024" t="s">
        <v>2379</v>
      </c>
      <c r="E1024" t="s">
        <v>2379</v>
      </c>
      <c r="F1024" t="s">
        <v>2379</v>
      </c>
      <c r="G1024">
        <v>0</v>
      </c>
      <c r="H1024" t="s">
        <v>2379</v>
      </c>
      <c r="I1024" t="str">
        <f t="shared" si="30"/>
        <v>Overweight</v>
      </c>
      <c r="J1024" t="str">
        <f t="shared" si="31"/>
        <v>Diabetes</v>
      </c>
    </row>
    <row r="1025" spans="1:10" x14ac:dyDescent="0.25">
      <c r="A1025" t="s">
        <v>1346</v>
      </c>
      <c r="B1025">
        <v>21.01</v>
      </c>
      <c r="C1025">
        <v>7.37</v>
      </c>
      <c r="D1025" t="s">
        <v>2379</v>
      </c>
      <c r="E1025" t="s">
        <v>2379</v>
      </c>
      <c r="F1025" t="s">
        <v>2379</v>
      </c>
      <c r="G1025">
        <v>0</v>
      </c>
      <c r="H1025" t="s">
        <v>2379</v>
      </c>
      <c r="I1025" t="str">
        <f t="shared" si="30"/>
        <v>Normal Weight</v>
      </c>
      <c r="J1025" t="str">
        <f t="shared" si="31"/>
        <v>Diabetes</v>
      </c>
    </row>
    <row r="1026" spans="1:10" x14ac:dyDescent="0.25">
      <c r="A1026" t="s">
        <v>1345</v>
      </c>
      <c r="B1026">
        <v>52.37</v>
      </c>
      <c r="C1026">
        <v>5.0599999999999996</v>
      </c>
      <c r="D1026" t="s">
        <v>2381</v>
      </c>
      <c r="E1026" t="s">
        <v>2381</v>
      </c>
      <c r="F1026" t="s">
        <v>2379</v>
      </c>
      <c r="G1026">
        <v>2</v>
      </c>
      <c r="H1026" t="s">
        <v>2379</v>
      </c>
      <c r="I1026" t="str">
        <f t="shared" si="30"/>
        <v>Obesity</v>
      </c>
      <c r="J1026" t="str">
        <f t="shared" si="31"/>
        <v>Normal</v>
      </c>
    </row>
    <row r="1027" spans="1:10" x14ac:dyDescent="0.25">
      <c r="A1027" t="s">
        <v>1344</v>
      </c>
      <c r="B1027">
        <v>40.369999999999997</v>
      </c>
      <c r="C1027">
        <v>8.2100000000000009</v>
      </c>
      <c r="D1027" t="s">
        <v>2379</v>
      </c>
      <c r="E1027" t="s">
        <v>2379</v>
      </c>
      <c r="F1027" t="s">
        <v>2379</v>
      </c>
      <c r="G1027">
        <v>0</v>
      </c>
      <c r="H1027" t="s">
        <v>2379</v>
      </c>
      <c r="I1027" t="str">
        <f t="shared" ref="I1027:I1090" si="32">IF(B1027&lt;18.5,"Underweight",IF(B1027&lt;25,"Normal Weight",IF(B1027&lt;30,"Overweight","Obesity")))</f>
        <v>Obesity</v>
      </c>
      <c r="J1027" t="str">
        <f t="shared" ref="J1027:J1090" si="33">IF(ISNUMBER(C1027),IF(C1027&lt;5.7,"Normal",IF(C1027&lt;6.5,"Prediabetes","Diabetes")),"")</f>
        <v>Diabetes</v>
      </c>
    </row>
    <row r="1028" spans="1:10" x14ac:dyDescent="0.25">
      <c r="A1028" t="s">
        <v>1343</v>
      </c>
      <c r="B1028">
        <v>41.47</v>
      </c>
      <c r="C1028">
        <v>10.34</v>
      </c>
      <c r="D1028" t="s">
        <v>2379</v>
      </c>
      <c r="E1028" t="s">
        <v>2379</v>
      </c>
      <c r="F1028" t="s">
        <v>2379</v>
      </c>
      <c r="G1028">
        <v>2</v>
      </c>
      <c r="H1028" t="s">
        <v>2379</v>
      </c>
      <c r="I1028" t="str">
        <f t="shared" si="32"/>
        <v>Obesity</v>
      </c>
      <c r="J1028" t="str">
        <f t="shared" si="33"/>
        <v>Diabetes</v>
      </c>
    </row>
    <row r="1029" spans="1:10" x14ac:dyDescent="0.25">
      <c r="A1029" t="s">
        <v>1342</v>
      </c>
      <c r="B1029">
        <v>33.725000000000001</v>
      </c>
      <c r="C1029">
        <v>5.51</v>
      </c>
      <c r="D1029" t="s">
        <v>2381</v>
      </c>
      <c r="E1029" t="s">
        <v>2379</v>
      </c>
      <c r="F1029" t="s">
        <v>2379</v>
      </c>
      <c r="G1029">
        <v>2</v>
      </c>
      <c r="H1029" t="s">
        <v>2379</v>
      </c>
      <c r="I1029" t="str">
        <f t="shared" si="32"/>
        <v>Obesity</v>
      </c>
      <c r="J1029" t="str">
        <f t="shared" si="33"/>
        <v>Normal</v>
      </c>
    </row>
    <row r="1030" spans="1:10" x14ac:dyDescent="0.25">
      <c r="A1030" t="s">
        <v>1341</v>
      </c>
      <c r="B1030">
        <v>28.1</v>
      </c>
      <c r="C1030">
        <v>11.2</v>
      </c>
      <c r="D1030" t="s">
        <v>2379</v>
      </c>
      <c r="E1030" t="s">
        <v>2379</v>
      </c>
      <c r="F1030" t="s">
        <v>2379</v>
      </c>
      <c r="G1030">
        <v>0</v>
      </c>
      <c r="H1030" t="s">
        <v>2379</v>
      </c>
      <c r="I1030" t="str">
        <f t="shared" si="32"/>
        <v>Overweight</v>
      </c>
      <c r="J1030" t="str">
        <f t="shared" si="33"/>
        <v>Diabetes</v>
      </c>
    </row>
    <row r="1031" spans="1:10" x14ac:dyDescent="0.25">
      <c r="A1031" t="s">
        <v>1340</v>
      </c>
      <c r="B1031">
        <v>37.43</v>
      </c>
      <c r="C1031">
        <v>4.3499999999999996</v>
      </c>
      <c r="D1031" t="s">
        <v>2381</v>
      </c>
      <c r="E1031" t="s">
        <v>2379</v>
      </c>
      <c r="F1031" t="s">
        <v>2382</v>
      </c>
      <c r="G1031">
        <v>1</v>
      </c>
      <c r="H1031" t="s">
        <v>2379</v>
      </c>
      <c r="I1031" t="str">
        <f t="shared" si="32"/>
        <v>Obesity</v>
      </c>
      <c r="J1031" t="str">
        <f t="shared" si="33"/>
        <v>Normal</v>
      </c>
    </row>
    <row r="1032" spans="1:10" x14ac:dyDescent="0.25">
      <c r="A1032" t="s">
        <v>1339</v>
      </c>
      <c r="B1032">
        <v>23.7</v>
      </c>
      <c r="C1032">
        <v>10.45</v>
      </c>
      <c r="D1032" t="s">
        <v>2379</v>
      </c>
      <c r="E1032" t="s">
        <v>2379</v>
      </c>
      <c r="F1032" t="s">
        <v>2379</v>
      </c>
      <c r="G1032">
        <v>0</v>
      </c>
      <c r="H1032" t="s">
        <v>2379</v>
      </c>
      <c r="I1032" t="str">
        <f t="shared" si="32"/>
        <v>Normal Weight</v>
      </c>
      <c r="J1032" t="str">
        <f t="shared" si="33"/>
        <v>Diabetes</v>
      </c>
    </row>
    <row r="1033" spans="1:10" x14ac:dyDescent="0.25">
      <c r="A1033" t="s">
        <v>1338</v>
      </c>
      <c r="B1033">
        <v>24.795000000000002</v>
      </c>
      <c r="C1033">
        <v>4.07</v>
      </c>
      <c r="D1033" t="s">
        <v>2381</v>
      </c>
      <c r="E1033" t="s">
        <v>2379</v>
      </c>
      <c r="F1033" t="s">
        <v>2382</v>
      </c>
      <c r="G1033">
        <v>1</v>
      </c>
      <c r="H1033" t="s">
        <v>2379</v>
      </c>
      <c r="I1033" t="str">
        <f t="shared" si="32"/>
        <v>Normal Weight</v>
      </c>
      <c r="J1033" t="str">
        <f t="shared" si="33"/>
        <v>Normal</v>
      </c>
    </row>
    <row r="1034" spans="1:10" x14ac:dyDescent="0.25">
      <c r="A1034" t="s">
        <v>1337</v>
      </c>
      <c r="B1034">
        <v>31.9</v>
      </c>
      <c r="C1034">
        <v>8.34</v>
      </c>
      <c r="D1034" t="s">
        <v>2379</v>
      </c>
      <c r="E1034" t="s">
        <v>2379</v>
      </c>
      <c r="F1034" t="s">
        <v>2379</v>
      </c>
      <c r="G1034">
        <v>0</v>
      </c>
      <c r="H1034" t="s">
        <v>2379</v>
      </c>
      <c r="I1034" t="str">
        <f t="shared" si="32"/>
        <v>Obesity</v>
      </c>
      <c r="J1034" t="str">
        <f t="shared" si="33"/>
        <v>Diabetes</v>
      </c>
    </row>
    <row r="1035" spans="1:10" x14ac:dyDescent="0.25">
      <c r="A1035" t="s">
        <v>1336</v>
      </c>
      <c r="B1035">
        <v>32.68</v>
      </c>
      <c r="C1035">
        <v>7.41</v>
      </c>
      <c r="D1035" t="s">
        <v>2379</v>
      </c>
      <c r="E1035" t="s">
        <v>2379</v>
      </c>
      <c r="F1035" t="s">
        <v>2379</v>
      </c>
      <c r="G1035">
        <v>0</v>
      </c>
      <c r="H1035" t="s">
        <v>2379</v>
      </c>
      <c r="I1035" t="str">
        <f t="shared" si="32"/>
        <v>Obesity</v>
      </c>
      <c r="J1035" t="str">
        <f t="shared" si="33"/>
        <v>Diabetes</v>
      </c>
    </row>
    <row r="1036" spans="1:10" x14ac:dyDescent="0.25">
      <c r="A1036" t="s">
        <v>1335</v>
      </c>
      <c r="B1036">
        <v>47.13</v>
      </c>
      <c r="C1036">
        <v>4.3099999999999996</v>
      </c>
      <c r="D1036" t="s">
        <v>2379</v>
      </c>
      <c r="E1036" t="s">
        <v>2379</v>
      </c>
      <c r="F1036" t="s">
        <v>2379</v>
      </c>
      <c r="G1036">
        <v>0</v>
      </c>
      <c r="H1036" t="s">
        <v>2379</v>
      </c>
      <c r="I1036" t="str">
        <f t="shared" si="32"/>
        <v>Obesity</v>
      </c>
      <c r="J1036" t="str">
        <f t="shared" si="33"/>
        <v>Normal</v>
      </c>
    </row>
    <row r="1037" spans="1:10" x14ac:dyDescent="0.25">
      <c r="A1037" t="s">
        <v>1334</v>
      </c>
      <c r="B1037">
        <v>36.67</v>
      </c>
      <c r="C1037">
        <v>10.83</v>
      </c>
      <c r="D1037" t="s">
        <v>2379</v>
      </c>
      <c r="E1037" t="s">
        <v>2379</v>
      </c>
      <c r="F1037" t="s">
        <v>2379</v>
      </c>
      <c r="G1037">
        <v>0</v>
      </c>
      <c r="H1037" t="s">
        <v>2379</v>
      </c>
      <c r="I1037" t="str">
        <f t="shared" si="32"/>
        <v>Obesity</v>
      </c>
      <c r="J1037" t="str">
        <f t="shared" si="33"/>
        <v>Diabetes</v>
      </c>
    </row>
    <row r="1038" spans="1:10" x14ac:dyDescent="0.25">
      <c r="A1038" t="s">
        <v>1333</v>
      </c>
      <c r="B1038">
        <v>33.630000000000003</v>
      </c>
      <c r="C1038">
        <v>11.31</v>
      </c>
      <c r="D1038" t="s">
        <v>2379</v>
      </c>
      <c r="E1038" t="s">
        <v>2379</v>
      </c>
      <c r="F1038" t="s">
        <v>2379</v>
      </c>
      <c r="G1038">
        <v>0</v>
      </c>
      <c r="H1038" t="s">
        <v>2379</v>
      </c>
      <c r="I1038" t="str">
        <f t="shared" si="32"/>
        <v>Obesity</v>
      </c>
      <c r="J1038" t="str">
        <f t="shared" si="33"/>
        <v>Diabetes</v>
      </c>
    </row>
    <row r="1039" spans="1:10" x14ac:dyDescent="0.25">
      <c r="A1039" t="s">
        <v>1332</v>
      </c>
      <c r="B1039">
        <v>32.67</v>
      </c>
      <c r="C1039">
        <v>11.81</v>
      </c>
      <c r="D1039" t="s">
        <v>2381</v>
      </c>
      <c r="E1039" t="s">
        <v>2379</v>
      </c>
      <c r="F1039" t="s">
        <v>2379</v>
      </c>
      <c r="G1039">
        <v>0</v>
      </c>
      <c r="H1039" t="s">
        <v>2379</v>
      </c>
      <c r="I1039" t="str">
        <f t="shared" si="32"/>
        <v>Obesity</v>
      </c>
      <c r="J1039" t="str">
        <f t="shared" si="33"/>
        <v>Diabetes</v>
      </c>
    </row>
    <row r="1040" spans="1:10" x14ac:dyDescent="0.25">
      <c r="A1040" t="s">
        <v>1331</v>
      </c>
      <c r="B1040">
        <v>33.299999999999997</v>
      </c>
      <c r="C1040">
        <v>8.26</v>
      </c>
      <c r="D1040" t="s">
        <v>2381</v>
      </c>
      <c r="E1040" t="s">
        <v>2379</v>
      </c>
      <c r="F1040" t="s">
        <v>2379</v>
      </c>
      <c r="G1040">
        <v>2</v>
      </c>
      <c r="H1040" t="s">
        <v>2379</v>
      </c>
      <c r="I1040" t="str">
        <f t="shared" si="32"/>
        <v>Obesity</v>
      </c>
      <c r="J1040" t="str">
        <f t="shared" si="33"/>
        <v>Diabetes</v>
      </c>
    </row>
    <row r="1041" spans="1:10" x14ac:dyDescent="0.25">
      <c r="A1041" t="s">
        <v>1330</v>
      </c>
      <c r="B1041">
        <v>30.78</v>
      </c>
      <c r="C1041">
        <v>10.74</v>
      </c>
      <c r="D1041" t="s">
        <v>2381</v>
      </c>
      <c r="E1041" t="s">
        <v>2379</v>
      </c>
      <c r="F1041" t="s">
        <v>2379</v>
      </c>
      <c r="G1041">
        <v>2</v>
      </c>
      <c r="H1041" t="s">
        <v>2379</v>
      </c>
      <c r="I1041" t="str">
        <f t="shared" si="32"/>
        <v>Obesity</v>
      </c>
      <c r="J1041" t="str">
        <f t="shared" si="33"/>
        <v>Diabetes</v>
      </c>
    </row>
    <row r="1042" spans="1:10" x14ac:dyDescent="0.25">
      <c r="A1042" t="s">
        <v>1329</v>
      </c>
      <c r="B1042">
        <v>28.975000000000001</v>
      </c>
      <c r="C1042">
        <v>7.69</v>
      </c>
      <c r="D1042" t="s">
        <v>2381</v>
      </c>
      <c r="E1042" t="s">
        <v>2379</v>
      </c>
      <c r="F1042" t="s">
        <v>2379</v>
      </c>
      <c r="G1042">
        <v>0</v>
      </c>
      <c r="H1042" t="s">
        <v>2379</v>
      </c>
      <c r="I1042" t="str">
        <f t="shared" si="32"/>
        <v>Overweight</v>
      </c>
      <c r="J1042" t="str">
        <f t="shared" si="33"/>
        <v>Diabetes</v>
      </c>
    </row>
    <row r="1043" spans="1:10" x14ac:dyDescent="0.25">
      <c r="A1043" t="s">
        <v>1328</v>
      </c>
      <c r="B1043">
        <v>33.4</v>
      </c>
      <c r="C1043">
        <v>4.84</v>
      </c>
      <c r="D1043" t="s">
        <v>2379</v>
      </c>
      <c r="E1043" t="s">
        <v>2379</v>
      </c>
      <c r="F1043" t="s">
        <v>2379</v>
      </c>
      <c r="G1043">
        <v>0</v>
      </c>
      <c r="H1043" t="s">
        <v>2379</v>
      </c>
      <c r="I1043" t="str">
        <f t="shared" si="32"/>
        <v>Obesity</v>
      </c>
      <c r="J1043" t="str">
        <f t="shared" si="33"/>
        <v>Normal</v>
      </c>
    </row>
    <row r="1044" spans="1:10" x14ac:dyDescent="0.25">
      <c r="A1044" t="s">
        <v>1327</v>
      </c>
      <c r="B1044">
        <v>21.5</v>
      </c>
      <c r="C1044">
        <v>9.77</v>
      </c>
      <c r="D1044" t="s">
        <v>2381</v>
      </c>
      <c r="E1044" t="s">
        <v>2379</v>
      </c>
      <c r="F1044" t="s">
        <v>2379</v>
      </c>
      <c r="G1044">
        <v>0</v>
      </c>
      <c r="H1044" t="s">
        <v>2379</v>
      </c>
      <c r="I1044" t="str">
        <f t="shared" si="32"/>
        <v>Normal Weight</v>
      </c>
      <c r="J1044" t="str">
        <f t="shared" si="33"/>
        <v>Diabetes</v>
      </c>
    </row>
    <row r="1045" spans="1:10" x14ac:dyDescent="0.25">
      <c r="A1045" t="s">
        <v>1326</v>
      </c>
      <c r="B1045">
        <v>38.14</v>
      </c>
      <c r="C1045">
        <v>5.84</v>
      </c>
      <c r="D1045" t="s">
        <v>2379</v>
      </c>
      <c r="E1045" t="s">
        <v>2379</v>
      </c>
      <c r="F1045" t="s">
        <v>2379</v>
      </c>
      <c r="G1045">
        <v>0</v>
      </c>
      <c r="H1045" t="s">
        <v>2379</v>
      </c>
      <c r="I1045" t="str">
        <f t="shared" si="32"/>
        <v>Obesity</v>
      </c>
      <c r="J1045" t="str">
        <f t="shared" si="33"/>
        <v>Prediabetes</v>
      </c>
    </row>
    <row r="1046" spans="1:10" x14ac:dyDescent="0.25">
      <c r="A1046" t="s">
        <v>1325</v>
      </c>
      <c r="B1046">
        <v>35.42</v>
      </c>
      <c r="C1046">
        <v>8.6999999999999993</v>
      </c>
      <c r="D1046" t="s">
        <v>2381</v>
      </c>
      <c r="E1046" t="s">
        <v>2379</v>
      </c>
      <c r="F1046" t="s">
        <v>2379</v>
      </c>
      <c r="G1046">
        <v>1</v>
      </c>
      <c r="H1046" t="s">
        <v>2379</v>
      </c>
      <c r="I1046" t="str">
        <f t="shared" si="32"/>
        <v>Obesity</v>
      </c>
      <c r="J1046" t="str">
        <f t="shared" si="33"/>
        <v>Diabetes</v>
      </c>
    </row>
    <row r="1047" spans="1:10" x14ac:dyDescent="0.25">
      <c r="A1047" t="s">
        <v>1324</v>
      </c>
      <c r="B1047">
        <v>35.625</v>
      </c>
      <c r="C1047">
        <v>10.79</v>
      </c>
      <c r="D1047" t="s">
        <v>2379</v>
      </c>
      <c r="E1047" t="s">
        <v>2379</v>
      </c>
      <c r="F1047" t="s">
        <v>2379</v>
      </c>
      <c r="G1047">
        <v>0</v>
      </c>
      <c r="H1047" t="s">
        <v>2379</v>
      </c>
      <c r="I1047" t="str">
        <f t="shared" si="32"/>
        <v>Obesity</v>
      </c>
      <c r="J1047" t="str">
        <f t="shared" si="33"/>
        <v>Diabetes</v>
      </c>
    </row>
    <row r="1048" spans="1:10" x14ac:dyDescent="0.25">
      <c r="A1048" t="s">
        <v>1323</v>
      </c>
      <c r="B1048">
        <v>45.51</v>
      </c>
      <c r="C1048">
        <v>4.32</v>
      </c>
      <c r="D1048" t="s">
        <v>2379</v>
      </c>
      <c r="E1048" t="s">
        <v>2379</v>
      </c>
      <c r="F1048" t="s">
        <v>2379</v>
      </c>
      <c r="G1048">
        <v>1</v>
      </c>
      <c r="H1048" t="s">
        <v>2379</v>
      </c>
      <c r="I1048" t="str">
        <f t="shared" si="32"/>
        <v>Obesity</v>
      </c>
      <c r="J1048" t="str">
        <f t="shared" si="33"/>
        <v>Normal</v>
      </c>
    </row>
    <row r="1049" spans="1:10" x14ac:dyDescent="0.25">
      <c r="A1049" t="s">
        <v>1322</v>
      </c>
      <c r="B1049">
        <v>37.1</v>
      </c>
      <c r="C1049">
        <v>7.19</v>
      </c>
      <c r="D1049" t="s">
        <v>2381</v>
      </c>
      <c r="E1049" t="s">
        <v>2379</v>
      </c>
      <c r="F1049" t="s">
        <v>2379</v>
      </c>
      <c r="G1049">
        <v>0</v>
      </c>
      <c r="H1049" t="s">
        <v>2379</v>
      </c>
      <c r="I1049" t="str">
        <f t="shared" si="32"/>
        <v>Obesity</v>
      </c>
      <c r="J1049" t="str">
        <f t="shared" si="33"/>
        <v>Diabetes</v>
      </c>
    </row>
    <row r="1050" spans="1:10" x14ac:dyDescent="0.25">
      <c r="A1050" t="s">
        <v>1321</v>
      </c>
      <c r="B1050">
        <v>30.5</v>
      </c>
      <c r="C1050">
        <v>11.94</v>
      </c>
      <c r="D1050" t="s">
        <v>2381</v>
      </c>
      <c r="E1050" t="s">
        <v>2379</v>
      </c>
      <c r="F1050" t="s">
        <v>2379</v>
      </c>
      <c r="G1050">
        <v>0</v>
      </c>
      <c r="H1050" t="s">
        <v>2379</v>
      </c>
      <c r="I1050" t="str">
        <f t="shared" si="32"/>
        <v>Obesity</v>
      </c>
      <c r="J1050" t="str">
        <f t="shared" si="33"/>
        <v>Diabetes</v>
      </c>
    </row>
    <row r="1051" spans="1:10" x14ac:dyDescent="0.25">
      <c r="A1051" t="s">
        <v>1320</v>
      </c>
      <c r="B1051">
        <v>28.16</v>
      </c>
      <c r="C1051">
        <v>5.56</v>
      </c>
      <c r="D1051" t="s">
        <v>2379</v>
      </c>
      <c r="E1051" t="s">
        <v>2379</v>
      </c>
      <c r="F1051" t="s">
        <v>2379</v>
      </c>
      <c r="G1051">
        <v>2</v>
      </c>
      <c r="H1051" t="s">
        <v>2379</v>
      </c>
      <c r="I1051" t="str">
        <f t="shared" si="32"/>
        <v>Overweight</v>
      </c>
      <c r="J1051" t="str">
        <f t="shared" si="33"/>
        <v>Normal</v>
      </c>
    </row>
    <row r="1052" spans="1:10" x14ac:dyDescent="0.25">
      <c r="A1052" t="s">
        <v>1319</v>
      </c>
      <c r="B1052">
        <v>29.1</v>
      </c>
      <c r="C1052">
        <v>5.64</v>
      </c>
      <c r="D1052" t="s">
        <v>2381</v>
      </c>
      <c r="E1052" t="s">
        <v>2379</v>
      </c>
      <c r="F1052" t="s">
        <v>2379</v>
      </c>
      <c r="G1052">
        <v>0</v>
      </c>
      <c r="H1052" t="s">
        <v>2379</v>
      </c>
      <c r="I1052" t="str">
        <f t="shared" si="32"/>
        <v>Overweight</v>
      </c>
      <c r="J1052" t="str">
        <f t="shared" si="33"/>
        <v>Normal</v>
      </c>
    </row>
    <row r="1053" spans="1:10" x14ac:dyDescent="0.25">
      <c r="A1053" t="s">
        <v>1318</v>
      </c>
      <c r="B1053">
        <v>30.22</v>
      </c>
      <c r="C1053">
        <v>4.6500000000000004</v>
      </c>
      <c r="D1053" t="s">
        <v>2379</v>
      </c>
      <c r="E1053" t="s">
        <v>2379</v>
      </c>
      <c r="F1053" t="s">
        <v>2379</v>
      </c>
      <c r="G1053">
        <v>0</v>
      </c>
      <c r="H1053" t="s">
        <v>2379</v>
      </c>
      <c r="I1053" t="str">
        <f t="shared" si="32"/>
        <v>Obesity</v>
      </c>
      <c r="J1053" t="str">
        <f t="shared" si="33"/>
        <v>Normal</v>
      </c>
    </row>
    <row r="1054" spans="1:10" x14ac:dyDescent="0.25">
      <c r="A1054" t="s">
        <v>1317</v>
      </c>
      <c r="B1054">
        <v>24.29</v>
      </c>
      <c r="C1054">
        <v>9.0500000000000007</v>
      </c>
      <c r="D1054" t="s">
        <v>2379</v>
      </c>
      <c r="E1054" t="s">
        <v>2379</v>
      </c>
      <c r="F1054" t="s">
        <v>2379</v>
      </c>
      <c r="G1054">
        <v>0</v>
      </c>
      <c r="H1054" t="s">
        <v>2379</v>
      </c>
      <c r="I1054" t="str">
        <f t="shared" si="32"/>
        <v>Normal Weight</v>
      </c>
      <c r="J1054" t="str">
        <f t="shared" si="33"/>
        <v>Diabetes</v>
      </c>
    </row>
    <row r="1055" spans="1:10" x14ac:dyDescent="0.25">
      <c r="A1055" t="s">
        <v>1316</v>
      </c>
      <c r="B1055">
        <v>29.39</v>
      </c>
      <c r="C1055">
        <v>4.5199999999999996</v>
      </c>
      <c r="D1055" t="s">
        <v>2381</v>
      </c>
      <c r="E1055" t="s">
        <v>2379</v>
      </c>
      <c r="F1055" t="s">
        <v>2379</v>
      </c>
      <c r="G1055">
        <v>0</v>
      </c>
      <c r="H1055" t="s">
        <v>2379</v>
      </c>
      <c r="I1055" t="str">
        <f t="shared" si="32"/>
        <v>Overweight</v>
      </c>
      <c r="J1055" t="str">
        <f t="shared" si="33"/>
        <v>Normal</v>
      </c>
    </row>
    <row r="1056" spans="1:10" x14ac:dyDescent="0.25">
      <c r="A1056" t="s">
        <v>1315</v>
      </c>
      <c r="B1056">
        <v>25.66</v>
      </c>
      <c r="C1056">
        <v>4.62</v>
      </c>
      <c r="D1056" t="s">
        <v>2381</v>
      </c>
      <c r="E1056" t="s">
        <v>2379</v>
      </c>
      <c r="F1056" t="s">
        <v>2379</v>
      </c>
      <c r="G1056">
        <v>1</v>
      </c>
      <c r="H1056" t="s">
        <v>2379</v>
      </c>
      <c r="I1056" t="str">
        <f t="shared" si="32"/>
        <v>Overweight</v>
      </c>
      <c r="J1056" t="str">
        <f t="shared" si="33"/>
        <v>Normal</v>
      </c>
    </row>
    <row r="1057" spans="1:10" x14ac:dyDescent="0.25">
      <c r="A1057" t="s">
        <v>1314</v>
      </c>
      <c r="B1057">
        <v>39.11</v>
      </c>
      <c r="C1057">
        <v>5.87</v>
      </c>
      <c r="D1057" t="s">
        <v>2379</v>
      </c>
      <c r="E1057" t="s">
        <v>2379</v>
      </c>
      <c r="F1057" t="s">
        <v>2379</v>
      </c>
      <c r="G1057">
        <v>0</v>
      </c>
      <c r="H1057" t="s">
        <v>2379</v>
      </c>
      <c r="I1057" t="str">
        <f t="shared" si="32"/>
        <v>Obesity</v>
      </c>
      <c r="J1057" t="str">
        <f t="shared" si="33"/>
        <v>Prediabetes</v>
      </c>
    </row>
    <row r="1058" spans="1:10" x14ac:dyDescent="0.25">
      <c r="A1058" t="s">
        <v>1313</v>
      </c>
      <c r="B1058">
        <v>43.78</v>
      </c>
      <c r="C1058">
        <v>5.71</v>
      </c>
      <c r="D1058" t="s">
        <v>2379</v>
      </c>
      <c r="E1058" t="s">
        <v>2379</v>
      </c>
      <c r="F1058" t="s">
        <v>2379</v>
      </c>
      <c r="G1058">
        <v>1</v>
      </c>
      <c r="H1058" t="s">
        <v>2379</v>
      </c>
      <c r="I1058" t="str">
        <f t="shared" si="32"/>
        <v>Obesity</v>
      </c>
      <c r="J1058" t="str">
        <f t="shared" si="33"/>
        <v>Prediabetes</v>
      </c>
    </row>
    <row r="1059" spans="1:10" x14ac:dyDescent="0.25">
      <c r="A1059" t="s">
        <v>1312</v>
      </c>
      <c r="B1059">
        <v>24.35</v>
      </c>
      <c r="C1059">
        <v>9.08</v>
      </c>
      <c r="D1059" t="s">
        <v>2379</v>
      </c>
      <c r="E1059" t="s">
        <v>2379</v>
      </c>
      <c r="F1059" t="s">
        <v>2379</v>
      </c>
      <c r="G1059">
        <v>0</v>
      </c>
      <c r="H1059" t="s">
        <v>2379</v>
      </c>
      <c r="I1059" t="str">
        <f t="shared" si="32"/>
        <v>Normal Weight</v>
      </c>
      <c r="J1059" t="str">
        <f t="shared" si="33"/>
        <v>Diabetes</v>
      </c>
    </row>
    <row r="1060" spans="1:10" x14ac:dyDescent="0.25">
      <c r="A1060" t="s">
        <v>1311</v>
      </c>
      <c r="B1060">
        <v>40.299999999999997</v>
      </c>
      <c r="C1060">
        <v>5.3</v>
      </c>
      <c r="D1060" t="s">
        <v>2381</v>
      </c>
      <c r="E1060" t="s">
        <v>2379</v>
      </c>
      <c r="F1060" t="s">
        <v>2379</v>
      </c>
      <c r="G1060">
        <v>2</v>
      </c>
      <c r="H1060" t="s">
        <v>2379</v>
      </c>
      <c r="I1060" t="str">
        <f t="shared" si="32"/>
        <v>Obesity</v>
      </c>
      <c r="J1060" t="str">
        <f t="shared" si="33"/>
        <v>Normal</v>
      </c>
    </row>
    <row r="1061" spans="1:10" x14ac:dyDescent="0.25">
      <c r="A1061" t="s">
        <v>1310</v>
      </c>
      <c r="B1061">
        <v>32.774999999999999</v>
      </c>
      <c r="C1061">
        <v>11.76</v>
      </c>
      <c r="D1061" t="s">
        <v>2381</v>
      </c>
      <c r="E1061" t="s">
        <v>2379</v>
      </c>
      <c r="F1061" t="s">
        <v>2379</v>
      </c>
      <c r="G1061">
        <v>0</v>
      </c>
      <c r="H1061" t="s">
        <v>2379</v>
      </c>
      <c r="I1061" t="str">
        <f t="shared" si="32"/>
        <v>Obesity</v>
      </c>
      <c r="J1061" t="str">
        <f t="shared" si="33"/>
        <v>Diabetes</v>
      </c>
    </row>
    <row r="1062" spans="1:10" x14ac:dyDescent="0.25">
      <c r="A1062" t="s">
        <v>1309</v>
      </c>
      <c r="B1062">
        <v>39.6</v>
      </c>
      <c r="C1062">
        <v>5.1100000000000003</v>
      </c>
      <c r="D1062" t="s">
        <v>2381</v>
      </c>
      <c r="E1062" t="s">
        <v>2379</v>
      </c>
      <c r="F1062" t="s">
        <v>2379</v>
      </c>
      <c r="G1062">
        <v>2</v>
      </c>
      <c r="H1062" t="s">
        <v>2379</v>
      </c>
      <c r="I1062" t="str">
        <f t="shared" si="32"/>
        <v>Obesity</v>
      </c>
      <c r="J1062" t="str">
        <f t="shared" si="33"/>
        <v>Normal</v>
      </c>
    </row>
    <row r="1063" spans="1:10" x14ac:dyDescent="0.25">
      <c r="A1063" t="s">
        <v>1308</v>
      </c>
      <c r="B1063">
        <v>30.97</v>
      </c>
      <c r="C1063">
        <v>5.54</v>
      </c>
      <c r="D1063" t="s">
        <v>2379</v>
      </c>
      <c r="E1063" t="s">
        <v>2379</v>
      </c>
      <c r="F1063" t="s">
        <v>2379</v>
      </c>
      <c r="G1063">
        <v>2</v>
      </c>
      <c r="H1063" t="s">
        <v>2379</v>
      </c>
      <c r="I1063" t="str">
        <f t="shared" si="32"/>
        <v>Obesity</v>
      </c>
      <c r="J1063" t="str">
        <f t="shared" si="33"/>
        <v>Normal</v>
      </c>
    </row>
    <row r="1064" spans="1:10" x14ac:dyDescent="0.25">
      <c r="A1064" t="s">
        <v>1307</v>
      </c>
      <c r="B1064">
        <v>27.645</v>
      </c>
      <c r="C1064">
        <v>8.8699999999999992</v>
      </c>
      <c r="D1064" t="s">
        <v>2381</v>
      </c>
      <c r="E1064" t="s">
        <v>2379</v>
      </c>
      <c r="F1064" t="s">
        <v>2379</v>
      </c>
      <c r="G1064">
        <v>0</v>
      </c>
      <c r="H1064" t="s">
        <v>2379</v>
      </c>
      <c r="I1064" t="str">
        <f t="shared" si="32"/>
        <v>Overweight</v>
      </c>
      <c r="J1064" t="str">
        <f t="shared" si="33"/>
        <v>Diabetes</v>
      </c>
    </row>
    <row r="1065" spans="1:10" x14ac:dyDescent="0.25">
      <c r="A1065" t="s">
        <v>1306</v>
      </c>
      <c r="B1065">
        <v>34.43</v>
      </c>
      <c r="C1065">
        <v>5.96</v>
      </c>
      <c r="D1065" t="s">
        <v>2381</v>
      </c>
      <c r="E1065" t="s">
        <v>2379</v>
      </c>
      <c r="F1065" t="s">
        <v>2379</v>
      </c>
      <c r="G1065">
        <v>2</v>
      </c>
      <c r="H1065" t="s">
        <v>2379</v>
      </c>
      <c r="I1065" t="str">
        <f t="shared" si="32"/>
        <v>Obesity</v>
      </c>
      <c r="J1065" t="str">
        <f t="shared" si="33"/>
        <v>Prediabetes</v>
      </c>
    </row>
    <row r="1066" spans="1:10" x14ac:dyDescent="0.25">
      <c r="A1066" t="s">
        <v>1305</v>
      </c>
      <c r="B1066">
        <v>39.6</v>
      </c>
      <c r="C1066">
        <v>4.4400000000000004</v>
      </c>
      <c r="D1066" t="s">
        <v>2381</v>
      </c>
      <c r="E1066" t="s">
        <v>2379</v>
      </c>
      <c r="F1066" t="s">
        <v>2382</v>
      </c>
      <c r="G1066">
        <v>1</v>
      </c>
      <c r="H1066" t="s">
        <v>2379</v>
      </c>
      <c r="I1066" t="str">
        <f t="shared" si="32"/>
        <v>Obesity</v>
      </c>
      <c r="J1066" t="str">
        <f t="shared" si="33"/>
        <v>Normal</v>
      </c>
    </row>
    <row r="1067" spans="1:10" x14ac:dyDescent="0.25">
      <c r="A1067" t="s">
        <v>1304</v>
      </c>
      <c r="B1067">
        <v>22.1</v>
      </c>
      <c r="C1067">
        <v>4.6500000000000004</v>
      </c>
      <c r="D1067" t="s">
        <v>2381</v>
      </c>
      <c r="E1067" t="s">
        <v>2379</v>
      </c>
      <c r="F1067" t="s">
        <v>2379</v>
      </c>
      <c r="G1067">
        <v>2</v>
      </c>
      <c r="H1067" t="s">
        <v>2379</v>
      </c>
      <c r="I1067" t="str">
        <f t="shared" si="32"/>
        <v>Normal Weight</v>
      </c>
      <c r="J1067" t="str">
        <f t="shared" si="33"/>
        <v>Normal</v>
      </c>
    </row>
    <row r="1068" spans="1:10" x14ac:dyDescent="0.25">
      <c r="A1068" t="s">
        <v>1303</v>
      </c>
      <c r="B1068">
        <v>33.25</v>
      </c>
      <c r="C1068">
        <v>5.64</v>
      </c>
      <c r="D1068" t="s">
        <v>2381</v>
      </c>
      <c r="E1068" t="s">
        <v>2379</v>
      </c>
      <c r="F1068" t="s">
        <v>2382</v>
      </c>
      <c r="G1068">
        <v>1</v>
      </c>
      <c r="H1068" t="s">
        <v>2379</v>
      </c>
      <c r="I1068" t="str">
        <f t="shared" si="32"/>
        <v>Obesity</v>
      </c>
      <c r="J1068" t="str">
        <f t="shared" si="33"/>
        <v>Normal</v>
      </c>
    </row>
    <row r="1069" spans="1:10" x14ac:dyDescent="0.25">
      <c r="A1069" t="s">
        <v>1302</v>
      </c>
      <c r="B1069">
        <v>33.33</v>
      </c>
      <c r="C1069">
        <v>10.19</v>
      </c>
      <c r="D1069" t="s">
        <v>2379</v>
      </c>
      <c r="E1069" t="s">
        <v>2379</v>
      </c>
      <c r="F1069" t="s">
        <v>2379</v>
      </c>
      <c r="G1069">
        <v>0</v>
      </c>
      <c r="H1069" t="s">
        <v>2379</v>
      </c>
      <c r="I1069" t="str">
        <f t="shared" si="32"/>
        <v>Obesity</v>
      </c>
      <c r="J1069" t="str">
        <f t="shared" si="33"/>
        <v>Diabetes</v>
      </c>
    </row>
    <row r="1070" spans="1:10" x14ac:dyDescent="0.25">
      <c r="A1070" t="s">
        <v>1301</v>
      </c>
      <c r="B1070">
        <v>30.5</v>
      </c>
      <c r="C1070">
        <v>10.79</v>
      </c>
      <c r="D1070" t="s">
        <v>2379</v>
      </c>
      <c r="E1070" t="s">
        <v>2379</v>
      </c>
      <c r="F1070" t="s">
        <v>2379</v>
      </c>
      <c r="G1070">
        <v>0</v>
      </c>
      <c r="H1070" t="s">
        <v>2379</v>
      </c>
      <c r="I1070" t="str">
        <f t="shared" si="32"/>
        <v>Obesity</v>
      </c>
      <c r="J1070" t="str">
        <f t="shared" si="33"/>
        <v>Diabetes</v>
      </c>
    </row>
    <row r="1071" spans="1:10" x14ac:dyDescent="0.25">
      <c r="A1071" t="s">
        <v>1300</v>
      </c>
      <c r="B1071">
        <v>30.3</v>
      </c>
      <c r="C1071">
        <v>4.24</v>
      </c>
      <c r="D1071" t="s">
        <v>2379</v>
      </c>
      <c r="E1071" t="s">
        <v>2379</v>
      </c>
      <c r="F1071" t="s">
        <v>2379</v>
      </c>
      <c r="G1071">
        <v>0</v>
      </c>
      <c r="H1071" t="s">
        <v>2379</v>
      </c>
      <c r="I1071" t="str">
        <f t="shared" si="32"/>
        <v>Obesity</v>
      </c>
      <c r="J1071" t="str">
        <f t="shared" si="33"/>
        <v>Normal</v>
      </c>
    </row>
    <row r="1072" spans="1:10" x14ac:dyDescent="0.25">
      <c r="A1072" t="s">
        <v>1299</v>
      </c>
      <c r="B1072">
        <v>26.22</v>
      </c>
      <c r="C1072">
        <v>5.83</v>
      </c>
      <c r="D1072" t="s">
        <v>2379</v>
      </c>
      <c r="E1072" t="s">
        <v>2379</v>
      </c>
      <c r="F1072" t="s">
        <v>2379</v>
      </c>
      <c r="G1072">
        <v>2</v>
      </c>
      <c r="H1072" t="s">
        <v>2379</v>
      </c>
      <c r="I1072" t="str">
        <f t="shared" si="32"/>
        <v>Overweight</v>
      </c>
      <c r="J1072" t="str">
        <f t="shared" si="33"/>
        <v>Prediabetes</v>
      </c>
    </row>
    <row r="1073" spans="1:10" x14ac:dyDescent="0.25">
      <c r="A1073" t="s">
        <v>1298</v>
      </c>
      <c r="B1073">
        <v>29.99</v>
      </c>
      <c r="C1073">
        <v>11.85</v>
      </c>
      <c r="D1073" t="s">
        <v>2379</v>
      </c>
      <c r="E1073" t="s">
        <v>2379</v>
      </c>
      <c r="F1073" t="s">
        <v>2379</v>
      </c>
      <c r="G1073">
        <v>0</v>
      </c>
      <c r="H1073" t="s">
        <v>2379</v>
      </c>
      <c r="I1073" t="str">
        <f t="shared" si="32"/>
        <v>Overweight</v>
      </c>
      <c r="J1073" t="str">
        <f t="shared" si="33"/>
        <v>Diabetes</v>
      </c>
    </row>
    <row r="1074" spans="1:10" x14ac:dyDescent="0.25">
      <c r="A1074" t="s">
        <v>1297</v>
      </c>
      <c r="B1074">
        <v>36.380000000000003</v>
      </c>
      <c r="C1074">
        <v>5.98</v>
      </c>
      <c r="D1074" t="s">
        <v>2379</v>
      </c>
      <c r="E1074" t="s">
        <v>2379</v>
      </c>
      <c r="F1074" t="s">
        <v>2379</v>
      </c>
      <c r="G1074">
        <v>1</v>
      </c>
      <c r="H1074" t="s">
        <v>2379</v>
      </c>
      <c r="I1074" t="str">
        <f t="shared" si="32"/>
        <v>Obesity</v>
      </c>
      <c r="J1074" t="str">
        <f t="shared" si="33"/>
        <v>Prediabetes</v>
      </c>
    </row>
    <row r="1075" spans="1:10" x14ac:dyDescent="0.25">
      <c r="A1075" t="s">
        <v>1296</v>
      </c>
      <c r="B1075">
        <v>31.16</v>
      </c>
      <c r="C1075">
        <v>4.26</v>
      </c>
      <c r="D1075" t="s">
        <v>2381</v>
      </c>
      <c r="E1075" t="s">
        <v>2379</v>
      </c>
      <c r="F1075" t="s">
        <v>2382</v>
      </c>
      <c r="G1075">
        <v>1</v>
      </c>
      <c r="H1075" t="s">
        <v>2379</v>
      </c>
      <c r="I1075" t="str">
        <f t="shared" si="32"/>
        <v>Obesity</v>
      </c>
      <c r="J1075" t="str">
        <f t="shared" si="33"/>
        <v>Normal</v>
      </c>
    </row>
    <row r="1076" spans="1:10" x14ac:dyDescent="0.25">
      <c r="A1076" t="s">
        <v>1295</v>
      </c>
      <c r="B1076">
        <v>25.55</v>
      </c>
      <c r="C1076">
        <v>4.96</v>
      </c>
      <c r="D1076" t="s">
        <v>2381</v>
      </c>
      <c r="E1076" t="s">
        <v>2379</v>
      </c>
      <c r="F1076" t="s">
        <v>2379</v>
      </c>
      <c r="G1076">
        <v>1</v>
      </c>
      <c r="H1076" t="s">
        <v>2379</v>
      </c>
      <c r="I1076" t="str">
        <f t="shared" si="32"/>
        <v>Overweight</v>
      </c>
      <c r="J1076" t="str">
        <f t="shared" si="33"/>
        <v>Normal</v>
      </c>
    </row>
    <row r="1077" spans="1:10" x14ac:dyDescent="0.25">
      <c r="A1077" t="s">
        <v>1294</v>
      </c>
      <c r="B1077">
        <v>28.77</v>
      </c>
      <c r="C1077">
        <v>4</v>
      </c>
      <c r="D1077" t="s">
        <v>2381</v>
      </c>
      <c r="E1077" t="s">
        <v>2379</v>
      </c>
      <c r="F1077" t="s">
        <v>2379</v>
      </c>
      <c r="G1077">
        <v>0</v>
      </c>
      <c r="H1077" t="s">
        <v>2379</v>
      </c>
      <c r="I1077" t="str">
        <f t="shared" si="32"/>
        <v>Overweight</v>
      </c>
      <c r="J1077" t="str">
        <f t="shared" si="33"/>
        <v>Normal</v>
      </c>
    </row>
    <row r="1078" spans="1:10" x14ac:dyDescent="0.25">
      <c r="A1078" t="s">
        <v>1293</v>
      </c>
      <c r="B1078">
        <v>23.14</v>
      </c>
      <c r="C1078">
        <v>4.1500000000000004</v>
      </c>
      <c r="D1078" t="s">
        <v>2381</v>
      </c>
      <c r="E1078" t="s">
        <v>2379</v>
      </c>
      <c r="F1078" t="s">
        <v>2379</v>
      </c>
      <c r="G1078">
        <v>1</v>
      </c>
      <c r="H1078" t="s">
        <v>2379</v>
      </c>
      <c r="I1078" t="str">
        <f t="shared" si="32"/>
        <v>Normal Weight</v>
      </c>
      <c r="J1078" t="str">
        <f t="shared" si="33"/>
        <v>Normal</v>
      </c>
    </row>
    <row r="1079" spans="1:10" x14ac:dyDescent="0.25">
      <c r="A1079" t="s">
        <v>1292</v>
      </c>
      <c r="B1079">
        <v>39.6</v>
      </c>
      <c r="C1079">
        <v>11.36</v>
      </c>
      <c r="D1079" t="s">
        <v>2379</v>
      </c>
      <c r="E1079" t="s">
        <v>2379</v>
      </c>
      <c r="F1079" t="s">
        <v>2379</v>
      </c>
      <c r="G1079">
        <v>0</v>
      </c>
      <c r="H1079" t="s">
        <v>2379</v>
      </c>
      <c r="I1079" t="str">
        <f t="shared" si="32"/>
        <v>Obesity</v>
      </c>
      <c r="J1079" t="str">
        <f t="shared" si="33"/>
        <v>Diabetes</v>
      </c>
    </row>
    <row r="1080" spans="1:10" x14ac:dyDescent="0.25">
      <c r="A1080" t="s">
        <v>1291</v>
      </c>
      <c r="B1080">
        <v>29.2</v>
      </c>
      <c r="C1080">
        <v>7.53</v>
      </c>
      <c r="D1080" t="s">
        <v>2379</v>
      </c>
      <c r="E1080" t="s">
        <v>2379</v>
      </c>
      <c r="F1080" t="s">
        <v>2379</v>
      </c>
      <c r="G1080">
        <v>0</v>
      </c>
      <c r="H1080" t="s">
        <v>2379</v>
      </c>
      <c r="I1080" t="str">
        <f t="shared" si="32"/>
        <v>Overweight</v>
      </c>
      <c r="J1080" t="str">
        <f t="shared" si="33"/>
        <v>Diabetes</v>
      </c>
    </row>
    <row r="1081" spans="1:10" x14ac:dyDescent="0.25">
      <c r="A1081" t="s">
        <v>1290</v>
      </c>
      <c r="B1081">
        <v>32.774999999999999</v>
      </c>
      <c r="C1081">
        <v>7.95</v>
      </c>
      <c r="D1081" t="s">
        <v>2379</v>
      </c>
      <c r="E1081" t="s">
        <v>2379</v>
      </c>
      <c r="F1081" t="s">
        <v>2379</v>
      </c>
      <c r="G1081">
        <v>0</v>
      </c>
      <c r="H1081" t="s">
        <v>2379</v>
      </c>
      <c r="I1081" t="str">
        <f t="shared" si="32"/>
        <v>Obesity</v>
      </c>
      <c r="J1081" t="str">
        <f t="shared" si="33"/>
        <v>Diabetes</v>
      </c>
    </row>
    <row r="1082" spans="1:10" x14ac:dyDescent="0.25">
      <c r="A1082" t="s">
        <v>1289</v>
      </c>
      <c r="B1082">
        <v>24.035</v>
      </c>
      <c r="C1082">
        <v>8.5</v>
      </c>
      <c r="D1082" t="s">
        <v>2379</v>
      </c>
      <c r="E1082" t="s">
        <v>2379</v>
      </c>
      <c r="F1082" t="s">
        <v>2379</v>
      </c>
      <c r="G1082">
        <v>0</v>
      </c>
      <c r="H1082" t="s">
        <v>2379</v>
      </c>
      <c r="I1082" t="str">
        <f t="shared" si="32"/>
        <v>Normal Weight</v>
      </c>
      <c r="J1082" t="str">
        <f t="shared" si="33"/>
        <v>Diabetes</v>
      </c>
    </row>
    <row r="1083" spans="1:10" x14ac:dyDescent="0.25">
      <c r="A1083" t="s">
        <v>1288</v>
      </c>
      <c r="B1083">
        <v>30.55</v>
      </c>
      <c r="C1083">
        <v>5.89</v>
      </c>
      <c r="D1083" t="s">
        <v>2379</v>
      </c>
      <c r="E1083" t="s">
        <v>2379</v>
      </c>
      <c r="F1083" t="s">
        <v>2382</v>
      </c>
      <c r="G1083">
        <v>1</v>
      </c>
      <c r="H1083" t="s">
        <v>2379</v>
      </c>
      <c r="I1083" t="str">
        <f t="shared" si="32"/>
        <v>Obesity</v>
      </c>
      <c r="J1083" t="str">
        <f t="shared" si="33"/>
        <v>Prediabetes</v>
      </c>
    </row>
    <row r="1084" spans="1:10" x14ac:dyDescent="0.25">
      <c r="A1084" t="s">
        <v>1287</v>
      </c>
      <c r="B1084">
        <v>28.81</v>
      </c>
      <c r="C1084">
        <v>8.76</v>
      </c>
      <c r="D1084" t="s">
        <v>2379</v>
      </c>
      <c r="E1084" t="s">
        <v>2379</v>
      </c>
      <c r="F1084" t="s">
        <v>2379</v>
      </c>
      <c r="G1084">
        <v>2</v>
      </c>
      <c r="H1084" t="s">
        <v>2379</v>
      </c>
      <c r="I1084" t="str">
        <f t="shared" si="32"/>
        <v>Overweight</v>
      </c>
      <c r="J1084" t="str">
        <f t="shared" si="33"/>
        <v>Diabetes</v>
      </c>
    </row>
    <row r="1085" spans="1:10" x14ac:dyDescent="0.25">
      <c r="A1085" t="s">
        <v>1286</v>
      </c>
      <c r="B1085">
        <v>31.66</v>
      </c>
      <c r="C1085">
        <v>4.1100000000000003</v>
      </c>
      <c r="D1085" t="s">
        <v>2379</v>
      </c>
      <c r="E1085" t="s">
        <v>2379</v>
      </c>
      <c r="F1085" t="s">
        <v>2379</v>
      </c>
      <c r="G1085">
        <v>0</v>
      </c>
      <c r="H1085" t="s">
        <v>2379</v>
      </c>
      <c r="I1085" t="str">
        <f t="shared" si="32"/>
        <v>Obesity</v>
      </c>
      <c r="J1085" t="str">
        <f t="shared" si="33"/>
        <v>Normal</v>
      </c>
    </row>
    <row r="1086" spans="1:10" x14ac:dyDescent="0.25">
      <c r="A1086" t="s">
        <v>1285</v>
      </c>
      <c r="B1086">
        <v>28.215</v>
      </c>
      <c r="C1086">
        <v>7.56</v>
      </c>
      <c r="D1086" t="s">
        <v>2381</v>
      </c>
      <c r="E1086" t="s">
        <v>2379</v>
      </c>
      <c r="F1086" t="s">
        <v>2379</v>
      </c>
      <c r="G1086">
        <v>1</v>
      </c>
      <c r="H1086" t="s">
        <v>2379</v>
      </c>
      <c r="I1086" t="str">
        <f t="shared" si="32"/>
        <v>Overweight</v>
      </c>
      <c r="J1086" t="str">
        <f t="shared" si="33"/>
        <v>Diabetes</v>
      </c>
    </row>
    <row r="1087" spans="1:10" x14ac:dyDescent="0.25">
      <c r="A1087" t="s">
        <v>1284</v>
      </c>
      <c r="B1087">
        <v>26.12</v>
      </c>
      <c r="C1087">
        <v>4.17</v>
      </c>
      <c r="D1087" t="s">
        <v>2381</v>
      </c>
      <c r="E1087" t="s">
        <v>2379</v>
      </c>
      <c r="F1087" t="s">
        <v>2382</v>
      </c>
      <c r="G1087">
        <v>1</v>
      </c>
      <c r="H1087" t="s">
        <v>2379</v>
      </c>
      <c r="I1087" t="str">
        <f t="shared" si="32"/>
        <v>Overweight</v>
      </c>
      <c r="J1087" t="str">
        <f t="shared" si="33"/>
        <v>Normal</v>
      </c>
    </row>
    <row r="1088" spans="1:10" x14ac:dyDescent="0.25">
      <c r="A1088" t="s">
        <v>1283</v>
      </c>
      <c r="B1088">
        <v>36.630000000000003</v>
      </c>
      <c r="C1088">
        <v>11.42</v>
      </c>
      <c r="D1088" t="s">
        <v>2379</v>
      </c>
      <c r="E1088" t="s">
        <v>2379</v>
      </c>
      <c r="F1088" t="s">
        <v>2379</v>
      </c>
      <c r="G1088">
        <v>2</v>
      </c>
      <c r="H1088" t="s">
        <v>2379</v>
      </c>
      <c r="I1088" t="str">
        <f t="shared" si="32"/>
        <v>Obesity</v>
      </c>
      <c r="J1088" t="str">
        <f t="shared" si="33"/>
        <v>Diabetes</v>
      </c>
    </row>
    <row r="1089" spans="1:10" x14ac:dyDescent="0.25">
      <c r="A1089" t="s">
        <v>1282</v>
      </c>
      <c r="B1089">
        <v>33.344999999999999</v>
      </c>
      <c r="C1089">
        <v>7.33</v>
      </c>
      <c r="D1089" t="s">
        <v>2379</v>
      </c>
      <c r="E1089" t="s">
        <v>2379</v>
      </c>
      <c r="F1089" t="s">
        <v>2379</v>
      </c>
      <c r="G1089">
        <v>2</v>
      </c>
      <c r="H1089" t="s">
        <v>2379</v>
      </c>
      <c r="I1089" t="str">
        <f t="shared" si="32"/>
        <v>Obesity</v>
      </c>
      <c r="J1089" t="str">
        <f t="shared" si="33"/>
        <v>Diabetes</v>
      </c>
    </row>
    <row r="1090" spans="1:10" x14ac:dyDescent="0.25">
      <c r="A1090" t="s">
        <v>1281</v>
      </c>
      <c r="B1090">
        <v>27.11</v>
      </c>
      <c r="C1090">
        <v>6.7</v>
      </c>
      <c r="D1090" t="s">
        <v>2379</v>
      </c>
      <c r="E1090" t="s">
        <v>2379</v>
      </c>
      <c r="F1090" t="s">
        <v>2379</v>
      </c>
      <c r="G1090">
        <v>0</v>
      </c>
      <c r="H1090" t="s">
        <v>2379</v>
      </c>
      <c r="I1090" t="str">
        <f t="shared" si="32"/>
        <v>Overweight</v>
      </c>
      <c r="J1090" t="str">
        <f t="shared" si="33"/>
        <v>Diabetes</v>
      </c>
    </row>
    <row r="1091" spans="1:10" x14ac:dyDescent="0.25">
      <c r="A1091" t="s">
        <v>1280</v>
      </c>
      <c r="B1091">
        <v>26.6</v>
      </c>
      <c r="C1091">
        <v>5.27</v>
      </c>
      <c r="D1091" t="s">
        <v>2381</v>
      </c>
      <c r="E1091" t="s">
        <v>2379</v>
      </c>
      <c r="F1091" t="s">
        <v>2382</v>
      </c>
      <c r="G1091">
        <v>1</v>
      </c>
      <c r="H1091" t="s">
        <v>2379</v>
      </c>
      <c r="I1091" t="str">
        <f t="shared" ref="I1091:I1154" si="34">IF(B1091&lt;18.5,"Underweight",IF(B1091&lt;25,"Normal Weight",IF(B1091&lt;30,"Overweight","Obesity")))</f>
        <v>Overweight</v>
      </c>
      <c r="J1091" t="str">
        <f t="shared" ref="J1091:J1154" si="35">IF(ISNUMBER(C1091),IF(C1091&lt;5.7,"Normal",IF(C1091&lt;6.5,"Prediabetes","Diabetes")),"")</f>
        <v>Normal</v>
      </c>
    </row>
    <row r="1092" spans="1:10" x14ac:dyDescent="0.25">
      <c r="A1092" t="s">
        <v>1279</v>
      </c>
      <c r="B1092">
        <v>30.41</v>
      </c>
      <c r="C1092">
        <v>7.72</v>
      </c>
      <c r="D1092" t="s">
        <v>2379</v>
      </c>
      <c r="E1092" t="s">
        <v>2379</v>
      </c>
      <c r="F1092" t="s">
        <v>2379</v>
      </c>
      <c r="G1092">
        <v>0</v>
      </c>
      <c r="H1092" t="s">
        <v>2379</v>
      </c>
      <c r="I1092" t="str">
        <f t="shared" si="34"/>
        <v>Obesity</v>
      </c>
      <c r="J1092" t="str">
        <f t="shared" si="35"/>
        <v>Diabetes</v>
      </c>
    </row>
    <row r="1093" spans="1:10" x14ac:dyDescent="0.25">
      <c r="A1093" t="s">
        <v>1278</v>
      </c>
      <c r="B1093">
        <v>28.98</v>
      </c>
      <c r="C1093">
        <v>8.68</v>
      </c>
      <c r="D1093" t="s">
        <v>2379</v>
      </c>
      <c r="E1093" t="s">
        <v>2379</v>
      </c>
      <c r="F1093" t="s">
        <v>2379</v>
      </c>
      <c r="G1093">
        <v>2</v>
      </c>
      <c r="H1093" t="s">
        <v>2379</v>
      </c>
      <c r="I1093" t="str">
        <f t="shared" si="34"/>
        <v>Overweight</v>
      </c>
      <c r="J1093" t="str">
        <f t="shared" si="35"/>
        <v>Diabetes</v>
      </c>
    </row>
    <row r="1094" spans="1:10" x14ac:dyDescent="0.25">
      <c r="A1094" t="s">
        <v>1277</v>
      </c>
      <c r="B1094">
        <v>31.24</v>
      </c>
      <c r="C1094">
        <v>9.8000000000000007</v>
      </c>
      <c r="D1094" t="s">
        <v>2379</v>
      </c>
      <c r="E1094" t="s">
        <v>2379</v>
      </c>
      <c r="F1094" t="s">
        <v>2379</v>
      </c>
      <c r="G1094">
        <v>0</v>
      </c>
      <c r="H1094" t="s">
        <v>2379</v>
      </c>
      <c r="I1094" t="str">
        <f t="shared" si="34"/>
        <v>Obesity</v>
      </c>
      <c r="J1094" t="str">
        <f t="shared" si="35"/>
        <v>Diabetes</v>
      </c>
    </row>
    <row r="1095" spans="1:10" x14ac:dyDescent="0.25">
      <c r="A1095" t="s">
        <v>1276</v>
      </c>
      <c r="B1095">
        <v>31.54</v>
      </c>
      <c r="C1095">
        <v>4.4400000000000004</v>
      </c>
      <c r="D1095" t="s">
        <v>2379</v>
      </c>
      <c r="E1095" t="s">
        <v>2379</v>
      </c>
      <c r="F1095" t="s">
        <v>2379</v>
      </c>
      <c r="G1095">
        <v>0</v>
      </c>
      <c r="H1095" t="s">
        <v>2379</v>
      </c>
      <c r="I1095" t="str">
        <f t="shared" si="34"/>
        <v>Obesity</v>
      </c>
      <c r="J1095" t="str">
        <f t="shared" si="35"/>
        <v>Normal</v>
      </c>
    </row>
    <row r="1096" spans="1:10" x14ac:dyDescent="0.25">
      <c r="A1096" t="s">
        <v>1275</v>
      </c>
      <c r="B1096">
        <v>38.6</v>
      </c>
      <c r="C1096">
        <v>7.19</v>
      </c>
      <c r="D1096" t="s">
        <v>2381</v>
      </c>
      <c r="E1096" t="s">
        <v>2379</v>
      </c>
      <c r="F1096" t="s">
        <v>2379</v>
      </c>
      <c r="G1096">
        <v>2</v>
      </c>
      <c r="H1096" t="s">
        <v>2379</v>
      </c>
      <c r="I1096" t="str">
        <f t="shared" si="34"/>
        <v>Obesity</v>
      </c>
      <c r="J1096" t="str">
        <f t="shared" si="35"/>
        <v>Diabetes</v>
      </c>
    </row>
    <row r="1097" spans="1:10" x14ac:dyDescent="0.25">
      <c r="A1097" t="s">
        <v>1274</v>
      </c>
      <c r="B1097">
        <v>37.950000000000003</v>
      </c>
      <c r="C1097">
        <v>6.06</v>
      </c>
      <c r="D1097" t="s">
        <v>2379</v>
      </c>
      <c r="E1097" t="s">
        <v>2379</v>
      </c>
      <c r="F1097" t="s">
        <v>2379</v>
      </c>
      <c r="G1097">
        <v>0</v>
      </c>
      <c r="H1097" t="s">
        <v>2379</v>
      </c>
      <c r="I1097" t="str">
        <f t="shared" si="34"/>
        <v>Obesity</v>
      </c>
      <c r="J1097" t="str">
        <f t="shared" si="35"/>
        <v>Prediabetes</v>
      </c>
    </row>
    <row r="1098" spans="1:10" x14ac:dyDescent="0.25">
      <c r="A1098" t="s">
        <v>1273</v>
      </c>
      <c r="B1098">
        <v>38.97</v>
      </c>
      <c r="C1098">
        <v>5.12</v>
      </c>
      <c r="D1098" t="s">
        <v>2379</v>
      </c>
      <c r="E1098" t="s">
        <v>2379</v>
      </c>
      <c r="F1098" t="s">
        <v>2379</v>
      </c>
      <c r="G1098">
        <v>0</v>
      </c>
      <c r="H1098" t="s">
        <v>2379</v>
      </c>
      <c r="I1098" t="str">
        <f t="shared" si="34"/>
        <v>Obesity</v>
      </c>
      <c r="J1098" t="str">
        <f t="shared" si="35"/>
        <v>Normal</v>
      </c>
    </row>
    <row r="1099" spans="1:10" x14ac:dyDescent="0.25">
      <c r="A1099" t="s">
        <v>1272</v>
      </c>
      <c r="B1099">
        <v>21.2</v>
      </c>
      <c r="C1099">
        <v>10.72</v>
      </c>
      <c r="D1099" t="s">
        <v>2379</v>
      </c>
      <c r="E1099" t="s">
        <v>2379</v>
      </c>
      <c r="F1099" t="s">
        <v>2379</v>
      </c>
      <c r="G1099">
        <v>0</v>
      </c>
      <c r="H1099" t="s">
        <v>2379</v>
      </c>
      <c r="I1099" t="str">
        <f t="shared" si="34"/>
        <v>Normal Weight</v>
      </c>
      <c r="J1099" t="str">
        <f t="shared" si="35"/>
        <v>Diabetes</v>
      </c>
    </row>
    <row r="1100" spans="1:10" x14ac:dyDescent="0.25">
      <c r="A1100" t="s">
        <v>1271</v>
      </c>
      <c r="B1100">
        <v>23.96</v>
      </c>
      <c r="C1100">
        <v>9.58</v>
      </c>
      <c r="D1100" t="s">
        <v>2381</v>
      </c>
      <c r="E1100" t="s">
        <v>2379</v>
      </c>
      <c r="F1100" t="s">
        <v>2382</v>
      </c>
      <c r="G1100">
        <v>1</v>
      </c>
      <c r="H1100" t="s">
        <v>2379</v>
      </c>
      <c r="I1100" t="str">
        <f t="shared" si="34"/>
        <v>Normal Weight</v>
      </c>
      <c r="J1100" t="str">
        <f t="shared" si="35"/>
        <v>Diabetes</v>
      </c>
    </row>
    <row r="1101" spans="1:10" x14ac:dyDescent="0.25">
      <c r="A1101" t="s">
        <v>1270</v>
      </c>
      <c r="B1101">
        <v>35.93</v>
      </c>
      <c r="C1101">
        <v>6.4</v>
      </c>
      <c r="D1101" t="s">
        <v>2381</v>
      </c>
      <c r="E1101" t="s">
        <v>2379</v>
      </c>
      <c r="F1101" t="s">
        <v>2379</v>
      </c>
      <c r="G1101">
        <v>1</v>
      </c>
      <c r="H1101" t="s">
        <v>2379</v>
      </c>
      <c r="I1101" t="str">
        <f t="shared" si="34"/>
        <v>Obesity</v>
      </c>
      <c r="J1101" t="str">
        <f t="shared" si="35"/>
        <v>Prediabetes</v>
      </c>
    </row>
    <row r="1102" spans="1:10" x14ac:dyDescent="0.25">
      <c r="A1102" t="s">
        <v>1269</v>
      </c>
      <c r="B1102">
        <v>26.11</v>
      </c>
      <c r="C1102">
        <v>6.8</v>
      </c>
      <c r="D1102" t="s">
        <v>2381</v>
      </c>
      <c r="E1102" t="s">
        <v>2379</v>
      </c>
      <c r="F1102" t="s">
        <v>2379</v>
      </c>
      <c r="G1102">
        <v>2</v>
      </c>
      <c r="H1102" t="s">
        <v>2379</v>
      </c>
      <c r="I1102" t="str">
        <f t="shared" si="34"/>
        <v>Overweight</v>
      </c>
      <c r="J1102" t="str">
        <f t="shared" si="35"/>
        <v>Diabetes</v>
      </c>
    </row>
    <row r="1103" spans="1:10" x14ac:dyDescent="0.25">
      <c r="A1103" t="s">
        <v>1268</v>
      </c>
      <c r="B1103">
        <v>32.299999999999997</v>
      </c>
      <c r="C1103">
        <v>9.48</v>
      </c>
      <c r="D1103" t="s">
        <v>2379</v>
      </c>
      <c r="E1103" t="s">
        <v>2379</v>
      </c>
      <c r="F1103" t="s">
        <v>2379</v>
      </c>
      <c r="G1103">
        <v>2</v>
      </c>
      <c r="H1103" t="s">
        <v>2379</v>
      </c>
      <c r="I1103" t="str">
        <f t="shared" si="34"/>
        <v>Obesity</v>
      </c>
      <c r="J1103" t="str">
        <f t="shared" si="35"/>
        <v>Diabetes</v>
      </c>
    </row>
    <row r="1104" spans="1:10" x14ac:dyDescent="0.25">
      <c r="A1104" t="s">
        <v>1267</v>
      </c>
      <c r="B1104">
        <v>28.69</v>
      </c>
      <c r="C1104">
        <v>7.45</v>
      </c>
      <c r="D1104" t="s">
        <v>2379</v>
      </c>
      <c r="E1104" t="s">
        <v>2379</v>
      </c>
      <c r="F1104" t="s">
        <v>2379</v>
      </c>
      <c r="G1104">
        <v>2</v>
      </c>
      <c r="H1104" t="s">
        <v>2379</v>
      </c>
      <c r="I1104" t="str">
        <f t="shared" si="34"/>
        <v>Overweight</v>
      </c>
      <c r="J1104" t="str">
        <f t="shared" si="35"/>
        <v>Diabetes</v>
      </c>
    </row>
    <row r="1105" spans="1:10" x14ac:dyDescent="0.25">
      <c r="A1105" t="s">
        <v>1266</v>
      </c>
      <c r="B1105">
        <v>31.28</v>
      </c>
      <c r="C1105">
        <v>6.94</v>
      </c>
      <c r="D1105" t="s">
        <v>2381</v>
      </c>
      <c r="E1105" t="s">
        <v>2379</v>
      </c>
      <c r="F1105" t="s">
        <v>2379</v>
      </c>
      <c r="G1105">
        <v>1</v>
      </c>
      <c r="H1105" t="s">
        <v>2379</v>
      </c>
      <c r="I1105" t="str">
        <f t="shared" si="34"/>
        <v>Obesity</v>
      </c>
      <c r="J1105" t="str">
        <f t="shared" si="35"/>
        <v>Diabetes</v>
      </c>
    </row>
    <row r="1106" spans="1:10" x14ac:dyDescent="0.25">
      <c r="A1106" t="s">
        <v>1265</v>
      </c>
      <c r="B1106">
        <v>30.21</v>
      </c>
      <c r="C1106">
        <v>7.83</v>
      </c>
      <c r="D1106" t="s">
        <v>2379</v>
      </c>
      <c r="E1106" t="s">
        <v>2379</v>
      </c>
      <c r="F1106" t="s">
        <v>2379</v>
      </c>
      <c r="G1106">
        <v>0</v>
      </c>
      <c r="H1106" t="s">
        <v>2379</v>
      </c>
      <c r="I1106" t="str">
        <f t="shared" si="34"/>
        <v>Obesity</v>
      </c>
      <c r="J1106" t="str">
        <f t="shared" si="35"/>
        <v>Diabetes</v>
      </c>
    </row>
    <row r="1107" spans="1:10" x14ac:dyDescent="0.25">
      <c r="A1107" t="s">
        <v>1264</v>
      </c>
      <c r="B1107">
        <v>38.28</v>
      </c>
      <c r="C1107">
        <v>10.17</v>
      </c>
      <c r="D1107" t="s">
        <v>2381</v>
      </c>
      <c r="E1107" t="s">
        <v>2379</v>
      </c>
      <c r="F1107" t="s">
        <v>2379</v>
      </c>
      <c r="G1107">
        <v>0</v>
      </c>
      <c r="H1107" t="s">
        <v>2379</v>
      </c>
      <c r="I1107" t="str">
        <f t="shared" si="34"/>
        <v>Obesity</v>
      </c>
      <c r="J1107" t="str">
        <f t="shared" si="35"/>
        <v>Diabetes</v>
      </c>
    </row>
    <row r="1108" spans="1:10" x14ac:dyDescent="0.25">
      <c r="A1108" t="s">
        <v>1263</v>
      </c>
      <c r="B1108">
        <v>29.9</v>
      </c>
      <c r="C1108">
        <v>8.9600000000000009</v>
      </c>
      <c r="D1108" t="s">
        <v>2381</v>
      </c>
      <c r="E1108" t="s">
        <v>2379</v>
      </c>
      <c r="F1108" t="s">
        <v>2379</v>
      </c>
      <c r="G1108">
        <v>0</v>
      </c>
      <c r="H1108" t="s">
        <v>2379</v>
      </c>
      <c r="I1108" t="str">
        <f t="shared" si="34"/>
        <v>Overweight</v>
      </c>
      <c r="J1108" t="str">
        <f t="shared" si="35"/>
        <v>Diabetes</v>
      </c>
    </row>
    <row r="1109" spans="1:10" x14ac:dyDescent="0.25">
      <c r="A1109" t="s">
        <v>1262</v>
      </c>
      <c r="B1109">
        <v>23.18</v>
      </c>
      <c r="C1109">
        <v>6.96</v>
      </c>
      <c r="D1109" t="s">
        <v>2381</v>
      </c>
      <c r="E1109" t="s">
        <v>2379</v>
      </c>
      <c r="F1109" t="s">
        <v>2379</v>
      </c>
      <c r="G1109">
        <v>2</v>
      </c>
      <c r="H1109" t="s">
        <v>2379</v>
      </c>
      <c r="I1109" t="str">
        <f t="shared" si="34"/>
        <v>Normal Weight</v>
      </c>
      <c r="J1109" t="str">
        <f t="shared" si="35"/>
        <v>Diabetes</v>
      </c>
    </row>
    <row r="1110" spans="1:10" x14ac:dyDescent="0.25">
      <c r="A1110" t="s">
        <v>1261</v>
      </c>
      <c r="B1110">
        <v>33.020000000000003</v>
      </c>
      <c r="C1110">
        <v>5.07</v>
      </c>
      <c r="D1110" t="s">
        <v>2381</v>
      </c>
      <c r="E1110" t="s">
        <v>2379</v>
      </c>
      <c r="F1110" t="s">
        <v>2379</v>
      </c>
      <c r="G1110">
        <v>0</v>
      </c>
      <c r="H1110" t="s">
        <v>2379</v>
      </c>
      <c r="I1110" t="str">
        <f t="shared" si="34"/>
        <v>Obesity</v>
      </c>
      <c r="J1110" t="str">
        <f t="shared" si="35"/>
        <v>Normal</v>
      </c>
    </row>
    <row r="1111" spans="1:10" x14ac:dyDescent="0.25">
      <c r="A1111" t="s">
        <v>1260</v>
      </c>
      <c r="B1111">
        <v>27.29</v>
      </c>
      <c r="C1111">
        <v>5.85</v>
      </c>
      <c r="D1111" t="s">
        <v>2379</v>
      </c>
      <c r="E1111" t="s">
        <v>2379</v>
      </c>
      <c r="F1111" t="s">
        <v>2379</v>
      </c>
      <c r="G1111">
        <v>2</v>
      </c>
      <c r="H1111" t="s">
        <v>2379</v>
      </c>
      <c r="I1111" t="str">
        <f t="shared" si="34"/>
        <v>Overweight</v>
      </c>
      <c r="J1111" t="str">
        <f t="shared" si="35"/>
        <v>Prediabetes</v>
      </c>
    </row>
    <row r="1112" spans="1:10" x14ac:dyDescent="0.25">
      <c r="A1112" t="s">
        <v>1259</v>
      </c>
      <c r="B1112">
        <v>23.18</v>
      </c>
      <c r="C1112">
        <v>10.56</v>
      </c>
      <c r="D1112" t="s">
        <v>2379</v>
      </c>
      <c r="E1112" t="s">
        <v>2379</v>
      </c>
      <c r="F1112" t="s">
        <v>2379</v>
      </c>
      <c r="G1112">
        <v>2</v>
      </c>
      <c r="H1112" t="s">
        <v>2379</v>
      </c>
      <c r="I1112" t="str">
        <f t="shared" si="34"/>
        <v>Normal Weight</v>
      </c>
      <c r="J1112" t="str">
        <f t="shared" si="35"/>
        <v>Diabetes</v>
      </c>
    </row>
    <row r="1113" spans="1:10" x14ac:dyDescent="0.25">
      <c r="A1113" t="s">
        <v>1258</v>
      </c>
      <c r="B1113">
        <v>32.659999999999997</v>
      </c>
      <c r="C1113">
        <v>8.92</v>
      </c>
      <c r="D1113" t="s">
        <v>2381</v>
      </c>
      <c r="E1113" t="s">
        <v>2379</v>
      </c>
      <c r="F1113" t="s">
        <v>2379</v>
      </c>
      <c r="G1113">
        <v>0</v>
      </c>
      <c r="H1113" t="s">
        <v>2379</v>
      </c>
      <c r="I1113" t="str">
        <f t="shared" si="34"/>
        <v>Obesity</v>
      </c>
      <c r="J1113" t="str">
        <f t="shared" si="35"/>
        <v>Diabetes</v>
      </c>
    </row>
    <row r="1114" spans="1:10" x14ac:dyDescent="0.25">
      <c r="A1114" t="s">
        <v>1257</v>
      </c>
      <c r="B1114">
        <v>30.78</v>
      </c>
      <c r="C1114">
        <v>8.6300000000000008</v>
      </c>
      <c r="D1114" t="s">
        <v>2379</v>
      </c>
      <c r="E1114" t="s">
        <v>2379</v>
      </c>
      <c r="F1114" t="s">
        <v>2379</v>
      </c>
      <c r="G1114">
        <v>0</v>
      </c>
      <c r="H1114" t="s">
        <v>2379</v>
      </c>
      <c r="I1114" t="str">
        <f t="shared" si="34"/>
        <v>Obesity</v>
      </c>
      <c r="J1114" t="str">
        <f t="shared" si="35"/>
        <v>Diabetes</v>
      </c>
    </row>
    <row r="1115" spans="1:10" x14ac:dyDescent="0.25">
      <c r="A1115" t="s">
        <v>1256</v>
      </c>
      <c r="B1115">
        <v>47.2</v>
      </c>
      <c r="C1115">
        <v>6.29</v>
      </c>
      <c r="D1115" t="s">
        <v>2381</v>
      </c>
      <c r="E1115" t="s">
        <v>2379</v>
      </c>
      <c r="F1115" t="s">
        <v>2382</v>
      </c>
      <c r="G1115">
        <v>1</v>
      </c>
      <c r="H1115" t="s">
        <v>2379</v>
      </c>
      <c r="I1115" t="str">
        <f t="shared" si="34"/>
        <v>Obesity</v>
      </c>
      <c r="J1115" t="str">
        <f t="shared" si="35"/>
        <v>Prediabetes</v>
      </c>
    </row>
    <row r="1116" spans="1:10" x14ac:dyDescent="0.25">
      <c r="A1116" t="s">
        <v>1255</v>
      </c>
      <c r="B1116">
        <v>31.6</v>
      </c>
      <c r="C1116">
        <v>5.75</v>
      </c>
      <c r="D1116" t="s">
        <v>2379</v>
      </c>
      <c r="E1116" t="s">
        <v>2379</v>
      </c>
      <c r="F1116" t="s">
        <v>2379</v>
      </c>
      <c r="G1116">
        <v>2</v>
      </c>
      <c r="H1116" t="s">
        <v>2379</v>
      </c>
      <c r="I1116" t="str">
        <f t="shared" si="34"/>
        <v>Obesity</v>
      </c>
      <c r="J1116" t="str">
        <f t="shared" si="35"/>
        <v>Prediabetes</v>
      </c>
    </row>
    <row r="1117" spans="1:10" x14ac:dyDescent="0.25">
      <c r="A1117" t="s">
        <v>1254</v>
      </c>
      <c r="B1117">
        <v>33.914999999999999</v>
      </c>
      <c r="C1117">
        <v>6.66</v>
      </c>
      <c r="D1117" t="s">
        <v>2381</v>
      </c>
      <c r="E1117" t="s">
        <v>2379</v>
      </c>
      <c r="F1117" t="s">
        <v>2379</v>
      </c>
      <c r="G1117">
        <v>1</v>
      </c>
      <c r="H1117" t="s">
        <v>2379</v>
      </c>
      <c r="I1117" t="str">
        <f t="shared" si="34"/>
        <v>Obesity</v>
      </c>
      <c r="J1117" t="str">
        <f t="shared" si="35"/>
        <v>Diabetes</v>
      </c>
    </row>
    <row r="1118" spans="1:10" x14ac:dyDescent="0.25">
      <c r="A1118" t="s">
        <v>1253</v>
      </c>
      <c r="B1118">
        <v>23.54</v>
      </c>
      <c r="C1118">
        <v>5.0999999999999996</v>
      </c>
      <c r="D1118" t="s">
        <v>2379</v>
      </c>
      <c r="E1118" t="s">
        <v>2379</v>
      </c>
      <c r="F1118" t="s">
        <v>2379</v>
      </c>
      <c r="G1118">
        <v>2</v>
      </c>
      <c r="H1118" t="s">
        <v>2379</v>
      </c>
      <c r="I1118" t="str">
        <f t="shared" si="34"/>
        <v>Normal Weight</v>
      </c>
      <c r="J1118" t="str">
        <f t="shared" si="35"/>
        <v>Normal</v>
      </c>
    </row>
    <row r="1119" spans="1:10" x14ac:dyDescent="0.25">
      <c r="A1119" t="s">
        <v>1252</v>
      </c>
      <c r="B1119">
        <v>27.074999999999999</v>
      </c>
      <c r="C1119">
        <v>4.41</v>
      </c>
      <c r="D1119" t="s">
        <v>2379</v>
      </c>
      <c r="E1119" t="s">
        <v>2379</v>
      </c>
      <c r="F1119" t="s">
        <v>2379</v>
      </c>
      <c r="G1119">
        <v>2</v>
      </c>
      <c r="H1119" t="s">
        <v>2379</v>
      </c>
      <c r="I1119" t="str">
        <f t="shared" si="34"/>
        <v>Overweight</v>
      </c>
      <c r="J1119" t="str">
        <f t="shared" si="35"/>
        <v>Normal</v>
      </c>
    </row>
    <row r="1120" spans="1:10" x14ac:dyDescent="0.25">
      <c r="A1120" t="s">
        <v>1251</v>
      </c>
      <c r="B1120">
        <v>25.8</v>
      </c>
      <c r="C1120">
        <v>5.52</v>
      </c>
      <c r="D1120" t="s">
        <v>2381</v>
      </c>
      <c r="E1120" t="s">
        <v>2379</v>
      </c>
      <c r="F1120" t="s">
        <v>2379</v>
      </c>
      <c r="G1120">
        <v>0</v>
      </c>
      <c r="H1120" t="s">
        <v>2379</v>
      </c>
      <c r="I1120" t="str">
        <f t="shared" si="34"/>
        <v>Overweight</v>
      </c>
      <c r="J1120" t="str">
        <f t="shared" si="35"/>
        <v>Normal</v>
      </c>
    </row>
    <row r="1121" spans="1:10" x14ac:dyDescent="0.25">
      <c r="A1121" t="s">
        <v>1250</v>
      </c>
      <c r="B1121">
        <v>36.1</v>
      </c>
      <c r="C1121">
        <v>4.62</v>
      </c>
      <c r="D1121" t="s">
        <v>2381</v>
      </c>
      <c r="E1121" t="s">
        <v>2379</v>
      </c>
      <c r="F1121" t="s">
        <v>2382</v>
      </c>
      <c r="G1121">
        <v>1</v>
      </c>
      <c r="H1121" t="s">
        <v>2379</v>
      </c>
      <c r="I1121" t="str">
        <f t="shared" si="34"/>
        <v>Obesity</v>
      </c>
      <c r="J1121" t="str">
        <f t="shared" si="35"/>
        <v>Normal</v>
      </c>
    </row>
    <row r="1122" spans="1:10" x14ac:dyDescent="0.25">
      <c r="A1122" t="s">
        <v>1249</v>
      </c>
      <c r="B1122">
        <v>30.495000000000001</v>
      </c>
      <c r="C1122">
        <v>5.74</v>
      </c>
      <c r="D1122" t="s">
        <v>2381</v>
      </c>
      <c r="E1122" t="s">
        <v>2379</v>
      </c>
      <c r="F1122" t="s">
        <v>2382</v>
      </c>
      <c r="G1122">
        <v>1</v>
      </c>
      <c r="H1122" t="s">
        <v>2379</v>
      </c>
      <c r="I1122" t="str">
        <f t="shared" si="34"/>
        <v>Obesity</v>
      </c>
      <c r="J1122" t="str">
        <f t="shared" si="35"/>
        <v>Prediabetes</v>
      </c>
    </row>
    <row r="1123" spans="1:10" x14ac:dyDescent="0.25">
      <c r="A1123" t="s">
        <v>1248</v>
      </c>
      <c r="B1123">
        <v>21.4</v>
      </c>
      <c r="C1123">
        <v>6.3</v>
      </c>
      <c r="D1123" t="s">
        <v>2381</v>
      </c>
      <c r="E1123" t="s">
        <v>2379</v>
      </c>
      <c r="F1123" t="s">
        <v>2382</v>
      </c>
      <c r="G1123">
        <v>1</v>
      </c>
      <c r="H1123" t="s">
        <v>2379</v>
      </c>
      <c r="I1123" t="str">
        <f t="shared" si="34"/>
        <v>Normal Weight</v>
      </c>
      <c r="J1123" t="str">
        <f t="shared" si="35"/>
        <v>Prediabetes</v>
      </c>
    </row>
    <row r="1124" spans="1:10" x14ac:dyDescent="0.25">
      <c r="A1124" t="s">
        <v>1247</v>
      </c>
      <c r="B1124">
        <v>32.299999999999997</v>
      </c>
      <c r="C1124">
        <v>10.27</v>
      </c>
      <c r="D1124" t="s">
        <v>2379</v>
      </c>
      <c r="E1124" t="s">
        <v>2379</v>
      </c>
      <c r="F1124" t="s">
        <v>2379</v>
      </c>
      <c r="G1124">
        <v>0</v>
      </c>
      <c r="H1124" t="s">
        <v>2379</v>
      </c>
      <c r="I1124" t="str">
        <f t="shared" si="34"/>
        <v>Obesity</v>
      </c>
      <c r="J1124" t="str">
        <f t="shared" si="35"/>
        <v>Diabetes</v>
      </c>
    </row>
    <row r="1125" spans="1:10" x14ac:dyDescent="0.25">
      <c r="A1125" t="s">
        <v>1246</v>
      </c>
      <c r="B1125">
        <v>29.78</v>
      </c>
      <c r="C1125">
        <v>5.85</v>
      </c>
      <c r="D1125" t="s">
        <v>2379</v>
      </c>
      <c r="E1125" t="s">
        <v>2379</v>
      </c>
      <c r="F1125" t="s">
        <v>2382</v>
      </c>
      <c r="G1125">
        <v>1</v>
      </c>
      <c r="H1125" t="s">
        <v>2379</v>
      </c>
      <c r="I1125" t="str">
        <f t="shared" si="34"/>
        <v>Overweight</v>
      </c>
      <c r="J1125" t="str">
        <f t="shared" si="35"/>
        <v>Prediabetes</v>
      </c>
    </row>
    <row r="1126" spans="1:10" x14ac:dyDescent="0.25">
      <c r="A1126" t="s">
        <v>1245</v>
      </c>
      <c r="B1126">
        <v>34.76</v>
      </c>
      <c r="C1126">
        <v>5.92</v>
      </c>
      <c r="D1126" t="s">
        <v>2381</v>
      </c>
      <c r="E1126" t="s">
        <v>2379</v>
      </c>
      <c r="F1126" t="s">
        <v>2379</v>
      </c>
      <c r="G1126">
        <v>1</v>
      </c>
      <c r="H1126" t="s">
        <v>2379</v>
      </c>
      <c r="I1126" t="str">
        <f t="shared" si="34"/>
        <v>Obesity</v>
      </c>
      <c r="J1126" t="str">
        <f t="shared" si="35"/>
        <v>Prediabetes</v>
      </c>
    </row>
    <row r="1127" spans="1:10" x14ac:dyDescent="0.25">
      <c r="A1127" t="s">
        <v>1244</v>
      </c>
      <c r="B1127">
        <v>18.335000000000001</v>
      </c>
      <c r="C1127">
        <v>10.01</v>
      </c>
      <c r="D1127" t="s">
        <v>2381</v>
      </c>
      <c r="E1127" t="s">
        <v>2379</v>
      </c>
      <c r="F1127" t="s">
        <v>2379</v>
      </c>
      <c r="G1127">
        <v>2</v>
      </c>
      <c r="H1127" t="s">
        <v>2379</v>
      </c>
      <c r="I1127" t="str">
        <f t="shared" si="34"/>
        <v>Underweight</v>
      </c>
      <c r="J1127" t="str">
        <f t="shared" si="35"/>
        <v>Diabetes</v>
      </c>
    </row>
    <row r="1128" spans="1:10" x14ac:dyDescent="0.25">
      <c r="A1128" t="s">
        <v>1243</v>
      </c>
      <c r="B1128">
        <v>32.299999999999997</v>
      </c>
      <c r="C1128">
        <v>9.59</v>
      </c>
      <c r="D1128" t="s">
        <v>2379</v>
      </c>
      <c r="E1128" t="s">
        <v>2379</v>
      </c>
      <c r="F1128" t="s">
        <v>2379</v>
      </c>
      <c r="G1128">
        <v>0</v>
      </c>
      <c r="H1128" t="s">
        <v>2379</v>
      </c>
      <c r="I1128" t="str">
        <f t="shared" si="34"/>
        <v>Obesity</v>
      </c>
      <c r="J1128" t="str">
        <f t="shared" si="35"/>
        <v>Diabetes</v>
      </c>
    </row>
    <row r="1129" spans="1:10" x14ac:dyDescent="0.25">
      <c r="A1129" t="s">
        <v>1242</v>
      </c>
      <c r="B1129">
        <v>27.74</v>
      </c>
      <c r="C1129">
        <v>10.37</v>
      </c>
      <c r="D1129" t="s">
        <v>2379</v>
      </c>
      <c r="E1129" t="s">
        <v>2379</v>
      </c>
      <c r="F1129" t="s">
        <v>2379</v>
      </c>
      <c r="G1129">
        <v>0</v>
      </c>
      <c r="H1129" t="s">
        <v>2379</v>
      </c>
      <c r="I1129" t="str">
        <f t="shared" si="34"/>
        <v>Overweight</v>
      </c>
      <c r="J1129" t="str">
        <f t="shared" si="35"/>
        <v>Diabetes</v>
      </c>
    </row>
    <row r="1130" spans="1:10" x14ac:dyDescent="0.25">
      <c r="A1130" t="s">
        <v>1241</v>
      </c>
      <c r="B1130">
        <v>24</v>
      </c>
      <c r="C1130">
        <v>4.01</v>
      </c>
      <c r="D1130" t="s">
        <v>2381</v>
      </c>
      <c r="E1130" t="s">
        <v>2379</v>
      </c>
      <c r="F1130" t="s">
        <v>2379</v>
      </c>
      <c r="G1130">
        <v>1</v>
      </c>
      <c r="H1130" t="s">
        <v>2379</v>
      </c>
      <c r="I1130" t="str">
        <f t="shared" si="34"/>
        <v>Normal Weight</v>
      </c>
      <c r="J1130" t="str">
        <f t="shared" si="35"/>
        <v>Normal</v>
      </c>
    </row>
    <row r="1131" spans="1:10" x14ac:dyDescent="0.25">
      <c r="A1131" t="s">
        <v>1240</v>
      </c>
      <c r="B1131">
        <v>31.78</v>
      </c>
      <c r="C1131">
        <v>4.24</v>
      </c>
      <c r="D1131" t="s">
        <v>2381</v>
      </c>
      <c r="E1131" t="s">
        <v>2379</v>
      </c>
      <c r="F1131" t="s">
        <v>2382</v>
      </c>
      <c r="G1131">
        <v>1</v>
      </c>
      <c r="H1131" t="s">
        <v>2379</v>
      </c>
      <c r="I1131" t="str">
        <f t="shared" si="34"/>
        <v>Obesity</v>
      </c>
      <c r="J1131" t="str">
        <f t="shared" si="35"/>
        <v>Normal</v>
      </c>
    </row>
    <row r="1132" spans="1:10" x14ac:dyDescent="0.25">
      <c r="A1132" t="s">
        <v>1239</v>
      </c>
      <c r="B1132">
        <v>32.25</v>
      </c>
      <c r="C1132">
        <v>5.36</v>
      </c>
      <c r="D1132" t="s">
        <v>2381</v>
      </c>
      <c r="E1132" t="s">
        <v>2379</v>
      </c>
      <c r="F1132" t="s">
        <v>2379</v>
      </c>
      <c r="G1132">
        <v>0</v>
      </c>
      <c r="H1132" t="s">
        <v>2379</v>
      </c>
      <c r="I1132" t="str">
        <f t="shared" si="34"/>
        <v>Obesity</v>
      </c>
      <c r="J1132" t="str">
        <f t="shared" si="35"/>
        <v>Normal</v>
      </c>
    </row>
    <row r="1133" spans="1:10" x14ac:dyDescent="0.25">
      <c r="A1133" t="s">
        <v>1238</v>
      </c>
      <c r="B1133">
        <v>30.114999999999998</v>
      </c>
      <c r="C1133">
        <v>4.99</v>
      </c>
      <c r="D1133" t="s">
        <v>2379</v>
      </c>
      <c r="E1133" t="s">
        <v>2379</v>
      </c>
      <c r="F1133" t="s">
        <v>2379</v>
      </c>
      <c r="G1133">
        <v>2</v>
      </c>
      <c r="H1133" t="s">
        <v>2379</v>
      </c>
      <c r="I1133" t="str">
        <f t="shared" si="34"/>
        <v>Obesity</v>
      </c>
      <c r="J1133" t="str">
        <f t="shared" si="35"/>
        <v>Normal</v>
      </c>
    </row>
    <row r="1134" spans="1:10" x14ac:dyDescent="0.25">
      <c r="A1134" t="s">
        <v>1237</v>
      </c>
      <c r="B1134">
        <v>22.41</v>
      </c>
      <c r="C1134">
        <v>8.68</v>
      </c>
      <c r="D1134" t="s">
        <v>2379</v>
      </c>
      <c r="E1134" t="s">
        <v>2379</v>
      </c>
      <c r="F1134" t="s">
        <v>2379</v>
      </c>
      <c r="G1134">
        <v>0</v>
      </c>
      <c r="H1134" t="s">
        <v>2379</v>
      </c>
      <c r="I1134" t="str">
        <f t="shared" si="34"/>
        <v>Normal Weight</v>
      </c>
      <c r="J1134" t="str">
        <f t="shared" si="35"/>
        <v>Diabetes</v>
      </c>
    </row>
    <row r="1135" spans="1:10" x14ac:dyDescent="0.25">
      <c r="A1135" t="s">
        <v>1236</v>
      </c>
      <c r="B1135">
        <v>45.72</v>
      </c>
      <c r="C1135">
        <v>4.2300000000000004</v>
      </c>
      <c r="D1135" t="s">
        <v>2381</v>
      </c>
      <c r="E1135" t="s">
        <v>2379</v>
      </c>
      <c r="F1135" t="s">
        <v>2379</v>
      </c>
      <c r="G1135">
        <v>0</v>
      </c>
      <c r="H1135" t="s">
        <v>2379</v>
      </c>
      <c r="I1135" t="str">
        <f t="shared" si="34"/>
        <v>Obesity</v>
      </c>
      <c r="J1135" t="str">
        <f t="shared" si="35"/>
        <v>Normal</v>
      </c>
    </row>
    <row r="1136" spans="1:10" x14ac:dyDescent="0.25">
      <c r="A1136" t="s">
        <v>1235</v>
      </c>
      <c r="B1136">
        <v>25</v>
      </c>
      <c r="C1136">
        <v>5.32</v>
      </c>
      <c r="D1136" t="s">
        <v>2381</v>
      </c>
      <c r="E1136" t="s">
        <v>2379</v>
      </c>
      <c r="F1136" t="s">
        <v>2379</v>
      </c>
      <c r="G1136">
        <v>2</v>
      </c>
      <c r="H1136" t="s">
        <v>2379</v>
      </c>
      <c r="I1136" t="str">
        <f t="shared" si="34"/>
        <v>Overweight</v>
      </c>
      <c r="J1136" t="str">
        <f t="shared" si="35"/>
        <v>Normal</v>
      </c>
    </row>
    <row r="1137" spans="1:10" x14ac:dyDescent="0.25">
      <c r="A1137" t="s">
        <v>1234</v>
      </c>
      <c r="B1137">
        <v>39.5</v>
      </c>
      <c r="C1137">
        <v>6.66</v>
      </c>
      <c r="D1137" t="s">
        <v>2379</v>
      </c>
      <c r="E1137" t="s">
        <v>2379</v>
      </c>
      <c r="F1137" t="s">
        <v>2379</v>
      </c>
      <c r="G1137">
        <v>0</v>
      </c>
      <c r="H1137" t="s">
        <v>2379</v>
      </c>
      <c r="I1137" t="str">
        <f t="shared" si="34"/>
        <v>Obesity</v>
      </c>
      <c r="J1137" t="str">
        <f t="shared" si="35"/>
        <v>Diabetes</v>
      </c>
    </row>
    <row r="1138" spans="1:10" x14ac:dyDescent="0.25">
      <c r="A1138" t="s">
        <v>1233</v>
      </c>
      <c r="B1138">
        <v>37.729999999999997</v>
      </c>
      <c r="C1138">
        <v>7.4</v>
      </c>
      <c r="D1138" t="s">
        <v>2379</v>
      </c>
      <c r="E1138" t="s">
        <v>2379</v>
      </c>
      <c r="F1138" t="s">
        <v>2379</v>
      </c>
      <c r="G1138">
        <v>0</v>
      </c>
      <c r="H1138" t="s">
        <v>2379</v>
      </c>
      <c r="I1138" t="str">
        <f t="shared" si="34"/>
        <v>Obesity</v>
      </c>
      <c r="J1138" t="str">
        <f t="shared" si="35"/>
        <v>Diabetes</v>
      </c>
    </row>
    <row r="1139" spans="1:10" x14ac:dyDescent="0.25">
      <c r="A1139" t="s">
        <v>1232</v>
      </c>
      <c r="B1139">
        <v>40.659999999999997</v>
      </c>
      <c r="C1139">
        <v>10.08</v>
      </c>
      <c r="D1139" t="s">
        <v>2379</v>
      </c>
      <c r="E1139" t="s">
        <v>2379</v>
      </c>
      <c r="F1139" t="s">
        <v>2379</v>
      </c>
      <c r="G1139">
        <v>0</v>
      </c>
      <c r="H1139" t="s">
        <v>2379</v>
      </c>
      <c r="I1139" t="str">
        <f t="shared" si="34"/>
        <v>Obesity</v>
      </c>
      <c r="J1139" t="str">
        <f t="shared" si="35"/>
        <v>Diabetes</v>
      </c>
    </row>
    <row r="1140" spans="1:10" x14ac:dyDescent="0.25">
      <c r="A1140" t="s">
        <v>1231</v>
      </c>
      <c r="B1140">
        <v>34.200000000000003</v>
      </c>
      <c r="C1140">
        <v>8.58</v>
      </c>
      <c r="D1140" t="s">
        <v>2379</v>
      </c>
      <c r="E1140" t="s">
        <v>2379</v>
      </c>
      <c r="F1140" t="s">
        <v>2379</v>
      </c>
      <c r="G1140">
        <v>0</v>
      </c>
      <c r="H1140" t="s">
        <v>2379</v>
      </c>
      <c r="I1140" t="str">
        <f t="shared" si="34"/>
        <v>Obesity</v>
      </c>
      <c r="J1140" t="str">
        <f t="shared" si="35"/>
        <v>Diabetes</v>
      </c>
    </row>
    <row r="1141" spans="1:10" x14ac:dyDescent="0.25">
      <c r="A1141" t="s">
        <v>1230</v>
      </c>
      <c r="B1141">
        <v>46.51</v>
      </c>
      <c r="C1141">
        <v>5.84</v>
      </c>
      <c r="D1141" t="s">
        <v>2379</v>
      </c>
      <c r="E1141" t="s">
        <v>2379</v>
      </c>
      <c r="F1141" t="s">
        <v>2379</v>
      </c>
      <c r="G1141">
        <v>1</v>
      </c>
      <c r="H1141" t="s">
        <v>2379</v>
      </c>
      <c r="I1141" t="str">
        <f t="shared" si="34"/>
        <v>Obesity</v>
      </c>
      <c r="J1141" t="str">
        <f t="shared" si="35"/>
        <v>Prediabetes</v>
      </c>
    </row>
    <row r="1142" spans="1:10" x14ac:dyDescent="0.25">
      <c r="A1142" t="s">
        <v>1229</v>
      </c>
      <c r="B1142">
        <v>28.88</v>
      </c>
      <c r="C1142">
        <v>4.8600000000000003</v>
      </c>
      <c r="D1142" t="s">
        <v>2381</v>
      </c>
      <c r="E1142" t="s">
        <v>2379</v>
      </c>
      <c r="F1142" t="s">
        <v>2382</v>
      </c>
      <c r="G1142">
        <v>1</v>
      </c>
      <c r="H1142" t="s">
        <v>2379</v>
      </c>
      <c r="I1142" t="str">
        <f t="shared" si="34"/>
        <v>Overweight</v>
      </c>
      <c r="J1142" t="str">
        <f t="shared" si="35"/>
        <v>Normal</v>
      </c>
    </row>
    <row r="1143" spans="1:10" x14ac:dyDescent="0.25">
      <c r="A1143" t="s">
        <v>1228</v>
      </c>
      <c r="B1143">
        <v>33.914999999999999</v>
      </c>
      <c r="C1143">
        <v>11.52</v>
      </c>
      <c r="D1143" t="s">
        <v>2379</v>
      </c>
      <c r="E1143" t="s">
        <v>2379</v>
      </c>
      <c r="F1143" t="s">
        <v>2379</v>
      </c>
      <c r="G1143">
        <v>0</v>
      </c>
      <c r="H1143" t="s">
        <v>2379</v>
      </c>
      <c r="I1143" t="str">
        <f t="shared" si="34"/>
        <v>Obesity</v>
      </c>
      <c r="J1143" t="str">
        <f t="shared" si="35"/>
        <v>Diabetes</v>
      </c>
    </row>
    <row r="1144" spans="1:10" x14ac:dyDescent="0.25">
      <c r="A1144" t="s">
        <v>1227</v>
      </c>
      <c r="B1144">
        <v>24.32</v>
      </c>
      <c r="C1144">
        <v>6.15</v>
      </c>
      <c r="D1144" t="s">
        <v>2381</v>
      </c>
      <c r="E1144" t="s">
        <v>2379</v>
      </c>
      <c r="F1144" t="s">
        <v>2382</v>
      </c>
      <c r="G1144">
        <v>1</v>
      </c>
      <c r="H1144" t="s">
        <v>2379</v>
      </c>
      <c r="I1144" t="str">
        <f t="shared" si="34"/>
        <v>Normal Weight</v>
      </c>
      <c r="J1144" t="str">
        <f t="shared" si="35"/>
        <v>Prediabetes</v>
      </c>
    </row>
    <row r="1145" spans="1:10" x14ac:dyDescent="0.25">
      <c r="A1145" t="s">
        <v>1226</v>
      </c>
      <c r="B1145">
        <v>25.8</v>
      </c>
      <c r="C1145">
        <v>9.94</v>
      </c>
      <c r="D1145" t="s">
        <v>2379</v>
      </c>
      <c r="E1145" t="s">
        <v>2379</v>
      </c>
      <c r="F1145" t="s">
        <v>2379</v>
      </c>
      <c r="G1145">
        <v>0</v>
      </c>
      <c r="H1145" t="s">
        <v>2379</v>
      </c>
      <c r="I1145" t="str">
        <f t="shared" si="34"/>
        <v>Overweight</v>
      </c>
      <c r="J1145" t="str">
        <f t="shared" si="35"/>
        <v>Diabetes</v>
      </c>
    </row>
    <row r="1146" spans="1:10" x14ac:dyDescent="0.25">
      <c r="A1146" t="s">
        <v>1225</v>
      </c>
      <c r="B1146">
        <v>21.56</v>
      </c>
      <c r="C1146">
        <v>10.56</v>
      </c>
      <c r="D1146" t="s">
        <v>2379</v>
      </c>
      <c r="E1146" t="s">
        <v>2379</v>
      </c>
      <c r="F1146" t="s">
        <v>2379</v>
      </c>
      <c r="G1146">
        <v>0</v>
      </c>
      <c r="H1146" t="s">
        <v>2379</v>
      </c>
      <c r="I1146" t="str">
        <f t="shared" si="34"/>
        <v>Normal Weight</v>
      </c>
      <c r="J1146" t="str">
        <f t="shared" si="35"/>
        <v>Diabetes</v>
      </c>
    </row>
    <row r="1147" spans="1:10" x14ac:dyDescent="0.25">
      <c r="A1147" t="s">
        <v>1224</v>
      </c>
      <c r="B1147">
        <v>31.6</v>
      </c>
      <c r="C1147">
        <v>6.79</v>
      </c>
      <c r="D1147" t="s">
        <v>2379</v>
      </c>
      <c r="E1147" t="s">
        <v>2379</v>
      </c>
      <c r="F1147" t="s">
        <v>2379</v>
      </c>
      <c r="G1147">
        <v>0</v>
      </c>
      <c r="H1147" t="s">
        <v>2379</v>
      </c>
      <c r="I1147" t="str">
        <f t="shared" si="34"/>
        <v>Obesity</v>
      </c>
      <c r="J1147" t="str">
        <f t="shared" si="35"/>
        <v>Diabetes</v>
      </c>
    </row>
    <row r="1148" spans="1:10" x14ac:dyDescent="0.25">
      <c r="A1148" t="s">
        <v>1223</v>
      </c>
      <c r="B1148">
        <v>42.93</v>
      </c>
      <c r="C1148">
        <v>4.8</v>
      </c>
      <c r="D1148" t="s">
        <v>2379</v>
      </c>
      <c r="E1148" t="s">
        <v>2379</v>
      </c>
      <c r="F1148" t="s">
        <v>2379</v>
      </c>
      <c r="G1148">
        <v>1</v>
      </c>
      <c r="H1148" t="s">
        <v>2379</v>
      </c>
      <c r="I1148" t="str">
        <f t="shared" si="34"/>
        <v>Obesity</v>
      </c>
      <c r="J1148" t="str">
        <f t="shared" si="35"/>
        <v>Normal</v>
      </c>
    </row>
    <row r="1149" spans="1:10" x14ac:dyDescent="0.25">
      <c r="A1149" t="s">
        <v>1222</v>
      </c>
      <c r="B1149">
        <v>26.72</v>
      </c>
      <c r="C1149">
        <v>5.75</v>
      </c>
      <c r="D1149" t="s">
        <v>2379</v>
      </c>
      <c r="E1149" t="s">
        <v>2379</v>
      </c>
      <c r="F1149" t="s">
        <v>2379</v>
      </c>
      <c r="G1149">
        <v>2</v>
      </c>
      <c r="H1149" t="s">
        <v>2379</v>
      </c>
      <c r="I1149" t="str">
        <f t="shared" si="34"/>
        <v>Overweight</v>
      </c>
      <c r="J1149" t="str">
        <f t="shared" si="35"/>
        <v>Prediabetes</v>
      </c>
    </row>
    <row r="1150" spans="1:10" x14ac:dyDescent="0.25">
      <c r="A1150" t="s">
        <v>1221</v>
      </c>
      <c r="B1150">
        <v>26.67</v>
      </c>
      <c r="C1150">
        <v>5.81</v>
      </c>
      <c r="D1150" t="s">
        <v>2379</v>
      </c>
      <c r="E1150" t="s">
        <v>2379</v>
      </c>
      <c r="F1150" t="s">
        <v>2379</v>
      </c>
      <c r="G1150">
        <v>2</v>
      </c>
      <c r="H1150" t="s">
        <v>2379</v>
      </c>
      <c r="I1150" t="str">
        <f t="shared" si="34"/>
        <v>Overweight</v>
      </c>
      <c r="J1150" t="str">
        <f t="shared" si="35"/>
        <v>Prediabetes</v>
      </c>
    </row>
    <row r="1151" spans="1:10" x14ac:dyDescent="0.25">
      <c r="A1151" t="s">
        <v>1220</v>
      </c>
      <c r="B1151">
        <v>42.68</v>
      </c>
      <c r="C1151">
        <v>9.2799999999999994</v>
      </c>
      <c r="D1151" t="s">
        <v>2379</v>
      </c>
      <c r="E1151" t="s">
        <v>2379</v>
      </c>
      <c r="F1151" t="s">
        <v>2379</v>
      </c>
      <c r="G1151">
        <v>2</v>
      </c>
      <c r="H1151" t="s">
        <v>2379</v>
      </c>
      <c r="I1151" t="str">
        <f t="shared" si="34"/>
        <v>Obesity</v>
      </c>
      <c r="J1151" t="str">
        <f t="shared" si="35"/>
        <v>Diabetes</v>
      </c>
    </row>
    <row r="1152" spans="1:10" x14ac:dyDescent="0.25">
      <c r="A1152" t="s">
        <v>1219</v>
      </c>
      <c r="B1152">
        <v>24.31</v>
      </c>
      <c r="C1152">
        <v>6.37</v>
      </c>
      <c r="D1152" t="s">
        <v>2379</v>
      </c>
      <c r="E1152" t="s">
        <v>2379</v>
      </c>
      <c r="F1152" t="s">
        <v>2379</v>
      </c>
      <c r="G1152">
        <v>0</v>
      </c>
      <c r="H1152" t="s">
        <v>2379</v>
      </c>
      <c r="I1152" t="str">
        <f t="shared" si="34"/>
        <v>Normal Weight</v>
      </c>
      <c r="J1152" t="str">
        <f t="shared" si="35"/>
        <v>Prediabetes</v>
      </c>
    </row>
    <row r="1153" spans="1:10" x14ac:dyDescent="0.25">
      <c r="A1153" t="s">
        <v>1218</v>
      </c>
      <c r="B1153">
        <v>44.75</v>
      </c>
      <c r="C1153">
        <v>5.09</v>
      </c>
      <c r="D1153" t="s">
        <v>2381</v>
      </c>
      <c r="E1153" t="s">
        <v>2379</v>
      </c>
      <c r="F1153" t="s">
        <v>2379</v>
      </c>
      <c r="G1153">
        <v>0</v>
      </c>
      <c r="H1153" t="s">
        <v>2379</v>
      </c>
      <c r="I1153" t="str">
        <f t="shared" si="34"/>
        <v>Obesity</v>
      </c>
      <c r="J1153" t="str">
        <f t="shared" si="35"/>
        <v>Normal</v>
      </c>
    </row>
    <row r="1154" spans="1:10" x14ac:dyDescent="0.25">
      <c r="A1154" t="s">
        <v>1217</v>
      </c>
      <c r="B1154">
        <v>30.78</v>
      </c>
      <c r="C1154">
        <v>7.94</v>
      </c>
      <c r="D1154" t="s">
        <v>2379</v>
      </c>
      <c r="E1154" t="s">
        <v>2379</v>
      </c>
      <c r="F1154" t="s">
        <v>2379</v>
      </c>
      <c r="G1154">
        <v>2</v>
      </c>
      <c r="H1154" t="s">
        <v>2379</v>
      </c>
      <c r="I1154" t="str">
        <f t="shared" si="34"/>
        <v>Obesity</v>
      </c>
      <c r="J1154" t="str">
        <f t="shared" si="35"/>
        <v>Diabetes</v>
      </c>
    </row>
    <row r="1155" spans="1:10" x14ac:dyDescent="0.25">
      <c r="A1155" t="s">
        <v>1216</v>
      </c>
      <c r="B1155">
        <v>21.86</v>
      </c>
      <c r="C1155">
        <v>10.95</v>
      </c>
      <c r="D1155" t="s">
        <v>2379</v>
      </c>
      <c r="E1155" t="s">
        <v>2379</v>
      </c>
      <c r="F1155" t="s">
        <v>2379</v>
      </c>
      <c r="G1155">
        <v>0</v>
      </c>
      <c r="H1155" t="s">
        <v>2379</v>
      </c>
      <c r="I1155" t="str">
        <f t="shared" ref="I1155:I1218" si="36">IF(B1155&lt;18.5,"Underweight",IF(B1155&lt;25,"Normal Weight",IF(B1155&lt;30,"Overweight","Obesity")))</f>
        <v>Normal Weight</v>
      </c>
      <c r="J1155" t="str">
        <f t="shared" ref="J1155:J1218" si="37">IF(ISNUMBER(C1155),IF(C1155&lt;5.7,"Normal",IF(C1155&lt;6.5,"Prediabetes","Diabetes")),"")</f>
        <v>Diabetes</v>
      </c>
    </row>
    <row r="1156" spans="1:10" x14ac:dyDescent="0.25">
      <c r="A1156" t="s">
        <v>1215</v>
      </c>
      <c r="B1156">
        <v>49.09</v>
      </c>
      <c r="C1156">
        <v>6.3</v>
      </c>
      <c r="D1156" t="s">
        <v>2381</v>
      </c>
      <c r="E1156" t="s">
        <v>2379</v>
      </c>
      <c r="F1156" t="s">
        <v>2379</v>
      </c>
      <c r="G1156">
        <v>0</v>
      </c>
      <c r="H1156" t="s">
        <v>2379</v>
      </c>
      <c r="I1156" t="str">
        <f t="shared" si="36"/>
        <v>Obesity</v>
      </c>
      <c r="J1156" t="str">
        <f t="shared" si="37"/>
        <v>Prediabetes</v>
      </c>
    </row>
    <row r="1157" spans="1:10" x14ac:dyDescent="0.25">
      <c r="A1157" t="s">
        <v>1214</v>
      </c>
      <c r="B1157">
        <v>47.74</v>
      </c>
      <c r="C1157">
        <v>8.0500000000000007</v>
      </c>
      <c r="D1157" t="s">
        <v>2381</v>
      </c>
      <c r="E1157" t="s">
        <v>2379</v>
      </c>
      <c r="F1157" t="s">
        <v>2379</v>
      </c>
      <c r="G1157">
        <v>2</v>
      </c>
      <c r="H1157" t="s">
        <v>2379</v>
      </c>
      <c r="I1157" t="str">
        <f t="shared" si="36"/>
        <v>Obesity</v>
      </c>
      <c r="J1157" t="str">
        <f t="shared" si="37"/>
        <v>Diabetes</v>
      </c>
    </row>
    <row r="1158" spans="1:10" x14ac:dyDescent="0.25">
      <c r="A1158" t="s">
        <v>1213</v>
      </c>
      <c r="B1158">
        <v>30.2</v>
      </c>
      <c r="C1158">
        <v>9.8800000000000008</v>
      </c>
      <c r="D1158" t="s">
        <v>2381</v>
      </c>
      <c r="E1158" t="s">
        <v>2379</v>
      </c>
      <c r="F1158" t="s">
        <v>2379</v>
      </c>
      <c r="G1158">
        <v>2</v>
      </c>
      <c r="H1158" t="s">
        <v>2379</v>
      </c>
      <c r="I1158" t="str">
        <f t="shared" si="36"/>
        <v>Obesity</v>
      </c>
      <c r="J1158" t="str">
        <f t="shared" si="37"/>
        <v>Diabetes</v>
      </c>
    </row>
    <row r="1159" spans="1:10" x14ac:dyDescent="0.25">
      <c r="A1159" t="s">
        <v>1212</v>
      </c>
      <c r="B1159">
        <v>33.25</v>
      </c>
      <c r="C1159">
        <v>7.42</v>
      </c>
      <c r="D1159" t="s">
        <v>2381</v>
      </c>
      <c r="E1159" t="s">
        <v>2379</v>
      </c>
      <c r="F1159" t="s">
        <v>2379</v>
      </c>
      <c r="G1159">
        <v>2</v>
      </c>
      <c r="H1159" t="s">
        <v>2379</v>
      </c>
      <c r="I1159" t="str">
        <f t="shared" si="36"/>
        <v>Obesity</v>
      </c>
      <c r="J1159" t="str">
        <f t="shared" si="37"/>
        <v>Diabetes</v>
      </c>
    </row>
    <row r="1160" spans="1:10" x14ac:dyDescent="0.25">
      <c r="A1160" t="s">
        <v>1211</v>
      </c>
      <c r="B1160">
        <v>26.6</v>
      </c>
      <c r="C1160">
        <v>8.4499999999999993</v>
      </c>
      <c r="D1160" t="s">
        <v>2381</v>
      </c>
      <c r="E1160" t="s">
        <v>2379</v>
      </c>
      <c r="F1160" t="s">
        <v>2379</v>
      </c>
      <c r="G1160">
        <v>1</v>
      </c>
      <c r="H1160" t="s">
        <v>2379</v>
      </c>
      <c r="I1160" t="str">
        <f t="shared" si="36"/>
        <v>Overweight</v>
      </c>
      <c r="J1160" t="str">
        <f t="shared" si="37"/>
        <v>Diabetes</v>
      </c>
    </row>
    <row r="1161" spans="1:10" x14ac:dyDescent="0.25">
      <c r="A1161" t="s">
        <v>1210</v>
      </c>
      <c r="B1161">
        <v>26.35</v>
      </c>
      <c r="C1161">
        <v>6.21</v>
      </c>
      <c r="D1161" t="s">
        <v>2379</v>
      </c>
      <c r="E1161" t="s">
        <v>2379</v>
      </c>
      <c r="F1161" t="s">
        <v>2379</v>
      </c>
      <c r="G1161">
        <v>2</v>
      </c>
      <c r="H1161" t="s">
        <v>2379</v>
      </c>
      <c r="I1161" t="str">
        <f t="shared" si="36"/>
        <v>Overweight</v>
      </c>
      <c r="J1161" t="str">
        <f t="shared" si="37"/>
        <v>Prediabetes</v>
      </c>
    </row>
    <row r="1162" spans="1:10" x14ac:dyDescent="0.25">
      <c r="A1162" t="s">
        <v>1209</v>
      </c>
      <c r="B1162">
        <v>39.994999999999997</v>
      </c>
      <c r="C1162">
        <v>4.6500000000000004</v>
      </c>
      <c r="D1162" t="s">
        <v>2379</v>
      </c>
      <c r="E1162" t="s">
        <v>2379</v>
      </c>
      <c r="F1162" t="s">
        <v>2379</v>
      </c>
      <c r="G1162">
        <v>0</v>
      </c>
      <c r="H1162" t="s">
        <v>2379</v>
      </c>
      <c r="I1162" t="str">
        <f t="shared" si="36"/>
        <v>Obesity</v>
      </c>
      <c r="J1162" t="str">
        <f t="shared" si="37"/>
        <v>Normal</v>
      </c>
    </row>
    <row r="1163" spans="1:10" x14ac:dyDescent="0.25">
      <c r="A1163" t="s">
        <v>1208</v>
      </c>
      <c r="B1163">
        <v>22.92</v>
      </c>
      <c r="C1163">
        <v>5.87</v>
      </c>
      <c r="D1163" t="s">
        <v>2381</v>
      </c>
      <c r="E1163" t="s">
        <v>2379</v>
      </c>
      <c r="F1163" t="s">
        <v>2379</v>
      </c>
      <c r="G1163">
        <v>1</v>
      </c>
      <c r="H1163" t="s">
        <v>2379</v>
      </c>
      <c r="I1163" t="str">
        <f t="shared" si="36"/>
        <v>Normal Weight</v>
      </c>
      <c r="J1163" t="str">
        <f t="shared" si="37"/>
        <v>Prediabetes</v>
      </c>
    </row>
    <row r="1164" spans="1:10" x14ac:dyDescent="0.25">
      <c r="A1164" t="s">
        <v>1207</v>
      </c>
      <c r="B1164">
        <v>24.78</v>
      </c>
      <c r="C1164">
        <v>4.24</v>
      </c>
      <c r="D1164" t="s">
        <v>2381</v>
      </c>
      <c r="E1164" t="s">
        <v>2379</v>
      </c>
      <c r="F1164" t="s">
        <v>2379</v>
      </c>
      <c r="G1164">
        <v>2</v>
      </c>
      <c r="H1164" t="s">
        <v>2379</v>
      </c>
      <c r="I1164" t="str">
        <f t="shared" si="36"/>
        <v>Normal Weight</v>
      </c>
      <c r="J1164" t="str">
        <f t="shared" si="37"/>
        <v>Normal</v>
      </c>
    </row>
    <row r="1165" spans="1:10" x14ac:dyDescent="0.25">
      <c r="A1165" t="s">
        <v>1206</v>
      </c>
      <c r="B1165">
        <v>34.07</v>
      </c>
      <c r="C1165">
        <v>7.81</v>
      </c>
      <c r="D1165" t="s">
        <v>2381</v>
      </c>
      <c r="E1165" t="s">
        <v>2379</v>
      </c>
      <c r="F1165" t="s">
        <v>2379</v>
      </c>
      <c r="G1165">
        <v>0</v>
      </c>
      <c r="H1165" t="s">
        <v>2379</v>
      </c>
      <c r="I1165" t="str">
        <f t="shared" si="36"/>
        <v>Obesity</v>
      </c>
      <c r="J1165" t="str">
        <f t="shared" si="37"/>
        <v>Diabetes</v>
      </c>
    </row>
    <row r="1166" spans="1:10" x14ac:dyDescent="0.25">
      <c r="A1166" t="s">
        <v>1205</v>
      </c>
      <c r="B1166">
        <v>30.14</v>
      </c>
      <c r="C1166">
        <v>9.85</v>
      </c>
      <c r="D1166" t="s">
        <v>2379</v>
      </c>
      <c r="E1166" t="s">
        <v>2379</v>
      </c>
      <c r="F1166" t="s">
        <v>2379</v>
      </c>
      <c r="G1166">
        <v>0</v>
      </c>
      <c r="H1166" t="s">
        <v>2379</v>
      </c>
      <c r="I1166" t="str">
        <f t="shared" si="36"/>
        <v>Obesity</v>
      </c>
      <c r="J1166" t="str">
        <f t="shared" si="37"/>
        <v>Diabetes</v>
      </c>
    </row>
    <row r="1167" spans="1:10" x14ac:dyDescent="0.25">
      <c r="A1167" t="s">
        <v>1204</v>
      </c>
      <c r="B1167">
        <v>18.05</v>
      </c>
      <c r="C1167">
        <v>6.94</v>
      </c>
      <c r="D1167" t="s">
        <v>2379</v>
      </c>
      <c r="E1167" t="s">
        <v>2379</v>
      </c>
      <c r="F1167" t="s">
        <v>2379</v>
      </c>
      <c r="G1167">
        <v>0</v>
      </c>
      <c r="H1167" t="s">
        <v>2379</v>
      </c>
      <c r="I1167" t="str">
        <f t="shared" si="36"/>
        <v>Underweight</v>
      </c>
      <c r="J1167" t="str">
        <f t="shared" si="37"/>
        <v>Diabetes</v>
      </c>
    </row>
    <row r="1168" spans="1:10" x14ac:dyDescent="0.25">
      <c r="A1168" t="s">
        <v>1203</v>
      </c>
      <c r="B1168">
        <v>37.4</v>
      </c>
      <c r="C1168">
        <v>11.3</v>
      </c>
      <c r="D1168" t="s">
        <v>2381</v>
      </c>
      <c r="E1168" t="s">
        <v>2379</v>
      </c>
      <c r="F1168" t="s">
        <v>2379</v>
      </c>
      <c r="G1168">
        <v>2</v>
      </c>
      <c r="H1168" t="s">
        <v>2379</v>
      </c>
      <c r="I1168" t="str">
        <f t="shared" si="36"/>
        <v>Obesity</v>
      </c>
      <c r="J1168" t="str">
        <f t="shared" si="37"/>
        <v>Diabetes</v>
      </c>
    </row>
    <row r="1169" spans="1:10" x14ac:dyDescent="0.25">
      <c r="A1169" t="s">
        <v>1202</v>
      </c>
      <c r="B1169">
        <v>25.75</v>
      </c>
      <c r="C1169">
        <v>9.23</v>
      </c>
      <c r="D1169" t="s">
        <v>2379</v>
      </c>
      <c r="E1169" t="s">
        <v>2379</v>
      </c>
      <c r="F1169" t="s">
        <v>2379</v>
      </c>
      <c r="G1169">
        <v>0</v>
      </c>
      <c r="H1169" t="s">
        <v>2379</v>
      </c>
      <c r="I1169" t="str">
        <f t="shared" si="36"/>
        <v>Overweight</v>
      </c>
      <c r="J1169" t="str">
        <f t="shared" si="37"/>
        <v>Diabetes</v>
      </c>
    </row>
    <row r="1170" spans="1:10" x14ac:dyDescent="0.25">
      <c r="A1170" t="s">
        <v>1201</v>
      </c>
      <c r="B1170">
        <v>32.299999999999997</v>
      </c>
      <c r="C1170">
        <v>4.37</v>
      </c>
      <c r="D1170" t="s">
        <v>2379</v>
      </c>
      <c r="E1170" t="s">
        <v>2379</v>
      </c>
      <c r="F1170" t="s">
        <v>2379</v>
      </c>
      <c r="G1170">
        <v>2</v>
      </c>
      <c r="H1170" t="s">
        <v>2379</v>
      </c>
      <c r="I1170" t="str">
        <f t="shared" si="36"/>
        <v>Obesity</v>
      </c>
      <c r="J1170" t="str">
        <f t="shared" si="37"/>
        <v>Normal</v>
      </c>
    </row>
    <row r="1171" spans="1:10" x14ac:dyDescent="0.25">
      <c r="A1171" t="s">
        <v>1200</v>
      </c>
      <c r="B1171">
        <v>28.61</v>
      </c>
      <c r="C1171">
        <v>5.76</v>
      </c>
      <c r="D1171" t="s">
        <v>2379</v>
      </c>
      <c r="E1171" t="s">
        <v>2379</v>
      </c>
      <c r="F1171" t="s">
        <v>2382</v>
      </c>
      <c r="G1171">
        <v>1</v>
      </c>
      <c r="H1171" t="s">
        <v>2379</v>
      </c>
      <c r="I1171" t="str">
        <f t="shared" si="36"/>
        <v>Overweight</v>
      </c>
      <c r="J1171" t="str">
        <f t="shared" si="37"/>
        <v>Prediabetes</v>
      </c>
    </row>
    <row r="1172" spans="1:10" x14ac:dyDescent="0.25">
      <c r="A1172" t="s">
        <v>1199</v>
      </c>
      <c r="B1172">
        <v>45.41</v>
      </c>
      <c r="C1172">
        <v>4.96</v>
      </c>
      <c r="D1172" t="s">
        <v>2379</v>
      </c>
      <c r="E1172" t="s">
        <v>2379</v>
      </c>
      <c r="F1172" t="s">
        <v>2379</v>
      </c>
      <c r="G1172">
        <v>1</v>
      </c>
      <c r="H1172" t="s">
        <v>2379</v>
      </c>
      <c r="I1172" t="str">
        <f t="shared" si="36"/>
        <v>Obesity</v>
      </c>
      <c r="J1172" t="str">
        <f t="shared" si="37"/>
        <v>Normal</v>
      </c>
    </row>
    <row r="1173" spans="1:10" x14ac:dyDescent="0.25">
      <c r="A1173" t="s">
        <v>1198</v>
      </c>
      <c r="B1173">
        <v>31.2</v>
      </c>
      <c r="C1173">
        <v>11.04</v>
      </c>
      <c r="D1173" t="s">
        <v>2381</v>
      </c>
      <c r="E1173" t="s">
        <v>2379</v>
      </c>
      <c r="F1173" t="s">
        <v>2379</v>
      </c>
      <c r="G1173">
        <v>2</v>
      </c>
      <c r="H1173" t="s">
        <v>2379</v>
      </c>
      <c r="I1173" t="str">
        <f t="shared" si="36"/>
        <v>Obesity</v>
      </c>
      <c r="J1173" t="str">
        <f t="shared" si="37"/>
        <v>Diabetes</v>
      </c>
    </row>
    <row r="1174" spans="1:10" x14ac:dyDescent="0.25">
      <c r="A1174" t="s">
        <v>1197</v>
      </c>
      <c r="B1174">
        <v>29.83</v>
      </c>
      <c r="C1174">
        <v>7.81</v>
      </c>
      <c r="D1174" t="s">
        <v>2381</v>
      </c>
      <c r="E1174" t="s">
        <v>2379</v>
      </c>
      <c r="F1174" t="s">
        <v>2379</v>
      </c>
      <c r="G1174">
        <v>1</v>
      </c>
      <c r="H1174" t="s">
        <v>2379</v>
      </c>
      <c r="I1174" t="str">
        <f t="shared" si="36"/>
        <v>Overweight</v>
      </c>
      <c r="J1174" t="str">
        <f t="shared" si="37"/>
        <v>Diabetes</v>
      </c>
    </row>
    <row r="1175" spans="1:10" x14ac:dyDescent="0.25">
      <c r="A1175" t="s">
        <v>1196</v>
      </c>
      <c r="B1175">
        <v>29.06</v>
      </c>
      <c r="C1175">
        <v>4.55</v>
      </c>
      <c r="D1175" t="s">
        <v>2379</v>
      </c>
      <c r="E1175" t="s">
        <v>2379</v>
      </c>
      <c r="F1175" t="s">
        <v>2379</v>
      </c>
      <c r="G1175">
        <v>0</v>
      </c>
      <c r="H1175" t="s">
        <v>2379</v>
      </c>
      <c r="I1175" t="str">
        <f t="shared" si="36"/>
        <v>Overweight</v>
      </c>
      <c r="J1175" t="str">
        <f t="shared" si="37"/>
        <v>Normal</v>
      </c>
    </row>
    <row r="1176" spans="1:10" x14ac:dyDescent="0.25">
      <c r="A1176" t="s">
        <v>1195</v>
      </c>
      <c r="B1176">
        <v>27.454999999999998</v>
      </c>
      <c r="C1176">
        <v>6.13</v>
      </c>
      <c r="D1176" t="s">
        <v>2379</v>
      </c>
      <c r="E1176" t="s">
        <v>2379</v>
      </c>
      <c r="F1176" t="s">
        <v>2379</v>
      </c>
      <c r="G1176">
        <v>2</v>
      </c>
      <c r="H1176" t="s">
        <v>2379</v>
      </c>
      <c r="I1176" t="str">
        <f t="shared" si="36"/>
        <v>Overweight</v>
      </c>
      <c r="J1176" t="str">
        <f t="shared" si="37"/>
        <v>Prediabetes</v>
      </c>
    </row>
    <row r="1177" spans="1:10" x14ac:dyDescent="0.25">
      <c r="A1177" t="s">
        <v>1194</v>
      </c>
      <c r="B1177">
        <v>23.01</v>
      </c>
      <c r="C1177">
        <v>6.04</v>
      </c>
      <c r="D1177" t="s">
        <v>2381</v>
      </c>
      <c r="E1177" t="s">
        <v>2379</v>
      </c>
      <c r="F1177" t="s">
        <v>2379</v>
      </c>
      <c r="G1177">
        <v>1</v>
      </c>
      <c r="H1177" t="s">
        <v>2379</v>
      </c>
      <c r="I1177" t="str">
        <f t="shared" si="36"/>
        <v>Normal Weight</v>
      </c>
      <c r="J1177" t="str">
        <f t="shared" si="37"/>
        <v>Prediabetes</v>
      </c>
    </row>
    <row r="1178" spans="1:10" x14ac:dyDescent="0.25">
      <c r="A1178" t="s">
        <v>1193</v>
      </c>
      <c r="B1178">
        <v>31.39</v>
      </c>
      <c r="C1178">
        <v>8.85</v>
      </c>
      <c r="D1178" t="s">
        <v>2381</v>
      </c>
      <c r="E1178" t="s">
        <v>2379</v>
      </c>
      <c r="F1178" t="s">
        <v>2379</v>
      </c>
      <c r="G1178">
        <v>0</v>
      </c>
      <c r="H1178" t="s">
        <v>2379</v>
      </c>
      <c r="I1178" t="str">
        <f t="shared" si="36"/>
        <v>Obesity</v>
      </c>
      <c r="J1178" t="str">
        <f t="shared" si="37"/>
        <v>Diabetes</v>
      </c>
    </row>
    <row r="1179" spans="1:10" x14ac:dyDescent="0.25">
      <c r="A1179" t="s">
        <v>1192</v>
      </c>
      <c r="B1179">
        <v>34.770000000000003</v>
      </c>
      <c r="C1179">
        <v>10.54</v>
      </c>
      <c r="D1179" t="s">
        <v>2379</v>
      </c>
      <c r="E1179" t="s">
        <v>2379</v>
      </c>
      <c r="F1179" t="s">
        <v>2379</v>
      </c>
      <c r="G1179">
        <v>2</v>
      </c>
      <c r="H1179" t="s">
        <v>2379</v>
      </c>
      <c r="I1179" t="str">
        <f t="shared" si="36"/>
        <v>Obesity</v>
      </c>
      <c r="J1179" t="str">
        <f t="shared" si="37"/>
        <v>Diabetes</v>
      </c>
    </row>
    <row r="1180" spans="1:10" x14ac:dyDescent="0.25">
      <c r="A1180" t="s">
        <v>1191</v>
      </c>
      <c r="B1180">
        <v>24.48</v>
      </c>
      <c r="C1180">
        <v>4.37</v>
      </c>
      <c r="D1180" t="s">
        <v>2381</v>
      </c>
      <c r="E1180" t="s">
        <v>2379</v>
      </c>
      <c r="F1180" t="s">
        <v>2379</v>
      </c>
      <c r="G1180">
        <v>2</v>
      </c>
      <c r="H1180" t="s">
        <v>2379</v>
      </c>
      <c r="I1180" t="str">
        <f t="shared" si="36"/>
        <v>Normal Weight</v>
      </c>
      <c r="J1180" t="str">
        <f t="shared" si="37"/>
        <v>Normal</v>
      </c>
    </row>
    <row r="1181" spans="1:10" x14ac:dyDescent="0.25">
      <c r="A1181" t="s">
        <v>1190</v>
      </c>
      <c r="B1181">
        <v>22.61</v>
      </c>
      <c r="C1181">
        <v>9.6300000000000008</v>
      </c>
      <c r="D1181" t="s">
        <v>2379</v>
      </c>
      <c r="E1181" t="s">
        <v>2379</v>
      </c>
      <c r="F1181" t="s">
        <v>2379</v>
      </c>
      <c r="G1181">
        <v>2</v>
      </c>
      <c r="H1181" t="s">
        <v>2379</v>
      </c>
      <c r="I1181" t="str">
        <f t="shared" si="36"/>
        <v>Normal Weight</v>
      </c>
      <c r="J1181" t="str">
        <f t="shared" si="37"/>
        <v>Diabetes</v>
      </c>
    </row>
    <row r="1182" spans="1:10" x14ac:dyDescent="0.25">
      <c r="A1182" t="s">
        <v>1189</v>
      </c>
      <c r="B1182">
        <v>34.299999999999997</v>
      </c>
      <c r="C1182">
        <v>10.37</v>
      </c>
      <c r="D1182" t="s">
        <v>2379</v>
      </c>
      <c r="E1182" t="s">
        <v>2379</v>
      </c>
      <c r="F1182" t="s">
        <v>2379</v>
      </c>
      <c r="G1182">
        <v>0</v>
      </c>
      <c r="H1182" t="s">
        <v>2379</v>
      </c>
      <c r="I1182" t="str">
        <f t="shared" si="36"/>
        <v>Obesity</v>
      </c>
      <c r="J1182" t="str">
        <f t="shared" si="37"/>
        <v>Diabetes</v>
      </c>
    </row>
    <row r="1183" spans="1:10" x14ac:dyDescent="0.25">
      <c r="A1183" t="s">
        <v>1188</v>
      </c>
      <c r="B1183">
        <v>46.09</v>
      </c>
      <c r="C1183">
        <v>5.44</v>
      </c>
      <c r="D1183" t="s">
        <v>2379</v>
      </c>
      <c r="E1183" t="s">
        <v>2379</v>
      </c>
      <c r="F1183" t="s">
        <v>2379</v>
      </c>
      <c r="G1183">
        <v>2</v>
      </c>
      <c r="H1183" t="s">
        <v>2379</v>
      </c>
      <c r="I1183" t="str">
        <f t="shared" si="36"/>
        <v>Obesity</v>
      </c>
      <c r="J1183" t="str">
        <f t="shared" si="37"/>
        <v>Normal</v>
      </c>
    </row>
    <row r="1184" spans="1:10" x14ac:dyDescent="0.25">
      <c r="A1184" t="s">
        <v>1187</v>
      </c>
      <c r="B1184">
        <v>44.744999999999997</v>
      </c>
      <c r="C1184">
        <v>5.19</v>
      </c>
      <c r="D1184" t="s">
        <v>2379</v>
      </c>
      <c r="E1184" t="s">
        <v>2379</v>
      </c>
      <c r="F1184" t="s">
        <v>2379</v>
      </c>
      <c r="G1184">
        <v>2</v>
      </c>
      <c r="H1184" t="s">
        <v>2379</v>
      </c>
      <c r="I1184" t="str">
        <f t="shared" si="36"/>
        <v>Obesity</v>
      </c>
      <c r="J1184" t="str">
        <f t="shared" si="37"/>
        <v>Normal</v>
      </c>
    </row>
    <row r="1185" spans="1:10" x14ac:dyDescent="0.25">
      <c r="A1185" t="s">
        <v>1186</v>
      </c>
      <c r="B1185">
        <v>26.33</v>
      </c>
      <c r="C1185">
        <v>11.8</v>
      </c>
      <c r="D1185" t="s">
        <v>2381</v>
      </c>
      <c r="E1185" t="s">
        <v>2379</v>
      </c>
      <c r="F1185" t="s">
        <v>2379</v>
      </c>
      <c r="G1185">
        <v>1</v>
      </c>
      <c r="H1185" t="s">
        <v>2379</v>
      </c>
      <c r="I1185" t="str">
        <f t="shared" si="36"/>
        <v>Overweight</v>
      </c>
      <c r="J1185" t="str">
        <f t="shared" si="37"/>
        <v>Diabetes</v>
      </c>
    </row>
    <row r="1186" spans="1:10" x14ac:dyDescent="0.25">
      <c r="A1186" t="s">
        <v>1185</v>
      </c>
      <c r="B1186">
        <v>26.6</v>
      </c>
      <c r="C1186">
        <v>8.3800000000000008</v>
      </c>
      <c r="D1186" t="s">
        <v>2379</v>
      </c>
      <c r="E1186" t="s">
        <v>2379</v>
      </c>
      <c r="F1186" t="s">
        <v>2379</v>
      </c>
      <c r="G1186">
        <v>2</v>
      </c>
      <c r="H1186" t="s">
        <v>2379</v>
      </c>
      <c r="I1186" t="str">
        <f t="shared" si="36"/>
        <v>Overweight</v>
      </c>
      <c r="J1186" t="str">
        <f t="shared" si="37"/>
        <v>Diabetes</v>
      </c>
    </row>
    <row r="1187" spans="1:10" x14ac:dyDescent="0.25">
      <c r="A1187" t="s">
        <v>1184</v>
      </c>
      <c r="B1187">
        <v>27.5</v>
      </c>
      <c r="C1187">
        <v>7.58</v>
      </c>
      <c r="D1187" t="s">
        <v>2379</v>
      </c>
      <c r="E1187" t="s">
        <v>2379</v>
      </c>
      <c r="F1187" t="s">
        <v>2379</v>
      </c>
      <c r="G1187">
        <v>0</v>
      </c>
      <c r="H1187" t="s">
        <v>2379</v>
      </c>
      <c r="I1187" t="str">
        <f t="shared" si="36"/>
        <v>Overweight</v>
      </c>
      <c r="J1187" t="str">
        <f t="shared" si="37"/>
        <v>Diabetes</v>
      </c>
    </row>
    <row r="1188" spans="1:10" x14ac:dyDescent="0.25">
      <c r="A1188" t="s">
        <v>1183</v>
      </c>
      <c r="B1188">
        <v>41.55</v>
      </c>
      <c r="C1188">
        <v>4.6100000000000003</v>
      </c>
      <c r="D1188" t="s">
        <v>2379</v>
      </c>
      <c r="E1188" t="s">
        <v>2379</v>
      </c>
      <c r="F1188" t="s">
        <v>2379</v>
      </c>
      <c r="G1188">
        <v>1</v>
      </c>
      <c r="H1188" t="s">
        <v>2379</v>
      </c>
      <c r="I1188" t="str">
        <f t="shared" si="36"/>
        <v>Obesity</v>
      </c>
      <c r="J1188" t="str">
        <f t="shared" si="37"/>
        <v>Normal</v>
      </c>
    </row>
    <row r="1189" spans="1:10" x14ac:dyDescent="0.25">
      <c r="A1189" t="s">
        <v>1182</v>
      </c>
      <c r="B1189">
        <v>41.47</v>
      </c>
      <c r="C1189">
        <v>4.7</v>
      </c>
      <c r="D1189" t="s">
        <v>2381</v>
      </c>
      <c r="E1189" t="s">
        <v>2379</v>
      </c>
      <c r="F1189" t="s">
        <v>2382</v>
      </c>
      <c r="G1189">
        <v>1</v>
      </c>
      <c r="H1189" t="s">
        <v>2379</v>
      </c>
      <c r="I1189" t="str">
        <f t="shared" si="36"/>
        <v>Obesity</v>
      </c>
      <c r="J1189" t="str">
        <f t="shared" si="37"/>
        <v>Normal</v>
      </c>
    </row>
    <row r="1190" spans="1:10" x14ac:dyDescent="0.25">
      <c r="A1190" t="s">
        <v>1181</v>
      </c>
      <c r="B1190">
        <v>24.795000000000002</v>
      </c>
      <c r="C1190">
        <v>6.05</v>
      </c>
      <c r="D1190" t="s">
        <v>2381</v>
      </c>
      <c r="E1190" t="s">
        <v>2379</v>
      </c>
      <c r="F1190" t="s">
        <v>2379</v>
      </c>
      <c r="G1190">
        <v>0</v>
      </c>
      <c r="H1190" t="s">
        <v>2379</v>
      </c>
      <c r="I1190" t="str">
        <f t="shared" si="36"/>
        <v>Normal Weight</v>
      </c>
      <c r="J1190" t="str">
        <f t="shared" si="37"/>
        <v>Prediabetes</v>
      </c>
    </row>
    <row r="1191" spans="1:10" x14ac:dyDescent="0.25">
      <c r="A1191" t="s">
        <v>1180</v>
      </c>
      <c r="B1191">
        <v>29.48</v>
      </c>
      <c r="C1191">
        <v>5.63</v>
      </c>
      <c r="D1191" t="s">
        <v>2381</v>
      </c>
      <c r="E1191" t="s">
        <v>2379</v>
      </c>
      <c r="F1191" t="s">
        <v>2382</v>
      </c>
      <c r="G1191">
        <v>1</v>
      </c>
      <c r="H1191" t="s">
        <v>2379</v>
      </c>
      <c r="I1191" t="str">
        <f t="shared" si="36"/>
        <v>Overweight</v>
      </c>
      <c r="J1191" t="str">
        <f t="shared" si="37"/>
        <v>Normal</v>
      </c>
    </row>
    <row r="1192" spans="1:10" x14ac:dyDescent="0.25">
      <c r="A1192" t="s">
        <v>1179</v>
      </c>
      <c r="B1192">
        <v>28.09</v>
      </c>
      <c r="C1192">
        <v>6.06</v>
      </c>
      <c r="D1192" t="s">
        <v>2379</v>
      </c>
      <c r="E1192" t="s">
        <v>2379</v>
      </c>
      <c r="F1192" t="s">
        <v>2382</v>
      </c>
      <c r="G1192">
        <v>1</v>
      </c>
      <c r="H1192" t="s">
        <v>2379</v>
      </c>
      <c r="I1192" t="str">
        <f t="shared" si="36"/>
        <v>Overweight</v>
      </c>
      <c r="J1192" t="str">
        <f t="shared" si="37"/>
        <v>Prediabetes</v>
      </c>
    </row>
    <row r="1193" spans="1:10" x14ac:dyDescent="0.25">
      <c r="A1193" t="s">
        <v>1178</v>
      </c>
      <c r="B1193">
        <v>32.729999999999997</v>
      </c>
      <c r="C1193">
        <v>5.19</v>
      </c>
      <c r="D1193" t="s">
        <v>2379</v>
      </c>
      <c r="E1193" t="s">
        <v>2379</v>
      </c>
      <c r="F1193" t="s">
        <v>2379</v>
      </c>
      <c r="G1193">
        <v>1</v>
      </c>
      <c r="H1193" t="s">
        <v>2379</v>
      </c>
      <c r="I1193" t="str">
        <f t="shared" si="36"/>
        <v>Obesity</v>
      </c>
      <c r="J1193" t="str">
        <f t="shared" si="37"/>
        <v>Normal</v>
      </c>
    </row>
    <row r="1194" spans="1:10" x14ac:dyDescent="0.25">
      <c r="A1194" t="s">
        <v>1177</v>
      </c>
      <c r="B1194">
        <v>27.36</v>
      </c>
      <c r="C1194">
        <v>8.9600000000000009</v>
      </c>
      <c r="D1194" t="s">
        <v>2379</v>
      </c>
      <c r="E1194" t="s">
        <v>2379</v>
      </c>
      <c r="F1194" t="s">
        <v>2379</v>
      </c>
      <c r="G1194">
        <v>0</v>
      </c>
      <c r="H1194" t="s">
        <v>2379</v>
      </c>
      <c r="I1194" t="str">
        <f t="shared" si="36"/>
        <v>Overweight</v>
      </c>
      <c r="J1194" t="str">
        <f t="shared" si="37"/>
        <v>Diabetes</v>
      </c>
    </row>
    <row r="1195" spans="1:10" x14ac:dyDescent="0.25">
      <c r="A1195" t="s">
        <v>1176</v>
      </c>
      <c r="B1195">
        <v>27.265000000000001</v>
      </c>
      <c r="C1195">
        <v>11.39</v>
      </c>
      <c r="D1195" t="s">
        <v>2379</v>
      </c>
      <c r="E1195" t="s">
        <v>2379</v>
      </c>
      <c r="F1195" t="s">
        <v>2379</v>
      </c>
      <c r="G1195">
        <v>0</v>
      </c>
      <c r="H1195" t="s">
        <v>2379</v>
      </c>
      <c r="I1195" t="str">
        <f t="shared" si="36"/>
        <v>Overweight</v>
      </c>
      <c r="J1195" t="str">
        <f t="shared" si="37"/>
        <v>Diabetes</v>
      </c>
    </row>
    <row r="1196" spans="1:10" x14ac:dyDescent="0.25">
      <c r="A1196" t="s">
        <v>1175</v>
      </c>
      <c r="B1196">
        <v>48.07</v>
      </c>
      <c r="C1196">
        <v>4.0599999999999996</v>
      </c>
      <c r="D1196" t="s">
        <v>2381</v>
      </c>
      <c r="E1196" t="s">
        <v>2379</v>
      </c>
      <c r="F1196" t="s">
        <v>2379</v>
      </c>
      <c r="G1196">
        <v>0</v>
      </c>
      <c r="H1196" t="s">
        <v>2379</v>
      </c>
      <c r="I1196" t="str">
        <f t="shared" si="36"/>
        <v>Obesity</v>
      </c>
      <c r="J1196" t="str">
        <f t="shared" si="37"/>
        <v>Normal</v>
      </c>
    </row>
    <row r="1197" spans="1:10" x14ac:dyDescent="0.25">
      <c r="A1197" t="s">
        <v>1174</v>
      </c>
      <c r="B1197">
        <v>30.8</v>
      </c>
      <c r="C1197">
        <v>5.23</v>
      </c>
      <c r="D1197" t="s">
        <v>2381</v>
      </c>
      <c r="E1197" t="s">
        <v>2379</v>
      </c>
      <c r="F1197" t="s">
        <v>2379</v>
      </c>
      <c r="G1197">
        <v>0</v>
      </c>
      <c r="H1197" t="s">
        <v>2379</v>
      </c>
      <c r="I1197" t="str">
        <f t="shared" si="36"/>
        <v>Obesity</v>
      </c>
      <c r="J1197" t="str">
        <f t="shared" si="37"/>
        <v>Normal</v>
      </c>
    </row>
    <row r="1198" spans="1:10" x14ac:dyDescent="0.25">
      <c r="A1198" t="s">
        <v>1173</v>
      </c>
      <c r="B1198">
        <v>32.299999999999997</v>
      </c>
      <c r="C1198">
        <v>5.05</v>
      </c>
      <c r="D1198" t="s">
        <v>2381</v>
      </c>
      <c r="E1198" t="s">
        <v>2379</v>
      </c>
      <c r="F1198" t="s">
        <v>2379</v>
      </c>
      <c r="G1198">
        <v>0</v>
      </c>
      <c r="H1198" t="s">
        <v>2379</v>
      </c>
      <c r="I1198" t="str">
        <f t="shared" si="36"/>
        <v>Obesity</v>
      </c>
      <c r="J1198" t="str">
        <f t="shared" si="37"/>
        <v>Normal</v>
      </c>
    </row>
    <row r="1199" spans="1:10" x14ac:dyDescent="0.25">
      <c r="A1199" t="s">
        <v>1172</v>
      </c>
      <c r="B1199">
        <v>39.700000000000003</v>
      </c>
      <c r="C1199">
        <v>7.34</v>
      </c>
      <c r="D1199" t="s">
        <v>2379</v>
      </c>
      <c r="E1199" t="s">
        <v>2379</v>
      </c>
      <c r="F1199" t="s">
        <v>2379</v>
      </c>
      <c r="G1199">
        <v>0</v>
      </c>
      <c r="H1199" t="s">
        <v>2379</v>
      </c>
      <c r="I1199" t="str">
        <f t="shared" si="36"/>
        <v>Obesity</v>
      </c>
      <c r="J1199" t="str">
        <f t="shared" si="37"/>
        <v>Diabetes</v>
      </c>
    </row>
    <row r="1200" spans="1:10" x14ac:dyDescent="0.25">
      <c r="A1200" t="s">
        <v>1171</v>
      </c>
      <c r="B1200">
        <v>35.97</v>
      </c>
      <c r="C1200">
        <v>8.1300000000000008</v>
      </c>
      <c r="D1200" t="s">
        <v>2379</v>
      </c>
      <c r="E1200" t="s">
        <v>2379</v>
      </c>
      <c r="F1200" t="s">
        <v>2379</v>
      </c>
      <c r="G1200">
        <v>0</v>
      </c>
      <c r="H1200" t="s">
        <v>2379</v>
      </c>
      <c r="I1200" t="str">
        <f t="shared" si="36"/>
        <v>Obesity</v>
      </c>
      <c r="J1200" t="str">
        <f t="shared" si="37"/>
        <v>Diabetes</v>
      </c>
    </row>
    <row r="1201" spans="1:10" x14ac:dyDescent="0.25">
      <c r="A1201" t="s">
        <v>1170</v>
      </c>
      <c r="B1201">
        <v>25.86</v>
      </c>
      <c r="C1201">
        <v>6.68</v>
      </c>
      <c r="D1201" t="s">
        <v>2381</v>
      </c>
      <c r="E1201" t="s">
        <v>2379</v>
      </c>
      <c r="F1201" t="s">
        <v>2379</v>
      </c>
      <c r="G1201">
        <v>1</v>
      </c>
      <c r="H1201" t="s">
        <v>2379</v>
      </c>
      <c r="I1201" t="str">
        <f t="shared" si="36"/>
        <v>Overweight</v>
      </c>
      <c r="J1201" t="str">
        <f t="shared" si="37"/>
        <v>Diabetes</v>
      </c>
    </row>
    <row r="1202" spans="1:10" x14ac:dyDescent="0.25">
      <c r="A1202" t="s">
        <v>1169</v>
      </c>
      <c r="B1202">
        <v>30.03</v>
      </c>
      <c r="C1202">
        <v>11.51</v>
      </c>
      <c r="D1202" t="s">
        <v>2379</v>
      </c>
      <c r="E1202" t="s">
        <v>2379</v>
      </c>
      <c r="F1202" t="s">
        <v>2379</v>
      </c>
      <c r="G1202">
        <v>0</v>
      </c>
      <c r="H1202" t="s">
        <v>2379</v>
      </c>
      <c r="I1202" t="str">
        <f t="shared" si="36"/>
        <v>Obesity</v>
      </c>
      <c r="J1202" t="str">
        <f t="shared" si="37"/>
        <v>Diabetes</v>
      </c>
    </row>
    <row r="1203" spans="1:10" x14ac:dyDescent="0.25">
      <c r="A1203" t="s">
        <v>1168</v>
      </c>
      <c r="B1203">
        <v>25.76</v>
      </c>
      <c r="C1203">
        <v>6.02</v>
      </c>
      <c r="D1203" t="s">
        <v>2381</v>
      </c>
      <c r="E1203" t="s">
        <v>2379</v>
      </c>
      <c r="F1203" t="s">
        <v>2382</v>
      </c>
      <c r="G1203">
        <v>1</v>
      </c>
      <c r="H1203" t="s">
        <v>2379</v>
      </c>
      <c r="I1203" t="str">
        <f t="shared" si="36"/>
        <v>Overweight</v>
      </c>
      <c r="J1203" t="str">
        <f t="shared" si="37"/>
        <v>Prediabetes</v>
      </c>
    </row>
    <row r="1204" spans="1:10" x14ac:dyDescent="0.25">
      <c r="A1204" t="s">
        <v>1167</v>
      </c>
      <c r="B1204">
        <v>22.42</v>
      </c>
      <c r="C1204">
        <v>7.96</v>
      </c>
      <c r="D1204" t="s">
        <v>2379</v>
      </c>
      <c r="E1204" t="s">
        <v>2379</v>
      </c>
      <c r="F1204" t="s">
        <v>2379</v>
      </c>
      <c r="G1204">
        <v>0</v>
      </c>
      <c r="H1204" t="s">
        <v>2379</v>
      </c>
      <c r="I1204" t="str">
        <f t="shared" si="36"/>
        <v>Normal Weight</v>
      </c>
      <c r="J1204" t="str">
        <f t="shared" si="37"/>
        <v>Diabetes</v>
      </c>
    </row>
    <row r="1205" spans="1:10" x14ac:dyDescent="0.25">
      <c r="A1205" t="s">
        <v>1166</v>
      </c>
      <c r="B1205">
        <v>33.18</v>
      </c>
      <c r="C1205">
        <v>6.01</v>
      </c>
      <c r="D1205" t="s">
        <v>2381</v>
      </c>
      <c r="E1205" t="s">
        <v>2379</v>
      </c>
      <c r="F1205" t="s">
        <v>2379</v>
      </c>
      <c r="G1205">
        <v>1</v>
      </c>
      <c r="H1205" t="s">
        <v>2379</v>
      </c>
      <c r="I1205" t="str">
        <f t="shared" si="36"/>
        <v>Obesity</v>
      </c>
      <c r="J1205" t="str">
        <f t="shared" si="37"/>
        <v>Prediabetes</v>
      </c>
    </row>
    <row r="1206" spans="1:10" x14ac:dyDescent="0.25">
      <c r="A1206" t="s">
        <v>1165</v>
      </c>
      <c r="B1206">
        <v>43.04</v>
      </c>
      <c r="C1206">
        <v>5.9</v>
      </c>
      <c r="D1206" t="s">
        <v>2381</v>
      </c>
      <c r="E1206" t="s">
        <v>2379</v>
      </c>
      <c r="F1206" t="s">
        <v>2379</v>
      </c>
      <c r="G1206">
        <v>0</v>
      </c>
      <c r="H1206" t="s">
        <v>2379</v>
      </c>
      <c r="I1206" t="str">
        <f t="shared" si="36"/>
        <v>Obesity</v>
      </c>
      <c r="J1206" t="str">
        <f t="shared" si="37"/>
        <v>Prediabetes</v>
      </c>
    </row>
    <row r="1207" spans="1:10" x14ac:dyDescent="0.25">
      <c r="A1207" t="s">
        <v>1164</v>
      </c>
      <c r="B1207">
        <v>34.15</v>
      </c>
      <c r="C1207">
        <v>4.49</v>
      </c>
      <c r="D1207" t="s">
        <v>2381</v>
      </c>
      <c r="E1207" t="s">
        <v>2379</v>
      </c>
      <c r="F1207" t="s">
        <v>2379</v>
      </c>
      <c r="G1207">
        <v>1</v>
      </c>
      <c r="H1207" t="s">
        <v>2379</v>
      </c>
      <c r="I1207" t="str">
        <f t="shared" si="36"/>
        <v>Obesity</v>
      </c>
      <c r="J1207" t="str">
        <f t="shared" si="37"/>
        <v>Normal</v>
      </c>
    </row>
    <row r="1208" spans="1:10" x14ac:dyDescent="0.25">
      <c r="A1208" t="s">
        <v>1163</v>
      </c>
      <c r="B1208">
        <v>25.78</v>
      </c>
      <c r="C1208">
        <v>6.25</v>
      </c>
      <c r="D1208" t="s">
        <v>2379</v>
      </c>
      <c r="E1208" t="s">
        <v>2379</v>
      </c>
      <c r="F1208" t="s">
        <v>2379</v>
      </c>
      <c r="G1208">
        <v>0</v>
      </c>
      <c r="H1208" t="s">
        <v>2379</v>
      </c>
      <c r="I1208" t="str">
        <f t="shared" si="36"/>
        <v>Overweight</v>
      </c>
      <c r="J1208" t="str">
        <f t="shared" si="37"/>
        <v>Prediabetes</v>
      </c>
    </row>
    <row r="1209" spans="1:10" x14ac:dyDescent="0.25">
      <c r="A1209" t="s">
        <v>1162</v>
      </c>
      <c r="B1209">
        <v>21.02</v>
      </c>
      <c r="C1209">
        <v>9.6199999999999992</v>
      </c>
      <c r="D1209" t="s">
        <v>2381</v>
      </c>
      <c r="E1209" t="s">
        <v>2379</v>
      </c>
      <c r="F1209" t="s">
        <v>2382</v>
      </c>
      <c r="G1209">
        <v>1</v>
      </c>
      <c r="H1209" t="s">
        <v>2379</v>
      </c>
      <c r="I1209" t="str">
        <f t="shared" si="36"/>
        <v>Normal Weight</v>
      </c>
      <c r="J1209" t="str">
        <f t="shared" si="37"/>
        <v>Diabetes</v>
      </c>
    </row>
    <row r="1210" spans="1:10" x14ac:dyDescent="0.25">
      <c r="A1210" t="s">
        <v>1161</v>
      </c>
      <c r="B1210">
        <v>37.51</v>
      </c>
      <c r="C1210">
        <v>11.06</v>
      </c>
      <c r="D1210" t="s">
        <v>2379</v>
      </c>
      <c r="E1210" t="s">
        <v>2379</v>
      </c>
      <c r="F1210" t="s">
        <v>2379</v>
      </c>
      <c r="G1210">
        <v>2</v>
      </c>
      <c r="H1210" t="s">
        <v>2379</v>
      </c>
      <c r="I1210" t="str">
        <f t="shared" si="36"/>
        <v>Obesity</v>
      </c>
      <c r="J1210" t="str">
        <f t="shared" si="37"/>
        <v>Diabetes</v>
      </c>
    </row>
    <row r="1211" spans="1:10" x14ac:dyDescent="0.25">
      <c r="A1211" t="s">
        <v>1160</v>
      </c>
      <c r="B1211">
        <v>25.745000000000001</v>
      </c>
      <c r="C1211">
        <v>6.11</v>
      </c>
      <c r="D1211" t="s">
        <v>2381</v>
      </c>
      <c r="E1211" t="s">
        <v>2379</v>
      </c>
      <c r="F1211" t="s">
        <v>2379</v>
      </c>
      <c r="G1211">
        <v>0</v>
      </c>
      <c r="H1211" t="s">
        <v>2379</v>
      </c>
      <c r="I1211" t="str">
        <f t="shared" si="36"/>
        <v>Overweight</v>
      </c>
      <c r="J1211" t="str">
        <f t="shared" si="37"/>
        <v>Prediabetes</v>
      </c>
    </row>
    <row r="1212" spans="1:10" x14ac:dyDescent="0.25">
      <c r="A1212" t="s">
        <v>1159</v>
      </c>
      <c r="B1212">
        <v>31.35</v>
      </c>
      <c r="C1212">
        <v>11.49</v>
      </c>
      <c r="D1212" t="s">
        <v>2379</v>
      </c>
      <c r="E1212" t="s">
        <v>2379</v>
      </c>
      <c r="F1212" t="s">
        <v>2379</v>
      </c>
      <c r="G1212">
        <v>2</v>
      </c>
      <c r="H1212" t="s">
        <v>2379</v>
      </c>
      <c r="I1212" t="str">
        <f t="shared" si="36"/>
        <v>Obesity</v>
      </c>
      <c r="J1212" t="str">
        <f t="shared" si="37"/>
        <v>Diabetes</v>
      </c>
    </row>
    <row r="1213" spans="1:10" x14ac:dyDescent="0.25">
      <c r="A1213" t="s">
        <v>1158</v>
      </c>
      <c r="B1213">
        <v>29.83</v>
      </c>
      <c r="C1213">
        <v>8.68</v>
      </c>
      <c r="D1213" t="s">
        <v>2379</v>
      </c>
      <c r="E1213" t="s">
        <v>2379</v>
      </c>
      <c r="F1213" t="s">
        <v>2379</v>
      </c>
      <c r="G1213">
        <v>2</v>
      </c>
      <c r="H1213" t="s">
        <v>2379</v>
      </c>
      <c r="I1213" t="str">
        <f t="shared" si="36"/>
        <v>Overweight</v>
      </c>
      <c r="J1213" t="str">
        <f t="shared" si="37"/>
        <v>Diabetes</v>
      </c>
    </row>
    <row r="1214" spans="1:10" x14ac:dyDescent="0.25">
      <c r="A1214" t="s">
        <v>1157</v>
      </c>
      <c r="B1214">
        <v>25.49</v>
      </c>
      <c r="C1214">
        <v>5.68</v>
      </c>
      <c r="D1214" t="s">
        <v>2381</v>
      </c>
      <c r="E1214" t="s">
        <v>2379</v>
      </c>
      <c r="F1214" t="s">
        <v>2382</v>
      </c>
      <c r="G1214">
        <v>1</v>
      </c>
      <c r="H1214" t="s">
        <v>2379</v>
      </c>
      <c r="I1214" t="str">
        <f t="shared" si="36"/>
        <v>Overweight</v>
      </c>
      <c r="J1214" t="str">
        <f t="shared" si="37"/>
        <v>Normal</v>
      </c>
    </row>
    <row r="1215" spans="1:10" x14ac:dyDescent="0.25">
      <c r="A1215" t="s">
        <v>1156</v>
      </c>
      <c r="B1215">
        <v>34.1</v>
      </c>
      <c r="C1215">
        <v>8.4499999999999993</v>
      </c>
      <c r="D1215" t="s">
        <v>2379</v>
      </c>
      <c r="E1215" t="s">
        <v>2379</v>
      </c>
      <c r="F1215" t="s">
        <v>2379</v>
      </c>
      <c r="G1215">
        <v>0</v>
      </c>
      <c r="H1215" t="s">
        <v>2379</v>
      </c>
      <c r="I1215" t="str">
        <f t="shared" si="36"/>
        <v>Obesity</v>
      </c>
      <c r="J1215" t="str">
        <f t="shared" si="37"/>
        <v>Diabetes</v>
      </c>
    </row>
    <row r="1216" spans="1:10" x14ac:dyDescent="0.25">
      <c r="A1216" t="s">
        <v>1155</v>
      </c>
      <c r="B1216">
        <v>25.84</v>
      </c>
      <c r="C1216">
        <v>8.51</v>
      </c>
      <c r="D1216" t="s">
        <v>2379</v>
      </c>
      <c r="E1216" t="s">
        <v>2379</v>
      </c>
      <c r="F1216" t="s">
        <v>2379</v>
      </c>
      <c r="G1216">
        <v>2</v>
      </c>
      <c r="H1216" t="s">
        <v>2379</v>
      </c>
      <c r="I1216" t="str">
        <f t="shared" si="36"/>
        <v>Overweight</v>
      </c>
      <c r="J1216" t="str">
        <f t="shared" si="37"/>
        <v>Diabetes</v>
      </c>
    </row>
    <row r="1217" spans="1:10" x14ac:dyDescent="0.25">
      <c r="A1217" t="s">
        <v>1154</v>
      </c>
      <c r="B1217">
        <v>20.6</v>
      </c>
      <c r="C1217">
        <v>7.62</v>
      </c>
      <c r="D1217" t="s">
        <v>2379</v>
      </c>
      <c r="E1217" t="s">
        <v>2379</v>
      </c>
      <c r="F1217" t="s">
        <v>2379</v>
      </c>
      <c r="G1217">
        <v>0</v>
      </c>
      <c r="H1217" t="s">
        <v>2379</v>
      </c>
      <c r="I1217" t="str">
        <f t="shared" si="36"/>
        <v>Normal Weight</v>
      </c>
      <c r="J1217" t="str">
        <f t="shared" si="37"/>
        <v>Diabetes</v>
      </c>
    </row>
    <row r="1218" spans="1:10" x14ac:dyDescent="0.25">
      <c r="A1218" t="s">
        <v>1153</v>
      </c>
      <c r="B1218">
        <v>28.88</v>
      </c>
      <c r="C1218">
        <v>10.18</v>
      </c>
      <c r="D1218" t="s">
        <v>2379</v>
      </c>
      <c r="E1218" t="s">
        <v>2379</v>
      </c>
      <c r="F1218" t="s">
        <v>2379</v>
      </c>
      <c r="G1218">
        <v>0</v>
      </c>
      <c r="H1218" t="s">
        <v>2379</v>
      </c>
      <c r="I1218" t="str">
        <f t="shared" si="36"/>
        <v>Overweight</v>
      </c>
      <c r="J1218" t="str">
        <f t="shared" si="37"/>
        <v>Diabetes</v>
      </c>
    </row>
    <row r="1219" spans="1:10" x14ac:dyDescent="0.25">
      <c r="A1219" t="s">
        <v>1152</v>
      </c>
      <c r="B1219">
        <v>28.24</v>
      </c>
      <c r="C1219">
        <v>5.36</v>
      </c>
      <c r="D1219" t="s">
        <v>2379</v>
      </c>
      <c r="E1219" t="s">
        <v>2379</v>
      </c>
      <c r="F1219" t="s">
        <v>2379</v>
      </c>
      <c r="G1219">
        <v>0</v>
      </c>
      <c r="H1219" t="s">
        <v>2379</v>
      </c>
      <c r="I1219" t="str">
        <f t="shared" ref="I1219:I1282" si="38">IF(B1219&lt;18.5,"Underweight",IF(B1219&lt;25,"Normal Weight",IF(B1219&lt;30,"Overweight","Obesity")))</f>
        <v>Overweight</v>
      </c>
      <c r="J1219" t="str">
        <f t="shared" ref="J1219:J1282" si="39">IF(ISNUMBER(C1219),IF(C1219&lt;5.7,"Normal",IF(C1219&lt;6.5,"Prediabetes","Diabetes")),"")</f>
        <v>Normal</v>
      </c>
    </row>
    <row r="1220" spans="1:10" x14ac:dyDescent="0.25">
      <c r="A1220" t="s">
        <v>1151</v>
      </c>
      <c r="B1220">
        <v>25.46</v>
      </c>
      <c r="C1220">
        <v>11.78</v>
      </c>
      <c r="D1220" t="s">
        <v>2381</v>
      </c>
      <c r="E1220" t="s">
        <v>2379</v>
      </c>
      <c r="F1220" t="s">
        <v>2379</v>
      </c>
      <c r="G1220">
        <v>1</v>
      </c>
      <c r="H1220" t="s">
        <v>2379</v>
      </c>
      <c r="I1220" t="str">
        <f t="shared" si="38"/>
        <v>Overweight</v>
      </c>
      <c r="J1220" t="str">
        <f t="shared" si="39"/>
        <v>Diabetes</v>
      </c>
    </row>
    <row r="1221" spans="1:10" x14ac:dyDescent="0.25">
      <c r="A1221" t="s">
        <v>1150</v>
      </c>
      <c r="B1221">
        <v>29.64</v>
      </c>
      <c r="C1221">
        <v>10.82</v>
      </c>
      <c r="D1221" t="s">
        <v>2381</v>
      </c>
      <c r="E1221" t="s">
        <v>2379</v>
      </c>
      <c r="F1221" t="s">
        <v>2379</v>
      </c>
      <c r="G1221">
        <v>0</v>
      </c>
      <c r="H1221" t="s">
        <v>2379</v>
      </c>
      <c r="I1221" t="str">
        <f t="shared" si="38"/>
        <v>Overweight</v>
      </c>
      <c r="J1221" t="str">
        <f t="shared" si="39"/>
        <v>Diabetes</v>
      </c>
    </row>
    <row r="1222" spans="1:10" x14ac:dyDescent="0.25">
      <c r="A1222" t="s">
        <v>1149</v>
      </c>
      <c r="B1222">
        <v>31.27</v>
      </c>
      <c r="C1222">
        <v>7.73</v>
      </c>
      <c r="D1222" t="s">
        <v>2381</v>
      </c>
      <c r="E1222" t="s">
        <v>2379</v>
      </c>
      <c r="F1222" t="s">
        <v>2379</v>
      </c>
      <c r="G1222">
        <v>1</v>
      </c>
      <c r="H1222" t="s">
        <v>2379</v>
      </c>
      <c r="I1222" t="str">
        <f t="shared" si="38"/>
        <v>Obesity</v>
      </c>
      <c r="J1222" t="str">
        <f t="shared" si="39"/>
        <v>Diabetes</v>
      </c>
    </row>
    <row r="1223" spans="1:10" x14ac:dyDescent="0.25">
      <c r="A1223" t="s">
        <v>1148</v>
      </c>
      <c r="B1223">
        <v>19.95</v>
      </c>
      <c r="C1223">
        <v>6.24</v>
      </c>
      <c r="D1223" t="s">
        <v>2381</v>
      </c>
      <c r="E1223" t="s">
        <v>2379</v>
      </c>
      <c r="F1223" t="s">
        <v>2379</v>
      </c>
      <c r="G1223">
        <v>0</v>
      </c>
      <c r="H1223" t="s">
        <v>2379</v>
      </c>
      <c r="I1223" t="str">
        <f t="shared" si="38"/>
        <v>Normal Weight</v>
      </c>
      <c r="J1223" t="str">
        <f t="shared" si="39"/>
        <v>Prediabetes</v>
      </c>
    </row>
    <row r="1224" spans="1:10" x14ac:dyDescent="0.25">
      <c r="A1224" t="s">
        <v>1147</v>
      </c>
      <c r="B1224">
        <v>21.3</v>
      </c>
      <c r="C1224">
        <v>10.42</v>
      </c>
      <c r="D1224" t="s">
        <v>2379</v>
      </c>
      <c r="E1224" t="s">
        <v>2379</v>
      </c>
      <c r="F1224" t="s">
        <v>2379</v>
      </c>
      <c r="G1224">
        <v>2</v>
      </c>
      <c r="H1224" t="s">
        <v>2379</v>
      </c>
      <c r="I1224" t="str">
        <f t="shared" si="38"/>
        <v>Normal Weight</v>
      </c>
      <c r="J1224" t="str">
        <f t="shared" si="39"/>
        <v>Diabetes</v>
      </c>
    </row>
    <row r="1225" spans="1:10" x14ac:dyDescent="0.25">
      <c r="A1225" t="s">
        <v>1146</v>
      </c>
      <c r="B1225">
        <v>31.635000000000002</v>
      </c>
      <c r="C1225">
        <v>11.11</v>
      </c>
      <c r="D1225" t="s">
        <v>2379</v>
      </c>
      <c r="E1225" t="s">
        <v>2379</v>
      </c>
      <c r="F1225" t="s">
        <v>2379</v>
      </c>
      <c r="G1225">
        <v>0</v>
      </c>
      <c r="H1225" t="s">
        <v>2379</v>
      </c>
      <c r="I1225" t="str">
        <f t="shared" si="38"/>
        <v>Obesity</v>
      </c>
      <c r="J1225" t="str">
        <f t="shared" si="39"/>
        <v>Diabetes</v>
      </c>
    </row>
    <row r="1226" spans="1:10" x14ac:dyDescent="0.25">
      <c r="A1226" t="s">
        <v>1145</v>
      </c>
      <c r="B1226">
        <v>23.9</v>
      </c>
      <c r="C1226">
        <v>7.67</v>
      </c>
      <c r="D1226" t="s">
        <v>2381</v>
      </c>
      <c r="E1226" t="s">
        <v>2379</v>
      </c>
      <c r="F1226" t="s">
        <v>2379</v>
      </c>
      <c r="G1226">
        <v>2</v>
      </c>
      <c r="H1226" t="s">
        <v>2379</v>
      </c>
      <c r="I1226" t="str">
        <f t="shared" si="38"/>
        <v>Normal Weight</v>
      </c>
      <c r="J1226" t="str">
        <f t="shared" si="39"/>
        <v>Diabetes</v>
      </c>
    </row>
    <row r="1227" spans="1:10" x14ac:dyDescent="0.25">
      <c r="A1227" t="s">
        <v>1144</v>
      </c>
      <c r="B1227">
        <v>34.15</v>
      </c>
      <c r="C1227">
        <v>6.15</v>
      </c>
      <c r="D1227" t="s">
        <v>2379</v>
      </c>
      <c r="E1227" t="s">
        <v>2379</v>
      </c>
      <c r="F1227" t="s">
        <v>2379</v>
      </c>
      <c r="G1227">
        <v>0</v>
      </c>
      <c r="H1227" t="s">
        <v>2379</v>
      </c>
      <c r="I1227" t="str">
        <f t="shared" si="38"/>
        <v>Obesity</v>
      </c>
      <c r="J1227" t="str">
        <f t="shared" si="39"/>
        <v>Prediabetes</v>
      </c>
    </row>
    <row r="1228" spans="1:10" x14ac:dyDescent="0.25">
      <c r="A1228" t="s">
        <v>1143</v>
      </c>
      <c r="B1228">
        <v>28.71</v>
      </c>
      <c r="C1228">
        <v>5.71</v>
      </c>
      <c r="D1228" t="s">
        <v>2379</v>
      </c>
      <c r="E1228" t="s">
        <v>2379</v>
      </c>
      <c r="F1228" t="s">
        <v>2379</v>
      </c>
      <c r="G1228">
        <v>0</v>
      </c>
      <c r="H1228" t="s">
        <v>2379</v>
      </c>
      <c r="I1228" t="str">
        <f t="shared" si="38"/>
        <v>Overweight</v>
      </c>
      <c r="J1228" t="str">
        <f t="shared" si="39"/>
        <v>Prediabetes</v>
      </c>
    </row>
    <row r="1229" spans="1:10" x14ac:dyDescent="0.25">
      <c r="A1229" t="s">
        <v>1142</v>
      </c>
      <c r="B1229">
        <v>36.700000000000003</v>
      </c>
      <c r="C1229">
        <v>8.6999999999999993</v>
      </c>
      <c r="D1229" t="s">
        <v>2381</v>
      </c>
      <c r="E1229" t="s">
        <v>2379</v>
      </c>
      <c r="F1229" t="s">
        <v>2379</v>
      </c>
      <c r="G1229">
        <v>2</v>
      </c>
      <c r="H1229" t="s">
        <v>2379</v>
      </c>
      <c r="I1229" t="str">
        <f t="shared" si="38"/>
        <v>Obesity</v>
      </c>
      <c r="J1229" t="str">
        <f t="shared" si="39"/>
        <v>Diabetes</v>
      </c>
    </row>
    <row r="1230" spans="1:10" x14ac:dyDescent="0.25">
      <c r="A1230" t="s">
        <v>1141</v>
      </c>
      <c r="B1230">
        <v>34.1</v>
      </c>
      <c r="C1230">
        <v>9.0399999999999991</v>
      </c>
      <c r="D1230" t="s">
        <v>2381</v>
      </c>
      <c r="E1230" t="s">
        <v>2379</v>
      </c>
      <c r="F1230" t="s">
        <v>2379</v>
      </c>
      <c r="G1230">
        <v>2</v>
      </c>
      <c r="H1230" t="s">
        <v>2379</v>
      </c>
      <c r="I1230" t="str">
        <f t="shared" si="38"/>
        <v>Obesity</v>
      </c>
      <c r="J1230" t="str">
        <f t="shared" si="39"/>
        <v>Diabetes</v>
      </c>
    </row>
    <row r="1231" spans="1:10" x14ac:dyDescent="0.25">
      <c r="A1231" t="s">
        <v>1140</v>
      </c>
      <c r="B1231">
        <v>25.7</v>
      </c>
      <c r="C1231">
        <v>5.61</v>
      </c>
      <c r="D1231" t="s">
        <v>2379</v>
      </c>
      <c r="E1231" t="s">
        <v>2379</v>
      </c>
      <c r="F1231" t="s">
        <v>2379</v>
      </c>
      <c r="G1231">
        <v>0</v>
      </c>
      <c r="H1231" t="s">
        <v>2379</v>
      </c>
      <c r="I1231" t="str">
        <f t="shared" si="38"/>
        <v>Overweight</v>
      </c>
      <c r="J1231" t="str">
        <f t="shared" si="39"/>
        <v>Normal</v>
      </c>
    </row>
    <row r="1232" spans="1:10" x14ac:dyDescent="0.25">
      <c r="A1232" t="s">
        <v>1139</v>
      </c>
      <c r="B1232">
        <v>21.68</v>
      </c>
      <c r="C1232">
        <v>8.1199999999999992</v>
      </c>
      <c r="D1232" t="s">
        <v>2379</v>
      </c>
      <c r="E1232" t="s">
        <v>2379</v>
      </c>
      <c r="F1232" t="s">
        <v>2379</v>
      </c>
      <c r="G1232">
        <v>0</v>
      </c>
      <c r="H1232" t="s">
        <v>2379</v>
      </c>
      <c r="I1232" t="str">
        <f t="shared" si="38"/>
        <v>Normal Weight</v>
      </c>
      <c r="J1232" t="str">
        <f t="shared" si="39"/>
        <v>Diabetes</v>
      </c>
    </row>
    <row r="1233" spans="1:10" x14ac:dyDescent="0.25">
      <c r="A1233" t="s">
        <v>1138</v>
      </c>
      <c r="B1233">
        <v>25.175000000000001</v>
      </c>
      <c r="C1233">
        <v>4.74</v>
      </c>
      <c r="D1233" t="s">
        <v>2379</v>
      </c>
      <c r="E1233" t="s">
        <v>2379</v>
      </c>
      <c r="F1233" t="s">
        <v>2379</v>
      </c>
      <c r="G1233">
        <v>0</v>
      </c>
      <c r="H1233" t="s">
        <v>2379</v>
      </c>
      <c r="I1233" t="str">
        <f t="shared" si="38"/>
        <v>Overweight</v>
      </c>
      <c r="J1233" t="str">
        <f t="shared" si="39"/>
        <v>Normal</v>
      </c>
    </row>
    <row r="1234" spans="1:10" x14ac:dyDescent="0.25">
      <c r="A1234" t="s">
        <v>1137</v>
      </c>
      <c r="B1234">
        <v>44.77</v>
      </c>
      <c r="C1234">
        <v>4.0599999999999996</v>
      </c>
      <c r="D1234" t="s">
        <v>2379</v>
      </c>
      <c r="E1234" t="s">
        <v>2379</v>
      </c>
      <c r="F1234" t="s">
        <v>2379</v>
      </c>
      <c r="G1234">
        <v>2</v>
      </c>
      <c r="H1234" t="s">
        <v>2379</v>
      </c>
      <c r="I1234" t="str">
        <f t="shared" si="38"/>
        <v>Obesity</v>
      </c>
      <c r="J1234" t="str">
        <f t="shared" si="39"/>
        <v>Normal</v>
      </c>
    </row>
    <row r="1235" spans="1:10" x14ac:dyDescent="0.25">
      <c r="A1235" t="s">
        <v>1136</v>
      </c>
      <c r="B1235">
        <v>37.07</v>
      </c>
      <c r="C1235">
        <v>5.69</v>
      </c>
      <c r="D1235" t="s">
        <v>2379</v>
      </c>
      <c r="E1235" t="s">
        <v>2379</v>
      </c>
      <c r="F1235" t="s">
        <v>2379</v>
      </c>
      <c r="G1235">
        <v>2</v>
      </c>
      <c r="H1235" t="s">
        <v>2379</v>
      </c>
      <c r="I1235" t="str">
        <f t="shared" si="38"/>
        <v>Obesity</v>
      </c>
      <c r="J1235" t="str">
        <f t="shared" si="39"/>
        <v>Normal</v>
      </c>
    </row>
    <row r="1236" spans="1:10" x14ac:dyDescent="0.25">
      <c r="A1236" t="s">
        <v>1135</v>
      </c>
      <c r="B1236">
        <v>39.799999999999997</v>
      </c>
      <c r="C1236">
        <v>5.66</v>
      </c>
      <c r="D1236" t="s">
        <v>2379</v>
      </c>
      <c r="E1236" t="s">
        <v>2379</v>
      </c>
      <c r="F1236" t="s">
        <v>2382</v>
      </c>
      <c r="G1236">
        <v>1</v>
      </c>
      <c r="H1236" t="s">
        <v>2379</v>
      </c>
      <c r="I1236" t="str">
        <f t="shared" si="38"/>
        <v>Obesity</v>
      </c>
      <c r="J1236" t="str">
        <f t="shared" si="39"/>
        <v>Normal</v>
      </c>
    </row>
    <row r="1237" spans="1:10" x14ac:dyDescent="0.25">
      <c r="A1237" t="s">
        <v>1134</v>
      </c>
      <c r="B1237">
        <v>26.36</v>
      </c>
      <c r="C1237">
        <v>4.32</v>
      </c>
      <c r="D1237" t="s">
        <v>2379</v>
      </c>
      <c r="E1237" t="s">
        <v>2379</v>
      </c>
      <c r="F1237" t="s">
        <v>2382</v>
      </c>
      <c r="G1237">
        <v>1</v>
      </c>
      <c r="H1237" t="s">
        <v>2379</v>
      </c>
      <c r="I1237" t="str">
        <f t="shared" si="38"/>
        <v>Overweight</v>
      </c>
      <c r="J1237" t="str">
        <f t="shared" si="39"/>
        <v>Normal</v>
      </c>
    </row>
    <row r="1238" spans="1:10" x14ac:dyDescent="0.25">
      <c r="A1238" t="s">
        <v>1133</v>
      </c>
      <c r="B1238">
        <v>29.925000000000001</v>
      </c>
      <c r="C1238">
        <v>8.2899999999999991</v>
      </c>
      <c r="D1238" t="s">
        <v>2379</v>
      </c>
      <c r="E1238" t="s">
        <v>2379</v>
      </c>
      <c r="F1238" t="s">
        <v>2379</v>
      </c>
      <c r="G1238">
        <v>2</v>
      </c>
      <c r="H1238" t="s">
        <v>2379</v>
      </c>
      <c r="I1238" t="str">
        <f t="shared" si="38"/>
        <v>Overweight</v>
      </c>
      <c r="J1238" t="str">
        <f t="shared" si="39"/>
        <v>Diabetes</v>
      </c>
    </row>
    <row r="1239" spans="1:10" x14ac:dyDescent="0.25">
      <c r="A1239" t="s">
        <v>1132</v>
      </c>
      <c r="B1239">
        <v>37.29</v>
      </c>
      <c r="C1239">
        <v>10.46</v>
      </c>
      <c r="D1239" t="s">
        <v>2379</v>
      </c>
      <c r="E1239" t="s">
        <v>2379</v>
      </c>
      <c r="F1239" t="s">
        <v>2379</v>
      </c>
      <c r="G1239">
        <v>0</v>
      </c>
      <c r="H1239" t="s">
        <v>2379</v>
      </c>
      <c r="I1239" t="str">
        <f t="shared" si="38"/>
        <v>Obesity</v>
      </c>
      <c r="J1239" t="str">
        <f t="shared" si="39"/>
        <v>Diabetes</v>
      </c>
    </row>
    <row r="1240" spans="1:10" x14ac:dyDescent="0.25">
      <c r="A1240" t="s">
        <v>1131</v>
      </c>
      <c r="B1240">
        <v>30.2</v>
      </c>
      <c r="C1240">
        <v>11.96</v>
      </c>
      <c r="D1240" t="s">
        <v>2379</v>
      </c>
      <c r="E1240" t="s">
        <v>2379</v>
      </c>
      <c r="F1240" t="s">
        <v>2379</v>
      </c>
      <c r="G1240">
        <v>0</v>
      </c>
      <c r="H1240" t="s">
        <v>2379</v>
      </c>
      <c r="I1240" t="str">
        <f t="shared" si="38"/>
        <v>Obesity</v>
      </c>
      <c r="J1240" t="str">
        <f t="shared" si="39"/>
        <v>Diabetes</v>
      </c>
    </row>
    <row r="1241" spans="1:10" x14ac:dyDescent="0.25">
      <c r="A1241" t="s">
        <v>1130</v>
      </c>
      <c r="B1241">
        <v>24.225000000000001</v>
      </c>
      <c r="C1241">
        <v>4.25</v>
      </c>
      <c r="D1241" t="s">
        <v>2381</v>
      </c>
      <c r="E1241" t="s">
        <v>2379</v>
      </c>
      <c r="F1241" t="s">
        <v>2382</v>
      </c>
      <c r="G1241">
        <v>1</v>
      </c>
      <c r="H1241" t="s">
        <v>2379</v>
      </c>
      <c r="I1241" t="str">
        <f t="shared" si="38"/>
        <v>Normal Weight</v>
      </c>
      <c r="J1241" t="str">
        <f t="shared" si="39"/>
        <v>Normal</v>
      </c>
    </row>
    <row r="1242" spans="1:10" x14ac:dyDescent="0.25">
      <c r="A1242" t="s">
        <v>1129</v>
      </c>
      <c r="B1242">
        <v>31.445</v>
      </c>
      <c r="C1242">
        <v>8.33</v>
      </c>
      <c r="D1242" t="s">
        <v>2379</v>
      </c>
      <c r="E1242" t="s">
        <v>2379</v>
      </c>
      <c r="F1242" t="s">
        <v>2379</v>
      </c>
      <c r="G1242">
        <v>0</v>
      </c>
      <c r="H1242" t="s">
        <v>2379</v>
      </c>
      <c r="I1242" t="str">
        <f t="shared" si="38"/>
        <v>Obesity</v>
      </c>
      <c r="J1242" t="str">
        <f t="shared" si="39"/>
        <v>Diabetes</v>
      </c>
    </row>
    <row r="1243" spans="1:10" x14ac:dyDescent="0.25">
      <c r="A1243" t="s">
        <v>1128</v>
      </c>
      <c r="B1243">
        <v>38.880000000000003</v>
      </c>
      <c r="C1243">
        <v>4.29</v>
      </c>
      <c r="D1243" t="s">
        <v>2379</v>
      </c>
      <c r="E1243" t="s">
        <v>2379</v>
      </c>
      <c r="F1243" t="s">
        <v>2379</v>
      </c>
      <c r="G1243">
        <v>1</v>
      </c>
      <c r="H1243" t="s">
        <v>2379</v>
      </c>
      <c r="I1243" t="str">
        <f t="shared" si="38"/>
        <v>Obesity</v>
      </c>
      <c r="J1243" t="str">
        <f t="shared" si="39"/>
        <v>Normal</v>
      </c>
    </row>
    <row r="1244" spans="1:10" x14ac:dyDescent="0.25">
      <c r="A1244" t="s">
        <v>1127</v>
      </c>
      <c r="B1244">
        <v>43.89</v>
      </c>
      <c r="C1244">
        <v>6.32</v>
      </c>
      <c r="D1244" t="s">
        <v>2381</v>
      </c>
      <c r="E1244" t="s">
        <v>2379</v>
      </c>
      <c r="F1244" t="s">
        <v>2379</v>
      </c>
      <c r="G1244">
        <v>0</v>
      </c>
      <c r="H1244" t="s">
        <v>2379</v>
      </c>
      <c r="I1244" t="str">
        <f t="shared" si="38"/>
        <v>Obesity</v>
      </c>
      <c r="J1244" t="str">
        <f t="shared" si="39"/>
        <v>Prediabetes</v>
      </c>
    </row>
    <row r="1245" spans="1:10" x14ac:dyDescent="0.25">
      <c r="A1245" t="s">
        <v>1126</v>
      </c>
      <c r="B1245">
        <v>25.6</v>
      </c>
      <c r="C1245">
        <v>5.65</v>
      </c>
      <c r="D1245" t="s">
        <v>2379</v>
      </c>
      <c r="E1245" t="s">
        <v>2379</v>
      </c>
      <c r="F1245" t="s">
        <v>2379</v>
      </c>
      <c r="G1245">
        <v>2</v>
      </c>
      <c r="H1245" t="s">
        <v>2379</v>
      </c>
      <c r="I1245" t="str">
        <f t="shared" si="38"/>
        <v>Overweight</v>
      </c>
      <c r="J1245" t="str">
        <f t="shared" si="39"/>
        <v>Normal</v>
      </c>
    </row>
    <row r="1246" spans="1:10" x14ac:dyDescent="0.25">
      <c r="A1246" t="s">
        <v>1125</v>
      </c>
      <c r="B1246">
        <v>29.545000000000002</v>
      </c>
      <c r="C1246">
        <v>8.41</v>
      </c>
      <c r="D1246" t="s">
        <v>2381</v>
      </c>
      <c r="E1246" t="s">
        <v>2379</v>
      </c>
      <c r="F1246" t="s">
        <v>2379</v>
      </c>
      <c r="G1246">
        <v>1</v>
      </c>
      <c r="H1246" t="s">
        <v>2379</v>
      </c>
      <c r="I1246" t="str">
        <f t="shared" si="38"/>
        <v>Overweight</v>
      </c>
      <c r="J1246" t="str">
        <f t="shared" si="39"/>
        <v>Diabetes</v>
      </c>
    </row>
    <row r="1247" spans="1:10" x14ac:dyDescent="0.25">
      <c r="A1247" t="s">
        <v>1124</v>
      </c>
      <c r="B1247">
        <v>23.25</v>
      </c>
      <c r="C1247">
        <v>11.96</v>
      </c>
      <c r="D1247" t="s">
        <v>2381</v>
      </c>
      <c r="E1247" t="s">
        <v>2379</v>
      </c>
      <c r="F1247" t="s">
        <v>2379</v>
      </c>
      <c r="G1247">
        <v>0</v>
      </c>
      <c r="H1247" t="s">
        <v>2379</v>
      </c>
      <c r="I1247" t="str">
        <f t="shared" si="38"/>
        <v>Normal Weight</v>
      </c>
      <c r="J1247" t="str">
        <f t="shared" si="39"/>
        <v>Diabetes</v>
      </c>
    </row>
    <row r="1248" spans="1:10" x14ac:dyDescent="0.25">
      <c r="A1248" t="s">
        <v>1123</v>
      </c>
      <c r="B1248">
        <v>43.95</v>
      </c>
      <c r="C1248">
        <v>5.17</v>
      </c>
      <c r="D1248" t="s">
        <v>2381</v>
      </c>
      <c r="E1248" t="s">
        <v>2379</v>
      </c>
      <c r="F1248" t="s">
        <v>2382</v>
      </c>
      <c r="G1248">
        <v>1</v>
      </c>
      <c r="H1248" t="s">
        <v>2379</v>
      </c>
      <c r="I1248" t="str">
        <f t="shared" si="38"/>
        <v>Obesity</v>
      </c>
      <c r="J1248" t="str">
        <f t="shared" si="39"/>
        <v>Normal</v>
      </c>
    </row>
    <row r="1249" spans="1:10" x14ac:dyDescent="0.25">
      <c r="A1249" t="s">
        <v>1122</v>
      </c>
      <c r="B1249">
        <v>21.85</v>
      </c>
      <c r="C1249">
        <v>8.76</v>
      </c>
      <c r="D1249" t="s">
        <v>2379</v>
      </c>
      <c r="E1249" t="s">
        <v>2379</v>
      </c>
      <c r="F1249" t="s">
        <v>2379</v>
      </c>
      <c r="G1249">
        <v>0</v>
      </c>
      <c r="H1249" t="s">
        <v>2379</v>
      </c>
      <c r="I1249" t="str">
        <f t="shared" si="38"/>
        <v>Normal Weight</v>
      </c>
      <c r="J1249" t="str">
        <f t="shared" si="39"/>
        <v>Diabetes</v>
      </c>
    </row>
    <row r="1250" spans="1:10" x14ac:dyDescent="0.25">
      <c r="A1250" t="s">
        <v>1121</v>
      </c>
      <c r="B1250">
        <v>25.73</v>
      </c>
      <c r="C1250">
        <v>7.99</v>
      </c>
      <c r="D1250" t="s">
        <v>2379</v>
      </c>
      <c r="E1250" t="s">
        <v>2379</v>
      </c>
      <c r="F1250" t="s">
        <v>2379</v>
      </c>
      <c r="G1250">
        <v>2</v>
      </c>
      <c r="H1250" t="s">
        <v>2379</v>
      </c>
      <c r="I1250" t="str">
        <f t="shared" si="38"/>
        <v>Overweight</v>
      </c>
      <c r="J1250" t="str">
        <f t="shared" si="39"/>
        <v>Diabetes</v>
      </c>
    </row>
    <row r="1251" spans="1:10" x14ac:dyDescent="0.25">
      <c r="A1251" t="s">
        <v>1120</v>
      </c>
      <c r="B1251">
        <v>32.229999999999997</v>
      </c>
      <c r="C1251">
        <v>8.59</v>
      </c>
      <c r="D1251" t="s">
        <v>2379</v>
      </c>
      <c r="E1251" t="s">
        <v>2379</v>
      </c>
      <c r="F1251" t="s">
        <v>2379</v>
      </c>
      <c r="G1251">
        <v>0</v>
      </c>
      <c r="H1251" t="s">
        <v>2379</v>
      </c>
      <c r="I1251" t="str">
        <f t="shared" si="38"/>
        <v>Obesity</v>
      </c>
      <c r="J1251" t="str">
        <f t="shared" si="39"/>
        <v>Diabetes</v>
      </c>
    </row>
    <row r="1252" spans="1:10" x14ac:dyDescent="0.25">
      <c r="A1252" t="s">
        <v>1119</v>
      </c>
      <c r="B1252">
        <v>32.204999999999998</v>
      </c>
      <c r="C1252">
        <v>6.14</v>
      </c>
      <c r="D1252" t="s">
        <v>2379</v>
      </c>
      <c r="E1252" t="s">
        <v>2379</v>
      </c>
      <c r="F1252" t="s">
        <v>2379</v>
      </c>
      <c r="G1252">
        <v>2</v>
      </c>
      <c r="H1252" t="s">
        <v>2379</v>
      </c>
      <c r="I1252" t="str">
        <f t="shared" si="38"/>
        <v>Obesity</v>
      </c>
      <c r="J1252" t="str">
        <f t="shared" si="39"/>
        <v>Prediabetes</v>
      </c>
    </row>
    <row r="1253" spans="1:10" x14ac:dyDescent="0.25">
      <c r="A1253" t="s">
        <v>1118</v>
      </c>
      <c r="B1253">
        <v>26.41</v>
      </c>
      <c r="C1253">
        <v>4.08</v>
      </c>
      <c r="D1253" t="s">
        <v>2379</v>
      </c>
      <c r="E1253" t="s">
        <v>2379</v>
      </c>
      <c r="F1253" t="s">
        <v>2379</v>
      </c>
      <c r="G1253">
        <v>2</v>
      </c>
      <c r="H1253" t="s">
        <v>2379</v>
      </c>
      <c r="I1253" t="str">
        <f t="shared" si="38"/>
        <v>Overweight</v>
      </c>
      <c r="J1253" t="str">
        <f t="shared" si="39"/>
        <v>Normal</v>
      </c>
    </row>
    <row r="1254" spans="1:10" x14ac:dyDescent="0.25">
      <c r="A1254" t="s">
        <v>1117</v>
      </c>
      <c r="B1254">
        <v>30.2</v>
      </c>
      <c r="C1254">
        <v>6.25</v>
      </c>
      <c r="D1254" t="s">
        <v>2381</v>
      </c>
      <c r="E1254" t="s">
        <v>2379</v>
      </c>
      <c r="F1254" t="s">
        <v>2379</v>
      </c>
      <c r="G1254">
        <v>0</v>
      </c>
      <c r="H1254" t="s">
        <v>2379</v>
      </c>
      <c r="I1254" t="str">
        <f t="shared" si="38"/>
        <v>Obesity</v>
      </c>
      <c r="J1254" t="str">
        <f t="shared" si="39"/>
        <v>Prediabetes</v>
      </c>
    </row>
    <row r="1255" spans="1:10" x14ac:dyDescent="0.25">
      <c r="A1255" t="s">
        <v>1116</v>
      </c>
      <c r="B1255">
        <v>31.26</v>
      </c>
      <c r="C1255">
        <v>5.94</v>
      </c>
      <c r="D1255" t="s">
        <v>2381</v>
      </c>
      <c r="E1255" t="s">
        <v>2379</v>
      </c>
      <c r="F1255" t="s">
        <v>2379</v>
      </c>
      <c r="G1255">
        <v>1</v>
      </c>
      <c r="H1255" t="s">
        <v>2379</v>
      </c>
      <c r="I1255" t="str">
        <f t="shared" si="38"/>
        <v>Obesity</v>
      </c>
      <c r="J1255" t="str">
        <f t="shared" si="39"/>
        <v>Prediabetes</v>
      </c>
    </row>
    <row r="1256" spans="1:10" x14ac:dyDescent="0.25">
      <c r="A1256" t="s">
        <v>1115</v>
      </c>
      <c r="B1256">
        <v>33.725000000000001</v>
      </c>
      <c r="C1256">
        <v>6.45</v>
      </c>
      <c r="D1256" t="s">
        <v>2381</v>
      </c>
      <c r="E1256" t="s">
        <v>2379</v>
      </c>
      <c r="F1256" t="s">
        <v>2379</v>
      </c>
      <c r="G1256">
        <v>0</v>
      </c>
      <c r="H1256" t="s">
        <v>2379</v>
      </c>
      <c r="I1256" t="str">
        <f t="shared" si="38"/>
        <v>Obesity</v>
      </c>
      <c r="J1256" t="str">
        <f t="shared" si="39"/>
        <v>Prediabetes</v>
      </c>
    </row>
    <row r="1257" spans="1:10" x14ac:dyDescent="0.25">
      <c r="A1257" t="s">
        <v>1114</v>
      </c>
      <c r="B1257">
        <v>28.9</v>
      </c>
      <c r="C1257">
        <v>5.74</v>
      </c>
      <c r="D1257" t="s">
        <v>2381</v>
      </c>
      <c r="E1257" t="s">
        <v>2379</v>
      </c>
      <c r="F1257" t="s">
        <v>2379</v>
      </c>
      <c r="G1257">
        <v>0</v>
      </c>
      <c r="H1257" t="s">
        <v>2379</v>
      </c>
      <c r="I1257" t="str">
        <f t="shared" si="38"/>
        <v>Overweight</v>
      </c>
      <c r="J1257" t="str">
        <f t="shared" si="39"/>
        <v>Prediabetes</v>
      </c>
    </row>
    <row r="1258" spans="1:10" x14ac:dyDescent="0.25">
      <c r="A1258" t="s">
        <v>1113</v>
      </c>
      <c r="B1258">
        <v>45.69</v>
      </c>
      <c r="C1258">
        <v>4.43</v>
      </c>
      <c r="D1258" t="s">
        <v>2381</v>
      </c>
      <c r="E1258" t="s">
        <v>2379</v>
      </c>
      <c r="F1258" t="s">
        <v>2379</v>
      </c>
      <c r="G1258">
        <v>0</v>
      </c>
      <c r="H1258" t="s">
        <v>2379</v>
      </c>
      <c r="I1258" t="str">
        <f t="shared" si="38"/>
        <v>Obesity</v>
      </c>
      <c r="J1258" t="str">
        <f t="shared" si="39"/>
        <v>Normal</v>
      </c>
    </row>
    <row r="1259" spans="1:10" x14ac:dyDescent="0.25">
      <c r="A1259" t="s">
        <v>1112</v>
      </c>
      <c r="B1259">
        <v>21.03</v>
      </c>
      <c r="C1259">
        <v>6.5</v>
      </c>
      <c r="D1259" t="s">
        <v>2379</v>
      </c>
      <c r="E1259" t="s">
        <v>2379</v>
      </c>
      <c r="F1259" t="s">
        <v>2379</v>
      </c>
      <c r="G1259">
        <v>0</v>
      </c>
      <c r="H1259" t="s">
        <v>2379</v>
      </c>
      <c r="I1259" t="str">
        <f t="shared" si="38"/>
        <v>Normal Weight</v>
      </c>
      <c r="J1259" t="str">
        <f t="shared" si="39"/>
        <v>Diabetes</v>
      </c>
    </row>
    <row r="1260" spans="1:10" x14ac:dyDescent="0.25">
      <c r="A1260" t="s">
        <v>1111</v>
      </c>
      <c r="B1260">
        <v>37</v>
      </c>
      <c r="C1260">
        <v>8.75</v>
      </c>
      <c r="D1260" t="s">
        <v>2379</v>
      </c>
      <c r="E1260" t="s">
        <v>2379</v>
      </c>
      <c r="F1260" t="s">
        <v>2379</v>
      </c>
      <c r="G1260">
        <v>0</v>
      </c>
      <c r="H1260" t="s">
        <v>2379</v>
      </c>
      <c r="I1260" t="str">
        <f t="shared" si="38"/>
        <v>Obesity</v>
      </c>
      <c r="J1260" t="str">
        <f t="shared" si="39"/>
        <v>Diabetes</v>
      </c>
    </row>
    <row r="1261" spans="1:10" x14ac:dyDescent="0.25">
      <c r="A1261" t="s">
        <v>1110</v>
      </c>
      <c r="B1261">
        <v>25.4</v>
      </c>
      <c r="C1261">
        <v>11.96</v>
      </c>
      <c r="D1261" t="s">
        <v>2379</v>
      </c>
      <c r="E1261" t="s">
        <v>2379</v>
      </c>
      <c r="F1261" t="s">
        <v>2379</v>
      </c>
      <c r="G1261">
        <v>0</v>
      </c>
      <c r="H1261" t="s">
        <v>2379</v>
      </c>
      <c r="I1261" t="str">
        <f t="shared" si="38"/>
        <v>Overweight</v>
      </c>
      <c r="J1261" t="str">
        <f t="shared" si="39"/>
        <v>Diabetes</v>
      </c>
    </row>
    <row r="1262" spans="1:10" x14ac:dyDescent="0.25">
      <c r="A1262" t="s">
        <v>1109</v>
      </c>
      <c r="B1262">
        <v>32.299999999999997</v>
      </c>
      <c r="C1262">
        <v>10.54</v>
      </c>
      <c r="D1262" t="s">
        <v>2379</v>
      </c>
      <c r="E1262" t="s">
        <v>2379</v>
      </c>
      <c r="F1262" t="s">
        <v>2379</v>
      </c>
      <c r="G1262">
        <v>0</v>
      </c>
      <c r="H1262" t="s">
        <v>2379</v>
      </c>
      <c r="I1262" t="str">
        <f t="shared" si="38"/>
        <v>Obesity</v>
      </c>
      <c r="J1262" t="str">
        <f t="shared" si="39"/>
        <v>Diabetes</v>
      </c>
    </row>
    <row r="1263" spans="1:10" x14ac:dyDescent="0.25">
      <c r="A1263" t="s">
        <v>1108</v>
      </c>
      <c r="B1263">
        <v>23.94</v>
      </c>
      <c r="C1263">
        <v>4.54</v>
      </c>
      <c r="D1263" t="s">
        <v>2381</v>
      </c>
      <c r="E1263" t="s">
        <v>2379</v>
      </c>
      <c r="F1263" t="s">
        <v>2382</v>
      </c>
      <c r="G1263">
        <v>1</v>
      </c>
      <c r="H1263" t="s">
        <v>2379</v>
      </c>
      <c r="I1263" t="str">
        <f t="shared" si="38"/>
        <v>Normal Weight</v>
      </c>
      <c r="J1263" t="str">
        <f t="shared" si="39"/>
        <v>Normal</v>
      </c>
    </row>
    <row r="1264" spans="1:10" x14ac:dyDescent="0.25">
      <c r="A1264" t="s">
        <v>1107</v>
      </c>
      <c r="B1264">
        <v>46.4</v>
      </c>
      <c r="C1264">
        <v>5.71</v>
      </c>
      <c r="D1264" t="s">
        <v>2379</v>
      </c>
      <c r="E1264" t="s">
        <v>2379</v>
      </c>
      <c r="F1264" t="s">
        <v>2379</v>
      </c>
      <c r="G1264">
        <v>0</v>
      </c>
      <c r="H1264" t="s">
        <v>2379</v>
      </c>
      <c r="I1264" t="str">
        <f t="shared" si="38"/>
        <v>Obesity</v>
      </c>
      <c r="J1264" t="str">
        <f t="shared" si="39"/>
        <v>Prediabetes</v>
      </c>
    </row>
    <row r="1265" spans="1:10" x14ac:dyDescent="0.25">
      <c r="A1265" t="s">
        <v>1106</v>
      </c>
      <c r="B1265">
        <v>40.375</v>
      </c>
      <c r="C1265">
        <v>6.25</v>
      </c>
      <c r="D1265" t="s">
        <v>2381</v>
      </c>
      <c r="E1265" t="s">
        <v>2379</v>
      </c>
      <c r="F1265" t="s">
        <v>2379</v>
      </c>
      <c r="G1265">
        <v>0</v>
      </c>
      <c r="H1265" t="s">
        <v>2379</v>
      </c>
      <c r="I1265" t="str">
        <f t="shared" si="38"/>
        <v>Obesity</v>
      </c>
      <c r="J1265" t="str">
        <f t="shared" si="39"/>
        <v>Prediabetes</v>
      </c>
    </row>
    <row r="1266" spans="1:10" x14ac:dyDescent="0.25">
      <c r="A1266" t="s">
        <v>1105</v>
      </c>
      <c r="B1266">
        <v>28.7</v>
      </c>
      <c r="C1266">
        <v>9.4700000000000006</v>
      </c>
      <c r="D1266" t="s">
        <v>2379</v>
      </c>
      <c r="E1266" t="s">
        <v>2379</v>
      </c>
      <c r="F1266" t="s">
        <v>2379</v>
      </c>
      <c r="G1266">
        <v>2</v>
      </c>
      <c r="H1266" t="s">
        <v>2379</v>
      </c>
      <c r="I1266" t="str">
        <f t="shared" si="38"/>
        <v>Overweight</v>
      </c>
      <c r="J1266" t="str">
        <f t="shared" si="39"/>
        <v>Diabetes</v>
      </c>
    </row>
    <row r="1267" spans="1:10" x14ac:dyDescent="0.25">
      <c r="A1267" t="s">
        <v>1104</v>
      </c>
      <c r="B1267">
        <v>26.63</v>
      </c>
      <c r="C1267">
        <v>5.7</v>
      </c>
      <c r="D1267" t="s">
        <v>2379</v>
      </c>
      <c r="E1267" t="s">
        <v>2379</v>
      </c>
      <c r="F1267" t="s">
        <v>2379</v>
      </c>
      <c r="G1267">
        <v>0</v>
      </c>
      <c r="H1267" t="s">
        <v>2379</v>
      </c>
      <c r="I1267" t="str">
        <f t="shared" si="38"/>
        <v>Overweight</v>
      </c>
      <c r="J1267" t="str">
        <f t="shared" si="39"/>
        <v>Prediabetes</v>
      </c>
    </row>
    <row r="1268" spans="1:10" x14ac:dyDescent="0.25">
      <c r="A1268" t="s">
        <v>1103</v>
      </c>
      <c r="B1268">
        <v>22.515000000000001</v>
      </c>
      <c r="C1268">
        <v>11.18</v>
      </c>
      <c r="D1268" t="s">
        <v>2379</v>
      </c>
      <c r="E1268" t="s">
        <v>2379</v>
      </c>
      <c r="F1268" t="s">
        <v>2379</v>
      </c>
      <c r="G1268">
        <v>2</v>
      </c>
      <c r="H1268" t="s">
        <v>2379</v>
      </c>
      <c r="I1268" t="str">
        <f t="shared" si="38"/>
        <v>Normal Weight</v>
      </c>
      <c r="J1268" t="str">
        <f t="shared" si="39"/>
        <v>Diabetes</v>
      </c>
    </row>
    <row r="1269" spans="1:10" x14ac:dyDescent="0.25">
      <c r="A1269" t="s">
        <v>1102</v>
      </c>
      <c r="B1269">
        <v>36.575000000000003</v>
      </c>
      <c r="C1269">
        <v>10.98</v>
      </c>
      <c r="D1269" t="s">
        <v>2379</v>
      </c>
      <c r="E1269" t="s">
        <v>2379</v>
      </c>
      <c r="F1269" t="s">
        <v>2379</v>
      </c>
      <c r="G1269">
        <v>0</v>
      </c>
      <c r="H1269" t="s">
        <v>2379</v>
      </c>
      <c r="I1269" t="str">
        <f t="shared" si="38"/>
        <v>Obesity</v>
      </c>
      <c r="J1269" t="str">
        <f t="shared" si="39"/>
        <v>Diabetes</v>
      </c>
    </row>
    <row r="1270" spans="1:10" x14ac:dyDescent="0.25">
      <c r="A1270" t="s">
        <v>1101</v>
      </c>
      <c r="B1270">
        <v>23.66</v>
      </c>
      <c r="C1270">
        <v>5.1100000000000003</v>
      </c>
      <c r="D1270" t="s">
        <v>2381</v>
      </c>
      <c r="E1270" t="s">
        <v>2379</v>
      </c>
      <c r="F1270" t="s">
        <v>2382</v>
      </c>
      <c r="G1270">
        <v>1</v>
      </c>
      <c r="H1270" t="s">
        <v>2379</v>
      </c>
      <c r="I1270" t="str">
        <f t="shared" si="38"/>
        <v>Normal Weight</v>
      </c>
      <c r="J1270" t="str">
        <f t="shared" si="39"/>
        <v>Normal</v>
      </c>
    </row>
    <row r="1271" spans="1:10" x14ac:dyDescent="0.25">
      <c r="A1271" t="s">
        <v>1100</v>
      </c>
      <c r="B1271">
        <v>18.62</v>
      </c>
      <c r="C1271">
        <v>10.24</v>
      </c>
      <c r="D1271" t="s">
        <v>2379</v>
      </c>
      <c r="E1271" t="s">
        <v>2379</v>
      </c>
      <c r="F1271" t="s">
        <v>2379</v>
      </c>
      <c r="G1271">
        <v>0</v>
      </c>
      <c r="H1271" t="s">
        <v>2379</v>
      </c>
      <c r="I1271" t="str">
        <f t="shared" si="38"/>
        <v>Normal Weight</v>
      </c>
      <c r="J1271" t="str">
        <f t="shared" si="39"/>
        <v>Diabetes</v>
      </c>
    </row>
    <row r="1272" spans="1:10" x14ac:dyDescent="0.25">
      <c r="A1272" t="s">
        <v>1099</v>
      </c>
      <c r="B1272">
        <v>19.190000000000001</v>
      </c>
      <c r="C1272">
        <v>7.71</v>
      </c>
      <c r="D1272" t="s">
        <v>2381</v>
      </c>
      <c r="E1272" t="s">
        <v>2379</v>
      </c>
      <c r="F1272" t="s">
        <v>2379</v>
      </c>
      <c r="G1272">
        <v>1</v>
      </c>
      <c r="H1272" t="s">
        <v>2379</v>
      </c>
      <c r="I1272" t="str">
        <f t="shared" si="38"/>
        <v>Normal Weight</v>
      </c>
      <c r="J1272" t="str">
        <f t="shared" si="39"/>
        <v>Diabetes</v>
      </c>
    </row>
    <row r="1273" spans="1:10" x14ac:dyDescent="0.25">
      <c r="A1273" t="s">
        <v>1098</v>
      </c>
      <c r="B1273">
        <v>27.5</v>
      </c>
      <c r="C1273">
        <v>6.03</v>
      </c>
      <c r="D1273" t="s">
        <v>2379</v>
      </c>
      <c r="E1273" t="s">
        <v>2379</v>
      </c>
      <c r="F1273" t="s">
        <v>2379</v>
      </c>
      <c r="G1273">
        <v>0</v>
      </c>
      <c r="H1273" t="s">
        <v>2379</v>
      </c>
      <c r="I1273" t="str">
        <f t="shared" si="38"/>
        <v>Overweight</v>
      </c>
      <c r="J1273" t="str">
        <f t="shared" si="39"/>
        <v>Prediabetes</v>
      </c>
    </row>
    <row r="1274" spans="1:10" x14ac:dyDescent="0.25">
      <c r="A1274" t="s">
        <v>1097</v>
      </c>
      <c r="B1274">
        <v>27.36</v>
      </c>
      <c r="C1274">
        <v>5.96</v>
      </c>
      <c r="D1274" t="s">
        <v>2379</v>
      </c>
      <c r="E1274" t="s">
        <v>2379</v>
      </c>
      <c r="F1274" t="s">
        <v>2382</v>
      </c>
      <c r="G1274">
        <v>1</v>
      </c>
      <c r="H1274" t="s">
        <v>2379</v>
      </c>
      <c r="I1274" t="str">
        <f t="shared" si="38"/>
        <v>Overweight</v>
      </c>
      <c r="J1274" t="str">
        <f t="shared" si="39"/>
        <v>Prediabetes</v>
      </c>
    </row>
    <row r="1275" spans="1:10" x14ac:dyDescent="0.25">
      <c r="A1275" t="s">
        <v>1096</v>
      </c>
      <c r="B1275">
        <v>20.350000000000001</v>
      </c>
      <c r="C1275">
        <v>4.16</v>
      </c>
      <c r="D1275" t="s">
        <v>2379</v>
      </c>
      <c r="E1275" t="s">
        <v>2379</v>
      </c>
      <c r="F1275" t="s">
        <v>2379</v>
      </c>
      <c r="G1275">
        <v>0</v>
      </c>
      <c r="H1275" t="s">
        <v>2379</v>
      </c>
      <c r="I1275" t="str">
        <f t="shared" si="38"/>
        <v>Normal Weight</v>
      </c>
      <c r="J1275" t="str">
        <f t="shared" si="39"/>
        <v>Normal</v>
      </c>
    </row>
    <row r="1276" spans="1:10" x14ac:dyDescent="0.25">
      <c r="A1276" t="s">
        <v>1095</v>
      </c>
      <c r="B1276">
        <v>24.035</v>
      </c>
      <c r="C1276">
        <v>6.11</v>
      </c>
      <c r="D1276" t="s">
        <v>2379</v>
      </c>
      <c r="E1276" t="s">
        <v>2379</v>
      </c>
      <c r="F1276" t="s">
        <v>2379</v>
      </c>
      <c r="G1276">
        <v>0</v>
      </c>
      <c r="H1276" t="s">
        <v>2379</v>
      </c>
      <c r="I1276" t="str">
        <f t="shared" si="38"/>
        <v>Normal Weight</v>
      </c>
      <c r="J1276" t="str">
        <f t="shared" si="39"/>
        <v>Prediabetes</v>
      </c>
    </row>
    <row r="1277" spans="1:10" x14ac:dyDescent="0.25">
      <c r="A1277" t="s">
        <v>1094</v>
      </c>
      <c r="B1277">
        <v>23.56</v>
      </c>
      <c r="C1277">
        <v>5.97</v>
      </c>
      <c r="D1277" t="s">
        <v>2379</v>
      </c>
      <c r="E1277" t="s">
        <v>2379</v>
      </c>
      <c r="F1277" t="s">
        <v>2379</v>
      </c>
      <c r="G1277">
        <v>0</v>
      </c>
      <c r="H1277" t="s">
        <v>2379</v>
      </c>
      <c r="I1277" t="str">
        <f t="shared" si="38"/>
        <v>Normal Weight</v>
      </c>
      <c r="J1277" t="str">
        <f t="shared" si="39"/>
        <v>Prediabetes</v>
      </c>
    </row>
    <row r="1278" spans="1:10" x14ac:dyDescent="0.25">
      <c r="A1278" t="s">
        <v>1093</v>
      </c>
      <c r="B1278">
        <v>27.17</v>
      </c>
      <c r="C1278">
        <v>10.81</v>
      </c>
      <c r="D1278" t="s">
        <v>2379</v>
      </c>
      <c r="E1278" t="s">
        <v>2379</v>
      </c>
      <c r="F1278" t="s">
        <v>2379</v>
      </c>
      <c r="G1278">
        <v>2</v>
      </c>
      <c r="H1278" t="s">
        <v>2379</v>
      </c>
      <c r="I1278" t="str">
        <f t="shared" si="38"/>
        <v>Overweight</v>
      </c>
      <c r="J1278" t="str">
        <f t="shared" si="39"/>
        <v>Diabetes</v>
      </c>
    </row>
    <row r="1279" spans="1:10" x14ac:dyDescent="0.25">
      <c r="A1279" t="s">
        <v>1092</v>
      </c>
      <c r="B1279">
        <v>34.32</v>
      </c>
      <c r="C1279">
        <v>5.7</v>
      </c>
      <c r="D1279" t="s">
        <v>2381</v>
      </c>
      <c r="E1279" t="s">
        <v>2379</v>
      </c>
      <c r="F1279" t="s">
        <v>2382</v>
      </c>
      <c r="G1279">
        <v>1</v>
      </c>
      <c r="H1279" t="s">
        <v>2379</v>
      </c>
      <c r="I1279" t="str">
        <f t="shared" si="38"/>
        <v>Obesity</v>
      </c>
      <c r="J1279" t="str">
        <f t="shared" si="39"/>
        <v>Prediabetes</v>
      </c>
    </row>
    <row r="1280" spans="1:10" x14ac:dyDescent="0.25">
      <c r="A1280" t="s">
        <v>1091</v>
      </c>
      <c r="B1280">
        <v>23.87</v>
      </c>
      <c r="C1280">
        <v>4.7699999999999996</v>
      </c>
      <c r="D1280" t="s">
        <v>2381</v>
      </c>
      <c r="E1280" t="s">
        <v>2379</v>
      </c>
      <c r="F1280" t="s">
        <v>2382</v>
      </c>
      <c r="G1280">
        <v>1</v>
      </c>
      <c r="H1280" t="s">
        <v>2379</v>
      </c>
      <c r="I1280" t="str">
        <f t="shared" si="38"/>
        <v>Normal Weight</v>
      </c>
      <c r="J1280" t="str">
        <f t="shared" si="39"/>
        <v>Normal</v>
      </c>
    </row>
    <row r="1281" spans="1:10" x14ac:dyDescent="0.25">
      <c r="A1281" t="s">
        <v>1090</v>
      </c>
      <c r="B1281">
        <v>30.15</v>
      </c>
      <c r="C1281">
        <v>4.25</v>
      </c>
      <c r="D1281" t="s">
        <v>2379</v>
      </c>
      <c r="E1281" t="s">
        <v>2379</v>
      </c>
      <c r="F1281" t="s">
        <v>2379</v>
      </c>
      <c r="G1281">
        <v>1</v>
      </c>
      <c r="H1281" t="s">
        <v>2379</v>
      </c>
      <c r="I1281" t="str">
        <f t="shared" si="38"/>
        <v>Obesity</v>
      </c>
      <c r="J1281" t="str">
        <f t="shared" si="39"/>
        <v>Normal</v>
      </c>
    </row>
    <row r="1282" spans="1:10" x14ac:dyDescent="0.25">
      <c r="A1282" t="s">
        <v>1089</v>
      </c>
      <c r="B1282">
        <v>26.36</v>
      </c>
      <c r="C1282">
        <v>5.52</v>
      </c>
      <c r="D1282" t="s">
        <v>2379</v>
      </c>
      <c r="E1282" t="s">
        <v>2379</v>
      </c>
      <c r="F1282" t="s">
        <v>2379</v>
      </c>
      <c r="G1282">
        <v>0</v>
      </c>
      <c r="H1282" t="s">
        <v>2379</v>
      </c>
      <c r="I1282" t="str">
        <f t="shared" si="38"/>
        <v>Overweight</v>
      </c>
      <c r="J1282" t="str">
        <f t="shared" si="39"/>
        <v>Normal</v>
      </c>
    </row>
    <row r="1283" spans="1:10" x14ac:dyDescent="0.25">
      <c r="A1283" t="s">
        <v>1088</v>
      </c>
      <c r="B1283">
        <v>45.32</v>
      </c>
      <c r="C1283">
        <v>6.53</v>
      </c>
      <c r="D1283" t="s">
        <v>2381</v>
      </c>
      <c r="E1283" t="s">
        <v>2379</v>
      </c>
      <c r="F1283" t="s">
        <v>2379</v>
      </c>
      <c r="G1283">
        <v>1</v>
      </c>
      <c r="H1283" t="s">
        <v>2379</v>
      </c>
      <c r="I1283" t="str">
        <f t="shared" ref="I1283:I1346" si="40">IF(B1283&lt;18.5,"Underweight",IF(B1283&lt;25,"Normal Weight",IF(B1283&lt;30,"Overweight","Obesity")))</f>
        <v>Obesity</v>
      </c>
      <c r="J1283" t="str">
        <f t="shared" ref="J1283:J1346" si="41">IF(ISNUMBER(C1283),IF(C1283&lt;5.7,"Normal",IF(C1283&lt;6.5,"Prediabetes","Diabetes")),"")</f>
        <v>Diabetes</v>
      </c>
    </row>
    <row r="1284" spans="1:10" x14ac:dyDescent="0.25">
      <c r="A1284" t="s">
        <v>1087</v>
      </c>
      <c r="B1284">
        <v>31.93</v>
      </c>
      <c r="C1284">
        <v>4.82</v>
      </c>
      <c r="D1284" t="s">
        <v>2381</v>
      </c>
      <c r="E1284" t="s">
        <v>2379</v>
      </c>
      <c r="F1284" t="s">
        <v>2379</v>
      </c>
      <c r="G1284">
        <v>1</v>
      </c>
      <c r="H1284" t="s">
        <v>2379</v>
      </c>
      <c r="I1284" t="str">
        <f t="shared" si="40"/>
        <v>Obesity</v>
      </c>
      <c r="J1284" t="str">
        <f t="shared" si="41"/>
        <v>Normal</v>
      </c>
    </row>
    <row r="1285" spans="1:10" x14ac:dyDescent="0.25">
      <c r="A1285" t="s">
        <v>1086</v>
      </c>
      <c r="B1285">
        <v>36</v>
      </c>
      <c r="C1285">
        <v>11.94</v>
      </c>
      <c r="D1285" t="s">
        <v>2381</v>
      </c>
      <c r="E1285" t="s">
        <v>2379</v>
      </c>
      <c r="F1285" t="s">
        <v>2379</v>
      </c>
      <c r="G1285">
        <v>1</v>
      </c>
      <c r="H1285" t="s">
        <v>2379</v>
      </c>
      <c r="I1285" t="str">
        <f t="shared" si="40"/>
        <v>Obesity</v>
      </c>
      <c r="J1285" t="str">
        <f t="shared" si="41"/>
        <v>Diabetes</v>
      </c>
    </row>
    <row r="1286" spans="1:10" x14ac:dyDescent="0.25">
      <c r="A1286" t="s">
        <v>1085</v>
      </c>
      <c r="B1286">
        <v>32</v>
      </c>
      <c r="C1286">
        <v>7.85</v>
      </c>
      <c r="D1286" t="s">
        <v>2381</v>
      </c>
      <c r="E1286" t="s">
        <v>2379</v>
      </c>
      <c r="F1286" t="s">
        <v>2379</v>
      </c>
      <c r="G1286">
        <v>1</v>
      </c>
      <c r="H1286" t="s">
        <v>2379</v>
      </c>
      <c r="I1286" t="str">
        <f t="shared" si="40"/>
        <v>Obesity</v>
      </c>
      <c r="J1286" t="str">
        <f t="shared" si="41"/>
        <v>Diabetes</v>
      </c>
    </row>
    <row r="1287" spans="1:10" x14ac:dyDescent="0.25">
      <c r="A1287" t="s">
        <v>1084</v>
      </c>
      <c r="B1287">
        <v>29.37</v>
      </c>
      <c r="C1287">
        <v>8.01</v>
      </c>
      <c r="D1287" t="s">
        <v>2381</v>
      </c>
      <c r="E1287" t="s">
        <v>2379</v>
      </c>
      <c r="F1287" t="s">
        <v>2379</v>
      </c>
      <c r="G1287">
        <v>1</v>
      </c>
      <c r="H1287" t="s">
        <v>2379</v>
      </c>
      <c r="I1287" t="str">
        <f t="shared" si="40"/>
        <v>Overweight</v>
      </c>
      <c r="J1287" t="str">
        <f t="shared" si="41"/>
        <v>Diabetes</v>
      </c>
    </row>
    <row r="1288" spans="1:10" x14ac:dyDescent="0.25">
      <c r="A1288" t="s">
        <v>1083</v>
      </c>
      <c r="B1288">
        <v>23.6</v>
      </c>
      <c r="C1288">
        <v>7.4</v>
      </c>
      <c r="D1288" t="s">
        <v>2381</v>
      </c>
      <c r="E1288" t="s">
        <v>2379</v>
      </c>
      <c r="F1288" t="s">
        <v>2379</v>
      </c>
      <c r="G1288">
        <v>1</v>
      </c>
      <c r="H1288" t="s">
        <v>2379</v>
      </c>
      <c r="I1288" t="str">
        <f t="shared" si="40"/>
        <v>Normal Weight</v>
      </c>
      <c r="J1288" t="str">
        <f t="shared" si="41"/>
        <v>Diabetes</v>
      </c>
    </row>
    <row r="1289" spans="1:10" x14ac:dyDescent="0.25">
      <c r="A1289" t="s">
        <v>1082</v>
      </c>
      <c r="B1289">
        <v>33.155000000000001</v>
      </c>
      <c r="C1289">
        <v>8.3800000000000008</v>
      </c>
      <c r="D1289" t="s">
        <v>2381</v>
      </c>
      <c r="E1289" t="s">
        <v>2379</v>
      </c>
      <c r="F1289" t="s">
        <v>2379</v>
      </c>
      <c r="G1289">
        <v>0</v>
      </c>
      <c r="H1289" t="s">
        <v>2379</v>
      </c>
      <c r="I1289" t="str">
        <f t="shared" si="40"/>
        <v>Obesity</v>
      </c>
      <c r="J1289" t="str">
        <f t="shared" si="41"/>
        <v>Diabetes</v>
      </c>
    </row>
    <row r="1290" spans="1:10" x14ac:dyDescent="0.25">
      <c r="A1290" t="s">
        <v>1081</v>
      </c>
      <c r="B1290">
        <v>24.32</v>
      </c>
      <c r="C1290">
        <v>11.56</v>
      </c>
      <c r="D1290" t="s">
        <v>2381</v>
      </c>
      <c r="E1290" t="s">
        <v>2379</v>
      </c>
      <c r="F1290" t="s">
        <v>2379</v>
      </c>
      <c r="G1290">
        <v>1</v>
      </c>
      <c r="H1290" t="s">
        <v>2379</v>
      </c>
      <c r="I1290" t="str">
        <f t="shared" si="40"/>
        <v>Normal Weight</v>
      </c>
      <c r="J1290" t="str">
        <f t="shared" si="41"/>
        <v>Diabetes</v>
      </c>
    </row>
    <row r="1291" spans="1:10" x14ac:dyDescent="0.25">
      <c r="A1291" t="s">
        <v>1080</v>
      </c>
      <c r="B1291">
        <v>36.299999999999997</v>
      </c>
      <c r="C1291">
        <v>4.6100000000000003</v>
      </c>
      <c r="D1291" t="s">
        <v>2379</v>
      </c>
      <c r="E1291" t="s">
        <v>2379</v>
      </c>
      <c r="F1291" t="s">
        <v>2379</v>
      </c>
      <c r="G1291">
        <v>0</v>
      </c>
      <c r="H1291" t="s">
        <v>2379</v>
      </c>
      <c r="I1291" t="str">
        <f t="shared" si="40"/>
        <v>Obesity</v>
      </c>
      <c r="J1291" t="str">
        <f t="shared" si="41"/>
        <v>Normal</v>
      </c>
    </row>
    <row r="1292" spans="1:10" x14ac:dyDescent="0.25">
      <c r="A1292" t="s">
        <v>1079</v>
      </c>
      <c r="B1292">
        <v>34.4</v>
      </c>
      <c r="C1292">
        <v>4.95</v>
      </c>
      <c r="D1292" t="s">
        <v>2379</v>
      </c>
      <c r="E1292" t="s">
        <v>2379</v>
      </c>
      <c r="F1292" t="s">
        <v>2382</v>
      </c>
      <c r="G1292">
        <v>1</v>
      </c>
      <c r="H1292" t="s">
        <v>2379</v>
      </c>
      <c r="I1292" t="str">
        <f t="shared" si="40"/>
        <v>Obesity</v>
      </c>
      <c r="J1292" t="str">
        <f t="shared" si="41"/>
        <v>Normal</v>
      </c>
    </row>
    <row r="1293" spans="1:10" x14ac:dyDescent="0.25">
      <c r="A1293" t="s">
        <v>1078</v>
      </c>
      <c r="B1293">
        <v>30.9</v>
      </c>
      <c r="C1293">
        <v>5.04</v>
      </c>
      <c r="D1293" t="s">
        <v>2379</v>
      </c>
      <c r="E1293" t="s">
        <v>2379</v>
      </c>
      <c r="F1293" t="s">
        <v>2379</v>
      </c>
      <c r="G1293">
        <v>0</v>
      </c>
      <c r="H1293" t="s">
        <v>2379</v>
      </c>
      <c r="I1293" t="str">
        <f t="shared" si="40"/>
        <v>Obesity</v>
      </c>
      <c r="J1293" t="str">
        <f t="shared" si="41"/>
        <v>Normal</v>
      </c>
    </row>
    <row r="1294" spans="1:10" x14ac:dyDescent="0.25">
      <c r="A1294" t="s">
        <v>1077</v>
      </c>
      <c r="B1294">
        <v>28.6</v>
      </c>
      <c r="C1294">
        <v>5.42</v>
      </c>
      <c r="D1294" t="s">
        <v>2379</v>
      </c>
      <c r="E1294" t="s">
        <v>2379</v>
      </c>
      <c r="F1294" t="s">
        <v>2379</v>
      </c>
      <c r="G1294">
        <v>0</v>
      </c>
      <c r="H1294" t="s">
        <v>2379</v>
      </c>
      <c r="I1294" t="str">
        <f t="shared" si="40"/>
        <v>Overweight</v>
      </c>
      <c r="J1294" t="str">
        <f t="shared" si="41"/>
        <v>Normal</v>
      </c>
    </row>
    <row r="1295" spans="1:10" x14ac:dyDescent="0.25">
      <c r="A1295" t="s">
        <v>1076</v>
      </c>
      <c r="B1295">
        <v>27.83</v>
      </c>
      <c r="C1295">
        <v>5.39</v>
      </c>
      <c r="D1295" t="s">
        <v>2379</v>
      </c>
      <c r="E1295" t="s">
        <v>2379</v>
      </c>
      <c r="F1295" t="s">
        <v>2379</v>
      </c>
      <c r="G1295">
        <v>0</v>
      </c>
      <c r="H1295" t="s">
        <v>2379</v>
      </c>
      <c r="I1295" t="str">
        <f t="shared" si="40"/>
        <v>Overweight</v>
      </c>
      <c r="J1295" t="str">
        <f t="shared" si="41"/>
        <v>Normal</v>
      </c>
    </row>
    <row r="1296" spans="1:10" x14ac:dyDescent="0.25">
      <c r="A1296" t="s">
        <v>1075</v>
      </c>
      <c r="B1296">
        <v>39.64</v>
      </c>
      <c r="C1296">
        <v>6</v>
      </c>
      <c r="D1296" t="s">
        <v>2379</v>
      </c>
      <c r="E1296" t="s">
        <v>2379</v>
      </c>
      <c r="F1296" t="s">
        <v>2382</v>
      </c>
      <c r="G1296">
        <v>1</v>
      </c>
      <c r="H1296" t="s">
        <v>2379</v>
      </c>
      <c r="I1296" t="str">
        <f t="shared" si="40"/>
        <v>Obesity</v>
      </c>
      <c r="J1296" t="str">
        <f t="shared" si="41"/>
        <v>Prediabetes</v>
      </c>
    </row>
    <row r="1297" spans="1:10" x14ac:dyDescent="0.25">
      <c r="A1297" t="s">
        <v>1074</v>
      </c>
      <c r="B1297">
        <v>38.479999999999997</v>
      </c>
      <c r="C1297">
        <v>6.02</v>
      </c>
      <c r="D1297" t="s">
        <v>2379</v>
      </c>
      <c r="E1297" t="s">
        <v>2379</v>
      </c>
      <c r="F1297" t="s">
        <v>2379</v>
      </c>
      <c r="G1297">
        <v>1</v>
      </c>
      <c r="H1297" t="s">
        <v>2379</v>
      </c>
      <c r="I1297" t="str">
        <f t="shared" si="40"/>
        <v>Obesity</v>
      </c>
      <c r="J1297" t="str">
        <f t="shared" si="41"/>
        <v>Prediabetes</v>
      </c>
    </row>
    <row r="1298" spans="1:10" x14ac:dyDescent="0.25">
      <c r="A1298" t="s">
        <v>1073</v>
      </c>
      <c r="B1298">
        <v>36.200000000000003</v>
      </c>
      <c r="C1298">
        <v>4.62</v>
      </c>
      <c r="D1298" t="s">
        <v>2379</v>
      </c>
      <c r="E1298" t="s">
        <v>2379</v>
      </c>
      <c r="F1298" t="s">
        <v>2379</v>
      </c>
      <c r="G1298">
        <v>2</v>
      </c>
      <c r="H1298" t="s">
        <v>2379</v>
      </c>
      <c r="I1298" t="str">
        <f t="shared" si="40"/>
        <v>Obesity</v>
      </c>
      <c r="J1298" t="str">
        <f t="shared" si="41"/>
        <v>Normal</v>
      </c>
    </row>
    <row r="1299" spans="1:10" x14ac:dyDescent="0.25">
      <c r="A1299" t="s">
        <v>1072</v>
      </c>
      <c r="B1299">
        <v>27.13</v>
      </c>
      <c r="C1299">
        <v>5.59</v>
      </c>
      <c r="D1299" t="s">
        <v>2379</v>
      </c>
      <c r="E1299" t="s">
        <v>2379</v>
      </c>
      <c r="F1299" t="s">
        <v>2379</v>
      </c>
      <c r="G1299">
        <v>1</v>
      </c>
      <c r="H1299" t="s">
        <v>2379</v>
      </c>
      <c r="I1299" t="str">
        <f t="shared" si="40"/>
        <v>Overweight</v>
      </c>
      <c r="J1299" t="str">
        <f t="shared" si="41"/>
        <v>Normal</v>
      </c>
    </row>
    <row r="1300" spans="1:10" x14ac:dyDescent="0.25">
      <c r="A1300" t="s">
        <v>1071</v>
      </c>
      <c r="B1300">
        <v>20.75</v>
      </c>
      <c r="C1300">
        <v>5.18</v>
      </c>
      <c r="D1300" t="s">
        <v>2381</v>
      </c>
      <c r="E1300" t="s">
        <v>2379</v>
      </c>
      <c r="F1300" t="s">
        <v>2379</v>
      </c>
      <c r="G1300">
        <v>2</v>
      </c>
      <c r="H1300" t="s">
        <v>2379</v>
      </c>
      <c r="I1300" t="str">
        <f t="shared" si="40"/>
        <v>Normal Weight</v>
      </c>
      <c r="J1300" t="str">
        <f t="shared" si="41"/>
        <v>Normal</v>
      </c>
    </row>
    <row r="1301" spans="1:10" x14ac:dyDescent="0.25">
      <c r="A1301" t="s">
        <v>1070</v>
      </c>
      <c r="B1301">
        <v>26.6</v>
      </c>
      <c r="C1301">
        <v>6.29</v>
      </c>
      <c r="D1301" t="s">
        <v>2379</v>
      </c>
      <c r="E1301" t="s">
        <v>2379</v>
      </c>
      <c r="F1301" t="s">
        <v>2379</v>
      </c>
      <c r="G1301">
        <v>2</v>
      </c>
      <c r="H1301" t="s">
        <v>2379</v>
      </c>
      <c r="I1301" t="str">
        <f t="shared" si="40"/>
        <v>Overweight</v>
      </c>
      <c r="J1301" t="str">
        <f t="shared" si="41"/>
        <v>Prediabetes</v>
      </c>
    </row>
    <row r="1302" spans="1:10" x14ac:dyDescent="0.25">
      <c r="A1302" t="s">
        <v>1069</v>
      </c>
      <c r="B1302">
        <v>25.3</v>
      </c>
      <c r="C1302">
        <v>4.49</v>
      </c>
      <c r="D1302" t="s">
        <v>2379</v>
      </c>
      <c r="E1302" t="s">
        <v>2379</v>
      </c>
      <c r="F1302" t="s">
        <v>2379</v>
      </c>
      <c r="G1302">
        <v>2</v>
      </c>
      <c r="H1302" t="s">
        <v>2379</v>
      </c>
      <c r="I1302" t="str">
        <f t="shared" si="40"/>
        <v>Overweight</v>
      </c>
      <c r="J1302" t="str">
        <f t="shared" si="41"/>
        <v>Normal</v>
      </c>
    </row>
    <row r="1303" spans="1:10" x14ac:dyDescent="0.25">
      <c r="A1303" t="s">
        <v>1068</v>
      </c>
      <c r="B1303">
        <v>18.84</v>
      </c>
      <c r="C1303">
        <v>11.82</v>
      </c>
      <c r="D1303" t="s">
        <v>2381</v>
      </c>
      <c r="E1303" t="s">
        <v>2379</v>
      </c>
      <c r="F1303" t="s">
        <v>2382</v>
      </c>
      <c r="G1303">
        <v>1</v>
      </c>
      <c r="H1303" t="s">
        <v>2379</v>
      </c>
      <c r="I1303" t="str">
        <f t="shared" si="40"/>
        <v>Normal Weight</v>
      </c>
      <c r="J1303" t="str">
        <f t="shared" si="41"/>
        <v>Diabetes</v>
      </c>
    </row>
    <row r="1304" spans="1:10" x14ac:dyDescent="0.25">
      <c r="A1304" t="s">
        <v>1067</v>
      </c>
      <c r="B1304">
        <v>19.57</v>
      </c>
      <c r="C1304">
        <v>7.41</v>
      </c>
      <c r="D1304" t="s">
        <v>2381</v>
      </c>
      <c r="E1304" t="s">
        <v>2379</v>
      </c>
      <c r="F1304" t="s">
        <v>2379</v>
      </c>
      <c r="G1304">
        <v>1</v>
      </c>
      <c r="H1304" t="s">
        <v>2379</v>
      </c>
      <c r="I1304" t="str">
        <f t="shared" si="40"/>
        <v>Normal Weight</v>
      </c>
      <c r="J1304" t="str">
        <f t="shared" si="41"/>
        <v>Diabetes</v>
      </c>
    </row>
    <row r="1305" spans="1:10" x14ac:dyDescent="0.25">
      <c r="A1305" t="s">
        <v>1066</v>
      </c>
      <c r="B1305">
        <v>30.495000000000001</v>
      </c>
      <c r="C1305">
        <v>5.97</v>
      </c>
      <c r="D1305" t="s">
        <v>2379</v>
      </c>
      <c r="E1305" t="s">
        <v>2379</v>
      </c>
      <c r="F1305" t="s">
        <v>2379</v>
      </c>
      <c r="G1305">
        <v>0</v>
      </c>
      <c r="H1305" t="s">
        <v>2379</v>
      </c>
      <c r="I1305" t="str">
        <f t="shared" si="40"/>
        <v>Obesity</v>
      </c>
      <c r="J1305" t="str">
        <f t="shared" si="41"/>
        <v>Prediabetes</v>
      </c>
    </row>
    <row r="1306" spans="1:10" x14ac:dyDescent="0.25">
      <c r="A1306" t="s">
        <v>1065</v>
      </c>
      <c r="B1306">
        <v>30.114999999999998</v>
      </c>
      <c r="C1306">
        <v>5.74</v>
      </c>
      <c r="D1306" t="s">
        <v>2379</v>
      </c>
      <c r="E1306" t="s">
        <v>2379</v>
      </c>
      <c r="F1306" t="s">
        <v>2382</v>
      </c>
      <c r="G1306">
        <v>1</v>
      </c>
      <c r="H1306" t="s">
        <v>2379</v>
      </c>
      <c r="I1306" t="str">
        <f t="shared" si="40"/>
        <v>Obesity</v>
      </c>
      <c r="J1306" t="str">
        <f t="shared" si="41"/>
        <v>Prediabetes</v>
      </c>
    </row>
    <row r="1307" spans="1:10" x14ac:dyDescent="0.25">
      <c r="A1307" t="s">
        <v>1064</v>
      </c>
      <c r="B1307">
        <v>24.78</v>
      </c>
      <c r="C1307">
        <v>9.85</v>
      </c>
      <c r="D1307" t="s">
        <v>2379</v>
      </c>
      <c r="E1307" t="s">
        <v>2379</v>
      </c>
      <c r="F1307" t="s">
        <v>2379</v>
      </c>
      <c r="G1307">
        <v>0</v>
      </c>
      <c r="H1307" t="s">
        <v>2379</v>
      </c>
      <c r="I1307" t="str">
        <f t="shared" si="40"/>
        <v>Normal Weight</v>
      </c>
      <c r="J1307" t="str">
        <f t="shared" si="41"/>
        <v>Diabetes</v>
      </c>
    </row>
    <row r="1308" spans="1:10" x14ac:dyDescent="0.25">
      <c r="A1308" t="s">
        <v>1063</v>
      </c>
      <c r="B1308">
        <v>24.77</v>
      </c>
      <c r="C1308">
        <v>7.59</v>
      </c>
      <c r="D1308" t="s">
        <v>2379</v>
      </c>
      <c r="E1308" t="s">
        <v>2379</v>
      </c>
      <c r="F1308" t="s">
        <v>2379</v>
      </c>
      <c r="G1308">
        <v>0</v>
      </c>
      <c r="H1308" t="s">
        <v>2379</v>
      </c>
      <c r="I1308" t="str">
        <f t="shared" si="40"/>
        <v>Normal Weight</v>
      </c>
      <c r="J1308" t="str">
        <f t="shared" si="41"/>
        <v>Diabetes</v>
      </c>
    </row>
    <row r="1309" spans="1:10" x14ac:dyDescent="0.25">
      <c r="A1309" t="s">
        <v>1062</v>
      </c>
      <c r="B1309">
        <v>16.579999999999998</v>
      </c>
      <c r="C1309">
        <v>6.98</v>
      </c>
      <c r="D1309" t="s">
        <v>2381</v>
      </c>
      <c r="E1309" t="s">
        <v>2379</v>
      </c>
      <c r="F1309" t="s">
        <v>2382</v>
      </c>
      <c r="G1309">
        <v>1</v>
      </c>
      <c r="H1309" t="s">
        <v>2379</v>
      </c>
      <c r="I1309" t="str">
        <f t="shared" si="40"/>
        <v>Underweight</v>
      </c>
      <c r="J1309" t="str">
        <f t="shared" si="41"/>
        <v>Diabetes</v>
      </c>
    </row>
    <row r="1310" spans="1:10" x14ac:dyDescent="0.25">
      <c r="A1310" t="s">
        <v>1061</v>
      </c>
      <c r="B1310">
        <v>38.17</v>
      </c>
      <c r="C1310">
        <v>4.7300000000000004</v>
      </c>
      <c r="D1310" t="s">
        <v>2381</v>
      </c>
      <c r="E1310" t="s">
        <v>2379</v>
      </c>
      <c r="F1310" t="s">
        <v>2379</v>
      </c>
      <c r="G1310">
        <v>0</v>
      </c>
      <c r="H1310" t="s">
        <v>2379</v>
      </c>
      <c r="I1310" t="str">
        <f t="shared" si="40"/>
        <v>Obesity</v>
      </c>
      <c r="J1310" t="str">
        <f t="shared" si="41"/>
        <v>Normal</v>
      </c>
    </row>
    <row r="1311" spans="1:10" x14ac:dyDescent="0.25">
      <c r="A1311" t="s">
        <v>1060</v>
      </c>
      <c r="B1311">
        <v>39.424999999999997</v>
      </c>
      <c r="C1311">
        <v>4.76</v>
      </c>
      <c r="D1311" t="s">
        <v>2381</v>
      </c>
      <c r="E1311" t="s">
        <v>2379</v>
      </c>
      <c r="F1311" t="s">
        <v>2379</v>
      </c>
      <c r="G1311">
        <v>0</v>
      </c>
      <c r="H1311" t="s">
        <v>2379</v>
      </c>
      <c r="I1311" t="str">
        <f t="shared" si="40"/>
        <v>Obesity</v>
      </c>
      <c r="J1311" t="str">
        <f t="shared" si="41"/>
        <v>Normal</v>
      </c>
    </row>
    <row r="1312" spans="1:10" x14ac:dyDescent="0.25">
      <c r="A1312" t="s">
        <v>1059</v>
      </c>
      <c r="B1312">
        <v>33.44</v>
      </c>
      <c r="C1312">
        <v>6.24</v>
      </c>
      <c r="D1312" t="s">
        <v>2381</v>
      </c>
      <c r="E1312" t="s">
        <v>2379</v>
      </c>
      <c r="F1312" t="s">
        <v>2379</v>
      </c>
      <c r="G1312">
        <v>0</v>
      </c>
      <c r="H1312" t="s">
        <v>2379</v>
      </c>
      <c r="I1312" t="str">
        <f t="shared" si="40"/>
        <v>Obesity</v>
      </c>
      <c r="J1312" t="str">
        <f t="shared" si="41"/>
        <v>Prediabetes</v>
      </c>
    </row>
    <row r="1313" spans="1:10" x14ac:dyDescent="0.25">
      <c r="A1313" t="s">
        <v>1058</v>
      </c>
      <c r="B1313">
        <v>33.344999999999999</v>
      </c>
      <c r="C1313">
        <v>5.44</v>
      </c>
      <c r="D1313" t="s">
        <v>2381</v>
      </c>
      <c r="E1313" t="s">
        <v>2379</v>
      </c>
      <c r="F1313" t="s">
        <v>2379</v>
      </c>
      <c r="G1313">
        <v>0</v>
      </c>
      <c r="H1313" t="s">
        <v>2379</v>
      </c>
      <c r="I1313" t="str">
        <f t="shared" si="40"/>
        <v>Obesity</v>
      </c>
      <c r="J1313" t="str">
        <f t="shared" si="41"/>
        <v>Normal</v>
      </c>
    </row>
    <row r="1314" spans="1:10" x14ac:dyDescent="0.25">
      <c r="A1314" t="s">
        <v>1057</v>
      </c>
      <c r="B1314">
        <v>38.79</v>
      </c>
      <c r="C1314">
        <v>5.08</v>
      </c>
      <c r="D1314" t="s">
        <v>2379</v>
      </c>
      <c r="E1314" t="s">
        <v>2379</v>
      </c>
      <c r="F1314" t="s">
        <v>2382</v>
      </c>
      <c r="G1314">
        <v>1</v>
      </c>
      <c r="H1314" t="s">
        <v>2379</v>
      </c>
      <c r="I1314" t="str">
        <f t="shared" si="40"/>
        <v>Obesity</v>
      </c>
      <c r="J1314" t="str">
        <f t="shared" si="41"/>
        <v>Normal</v>
      </c>
    </row>
    <row r="1315" spans="1:10" x14ac:dyDescent="0.25">
      <c r="A1315" t="s">
        <v>1056</v>
      </c>
      <c r="B1315">
        <v>30.684999999999999</v>
      </c>
      <c r="C1315">
        <v>4.87</v>
      </c>
      <c r="D1315" t="s">
        <v>2379</v>
      </c>
      <c r="E1315" t="s">
        <v>2379</v>
      </c>
      <c r="F1315" t="s">
        <v>2382</v>
      </c>
      <c r="G1315">
        <v>1</v>
      </c>
      <c r="H1315" t="s">
        <v>2379</v>
      </c>
      <c r="I1315" t="str">
        <f t="shared" si="40"/>
        <v>Obesity</v>
      </c>
      <c r="J1315" t="str">
        <f t="shared" si="41"/>
        <v>Normal</v>
      </c>
    </row>
    <row r="1316" spans="1:10" x14ac:dyDescent="0.25">
      <c r="A1316" t="s">
        <v>1055</v>
      </c>
      <c r="B1316">
        <v>22.135000000000002</v>
      </c>
      <c r="C1316">
        <v>8.17</v>
      </c>
      <c r="D1316" t="s">
        <v>2379</v>
      </c>
      <c r="E1316" t="s">
        <v>2379</v>
      </c>
      <c r="F1316" t="s">
        <v>2379</v>
      </c>
      <c r="G1316">
        <v>0</v>
      </c>
      <c r="H1316" t="s">
        <v>2379</v>
      </c>
      <c r="I1316" t="str">
        <f t="shared" si="40"/>
        <v>Normal Weight</v>
      </c>
      <c r="J1316" t="str">
        <f t="shared" si="41"/>
        <v>Diabetes</v>
      </c>
    </row>
    <row r="1317" spans="1:10" x14ac:dyDescent="0.25">
      <c r="A1317" t="s">
        <v>1054</v>
      </c>
      <c r="B1317">
        <v>33.33</v>
      </c>
      <c r="C1317">
        <v>7.61</v>
      </c>
      <c r="D1317" t="s">
        <v>2379</v>
      </c>
      <c r="E1317" t="s">
        <v>2379</v>
      </c>
      <c r="F1317" t="s">
        <v>2379</v>
      </c>
      <c r="G1317">
        <v>0</v>
      </c>
      <c r="H1317" t="s">
        <v>2379</v>
      </c>
      <c r="I1317" t="str">
        <f t="shared" si="40"/>
        <v>Obesity</v>
      </c>
      <c r="J1317" t="str">
        <f t="shared" si="41"/>
        <v>Diabetes</v>
      </c>
    </row>
    <row r="1318" spans="1:10" x14ac:dyDescent="0.25">
      <c r="A1318" t="s">
        <v>1053</v>
      </c>
      <c r="B1318">
        <v>31.13</v>
      </c>
      <c r="C1318">
        <v>10.1</v>
      </c>
      <c r="D1318" t="s">
        <v>2379</v>
      </c>
      <c r="E1318" t="s">
        <v>2379</v>
      </c>
      <c r="F1318" t="s">
        <v>2379</v>
      </c>
      <c r="G1318">
        <v>0</v>
      </c>
      <c r="H1318" t="s">
        <v>2379</v>
      </c>
      <c r="I1318" t="str">
        <f t="shared" si="40"/>
        <v>Obesity</v>
      </c>
      <c r="J1318" t="str">
        <f t="shared" si="41"/>
        <v>Diabetes</v>
      </c>
    </row>
    <row r="1319" spans="1:10" x14ac:dyDescent="0.25">
      <c r="A1319" t="s">
        <v>1052</v>
      </c>
      <c r="B1319">
        <v>28.9</v>
      </c>
      <c r="C1319">
        <v>11.24</v>
      </c>
      <c r="D1319" t="s">
        <v>2379</v>
      </c>
      <c r="E1319" t="s">
        <v>2379</v>
      </c>
      <c r="F1319" t="s">
        <v>2379</v>
      </c>
      <c r="G1319">
        <v>0</v>
      </c>
      <c r="H1319" t="s">
        <v>2379</v>
      </c>
      <c r="I1319" t="str">
        <f t="shared" si="40"/>
        <v>Overweight</v>
      </c>
      <c r="J1319" t="str">
        <f t="shared" si="41"/>
        <v>Diabetes</v>
      </c>
    </row>
    <row r="1320" spans="1:10" x14ac:dyDescent="0.25">
      <c r="A1320" t="s">
        <v>1051</v>
      </c>
      <c r="B1320">
        <v>43.31</v>
      </c>
      <c r="C1320">
        <v>6.1</v>
      </c>
      <c r="D1320" t="s">
        <v>2381</v>
      </c>
      <c r="E1320" t="s">
        <v>2381</v>
      </c>
      <c r="F1320" t="s">
        <v>2379</v>
      </c>
      <c r="G1320">
        <v>1</v>
      </c>
      <c r="H1320" t="s">
        <v>2379</v>
      </c>
      <c r="I1320" t="str">
        <f t="shared" si="40"/>
        <v>Obesity</v>
      </c>
      <c r="J1320" t="str">
        <f t="shared" si="41"/>
        <v>Prediabetes</v>
      </c>
    </row>
    <row r="1321" spans="1:10" x14ac:dyDescent="0.25">
      <c r="A1321" t="s">
        <v>1050</v>
      </c>
      <c r="B1321">
        <v>22.8</v>
      </c>
      <c r="C1321">
        <v>6.98</v>
      </c>
      <c r="D1321" t="s">
        <v>2379</v>
      </c>
      <c r="E1321" t="s">
        <v>2379</v>
      </c>
      <c r="F1321" t="s">
        <v>2379</v>
      </c>
      <c r="G1321">
        <v>0</v>
      </c>
      <c r="H1321" t="s">
        <v>2379</v>
      </c>
      <c r="I1321" t="str">
        <f t="shared" si="40"/>
        <v>Normal Weight</v>
      </c>
      <c r="J1321" t="str">
        <f t="shared" si="41"/>
        <v>Diabetes</v>
      </c>
    </row>
    <row r="1322" spans="1:10" x14ac:dyDescent="0.25">
      <c r="A1322" t="s">
        <v>1049</v>
      </c>
      <c r="B1322">
        <v>19.09</v>
      </c>
      <c r="C1322">
        <v>4</v>
      </c>
      <c r="D1322" t="s">
        <v>2381</v>
      </c>
      <c r="E1322" t="s">
        <v>2379</v>
      </c>
      <c r="F1322" t="s">
        <v>2379</v>
      </c>
      <c r="G1322">
        <v>1</v>
      </c>
      <c r="H1322" t="s">
        <v>2379</v>
      </c>
      <c r="I1322" t="str">
        <f t="shared" si="40"/>
        <v>Normal Weight</v>
      </c>
      <c r="J1322" t="str">
        <f t="shared" si="41"/>
        <v>Normal</v>
      </c>
    </row>
    <row r="1323" spans="1:10" x14ac:dyDescent="0.25">
      <c r="A1323" t="s">
        <v>1048</v>
      </c>
      <c r="B1323">
        <v>23.37</v>
      </c>
      <c r="C1323">
        <v>4.2300000000000004</v>
      </c>
      <c r="D1323" t="s">
        <v>2379</v>
      </c>
      <c r="E1323" t="s">
        <v>2379</v>
      </c>
      <c r="F1323" t="s">
        <v>2379</v>
      </c>
      <c r="G1323">
        <v>0</v>
      </c>
      <c r="H1323" t="s">
        <v>2379</v>
      </c>
      <c r="I1323" t="str">
        <f t="shared" si="40"/>
        <v>Normal Weight</v>
      </c>
      <c r="J1323" t="str">
        <f t="shared" si="41"/>
        <v>Normal</v>
      </c>
    </row>
    <row r="1324" spans="1:10" x14ac:dyDescent="0.25">
      <c r="A1324" t="s">
        <v>1047</v>
      </c>
      <c r="B1324">
        <v>33.44</v>
      </c>
      <c r="C1324">
        <v>4.72</v>
      </c>
      <c r="D1324" t="s">
        <v>2381</v>
      </c>
      <c r="E1324" t="s">
        <v>2379</v>
      </c>
      <c r="F1324" t="s">
        <v>2379</v>
      </c>
      <c r="G1324">
        <v>0</v>
      </c>
      <c r="H1324" t="s">
        <v>2379</v>
      </c>
      <c r="I1324" t="str">
        <f t="shared" si="40"/>
        <v>Obesity</v>
      </c>
      <c r="J1324" t="str">
        <f t="shared" si="41"/>
        <v>Normal</v>
      </c>
    </row>
    <row r="1325" spans="1:10" x14ac:dyDescent="0.25">
      <c r="A1325" t="s">
        <v>1046</v>
      </c>
      <c r="B1325">
        <v>28.05</v>
      </c>
      <c r="C1325">
        <v>5.63</v>
      </c>
      <c r="D1325" t="s">
        <v>2381</v>
      </c>
      <c r="E1325" t="s">
        <v>2379</v>
      </c>
      <c r="F1325" t="s">
        <v>2379</v>
      </c>
      <c r="G1325">
        <v>0</v>
      </c>
      <c r="H1325" t="s">
        <v>2379</v>
      </c>
      <c r="I1325" t="str">
        <f t="shared" si="40"/>
        <v>Overweight</v>
      </c>
      <c r="J1325" t="str">
        <f t="shared" si="41"/>
        <v>Normal</v>
      </c>
    </row>
    <row r="1326" spans="1:10" x14ac:dyDescent="0.25">
      <c r="A1326" t="s">
        <v>1045</v>
      </c>
      <c r="B1326">
        <v>27.72</v>
      </c>
      <c r="C1326">
        <v>5.83</v>
      </c>
      <c r="D1326" t="s">
        <v>2381</v>
      </c>
      <c r="E1326" t="s">
        <v>2379</v>
      </c>
      <c r="F1326" t="s">
        <v>2379</v>
      </c>
      <c r="G1326">
        <v>0</v>
      </c>
      <c r="H1326" t="s">
        <v>2379</v>
      </c>
      <c r="I1326" t="str">
        <f t="shared" si="40"/>
        <v>Overweight</v>
      </c>
      <c r="J1326" t="str">
        <f t="shared" si="41"/>
        <v>Prediabetes</v>
      </c>
    </row>
    <row r="1327" spans="1:10" x14ac:dyDescent="0.25">
      <c r="A1327" t="s">
        <v>1044</v>
      </c>
      <c r="B1327">
        <v>29.81</v>
      </c>
      <c r="C1327">
        <v>9.23</v>
      </c>
      <c r="D1327" t="s">
        <v>2379</v>
      </c>
      <c r="E1327" t="s">
        <v>2379</v>
      </c>
      <c r="F1327" t="s">
        <v>2379</v>
      </c>
      <c r="G1327">
        <v>0</v>
      </c>
      <c r="H1327" t="s">
        <v>2379</v>
      </c>
      <c r="I1327" t="str">
        <f t="shared" si="40"/>
        <v>Overweight</v>
      </c>
      <c r="J1327" t="str">
        <f t="shared" si="41"/>
        <v>Diabetes</v>
      </c>
    </row>
    <row r="1328" spans="1:10" x14ac:dyDescent="0.25">
      <c r="A1328" t="s">
        <v>1043</v>
      </c>
      <c r="B1328">
        <v>23.98</v>
      </c>
      <c r="C1328">
        <v>9.89</v>
      </c>
      <c r="D1328" t="s">
        <v>2379</v>
      </c>
      <c r="E1328" t="s">
        <v>2379</v>
      </c>
      <c r="F1328" t="s">
        <v>2379</v>
      </c>
      <c r="G1328">
        <v>0</v>
      </c>
      <c r="H1328" t="s">
        <v>2379</v>
      </c>
      <c r="I1328" t="str">
        <f t="shared" si="40"/>
        <v>Normal Weight</v>
      </c>
      <c r="J1328" t="str">
        <f t="shared" si="41"/>
        <v>Diabetes</v>
      </c>
    </row>
    <row r="1329" spans="1:10" x14ac:dyDescent="0.25">
      <c r="A1329" t="s">
        <v>1042</v>
      </c>
      <c r="B1329">
        <v>17.34</v>
      </c>
      <c r="C1329">
        <v>12</v>
      </c>
      <c r="D1329" t="s">
        <v>2379</v>
      </c>
      <c r="E1329" t="s">
        <v>2379</v>
      </c>
      <c r="F1329" t="s">
        <v>2379</v>
      </c>
      <c r="G1329">
        <v>0</v>
      </c>
      <c r="H1329" t="s">
        <v>2379</v>
      </c>
      <c r="I1329" t="str">
        <f t="shared" si="40"/>
        <v>Underweight</v>
      </c>
      <c r="J1329" t="str">
        <f t="shared" si="41"/>
        <v>Diabetes</v>
      </c>
    </row>
    <row r="1330" spans="1:10" x14ac:dyDescent="0.25">
      <c r="A1330" t="s">
        <v>1041</v>
      </c>
      <c r="B1330">
        <v>40.39</v>
      </c>
      <c r="C1330">
        <v>4.24</v>
      </c>
      <c r="D1330" t="s">
        <v>2381</v>
      </c>
      <c r="E1330" t="s">
        <v>2379</v>
      </c>
      <c r="F1330" t="s">
        <v>2382</v>
      </c>
      <c r="G1330">
        <v>1</v>
      </c>
      <c r="H1330" t="s">
        <v>2379</v>
      </c>
      <c r="I1330" t="str">
        <f t="shared" si="40"/>
        <v>Obesity</v>
      </c>
      <c r="J1330" t="str">
        <f t="shared" si="41"/>
        <v>Normal</v>
      </c>
    </row>
    <row r="1331" spans="1:10" x14ac:dyDescent="0.25">
      <c r="A1331" t="s">
        <v>1040</v>
      </c>
      <c r="B1331">
        <v>25.96</v>
      </c>
      <c r="C1331">
        <v>4.68</v>
      </c>
      <c r="D1331" t="s">
        <v>2381</v>
      </c>
      <c r="E1331" t="s">
        <v>2379</v>
      </c>
      <c r="F1331" t="s">
        <v>2382</v>
      </c>
      <c r="G1331">
        <v>1</v>
      </c>
      <c r="H1331" t="s">
        <v>2379</v>
      </c>
      <c r="I1331" t="str">
        <f t="shared" si="40"/>
        <v>Overweight</v>
      </c>
      <c r="J1331" t="str">
        <f t="shared" si="41"/>
        <v>Normal</v>
      </c>
    </row>
    <row r="1332" spans="1:10" x14ac:dyDescent="0.25">
      <c r="A1332" t="s">
        <v>1039</v>
      </c>
      <c r="B1332">
        <v>17.68</v>
      </c>
      <c r="C1332">
        <v>8.57</v>
      </c>
      <c r="D1332" t="s">
        <v>2381</v>
      </c>
      <c r="E1332" t="s">
        <v>2379</v>
      </c>
      <c r="F1332" t="s">
        <v>2382</v>
      </c>
      <c r="G1332">
        <v>1</v>
      </c>
      <c r="H1332" t="s">
        <v>2379</v>
      </c>
      <c r="I1332" t="str">
        <f t="shared" si="40"/>
        <v>Underweight</v>
      </c>
      <c r="J1332" t="str">
        <f t="shared" si="41"/>
        <v>Diabetes</v>
      </c>
    </row>
    <row r="1333" spans="1:10" x14ac:dyDescent="0.25">
      <c r="A1333" t="s">
        <v>1038</v>
      </c>
      <c r="B1333">
        <v>30.875</v>
      </c>
      <c r="C1333">
        <v>4.0999999999999996</v>
      </c>
      <c r="D1333" t="s">
        <v>2379</v>
      </c>
      <c r="E1333" t="s">
        <v>2379</v>
      </c>
      <c r="F1333" t="s">
        <v>2379</v>
      </c>
      <c r="G1333">
        <v>0</v>
      </c>
      <c r="H1333" t="s">
        <v>2379</v>
      </c>
      <c r="I1333" t="str">
        <f t="shared" si="40"/>
        <v>Obesity</v>
      </c>
      <c r="J1333" t="str">
        <f t="shared" si="41"/>
        <v>Normal</v>
      </c>
    </row>
    <row r="1334" spans="1:10" x14ac:dyDescent="0.25">
      <c r="A1334" t="s">
        <v>1037</v>
      </c>
      <c r="B1334">
        <v>30.81</v>
      </c>
      <c r="C1334">
        <v>4.49</v>
      </c>
      <c r="D1334" t="s">
        <v>2379</v>
      </c>
      <c r="E1334" t="s">
        <v>2379</v>
      </c>
      <c r="F1334" t="s">
        <v>2379</v>
      </c>
      <c r="G1334">
        <v>0</v>
      </c>
      <c r="H1334" t="s">
        <v>2379</v>
      </c>
      <c r="I1334" t="str">
        <f t="shared" si="40"/>
        <v>Obesity</v>
      </c>
      <c r="J1334" t="str">
        <f t="shared" si="41"/>
        <v>Normal</v>
      </c>
    </row>
    <row r="1335" spans="1:10" x14ac:dyDescent="0.25">
      <c r="A1335" t="s">
        <v>1036</v>
      </c>
      <c r="B1335">
        <v>36.85</v>
      </c>
      <c r="C1335">
        <v>8.8000000000000007</v>
      </c>
      <c r="D1335" t="s">
        <v>2379</v>
      </c>
      <c r="E1335" t="s">
        <v>2379</v>
      </c>
      <c r="F1335" t="s">
        <v>2379</v>
      </c>
      <c r="G1335">
        <v>2</v>
      </c>
      <c r="H1335" t="s">
        <v>2379</v>
      </c>
      <c r="I1335" t="str">
        <f t="shared" si="40"/>
        <v>Obesity</v>
      </c>
      <c r="J1335" t="str">
        <f t="shared" si="41"/>
        <v>Diabetes</v>
      </c>
    </row>
    <row r="1336" spans="1:10" x14ac:dyDescent="0.25">
      <c r="A1336" t="s">
        <v>1035</v>
      </c>
      <c r="B1336">
        <v>35.86</v>
      </c>
      <c r="C1336">
        <v>7.93</v>
      </c>
      <c r="D1336" t="s">
        <v>2379</v>
      </c>
      <c r="E1336" t="s">
        <v>2379</v>
      </c>
      <c r="F1336" t="s">
        <v>2379</v>
      </c>
      <c r="G1336">
        <v>2</v>
      </c>
      <c r="H1336" t="s">
        <v>2379</v>
      </c>
      <c r="I1336" t="str">
        <f t="shared" si="40"/>
        <v>Obesity</v>
      </c>
      <c r="J1336" t="str">
        <f t="shared" si="41"/>
        <v>Diabetes</v>
      </c>
    </row>
    <row r="1337" spans="1:10" x14ac:dyDescent="0.25">
      <c r="A1337" t="s">
        <v>1034</v>
      </c>
      <c r="B1337">
        <v>30.3</v>
      </c>
      <c r="C1337">
        <v>9.4499999999999993</v>
      </c>
      <c r="D1337" t="s">
        <v>2379</v>
      </c>
      <c r="E1337" t="s">
        <v>2379</v>
      </c>
      <c r="F1337" t="s">
        <v>2379</v>
      </c>
      <c r="G1337">
        <v>2</v>
      </c>
      <c r="H1337" t="s">
        <v>2379</v>
      </c>
      <c r="I1337" t="str">
        <f t="shared" si="40"/>
        <v>Obesity</v>
      </c>
      <c r="J1337" t="str">
        <f t="shared" si="41"/>
        <v>Diabetes</v>
      </c>
    </row>
    <row r="1338" spans="1:10" x14ac:dyDescent="0.25">
      <c r="A1338" t="s">
        <v>1033</v>
      </c>
      <c r="B1338">
        <v>32.015000000000001</v>
      </c>
      <c r="C1338">
        <v>7.67</v>
      </c>
      <c r="D1338" t="s">
        <v>2379</v>
      </c>
      <c r="E1338" t="s">
        <v>2379</v>
      </c>
      <c r="F1338" t="s">
        <v>2379</v>
      </c>
      <c r="G1338">
        <v>0</v>
      </c>
      <c r="H1338" t="s">
        <v>2379</v>
      </c>
      <c r="I1338" t="str">
        <f t="shared" si="40"/>
        <v>Obesity</v>
      </c>
      <c r="J1338" t="str">
        <f t="shared" si="41"/>
        <v>Diabetes</v>
      </c>
    </row>
    <row r="1339" spans="1:10" x14ac:dyDescent="0.25">
      <c r="A1339" t="s">
        <v>1032</v>
      </c>
      <c r="B1339">
        <v>25.06</v>
      </c>
      <c r="C1339">
        <v>10.53</v>
      </c>
      <c r="D1339" t="s">
        <v>2379</v>
      </c>
      <c r="E1339" t="s">
        <v>2379</v>
      </c>
      <c r="F1339" t="s">
        <v>2379</v>
      </c>
      <c r="G1339">
        <v>2</v>
      </c>
      <c r="H1339" t="s">
        <v>2379</v>
      </c>
      <c r="I1339" t="str">
        <f t="shared" si="40"/>
        <v>Overweight</v>
      </c>
      <c r="J1339" t="str">
        <f t="shared" si="41"/>
        <v>Diabetes</v>
      </c>
    </row>
    <row r="1340" spans="1:10" x14ac:dyDescent="0.25">
      <c r="A1340" t="s">
        <v>1031</v>
      </c>
      <c r="B1340">
        <v>18.829999999999998</v>
      </c>
      <c r="C1340">
        <v>10.08</v>
      </c>
      <c r="D1340" t="s">
        <v>2381</v>
      </c>
      <c r="E1340" t="s">
        <v>2379</v>
      </c>
      <c r="F1340" t="s">
        <v>2379</v>
      </c>
      <c r="G1340">
        <v>0</v>
      </c>
      <c r="H1340" t="s">
        <v>2379</v>
      </c>
      <c r="I1340" t="str">
        <f t="shared" si="40"/>
        <v>Normal Weight</v>
      </c>
      <c r="J1340" t="str">
        <f t="shared" si="41"/>
        <v>Diabetes</v>
      </c>
    </row>
    <row r="1341" spans="1:10" x14ac:dyDescent="0.25">
      <c r="A1341" t="s">
        <v>1030</v>
      </c>
      <c r="B1341">
        <v>47.52</v>
      </c>
      <c r="C1341">
        <v>11.39</v>
      </c>
      <c r="D1341" t="s">
        <v>2381</v>
      </c>
      <c r="E1341" t="s">
        <v>2379</v>
      </c>
      <c r="F1341" t="s">
        <v>2379</v>
      </c>
      <c r="G1341">
        <v>1</v>
      </c>
      <c r="H1341" t="s">
        <v>2379</v>
      </c>
      <c r="I1341" t="str">
        <f t="shared" si="40"/>
        <v>Obesity</v>
      </c>
      <c r="J1341" t="str">
        <f t="shared" si="41"/>
        <v>Diabetes</v>
      </c>
    </row>
    <row r="1342" spans="1:10" x14ac:dyDescent="0.25">
      <c r="A1342" t="s">
        <v>1029</v>
      </c>
      <c r="B1342">
        <v>37.82</v>
      </c>
      <c r="C1342">
        <v>6.36</v>
      </c>
      <c r="D1342" t="s">
        <v>2379</v>
      </c>
      <c r="E1342" t="s">
        <v>2379</v>
      </c>
      <c r="F1342" t="s">
        <v>2379</v>
      </c>
      <c r="G1342">
        <v>0</v>
      </c>
      <c r="H1342" t="s">
        <v>2379</v>
      </c>
      <c r="I1342" t="str">
        <f t="shared" si="40"/>
        <v>Obesity</v>
      </c>
      <c r="J1342" t="str">
        <f t="shared" si="41"/>
        <v>Prediabetes</v>
      </c>
    </row>
    <row r="1343" spans="1:10" x14ac:dyDescent="0.25">
      <c r="A1343" t="s">
        <v>1028</v>
      </c>
      <c r="B1343">
        <v>44.16</v>
      </c>
      <c r="C1343">
        <v>5.31</v>
      </c>
      <c r="D1343" t="s">
        <v>2381</v>
      </c>
      <c r="E1343" t="s">
        <v>2379</v>
      </c>
      <c r="F1343" t="s">
        <v>2379</v>
      </c>
      <c r="G1343">
        <v>0</v>
      </c>
      <c r="H1343" t="s">
        <v>2379</v>
      </c>
      <c r="I1343" t="str">
        <f t="shared" si="40"/>
        <v>Obesity</v>
      </c>
      <c r="J1343" t="str">
        <f t="shared" si="41"/>
        <v>Normal</v>
      </c>
    </row>
    <row r="1344" spans="1:10" x14ac:dyDescent="0.25">
      <c r="A1344" t="s">
        <v>1027</v>
      </c>
      <c r="B1344">
        <v>37.049999999999997</v>
      </c>
      <c r="C1344">
        <v>4.74</v>
      </c>
      <c r="D1344" t="s">
        <v>2379</v>
      </c>
      <c r="E1344" t="s">
        <v>2379</v>
      </c>
      <c r="F1344" t="s">
        <v>2382</v>
      </c>
      <c r="G1344">
        <v>1</v>
      </c>
      <c r="H1344" t="s">
        <v>2379</v>
      </c>
      <c r="I1344" t="str">
        <f t="shared" si="40"/>
        <v>Obesity</v>
      </c>
      <c r="J1344" t="str">
        <f t="shared" si="41"/>
        <v>Normal</v>
      </c>
    </row>
    <row r="1345" spans="1:10" x14ac:dyDescent="0.25">
      <c r="A1345" t="s">
        <v>1026</v>
      </c>
      <c r="B1345">
        <v>18.66</v>
      </c>
      <c r="C1345">
        <v>11.35</v>
      </c>
      <c r="D1345" t="s">
        <v>2379</v>
      </c>
      <c r="E1345" t="s">
        <v>2379</v>
      </c>
      <c r="F1345" t="s">
        <v>2379</v>
      </c>
      <c r="G1345">
        <v>0</v>
      </c>
      <c r="H1345" t="s">
        <v>2379</v>
      </c>
      <c r="I1345" t="str">
        <f t="shared" si="40"/>
        <v>Normal Weight</v>
      </c>
      <c r="J1345" t="str">
        <f t="shared" si="41"/>
        <v>Diabetes</v>
      </c>
    </row>
    <row r="1346" spans="1:10" x14ac:dyDescent="0.25">
      <c r="A1346" t="s">
        <v>1025</v>
      </c>
      <c r="B1346">
        <v>36.200000000000003</v>
      </c>
      <c r="C1346">
        <v>6.81</v>
      </c>
      <c r="D1346" t="s">
        <v>2381</v>
      </c>
      <c r="E1346" t="s">
        <v>2379</v>
      </c>
      <c r="F1346" t="s">
        <v>2379</v>
      </c>
      <c r="G1346">
        <v>1</v>
      </c>
      <c r="H1346" t="s">
        <v>2379</v>
      </c>
      <c r="I1346" t="str">
        <f t="shared" si="40"/>
        <v>Obesity</v>
      </c>
      <c r="J1346" t="str">
        <f t="shared" si="41"/>
        <v>Diabetes</v>
      </c>
    </row>
    <row r="1347" spans="1:10" x14ac:dyDescent="0.25">
      <c r="A1347" t="s">
        <v>1024</v>
      </c>
      <c r="B1347">
        <v>18.87</v>
      </c>
      <c r="C1347">
        <v>8.06</v>
      </c>
      <c r="D1347" t="s">
        <v>2379</v>
      </c>
      <c r="E1347" t="s">
        <v>2379</v>
      </c>
      <c r="F1347" t="s">
        <v>2379</v>
      </c>
      <c r="G1347">
        <v>0</v>
      </c>
      <c r="H1347" t="s">
        <v>2379</v>
      </c>
      <c r="I1347" t="str">
        <f t="shared" ref="I1347:I1410" si="42">IF(B1347&lt;18.5,"Underweight",IF(B1347&lt;25,"Normal Weight",IF(B1347&lt;30,"Overweight","Obesity")))</f>
        <v>Normal Weight</v>
      </c>
      <c r="J1347" t="str">
        <f t="shared" ref="J1347:J1410" si="43">IF(ISNUMBER(C1347),IF(C1347&lt;5.7,"Normal",IF(C1347&lt;6.5,"Prediabetes","Diabetes")),"")</f>
        <v>Diabetes</v>
      </c>
    </row>
    <row r="1348" spans="1:10" x14ac:dyDescent="0.25">
      <c r="A1348" t="s">
        <v>1023</v>
      </c>
      <c r="B1348">
        <v>32.299999999999997</v>
      </c>
      <c r="C1348">
        <v>6.74</v>
      </c>
      <c r="D1348" t="s">
        <v>2381</v>
      </c>
      <c r="E1348" t="s">
        <v>2379</v>
      </c>
      <c r="F1348" t="s">
        <v>2379</v>
      </c>
      <c r="G1348">
        <v>1</v>
      </c>
      <c r="H1348" t="s">
        <v>2379</v>
      </c>
      <c r="I1348" t="str">
        <f t="shared" si="42"/>
        <v>Obesity</v>
      </c>
      <c r="J1348" t="str">
        <f t="shared" si="43"/>
        <v>Diabetes</v>
      </c>
    </row>
    <row r="1349" spans="1:10" x14ac:dyDescent="0.25">
      <c r="A1349" t="s">
        <v>1022</v>
      </c>
      <c r="B1349">
        <v>22.64</v>
      </c>
      <c r="C1349">
        <v>6.54</v>
      </c>
      <c r="D1349" t="s">
        <v>2381</v>
      </c>
      <c r="E1349" t="s">
        <v>2379</v>
      </c>
      <c r="F1349" t="s">
        <v>2379</v>
      </c>
      <c r="G1349">
        <v>2</v>
      </c>
      <c r="H1349" t="s">
        <v>2379</v>
      </c>
      <c r="I1349" t="str">
        <f t="shared" si="42"/>
        <v>Normal Weight</v>
      </c>
      <c r="J1349" t="str">
        <f t="shared" si="43"/>
        <v>Diabetes</v>
      </c>
    </row>
    <row r="1350" spans="1:10" x14ac:dyDescent="0.25">
      <c r="A1350" t="s">
        <v>1021</v>
      </c>
      <c r="B1350">
        <v>28.69</v>
      </c>
      <c r="C1350">
        <v>5.4</v>
      </c>
      <c r="D1350" t="s">
        <v>2379</v>
      </c>
      <c r="E1350" t="s">
        <v>2379</v>
      </c>
      <c r="F1350" t="s">
        <v>2379</v>
      </c>
      <c r="G1350">
        <v>0</v>
      </c>
      <c r="H1350" t="s">
        <v>2379</v>
      </c>
      <c r="I1350" t="str">
        <f t="shared" si="42"/>
        <v>Overweight</v>
      </c>
      <c r="J1350" t="str">
        <f t="shared" si="43"/>
        <v>Normal</v>
      </c>
    </row>
    <row r="1351" spans="1:10" x14ac:dyDescent="0.25">
      <c r="A1351" t="s">
        <v>1020</v>
      </c>
      <c r="B1351">
        <v>28.16</v>
      </c>
      <c r="C1351">
        <v>5.58</v>
      </c>
      <c r="D1351" t="s">
        <v>2381</v>
      </c>
      <c r="E1351" t="s">
        <v>2379</v>
      </c>
      <c r="F1351" t="s">
        <v>2379</v>
      </c>
      <c r="G1351">
        <v>0</v>
      </c>
      <c r="H1351" t="s">
        <v>2379</v>
      </c>
      <c r="I1351" t="str">
        <f t="shared" si="42"/>
        <v>Overweight</v>
      </c>
      <c r="J1351" t="str">
        <f t="shared" si="43"/>
        <v>Normal</v>
      </c>
    </row>
    <row r="1352" spans="1:10" x14ac:dyDescent="0.25">
      <c r="A1352" t="s">
        <v>1019</v>
      </c>
      <c r="B1352">
        <v>45.54</v>
      </c>
      <c r="C1352">
        <v>5.84</v>
      </c>
      <c r="D1352" t="s">
        <v>2379</v>
      </c>
      <c r="E1352" t="s">
        <v>2379</v>
      </c>
      <c r="F1352" t="s">
        <v>2382</v>
      </c>
      <c r="G1352">
        <v>1</v>
      </c>
      <c r="H1352" t="s">
        <v>2379</v>
      </c>
      <c r="I1352" t="str">
        <f t="shared" si="42"/>
        <v>Obesity</v>
      </c>
      <c r="J1352" t="str">
        <f t="shared" si="43"/>
        <v>Prediabetes</v>
      </c>
    </row>
    <row r="1353" spans="1:10" x14ac:dyDescent="0.25">
      <c r="A1353" t="s">
        <v>1018</v>
      </c>
      <c r="B1353">
        <v>28.7</v>
      </c>
      <c r="C1353">
        <v>4.2</v>
      </c>
      <c r="D1353" t="s">
        <v>2379</v>
      </c>
      <c r="E1353" t="s">
        <v>2379</v>
      </c>
      <c r="F1353" t="s">
        <v>2379</v>
      </c>
      <c r="G1353">
        <v>0</v>
      </c>
      <c r="H1353" t="s">
        <v>2379</v>
      </c>
      <c r="I1353" t="str">
        <f t="shared" si="42"/>
        <v>Overweight</v>
      </c>
      <c r="J1353" t="str">
        <f t="shared" si="43"/>
        <v>Normal</v>
      </c>
    </row>
    <row r="1354" spans="1:10" x14ac:dyDescent="0.25">
      <c r="A1354" t="s">
        <v>1017</v>
      </c>
      <c r="B1354">
        <v>27.74</v>
      </c>
      <c r="C1354">
        <v>6.06</v>
      </c>
      <c r="D1354" t="s">
        <v>2381</v>
      </c>
      <c r="E1354" t="s">
        <v>2379</v>
      </c>
      <c r="F1354" t="s">
        <v>2379</v>
      </c>
      <c r="G1354">
        <v>0</v>
      </c>
      <c r="H1354" t="s">
        <v>2379</v>
      </c>
      <c r="I1354" t="str">
        <f t="shared" si="42"/>
        <v>Overweight</v>
      </c>
      <c r="J1354" t="str">
        <f t="shared" si="43"/>
        <v>Prediabetes</v>
      </c>
    </row>
    <row r="1355" spans="1:10" x14ac:dyDescent="0.25">
      <c r="A1355" t="s">
        <v>1016</v>
      </c>
      <c r="B1355">
        <v>36.954999999999998</v>
      </c>
      <c r="C1355">
        <v>7.57</v>
      </c>
      <c r="D1355" t="s">
        <v>2379</v>
      </c>
      <c r="E1355" t="s">
        <v>2379</v>
      </c>
      <c r="F1355" t="s">
        <v>2379</v>
      </c>
      <c r="G1355">
        <v>0</v>
      </c>
      <c r="H1355" t="s">
        <v>2379</v>
      </c>
      <c r="I1355" t="str">
        <f t="shared" si="42"/>
        <v>Obesity</v>
      </c>
      <c r="J1355" t="str">
        <f t="shared" si="43"/>
        <v>Diabetes</v>
      </c>
    </row>
    <row r="1356" spans="1:10" x14ac:dyDescent="0.25">
      <c r="A1356" t="s">
        <v>1015</v>
      </c>
      <c r="B1356">
        <v>30.69</v>
      </c>
      <c r="C1356">
        <v>6.15</v>
      </c>
      <c r="D1356" t="s">
        <v>2379</v>
      </c>
      <c r="E1356" t="s">
        <v>2379</v>
      </c>
      <c r="F1356" t="s">
        <v>2379</v>
      </c>
      <c r="G1356">
        <v>0</v>
      </c>
      <c r="H1356" t="s">
        <v>2379</v>
      </c>
      <c r="I1356" t="str">
        <f t="shared" si="42"/>
        <v>Obesity</v>
      </c>
      <c r="J1356" t="str">
        <f t="shared" si="43"/>
        <v>Prediabetes</v>
      </c>
    </row>
    <row r="1357" spans="1:10" x14ac:dyDescent="0.25">
      <c r="A1357" t="s">
        <v>1014</v>
      </c>
      <c r="B1357">
        <v>24.984999999999999</v>
      </c>
      <c r="C1357">
        <v>4.5599999999999996</v>
      </c>
      <c r="D1357" t="s">
        <v>2379</v>
      </c>
      <c r="E1357" t="s">
        <v>2379</v>
      </c>
      <c r="F1357" t="s">
        <v>2379</v>
      </c>
      <c r="G1357">
        <v>0</v>
      </c>
      <c r="H1357" t="s">
        <v>2379</v>
      </c>
      <c r="I1357" t="str">
        <f t="shared" si="42"/>
        <v>Normal Weight</v>
      </c>
      <c r="J1357" t="str">
        <f t="shared" si="43"/>
        <v>Normal</v>
      </c>
    </row>
    <row r="1358" spans="1:10" x14ac:dyDescent="0.25">
      <c r="A1358" t="s">
        <v>1013</v>
      </c>
      <c r="B1358">
        <v>39.42</v>
      </c>
      <c r="C1358">
        <v>4.72</v>
      </c>
      <c r="D1358" t="s">
        <v>2381</v>
      </c>
      <c r="E1358" t="s">
        <v>2379</v>
      </c>
      <c r="F1358" t="s">
        <v>2379</v>
      </c>
      <c r="G1358">
        <v>1</v>
      </c>
      <c r="H1358" t="s">
        <v>2379</v>
      </c>
      <c r="I1358" t="str">
        <f t="shared" si="42"/>
        <v>Obesity</v>
      </c>
      <c r="J1358" t="str">
        <f t="shared" si="43"/>
        <v>Normal</v>
      </c>
    </row>
    <row r="1359" spans="1:10" x14ac:dyDescent="0.25">
      <c r="A1359" t="s">
        <v>1012</v>
      </c>
      <c r="B1359">
        <v>16.8</v>
      </c>
      <c r="C1359">
        <v>7.98</v>
      </c>
      <c r="D1359" t="s">
        <v>2379</v>
      </c>
      <c r="E1359" t="s">
        <v>2379</v>
      </c>
      <c r="F1359" t="s">
        <v>2379</v>
      </c>
      <c r="G1359">
        <v>0</v>
      </c>
      <c r="H1359" t="s">
        <v>2379</v>
      </c>
      <c r="I1359" t="str">
        <f t="shared" si="42"/>
        <v>Underweight</v>
      </c>
      <c r="J1359" t="str">
        <f t="shared" si="43"/>
        <v>Diabetes</v>
      </c>
    </row>
    <row r="1360" spans="1:10" x14ac:dyDescent="0.25">
      <c r="A1360" t="s">
        <v>1011</v>
      </c>
      <c r="B1360">
        <v>23.274999999999999</v>
      </c>
      <c r="C1360">
        <v>6.26</v>
      </c>
      <c r="D1360" t="s">
        <v>2381</v>
      </c>
      <c r="E1360" t="s">
        <v>2379</v>
      </c>
      <c r="F1360" t="s">
        <v>2382</v>
      </c>
      <c r="G1360">
        <v>1</v>
      </c>
      <c r="H1360" t="s">
        <v>2379</v>
      </c>
      <c r="I1360" t="str">
        <f t="shared" si="42"/>
        <v>Normal Weight</v>
      </c>
      <c r="J1360" t="str">
        <f t="shared" si="43"/>
        <v>Prediabetes</v>
      </c>
    </row>
    <row r="1361" spans="1:10" x14ac:dyDescent="0.25">
      <c r="A1361" t="s">
        <v>1010</v>
      </c>
      <c r="B1361">
        <v>22.8</v>
      </c>
      <c r="C1361">
        <v>4.29</v>
      </c>
      <c r="D1361" t="s">
        <v>2381</v>
      </c>
      <c r="E1361" t="s">
        <v>2379</v>
      </c>
      <c r="F1361" t="s">
        <v>2382</v>
      </c>
      <c r="G1361">
        <v>1</v>
      </c>
      <c r="H1361" t="s">
        <v>2379</v>
      </c>
      <c r="I1361" t="str">
        <f t="shared" si="42"/>
        <v>Normal Weight</v>
      </c>
      <c r="J1361" t="str">
        <f t="shared" si="43"/>
        <v>Normal</v>
      </c>
    </row>
    <row r="1362" spans="1:10" x14ac:dyDescent="0.25">
      <c r="A1362" t="s">
        <v>1009</v>
      </c>
      <c r="B1362">
        <v>24.3</v>
      </c>
      <c r="C1362">
        <v>5.43</v>
      </c>
      <c r="D1362" t="s">
        <v>2379</v>
      </c>
      <c r="E1362" t="s">
        <v>2379</v>
      </c>
      <c r="F1362" t="s">
        <v>2379</v>
      </c>
      <c r="G1362">
        <v>2</v>
      </c>
      <c r="H1362" t="s">
        <v>2379</v>
      </c>
      <c r="I1362" t="str">
        <f t="shared" si="42"/>
        <v>Normal Weight</v>
      </c>
      <c r="J1362" t="str">
        <f t="shared" si="43"/>
        <v>Normal</v>
      </c>
    </row>
    <row r="1363" spans="1:10" x14ac:dyDescent="0.25">
      <c r="A1363" t="s">
        <v>1008</v>
      </c>
      <c r="B1363">
        <v>25.13</v>
      </c>
      <c r="C1363">
        <v>8</v>
      </c>
      <c r="D1363" t="s">
        <v>2381</v>
      </c>
      <c r="E1363" t="s">
        <v>2379</v>
      </c>
      <c r="F1363" t="s">
        <v>2379</v>
      </c>
      <c r="G1363">
        <v>1</v>
      </c>
      <c r="H1363" t="s">
        <v>2379</v>
      </c>
      <c r="I1363" t="str">
        <f t="shared" si="42"/>
        <v>Overweight</v>
      </c>
      <c r="J1363" t="str">
        <f t="shared" si="43"/>
        <v>Diabetes</v>
      </c>
    </row>
    <row r="1364" spans="1:10" x14ac:dyDescent="0.25">
      <c r="A1364" t="s">
        <v>1007</v>
      </c>
      <c r="B1364">
        <v>22.72</v>
      </c>
      <c r="C1364">
        <v>9.9600000000000009</v>
      </c>
      <c r="D1364" t="s">
        <v>2381</v>
      </c>
      <c r="E1364" t="s">
        <v>2379</v>
      </c>
      <c r="F1364" t="s">
        <v>2379</v>
      </c>
      <c r="G1364">
        <v>2</v>
      </c>
      <c r="H1364" t="s">
        <v>2379</v>
      </c>
      <c r="I1364" t="str">
        <f t="shared" si="42"/>
        <v>Normal Weight</v>
      </c>
      <c r="J1364" t="str">
        <f t="shared" si="43"/>
        <v>Diabetes</v>
      </c>
    </row>
    <row r="1365" spans="1:10" x14ac:dyDescent="0.25">
      <c r="A1365" t="s">
        <v>1006</v>
      </c>
      <c r="B1365">
        <v>32.6</v>
      </c>
      <c r="C1365">
        <v>6.8</v>
      </c>
      <c r="D1365" t="s">
        <v>2381</v>
      </c>
      <c r="E1365" t="s">
        <v>2379</v>
      </c>
      <c r="F1365" t="s">
        <v>2379</v>
      </c>
      <c r="G1365">
        <v>0</v>
      </c>
      <c r="H1365" t="s">
        <v>2379</v>
      </c>
      <c r="I1365" t="str">
        <f t="shared" si="42"/>
        <v>Obesity</v>
      </c>
      <c r="J1365" t="str">
        <f t="shared" si="43"/>
        <v>Diabetes</v>
      </c>
    </row>
    <row r="1366" spans="1:10" x14ac:dyDescent="0.25">
      <c r="A1366" t="s">
        <v>1005</v>
      </c>
      <c r="B1366">
        <v>17.28</v>
      </c>
      <c r="C1366">
        <v>6.22</v>
      </c>
      <c r="D1366" t="s">
        <v>2381</v>
      </c>
      <c r="E1366" t="s">
        <v>2379</v>
      </c>
      <c r="F1366" t="s">
        <v>2379</v>
      </c>
      <c r="G1366">
        <v>2</v>
      </c>
      <c r="H1366" t="s">
        <v>2379</v>
      </c>
      <c r="I1366" t="str">
        <f t="shared" si="42"/>
        <v>Underweight</v>
      </c>
      <c r="J1366" t="str">
        <f t="shared" si="43"/>
        <v>Prediabetes</v>
      </c>
    </row>
    <row r="1367" spans="1:10" x14ac:dyDescent="0.25">
      <c r="A1367" t="s">
        <v>1004</v>
      </c>
      <c r="B1367">
        <v>27.92</v>
      </c>
      <c r="C1367">
        <v>5.79</v>
      </c>
      <c r="D1367" t="s">
        <v>2379</v>
      </c>
      <c r="E1367" t="s">
        <v>2379</v>
      </c>
      <c r="F1367" t="s">
        <v>2379</v>
      </c>
      <c r="G1367">
        <v>1</v>
      </c>
      <c r="H1367" t="s">
        <v>2379</v>
      </c>
      <c r="I1367" t="str">
        <f t="shared" si="42"/>
        <v>Overweight</v>
      </c>
      <c r="J1367" t="str">
        <f t="shared" si="43"/>
        <v>Prediabetes</v>
      </c>
    </row>
    <row r="1368" spans="1:10" x14ac:dyDescent="0.25">
      <c r="A1368" t="s">
        <v>1003</v>
      </c>
      <c r="B1368">
        <v>38.284999999999997</v>
      </c>
      <c r="C1368">
        <v>5.41</v>
      </c>
      <c r="D1368" t="s">
        <v>2379</v>
      </c>
      <c r="E1368" t="s">
        <v>2379</v>
      </c>
      <c r="F1368" t="s">
        <v>2379</v>
      </c>
      <c r="G1368">
        <v>0</v>
      </c>
      <c r="H1368" t="s">
        <v>2379</v>
      </c>
      <c r="I1368" t="str">
        <f t="shared" si="42"/>
        <v>Obesity</v>
      </c>
      <c r="J1368" t="str">
        <f t="shared" si="43"/>
        <v>Normal</v>
      </c>
    </row>
    <row r="1369" spans="1:10" x14ac:dyDescent="0.25">
      <c r="A1369" t="s">
        <v>1002</v>
      </c>
      <c r="B1369">
        <v>16.48</v>
      </c>
      <c r="C1369">
        <v>11.05</v>
      </c>
      <c r="D1369" t="s">
        <v>2379</v>
      </c>
      <c r="E1369" t="s">
        <v>2379</v>
      </c>
      <c r="F1369" t="s">
        <v>2379</v>
      </c>
      <c r="G1369">
        <v>0</v>
      </c>
      <c r="H1369" t="s">
        <v>2379</v>
      </c>
      <c r="I1369" t="str">
        <f t="shared" si="42"/>
        <v>Underweight</v>
      </c>
      <c r="J1369" t="str">
        <f t="shared" si="43"/>
        <v>Diabetes</v>
      </c>
    </row>
    <row r="1370" spans="1:10" x14ac:dyDescent="0.25">
      <c r="A1370" t="s">
        <v>1001</v>
      </c>
      <c r="B1370">
        <v>38.57</v>
      </c>
      <c r="C1370">
        <v>6.27</v>
      </c>
      <c r="D1370" t="s">
        <v>2379</v>
      </c>
      <c r="E1370" t="s">
        <v>2379</v>
      </c>
      <c r="F1370" t="s">
        <v>2379</v>
      </c>
      <c r="G1370">
        <v>0</v>
      </c>
      <c r="H1370" t="s">
        <v>2379</v>
      </c>
      <c r="I1370" t="str">
        <f t="shared" si="42"/>
        <v>Obesity</v>
      </c>
      <c r="J1370" t="str">
        <f t="shared" si="43"/>
        <v>Prediabetes</v>
      </c>
    </row>
    <row r="1371" spans="1:10" x14ac:dyDescent="0.25">
      <c r="A1371" t="s">
        <v>1000</v>
      </c>
      <c r="B1371">
        <v>43.85</v>
      </c>
      <c r="C1371">
        <v>4.7699999999999996</v>
      </c>
      <c r="D1371" t="s">
        <v>2381</v>
      </c>
      <c r="E1371" t="s">
        <v>2379</v>
      </c>
      <c r="F1371" t="s">
        <v>2379</v>
      </c>
      <c r="G1371">
        <v>0</v>
      </c>
      <c r="H1371" t="s">
        <v>2379</v>
      </c>
      <c r="I1371" t="str">
        <f t="shared" si="42"/>
        <v>Obesity</v>
      </c>
      <c r="J1371" t="str">
        <f t="shared" si="43"/>
        <v>Normal</v>
      </c>
    </row>
    <row r="1372" spans="1:10" x14ac:dyDescent="0.25">
      <c r="A1372" t="s">
        <v>999</v>
      </c>
      <c r="B1372">
        <v>30.11</v>
      </c>
      <c r="C1372">
        <v>4.08</v>
      </c>
      <c r="D1372" t="s">
        <v>2379</v>
      </c>
      <c r="E1372" t="s">
        <v>2379</v>
      </c>
      <c r="F1372" t="s">
        <v>2379</v>
      </c>
      <c r="G1372">
        <v>0</v>
      </c>
      <c r="H1372" t="s">
        <v>2379</v>
      </c>
      <c r="I1372" t="str">
        <f t="shared" si="42"/>
        <v>Obesity</v>
      </c>
      <c r="J1372" t="str">
        <f t="shared" si="43"/>
        <v>Normal</v>
      </c>
    </row>
    <row r="1373" spans="1:10" x14ac:dyDescent="0.25">
      <c r="A1373" t="s">
        <v>998</v>
      </c>
      <c r="B1373">
        <v>31.59</v>
      </c>
      <c r="C1373">
        <v>6.01</v>
      </c>
      <c r="D1373" t="s">
        <v>2379</v>
      </c>
      <c r="E1373" t="s">
        <v>2379</v>
      </c>
      <c r="F1373" t="s">
        <v>2379</v>
      </c>
      <c r="G1373">
        <v>0</v>
      </c>
      <c r="H1373" t="s">
        <v>2379</v>
      </c>
      <c r="I1373" t="str">
        <f t="shared" si="42"/>
        <v>Obesity</v>
      </c>
      <c r="J1373" t="str">
        <f t="shared" si="43"/>
        <v>Prediabetes</v>
      </c>
    </row>
    <row r="1374" spans="1:10" x14ac:dyDescent="0.25">
      <c r="A1374" t="s">
        <v>997</v>
      </c>
      <c r="B1374">
        <v>40.15</v>
      </c>
      <c r="C1374">
        <v>11.84</v>
      </c>
      <c r="D1374" t="s">
        <v>2379</v>
      </c>
      <c r="E1374" t="s">
        <v>2379</v>
      </c>
      <c r="F1374" t="s">
        <v>2379</v>
      </c>
      <c r="G1374">
        <v>0</v>
      </c>
      <c r="H1374" t="s">
        <v>2379</v>
      </c>
      <c r="I1374" t="str">
        <f t="shared" si="42"/>
        <v>Obesity</v>
      </c>
      <c r="J1374" t="str">
        <f t="shared" si="43"/>
        <v>Diabetes</v>
      </c>
    </row>
    <row r="1375" spans="1:10" x14ac:dyDescent="0.25">
      <c r="A1375" t="s">
        <v>996</v>
      </c>
      <c r="B1375">
        <v>40.700000000000003</v>
      </c>
      <c r="C1375">
        <v>6.27</v>
      </c>
      <c r="D1375" t="s">
        <v>2381</v>
      </c>
      <c r="E1375" t="s">
        <v>2379</v>
      </c>
      <c r="F1375" t="s">
        <v>2382</v>
      </c>
      <c r="G1375">
        <v>1</v>
      </c>
      <c r="H1375" t="s">
        <v>2379</v>
      </c>
      <c r="I1375" t="str">
        <f t="shared" si="42"/>
        <v>Obesity</v>
      </c>
      <c r="J1375" t="str">
        <f t="shared" si="43"/>
        <v>Prediabetes</v>
      </c>
    </row>
    <row r="1376" spans="1:10" x14ac:dyDescent="0.25">
      <c r="A1376" t="s">
        <v>995</v>
      </c>
      <c r="B1376">
        <v>40.76</v>
      </c>
      <c r="C1376">
        <v>5.28</v>
      </c>
      <c r="D1376" t="s">
        <v>2379</v>
      </c>
      <c r="E1376" t="s">
        <v>2379</v>
      </c>
      <c r="F1376" t="s">
        <v>2379</v>
      </c>
      <c r="G1376">
        <v>0</v>
      </c>
      <c r="H1376" t="s">
        <v>2379</v>
      </c>
      <c r="I1376" t="str">
        <f t="shared" si="42"/>
        <v>Obesity</v>
      </c>
      <c r="J1376" t="str">
        <f t="shared" si="43"/>
        <v>Normal</v>
      </c>
    </row>
    <row r="1377" spans="1:10" x14ac:dyDescent="0.25">
      <c r="A1377" t="s">
        <v>994</v>
      </c>
      <c r="B1377">
        <v>29.7</v>
      </c>
      <c r="C1377">
        <v>7.03</v>
      </c>
      <c r="D1377" t="s">
        <v>2379</v>
      </c>
      <c r="E1377" t="s">
        <v>2379</v>
      </c>
      <c r="F1377" t="s">
        <v>2379</v>
      </c>
      <c r="G1377">
        <v>0</v>
      </c>
      <c r="H1377" t="s">
        <v>2379</v>
      </c>
      <c r="I1377" t="str">
        <f t="shared" si="42"/>
        <v>Overweight</v>
      </c>
      <c r="J1377" t="str">
        <f t="shared" si="43"/>
        <v>Diabetes</v>
      </c>
    </row>
    <row r="1378" spans="1:10" x14ac:dyDescent="0.25">
      <c r="A1378" t="s">
        <v>993</v>
      </c>
      <c r="B1378">
        <v>40.58</v>
      </c>
      <c r="C1378">
        <v>5.32</v>
      </c>
      <c r="D1378" t="s">
        <v>2381</v>
      </c>
      <c r="E1378" t="s">
        <v>2379</v>
      </c>
      <c r="F1378" t="s">
        <v>2382</v>
      </c>
      <c r="G1378">
        <v>1</v>
      </c>
      <c r="H1378" t="s">
        <v>2379</v>
      </c>
      <c r="I1378" t="str">
        <f t="shared" si="42"/>
        <v>Obesity</v>
      </c>
      <c r="J1378" t="str">
        <f t="shared" si="43"/>
        <v>Normal</v>
      </c>
    </row>
    <row r="1379" spans="1:10" x14ac:dyDescent="0.25">
      <c r="A1379" t="s">
        <v>992</v>
      </c>
      <c r="B1379">
        <v>33.06</v>
      </c>
      <c r="C1379">
        <v>9.59</v>
      </c>
      <c r="D1379" t="s">
        <v>2381</v>
      </c>
      <c r="E1379" t="s">
        <v>2379</v>
      </c>
      <c r="F1379" t="s">
        <v>2379</v>
      </c>
      <c r="G1379">
        <v>0</v>
      </c>
      <c r="H1379" t="s">
        <v>2379</v>
      </c>
      <c r="I1379" t="str">
        <f t="shared" si="42"/>
        <v>Obesity</v>
      </c>
      <c r="J1379" t="str">
        <f t="shared" si="43"/>
        <v>Diabetes</v>
      </c>
    </row>
    <row r="1380" spans="1:10" x14ac:dyDescent="0.25">
      <c r="A1380" t="s">
        <v>991</v>
      </c>
      <c r="B1380">
        <v>26.62</v>
      </c>
      <c r="C1380">
        <v>6.15</v>
      </c>
      <c r="D1380" t="s">
        <v>2381</v>
      </c>
      <c r="E1380" t="s">
        <v>2379</v>
      </c>
      <c r="F1380" t="s">
        <v>2379</v>
      </c>
      <c r="G1380">
        <v>0</v>
      </c>
      <c r="H1380" t="s">
        <v>2379</v>
      </c>
      <c r="I1380" t="str">
        <f t="shared" si="42"/>
        <v>Overweight</v>
      </c>
      <c r="J1380" t="str">
        <f t="shared" si="43"/>
        <v>Prediabetes</v>
      </c>
    </row>
    <row r="1381" spans="1:10" x14ac:dyDescent="0.25">
      <c r="A1381" t="s">
        <v>990</v>
      </c>
      <c r="B1381">
        <v>37.1</v>
      </c>
      <c r="C1381">
        <v>11.08</v>
      </c>
      <c r="D1381" t="s">
        <v>2379</v>
      </c>
      <c r="E1381" t="s">
        <v>2379</v>
      </c>
      <c r="F1381" t="s">
        <v>2379</v>
      </c>
      <c r="G1381">
        <v>0</v>
      </c>
      <c r="H1381" t="s">
        <v>2379</v>
      </c>
      <c r="I1381" t="str">
        <f t="shared" si="42"/>
        <v>Obesity</v>
      </c>
      <c r="J1381" t="str">
        <f t="shared" si="43"/>
        <v>Diabetes</v>
      </c>
    </row>
    <row r="1382" spans="1:10" x14ac:dyDescent="0.25">
      <c r="A1382" t="s">
        <v>989</v>
      </c>
      <c r="B1382">
        <v>18.28</v>
      </c>
      <c r="C1382">
        <v>7.95</v>
      </c>
      <c r="D1382" t="s">
        <v>2379</v>
      </c>
      <c r="E1382" t="s">
        <v>2379</v>
      </c>
      <c r="F1382" t="s">
        <v>2379</v>
      </c>
      <c r="G1382">
        <v>0</v>
      </c>
      <c r="H1382" t="s">
        <v>2379</v>
      </c>
      <c r="I1382" t="str">
        <f t="shared" si="42"/>
        <v>Underweight</v>
      </c>
      <c r="J1382" t="str">
        <f t="shared" si="43"/>
        <v>Diabetes</v>
      </c>
    </row>
    <row r="1383" spans="1:10" x14ac:dyDescent="0.25">
      <c r="A1383" t="s">
        <v>988</v>
      </c>
      <c r="B1383">
        <v>35.814999999999998</v>
      </c>
      <c r="C1383">
        <v>6.23</v>
      </c>
      <c r="D1383" t="s">
        <v>2379</v>
      </c>
      <c r="E1383" t="s">
        <v>2379</v>
      </c>
      <c r="F1383" t="s">
        <v>2379</v>
      </c>
      <c r="G1383">
        <v>0</v>
      </c>
      <c r="H1383" t="s">
        <v>2379</v>
      </c>
      <c r="I1383" t="str">
        <f t="shared" si="42"/>
        <v>Obesity</v>
      </c>
      <c r="J1383" t="str">
        <f t="shared" si="43"/>
        <v>Prediabetes</v>
      </c>
    </row>
    <row r="1384" spans="1:10" x14ac:dyDescent="0.25">
      <c r="A1384" t="s">
        <v>987</v>
      </c>
      <c r="B1384">
        <v>30.69</v>
      </c>
      <c r="C1384">
        <v>6.5</v>
      </c>
      <c r="D1384" t="s">
        <v>2379</v>
      </c>
      <c r="E1384" t="s">
        <v>2379</v>
      </c>
      <c r="F1384" t="s">
        <v>2379</v>
      </c>
      <c r="G1384">
        <v>0</v>
      </c>
      <c r="H1384" t="s">
        <v>2379</v>
      </c>
      <c r="I1384" t="str">
        <f t="shared" si="42"/>
        <v>Obesity</v>
      </c>
      <c r="J1384" t="str">
        <f t="shared" si="43"/>
        <v>Diabetes</v>
      </c>
    </row>
    <row r="1385" spans="1:10" x14ac:dyDescent="0.25">
      <c r="A1385" t="s">
        <v>986</v>
      </c>
      <c r="B1385">
        <v>26.125</v>
      </c>
      <c r="C1385">
        <v>5.22</v>
      </c>
      <c r="D1385" t="s">
        <v>2379</v>
      </c>
      <c r="E1385" t="s">
        <v>2379</v>
      </c>
      <c r="F1385" t="s">
        <v>2379</v>
      </c>
      <c r="G1385">
        <v>0</v>
      </c>
      <c r="H1385" t="s">
        <v>2379</v>
      </c>
      <c r="I1385" t="str">
        <f t="shared" si="42"/>
        <v>Overweight</v>
      </c>
      <c r="J1385" t="str">
        <f t="shared" si="43"/>
        <v>Normal</v>
      </c>
    </row>
    <row r="1386" spans="1:10" x14ac:dyDescent="0.25">
      <c r="A1386" t="s">
        <v>985</v>
      </c>
      <c r="B1386">
        <v>34.58</v>
      </c>
      <c r="C1386">
        <v>6.3</v>
      </c>
      <c r="D1386" t="s">
        <v>2379</v>
      </c>
      <c r="E1386" t="s">
        <v>2379</v>
      </c>
      <c r="F1386" t="s">
        <v>2382</v>
      </c>
      <c r="G1386">
        <v>1</v>
      </c>
      <c r="H1386" t="s">
        <v>2379</v>
      </c>
      <c r="I1386" t="str">
        <f t="shared" si="42"/>
        <v>Obesity</v>
      </c>
      <c r="J1386" t="str">
        <f t="shared" si="43"/>
        <v>Prediabetes</v>
      </c>
    </row>
    <row r="1387" spans="1:10" x14ac:dyDescent="0.25">
      <c r="A1387" t="s">
        <v>984</v>
      </c>
      <c r="B1387">
        <v>27.4</v>
      </c>
      <c r="C1387">
        <v>8.84</v>
      </c>
      <c r="D1387" t="s">
        <v>2379</v>
      </c>
      <c r="E1387" t="s">
        <v>2379</v>
      </c>
      <c r="F1387" t="s">
        <v>2379</v>
      </c>
      <c r="G1387">
        <v>0</v>
      </c>
      <c r="H1387" t="s">
        <v>2379</v>
      </c>
      <c r="I1387" t="str">
        <f t="shared" si="42"/>
        <v>Overweight</v>
      </c>
      <c r="J1387" t="str">
        <f t="shared" si="43"/>
        <v>Diabetes</v>
      </c>
    </row>
    <row r="1388" spans="1:10" x14ac:dyDescent="0.25">
      <c r="A1388" t="s">
        <v>983</v>
      </c>
      <c r="B1388">
        <v>27.53</v>
      </c>
      <c r="C1388">
        <v>4.1100000000000003</v>
      </c>
      <c r="D1388" t="s">
        <v>2379</v>
      </c>
      <c r="E1388" t="s">
        <v>2379</v>
      </c>
      <c r="F1388" t="s">
        <v>2379</v>
      </c>
      <c r="G1388">
        <v>1</v>
      </c>
      <c r="H1388" t="s">
        <v>2379</v>
      </c>
      <c r="I1388" t="str">
        <f t="shared" si="42"/>
        <v>Overweight</v>
      </c>
      <c r="J1388" t="str">
        <f t="shared" si="43"/>
        <v>Normal</v>
      </c>
    </row>
    <row r="1389" spans="1:10" x14ac:dyDescent="0.25">
      <c r="A1389" t="s">
        <v>982</v>
      </c>
      <c r="B1389">
        <v>33</v>
      </c>
      <c r="C1389">
        <v>4.57</v>
      </c>
      <c r="D1389" t="s">
        <v>2379</v>
      </c>
      <c r="E1389" t="s">
        <v>2379</v>
      </c>
      <c r="F1389" t="s">
        <v>2379</v>
      </c>
      <c r="G1389">
        <v>0</v>
      </c>
      <c r="H1389" t="s">
        <v>2379</v>
      </c>
      <c r="I1389" t="str">
        <f t="shared" si="42"/>
        <v>Obesity</v>
      </c>
      <c r="J1389" t="str">
        <f t="shared" si="43"/>
        <v>Normal</v>
      </c>
    </row>
    <row r="1390" spans="1:10" x14ac:dyDescent="0.25">
      <c r="A1390" t="s">
        <v>981</v>
      </c>
      <c r="B1390">
        <v>25.78</v>
      </c>
      <c r="C1390">
        <v>11.06</v>
      </c>
      <c r="D1390" t="s">
        <v>2381</v>
      </c>
      <c r="E1390" t="s">
        <v>2379</v>
      </c>
      <c r="F1390" t="s">
        <v>2379</v>
      </c>
      <c r="G1390">
        <v>0</v>
      </c>
      <c r="H1390" t="s">
        <v>2379</v>
      </c>
      <c r="I1390" t="str">
        <f t="shared" si="42"/>
        <v>Overweight</v>
      </c>
      <c r="J1390" t="str">
        <f t="shared" si="43"/>
        <v>Diabetes</v>
      </c>
    </row>
    <row r="1391" spans="1:10" x14ac:dyDescent="0.25">
      <c r="A1391" t="s">
        <v>980</v>
      </c>
      <c r="B1391">
        <v>22.66</v>
      </c>
      <c r="C1391">
        <v>10.68</v>
      </c>
      <c r="D1391" t="s">
        <v>2379</v>
      </c>
      <c r="E1391" t="s">
        <v>2379</v>
      </c>
      <c r="F1391" t="s">
        <v>2379</v>
      </c>
      <c r="G1391">
        <v>0</v>
      </c>
      <c r="H1391" t="s">
        <v>2379</v>
      </c>
      <c r="I1391" t="str">
        <f t="shared" si="42"/>
        <v>Normal Weight</v>
      </c>
      <c r="J1391" t="str">
        <f t="shared" si="43"/>
        <v>Diabetes</v>
      </c>
    </row>
    <row r="1392" spans="1:10" x14ac:dyDescent="0.25">
      <c r="A1392" t="s">
        <v>979</v>
      </c>
      <c r="B1392">
        <v>38.81</v>
      </c>
      <c r="C1392">
        <v>6.14</v>
      </c>
      <c r="D1392" t="s">
        <v>2381</v>
      </c>
      <c r="E1392" t="s">
        <v>2379</v>
      </c>
      <c r="F1392" t="s">
        <v>2379</v>
      </c>
      <c r="G1392">
        <v>1</v>
      </c>
      <c r="H1392" t="s">
        <v>2379</v>
      </c>
      <c r="I1392" t="str">
        <f t="shared" si="42"/>
        <v>Obesity</v>
      </c>
      <c r="J1392" t="str">
        <f t="shared" si="43"/>
        <v>Prediabetes</v>
      </c>
    </row>
    <row r="1393" spans="1:10" x14ac:dyDescent="0.25">
      <c r="A1393" t="s">
        <v>978</v>
      </c>
      <c r="B1393">
        <v>38.51</v>
      </c>
      <c r="C1393">
        <v>5.45</v>
      </c>
      <c r="D1393" t="s">
        <v>2381</v>
      </c>
      <c r="E1393" t="s">
        <v>2379</v>
      </c>
      <c r="F1393" t="s">
        <v>2379</v>
      </c>
      <c r="G1393">
        <v>0</v>
      </c>
      <c r="H1393" t="s">
        <v>2379</v>
      </c>
      <c r="I1393" t="str">
        <f t="shared" si="42"/>
        <v>Obesity</v>
      </c>
      <c r="J1393" t="str">
        <f t="shared" si="43"/>
        <v>Normal</v>
      </c>
    </row>
    <row r="1394" spans="1:10" x14ac:dyDescent="0.25">
      <c r="A1394" t="s">
        <v>977</v>
      </c>
      <c r="B1394">
        <v>22.98</v>
      </c>
      <c r="C1394">
        <v>6.14</v>
      </c>
      <c r="D1394" t="s">
        <v>2381</v>
      </c>
      <c r="E1394" t="s">
        <v>2379</v>
      </c>
      <c r="F1394" t="s">
        <v>2379</v>
      </c>
      <c r="G1394">
        <v>0</v>
      </c>
      <c r="H1394" t="s">
        <v>2379</v>
      </c>
      <c r="I1394" t="str">
        <f t="shared" si="42"/>
        <v>Normal Weight</v>
      </c>
      <c r="J1394" t="str">
        <f t="shared" si="43"/>
        <v>Prediabetes</v>
      </c>
    </row>
    <row r="1395" spans="1:10" x14ac:dyDescent="0.25">
      <c r="A1395" t="s">
        <v>976</v>
      </c>
      <c r="B1395">
        <v>15.65</v>
      </c>
      <c r="C1395">
        <v>7.85</v>
      </c>
      <c r="D1395" t="s">
        <v>2379</v>
      </c>
      <c r="E1395" t="s">
        <v>2379</v>
      </c>
      <c r="F1395" t="s">
        <v>2379</v>
      </c>
      <c r="G1395">
        <v>0</v>
      </c>
      <c r="H1395" t="s">
        <v>2379</v>
      </c>
      <c r="I1395" t="str">
        <f t="shared" si="42"/>
        <v>Underweight</v>
      </c>
      <c r="J1395" t="str">
        <f t="shared" si="43"/>
        <v>Diabetes</v>
      </c>
    </row>
    <row r="1396" spans="1:10" x14ac:dyDescent="0.25">
      <c r="A1396" t="s">
        <v>975</v>
      </c>
      <c r="B1396">
        <v>39.97</v>
      </c>
      <c r="C1396">
        <v>4.09</v>
      </c>
      <c r="D1396" t="s">
        <v>2379</v>
      </c>
      <c r="E1396" t="s">
        <v>2379</v>
      </c>
      <c r="F1396" t="s">
        <v>2379</v>
      </c>
      <c r="G1396">
        <v>1</v>
      </c>
      <c r="H1396" t="s">
        <v>2379</v>
      </c>
      <c r="I1396" t="str">
        <f t="shared" si="42"/>
        <v>Obesity</v>
      </c>
      <c r="J1396" t="str">
        <f t="shared" si="43"/>
        <v>Normal</v>
      </c>
    </row>
    <row r="1397" spans="1:10" x14ac:dyDescent="0.25">
      <c r="A1397" t="s">
        <v>974</v>
      </c>
      <c r="B1397">
        <v>37.22</v>
      </c>
      <c r="C1397">
        <v>4.62</v>
      </c>
      <c r="D1397" t="s">
        <v>2379</v>
      </c>
      <c r="E1397" t="s">
        <v>2379</v>
      </c>
      <c r="F1397" t="s">
        <v>2382</v>
      </c>
      <c r="G1397">
        <v>1</v>
      </c>
      <c r="H1397" t="s">
        <v>2379</v>
      </c>
      <c r="I1397" t="str">
        <f t="shared" si="42"/>
        <v>Obesity</v>
      </c>
      <c r="J1397" t="str">
        <f t="shared" si="43"/>
        <v>Normal</v>
      </c>
    </row>
    <row r="1398" spans="1:10" x14ac:dyDescent="0.25">
      <c r="A1398" t="s">
        <v>973</v>
      </c>
      <c r="B1398">
        <v>41.325000000000003</v>
      </c>
      <c r="C1398">
        <v>5.77</v>
      </c>
      <c r="D1398" t="s">
        <v>2379</v>
      </c>
      <c r="E1398" t="s">
        <v>2379</v>
      </c>
      <c r="F1398" t="s">
        <v>2379</v>
      </c>
      <c r="G1398">
        <v>0</v>
      </c>
      <c r="H1398" t="s">
        <v>2379</v>
      </c>
      <c r="I1398" t="str">
        <f t="shared" si="42"/>
        <v>Obesity</v>
      </c>
      <c r="J1398" t="str">
        <f t="shared" si="43"/>
        <v>Prediabetes</v>
      </c>
    </row>
    <row r="1399" spans="1:10" x14ac:dyDescent="0.25">
      <c r="A1399" t="s">
        <v>972</v>
      </c>
      <c r="B1399">
        <v>40.31</v>
      </c>
      <c r="C1399">
        <v>5.84</v>
      </c>
      <c r="D1399" t="s">
        <v>2379</v>
      </c>
      <c r="E1399" t="s">
        <v>2379</v>
      </c>
      <c r="F1399" t="s">
        <v>2379</v>
      </c>
      <c r="G1399">
        <v>0</v>
      </c>
      <c r="H1399" t="s">
        <v>2379</v>
      </c>
      <c r="I1399" t="str">
        <f t="shared" si="42"/>
        <v>Obesity</v>
      </c>
      <c r="J1399" t="str">
        <f t="shared" si="43"/>
        <v>Prediabetes</v>
      </c>
    </row>
    <row r="1400" spans="1:10" x14ac:dyDescent="0.25">
      <c r="A1400" t="s">
        <v>971</v>
      </c>
      <c r="B1400">
        <v>29.48</v>
      </c>
      <c r="C1400">
        <v>4.91</v>
      </c>
      <c r="D1400" t="s">
        <v>2379</v>
      </c>
      <c r="E1400" t="s">
        <v>2379</v>
      </c>
      <c r="F1400" t="s">
        <v>2379</v>
      </c>
      <c r="G1400">
        <v>0</v>
      </c>
      <c r="H1400" t="s">
        <v>2379</v>
      </c>
      <c r="I1400" t="str">
        <f t="shared" si="42"/>
        <v>Overweight</v>
      </c>
      <c r="J1400" t="str">
        <f t="shared" si="43"/>
        <v>Normal</v>
      </c>
    </row>
    <row r="1401" spans="1:10" x14ac:dyDescent="0.25">
      <c r="A1401" t="s">
        <v>970</v>
      </c>
      <c r="B1401">
        <v>33.155000000000001</v>
      </c>
      <c r="C1401">
        <v>5.07</v>
      </c>
      <c r="D1401" t="s">
        <v>2379</v>
      </c>
      <c r="E1401" t="s">
        <v>2379</v>
      </c>
      <c r="F1401" t="s">
        <v>2379</v>
      </c>
      <c r="G1401">
        <v>0</v>
      </c>
      <c r="H1401" t="s">
        <v>2379</v>
      </c>
      <c r="I1401" t="str">
        <f t="shared" si="42"/>
        <v>Obesity</v>
      </c>
      <c r="J1401" t="str">
        <f t="shared" si="43"/>
        <v>Normal</v>
      </c>
    </row>
    <row r="1402" spans="1:10" x14ac:dyDescent="0.25">
      <c r="A1402" t="s">
        <v>969</v>
      </c>
      <c r="B1402">
        <v>42.85</v>
      </c>
      <c r="C1402">
        <v>5.81</v>
      </c>
      <c r="D1402" t="s">
        <v>2381</v>
      </c>
      <c r="E1402" t="s">
        <v>2379</v>
      </c>
      <c r="F1402" t="s">
        <v>2379</v>
      </c>
      <c r="G1402">
        <v>0</v>
      </c>
      <c r="H1402" t="s">
        <v>2379</v>
      </c>
      <c r="I1402" t="str">
        <f t="shared" si="42"/>
        <v>Obesity</v>
      </c>
      <c r="J1402" t="str">
        <f t="shared" si="43"/>
        <v>Prediabetes</v>
      </c>
    </row>
    <row r="1403" spans="1:10" x14ac:dyDescent="0.25">
      <c r="A1403" t="s">
        <v>968</v>
      </c>
      <c r="B1403">
        <v>32.340000000000003</v>
      </c>
      <c r="C1403">
        <v>11.2</v>
      </c>
      <c r="D1403" t="s">
        <v>2379</v>
      </c>
      <c r="E1403" t="s">
        <v>2379</v>
      </c>
      <c r="F1403" t="s">
        <v>2379</v>
      </c>
      <c r="G1403">
        <v>0</v>
      </c>
      <c r="H1403" t="s">
        <v>2379</v>
      </c>
      <c r="I1403" t="str">
        <f t="shared" si="42"/>
        <v>Obesity</v>
      </c>
      <c r="J1403" t="str">
        <f t="shared" si="43"/>
        <v>Diabetes</v>
      </c>
    </row>
    <row r="1404" spans="1:10" x14ac:dyDescent="0.25">
      <c r="A1404" t="s">
        <v>967</v>
      </c>
      <c r="B1404">
        <v>27.5</v>
      </c>
      <c r="C1404">
        <v>10.75</v>
      </c>
      <c r="D1404" t="s">
        <v>2379</v>
      </c>
      <c r="E1404" t="s">
        <v>2379</v>
      </c>
      <c r="F1404" t="s">
        <v>2379</v>
      </c>
      <c r="G1404">
        <v>0</v>
      </c>
      <c r="H1404" t="s">
        <v>2379</v>
      </c>
      <c r="I1404" t="str">
        <f t="shared" si="42"/>
        <v>Overweight</v>
      </c>
      <c r="J1404" t="str">
        <f t="shared" si="43"/>
        <v>Diabetes</v>
      </c>
    </row>
    <row r="1405" spans="1:10" x14ac:dyDescent="0.25">
      <c r="A1405" t="s">
        <v>966</v>
      </c>
      <c r="B1405">
        <v>25.8</v>
      </c>
      <c r="C1405">
        <v>7.8</v>
      </c>
      <c r="D1405" t="s">
        <v>2379</v>
      </c>
      <c r="E1405" t="s">
        <v>2379</v>
      </c>
      <c r="F1405" t="s">
        <v>2379</v>
      </c>
      <c r="G1405">
        <v>0</v>
      </c>
      <c r="H1405" t="s">
        <v>2379</v>
      </c>
      <c r="I1405" t="str">
        <f t="shared" si="42"/>
        <v>Overweight</v>
      </c>
      <c r="J1405" t="str">
        <f t="shared" si="43"/>
        <v>Diabetes</v>
      </c>
    </row>
    <row r="1406" spans="1:10" x14ac:dyDescent="0.25">
      <c r="A1406" t="s">
        <v>965</v>
      </c>
      <c r="B1406">
        <v>25</v>
      </c>
      <c r="C1406">
        <v>7.04</v>
      </c>
      <c r="D1406" t="s">
        <v>2379</v>
      </c>
      <c r="E1406" t="s">
        <v>2379</v>
      </c>
      <c r="F1406" t="s">
        <v>2379</v>
      </c>
      <c r="G1406">
        <v>0</v>
      </c>
      <c r="H1406" t="s">
        <v>2379</v>
      </c>
      <c r="I1406" t="str">
        <f t="shared" si="42"/>
        <v>Overweight</v>
      </c>
      <c r="J1406" t="str">
        <f t="shared" si="43"/>
        <v>Diabetes</v>
      </c>
    </row>
    <row r="1407" spans="1:10" x14ac:dyDescent="0.25">
      <c r="A1407" t="s">
        <v>964</v>
      </c>
      <c r="B1407">
        <v>41.2</v>
      </c>
      <c r="C1407">
        <v>4.18</v>
      </c>
      <c r="D1407" t="s">
        <v>2381</v>
      </c>
      <c r="E1407" t="s">
        <v>2379</v>
      </c>
      <c r="F1407" t="s">
        <v>2379</v>
      </c>
      <c r="G1407">
        <v>0</v>
      </c>
      <c r="H1407" t="s">
        <v>2379</v>
      </c>
      <c r="I1407" t="str">
        <f t="shared" si="42"/>
        <v>Obesity</v>
      </c>
      <c r="J1407" t="str">
        <f t="shared" si="43"/>
        <v>Normal</v>
      </c>
    </row>
    <row r="1408" spans="1:10" x14ac:dyDescent="0.25">
      <c r="A1408" t="s">
        <v>963</v>
      </c>
      <c r="B1408">
        <v>17.78</v>
      </c>
      <c r="C1408">
        <v>8.19</v>
      </c>
      <c r="D1408" t="s">
        <v>2379</v>
      </c>
      <c r="E1408" t="s">
        <v>2379</v>
      </c>
      <c r="F1408" t="s">
        <v>2379</v>
      </c>
      <c r="G1408">
        <v>0</v>
      </c>
      <c r="H1408" t="s">
        <v>2379</v>
      </c>
      <c r="I1408" t="str">
        <f t="shared" si="42"/>
        <v>Underweight</v>
      </c>
      <c r="J1408" t="str">
        <f t="shared" si="43"/>
        <v>Diabetes</v>
      </c>
    </row>
    <row r="1409" spans="1:10" x14ac:dyDescent="0.25">
      <c r="A1409" t="s">
        <v>962</v>
      </c>
      <c r="B1409">
        <v>40.119999999999997</v>
      </c>
      <c r="C1409">
        <v>6.22</v>
      </c>
      <c r="D1409" t="s">
        <v>2381</v>
      </c>
      <c r="E1409" t="s">
        <v>2379</v>
      </c>
      <c r="F1409" t="s">
        <v>2382</v>
      </c>
      <c r="G1409">
        <v>1</v>
      </c>
      <c r="H1409" t="s">
        <v>2379</v>
      </c>
      <c r="I1409" t="str">
        <f t="shared" si="42"/>
        <v>Obesity</v>
      </c>
      <c r="J1409" t="str">
        <f t="shared" si="43"/>
        <v>Prediabetes</v>
      </c>
    </row>
    <row r="1410" spans="1:10" x14ac:dyDescent="0.25">
      <c r="A1410" t="s">
        <v>961</v>
      </c>
      <c r="B1410">
        <v>19.350000000000001</v>
      </c>
      <c r="C1410">
        <v>8.2200000000000006</v>
      </c>
      <c r="D1410" t="s">
        <v>2381</v>
      </c>
      <c r="E1410" t="s">
        <v>2379</v>
      </c>
      <c r="F1410" t="s">
        <v>2379</v>
      </c>
      <c r="G1410">
        <v>0</v>
      </c>
      <c r="H1410" t="s">
        <v>2379</v>
      </c>
      <c r="I1410" t="str">
        <f t="shared" si="42"/>
        <v>Normal Weight</v>
      </c>
      <c r="J1410" t="str">
        <f t="shared" si="43"/>
        <v>Diabetes</v>
      </c>
    </row>
    <row r="1411" spans="1:10" x14ac:dyDescent="0.25">
      <c r="A1411" t="s">
        <v>960</v>
      </c>
      <c r="B1411">
        <v>36.69</v>
      </c>
      <c r="C1411">
        <v>6.15</v>
      </c>
      <c r="D1411" t="s">
        <v>2379</v>
      </c>
      <c r="E1411" t="s">
        <v>2379</v>
      </c>
      <c r="F1411" t="s">
        <v>2379</v>
      </c>
      <c r="G1411">
        <v>0</v>
      </c>
      <c r="H1411" t="s">
        <v>2379</v>
      </c>
      <c r="I1411" t="str">
        <f t="shared" ref="I1411:I1474" si="44">IF(B1411&lt;18.5,"Underweight",IF(B1411&lt;25,"Normal Weight",IF(B1411&lt;30,"Overweight","Obesity")))</f>
        <v>Obesity</v>
      </c>
      <c r="J1411" t="str">
        <f t="shared" ref="J1411:J1474" si="45">IF(ISNUMBER(C1411),IF(C1411&lt;5.7,"Normal",IF(C1411&lt;6.5,"Prediabetes","Diabetes")),"")</f>
        <v>Prediabetes</v>
      </c>
    </row>
    <row r="1412" spans="1:10" x14ac:dyDescent="0.25">
      <c r="A1412" t="s">
        <v>959</v>
      </c>
      <c r="B1412">
        <v>28.51</v>
      </c>
      <c r="C1412">
        <v>5.65</v>
      </c>
      <c r="D1412" t="s">
        <v>2381</v>
      </c>
      <c r="E1412" t="s">
        <v>2379</v>
      </c>
      <c r="F1412" t="s">
        <v>2379</v>
      </c>
      <c r="G1412">
        <v>1</v>
      </c>
      <c r="H1412" t="s">
        <v>2379</v>
      </c>
      <c r="I1412" t="str">
        <f t="shared" si="44"/>
        <v>Overweight</v>
      </c>
      <c r="J1412" t="str">
        <f t="shared" si="45"/>
        <v>Normal</v>
      </c>
    </row>
    <row r="1413" spans="1:10" x14ac:dyDescent="0.25">
      <c r="A1413" t="s">
        <v>958</v>
      </c>
      <c r="B1413">
        <v>30.21</v>
      </c>
      <c r="C1413">
        <v>5.5</v>
      </c>
      <c r="D1413" t="s">
        <v>2379</v>
      </c>
      <c r="E1413" t="s">
        <v>2379</v>
      </c>
      <c r="F1413" t="s">
        <v>2379</v>
      </c>
      <c r="G1413">
        <v>1</v>
      </c>
      <c r="H1413" t="s">
        <v>2379</v>
      </c>
      <c r="I1413" t="str">
        <f t="shared" si="44"/>
        <v>Obesity</v>
      </c>
      <c r="J1413" t="str">
        <f t="shared" si="45"/>
        <v>Normal</v>
      </c>
    </row>
    <row r="1414" spans="1:10" x14ac:dyDescent="0.25">
      <c r="A1414" t="s">
        <v>957</v>
      </c>
      <c r="B1414">
        <v>24.33</v>
      </c>
      <c r="C1414">
        <v>8</v>
      </c>
      <c r="D1414" t="s">
        <v>2379</v>
      </c>
      <c r="E1414" t="s">
        <v>2379</v>
      </c>
      <c r="F1414" t="s">
        <v>2379</v>
      </c>
      <c r="G1414">
        <v>0</v>
      </c>
      <c r="H1414" t="s">
        <v>2379</v>
      </c>
      <c r="I1414" t="str">
        <f t="shared" si="44"/>
        <v>Normal Weight</v>
      </c>
      <c r="J1414" t="str">
        <f t="shared" si="45"/>
        <v>Diabetes</v>
      </c>
    </row>
    <row r="1415" spans="1:10" x14ac:dyDescent="0.25">
      <c r="A1415" t="s">
        <v>956</v>
      </c>
      <c r="B1415">
        <v>19.855</v>
      </c>
      <c r="C1415">
        <v>5.71</v>
      </c>
      <c r="D1415" t="s">
        <v>2381</v>
      </c>
      <c r="E1415" t="s">
        <v>2379</v>
      </c>
      <c r="F1415" t="s">
        <v>2379</v>
      </c>
      <c r="G1415">
        <v>0</v>
      </c>
      <c r="H1415" t="s">
        <v>2379</v>
      </c>
      <c r="I1415" t="str">
        <f t="shared" si="44"/>
        <v>Normal Weight</v>
      </c>
      <c r="J1415" t="str">
        <f t="shared" si="45"/>
        <v>Prediabetes</v>
      </c>
    </row>
    <row r="1416" spans="1:10" x14ac:dyDescent="0.25">
      <c r="A1416" t="s">
        <v>955</v>
      </c>
      <c r="B1416">
        <v>25.364999999999998</v>
      </c>
      <c r="C1416">
        <v>11.71</v>
      </c>
      <c r="D1416" t="s">
        <v>2379</v>
      </c>
      <c r="E1416" t="s">
        <v>2379</v>
      </c>
      <c r="F1416" t="s">
        <v>2379</v>
      </c>
      <c r="G1416">
        <v>0</v>
      </c>
      <c r="H1416" t="s">
        <v>2379</v>
      </c>
      <c r="I1416" t="str">
        <f t="shared" si="44"/>
        <v>Overweight</v>
      </c>
      <c r="J1416" t="str">
        <f t="shared" si="45"/>
        <v>Diabetes</v>
      </c>
    </row>
    <row r="1417" spans="1:10" x14ac:dyDescent="0.25">
      <c r="A1417" t="s">
        <v>954</v>
      </c>
      <c r="B1417">
        <v>29.6</v>
      </c>
      <c r="C1417">
        <v>6.17</v>
      </c>
      <c r="D1417" t="s">
        <v>2381</v>
      </c>
      <c r="E1417" t="s">
        <v>2379</v>
      </c>
      <c r="F1417" t="s">
        <v>2382</v>
      </c>
      <c r="G1417">
        <v>1</v>
      </c>
      <c r="H1417" t="s">
        <v>2379</v>
      </c>
      <c r="I1417" t="str">
        <f t="shared" si="44"/>
        <v>Overweight</v>
      </c>
      <c r="J1417" t="str">
        <f t="shared" si="45"/>
        <v>Prediabetes</v>
      </c>
    </row>
    <row r="1418" spans="1:10" x14ac:dyDescent="0.25">
      <c r="A1418" t="s">
        <v>953</v>
      </c>
      <c r="B1418">
        <v>39.43</v>
      </c>
      <c r="C1418">
        <v>6.1</v>
      </c>
      <c r="D1418" t="s">
        <v>2381</v>
      </c>
      <c r="E1418" t="s">
        <v>2379</v>
      </c>
      <c r="F1418" t="s">
        <v>2382</v>
      </c>
      <c r="G1418">
        <v>1</v>
      </c>
      <c r="H1418" t="s">
        <v>2379</v>
      </c>
      <c r="I1418" t="str">
        <f t="shared" si="44"/>
        <v>Obesity</v>
      </c>
      <c r="J1418" t="str">
        <f t="shared" si="45"/>
        <v>Prediabetes</v>
      </c>
    </row>
    <row r="1419" spans="1:10" x14ac:dyDescent="0.25">
      <c r="A1419" t="s">
        <v>952</v>
      </c>
      <c r="B1419">
        <v>27.34</v>
      </c>
      <c r="C1419">
        <v>5.19</v>
      </c>
      <c r="D1419" t="s">
        <v>2381</v>
      </c>
      <c r="E1419" t="s">
        <v>2379</v>
      </c>
      <c r="F1419" t="s">
        <v>2379</v>
      </c>
      <c r="G1419">
        <v>1</v>
      </c>
      <c r="H1419" t="s">
        <v>2379</v>
      </c>
      <c r="I1419" t="str">
        <f t="shared" si="44"/>
        <v>Overweight</v>
      </c>
      <c r="J1419" t="str">
        <f t="shared" si="45"/>
        <v>Normal</v>
      </c>
    </row>
    <row r="1420" spans="1:10" x14ac:dyDescent="0.25">
      <c r="A1420" t="s">
        <v>951</v>
      </c>
      <c r="B1420">
        <v>39.01</v>
      </c>
      <c r="C1420">
        <v>5.37</v>
      </c>
      <c r="D1420" t="s">
        <v>2381</v>
      </c>
      <c r="E1420" t="s">
        <v>2379</v>
      </c>
      <c r="F1420" t="s">
        <v>2379</v>
      </c>
      <c r="G1420">
        <v>0</v>
      </c>
      <c r="H1420" t="s">
        <v>2379</v>
      </c>
      <c r="I1420" t="str">
        <f t="shared" si="44"/>
        <v>Obesity</v>
      </c>
      <c r="J1420" t="str">
        <f t="shared" si="45"/>
        <v>Normal</v>
      </c>
    </row>
    <row r="1421" spans="1:10" x14ac:dyDescent="0.25">
      <c r="A1421" t="s">
        <v>950</v>
      </c>
      <c r="B1421">
        <v>18.989999999999998</v>
      </c>
      <c r="C1421">
        <v>10.82</v>
      </c>
      <c r="D1421" t="s">
        <v>2381</v>
      </c>
      <c r="E1421" t="s">
        <v>2379</v>
      </c>
      <c r="F1421" t="s">
        <v>2379</v>
      </c>
      <c r="G1421">
        <v>0</v>
      </c>
      <c r="H1421" t="s">
        <v>2379</v>
      </c>
      <c r="I1421" t="str">
        <f t="shared" si="44"/>
        <v>Normal Weight</v>
      </c>
      <c r="J1421" t="str">
        <f t="shared" si="45"/>
        <v>Diabetes</v>
      </c>
    </row>
    <row r="1422" spans="1:10" x14ac:dyDescent="0.25">
      <c r="A1422" t="s">
        <v>949</v>
      </c>
      <c r="B1422">
        <v>42.3</v>
      </c>
      <c r="C1422">
        <v>6.06</v>
      </c>
      <c r="D1422" t="s">
        <v>2381</v>
      </c>
      <c r="E1422" t="s">
        <v>2379</v>
      </c>
      <c r="F1422" t="s">
        <v>2379</v>
      </c>
      <c r="G1422">
        <v>0</v>
      </c>
      <c r="H1422" t="s">
        <v>2379</v>
      </c>
      <c r="I1422" t="str">
        <f t="shared" si="44"/>
        <v>Obesity</v>
      </c>
      <c r="J1422" t="str">
        <f t="shared" si="45"/>
        <v>Prediabetes</v>
      </c>
    </row>
    <row r="1423" spans="1:10" x14ac:dyDescent="0.25">
      <c r="A1423" t="s">
        <v>948</v>
      </c>
      <c r="B1423">
        <v>39.805</v>
      </c>
      <c r="C1423">
        <v>5.91</v>
      </c>
      <c r="D1423" t="s">
        <v>2379</v>
      </c>
      <c r="E1423" t="s">
        <v>2379</v>
      </c>
      <c r="F1423" t="s">
        <v>2379</v>
      </c>
      <c r="G1423">
        <v>0</v>
      </c>
      <c r="H1423" t="s">
        <v>2379</v>
      </c>
      <c r="I1423" t="str">
        <f t="shared" si="44"/>
        <v>Obesity</v>
      </c>
      <c r="J1423" t="str">
        <f t="shared" si="45"/>
        <v>Prediabetes</v>
      </c>
    </row>
    <row r="1424" spans="1:10" x14ac:dyDescent="0.25">
      <c r="A1424" t="s">
        <v>947</v>
      </c>
      <c r="B1424">
        <v>33.700000000000003</v>
      </c>
      <c r="C1424">
        <v>5.87</v>
      </c>
      <c r="D1424" t="s">
        <v>2379</v>
      </c>
      <c r="E1424" t="s">
        <v>2379</v>
      </c>
      <c r="F1424" t="s">
        <v>2379</v>
      </c>
      <c r="G1424">
        <v>0</v>
      </c>
      <c r="H1424" t="s">
        <v>2379</v>
      </c>
      <c r="I1424" t="str">
        <f t="shared" si="44"/>
        <v>Obesity</v>
      </c>
      <c r="J1424" t="str">
        <f t="shared" si="45"/>
        <v>Prediabetes</v>
      </c>
    </row>
    <row r="1425" spans="1:10" x14ac:dyDescent="0.25">
      <c r="A1425" t="s">
        <v>946</v>
      </c>
      <c r="B1425">
        <v>36.195</v>
      </c>
      <c r="C1425">
        <v>6.22</v>
      </c>
      <c r="D1425" t="s">
        <v>2379</v>
      </c>
      <c r="E1425" t="s">
        <v>2379</v>
      </c>
      <c r="F1425" t="s">
        <v>2379</v>
      </c>
      <c r="G1425">
        <v>0</v>
      </c>
      <c r="H1425" t="s">
        <v>2379</v>
      </c>
      <c r="I1425" t="str">
        <f t="shared" si="44"/>
        <v>Obesity</v>
      </c>
      <c r="J1425" t="str">
        <f t="shared" si="45"/>
        <v>Prediabetes</v>
      </c>
    </row>
    <row r="1426" spans="1:10" x14ac:dyDescent="0.25">
      <c r="A1426" t="s">
        <v>945</v>
      </c>
      <c r="B1426">
        <v>32.6</v>
      </c>
      <c r="C1426">
        <v>5.73</v>
      </c>
      <c r="D1426" t="s">
        <v>2379</v>
      </c>
      <c r="E1426" t="s">
        <v>2379</v>
      </c>
      <c r="F1426" t="s">
        <v>2382</v>
      </c>
      <c r="G1426">
        <v>1</v>
      </c>
      <c r="H1426" t="s">
        <v>2379</v>
      </c>
      <c r="I1426" t="str">
        <f t="shared" si="44"/>
        <v>Obesity</v>
      </c>
      <c r="J1426" t="str">
        <f t="shared" si="45"/>
        <v>Prediabetes</v>
      </c>
    </row>
    <row r="1427" spans="1:10" x14ac:dyDescent="0.25">
      <c r="A1427" t="s">
        <v>944</v>
      </c>
      <c r="B1427">
        <v>30.2</v>
      </c>
      <c r="C1427">
        <v>5.7</v>
      </c>
      <c r="D1427" t="s">
        <v>2379</v>
      </c>
      <c r="E1427" t="s">
        <v>2379</v>
      </c>
      <c r="F1427" t="s">
        <v>2379</v>
      </c>
      <c r="G1427">
        <v>0</v>
      </c>
      <c r="H1427" t="s">
        <v>2379</v>
      </c>
      <c r="I1427" t="str">
        <f t="shared" si="44"/>
        <v>Obesity</v>
      </c>
      <c r="J1427" t="str">
        <f t="shared" si="45"/>
        <v>Prediabetes</v>
      </c>
    </row>
    <row r="1428" spans="1:10" x14ac:dyDescent="0.25">
      <c r="A1428" t="s">
        <v>943</v>
      </c>
      <c r="B1428">
        <v>27.645</v>
      </c>
      <c r="C1428">
        <v>9.91</v>
      </c>
      <c r="D1428" t="s">
        <v>2379</v>
      </c>
      <c r="E1428" t="s">
        <v>2379</v>
      </c>
      <c r="F1428" t="s">
        <v>2379</v>
      </c>
      <c r="G1428">
        <v>0</v>
      </c>
      <c r="H1428" t="s">
        <v>2379</v>
      </c>
      <c r="I1428" t="str">
        <f t="shared" si="44"/>
        <v>Overweight</v>
      </c>
      <c r="J1428" t="str">
        <f t="shared" si="45"/>
        <v>Diabetes</v>
      </c>
    </row>
    <row r="1429" spans="1:10" x14ac:dyDescent="0.25">
      <c r="A1429" t="s">
        <v>942</v>
      </c>
      <c r="B1429">
        <v>26.41</v>
      </c>
      <c r="C1429">
        <v>11.4</v>
      </c>
      <c r="D1429" t="s">
        <v>2379</v>
      </c>
      <c r="E1429" t="s">
        <v>2379</v>
      </c>
      <c r="F1429" t="s">
        <v>2379</v>
      </c>
      <c r="G1429">
        <v>0</v>
      </c>
      <c r="H1429" t="s">
        <v>2379</v>
      </c>
      <c r="I1429" t="str">
        <f t="shared" si="44"/>
        <v>Overweight</v>
      </c>
      <c r="J1429" t="str">
        <f t="shared" si="45"/>
        <v>Diabetes</v>
      </c>
    </row>
    <row r="1430" spans="1:10" x14ac:dyDescent="0.25">
      <c r="A1430" t="s">
        <v>941</v>
      </c>
      <c r="B1430">
        <v>34.1</v>
      </c>
      <c r="C1430">
        <v>6.29</v>
      </c>
      <c r="D1430" t="s">
        <v>2381</v>
      </c>
      <c r="E1430" t="s">
        <v>2379</v>
      </c>
      <c r="F1430" t="s">
        <v>2382</v>
      </c>
      <c r="G1430">
        <v>1</v>
      </c>
      <c r="H1430" t="s">
        <v>2379</v>
      </c>
      <c r="I1430" t="str">
        <f t="shared" si="44"/>
        <v>Obesity</v>
      </c>
      <c r="J1430" t="str">
        <f t="shared" si="45"/>
        <v>Prediabetes</v>
      </c>
    </row>
    <row r="1431" spans="1:10" x14ac:dyDescent="0.25">
      <c r="A1431" t="s">
        <v>940</v>
      </c>
      <c r="B1431">
        <v>17.3</v>
      </c>
      <c r="C1431">
        <v>9.2799999999999994</v>
      </c>
      <c r="D1431" t="s">
        <v>2379</v>
      </c>
      <c r="E1431" t="s">
        <v>2379</v>
      </c>
      <c r="F1431" t="s">
        <v>2379</v>
      </c>
      <c r="G1431">
        <v>0</v>
      </c>
      <c r="H1431" t="s">
        <v>2379</v>
      </c>
      <c r="I1431" t="str">
        <f t="shared" si="44"/>
        <v>Underweight</v>
      </c>
      <c r="J1431" t="str">
        <f t="shared" si="45"/>
        <v>Diabetes</v>
      </c>
    </row>
    <row r="1432" spans="1:10" x14ac:dyDescent="0.25">
      <c r="A1432" t="s">
        <v>939</v>
      </c>
      <c r="B1432">
        <v>35.020000000000003</v>
      </c>
      <c r="C1432">
        <v>4.78</v>
      </c>
      <c r="D1432" t="s">
        <v>2379</v>
      </c>
      <c r="E1432" t="s">
        <v>2379</v>
      </c>
      <c r="F1432" t="s">
        <v>2382</v>
      </c>
      <c r="G1432">
        <v>1</v>
      </c>
      <c r="H1432" t="s">
        <v>2379</v>
      </c>
      <c r="I1432" t="str">
        <f t="shared" si="44"/>
        <v>Obesity</v>
      </c>
      <c r="J1432" t="str">
        <f t="shared" si="45"/>
        <v>Normal</v>
      </c>
    </row>
    <row r="1433" spans="1:10" x14ac:dyDescent="0.25">
      <c r="A1433" t="s">
        <v>938</v>
      </c>
      <c r="B1433">
        <v>37.1</v>
      </c>
      <c r="C1433">
        <v>8.8699999999999992</v>
      </c>
      <c r="D1433" t="s">
        <v>2381</v>
      </c>
      <c r="E1433" t="s">
        <v>2379</v>
      </c>
      <c r="F1433" t="s">
        <v>2379</v>
      </c>
      <c r="G1433">
        <v>0</v>
      </c>
      <c r="H1433" t="s">
        <v>2379</v>
      </c>
      <c r="I1433" t="str">
        <f t="shared" si="44"/>
        <v>Obesity</v>
      </c>
      <c r="J1433" t="str">
        <f t="shared" si="45"/>
        <v>Diabetes</v>
      </c>
    </row>
    <row r="1434" spans="1:10" x14ac:dyDescent="0.25">
      <c r="A1434" t="s">
        <v>937</v>
      </c>
      <c r="B1434">
        <v>16.79</v>
      </c>
      <c r="C1434">
        <v>11.4</v>
      </c>
      <c r="D1434" t="s">
        <v>2379</v>
      </c>
      <c r="E1434" t="s">
        <v>2379</v>
      </c>
      <c r="F1434" t="s">
        <v>2379</v>
      </c>
      <c r="G1434">
        <v>0</v>
      </c>
      <c r="H1434" t="s">
        <v>2379</v>
      </c>
      <c r="I1434" t="str">
        <f t="shared" si="44"/>
        <v>Underweight</v>
      </c>
      <c r="J1434" t="str">
        <f t="shared" si="45"/>
        <v>Diabetes</v>
      </c>
    </row>
    <row r="1435" spans="1:10" x14ac:dyDescent="0.25">
      <c r="A1435" t="s">
        <v>936</v>
      </c>
      <c r="B1435">
        <v>31.635000000000002</v>
      </c>
      <c r="C1435">
        <v>9.1300000000000008</v>
      </c>
      <c r="D1435" t="s">
        <v>2381</v>
      </c>
      <c r="E1435" t="s">
        <v>2379</v>
      </c>
      <c r="F1435" t="s">
        <v>2379</v>
      </c>
      <c r="G1435">
        <v>0</v>
      </c>
      <c r="H1435" t="s">
        <v>2379</v>
      </c>
      <c r="I1435" t="str">
        <f t="shared" si="44"/>
        <v>Obesity</v>
      </c>
      <c r="J1435" t="str">
        <f t="shared" si="45"/>
        <v>Diabetes</v>
      </c>
    </row>
    <row r="1436" spans="1:10" x14ac:dyDescent="0.25">
      <c r="A1436" t="s">
        <v>935</v>
      </c>
      <c r="B1436">
        <v>24.19</v>
      </c>
      <c r="C1436">
        <v>6.22</v>
      </c>
      <c r="D1436" t="s">
        <v>2381</v>
      </c>
      <c r="E1436" t="s">
        <v>2379</v>
      </c>
      <c r="F1436" t="s">
        <v>2382</v>
      </c>
      <c r="G1436">
        <v>1</v>
      </c>
      <c r="H1436" t="s">
        <v>2379</v>
      </c>
      <c r="I1436" t="str">
        <f t="shared" si="44"/>
        <v>Normal Weight</v>
      </c>
      <c r="J1436" t="str">
        <f t="shared" si="45"/>
        <v>Prediabetes</v>
      </c>
    </row>
    <row r="1437" spans="1:10" x14ac:dyDescent="0.25">
      <c r="A1437" t="s">
        <v>934</v>
      </c>
      <c r="B1437">
        <v>35.29</v>
      </c>
      <c r="C1437">
        <v>5.9</v>
      </c>
      <c r="D1437" t="s">
        <v>2379</v>
      </c>
      <c r="E1437" t="s">
        <v>2379</v>
      </c>
      <c r="F1437" t="s">
        <v>2382</v>
      </c>
      <c r="G1437">
        <v>1</v>
      </c>
      <c r="H1437" t="s">
        <v>2379</v>
      </c>
      <c r="I1437" t="str">
        <f t="shared" si="44"/>
        <v>Obesity</v>
      </c>
      <c r="J1437" t="str">
        <f t="shared" si="45"/>
        <v>Prediabetes</v>
      </c>
    </row>
    <row r="1438" spans="1:10" x14ac:dyDescent="0.25">
      <c r="A1438" t="s">
        <v>933</v>
      </c>
      <c r="B1438">
        <v>35.299999999999997</v>
      </c>
      <c r="C1438">
        <v>4.45</v>
      </c>
      <c r="D1438" t="s">
        <v>2379</v>
      </c>
      <c r="E1438" t="s">
        <v>2379</v>
      </c>
      <c r="F1438" t="s">
        <v>2379</v>
      </c>
      <c r="G1438">
        <v>0</v>
      </c>
      <c r="H1438" t="s">
        <v>2379</v>
      </c>
      <c r="I1438" t="str">
        <f t="shared" si="44"/>
        <v>Obesity</v>
      </c>
      <c r="J1438" t="str">
        <f t="shared" si="45"/>
        <v>Normal</v>
      </c>
    </row>
    <row r="1439" spans="1:10" x14ac:dyDescent="0.25">
      <c r="A1439" t="s">
        <v>932</v>
      </c>
      <c r="B1439">
        <v>35.64</v>
      </c>
      <c r="C1439">
        <v>6.17</v>
      </c>
      <c r="D1439" t="s">
        <v>2379</v>
      </c>
      <c r="E1439" t="s">
        <v>2379</v>
      </c>
      <c r="F1439" t="s">
        <v>2382</v>
      </c>
      <c r="G1439">
        <v>1</v>
      </c>
      <c r="H1439" t="s">
        <v>2379</v>
      </c>
      <c r="I1439" t="str">
        <f t="shared" si="44"/>
        <v>Obesity</v>
      </c>
      <c r="J1439" t="str">
        <f t="shared" si="45"/>
        <v>Prediabetes</v>
      </c>
    </row>
    <row r="1440" spans="1:10" x14ac:dyDescent="0.25">
      <c r="A1440" t="s">
        <v>931</v>
      </c>
      <c r="B1440">
        <v>33.1</v>
      </c>
      <c r="C1440">
        <v>4.93</v>
      </c>
      <c r="D1440" t="s">
        <v>2379</v>
      </c>
      <c r="E1440" t="s">
        <v>2379</v>
      </c>
      <c r="F1440" t="s">
        <v>2379</v>
      </c>
      <c r="G1440">
        <v>0</v>
      </c>
      <c r="H1440" t="s">
        <v>2379</v>
      </c>
      <c r="I1440" t="str">
        <f t="shared" si="44"/>
        <v>Obesity</v>
      </c>
      <c r="J1440" t="str">
        <f t="shared" si="45"/>
        <v>Normal</v>
      </c>
    </row>
    <row r="1441" spans="1:10" x14ac:dyDescent="0.25">
      <c r="A1441" t="s">
        <v>930</v>
      </c>
      <c r="B1441">
        <v>26.41</v>
      </c>
      <c r="C1441">
        <v>7.32</v>
      </c>
      <c r="D1441" t="s">
        <v>2381</v>
      </c>
      <c r="E1441" t="s">
        <v>2379</v>
      </c>
      <c r="F1441" t="s">
        <v>2379</v>
      </c>
      <c r="G1441">
        <v>1</v>
      </c>
      <c r="H1441" t="s">
        <v>2379</v>
      </c>
      <c r="I1441" t="str">
        <f t="shared" si="44"/>
        <v>Overweight</v>
      </c>
      <c r="J1441" t="str">
        <f t="shared" si="45"/>
        <v>Diabetes</v>
      </c>
    </row>
    <row r="1442" spans="1:10" x14ac:dyDescent="0.25">
      <c r="A1442" t="s">
        <v>929</v>
      </c>
      <c r="B1442">
        <v>29.9</v>
      </c>
      <c r="C1442">
        <v>5.27</v>
      </c>
      <c r="D1442" t="s">
        <v>2379</v>
      </c>
      <c r="E1442" t="s">
        <v>2379</v>
      </c>
      <c r="F1442" t="s">
        <v>2382</v>
      </c>
      <c r="G1442">
        <v>1</v>
      </c>
      <c r="H1442" t="s">
        <v>2379</v>
      </c>
      <c r="I1442" t="str">
        <f t="shared" si="44"/>
        <v>Overweight</v>
      </c>
      <c r="J1442" t="str">
        <f t="shared" si="45"/>
        <v>Normal</v>
      </c>
    </row>
    <row r="1443" spans="1:10" x14ac:dyDescent="0.25">
      <c r="A1443" t="s">
        <v>928</v>
      </c>
      <c r="B1443">
        <v>25.24</v>
      </c>
      <c r="C1443">
        <v>5.82</v>
      </c>
      <c r="D1443" t="s">
        <v>2379</v>
      </c>
      <c r="E1443" t="s">
        <v>2379</v>
      </c>
      <c r="F1443" t="s">
        <v>2379</v>
      </c>
      <c r="G1443">
        <v>1</v>
      </c>
      <c r="H1443" t="s">
        <v>2379</v>
      </c>
      <c r="I1443" t="str">
        <f t="shared" si="44"/>
        <v>Overweight</v>
      </c>
      <c r="J1443" t="str">
        <f t="shared" si="45"/>
        <v>Prediabetes</v>
      </c>
    </row>
    <row r="1444" spans="1:10" x14ac:dyDescent="0.25">
      <c r="A1444" t="s">
        <v>927</v>
      </c>
      <c r="B1444">
        <v>25.08</v>
      </c>
      <c r="C1444">
        <v>5.8</v>
      </c>
      <c r="D1444" t="s">
        <v>2379</v>
      </c>
      <c r="E1444" t="s">
        <v>2379</v>
      </c>
      <c r="F1444" t="s">
        <v>2382</v>
      </c>
      <c r="G1444">
        <v>1</v>
      </c>
      <c r="H1444" t="s">
        <v>2379</v>
      </c>
      <c r="I1444" t="str">
        <f t="shared" si="44"/>
        <v>Overweight</v>
      </c>
      <c r="J1444" t="str">
        <f t="shared" si="45"/>
        <v>Prediabetes</v>
      </c>
    </row>
    <row r="1445" spans="1:10" x14ac:dyDescent="0.25">
      <c r="A1445" t="s">
        <v>926</v>
      </c>
      <c r="B1445">
        <v>29.164999999999999</v>
      </c>
      <c r="C1445">
        <v>4.87</v>
      </c>
      <c r="D1445" t="s">
        <v>2379</v>
      </c>
      <c r="E1445" t="s">
        <v>2381</v>
      </c>
      <c r="F1445" t="s">
        <v>2379</v>
      </c>
      <c r="G1445">
        <v>1</v>
      </c>
      <c r="H1445" t="s">
        <v>2379</v>
      </c>
      <c r="I1445" t="str">
        <f t="shared" si="44"/>
        <v>Overweight</v>
      </c>
      <c r="J1445" t="str">
        <f t="shared" si="45"/>
        <v>Normal</v>
      </c>
    </row>
    <row r="1446" spans="1:10" x14ac:dyDescent="0.25">
      <c r="A1446" t="s">
        <v>925</v>
      </c>
      <c r="B1446">
        <v>15.05</v>
      </c>
      <c r="C1446">
        <v>8.1199999999999992</v>
      </c>
      <c r="D1446" t="s">
        <v>2379</v>
      </c>
      <c r="E1446" t="s">
        <v>2379</v>
      </c>
      <c r="F1446" t="s">
        <v>2379</v>
      </c>
      <c r="G1446">
        <v>0</v>
      </c>
      <c r="H1446" t="s">
        <v>2379</v>
      </c>
      <c r="I1446" t="str">
        <f t="shared" si="44"/>
        <v>Underweight</v>
      </c>
      <c r="J1446" t="str">
        <f t="shared" si="45"/>
        <v>Diabetes</v>
      </c>
    </row>
    <row r="1447" spans="1:10" x14ac:dyDescent="0.25">
      <c r="A1447" t="s">
        <v>924</v>
      </c>
      <c r="B1447">
        <v>19.95</v>
      </c>
      <c r="C1447">
        <v>4.3600000000000003</v>
      </c>
      <c r="D1447" t="s">
        <v>2379</v>
      </c>
      <c r="E1447" t="s">
        <v>2379</v>
      </c>
      <c r="F1447" t="s">
        <v>2379</v>
      </c>
      <c r="G1447">
        <v>2</v>
      </c>
      <c r="H1447" t="s">
        <v>2379</v>
      </c>
      <c r="I1447" t="str">
        <f t="shared" si="44"/>
        <v>Normal Weight</v>
      </c>
      <c r="J1447" t="str">
        <f t="shared" si="45"/>
        <v>Normal</v>
      </c>
    </row>
    <row r="1448" spans="1:10" x14ac:dyDescent="0.25">
      <c r="A1448" t="s">
        <v>923</v>
      </c>
      <c r="B1448">
        <v>16.66</v>
      </c>
      <c r="C1448">
        <v>9.16</v>
      </c>
      <c r="D1448" t="s">
        <v>2379</v>
      </c>
      <c r="E1448" t="s">
        <v>2379</v>
      </c>
      <c r="F1448" t="s">
        <v>2379</v>
      </c>
      <c r="G1448">
        <v>0</v>
      </c>
      <c r="H1448" t="s">
        <v>2379</v>
      </c>
      <c r="I1448" t="str">
        <f t="shared" si="44"/>
        <v>Underweight</v>
      </c>
      <c r="J1448" t="str">
        <f t="shared" si="45"/>
        <v>Diabetes</v>
      </c>
    </row>
    <row r="1449" spans="1:10" x14ac:dyDescent="0.25">
      <c r="A1449" t="s">
        <v>922</v>
      </c>
      <c r="B1449">
        <v>16.62</v>
      </c>
      <c r="C1449">
        <v>9.14</v>
      </c>
      <c r="D1449" t="s">
        <v>2379</v>
      </c>
      <c r="E1449" t="s">
        <v>2379</v>
      </c>
      <c r="F1449" t="s">
        <v>2379</v>
      </c>
      <c r="G1449">
        <v>0</v>
      </c>
      <c r="H1449" t="s">
        <v>2379</v>
      </c>
      <c r="I1449" t="str">
        <f t="shared" si="44"/>
        <v>Underweight</v>
      </c>
      <c r="J1449" t="str">
        <f t="shared" si="45"/>
        <v>Diabetes</v>
      </c>
    </row>
    <row r="1450" spans="1:10" x14ac:dyDescent="0.25">
      <c r="A1450" t="s">
        <v>921</v>
      </c>
      <c r="B1450">
        <v>15.36</v>
      </c>
      <c r="C1450">
        <v>5.49</v>
      </c>
      <c r="D1450" t="s">
        <v>2381</v>
      </c>
      <c r="E1450" t="s">
        <v>2379</v>
      </c>
      <c r="F1450" t="s">
        <v>2379</v>
      </c>
      <c r="G1450">
        <v>2</v>
      </c>
      <c r="H1450" t="s">
        <v>2379</v>
      </c>
      <c r="I1450" t="str">
        <f t="shared" si="44"/>
        <v>Underweight</v>
      </c>
      <c r="J1450" t="str">
        <f t="shared" si="45"/>
        <v>Normal</v>
      </c>
    </row>
    <row r="1451" spans="1:10" x14ac:dyDescent="0.25">
      <c r="A1451" t="s">
        <v>920</v>
      </c>
      <c r="B1451">
        <v>27.74</v>
      </c>
      <c r="C1451">
        <v>5.96</v>
      </c>
      <c r="D1451" t="s">
        <v>2381</v>
      </c>
      <c r="E1451" t="s">
        <v>2379</v>
      </c>
      <c r="F1451" t="s">
        <v>2379</v>
      </c>
      <c r="G1451">
        <v>0</v>
      </c>
      <c r="H1451" t="s">
        <v>2379</v>
      </c>
      <c r="I1451" t="str">
        <f t="shared" si="44"/>
        <v>Overweight</v>
      </c>
      <c r="J1451" t="str">
        <f t="shared" si="45"/>
        <v>Prediabetes</v>
      </c>
    </row>
    <row r="1452" spans="1:10" x14ac:dyDescent="0.25">
      <c r="A1452" t="s">
        <v>919</v>
      </c>
      <c r="B1452">
        <v>22.44</v>
      </c>
      <c r="C1452">
        <v>4.62</v>
      </c>
      <c r="D1452" t="s">
        <v>2381</v>
      </c>
      <c r="E1452" t="s">
        <v>2379</v>
      </c>
      <c r="F1452" t="s">
        <v>2379</v>
      </c>
      <c r="G1452">
        <v>0</v>
      </c>
      <c r="H1452" t="s">
        <v>2379</v>
      </c>
      <c r="I1452" t="str">
        <f t="shared" si="44"/>
        <v>Normal Weight</v>
      </c>
      <c r="J1452" t="str">
        <f t="shared" si="45"/>
        <v>Normal</v>
      </c>
    </row>
    <row r="1453" spans="1:10" x14ac:dyDescent="0.25">
      <c r="A1453" t="s">
        <v>918</v>
      </c>
      <c r="B1453">
        <v>37.049999999999997</v>
      </c>
      <c r="C1453">
        <v>9.9600000000000009</v>
      </c>
      <c r="D1453" t="s">
        <v>2381</v>
      </c>
      <c r="E1453" t="s">
        <v>2379</v>
      </c>
      <c r="F1453" t="s">
        <v>2379</v>
      </c>
      <c r="G1453">
        <v>0</v>
      </c>
      <c r="H1453" t="s">
        <v>2379</v>
      </c>
      <c r="I1453" t="str">
        <f t="shared" si="44"/>
        <v>Obesity</v>
      </c>
      <c r="J1453" t="str">
        <f t="shared" si="45"/>
        <v>Diabetes</v>
      </c>
    </row>
    <row r="1454" spans="1:10" x14ac:dyDescent="0.25">
      <c r="A1454" t="s">
        <v>917</v>
      </c>
      <c r="B1454">
        <v>22.95</v>
      </c>
      <c r="C1454">
        <v>10.53</v>
      </c>
      <c r="D1454" t="s">
        <v>2379</v>
      </c>
      <c r="E1454" t="s">
        <v>2379</v>
      </c>
      <c r="F1454" t="s">
        <v>2379</v>
      </c>
      <c r="G1454">
        <v>2</v>
      </c>
      <c r="H1454" t="s">
        <v>2379</v>
      </c>
      <c r="I1454" t="str">
        <f t="shared" si="44"/>
        <v>Normal Weight</v>
      </c>
      <c r="J1454" t="str">
        <f t="shared" si="45"/>
        <v>Diabetes</v>
      </c>
    </row>
    <row r="1455" spans="1:10" x14ac:dyDescent="0.25">
      <c r="A1455" t="s">
        <v>916</v>
      </c>
      <c r="B1455">
        <v>34.200000000000003</v>
      </c>
      <c r="C1455">
        <v>6.69</v>
      </c>
      <c r="D1455" t="s">
        <v>2381</v>
      </c>
      <c r="E1455" t="s">
        <v>2379</v>
      </c>
      <c r="F1455" t="s">
        <v>2379</v>
      </c>
      <c r="G1455">
        <v>0</v>
      </c>
      <c r="H1455" t="s">
        <v>2379</v>
      </c>
      <c r="I1455" t="str">
        <f t="shared" si="44"/>
        <v>Obesity</v>
      </c>
      <c r="J1455" t="str">
        <f t="shared" si="45"/>
        <v>Diabetes</v>
      </c>
    </row>
    <row r="1456" spans="1:10" x14ac:dyDescent="0.25">
      <c r="A1456" t="s">
        <v>915</v>
      </c>
      <c r="B1456">
        <v>30.59</v>
      </c>
      <c r="C1456">
        <v>9.5500000000000007</v>
      </c>
      <c r="D1456" t="s">
        <v>2381</v>
      </c>
      <c r="E1456" t="s">
        <v>2379</v>
      </c>
      <c r="F1456" t="s">
        <v>2379</v>
      </c>
      <c r="G1456">
        <v>0</v>
      </c>
      <c r="H1456" t="s">
        <v>2379</v>
      </c>
      <c r="I1456" t="str">
        <f t="shared" si="44"/>
        <v>Obesity</v>
      </c>
      <c r="J1456" t="str">
        <f t="shared" si="45"/>
        <v>Diabetes</v>
      </c>
    </row>
    <row r="1457" spans="1:10" x14ac:dyDescent="0.25">
      <c r="A1457" t="s">
        <v>914</v>
      </c>
      <c r="B1457">
        <v>25.51</v>
      </c>
      <c r="C1457">
        <v>6.05</v>
      </c>
      <c r="D1457" t="s">
        <v>2379</v>
      </c>
      <c r="E1457" t="s">
        <v>2379</v>
      </c>
      <c r="F1457" t="s">
        <v>2379</v>
      </c>
      <c r="G1457">
        <v>0</v>
      </c>
      <c r="H1457" t="s">
        <v>2379</v>
      </c>
      <c r="I1457" t="str">
        <f t="shared" si="44"/>
        <v>Overweight</v>
      </c>
      <c r="J1457" t="str">
        <f t="shared" si="45"/>
        <v>Prediabetes</v>
      </c>
    </row>
    <row r="1458" spans="1:10" x14ac:dyDescent="0.25">
      <c r="A1458" t="s">
        <v>913</v>
      </c>
      <c r="B1458">
        <v>29.04</v>
      </c>
      <c r="C1458">
        <v>10.56</v>
      </c>
      <c r="D1458" t="s">
        <v>2381</v>
      </c>
      <c r="E1458" t="s">
        <v>2379</v>
      </c>
      <c r="F1458" t="s">
        <v>2379</v>
      </c>
      <c r="G1458">
        <v>1</v>
      </c>
      <c r="H1458" t="s">
        <v>2379</v>
      </c>
      <c r="I1458" t="str">
        <f t="shared" si="44"/>
        <v>Overweight</v>
      </c>
      <c r="J1458" t="str">
        <f t="shared" si="45"/>
        <v>Diabetes</v>
      </c>
    </row>
    <row r="1459" spans="1:10" x14ac:dyDescent="0.25">
      <c r="A1459" t="s">
        <v>912</v>
      </c>
      <c r="B1459">
        <v>22.135000000000002</v>
      </c>
      <c r="C1459">
        <v>10.81</v>
      </c>
      <c r="D1459" t="s">
        <v>2381</v>
      </c>
      <c r="E1459" t="s">
        <v>2379</v>
      </c>
      <c r="F1459" t="s">
        <v>2379</v>
      </c>
      <c r="G1459">
        <v>1</v>
      </c>
      <c r="H1459" t="s">
        <v>2379</v>
      </c>
      <c r="I1459" t="str">
        <f t="shared" si="44"/>
        <v>Normal Weight</v>
      </c>
      <c r="J1459" t="str">
        <f t="shared" si="45"/>
        <v>Diabetes</v>
      </c>
    </row>
    <row r="1460" spans="1:10" x14ac:dyDescent="0.25">
      <c r="A1460" t="s">
        <v>911</v>
      </c>
      <c r="B1460">
        <v>21.375</v>
      </c>
      <c r="C1460">
        <v>4.32</v>
      </c>
      <c r="D1460" t="s">
        <v>2379</v>
      </c>
      <c r="E1460" t="s">
        <v>2379</v>
      </c>
      <c r="F1460" t="s">
        <v>2379</v>
      </c>
      <c r="G1460">
        <v>0</v>
      </c>
      <c r="H1460" t="s">
        <v>2379</v>
      </c>
      <c r="I1460" t="str">
        <f t="shared" si="44"/>
        <v>Normal Weight</v>
      </c>
      <c r="J1460" t="str">
        <f t="shared" si="45"/>
        <v>Normal</v>
      </c>
    </row>
    <row r="1461" spans="1:10" x14ac:dyDescent="0.25">
      <c r="A1461" t="s">
        <v>910</v>
      </c>
      <c r="B1461">
        <v>29.19</v>
      </c>
      <c r="C1461">
        <v>4.37</v>
      </c>
      <c r="D1461" t="s">
        <v>2379</v>
      </c>
      <c r="E1461" t="s">
        <v>2379</v>
      </c>
      <c r="F1461" t="s">
        <v>2379</v>
      </c>
      <c r="G1461">
        <v>0</v>
      </c>
      <c r="H1461" t="s">
        <v>2379</v>
      </c>
      <c r="I1461" t="str">
        <f t="shared" si="44"/>
        <v>Overweight</v>
      </c>
      <c r="J1461" t="str">
        <f t="shared" si="45"/>
        <v>Normal</v>
      </c>
    </row>
    <row r="1462" spans="1:10" x14ac:dyDescent="0.25">
      <c r="A1462" t="s">
        <v>909</v>
      </c>
      <c r="B1462">
        <v>31.92</v>
      </c>
      <c r="C1462">
        <v>4.8099999999999996</v>
      </c>
      <c r="D1462" t="s">
        <v>2381</v>
      </c>
      <c r="E1462" t="s">
        <v>2379</v>
      </c>
      <c r="F1462" t="s">
        <v>2382</v>
      </c>
      <c r="G1462">
        <v>1</v>
      </c>
      <c r="H1462" t="s">
        <v>2379</v>
      </c>
      <c r="I1462" t="str">
        <f t="shared" si="44"/>
        <v>Obesity</v>
      </c>
      <c r="J1462" t="str">
        <f t="shared" si="45"/>
        <v>Normal</v>
      </c>
    </row>
    <row r="1463" spans="1:10" x14ac:dyDescent="0.25">
      <c r="A1463" t="s">
        <v>908</v>
      </c>
      <c r="B1463">
        <v>26.315000000000001</v>
      </c>
      <c r="C1463">
        <v>4.5599999999999996</v>
      </c>
      <c r="D1463" t="s">
        <v>2381</v>
      </c>
      <c r="E1463" t="s">
        <v>2379</v>
      </c>
      <c r="F1463" t="s">
        <v>2382</v>
      </c>
      <c r="G1463">
        <v>1</v>
      </c>
      <c r="H1463" t="s">
        <v>2379</v>
      </c>
      <c r="I1463" t="str">
        <f t="shared" si="44"/>
        <v>Overweight</v>
      </c>
      <c r="J1463" t="str">
        <f t="shared" si="45"/>
        <v>Normal</v>
      </c>
    </row>
    <row r="1464" spans="1:10" x14ac:dyDescent="0.25">
      <c r="A1464" t="s">
        <v>907</v>
      </c>
      <c r="B1464">
        <v>35.299999999999997</v>
      </c>
      <c r="C1464">
        <v>4.3899999999999997</v>
      </c>
      <c r="D1464" t="s">
        <v>2379</v>
      </c>
      <c r="E1464" t="s">
        <v>2379</v>
      </c>
      <c r="F1464" t="s">
        <v>2379</v>
      </c>
      <c r="G1464">
        <v>0</v>
      </c>
      <c r="H1464" t="s">
        <v>2379</v>
      </c>
      <c r="I1464" t="str">
        <f t="shared" si="44"/>
        <v>Obesity</v>
      </c>
      <c r="J1464" t="str">
        <f t="shared" si="45"/>
        <v>Normal</v>
      </c>
    </row>
    <row r="1465" spans="1:10" x14ac:dyDescent="0.25">
      <c r="A1465" t="s">
        <v>906</v>
      </c>
      <c r="B1465">
        <v>18.91</v>
      </c>
      <c r="C1465">
        <v>11.44</v>
      </c>
      <c r="D1465" t="s">
        <v>2379</v>
      </c>
      <c r="E1465" t="s">
        <v>2379</v>
      </c>
      <c r="F1465" t="s">
        <v>2379</v>
      </c>
      <c r="G1465">
        <v>0</v>
      </c>
      <c r="H1465" t="s">
        <v>2379</v>
      </c>
      <c r="I1465" t="str">
        <f t="shared" si="44"/>
        <v>Normal Weight</v>
      </c>
      <c r="J1465" t="str">
        <f t="shared" si="45"/>
        <v>Diabetes</v>
      </c>
    </row>
    <row r="1466" spans="1:10" x14ac:dyDescent="0.25">
      <c r="A1466" t="s">
        <v>905</v>
      </c>
      <c r="B1466">
        <v>22.41</v>
      </c>
      <c r="C1466">
        <v>11.37</v>
      </c>
      <c r="D1466" t="s">
        <v>2381</v>
      </c>
      <c r="E1466" t="s">
        <v>2379</v>
      </c>
      <c r="F1466" t="s">
        <v>2379</v>
      </c>
      <c r="G1466">
        <v>1</v>
      </c>
      <c r="H1466" t="s">
        <v>2379</v>
      </c>
      <c r="I1466" t="str">
        <f t="shared" si="44"/>
        <v>Normal Weight</v>
      </c>
      <c r="J1466" t="str">
        <f t="shared" si="45"/>
        <v>Diabetes</v>
      </c>
    </row>
    <row r="1467" spans="1:10" x14ac:dyDescent="0.25">
      <c r="A1467" t="s">
        <v>904</v>
      </c>
      <c r="B1467">
        <v>22.704999999999998</v>
      </c>
      <c r="C1467">
        <v>6.14</v>
      </c>
      <c r="D1467" t="s">
        <v>2379</v>
      </c>
      <c r="E1467" t="s">
        <v>2379</v>
      </c>
      <c r="F1467" t="s">
        <v>2379</v>
      </c>
      <c r="G1467">
        <v>0</v>
      </c>
      <c r="H1467" t="s">
        <v>2379</v>
      </c>
      <c r="I1467" t="str">
        <f t="shared" si="44"/>
        <v>Normal Weight</v>
      </c>
      <c r="J1467" t="str">
        <f t="shared" si="45"/>
        <v>Prediabetes</v>
      </c>
    </row>
    <row r="1468" spans="1:10" x14ac:dyDescent="0.25">
      <c r="A1468" t="s">
        <v>903</v>
      </c>
      <c r="B1468">
        <v>37.18</v>
      </c>
      <c r="C1468">
        <v>4.8899999999999997</v>
      </c>
      <c r="D1468" t="s">
        <v>2379</v>
      </c>
      <c r="E1468" t="s">
        <v>2379</v>
      </c>
      <c r="F1468" t="s">
        <v>2379</v>
      </c>
      <c r="G1468">
        <v>0</v>
      </c>
      <c r="H1468" t="s">
        <v>2379</v>
      </c>
      <c r="I1468" t="str">
        <f t="shared" si="44"/>
        <v>Obesity</v>
      </c>
      <c r="J1468" t="str">
        <f t="shared" si="45"/>
        <v>Normal</v>
      </c>
    </row>
    <row r="1469" spans="1:10" x14ac:dyDescent="0.25">
      <c r="A1469" t="s">
        <v>902</v>
      </c>
      <c r="B1469">
        <v>35.97</v>
      </c>
      <c r="C1469">
        <v>4.5999999999999996</v>
      </c>
      <c r="D1469" t="s">
        <v>2379</v>
      </c>
      <c r="E1469" t="s">
        <v>2379</v>
      </c>
      <c r="F1469" t="s">
        <v>2379</v>
      </c>
      <c r="G1469">
        <v>0</v>
      </c>
      <c r="H1469" t="s">
        <v>2379</v>
      </c>
      <c r="I1469" t="str">
        <f t="shared" si="44"/>
        <v>Obesity</v>
      </c>
      <c r="J1469" t="str">
        <f t="shared" si="45"/>
        <v>Normal</v>
      </c>
    </row>
    <row r="1470" spans="1:10" x14ac:dyDescent="0.25">
      <c r="A1470" t="s">
        <v>901</v>
      </c>
      <c r="B1470">
        <v>35.799999999999997</v>
      </c>
      <c r="C1470">
        <v>4.42</v>
      </c>
      <c r="D1470" t="s">
        <v>2379</v>
      </c>
      <c r="E1470" t="s">
        <v>2379</v>
      </c>
      <c r="F1470" t="s">
        <v>2379</v>
      </c>
      <c r="G1470">
        <v>0</v>
      </c>
      <c r="H1470" t="s">
        <v>2379</v>
      </c>
      <c r="I1470" t="str">
        <f t="shared" si="44"/>
        <v>Obesity</v>
      </c>
      <c r="J1470" t="str">
        <f t="shared" si="45"/>
        <v>Normal</v>
      </c>
    </row>
    <row r="1471" spans="1:10" x14ac:dyDescent="0.25">
      <c r="A1471" t="s">
        <v>900</v>
      </c>
      <c r="B1471">
        <v>28.31</v>
      </c>
      <c r="C1471">
        <v>7.48</v>
      </c>
      <c r="D1471" t="s">
        <v>2381</v>
      </c>
      <c r="E1471" t="s">
        <v>2379</v>
      </c>
      <c r="F1471" t="s">
        <v>2379</v>
      </c>
      <c r="G1471">
        <v>0</v>
      </c>
      <c r="H1471" t="s">
        <v>2379</v>
      </c>
      <c r="I1471" t="str">
        <f t="shared" si="44"/>
        <v>Overweight</v>
      </c>
      <c r="J1471" t="str">
        <f t="shared" si="45"/>
        <v>Diabetes</v>
      </c>
    </row>
    <row r="1472" spans="1:10" x14ac:dyDescent="0.25">
      <c r="A1472" t="s">
        <v>899</v>
      </c>
      <c r="B1472">
        <v>38.06</v>
      </c>
      <c r="C1472">
        <v>10.74</v>
      </c>
      <c r="D1472" t="s">
        <v>2379</v>
      </c>
      <c r="E1472" t="s">
        <v>2379</v>
      </c>
      <c r="F1472" t="s">
        <v>2379</v>
      </c>
      <c r="G1472">
        <v>0</v>
      </c>
      <c r="H1472" t="s">
        <v>2379</v>
      </c>
      <c r="I1472" t="str">
        <f t="shared" si="44"/>
        <v>Obesity</v>
      </c>
      <c r="J1472" t="str">
        <f t="shared" si="45"/>
        <v>Diabetes</v>
      </c>
    </row>
    <row r="1473" spans="1:10" x14ac:dyDescent="0.25">
      <c r="A1473" t="s">
        <v>898</v>
      </c>
      <c r="B1473">
        <v>28</v>
      </c>
      <c r="C1473">
        <v>5.19</v>
      </c>
      <c r="D1473" t="s">
        <v>2379</v>
      </c>
      <c r="E1473" t="s">
        <v>2379</v>
      </c>
      <c r="F1473" t="s">
        <v>2379</v>
      </c>
      <c r="G1473">
        <v>1</v>
      </c>
      <c r="H1473" t="s">
        <v>2379</v>
      </c>
      <c r="I1473" t="str">
        <f t="shared" si="44"/>
        <v>Overweight</v>
      </c>
      <c r="J1473" t="str">
        <f t="shared" si="45"/>
        <v>Normal</v>
      </c>
    </row>
    <row r="1474" spans="1:10" x14ac:dyDescent="0.25">
      <c r="A1474" t="s">
        <v>897</v>
      </c>
      <c r="B1474">
        <v>34.32</v>
      </c>
      <c r="C1474">
        <v>9.17</v>
      </c>
      <c r="D1474" t="s">
        <v>2379</v>
      </c>
      <c r="E1474" t="s">
        <v>2379</v>
      </c>
      <c r="F1474" t="s">
        <v>2379</v>
      </c>
      <c r="G1474">
        <v>0</v>
      </c>
      <c r="H1474" t="s">
        <v>2379</v>
      </c>
      <c r="I1474" t="str">
        <f t="shared" si="44"/>
        <v>Obesity</v>
      </c>
      <c r="J1474" t="str">
        <f t="shared" si="45"/>
        <v>Diabetes</v>
      </c>
    </row>
    <row r="1475" spans="1:10" x14ac:dyDescent="0.25">
      <c r="A1475" t="s">
        <v>896</v>
      </c>
      <c r="B1475">
        <v>22.3</v>
      </c>
      <c r="C1475">
        <v>4.95</v>
      </c>
      <c r="D1475" t="s">
        <v>2381</v>
      </c>
      <c r="E1475" t="s">
        <v>2379</v>
      </c>
      <c r="F1475" t="s">
        <v>2379</v>
      </c>
      <c r="G1475">
        <v>0</v>
      </c>
      <c r="H1475" t="s">
        <v>2379</v>
      </c>
      <c r="I1475" t="str">
        <f t="shared" ref="I1475:I1538" si="46">IF(B1475&lt;18.5,"Underweight",IF(B1475&lt;25,"Normal Weight",IF(B1475&lt;30,"Overweight","Obesity")))</f>
        <v>Normal Weight</v>
      </c>
      <c r="J1475" t="str">
        <f t="shared" ref="J1475:J1538" si="47">IF(ISNUMBER(C1475),IF(C1475&lt;5.7,"Normal",IF(C1475&lt;6.5,"Prediabetes","Diabetes")),"")</f>
        <v>Normal</v>
      </c>
    </row>
    <row r="1476" spans="1:10" x14ac:dyDescent="0.25">
      <c r="A1476" t="s">
        <v>895</v>
      </c>
      <c r="B1476">
        <v>27.835000000000001</v>
      </c>
      <c r="C1476">
        <v>6.03</v>
      </c>
      <c r="D1476" t="s">
        <v>2379</v>
      </c>
      <c r="E1476" t="s">
        <v>2379</v>
      </c>
      <c r="F1476" t="s">
        <v>2379</v>
      </c>
      <c r="G1476">
        <v>1</v>
      </c>
      <c r="H1476" t="s">
        <v>2379</v>
      </c>
      <c r="I1476" t="str">
        <f t="shared" si="46"/>
        <v>Overweight</v>
      </c>
      <c r="J1476" t="str">
        <f t="shared" si="47"/>
        <v>Prediabetes</v>
      </c>
    </row>
    <row r="1477" spans="1:10" x14ac:dyDescent="0.25">
      <c r="A1477" t="s">
        <v>894</v>
      </c>
      <c r="B1477">
        <v>39.229999999999997</v>
      </c>
      <c r="C1477">
        <v>5.36</v>
      </c>
      <c r="D1477" t="s">
        <v>2379</v>
      </c>
      <c r="E1477" t="s">
        <v>2379</v>
      </c>
      <c r="F1477" t="s">
        <v>2379</v>
      </c>
      <c r="G1477">
        <v>0</v>
      </c>
      <c r="H1477" t="s">
        <v>2379</v>
      </c>
      <c r="I1477" t="str">
        <f t="shared" si="46"/>
        <v>Obesity</v>
      </c>
      <c r="J1477" t="str">
        <f t="shared" si="47"/>
        <v>Normal</v>
      </c>
    </row>
    <row r="1478" spans="1:10" x14ac:dyDescent="0.25">
      <c r="A1478" t="s">
        <v>893</v>
      </c>
      <c r="B1478">
        <v>19.95</v>
      </c>
      <c r="C1478">
        <v>6.11</v>
      </c>
      <c r="D1478" t="s">
        <v>2379</v>
      </c>
      <c r="E1478" t="s">
        <v>2379</v>
      </c>
      <c r="F1478" t="s">
        <v>2379</v>
      </c>
      <c r="G1478">
        <v>1</v>
      </c>
      <c r="H1478" t="s">
        <v>2379</v>
      </c>
      <c r="I1478" t="str">
        <f t="shared" si="46"/>
        <v>Normal Weight</v>
      </c>
      <c r="J1478" t="str">
        <f t="shared" si="47"/>
        <v>Prediabetes</v>
      </c>
    </row>
    <row r="1479" spans="1:10" x14ac:dyDescent="0.25">
      <c r="A1479" t="s">
        <v>892</v>
      </c>
      <c r="B1479">
        <v>34.64</v>
      </c>
      <c r="C1479">
        <v>4.88</v>
      </c>
      <c r="D1479" t="s">
        <v>2379</v>
      </c>
      <c r="E1479" t="s">
        <v>2379</v>
      </c>
      <c r="F1479" t="s">
        <v>2382</v>
      </c>
      <c r="G1479">
        <v>1</v>
      </c>
      <c r="H1479" t="s">
        <v>2379</v>
      </c>
      <c r="I1479" t="str">
        <f t="shared" si="46"/>
        <v>Obesity</v>
      </c>
      <c r="J1479" t="str">
        <f t="shared" si="47"/>
        <v>Normal</v>
      </c>
    </row>
    <row r="1480" spans="1:10" x14ac:dyDescent="0.25">
      <c r="A1480" t="s">
        <v>891</v>
      </c>
      <c r="B1480">
        <v>18.75</v>
      </c>
      <c r="C1480">
        <v>6.72</v>
      </c>
      <c r="D1480" t="s">
        <v>2379</v>
      </c>
      <c r="E1480" t="s">
        <v>2379</v>
      </c>
      <c r="F1480" t="s">
        <v>2379</v>
      </c>
      <c r="G1480">
        <v>0</v>
      </c>
      <c r="H1480" t="s">
        <v>2379</v>
      </c>
      <c r="I1480" t="str">
        <f t="shared" si="46"/>
        <v>Normal Weight</v>
      </c>
      <c r="J1480" t="str">
        <f t="shared" si="47"/>
        <v>Diabetes</v>
      </c>
    </row>
    <row r="1481" spans="1:10" x14ac:dyDescent="0.25">
      <c r="A1481" t="s">
        <v>890</v>
      </c>
      <c r="B1481">
        <v>26.48</v>
      </c>
      <c r="C1481">
        <v>4.2</v>
      </c>
      <c r="D1481" t="s">
        <v>2379</v>
      </c>
      <c r="E1481" t="s">
        <v>2379</v>
      </c>
      <c r="F1481" t="s">
        <v>2379</v>
      </c>
      <c r="G1481">
        <v>1</v>
      </c>
      <c r="H1481" t="s">
        <v>2379</v>
      </c>
      <c r="I1481" t="str">
        <f t="shared" si="46"/>
        <v>Overweight</v>
      </c>
      <c r="J1481" t="str">
        <f t="shared" si="47"/>
        <v>Normal</v>
      </c>
    </row>
    <row r="1482" spans="1:10" x14ac:dyDescent="0.25">
      <c r="A1482" t="s">
        <v>889</v>
      </c>
      <c r="B1482">
        <v>34.83</v>
      </c>
      <c r="C1482">
        <v>5.79</v>
      </c>
      <c r="D1482" t="s">
        <v>2379</v>
      </c>
      <c r="E1482" t="s">
        <v>2379</v>
      </c>
      <c r="F1482" t="s">
        <v>2379</v>
      </c>
      <c r="G1482">
        <v>1</v>
      </c>
      <c r="H1482" t="s">
        <v>2379</v>
      </c>
      <c r="I1482" t="str">
        <f t="shared" si="46"/>
        <v>Obesity</v>
      </c>
      <c r="J1482" t="str">
        <f t="shared" si="47"/>
        <v>Prediabetes</v>
      </c>
    </row>
    <row r="1483" spans="1:10" x14ac:dyDescent="0.25">
      <c r="A1483" t="s">
        <v>888</v>
      </c>
      <c r="B1483">
        <v>25.46</v>
      </c>
      <c r="C1483">
        <v>4.29</v>
      </c>
      <c r="D1483" t="s">
        <v>2379</v>
      </c>
      <c r="E1483" t="s">
        <v>2379</v>
      </c>
      <c r="F1483" t="s">
        <v>2379</v>
      </c>
      <c r="G1483">
        <v>0</v>
      </c>
      <c r="H1483" t="s">
        <v>2379</v>
      </c>
      <c r="I1483" t="str">
        <f t="shared" si="46"/>
        <v>Overweight</v>
      </c>
      <c r="J1483" t="str">
        <f t="shared" si="47"/>
        <v>Normal</v>
      </c>
    </row>
    <row r="1484" spans="1:10" x14ac:dyDescent="0.25">
      <c r="A1484" t="s">
        <v>887</v>
      </c>
      <c r="B1484">
        <v>23.31</v>
      </c>
      <c r="C1484">
        <v>8.27</v>
      </c>
      <c r="D1484" t="s">
        <v>2379</v>
      </c>
      <c r="E1484" t="s">
        <v>2379</v>
      </c>
      <c r="F1484" t="s">
        <v>2379</v>
      </c>
      <c r="G1484">
        <v>0</v>
      </c>
      <c r="H1484" t="s">
        <v>2379</v>
      </c>
      <c r="I1484" t="str">
        <f t="shared" si="46"/>
        <v>Normal Weight</v>
      </c>
      <c r="J1484" t="str">
        <f t="shared" si="47"/>
        <v>Diabetes</v>
      </c>
    </row>
    <row r="1485" spans="1:10" x14ac:dyDescent="0.25">
      <c r="A1485" t="s">
        <v>886</v>
      </c>
      <c r="B1485">
        <v>29</v>
      </c>
      <c r="C1485">
        <v>4.5599999999999996</v>
      </c>
      <c r="D1485" t="s">
        <v>2379</v>
      </c>
      <c r="E1485" t="s">
        <v>2379</v>
      </c>
      <c r="F1485" t="s">
        <v>2379</v>
      </c>
      <c r="G1485">
        <v>0</v>
      </c>
      <c r="H1485" t="s">
        <v>2379</v>
      </c>
      <c r="I1485" t="str">
        <f t="shared" si="46"/>
        <v>Overweight</v>
      </c>
      <c r="J1485" t="str">
        <f t="shared" si="47"/>
        <v>Normal</v>
      </c>
    </row>
    <row r="1486" spans="1:10" x14ac:dyDescent="0.25">
      <c r="A1486" t="s">
        <v>885</v>
      </c>
      <c r="B1486">
        <v>32.869999999999997</v>
      </c>
      <c r="C1486">
        <v>5.33</v>
      </c>
      <c r="D1486" t="s">
        <v>2379</v>
      </c>
      <c r="E1486" t="s">
        <v>2379</v>
      </c>
      <c r="F1486" t="s">
        <v>2379</v>
      </c>
      <c r="G1486">
        <v>0</v>
      </c>
      <c r="H1486" t="s">
        <v>2379</v>
      </c>
      <c r="I1486" t="str">
        <f t="shared" si="46"/>
        <v>Obesity</v>
      </c>
      <c r="J1486" t="str">
        <f t="shared" si="47"/>
        <v>Normal</v>
      </c>
    </row>
    <row r="1487" spans="1:10" x14ac:dyDescent="0.25">
      <c r="A1487" t="s">
        <v>884</v>
      </c>
      <c r="B1487">
        <v>26.18</v>
      </c>
      <c r="C1487">
        <v>5.63</v>
      </c>
      <c r="D1487" t="s">
        <v>2379</v>
      </c>
      <c r="E1487" t="s">
        <v>2379</v>
      </c>
      <c r="F1487" t="s">
        <v>2379</v>
      </c>
      <c r="G1487">
        <v>0</v>
      </c>
      <c r="H1487" t="s">
        <v>2379</v>
      </c>
      <c r="I1487" t="str">
        <f t="shared" si="46"/>
        <v>Overweight</v>
      </c>
      <c r="J1487" t="str">
        <f t="shared" si="47"/>
        <v>Normal</v>
      </c>
    </row>
    <row r="1488" spans="1:10" x14ac:dyDescent="0.25">
      <c r="A1488" t="s">
        <v>883</v>
      </c>
      <c r="B1488">
        <v>25.3</v>
      </c>
      <c r="C1488">
        <v>5.12</v>
      </c>
      <c r="D1488" t="s">
        <v>2379</v>
      </c>
      <c r="E1488" t="s">
        <v>2379</v>
      </c>
      <c r="F1488" t="s">
        <v>2379</v>
      </c>
      <c r="G1488">
        <v>0</v>
      </c>
      <c r="H1488" t="s">
        <v>2379</v>
      </c>
      <c r="I1488" t="str">
        <f t="shared" si="46"/>
        <v>Overweight</v>
      </c>
      <c r="J1488" t="str">
        <f t="shared" si="47"/>
        <v>Normal</v>
      </c>
    </row>
    <row r="1489" spans="1:10" x14ac:dyDescent="0.25">
      <c r="A1489" t="s">
        <v>882</v>
      </c>
      <c r="B1489">
        <v>36.94</v>
      </c>
      <c r="C1489">
        <v>5.15</v>
      </c>
      <c r="D1489" t="s">
        <v>2381</v>
      </c>
      <c r="E1489" t="s">
        <v>2379</v>
      </c>
      <c r="F1489" t="s">
        <v>2379</v>
      </c>
      <c r="G1489">
        <v>1</v>
      </c>
      <c r="H1489" t="s">
        <v>2379</v>
      </c>
      <c r="I1489" t="str">
        <f t="shared" si="46"/>
        <v>Obesity</v>
      </c>
      <c r="J1489" t="str">
        <f t="shared" si="47"/>
        <v>Normal</v>
      </c>
    </row>
    <row r="1490" spans="1:10" x14ac:dyDescent="0.25">
      <c r="A1490" t="s">
        <v>881</v>
      </c>
      <c r="B1490">
        <v>22.86</v>
      </c>
      <c r="C1490">
        <v>7.5</v>
      </c>
      <c r="D1490" t="s">
        <v>2379</v>
      </c>
      <c r="E1490" t="s">
        <v>2379</v>
      </c>
      <c r="F1490" t="s">
        <v>2379</v>
      </c>
      <c r="G1490">
        <v>0</v>
      </c>
      <c r="H1490" t="s">
        <v>2379</v>
      </c>
      <c r="I1490" t="str">
        <f t="shared" si="46"/>
        <v>Normal Weight</v>
      </c>
      <c r="J1490" t="str">
        <f t="shared" si="47"/>
        <v>Diabetes</v>
      </c>
    </row>
    <row r="1491" spans="1:10" x14ac:dyDescent="0.25">
      <c r="A1491" t="s">
        <v>880</v>
      </c>
      <c r="B1491">
        <v>18.760000000000002</v>
      </c>
      <c r="C1491">
        <v>4.88</v>
      </c>
      <c r="D1491" t="s">
        <v>2381</v>
      </c>
      <c r="E1491" t="s">
        <v>2379</v>
      </c>
      <c r="F1491" t="s">
        <v>2382</v>
      </c>
      <c r="G1491">
        <v>1</v>
      </c>
      <c r="H1491" t="s">
        <v>2379</v>
      </c>
      <c r="I1491" t="str">
        <f t="shared" si="46"/>
        <v>Normal Weight</v>
      </c>
      <c r="J1491" t="str">
        <f t="shared" si="47"/>
        <v>Normal</v>
      </c>
    </row>
    <row r="1492" spans="1:10" x14ac:dyDescent="0.25">
      <c r="A1492" t="s">
        <v>879</v>
      </c>
      <c r="B1492">
        <v>24.36</v>
      </c>
      <c r="C1492">
        <v>5.57</v>
      </c>
      <c r="D1492" t="s">
        <v>2379</v>
      </c>
      <c r="E1492" t="s">
        <v>2379</v>
      </c>
      <c r="F1492" t="s">
        <v>2379</v>
      </c>
      <c r="G1492">
        <v>0</v>
      </c>
      <c r="H1492" t="s">
        <v>2379</v>
      </c>
      <c r="I1492" t="str">
        <f t="shared" si="46"/>
        <v>Normal Weight</v>
      </c>
      <c r="J1492" t="str">
        <f t="shared" si="47"/>
        <v>Normal</v>
      </c>
    </row>
    <row r="1493" spans="1:10" x14ac:dyDescent="0.25">
      <c r="A1493" t="s">
        <v>878</v>
      </c>
      <c r="B1493">
        <v>32.299999999999997</v>
      </c>
      <c r="C1493">
        <v>5.31</v>
      </c>
      <c r="D1493" t="s">
        <v>2379</v>
      </c>
      <c r="E1493" t="s">
        <v>2379</v>
      </c>
      <c r="F1493" t="s">
        <v>2379</v>
      </c>
      <c r="G1493">
        <v>0</v>
      </c>
      <c r="H1493" t="s">
        <v>2379</v>
      </c>
      <c r="I1493" t="str">
        <f t="shared" si="46"/>
        <v>Obesity</v>
      </c>
      <c r="J1493" t="str">
        <f t="shared" si="47"/>
        <v>Normal</v>
      </c>
    </row>
    <row r="1494" spans="1:10" x14ac:dyDescent="0.25">
      <c r="A1494" t="s">
        <v>877</v>
      </c>
      <c r="B1494">
        <v>22.704999999999998</v>
      </c>
      <c r="C1494">
        <v>4.57</v>
      </c>
      <c r="D1494" t="s">
        <v>2381</v>
      </c>
      <c r="E1494" t="s">
        <v>2379</v>
      </c>
      <c r="F1494" t="s">
        <v>2379</v>
      </c>
      <c r="G1494">
        <v>0</v>
      </c>
      <c r="H1494" t="s">
        <v>2379</v>
      </c>
      <c r="I1494" t="str">
        <f t="shared" si="46"/>
        <v>Normal Weight</v>
      </c>
      <c r="J1494" t="str">
        <f t="shared" si="47"/>
        <v>Normal</v>
      </c>
    </row>
    <row r="1495" spans="1:10" x14ac:dyDescent="0.25">
      <c r="A1495" t="s">
        <v>876</v>
      </c>
      <c r="B1495">
        <v>21.79</v>
      </c>
      <c r="C1495">
        <v>8.6999999999999993</v>
      </c>
      <c r="D1495" t="s">
        <v>2381</v>
      </c>
      <c r="E1495" t="s">
        <v>2379</v>
      </c>
      <c r="F1495" t="s">
        <v>2379</v>
      </c>
      <c r="G1495">
        <v>1</v>
      </c>
      <c r="H1495" t="s">
        <v>2379</v>
      </c>
      <c r="I1495" t="str">
        <f t="shared" si="46"/>
        <v>Normal Weight</v>
      </c>
      <c r="J1495" t="str">
        <f t="shared" si="47"/>
        <v>Diabetes</v>
      </c>
    </row>
    <row r="1496" spans="1:10" x14ac:dyDescent="0.25">
      <c r="A1496" t="s">
        <v>875</v>
      </c>
      <c r="B1496">
        <v>24.52</v>
      </c>
      <c r="C1496">
        <v>4.76</v>
      </c>
      <c r="D1496" t="s">
        <v>2379</v>
      </c>
      <c r="E1496" t="s">
        <v>2379</v>
      </c>
      <c r="F1496" t="s">
        <v>2379</v>
      </c>
      <c r="G1496">
        <v>0</v>
      </c>
      <c r="H1496" t="s">
        <v>2379</v>
      </c>
      <c r="I1496" t="str">
        <f t="shared" si="46"/>
        <v>Normal Weight</v>
      </c>
      <c r="J1496" t="str">
        <f t="shared" si="47"/>
        <v>Normal</v>
      </c>
    </row>
    <row r="1497" spans="1:10" x14ac:dyDescent="0.25">
      <c r="A1497" t="s">
        <v>874</v>
      </c>
      <c r="B1497">
        <v>39.520000000000003</v>
      </c>
      <c r="C1497">
        <v>11.81</v>
      </c>
      <c r="D1497" t="s">
        <v>2379</v>
      </c>
      <c r="E1497" t="s">
        <v>2379</v>
      </c>
      <c r="F1497" t="s">
        <v>2379</v>
      </c>
      <c r="G1497">
        <v>0</v>
      </c>
      <c r="H1497" t="s">
        <v>2379</v>
      </c>
      <c r="I1497" t="str">
        <f t="shared" si="46"/>
        <v>Obesity</v>
      </c>
      <c r="J1497" t="str">
        <f t="shared" si="47"/>
        <v>Diabetes</v>
      </c>
    </row>
    <row r="1498" spans="1:10" x14ac:dyDescent="0.25">
      <c r="A1498" t="s">
        <v>873</v>
      </c>
      <c r="B1498">
        <v>24.49</v>
      </c>
      <c r="C1498">
        <v>4.67</v>
      </c>
      <c r="D1498" t="s">
        <v>2379</v>
      </c>
      <c r="E1498" t="s">
        <v>2379</v>
      </c>
      <c r="F1498" t="s">
        <v>2379</v>
      </c>
      <c r="G1498">
        <v>0</v>
      </c>
      <c r="H1498" t="s">
        <v>2379</v>
      </c>
      <c r="I1498" t="str">
        <f t="shared" si="46"/>
        <v>Normal Weight</v>
      </c>
      <c r="J1498" t="str">
        <f t="shared" si="47"/>
        <v>Normal</v>
      </c>
    </row>
    <row r="1499" spans="1:10" x14ac:dyDescent="0.25">
      <c r="A1499" t="s">
        <v>872</v>
      </c>
      <c r="B1499">
        <v>26.315000000000001</v>
      </c>
      <c r="C1499">
        <v>6.02</v>
      </c>
      <c r="D1499" t="s">
        <v>2379</v>
      </c>
      <c r="E1499" t="s">
        <v>2379</v>
      </c>
      <c r="F1499" t="s">
        <v>2379</v>
      </c>
      <c r="G1499">
        <v>0</v>
      </c>
      <c r="H1499" t="s">
        <v>2379</v>
      </c>
      <c r="I1499" t="str">
        <f t="shared" si="46"/>
        <v>Overweight</v>
      </c>
      <c r="J1499" t="str">
        <f t="shared" si="47"/>
        <v>Prediabetes</v>
      </c>
    </row>
    <row r="1500" spans="1:10" x14ac:dyDescent="0.25">
      <c r="A1500" t="s">
        <v>871</v>
      </c>
      <c r="B1500">
        <v>22.58</v>
      </c>
      <c r="C1500">
        <v>7.46</v>
      </c>
      <c r="D1500" t="s">
        <v>2379</v>
      </c>
      <c r="E1500" t="s">
        <v>2379</v>
      </c>
      <c r="F1500" t="s">
        <v>2379</v>
      </c>
      <c r="G1500">
        <v>0</v>
      </c>
      <c r="H1500" t="s">
        <v>2379</v>
      </c>
      <c r="I1500" t="str">
        <f t="shared" si="46"/>
        <v>Normal Weight</v>
      </c>
      <c r="J1500" t="str">
        <f t="shared" si="47"/>
        <v>Diabetes</v>
      </c>
    </row>
    <row r="1501" spans="1:10" x14ac:dyDescent="0.25">
      <c r="A1501" t="s">
        <v>870</v>
      </c>
      <c r="B1501">
        <v>19.475000000000001</v>
      </c>
      <c r="C1501">
        <v>4.74</v>
      </c>
      <c r="D1501" t="s">
        <v>2379</v>
      </c>
      <c r="E1501" t="s">
        <v>2379</v>
      </c>
      <c r="F1501" t="s">
        <v>2379</v>
      </c>
      <c r="G1501">
        <v>1</v>
      </c>
      <c r="H1501" t="s">
        <v>2379</v>
      </c>
      <c r="I1501" t="str">
        <f t="shared" si="46"/>
        <v>Normal Weight</v>
      </c>
      <c r="J1501" t="str">
        <f t="shared" si="47"/>
        <v>Normal</v>
      </c>
    </row>
    <row r="1502" spans="1:10" x14ac:dyDescent="0.25">
      <c r="A1502" t="s">
        <v>869</v>
      </c>
      <c r="B1502">
        <v>26.33</v>
      </c>
      <c r="C1502">
        <v>4.79</v>
      </c>
      <c r="D1502" t="s">
        <v>2379</v>
      </c>
      <c r="E1502" t="s">
        <v>2379</v>
      </c>
      <c r="F1502" t="s">
        <v>2379</v>
      </c>
      <c r="G1502">
        <v>0</v>
      </c>
      <c r="H1502" t="s">
        <v>2379</v>
      </c>
      <c r="I1502" t="str">
        <f t="shared" si="46"/>
        <v>Overweight</v>
      </c>
      <c r="J1502" t="str">
        <f t="shared" si="47"/>
        <v>Normal</v>
      </c>
    </row>
    <row r="1503" spans="1:10" x14ac:dyDescent="0.25">
      <c r="A1503" t="s">
        <v>868</v>
      </c>
      <c r="B1503">
        <v>17.29</v>
      </c>
      <c r="C1503">
        <v>5.35</v>
      </c>
      <c r="D1503" t="s">
        <v>2381</v>
      </c>
      <c r="E1503" t="s">
        <v>2379</v>
      </c>
      <c r="F1503" t="s">
        <v>2379</v>
      </c>
      <c r="G1503">
        <v>0</v>
      </c>
      <c r="H1503" t="s">
        <v>2379</v>
      </c>
      <c r="I1503" t="str">
        <f t="shared" si="46"/>
        <v>Underweight</v>
      </c>
      <c r="J1503" t="str">
        <f t="shared" si="47"/>
        <v>Normal</v>
      </c>
    </row>
    <row r="1504" spans="1:10" x14ac:dyDescent="0.25">
      <c r="A1504" t="s">
        <v>867</v>
      </c>
      <c r="B1504">
        <v>42.88</v>
      </c>
      <c r="C1504">
        <v>4.87</v>
      </c>
      <c r="D1504" t="s">
        <v>2379</v>
      </c>
      <c r="E1504" t="s">
        <v>2381</v>
      </c>
      <c r="F1504" t="s">
        <v>2379</v>
      </c>
      <c r="G1504">
        <v>1</v>
      </c>
      <c r="H1504" t="s">
        <v>2379</v>
      </c>
      <c r="I1504" t="str">
        <f t="shared" si="46"/>
        <v>Obesity</v>
      </c>
      <c r="J1504" t="str">
        <f t="shared" si="47"/>
        <v>Normal</v>
      </c>
    </row>
    <row r="1505" spans="1:10" x14ac:dyDescent="0.25">
      <c r="A1505" t="s">
        <v>866</v>
      </c>
      <c r="B1505">
        <v>32.200000000000003</v>
      </c>
      <c r="C1505">
        <v>10.09</v>
      </c>
      <c r="D1505" t="s">
        <v>2381</v>
      </c>
      <c r="E1505" t="s">
        <v>2379</v>
      </c>
      <c r="F1505" t="s">
        <v>2379</v>
      </c>
      <c r="G1505">
        <v>0</v>
      </c>
      <c r="H1505" t="s">
        <v>2379</v>
      </c>
      <c r="I1505" t="str">
        <f t="shared" si="46"/>
        <v>Obesity</v>
      </c>
      <c r="J1505" t="str">
        <f t="shared" si="47"/>
        <v>Diabetes</v>
      </c>
    </row>
    <row r="1506" spans="1:10" x14ac:dyDescent="0.25">
      <c r="A1506" t="s">
        <v>865</v>
      </c>
      <c r="B1506">
        <v>18.75</v>
      </c>
      <c r="C1506">
        <v>5.47</v>
      </c>
      <c r="D1506" t="s">
        <v>2381</v>
      </c>
      <c r="E1506" t="s">
        <v>2379</v>
      </c>
      <c r="F1506" t="s">
        <v>2382</v>
      </c>
      <c r="G1506">
        <v>1</v>
      </c>
      <c r="H1506" t="s">
        <v>2379</v>
      </c>
      <c r="I1506" t="str">
        <f t="shared" si="46"/>
        <v>Normal Weight</v>
      </c>
      <c r="J1506" t="str">
        <f t="shared" si="47"/>
        <v>Normal</v>
      </c>
    </row>
    <row r="1507" spans="1:10" x14ac:dyDescent="0.25">
      <c r="A1507" t="s">
        <v>864</v>
      </c>
      <c r="B1507">
        <v>22.36</v>
      </c>
      <c r="C1507">
        <v>8.6</v>
      </c>
      <c r="D1507" t="s">
        <v>2379</v>
      </c>
      <c r="E1507" t="s">
        <v>2379</v>
      </c>
      <c r="F1507" t="s">
        <v>2379</v>
      </c>
      <c r="G1507">
        <v>0</v>
      </c>
      <c r="H1507" t="s">
        <v>2379</v>
      </c>
      <c r="I1507" t="str">
        <f t="shared" si="46"/>
        <v>Normal Weight</v>
      </c>
      <c r="J1507" t="str">
        <f t="shared" si="47"/>
        <v>Diabetes</v>
      </c>
    </row>
    <row r="1508" spans="1:10" x14ac:dyDescent="0.25">
      <c r="A1508" t="s">
        <v>863</v>
      </c>
      <c r="B1508">
        <v>23.94</v>
      </c>
      <c r="C1508">
        <v>10.74</v>
      </c>
      <c r="D1508" t="s">
        <v>2381</v>
      </c>
      <c r="E1508" t="s">
        <v>2379</v>
      </c>
      <c r="F1508" t="s">
        <v>2379</v>
      </c>
      <c r="G1508">
        <v>0</v>
      </c>
      <c r="H1508" t="s">
        <v>2379</v>
      </c>
      <c r="I1508" t="str">
        <f t="shared" si="46"/>
        <v>Normal Weight</v>
      </c>
      <c r="J1508" t="str">
        <f t="shared" si="47"/>
        <v>Diabetes</v>
      </c>
    </row>
    <row r="1509" spans="1:10" x14ac:dyDescent="0.25">
      <c r="A1509" t="s">
        <v>862</v>
      </c>
      <c r="B1509">
        <v>30.1</v>
      </c>
      <c r="C1509">
        <v>4.3899999999999997</v>
      </c>
      <c r="D1509" t="s">
        <v>2379</v>
      </c>
      <c r="E1509" t="s">
        <v>2379</v>
      </c>
      <c r="F1509" t="s">
        <v>2382</v>
      </c>
      <c r="G1509">
        <v>1</v>
      </c>
      <c r="H1509" t="s">
        <v>2379</v>
      </c>
      <c r="I1509" t="str">
        <f t="shared" si="46"/>
        <v>Obesity</v>
      </c>
      <c r="J1509" t="str">
        <f t="shared" si="47"/>
        <v>Normal</v>
      </c>
    </row>
    <row r="1510" spans="1:10" x14ac:dyDescent="0.25">
      <c r="A1510" t="s">
        <v>861</v>
      </c>
      <c r="B1510">
        <v>21.93</v>
      </c>
      <c r="C1510">
        <v>6.3</v>
      </c>
      <c r="D1510" t="s">
        <v>2379</v>
      </c>
      <c r="E1510" t="s">
        <v>2379</v>
      </c>
      <c r="F1510" t="s">
        <v>2379</v>
      </c>
      <c r="G1510">
        <v>0</v>
      </c>
      <c r="H1510" t="s">
        <v>2379</v>
      </c>
      <c r="I1510" t="str">
        <f t="shared" si="46"/>
        <v>Normal Weight</v>
      </c>
      <c r="J1510" t="str">
        <f t="shared" si="47"/>
        <v>Prediabetes</v>
      </c>
    </row>
    <row r="1511" spans="1:10" x14ac:dyDescent="0.25">
      <c r="A1511" t="s">
        <v>860</v>
      </c>
      <c r="B1511">
        <v>39.75</v>
      </c>
      <c r="C1511">
        <v>5.41</v>
      </c>
      <c r="D1511" t="s">
        <v>2379</v>
      </c>
      <c r="E1511" t="s">
        <v>2381</v>
      </c>
      <c r="F1511" t="s">
        <v>2379</v>
      </c>
      <c r="G1511">
        <v>1</v>
      </c>
      <c r="H1511" t="s">
        <v>2379</v>
      </c>
      <c r="I1511" t="str">
        <f t="shared" si="46"/>
        <v>Obesity</v>
      </c>
      <c r="J1511" t="str">
        <f t="shared" si="47"/>
        <v>Normal</v>
      </c>
    </row>
    <row r="1512" spans="1:10" x14ac:dyDescent="0.25">
      <c r="A1512" t="s">
        <v>859</v>
      </c>
      <c r="B1512">
        <v>26.03</v>
      </c>
      <c r="C1512">
        <v>4.47</v>
      </c>
      <c r="D1512" t="s">
        <v>2379</v>
      </c>
      <c r="E1512" t="s">
        <v>2379</v>
      </c>
      <c r="F1512" t="s">
        <v>2382</v>
      </c>
      <c r="G1512">
        <v>1</v>
      </c>
      <c r="H1512" t="s">
        <v>2379</v>
      </c>
      <c r="I1512" t="str">
        <f t="shared" si="46"/>
        <v>Overweight</v>
      </c>
      <c r="J1512" t="str">
        <f t="shared" si="47"/>
        <v>Normal</v>
      </c>
    </row>
    <row r="1513" spans="1:10" x14ac:dyDescent="0.25">
      <c r="A1513" t="s">
        <v>858</v>
      </c>
      <c r="B1513">
        <v>34.51</v>
      </c>
      <c r="C1513">
        <v>6.26</v>
      </c>
      <c r="D1513" t="s">
        <v>2379</v>
      </c>
      <c r="E1513" t="s">
        <v>2379</v>
      </c>
      <c r="F1513" t="s">
        <v>2379</v>
      </c>
      <c r="G1513">
        <v>0</v>
      </c>
      <c r="H1513" t="s">
        <v>2379</v>
      </c>
      <c r="I1513" t="str">
        <f t="shared" si="46"/>
        <v>Obesity</v>
      </c>
      <c r="J1513" t="str">
        <f t="shared" si="47"/>
        <v>Prediabetes</v>
      </c>
    </row>
    <row r="1514" spans="1:10" x14ac:dyDescent="0.25">
      <c r="A1514" t="s">
        <v>857</v>
      </c>
      <c r="B1514">
        <v>19.32</v>
      </c>
      <c r="C1514">
        <v>11.58</v>
      </c>
      <c r="D1514" t="s">
        <v>2381</v>
      </c>
      <c r="E1514" t="s">
        <v>2379</v>
      </c>
      <c r="F1514" t="s">
        <v>2379</v>
      </c>
      <c r="G1514">
        <v>1</v>
      </c>
      <c r="H1514" t="s">
        <v>2379</v>
      </c>
      <c r="I1514" t="str">
        <f t="shared" si="46"/>
        <v>Normal Weight</v>
      </c>
      <c r="J1514" t="str">
        <f t="shared" si="47"/>
        <v>Diabetes</v>
      </c>
    </row>
    <row r="1515" spans="1:10" x14ac:dyDescent="0.25">
      <c r="A1515" t="s">
        <v>856</v>
      </c>
      <c r="B1515">
        <v>28.5</v>
      </c>
      <c r="C1515">
        <v>4.3600000000000003</v>
      </c>
      <c r="D1515" t="s">
        <v>2379</v>
      </c>
      <c r="E1515" t="s">
        <v>2379</v>
      </c>
      <c r="F1515" t="s">
        <v>2379</v>
      </c>
      <c r="G1515">
        <v>0</v>
      </c>
      <c r="H1515" t="s">
        <v>2379</v>
      </c>
      <c r="I1515" t="str">
        <f t="shared" si="46"/>
        <v>Overweight</v>
      </c>
      <c r="J1515" t="str">
        <f t="shared" si="47"/>
        <v>Normal</v>
      </c>
    </row>
    <row r="1516" spans="1:10" x14ac:dyDescent="0.25">
      <c r="A1516" t="s">
        <v>855</v>
      </c>
      <c r="B1516">
        <v>30.875</v>
      </c>
      <c r="C1516">
        <v>4.1399999999999997</v>
      </c>
      <c r="D1516" t="s">
        <v>2381</v>
      </c>
      <c r="E1516" t="s">
        <v>2379</v>
      </c>
      <c r="F1516" t="s">
        <v>2379</v>
      </c>
      <c r="G1516">
        <v>0</v>
      </c>
      <c r="H1516" t="s">
        <v>2379</v>
      </c>
      <c r="I1516" t="str">
        <f t="shared" si="46"/>
        <v>Obesity</v>
      </c>
      <c r="J1516" t="str">
        <f t="shared" si="47"/>
        <v>Normal</v>
      </c>
    </row>
    <row r="1517" spans="1:10" x14ac:dyDescent="0.25">
      <c r="A1517" t="s">
        <v>854</v>
      </c>
      <c r="B1517">
        <v>24.02</v>
      </c>
      <c r="C1517">
        <v>4.38</v>
      </c>
      <c r="D1517" t="s">
        <v>2379</v>
      </c>
      <c r="E1517" t="s">
        <v>2379</v>
      </c>
      <c r="F1517" t="s">
        <v>2379</v>
      </c>
      <c r="G1517">
        <v>0</v>
      </c>
      <c r="H1517" t="s">
        <v>2379</v>
      </c>
      <c r="I1517" t="str">
        <f t="shared" si="46"/>
        <v>Normal Weight</v>
      </c>
      <c r="J1517" t="str">
        <f t="shared" si="47"/>
        <v>Normal</v>
      </c>
    </row>
    <row r="1518" spans="1:10" x14ac:dyDescent="0.25">
      <c r="A1518" t="s">
        <v>853</v>
      </c>
      <c r="B1518">
        <v>36.08</v>
      </c>
      <c r="C1518">
        <v>11.61</v>
      </c>
      <c r="D1518" t="s">
        <v>2381</v>
      </c>
      <c r="E1518" t="s">
        <v>2379</v>
      </c>
      <c r="F1518" t="s">
        <v>2379</v>
      </c>
      <c r="G1518">
        <v>0</v>
      </c>
      <c r="H1518" t="s">
        <v>2379</v>
      </c>
      <c r="I1518" t="str">
        <f t="shared" si="46"/>
        <v>Obesity</v>
      </c>
      <c r="J1518" t="str">
        <f t="shared" si="47"/>
        <v>Diabetes</v>
      </c>
    </row>
    <row r="1519" spans="1:10" x14ac:dyDescent="0.25">
      <c r="A1519" t="s">
        <v>852</v>
      </c>
      <c r="B1519">
        <v>32.200000000000003</v>
      </c>
      <c r="C1519">
        <v>10.59</v>
      </c>
      <c r="D1519" t="s">
        <v>2381</v>
      </c>
      <c r="E1519" t="s">
        <v>2379</v>
      </c>
      <c r="F1519" t="s">
        <v>2379</v>
      </c>
      <c r="G1519">
        <v>0</v>
      </c>
      <c r="H1519" t="s">
        <v>2379</v>
      </c>
      <c r="I1519" t="str">
        <f t="shared" si="46"/>
        <v>Obesity</v>
      </c>
      <c r="J1519" t="str">
        <f t="shared" si="47"/>
        <v>Diabetes</v>
      </c>
    </row>
    <row r="1520" spans="1:10" x14ac:dyDescent="0.25">
      <c r="A1520" t="s">
        <v>851</v>
      </c>
      <c r="B1520">
        <v>28.05</v>
      </c>
      <c r="C1520">
        <v>11.85</v>
      </c>
      <c r="D1520" t="s">
        <v>2381</v>
      </c>
      <c r="E1520" t="s">
        <v>2379</v>
      </c>
      <c r="F1520" t="s">
        <v>2379</v>
      </c>
      <c r="G1520">
        <v>0</v>
      </c>
      <c r="H1520" t="s">
        <v>2379</v>
      </c>
      <c r="I1520" t="str">
        <f t="shared" si="46"/>
        <v>Overweight</v>
      </c>
      <c r="J1520" t="str">
        <f t="shared" si="47"/>
        <v>Diabetes</v>
      </c>
    </row>
    <row r="1521" spans="1:10" x14ac:dyDescent="0.25">
      <c r="A1521" t="s">
        <v>850</v>
      </c>
      <c r="B1521">
        <v>19</v>
      </c>
      <c r="C1521">
        <v>5.46</v>
      </c>
      <c r="D1521" t="s">
        <v>2381</v>
      </c>
      <c r="E1521" t="s">
        <v>2379</v>
      </c>
      <c r="F1521" t="s">
        <v>2379</v>
      </c>
      <c r="G1521">
        <v>1</v>
      </c>
      <c r="H1521" t="s">
        <v>2379</v>
      </c>
      <c r="I1521" t="str">
        <f t="shared" si="46"/>
        <v>Normal Weight</v>
      </c>
      <c r="J1521" t="str">
        <f t="shared" si="47"/>
        <v>Normal</v>
      </c>
    </row>
    <row r="1522" spans="1:10" x14ac:dyDescent="0.25">
      <c r="A1522" t="s">
        <v>849</v>
      </c>
      <c r="B1522">
        <v>16.13</v>
      </c>
      <c r="C1522">
        <v>4.54</v>
      </c>
      <c r="D1522" t="s">
        <v>2381</v>
      </c>
      <c r="E1522" t="s">
        <v>2379</v>
      </c>
      <c r="F1522" t="s">
        <v>2379</v>
      </c>
      <c r="G1522">
        <v>2</v>
      </c>
      <c r="H1522" t="s">
        <v>2379</v>
      </c>
      <c r="I1522" t="str">
        <f t="shared" si="46"/>
        <v>Underweight</v>
      </c>
      <c r="J1522" t="str">
        <f t="shared" si="47"/>
        <v>Normal</v>
      </c>
    </row>
    <row r="1523" spans="1:10" x14ac:dyDescent="0.25">
      <c r="A1523" t="s">
        <v>848</v>
      </c>
      <c r="B1523">
        <v>18.77</v>
      </c>
      <c r="C1523">
        <v>11.98</v>
      </c>
      <c r="D1523" t="s">
        <v>2381</v>
      </c>
      <c r="E1523" t="s">
        <v>2379</v>
      </c>
      <c r="F1523" t="s">
        <v>2379</v>
      </c>
      <c r="G1523">
        <v>2</v>
      </c>
      <c r="H1523" t="s">
        <v>2379</v>
      </c>
      <c r="I1523" t="str">
        <f t="shared" si="46"/>
        <v>Normal Weight</v>
      </c>
      <c r="J1523" t="str">
        <f t="shared" si="47"/>
        <v>Diabetes</v>
      </c>
    </row>
    <row r="1524" spans="1:10" x14ac:dyDescent="0.25">
      <c r="A1524" t="s">
        <v>847</v>
      </c>
      <c r="B1524">
        <v>28.88</v>
      </c>
      <c r="C1524">
        <v>6.59</v>
      </c>
      <c r="D1524" t="s">
        <v>2381</v>
      </c>
      <c r="E1524" t="s">
        <v>2379</v>
      </c>
      <c r="F1524" t="s">
        <v>2379</v>
      </c>
      <c r="G1524">
        <v>1</v>
      </c>
      <c r="H1524" t="s">
        <v>2379</v>
      </c>
      <c r="I1524" t="str">
        <f t="shared" si="46"/>
        <v>Overweight</v>
      </c>
      <c r="J1524" t="str">
        <f t="shared" si="47"/>
        <v>Diabetes</v>
      </c>
    </row>
    <row r="1525" spans="1:10" x14ac:dyDescent="0.25">
      <c r="A1525" t="s">
        <v>846</v>
      </c>
      <c r="B1525">
        <v>27.55</v>
      </c>
      <c r="C1525">
        <v>10.83</v>
      </c>
      <c r="D1525" t="s">
        <v>2381</v>
      </c>
      <c r="E1525" t="s">
        <v>2379</v>
      </c>
      <c r="F1525" t="s">
        <v>2379</v>
      </c>
      <c r="G1525">
        <v>1</v>
      </c>
      <c r="H1525" t="s">
        <v>2379</v>
      </c>
      <c r="I1525" t="str">
        <f t="shared" si="46"/>
        <v>Overweight</v>
      </c>
      <c r="J1525" t="str">
        <f t="shared" si="47"/>
        <v>Diabetes</v>
      </c>
    </row>
    <row r="1526" spans="1:10" x14ac:dyDescent="0.25">
      <c r="A1526" t="s">
        <v>845</v>
      </c>
      <c r="B1526">
        <v>15.6</v>
      </c>
      <c r="C1526">
        <v>8.6</v>
      </c>
      <c r="D1526" t="s">
        <v>2379</v>
      </c>
      <c r="E1526" t="s">
        <v>2379</v>
      </c>
      <c r="F1526" t="s">
        <v>2379</v>
      </c>
      <c r="G1526">
        <v>0</v>
      </c>
      <c r="H1526" t="s">
        <v>2379</v>
      </c>
      <c r="I1526" t="str">
        <f t="shared" si="46"/>
        <v>Underweight</v>
      </c>
      <c r="J1526" t="str">
        <f t="shared" si="47"/>
        <v>Diabetes</v>
      </c>
    </row>
    <row r="1527" spans="1:10" x14ac:dyDescent="0.25">
      <c r="A1527" t="s">
        <v>844</v>
      </c>
      <c r="B1527">
        <v>21.99</v>
      </c>
      <c r="C1527">
        <v>11.17</v>
      </c>
      <c r="D1527" t="s">
        <v>2379</v>
      </c>
      <c r="E1527" t="s">
        <v>2379</v>
      </c>
      <c r="F1527" t="s">
        <v>2379</v>
      </c>
      <c r="G1527">
        <v>0</v>
      </c>
      <c r="H1527" t="s">
        <v>2379</v>
      </c>
      <c r="I1527" t="str">
        <f t="shared" si="46"/>
        <v>Normal Weight</v>
      </c>
      <c r="J1527" t="str">
        <f t="shared" si="47"/>
        <v>Diabetes</v>
      </c>
    </row>
    <row r="1528" spans="1:10" x14ac:dyDescent="0.25">
      <c r="A1528" t="s">
        <v>843</v>
      </c>
      <c r="B1528">
        <v>34.85</v>
      </c>
      <c r="C1528">
        <v>5.75</v>
      </c>
      <c r="D1528" t="s">
        <v>2379</v>
      </c>
      <c r="E1528" t="s">
        <v>2379</v>
      </c>
      <c r="F1528" t="s">
        <v>2379</v>
      </c>
      <c r="G1528">
        <v>0</v>
      </c>
      <c r="H1528" t="s">
        <v>2379</v>
      </c>
      <c r="I1528" t="str">
        <f t="shared" si="46"/>
        <v>Obesity</v>
      </c>
      <c r="J1528" t="str">
        <f t="shared" si="47"/>
        <v>Prediabetes</v>
      </c>
    </row>
    <row r="1529" spans="1:10" x14ac:dyDescent="0.25">
      <c r="A1529" t="s">
        <v>842</v>
      </c>
      <c r="B1529">
        <v>24.51</v>
      </c>
      <c r="C1529">
        <v>4.83</v>
      </c>
      <c r="D1529" t="s">
        <v>2381</v>
      </c>
      <c r="E1529" t="s">
        <v>2379</v>
      </c>
      <c r="F1529" t="s">
        <v>2382</v>
      </c>
      <c r="G1529">
        <v>1</v>
      </c>
      <c r="H1529" t="s">
        <v>2379</v>
      </c>
      <c r="I1529" t="str">
        <f t="shared" si="46"/>
        <v>Normal Weight</v>
      </c>
      <c r="J1529" t="str">
        <f t="shared" si="47"/>
        <v>Normal</v>
      </c>
    </row>
    <row r="1530" spans="1:10" x14ac:dyDescent="0.25">
      <c r="A1530" t="s">
        <v>841</v>
      </c>
      <c r="B1530">
        <v>19.399999999999999</v>
      </c>
      <c r="C1530">
        <v>11.93</v>
      </c>
      <c r="D1530" t="s">
        <v>2379</v>
      </c>
      <c r="E1530" t="s">
        <v>2379</v>
      </c>
      <c r="F1530" t="s">
        <v>2379</v>
      </c>
      <c r="G1530">
        <v>0</v>
      </c>
      <c r="H1530" t="s">
        <v>2379</v>
      </c>
      <c r="I1530" t="str">
        <f t="shared" si="46"/>
        <v>Normal Weight</v>
      </c>
      <c r="J1530" t="str">
        <f t="shared" si="47"/>
        <v>Diabetes</v>
      </c>
    </row>
    <row r="1531" spans="1:10" x14ac:dyDescent="0.25">
      <c r="A1531" t="s">
        <v>840</v>
      </c>
      <c r="B1531">
        <v>15.1</v>
      </c>
      <c r="C1531">
        <v>8.41</v>
      </c>
      <c r="D1531" t="s">
        <v>2379</v>
      </c>
      <c r="E1531" t="s">
        <v>2379</v>
      </c>
      <c r="F1531" t="s">
        <v>2379</v>
      </c>
      <c r="G1531">
        <v>0</v>
      </c>
      <c r="H1531" t="s">
        <v>2379</v>
      </c>
      <c r="I1531" t="str">
        <f t="shared" si="46"/>
        <v>Underweight</v>
      </c>
      <c r="J1531" t="str">
        <f t="shared" si="47"/>
        <v>Diabetes</v>
      </c>
    </row>
    <row r="1532" spans="1:10" x14ac:dyDescent="0.25">
      <c r="A1532" t="s">
        <v>839</v>
      </c>
      <c r="B1532">
        <v>23.37</v>
      </c>
      <c r="C1532">
        <v>5.59</v>
      </c>
      <c r="D1532" t="s">
        <v>2381</v>
      </c>
      <c r="E1532" t="s">
        <v>2379</v>
      </c>
      <c r="F1532" t="s">
        <v>2379</v>
      </c>
      <c r="G1532">
        <v>0</v>
      </c>
      <c r="H1532" t="s">
        <v>2379</v>
      </c>
      <c r="I1532" t="str">
        <f t="shared" si="46"/>
        <v>Normal Weight</v>
      </c>
      <c r="J1532" t="str">
        <f t="shared" si="47"/>
        <v>Normal</v>
      </c>
    </row>
    <row r="1533" spans="1:10" x14ac:dyDescent="0.25">
      <c r="A1533" t="s">
        <v>838</v>
      </c>
      <c r="B1533">
        <v>42.4</v>
      </c>
      <c r="C1533">
        <v>4.0599999999999996</v>
      </c>
      <c r="D1533" t="s">
        <v>2379</v>
      </c>
      <c r="E1533" t="s">
        <v>2379</v>
      </c>
      <c r="F1533" t="s">
        <v>2379</v>
      </c>
      <c r="G1533">
        <v>0</v>
      </c>
      <c r="H1533" t="s">
        <v>2379</v>
      </c>
      <c r="I1533" t="str">
        <f t="shared" si="46"/>
        <v>Obesity</v>
      </c>
      <c r="J1533" t="str">
        <f t="shared" si="47"/>
        <v>Normal</v>
      </c>
    </row>
    <row r="1534" spans="1:10" x14ac:dyDescent="0.25">
      <c r="A1534" t="s">
        <v>837</v>
      </c>
      <c r="B1534">
        <v>28.405000000000001</v>
      </c>
      <c r="C1534">
        <v>7.02</v>
      </c>
      <c r="D1534" t="s">
        <v>2381</v>
      </c>
      <c r="E1534" t="s">
        <v>2379</v>
      </c>
      <c r="F1534" t="s">
        <v>2379</v>
      </c>
      <c r="G1534">
        <v>0</v>
      </c>
      <c r="H1534" t="s">
        <v>2379</v>
      </c>
      <c r="I1534" t="str">
        <f t="shared" si="46"/>
        <v>Overweight</v>
      </c>
      <c r="J1534" t="str">
        <f t="shared" si="47"/>
        <v>Diabetes</v>
      </c>
    </row>
    <row r="1535" spans="1:10" x14ac:dyDescent="0.25">
      <c r="A1535" t="s">
        <v>836</v>
      </c>
      <c r="B1535">
        <v>23.4</v>
      </c>
      <c r="C1535">
        <v>4.47</v>
      </c>
      <c r="D1535" t="s">
        <v>2379</v>
      </c>
      <c r="E1535" t="s">
        <v>2379</v>
      </c>
      <c r="F1535" t="s">
        <v>2379</v>
      </c>
      <c r="G1535">
        <v>0</v>
      </c>
      <c r="H1535" t="s">
        <v>2379</v>
      </c>
      <c r="I1535" t="str">
        <f t="shared" si="46"/>
        <v>Normal Weight</v>
      </c>
      <c r="J1535" t="str">
        <f t="shared" si="47"/>
        <v>Normal</v>
      </c>
    </row>
    <row r="1536" spans="1:10" x14ac:dyDescent="0.25">
      <c r="A1536" t="s">
        <v>835</v>
      </c>
      <c r="B1536">
        <v>33.44</v>
      </c>
      <c r="C1536">
        <v>4.54</v>
      </c>
      <c r="D1536" t="s">
        <v>2379</v>
      </c>
      <c r="E1536" t="s">
        <v>2379</v>
      </c>
      <c r="F1536" t="s">
        <v>2379</v>
      </c>
      <c r="G1536">
        <v>0</v>
      </c>
      <c r="H1536" t="s">
        <v>2379</v>
      </c>
      <c r="I1536" t="str">
        <f t="shared" si="46"/>
        <v>Obesity</v>
      </c>
      <c r="J1536" t="str">
        <f t="shared" si="47"/>
        <v>Normal</v>
      </c>
    </row>
    <row r="1537" spans="1:10" x14ac:dyDescent="0.25">
      <c r="A1537" t="s">
        <v>834</v>
      </c>
      <c r="B1537">
        <v>21.12</v>
      </c>
      <c r="C1537">
        <v>4.99</v>
      </c>
      <c r="D1537" t="s">
        <v>2379</v>
      </c>
      <c r="E1537" t="s">
        <v>2379</v>
      </c>
      <c r="F1537" t="s">
        <v>2379</v>
      </c>
      <c r="G1537">
        <v>1</v>
      </c>
      <c r="H1537" t="s">
        <v>2379</v>
      </c>
      <c r="I1537" t="str">
        <f t="shared" si="46"/>
        <v>Normal Weight</v>
      </c>
      <c r="J1537" t="str">
        <f t="shared" si="47"/>
        <v>Normal</v>
      </c>
    </row>
    <row r="1538" spans="1:10" x14ac:dyDescent="0.25">
      <c r="A1538" t="s">
        <v>833</v>
      </c>
      <c r="B1538">
        <v>18.48</v>
      </c>
      <c r="C1538">
        <v>10.84</v>
      </c>
      <c r="D1538" t="s">
        <v>2381</v>
      </c>
      <c r="E1538" t="s">
        <v>2379</v>
      </c>
      <c r="F1538" t="s">
        <v>2379</v>
      </c>
      <c r="G1538">
        <v>2</v>
      </c>
      <c r="H1538" t="s">
        <v>2379</v>
      </c>
      <c r="I1538" t="str">
        <f t="shared" si="46"/>
        <v>Underweight</v>
      </c>
      <c r="J1538" t="str">
        <f t="shared" si="47"/>
        <v>Diabetes</v>
      </c>
    </row>
    <row r="1539" spans="1:10" x14ac:dyDescent="0.25">
      <c r="A1539" t="s">
        <v>832</v>
      </c>
      <c r="B1539">
        <v>16.815000000000001</v>
      </c>
      <c r="C1539">
        <v>5.63</v>
      </c>
      <c r="D1539" t="s">
        <v>2379</v>
      </c>
      <c r="E1539" t="s">
        <v>2379</v>
      </c>
      <c r="F1539" t="s">
        <v>2379</v>
      </c>
      <c r="G1539">
        <v>1</v>
      </c>
      <c r="H1539" t="s">
        <v>2379</v>
      </c>
      <c r="I1539" t="str">
        <f t="shared" ref="I1539:I1602" si="48">IF(B1539&lt;18.5,"Underweight",IF(B1539&lt;25,"Normal Weight",IF(B1539&lt;30,"Overweight","Obesity")))</f>
        <v>Underweight</v>
      </c>
      <c r="J1539" t="str">
        <f t="shared" ref="J1539:J1602" si="49">IF(ISNUMBER(C1539),IF(C1539&lt;5.7,"Normal",IF(C1539&lt;6.5,"Prediabetes","Diabetes")),"")</f>
        <v>Normal</v>
      </c>
    </row>
    <row r="1540" spans="1:10" x14ac:dyDescent="0.25">
      <c r="A1540" t="s">
        <v>831</v>
      </c>
      <c r="B1540">
        <v>26.72</v>
      </c>
      <c r="C1540">
        <v>4.1399999999999997</v>
      </c>
      <c r="D1540" t="s">
        <v>2379</v>
      </c>
      <c r="E1540" t="s">
        <v>2379</v>
      </c>
      <c r="F1540" t="s">
        <v>2379</v>
      </c>
      <c r="G1540">
        <v>0</v>
      </c>
      <c r="H1540" t="s">
        <v>2379</v>
      </c>
      <c r="I1540" t="str">
        <f t="shared" si="48"/>
        <v>Overweight</v>
      </c>
      <c r="J1540" t="str">
        <f t="shared" si="49"/>
        <v>Normal</v>
      </c>
    </row>
    <row r="1541" spans="1:10" x14ac:dyDescent="0.25">
      <c r="A1541" t="s">
        <v>830</v>
      </c>
      <c r="B1541">
        <v>41.42</v>
      </c>
      <c r="C1541">
        <v>5.17</v>
      </c>
      <c r="D1541" t="s">
        <v>2379</v>
      </c>
      <c r="E1541" t="s">
        <v>2379</v>
      </c>
      <c r="F1541" t="s">
        <v>2382</v>
      </c>
      <c r="G1541">
        <v>1</v>
      </c>
      <c r="H1541" t="s">
        <v>2379</v>
      </c>
      <c r="I1541" t="str">
        <f t="shared" si="48"/>
        <v>Obesity</v>
      </c>
      <c r="J1541" t="str">
        <f t="shared" si="49"/>
        <v>Normal</v>
      </c>
    </row>
    <row r="1542" spans="1:10" x14ac:dyDescent="0.25">
      <c r="A1542" t="s">
        <v>829</v>
      </c>
      <c r="B1542">
        <v>20.69</v>
      </c>
      <c r="C1542">
        <v>6.93</v>
      </c>
      <c r="D1542" t="s">
        <v>2379</v>
      </c>
      <c r="E1542" t="s">
        <v>2379</v>
      </c>
      <c r="F1542" t="s">
        <v>2379</v>
      </c>
      <c r="G1542">
        <v>2</v>
      </c>
      <c r="H1542" t="s">
        <v>2379</v>
      </c>
      <c r="I1542" t="str">
        <f t="shared" si="48"/>
        <v>Normal Weight</v>
      </c>
      <c r="J1542" t="str">
        <f t="shared" si="49"/>
        <v>Diabetes</v>
      </c>
    </row>
    <row r="1543" spans="1:10" x14ac:dyDescent="0.25">
      <c r="A1543" t="s">
        <v>828</v>
      </c>
      <c r="B1543">
        <v>41.23</v>
      </c>
      <c r="C1543">
        <v>4.24</v>
      </c>
      <c r="D1543" t="s">
        <v>2379</v>
      </c>
      <c r="E1543" t="s">
        <v>2379</v>
      </c>
      <c r="F1543" t="s">
        <v>2379</v>
      </c>
      <c r="G1543">
        <v>0</v>
      </c>
      <c r="H1543" t="s">
        <v>2379</v>
      </c>
      <c r="I1543" t="str">
        <f t="shared" si="48"/>
        <v>Obesity</v>
      </c>
      <c r="J1543" t="str">
        <f t="shared" si="49"/>
        <v>Normal</v>
      </c>
    </row>
    <row r="1544" spans="1:10" x14ac:dyDescent="0.25">
      <c r="A1544" t="s">
        <v>827</v>
      </c>
      <c r="B1544">
        <v>29.9</v>
      </c>
      <c r="C1544">
        <v>5.91</v>
      </c>
      <c r="D1544" t="s">
        <v>2379</v>
      </c>
      <c r="E1544" t="s">
        <v>2379</v>
      </c>
      <c r="F1544" t="s">
        <v>2379</v>
      </c>
      <c r="G1544">
        <v>0</v>
      </c>
      <c r="H1544" t="s">
        <v>2379</v>
      </c>
      <c r="I1544" t="str">
        <f t="shared" si="48"/>
        <v>Overweight</v>
      </c>
      <c r="J1544" t="str">
        <f t="shared" si="49"/>
        <v>Prediabetes</v>
      </c>
    </row>
    <row r="1545" spans="1:10" x14ac:dyDescent="0.25">
      <c r="A1545" t="s">
        <v>826</v>
      </c>
      <c r="B1545">
        <v>34.104999999999997</v>
      </c>
      <c r="C1545">
        <v>5.93</v>
      </c>
      <c r="D1545" t="s">
        <v>2379</v>
      </c>
      <c r="E1545" t="s">
        <v>2379</v>
      </c>
      <c r="F1545" t="s">
        <v>2379</v>
      </c>
      <c r="G1545">
        <v>0</v>
      </c>
      <c r="H1545" t="s">
        <v>2379</v>
      </c>
      <c r="I1545" t="str">
        <f t="shared" si="48"/>
        <v>Obesity</v>
      </c>
      <c r="J1545" t="str">
        <f t="shared" si="49"/>
        <v>Prediabetes</v>
      </c>
    </row>
    <row r="1546" spans="1:10" x14ac:dyDescent="0.25">
      <c r="A1546" t="s">
        <v>825</v>
      </c>
      <c r="B1546">
        <v>24.97</v>
      </c>
      <c r="C1546">
        <v>5.66</v>
      </c>
      <c r="D1546" t="s">
        <v>2379</v>
      </c>
      <c r="E1546" t="s">
        <v>2379</v>
      </c>
      <c r="F1546" t="s">
        <v>2379</v>
      </c>
      <c r="G1546">
        <v>0</v>
      </c>
      <c r="H1546" t="s">
        <v>2379</v>
      </c>
      <c r="I1546" t="str">
        <f t="shared" si="48"/>
        <v>Normal Weight</v>
      </c>
      <c r="J1546" t="str">
        <f t="shared" si="49"/>
        <v>Normal</v>
      </c>
    </row>
    <row r="1547" spans="1:10" x14ac:dyDescent="0.25">
      <c r="A1547" t="s">
        <v>824</v>
      </c>
      <c r="B1547">
        <v>34.799999999999997</v>
      </c>
      <c r="C1547">
        <v>4.1900000000000004</v>
      </c>
      <c r="D1547" t="s">
        <v>2379</v>
      </c>
      <c r="E1547" t="s">
        <v>2379</v>
      </c>
      <c r="F1547" t="s">
        <v>2379</v>
      </c>
      <c r="G1547">
        <v>1</v>
      </c>
      <c r="H1547" t="s">
        <v>2379</v>
      </c>
      <c r="I1547" t="str">
        <f t="shared" si="48"/>
        <v>Obesity</v>
      </c>
      <c r="J1547" t="str">
        <f t="shared" si="49"/>
        <v>Normal</v>
      </c>
    </row>
    <row r="1548" spans="1:10" x14ac:dyDescent="0.25">
      <c r="A1548" t="s">
        <v>823</v>
      </c>
      <c r="B1548">
        <v>32.965000000000003</v>
      </c>
      <c r="C1548">
        <v>9.2100000000000009</v>
      </c>
      <c r="D1548" t="s">
        <v>2381</v>
      </c>
      <c r="E1548" t="s">
        <v>2379</v>
      </c>
      <c r="F1548" t="s">
        <v>2379</v>
      </c>
      <c r="G1548">
        <v>0</v>
      </c>
      <c r="H1548" t="s">
        <v>2379</v>
      </c>
      <c r="I1548" t="str">
        <f t="shared" si="48"/>
        <v>Obesity</v>
      </c>
      <c r="J1548" t="str">
        <f t="shared" si="49"/>
        <v>Diabetes</v>
      </c>
    </row>
    <row r="1549" spans="1:10" x14ac:dyDescent="0.25">
      <c r="A1549" t="s">
        <v>822</v>
      </c>
      <c r="B1549">
        <v>27.265000000000001</v>
      </c>
      <c r="C1549">
        <v>5.51</v>
      </c>
      <c r="D1549" t="s">
        <v>2379</v>
      </c>
      <c r="E1549" t="s">
        <v>2379</v>
      </c>
      <c r="F1549" t="s">
        <v>2379</v>
      </c>
      <c r="G1549">
        <v>1</v>
      </c>
      <c r="H1549" t="s">
        <v>2379</v>
      </c>
      <c r="I1549" t="str">
        <f t="shared" si="48"/>
        <v>Overweight</v>
      </c>
      <c r="J1549" t="str">
        <f t="shared" si="49"/>
        <v>Normal</v>
      </c>
    </row>
    <row r="1550" spans="1:10" x14ac:dyDescent="0.25">
      <c r="A1550" t="s">
        <v>821</v>
      </c>
      <c r="B1550">
        <v>17.059999999999999</v>
      </c>
      <c r="C1550">
        <v>8.5</v>
      </c>
      <c r="D1550" t="s">
        <v>2379</v>
      </c>
      <c r="E1550" t="s">
        <v>2379</v>
      </c>
      <c r="F1550" t="s">
        <v>2379</v>
      </c>
      <c r="G1550">
        <v>0</v>
      </c>
      <c r="H1550" t="s">
        <v>2379</v>
      </c>
      <c r="I1550" t="str">
        <f t="shared" si="48"/>
        <v>Underweight</v>
      </c>
      <c r="J1550" t="str">
        <f t="shared" si="49"/>
        <v>Diabetes</v>
      </c>
    </row>
    <row r="1551" spans="1:10" x14ac:dyDescent="0.25">
      <c r="A1551" t="s">
        <v>820</v>
      </c>
      <c r="B1551">
        <v>36.29</v>
      </c>
      <c r="C1551">
        <v>6.23</v>
      </c>
      <c r="D1551" t="s">
        <v>2379</v>
      </c>
      <c r="E1551" t="s">
        <v>2379</v>
      </c>
      <c r="F1551" t="s">
        <v>2379</v>
      </c>
      <c r="G1551">
        <v>0</v>
      </c>
      <c r="H1551" t="s">
        <v>2379</v>
      </c>
      <c r="I1551" t="str">
        <f t="shared" si="48"/>
        <v>Obesity</v>
      </c>
      <c r="J1551" t="str">
        <f t="shared" si="49"/>
        <v>Prediabetes</v>
      </c>
    </row>
    <row r="1552" spans="1:10" x14ac:dyDescent="0.25">
      <c r="A1552" t="s">
        <v>819</v>
      </c>
      <c r="B1552">
        <v>28.594999999999999</v>
      </c>
      <c r="C1552">
        <v>8.5299999999999994</v>
      </c>
      <c r="D1552" t="s">
        <v>2381</v>
      </c>
      <c r="E1552" t="s">
        <v>2379</v>
      </c>
      <c r="F1552" t="s">
        <v>2379</v>
      </c>
      <c r="G1552">
        <v>1</v>
      </c>
      <c r="H1552" t="s">
        <v>2379</v>
      </c>
      <c r="I1552" t="str">
        <f t="shared" si="48"/>
        <v>Overweight</v>
      </c>
      <c r="J1552" t="str">
        <f t="shared" si="49"/>
        <v>Diabetes</v>
      </c>
    </row>
    <row r="1553" spans="1:10" x14ac:dyDescent="0.25">
      <c r="A1553" t="s">
        <v>818</v>
      </c>
      <c r="B1553">
        <v>17.8</v>
      </c>
      <c r="C1553">
        <v>5.75</v>
      </c>
      <c r="D1553" t="s">
        <v>2381</v>
      </c>
      <c r="E1553" t="s">
        <v>2379</v>
      </c>
      <c r="F1553" t="s">
        <v>2382</v>
      </c>
      <c r="G1553">
        <v>1</v>
      </c>
      <c r="H1553" t="s">
        <v>2379</v>
      </c>
      <c r="I1553" t="str">
        <f t="shared" si="48"/>
        <v>Underweight</v>
      </c>
      <c r="J1553" t="str">
        <f t="shared" si="49"/>
        <v>Prediabetes</v>
      </c>
    </row>
    <row r="1554" spans="1:10" x14ac:dyDescent="0.25">
      <c r="A1554" t="s">
        <v>817</v>
      </c>
      <c r="B1554">
        <v>21.4</v>
      </c>
      <c r="C1554">
        <v>5.6</v>
      </c>
      <c r="D1554" t="s">
        <v>2379</v>
      </c>
      <c r="E1554" t="s">
        <v>2379</v>
      </c>
      <c r="F1554" t="s">
        <v>2379</v>
      </c>
      <c r="G1554">
        <v>0</v>
      </c>
      <c r="H1554" t="s">
        <v>2379</v>
      </c>
      <c r="I1554" t="str">
        <f t="shared" si="48"/>
        <v>Normal Weight</v>
      </c>
      <c r="J1554" t="str">
        <f t="shared" si="49"/>
        <v>Normal</v>
      </c>
    </row>
    <row r="1555" spans="1:10" x14ac:dyDescent="0.25">
      <c r="A1555" t="s">
        <v>816</v>
      </c>
      <c r="B1555">
        <v>23.01</v>
      </c>
      <c r="C1555">
        <v>4.68</v>
      </c>
      <c r="D1555" t="s">
        <v>2379</v>
      </c>
      <c r="E1555" t="s">
        <v>2379</v>
      </c>
      <c r="F1555" t="s">
        <v>2379</v>
      </c>
      <c r="G1555">
        <v>0</v>
      </c>
      <c r="H1555" t="s">
        <v>2379</v>
      </c>
      <c r="I1555" t="str">
        <f t="shared" si="48"/>
        <v>Normal Weight</v>
      </c>
      <c r="J1555" t="str">
        <f t="shared" si="49"/>
        <v>Normal</v>
      </c>
    </row>
    <row r="1556" spans="1:10" x14ac:dyDescent="0.25">
      <c r="A1556" t="s">
        <v>815</v>
      </c>
      <c r="B1556">
        <v>19.86</v>
      </c>
      <c r="C1556">
        <v>5.62</v>
      </c>
      <c r="D1556" t="s">
        <v>2381</v>
      </c>
      <c r="E1556" t="s">
        <v>2379</v>
      </c>
      <c r="F1556" t="s">
        <v>2379</v>
      </c>
      <c r="G1556">
        <v>0</v>
      </c>
      <c r="H1556" t="s">
        <v>2379</v>
      </c>
      <c r="I1556" t="str">
        <f t="shared" si="48"/>
        <v>Normal Weight</v>
      </c>
      <c r="J1556" t="str">
        <f t="shared" si="49"/>
        <v>Normal</v>
      </c>
    </row>
    <row r="1557" spans="1:10" x14ac:dyDescent="0.25">
      <c r="A1557" t="s">
        <v>814</v>
      </c>
      <c r="B1557">
        <v>33.58</v>
      </c>
      <c r="C1557">
        <v>5.08</v>
      </c>
      <c r="D1557" t="s">
        <v>2379</v>
      </c>
      <c r="E1557" t="s">
        <v>2379</v>
      </c>
      <c r="F1557" t="s">
        <v>2379</v>
      </c>
      <c r="G1557">
        <v>0</v>
      </c>
      <c r="H1557" t="s">
        <v>2379</v>
      </c>
      <c r="I1557" t="str">
        <f t="shared" si="48"/>
        <v>Obesity</v>
      </c>
      <c r="J1557" t="str">
        <f t="shared" si="49"/>
        <v>Normal</v>
      </c>
    </row>
    <row r="1558" spans="1:10" x14ac:dyDescent="0.25">
      <c r="A1558" t="s">
        <v>813</v>
      </c>
      <c r="B1558">
        <v>29.81</v>
      </c>
      <c r="C1558">
        <v>5.28</v>
      </c>
      <c r="D1558" t="s">
        <v>2379</v>
      </c>
      <c r="E1558" t="s">
        <v>2379</v>
      </c>
      <c r="F1558" t="s">
        <v>2379</v>
      </c>
      <c r="G1558">
        <v>0</v>
      </c>
      <c r="H1558" t="s">
        <v>2379</v>
      </c>
      <c r="I1558" t="str">
        <f t="shared" si="48"/>
        <v>Overweight</v>
      </c>
      <c r="J1558" t="str">
        <f t="shared" si="49"/>
        <v>Normal</v>
      </c>
    </row>
    <row r="1559" spans="1:10" x14ac:dyDescent="0.25">
      <c r="A1559" t="s">
        <v>812</v>
      </c>
      <c r="B1559">
        <v>27.4</v>
      </c>
      <c r="C1559">
        <v>4.6100000000000003</v>
      </c>
      <c r="D1559" t="s">
        <v>2379</v>
      </c>
      <c r="E1559" t="s">
        <v>2379</v>
      </c>
      <c r="F1559" t="s">
        <v>2379</v>
      </c>
      <c r="G1559">
        <v>0</v>
      </c>
      <c r="H1559" t="s">
        <v>2379</v>
      </c>
      <c r="I1559" t="str">
        <f t="shared" si="48"/>
        <v>Overweight</v>
      </c>
      <c r="J1559" t="str">
        <f t="shared" si="49"/>
        <v>Normal</v>
      </c>
    </row>
    <row r="1560" spans="1:10" x14ac:dyDescent="0.25">
      <c r="A1560" t="s">
        <v>811</v>
      </c>
      <c r="B1560">
        <v>17.98</v>
      </c>
      <c r="C1560">
        <v>6.57</v>
      </c>
      <c r="D1560" t="s">
        <v>2381</v>
      </c>
      <c r="E1560" t="s">
        <v>2379</v>
      </c>
      <c r="F1560" t="s">
        <v>2379</v>
      </c>
      <c r="G1560">
        <v>2</v>
      </c>
      <c r="H1560" t="s">
        <v>2379</v>
      </c>
      <c r="I1560" t="str">
        <f t="shared" si="48"/>
        <v>Underweight</v>
      </c>
      <c r="J1560" t="str">
        <f t="shared" si="49"/>
        <v>Diabetes</v>
      </c>
    </row>
    <row r="1561" spans="1:10" x14ac:dyDescent="0.25">
      <c r="A1561" t="s">
        <v>810</v>
      </c>
      <c r="B1561">
        <v>37.9</v>
      </c>
      <c r="C1561">
        <v>5.83</v>
      </c>
      <c r="D1561" t="s">
        <v>2379</v>
      </c>
      <c r="E1561" t="s">
        <v>2379</v>
      </c>
      <c r="F1561" t="s">
        <v>2379</v>
      </c>
      <c r="G1561">
        <v>0</v>
      </c>
      <c r="H1561" t="s">
        <v>2379</v>
      </c>
      <c r="I1561" t="str">
        <f t="shared" si="48"/>
        <v>Obesity</v>
      </c>
      <c r="J1561" t="str">
        <f t="shared" si="49"/>
        <v>Prediabetes</v>
      </c>
    </row>
    <row r="1562" spans="1:10" x14ac:dyDescent="0.25">
      <c r="A1562" t="s">
        <v>809</v>
      </c>
      <c r="B1562">
        <v>25.27</v>
      </c>
      <c r="C1562">
        <v>6.98</v>
      </c>
      <c r="D1562" t="s">
        <v>2381</v>
      </c>
      <c r="E1562" t="s">
        <v>2379</v>
      </c>
      <c r="F1562" t="s">
        <v>2379</v>
      </c>
      <c r="G1562">
        <v>0</v>
      </c>
      <c r="H1562" t="s">
        <v>2379</v>
      </c>
      <c r="I1562" t="str">
        <f t="shared" si="48"/>
        <v>Overweight</v>
      </c>
      <c r="J1562" t="str">
        <f t="shared" si="49"/>
        <v>Diabetes</v>
      </c>
    </row>
    <row r="1563" spans="1:10" x14ac:dyDescent="0.25">
      <c r="A1563" t="s">
        <v>808</v>
      </c>
      <c r="B1563">
        <v>29.26</v>
      </c>
      <c r="C1563">
        <v>4.03</v>
      </c>
      <c r="D1563" t="s">
        <v>2379</v>
      </c>
      <c r="E1563" t="s">
        <v>2379</v>
      </c>
      <c r="F1563" t="s">
        <v>2379</v>
      </c>
      <c r="G1563">
        <v>1</v>
      </c>
      <c r="H1563" t="s">
        <v>2379</v>
      </c>
      <c r="I1563" t="str">
        <f t="shared" si="48"/>
        <v>Overweight</v>
      </c>
      <c r="J1563" t="str">
        <f t="shared" si="49"/>
        <v>Normal</v>
      </c>
    </row>
    <row r="1564" spans="1:10" x14ac:dyDescent="0.25">
      <c r="A1564" t="s">
        <v>807</v>
      </c>
      <c r="B1564">
        <v>27.835000000000001</v>
      </c>
      <c r="C1564">
        <v>4.5599999999999996</v>
      </c>
      <c r="D1564" t="s">
        <v>2379</v>
      </c>
      <c r="E1564" t="s">
        <v>2379</v>
      </c>
      <c r="F1564" t="s">
        <v>2379</v>
      </c>
      <c r="G1564">
        <v>1</v>
      </c>
      <c r="H1564" t="s">
        <v>2379</v>
      </c>
      <c r="I1564" t="str">
        <f t="shared" si="48"/>
        <v>Overweight</v>
      </c>
      <c r="J1564" t="str">
        <f t="shared" si="49"/>
        <v>Normal</v>
      </c>
    </row>
    <row r="1565" spans="1:10" x14ac:dyDescent="0.25">
      <c r="A1565" t="s">
        <v>806</v>
      </c>
      <c r="B1565">
        <v>46.53</v>
      </c>
      <c r="C1565">
        <v>5.38</v>
      </c>
      <c r="D1565" t="s">
        <v>2381</v>
      </c>
      <c r="E1565" t="s">
        <v>2379</v>
      </c>
      <c r="F1565" t="s">
        <v>2379</v>
      </c>
      <c r="G1565">
        <v>0</v>
      </c>
      <c r="H1565" t="s">
        <v>2379</v>
      </c>
      <c r="I1565" t="str">
        <f t="shared" si="48"/>
        <v>Obesity</v>
      </c>
      <c r="J1565" t="str">
        <f t="shared" si="49"/>
        <v>Normal</v>
      </c>
    </row>
    <row r="1566" spans="1:10" x14ac:dyDescent="0.25">
      <c r="A1566" t="s">
        <v>805</v>
      </c>
      <c r="B1566">
        <v>20.58</v>
      </c>
      <c r="C1566">
        <v>11.04</v>
      </c>
      <c r="D1566" t="s">
        <v>2381</v>
      </c>
      <c r="E1566" t="s">
        <v>2379</v>
      </c>
      <c r="F1566" t="s">
        <v>2379</v>
      </c>
      <c r="G1566">
        <v>1</v>
      </c>
      <c r="H1566" t="s">
        <v>2379</v>
      </c>
      <c r="I1566" t="str">
        <f t="shared" si="48"/>
        <v>Normal Weight</v>
      </c>
      <c r="J1566" t="str">
        <f t="shared" si="49"/>
        <v>Diabetes</v>
      </c>
    </row>
    <row r="1567" spans="1:10" x14ac:dyDescent="0.25">
      <c r="A1567" t="s">
        <v>804</v>
      </c>
      <c r="B1567">
        <v>19.53</v>
      </c>
      <c r="C1567">
        <v>6.09</v>
      </c>
      <c r="D1567" t="s">
        <v>2381</v>
      </c>
      <c r="E1567" t="s">
        <v>2379</v>
      </c>
      <c r="F1567" t="s">
        <v>2379</v>
      </c>
      <c r="G1567">
        <v>0</v>
      </c>
      <c r="H1567" t="s">
        <v>2379</v>
      </c>
      <c r="I1567" t="str">
        <f t="shared" si="48"/>
        <v>Normal Weight</v>
      </c>
      <c r="J1567" t="str">
        <f t="shared" si="49"/>
        <v>Prediabetes</v>
      </c>
    </row>
    <row r="1568" spans="1:10" x14ac:dyDescent="0.25">
      <c r="A1568" t="s">
        <v>803</v>
      </c>
      <c r="B1568">
        <v>27.7</v>
      </c>
      <c r="C1568">
        <v>4.71</v>
      </c>
      <c r="D1568" t="s">
        <v>2379</v>
      </c>
      <c r="E1568" t="s">
        <v>2379</v>
      </c>
      <c r="F1568" t="s">
        <v>2379</v>
      </c>
      <c r="G1568">
        <v>1</v>
      </c>
      <c r="H1568" t="s">
        <v>2379</v>
      </c>
      <c r="I1568" t="str">
        <f t="shared" si="48"/>
        <v>Overweight</v>
      </c>
      <c r="J1568" t="str">
        <f t="shared" si="49"/>
        <v>Normal</v>
      </c>
    </row>
    <row r="1569" spans="1:10" x14ac:dyDescent="0.25">
      <c r="A1569" t="s">
        <v>802</v>
      </c>
      <c r="B1569">
        <v>18.920000000000002</v>
      </c>
      <c r="C1569">
        <v>8.18</v>
      </c>
      <c r="D1569" t="s">
        <v>2379</v>
      </c>
      <c r="E1569" t="s">
        <v>2379</v>
      </c>
      <c r="F1569" t="s">
        <v>2379</v>
      </c>
      <c r="G1569">
        <v>0</v>
      </c>
      <c r="H1569" t="s">
        <v>2379</v>
      </c>
      <c r="I1569" t="str">
        <f t="shared" si="48"/>
        <v>Normal Weight</v>
      </c>
      <c r="J1569" t="str">
        <f t="shared" si="49"/>
        <v>Diabetes</v>
      </c>
    </row>
    <row r="1570" spans="1:10" x14ac:dyDescent="0.25">
      <c r="A1570" t="s">
        <v>801</v>
      </c>
      <c r="B1570">
        <v>17.760000000000002</v>
      </c>
      <c r="C1570">
        <v>11.18</v>
      </c>
      <c r="D1570" t="s">
        <v>2381</v>
      </c>
      <c r="E1570" t="s">
        <v>2379</v>
      </c>
      <c r="F1570" t="s">
        <v>2379</v>
      </c>
      <c r="G1570">
        <v>2</v>
      </c>
      <c r="H1570" t="s">
        <v>2379</v>
      </c>
      <c r="I1570" t="str">
        <f t="shared" si="48"/>
        <v>Underweight</v>
      </c>
      <c r="J1570" t="str">
        <f t="shared" si="49"/>
        <v>Diabetes</v>
      </c>
    </row>
    <row r="1571" spans="1:10" x14ac:dyDescent="0.25">
      <c r="A1571" t="s">
        <v>800</v>
      </c>
      <c r="B1571">
        <v>29.83</v>
      </c>
      <c r="C1571">
        <v>5.03</v>
      </c>
      <c r="D1571" t="s">
        <v>2381</v>
      </c>
      <c r="E1571" t="s">
        <v>2379</v>
      </c>
      <c r="F1571" t="s">
        <v>2379</v>
      </c>
      <c r="G1571">
        <v>0</v>
      </c>
      <c r="H1571" t="s">
        <v>2379</v>
      </c>
      <c r="I1571" t="str">
        <f t="shared" si="48"/>
        <v>Overweight</v>
      </c>
      <c r="J1571" t="str">
        <f t="shared" si="49"/>
        <v>Normal</v>
      </c>
    </row>
    <row r="1572" spans="1:10" x14ac:dyDescent="0.25">
      <c r="A1572" t="s">
        <v>799</v>
      </c>
      <c r="B1572">
        <v>23.465</v>
      </c>
      <c r="C1572">
        <v>5.56</v>
      </c>
      <c r="D1572" t="s">
        <v>2379</v>
      </c>
      <c r="E1572" t="s">
        <v>2379</v>
      </c>
      <c r="F1572" t="s">
        <v>2379</v>
      </c>
      <c r="G1572">
        <v>1</v>
      </c>
      <c r="H1572" t="s">
        <v>2379</v>
      </c>
      <c r="I1572" t="str">
        <f t="shared" si="48"/>
        <v>Normal Weight</v>
      </c>
      <c r="J1572" t="str">
        <f t="shared" si="49"/>
        <v>Normal</v>
      </c>
    </row>
    <row r="1573" spans="1:10" x14ac:dyDescent="0.25">
      <c r="A1573" t="s">
        <v>798</v>
      </c>
      <c r="B1573">
        <v>29.355</v>
      </c>
      <c r="C1573">
        <v>4.33</v>
      </c>
      <c r="D1573" t="s">
        <v>2379</v>
      </c>
      <c r="E1573" t="s">
        <v>2379</v>
      </c>
      <c r="F1573" t="s">
        <v>2379</v>
      </c>
      <c r="G1573">
        <v>0</v>
      </c>
      <c r="H1573" t="s">
        <v>2379</v>
      </c>
      <c r="I1573" t="str">
        <f t="shared" si="48"/>
        <v>Overweight</v>
      </c>
      <c r="J1573" t="str">
        <f t="shared" si="49"/>
        <v>Normal</v>
      </c>
    </row>
    <row r="1574" spans="1:10" x14ac:dyDescent="0.25">
      <c r="A1574" t="s">
        <v>797</v>
      </c>
      <c r="B1574">
        <v>35.49</v>
      </c>
      <c r="C1574">
        <v>5.21</v>
      </c>
      <c r="D1574" t="s">
        <v>2381</v>
      </c>
      <c r="E1574" t="s">
        <v>2379</v>
      </c>
      <c r="F1574" t="s">
        <v>2382</v>
      </c>
      <c r="G1574">
        <v>1</v>
      </c>
      <c r="H1574" t="s">
        <v>2379</v>
      </c>
      <c r="I1574" t="str">
        <f t="shared" si="48"/>
        <v>Obesity</v>
      </c>
      <c r="J1574" t="str">
        <f t="shared" si="49"/>
        <v>Normal</v>
      </c>
    </row>
    <row r="1575" spans="1:10" x14ac:dyDescent="0.25">
      <c r="A1575" t="s">
        <v>796</v>
      </c>
      <c r="B1575">
        <v>26.315000000000001</v>
      </c>
      <c r="C1575">
        <v>5.89</v>
      </c>
      <c r="D1575" t="s">
        <v>2379</v>
      </c>
      <c r="E1575" t="s">
        <v>2379</v>
      </c>
      <c r="F1575" t="s">
        <v>2379</v>
      </c>
      <c r="G1575">
        <v>0</v>
      </c>
      <c r="H1575" t="s">
        <v>2379</v>
      </c>
      <c r="I1575" t="str">
        <f t="shared" si="48"/>
        <v>Overweight</v>
      </c>
      <c r="J1575" t="str">
        <f t="shared" si="49"/>
        <v>Prediabetes</v>
      </c>
    </row>
    <row r="1576" spans="1:10" x14ac:dyDescent="0.25">
      <c r="A1576" t="s">
        <v>795</v>
      </c>
      <c r="B1576">
        <v>19.79</v>
      </c>
      <c r="C1576">
        <v>4.8099999999999996</v>
      </c>
      <c r="D1576" t="s">
        <v>2381</v>
      </c>
      <c r="E1576" t="s">
        <v>2379</v>
      </c>
      <c r="F1576" t="s">
        <v>2379</v>
      </c>
      <c r="G1576">
        <v>0</v>
      </c>
      <c r="H1576" t="s">
        <v>2379</v>
      </c>
      <c r="I1576" t="str">
        <f t="shared" si="48"/>
        <v>Normal Weight</v>
      </c>
      <c r="J1576" t="str">
        <f t="shared" si="49"/>
        <v>Normal</v>
      </c>
    </row>
    <row r="1577" spans="1:10" x14ac:dyDescent="0.25">
      <c r="A1577" t="s">
        <v>794</v>
      </c>
      <c r="B1577">
        <v>40.564999999999998</v>
      </c>
      <c r="C1577">
        <v>5.66</v>
      </c>
      <c r="D1577" t="s">
        <v>2379</v>
      </c>
      <c r="E1577" t="s">
        <v>2379</v>
      </c>
      <c r="F1577" t="s">
        <v>2379</v>
      </c>
      <c r="G1577">
        <v>1</v>
      </c>
      <c r="H1577" t="s">
        <v>2379</v>
      </c>
      <c r="I1577" t="str">
        <f t="shared" si="48"/>
        <v>Obesity</v>
      </c>
      <c r="J1577" t="str">
        <f t="shared" si="49"/>
        <v>Normal</v>
      </c>
    </row>
    <row r="1578" spans="1:10" x14ac:dyDescent="0.25">
      <c r="A1578" t="s">
        <v>793</v>
      </c>
      <c r="B1578">
        <v>18.03</v>
      </c>
      <c r="C1578">
        <v>10.66</v>
      </c>
      <c r="D1578" t="s">
        <v>2381</v>
      </c>
      <c r="E1578" t="s">
        <v>2379</v>
      </c>
      <c r="F1578" t="s">
        <v>2379</v>
      </c>
      <c r="G1578">
        <v>2</v>
      </c>
      <c r="H1578" t="s">
        <v>2379</v>
      </c>
      <c r="I1578" t="str">
        <f t="shared" si="48"/>
        <v>Underweight</v>
      </c>
      <c r="J1578" t="str">
        <f t="shared" si="49"/>
        <v>Diabetes</v>
      </c>
    </row>
    <row r="1579" spans="1:10" x14ac:dyDescent="0.25">
      <c r="A1579" t="s">
        <v>792</v>
      </c>
      <c r="B1579">
        <v>34.65</v>
      </c>
      <c r="C1579">
        <v>5.98</v>
      </c>
      <c r="D1579" t="s">
        <v>2381</v>
      </c>
      <c r="E1579" t="s">
        <v>2379</v>
      </c>
      <c r="F1579" t="s">
        <v>2379</v>
      </c>
      <c r="G1579">
        <v>0</v>
      </c>
      <c r="H1579" t="s">
        <v>2379</v>
      </c>
      <c r="I1579" t="str">
        <f t="shared" si="48"/>
        <v>Obesity</v>
      </c>
      <c r="J1579" t="str">
        <f t="shared" si="49"/>
        <v>Prediabetes</v>
      </c>
    </row>
    <row r="1580" spans="1:10" x14ac:dyDescent="0.25">
      <c r="A1580" t="s">
        <v>791</v>
      </c>
      <c r="B1580">
        <v>42.94</v>
      </c>
      <c r="C1580">
        <v>4.34</v>
      </c>
      <c r="D1580" t="s">
        <v>2379</v>
      </c>
      <c r="E1580" t="s">
        <v>2379</v>
      </c>
      <c r="F1580" t="s">
        <v>2379</v>
      </c>
      <c r="G1580">
        <v>0</v>
      </c>
      <c r="H1580" t="s">
        <v>2379</v>
      </c>
      <c r="I1580" t="str">
        <f t="shared" si="48"/>
        <v>Obesity</v>
      </c>
      <c r="J1580" t="str">
        <f t="shared" si="49"/>
        <v>Normal</v>
      </c>
    </row>
    <row r="1581" spans="1:10" x14ac:dyDescent="0.25">
      <c r="A1581" t="s">
        <v>790</v>
      </c>
      <c r="B1581">
        <v>31.254999999999999</v>
      </c>
      <c r="C1581">
        <v>5.17</v>
      </c>
      <c r="D1581" t="s">
        <v>2379</v>
      </c>
      <c r="E1581" t="s">
        <v>2379</v>
      </c>
      <c r="F1581" t="s">
        <v>2379</v>
      </c>
      <c r="G1581">
        <v>0</v>
      </c>
      <c r="H1581" t="s">
        <v>2379</v>
      </c>
      <c r="I1581" t="str">
        <f t="shared" si="48"/>
        <v>Obesity</v>
      </c>
      <c r="J1581" t="str">
        <f t="shared" si="49"/>
        <v>Normal</v>
      </c>
    </row>
    <row r="1582" spans="1:10" x14ac:dyDescent="0.25">
      <c r="A1582" t="s">
        <v>789</v>
      </c>
      <c r="B1582">
        <v>45.43</v>
      </c>
      <c r="C1582">
        <v>4.2300000000000004</v>
      </c>
      <c r="D1582" t="s">
        <v>2381</v>
      </c>
      <c r="E1582" t="s">
        <v>2379</v>
      </c>
      <c r="F1582" t="s">
        <v>2382</v>
      </c>
      <c r="G1582">
        <v>1</v>
      </c>
      <c r="H1582" t="s">
        <v>2379</v>
      </c>
      <c r="I1582" t="str">
        <f t="shared" si="48"/>
        <v>Obesity</v>
      </c>
      <c r="J1582" t="str">
        <f t="shared" si="49"/>
        <v>Normal</v>
      </c>
    </row>
    <row r="1583" spans="1:10" x14ac:dyDescent="0.25">
      <c r="A1583" t="s">
        <v>788</v>
      </c>
      <c r="B1583">
        <v>32.340000000000003</v>
      </c>
      <c r="C1583">
        <v>4.88</v>
      </c>
      <c r="D1583" t="s">
        <v>2381</v>
      </c>
      <c r="E1583" t="s">
        <v>2379</v>
      </c>
      <c r="F1583" t="s">
        <v>2382</v>
      </c>
      <c r="G1583">
        <v>1</v>
      </c>
      <c r="H1583" t="s">
        <v>2379</v>
      </c>
      <c r="I1583" t="str">
        <f t="shared" si="48"/>
        <v>Obesity</v>
      </c>
      <c r="J1583" t="str">
        <f t="shared" si="49"/>
        <v>Normal</v>
      </c>
    </row>
    <row r="1584" spans="1:10" x14ac:dyDescent="0.25">
      <c r="A1584" t="s">
        <v>787</v>
      </c>
      <c r="B1584">
        <v>25.46</v>
      </c>
      <c r="C1584">
        <v>9.7100000000000009</v>
      </c>
      <c r="D1584" t="s">
        <v>2381</v>
      </c>
      <c r="E1584" t="s">
        <v>2379</v>
      </c>
      <c r="F1584" t="s">
        <v>2379</v>
      </c>
      <c r="G1584">
        <v>1</v>
      </c>
      <c r="H1584" t="s">
        <v>2379</v>
      </c>
      <c r="I1584" t="str">
        <f t="shared" si="48"/>
        <v>Overweight</v>
      </c>
      <c r="J1584" t="str">
        <f t="shared" si="49"/>
        <v>Diabetes</v>
      </c>
    </row>
    <row r="1585" spans="1:10" x14ac:dyDescent="0.25">
      <c r="A1585" t="s">
        <v>786</v>
      </c>
      <c r="B1585">
        <v>37.145000000000003</v>
      </c>
      <c r="C1585">
        <v>5.32</v>
      </c>
      <c r="D1585" t="s">
        <v>2379</v>
      </c>
      <c r="E1585" t="s">
        <v>2379</v>
      </c>
      <c r="F1585" t="s">
        <v>2379</v>
      </c>
      <c r="G1585">
        <v>0</v>
      </c>
      <c r="H1585" t="s">
        <v>2379</v>
      </c>
      <c r="I1585" t="str">
        <f t="shared" si="48"/>
        <v>Obesity</v>
      </c>
      <c r="J1585" t="str">
        <f t="shared" si="49"/>
        <v>Normal</v>
      </c>
    </row>
    <row r="1586" spans="1:10" x14ac:dyDescent="0.25">
      <c r="A1586" t="s">
        <v>785</v>
      </c>
      <c r="B1586">
        <v>30.8</v>
      </c>
      <c r="C1586">
        <v>5.83</v>
      </c>
      <c r="D1586" t="s">
        <v>2381</v>
      </c>
      <c r="E1586" t="s">
        <v>2379</v>
      </c>
      <c r="F1586" t="s">
        <v>2379</v>
      </c>
      <c r="G1586">
        <v>0</v>
      </c>
      <c r="H1586" t="s">
        <v>2379</v>
      </c>
      <c r="I1586" t="str">
        <f t="shared" si="48"/>
        <v>Obesity</v>
      </c>
      <c r="J1586" t="str">
        <f t="shared" si="49"/>
        <v>Prediabetes</v>
      </c>
    </row>
    <row r="1587" spans="1:10" x14ac:dyDescent="0.25">
      <c r="A1587" t="s">
        <v>784</v>
      </c>
      <c r="B1587">
        <v>29.5</v>
      </c>
      <c r="C1587">
        <v>5.54</v>
      </c>
      <c r="D1587" t="s">
        <v>2381</v>
      </c>
      <c r="E1587" t="s">
        <v>2379</v>
      </c>
      <c r="F1587" t="s">
        <v>2379</v>
      </c>
      <c r="G1587">
        <v>0</v>
      </c>
      <c r="H1587" t="s">
        <v>2379</v>
      </c>
      <c r="I1587" t="str">
        <f t="shared" si="48"/>
        <v>Overweight</v>
      </c>
      <c r="J1587" t="str">
        <f t="shared" si="49"/>
        <v>Normal</v>
      </c>
    </row>
    <row r="1588" spans="1:10" x14ac:dyDescent="0.25">
      <c r="A1588" t="s">
        <v>783</v>
      </c>
      <c r="B1588">
        <v>43.39</v>
      </c>
      <c r="C1588">
        <v>5.85</v>
      </c>
      <c r="D1588" t="s">
        <v>2379</v>
      </c>
      <c r="E1588" t="s">
        <v>2381</v>
      </c>
      <c r="F1588" t="s">
        <v>2379</v>
      </c>
      <c r="G1588">
        <v>1</v>
      </c>
      <c r="H1588" t="s">
        <v>2379</v>
      </c>
      <c r="I1588" t="str">
        <f t="shared" si="48"/>
        <v>Obesity</v>
      </c>
      <c r="J1588" t="str">
        <f t="shared" si="49"/>
        <v>Prediabetes</v>
      </c>
    </row>
    <row r="1589" spans="1:10" x14ac:dyDescent="0.25">
      <c r="A1589" t="s">
        <v>782</v>
      </c>
      <c r="B1589">
        <v>15.08</v>
      </c>
      <c r="C1589">
        <v>4.8499999999999996</v>
      </c>
      <c r="D1589" t="s">
        <v>2381</v>
      </c>
      <c r="E1589" t="s">
        <v>2379</v>
      </c>
      <c r="F1589" t="s">
        <v>2382</v>
      </c>
      <c r="G1589">
        <v>1</v>
      </c>
      <c r="H1589" t="s">
        <v>2379</v>
      </c>
      <c r="I1589" t="str">
        <f t="shared" si="48"/>
        <v>Underweight</v>
      </c>
      <c r="J1589" t="str">
        <f t="shared" si="49"/>
        <v>Normal</v>
      </c>
    </row>
    <row r="1590" spans="1:10" x14ac:dyDescent="0.25">
      <c r="A1590" t="s">
        <v>781</v>
      </c>
      <c r="B1590">
        <v>20.48</v>
      </c>
      <c r="C1590">
        <v>11.09</v>
      </c>
      <c r="D1590" t="s">
        <v>2379</v>
      </c>
      <c r="E1590" t="s">
        <v>2379</v>
      </c>
      <c r="F1590" t="s">
        <v>2379</v>
      </c>
      <c r="G1590">
        <v>0</v>
      </c>
      <c r="H1590" t="s">
        <v>2379</v>
      </c>
      <c r="I1590" t="str">
        <f t="shared" si="48"/>
        <v>Normal Weight</v>
      </c>
      <c r="J1590" t="str">
        <f t="shared" si="49"/>
        <v>Diabetes</v>
      </c>
    </row>
    <row r="1591" spans="1:10" x14ac:dyDescent="0.25">
      <c r="A1591" t="s">
        <v>780</v>
      </c>
      <c r="B1591">
        <v>34.450000000000003</v>
      </c>
      <c r="C1591">
        <v>5.58</v>
      </c>
      <c r="D1591" t="s">
        <v>2381</v>
      </c>
      <c r="E1591" t="s">
        <v>2379</v>
      </c>
      <c r="F1591" t="s">
        <v>2379</v>
      </c>
      <c r="G1591">
        <v>0</v>
      </c>
      <c r="H1591" t="s">
        <v>2379</v>
      </c>
      <c r="I1591" t="str">
        <f t="shared" si="48"/>
        <v>Obesity</v>
      </c>
      <c r="J1591" t="str">
        <f t="shared" si="49"/>
        <v>Normal</v>
      </c>
    </row>
    <row r="1592" spans="1:10" x14ac:dyDescent="0.25">
      <c r="A1592" t="s">
        <v>779</v>
      </c>
      <c r="B1592">
        <v>34.21</v>
      </c>
      <c r="C1592">
        <v>9.7200000000000006</v>
      </c>
      <c r="D1592" t="s">
        <v>2381</v>
      </c>
      <c r="E1592" t="s">
        <v>2379</v>
      </c>
      <c r="F1592" t="s">
        <v>2379</v>
      </c>
      <c r="G1592">
        <v>0</v>
      </c>
      <c r="H1592" t="s">
        <v>2379</v>
      </c>
      <c r="I1592" t="str">
        <f t="shared" si="48"/>
        <v>Obesity</v>
      </c>
      <c r="J1592" t="str">
        <f t="shared" si="49"/>
        <v>Diabetes</v>
      </c>
    </row>
    <row r="1593" spans="1:10" x14ac:dyDescent="0.25">
      <c r="A1593" t="s">
        <v>778</v>
      </c>
      <c r="B1593">
        <v>28.8</v>
      </c>
      <c r="C1593">
        <v>11.41</v>
      </c>
      <c r="D1593" t="s">
        <v>2381</v>
      </c>
      <c r="E1593" t="s">
        <v>2379</v>
      </c>
      <c r="F1593" t="s">
        <v>2379</v>
      </c>
      <c r="G1593">
        <v>0</v>
      </c>
      <c r="H1593" t="s">
        <v>2379</v>
      </c>
      <c r="I1593" t="str">
        <f t="shared" si="48"/>
        <v>Overweight</v>
      </c>
      <c r="J1593" t="str">
        <f t="shared" si="49"/>
        <v>Diabetes</v>
      </c>
    </row>
    <row r="1594" spans="1:10" x14ac:dyDescent="0.25">
      <c r="A1594" t="s">
        <v>777</v>
      </c>
      <c r="B1594">
        <v>31.74</v>
      </c>
      <c r="C1594">
        <v>4.46</v>
      </c>
      <c r="D1594" t="s">
        <v>2379</v>
      </c>
      <c r="E1594" t="s">
        <v>2379</v>
      </c>
      <c r="F1594" t="s">
        <v>2382</v>
      </c>
      <c r="G1594">
        <v>1</v>
      </c>
      <c r="H1594" t="s">
        <v>2379</v>
      </c>
      <c r="I1594" t="str">
        <f t="shared" si="48"/>
        <v>Obesity</v>
      </c>
      <c r="J1594" t="str">
        <f t="shared" si="49"/>
        <v>Normal</v>
      </c>
    </row>
    <row r="1595" spans="1:10" x14ac:dyDescent="0.25">
      <c r="A1595" t="s">
        <v>776</v>
      </c>
      <c r="B1595">
        <v>21.78</v>
      </c>
      <c r="C1595">
        <v>9.31</v>
      </c>
      <c r="D1595" t="s">
        <v>2381</v>
      </c>
      <c r="E1595" t="s">
        <v>2379</v>
      </c>
      <c r="F1595" t="s">
        <v>2379</v>
      </c>
      <c r="G1595">
        <v>0</v>
      </c>
      <c r="H1595" t="s">
        <v>2379</v>
      </c>
      <c r="I1595" t="str">
        <f t="shared" si="48"/>
        <v>Normal Weight</v>
      </c>
      <c r="J1595" t="str">
        <f t="shared" si="49"/>
        <v>Diabetes</v>
      </c>
    </row>
    <row r="1596" spans="1:10" x14ac:dyDescent="0.25">
      <c r="A1596" t="s">
        <v>775</v>
      </c>
      <c r="B1596">
        <v>23.75</v>
      </c>
      <c r="C1596">
        <v>5.03</v>
      </c>
      <c r="D1596" t="s">
        <v>2379</v>
      </c>
      <c r="E1596" t="s">
        <v>2379</v>
      </c>
      <c r="F1596" t="s">
        <v>2379</v>
      </c>
      <c r="G1596">
        <v>1</v>
      </c>
      <c r="H1596" t="s">
        <v>2379</v>
      </c>
      <c r="I1596" t="str">
        <f t="shared" si="48"/>
        <v>Normal Weight</v>
      </c>
      <c r="J1596" t="str">
        <f t="shared" si="49"/>
        <v>Normal</v>
      </c>
    </row>
    <row r="1597" spans="1:10" x14ac:dyDescent="0.25">
      <c r="A1597" t="s">
        <v>774</v>
      </c>
      <c r="B1597">
        <v>33.21</v>
      </c>
      <c r="C1597">
        <v>5.07</v>
      </c>
      <c r="D1597" t="s">
        <v>2381</v>
      </c>
      <c r="E1597" t="s">
        <v>2379</v>
      </c>
      <c r="F1597" t="s">
        <v>2379</v>
      </c>
      <c r="G1597">
        <v>1</v>
      </c>
      <c r="H1597" t="s">
        <v>2379</v>
      </c>
      <c r="I1597" t="str">
        <f t="shared" si="48"/>
        <v>Obesity</v>
      </c>
      <c r="J1597" t="str">
        <f t="shared" si="49"/>
        <v>Normal</v>
      </c>
    </row>
    <row r="1598" spans="1:10" x14ac:dyDescent="0.25">
      <c r="A1598" t="s">
        <v>773</v>
      </c>
      <c r="B1598">
        <v>17.7</v>
      </c>
      <c r="C1598">
        <v>10.42</v>
      </c>
      <c r="D1598" t="s">
        <v>2381</v>
      </c>
      <c r="E1598" t="s">
        <v>2379</v>
      </c>
      <c r="F1598" t="s">
        <v>2379</v>
      </c>
      <c r="G1598">
        <v>2</v>
      </c>
      <c r="H1598" t="s">
        <v>2379</v>
      </c>
      <c r="I1598" t="str">
        <f t="shared" si="48"/>
        <v>Underweight</v>
      </c>
      <c r="J1598" t="str">
        <f t="shared" si="49"/>
        <v>Diabetes</v>
      </c>
    </row>
    <row r="1599" spans="1:10" x14ac:dyDescent="0.25">
      <c r="A1599" t="s">
        <v>772</v>
      </c>
      <c r="B1599">
        <v>17.2</v>
      </c>
      <c r="C1599">
        <v>6.45</v>
      </c>
      <c r="D1599" t="s">
        <v>2379</v>
      </c>
      <c r="E1599" t="s">
        <v>2379</v>
      </c>
      <c r="F1599" t="s">
        <v>2379</v>
      </c>
      <c r="G1599">
        <v>2</v>
      </c>
      <c r="H1599" t="s">
        <v>2379</v>
      </c>
      <c r="I1599" t="str">
        <f t="shared" si="48"/>
        <v>Underweight</v>
      </c>
      <c r="J1599" t="str">
        <f t="shared" si="49"/>
        <v>Prediabetes</v>
      </c>
    </row>
    <row r="1600" spans="1:10" x14ac:dyDescent="0.25">
      <c r="A1600" t="s">
        <v>771</v>
      </c>
      <c r="B1600">
        <v>19.21</v>
      </c>
      <c r="C1600">
        <v>5.52</v>
      </c>
      <c r="D1600" t="s">
        <v>2379</v>
      </c>
      <c r="E1600" t="s">
        <v>2379</v>
      </c>
      <c r="F1600" t="s">
        <v>2379</v>
      </c>
      <c r="G1600">
        <v>2</v>
      </c>
      <c r="H1600" t="s">
        <v>2379</v>
      </c>
      <c r="I1600" t="str">
        <f t="shared" si="48"/>
        <v>Normal Weight</v>
      </c>
      <c r="J1600" t="str">
        <f t="shared" si="49"/>
        <v>Normal</v>
      </c>
    </row>
    <row r="1601" spans="1:10" x14ac:dyDescent="0.25">
      <c r="A1601" t="s">
        <v>770</v>
      </c>
      <c r="B1601">
        <v>23.2</v>
      </c>
      <c r="C1601">
        <v>4.41</v>
      </c>
      <c r="D1601" t="s">
        <v>2379</v>
      </c>
      <c r="E1601" t="s">
        <v>2379</v>
      </c>
      <c r="F1601" t="s">
        <v>2382</v>
      </c>
      <c r="G1601">
        <v>1</v>
      </c>
      <c r="H1601" t="s">
        <v>2379</v>
      </c>
      <c r="I1601" t="str">
        <f t="shared" si="48"/>
        <v>Normal Weight</v>
      </c>
      <c r="J1601" t="str">
        <f t="shared" si="49"/>
        <v>Normal</v>
      </c>
    </row>
    <row r="1602" spans="1:10" x14ac:dyDescent="0.25">
      <c r="A1602" t="s">
        <v>769</v>
      </c>
      <c r="B1602">
        <v>32.5</v>
      </c>
      <c r="C1602">
        <v>4.6900000000000004</v>
      </c>
      <c r="D1602" t="s">
        <v>2381</v>
      </c>
      <c r="E1602" t="s">
        <v>2379</v>
      </c>
      <c r="F1602" t="s">
        <v>2382</v>
      </c>
      <c r="G1602">
        <v>1</v>
      </c>
      <c r="H1602" t="s">
        <v>2379</v>
      </c>
      <c r="I1602" t="str">
        <f t="shared" si="48"/>
        <v>Obesity</v>
      </c>
      <c r="J1602" t="str">
        <f t="shared" si="49"/>
        <v>Normal</v>
      </c>
    </row>
    <row r="1603" spans="1:10" x14ac:dyDescent="0.25">
      <c r="A1603" t="s">
        <v>768</v>
      </c>
      <c r="B1603">
        <v>20.9</v>
      </c>
      <c r="C1603">
        <v>6.94</v>
      </c>
      <c r="D1603" t="s">
        <v>2379</v>
      </c>
      <c r="E1603" t="s">
        <v>2379</v>
      </c>
      <c r="F1603" t="s">
        <v>2379</v>
      </c>
      <c r="G1603">
        <v>0</v>
      </c>
      <c r="H1603" t="s">
        <v>2379</v>
      </c>
      <c r="I1603" t="str">
        <f t="shared" ref="I1603:I1666" si="50">IF(B1603&lt;18.5,"Underweight",IF(B1603&lt;25,"Normal Weight",IF(B1603&lt;30,"Overweight","Obesity")))</f>
        <v>Normal Weight</v>
      </c>
      <c r="J1603" t="str">
        <f t="shared" ref="J1603:J1666" si="51">IF(ISNUMBER(C1603),IF(C1603&lt;5.7,"Normal",IF(C1603&lt;6.5,"Prediabetes","Diabetes")),"")</f>
        <v>Diabetes</v>
      </c>
    </row>
    <row r="1604" spans="1:10" x14ac:dyDescent="0.25">
      <c r="A1604" t="s">
        <v>767</v>
      </c>
      <c r="B1604">
        <v>19.11</v>
      </c>
      <c r="C1604">
        <v>4.3499999999999996</v>
      </c>
      <c r="D1604" t="s">
        <v>2379</v>
      </c>
      <c r="E1604" t="s">
        <v>2379</v>
      </c>
      <c r="F1604" t="s">
        <v>2379</v>
      </c>
      <c r="G1604">
        <v>2</v>
      </c>
      <c r="H1604" t="s">
        <v>2379</v>
      </c>
      <c r="I1604" t="str">
        <f t="shared" si="50"/>
        <v>Normal Weight</v>
      </c>
      <c r="J1604" t="str">
        <f t="shared" si="51"/>
        <v>Normal</v>
      </c>
    </row>
    <row r="1605" spans="1:10" x14ac:dyDescent="0.25">
      <c r="A1605" t="s">
        <v>766</v>
      </c>
      <c r="B1605">
        <v>31.17</v>
      </c>
      <c r="C1605">
        <v>5.28</v>
      </c>
      <c r="D1605" t="s">
        <v>2379</v>
      </c>
      <c r="E1605" t="s">
        <v>2379</v>
      </c>
      <c r="F1605" t="s">
        <v>2379</v>
      </c>
      <c r="G1605">
        <v>1</v>
      </c>
      <c r="H1605" t="s">
        <v>2379</v>
      </c>
      <c r="I1605" t="str">
        <f t="shared" si="50"/>
        <v>Obesity</v>
      </c>
      <c r="J1605" t="str">
        <f t="shared" si="51"/>
        <v>Normal</v>
      </c>
    </row>
    <row r="1606" spans="1:10" x14ac:dyDescent="0.25">
      <c r="A1606" t="s">
        <v>765</v>
      </c>
      <c r="B1606">
        <v>36.08</v>
      </c>
      <c r="C1606">
        <v>4.29</v>
      </c>
      <c r="D1606" t="s">
        <v>2379</v>
      </c>
      <c r="E1606" t="s">
        <v>2379</v>
      </c>
      <c r="F1606" t="s">
        <v>2379</v>
      </c>
      <c r="G1606">
        <v>0</v>
      </c>
      <c r="H1606" t="s">
        <v>2379</v>
      </c>
      <c r="I1606" t="str">
        <f t="shared" si="50"/>
        <v>Obesity</v>
      </c>
      <c r="J1606" t="str">
        <f t="shared" si="51"/>
        <v>Normal</v>
      </c>
    </row>
    <row r="1607" spans="1:10" x14ac:dyDescent="0.25">
      <c r="A1607" t="s">
        <v>764</v>
      </c>
      <c r="B1607">
        <v>28.024999999999999</v>
      </c>
      <c r="C1607">
        <v>5.69</v>
      </c>
      <c r="D1607" t="s">
        <v>2381</v>
      </c>
      <c r="E1607" t="s">
        <v>2379</v>
      </c>
      <c r="F1607" t="s">
        <v>2379</v>
      </c>
      <c r="G1607">
        <v>0</v>
      </c>
      <c r="H1607" t="s">
        <v>2379</v>
      </c>
      <c r="I1607" t="str">
        <f t="shared" si="50"/>
        <v>Overweight</v>
      </c>
      <c r="J1607" t="str">
        <f t="shared" si="51"/>
        <v>Normal</v>
      </c>
    </row>
    <row r="1608" spans="1:10" x14ac:dyDescent="0.25">
      <c r="A1608" t="s">
        <v>763</v>
      </c>
      <c r="B1608">
        <v>24.32</v>
      </c>
      <c r="C1608">
        <v>5.56</v>
      </c>
      <c r="D1608" t="s">
        <v>2381</v>
      </c>
      <c r="E1608" t="s">
        <v>2379</v>
      </c>
      <c r="F1608" t="s">
        <v>2379</v>
      </c>
      <c r="G1608">
        <v>0</v>
      </c>
      <c r="H1608" t="s">
        <v>2379</v>
      </c>
      <c r="I1608" t="str">
        <f t="shared" si="50"/>
        <v>Normal Weight</v>
      </c>
      <c r="J1608" t="str">
        <f t="shared" si="51"/>
        <v>Normal</v>
      </c>
    </row>
    <row r="1609" spans="1:10" x14ac:dyDescent="0.25">
      <c r="A1609" t="s">
        <v>762</v>
      </c>
      <c r="B1609">
        <v>38</v>
      </c>
      <c r="C1609">
        <v>5.41</v>
      </c>
      <c r="D1609" t="s">
        <v>2381</v>
      </c>
      <c r="E1609" t="s">
        <v>2379</v>
      </c>
      <c r="F1609" t="s">
        <v>2379</v>
      </c>
      <c r="G1609">
        <v>1</v>
      </c>
      <c r="H1609" t="s">
        <v>2379</v>
      </c>
      <c r="I1609" t="str">
        <f t="shared" si="50"/>
        <v>Obesity</v>
      </c>
      <c r="J1609" t="str">
        <f t="shared" si="51"/>
        <v>Normal</v>
      </c>
    </row>
    <row r="1610" spans="1:10" x14ac:dyDescent="0.25">
      <c r="A1610" t="s">
        <v>761</v>
      </c>
      <c r="B1610">
        <v>31.6</v>
      </c>
      <c r="C1610">
        <v>10.85</v>
      </c>
      <c r="D1610" t="s">
        <v>2381</v>
      </c>
      <c r="E1610" t="s">
        <v>2379</v>
      </c>
      <c r="F1610" t="s">
        <v>2379</v>
      </c>
      <c r="G1610">
        <v>0</v>
      </c>
      <c r="H1610" t="s">
        <v>2379</v>
      </c>
      <c r="I1610" t="str">
        <f t="shared" si="50"/>
        <v>Obesity</v>
      </c>
      <c r="J1610" t="str">
        <f t="shared" si="51"/>
        <v>Diabetes</v>
      </c>
    </row>
    <row r="1611" spans="1:10" x14ac:dyDescent="0.25">
      <c r="A1611" t="s">
        <v>760</v>
      </c>
      <c r="B1611">
        <v>31.02</v>
      </c>
      <c r="C1611">
        <v>11.63</v>
      </c>
      <c r="D1611" t="s">
        <v>2381</v>
      </c>
      <c r="E1611" t="s">
        <v>2379</v>
      </c>
      <c r="F1611" t="s">
        <v>2379</v>
      </c>
      <c r="G1611">
        <v>0</v>
      </c>
      <c r="H1611" t="s">
        <v>2379</v>
      </c>
      <c r="I1611" t="str">
        <f t="shared" si="50"/>
        <v>Obesity</v>
      </c>
      <c r="J1611" t="str">
        <f t="shared" si="51"/>
        <v>Diabetes</v>
      </c>
    </row>
    <row r="1612" spans="1:10" x14ac:dyDescent="0.25">
      <c r="A1612" t="s">
        <v>759</v>
      </c>
      <c r="B1612">
        <v>29.26</v>
      </c>
      <c r="C1612">
        <v>5.68</v>
      </c>
      <c r="D1612" t="s">
        <v>2381</v>
      </c>
      <c r="E1612" t="s">
        <v>2379</v>
      </c>
      <c r="F1612" t="s">
        <v>2379</v>
      </c>
      <c r="G1612">
        <v>1</v>
      </c>
      <c r="H1612" t="s">
        <v>2379</v>
      </c>
      <c r="I1612" t="str">
        <f t="shared" si="50"/>
        <v>Overweight</v>
      </c>
      <c r="J1612" t="str">
        <f t="shared" si="51"/>
        <v>Normal</v>
      </c>
    </row>
    <row r="1613" spans="1:10" x14ac:dyDescent="0.25">
      <c r="A1613" t="s">
        <v>758</v>
      </c>
      <c r="B1613">
        <v>15.09</v>
      </c>
      <c r="C1613">
        <v>7.59</v>
      </c>
      <c r="D1613" t="s">
        <v>2381</v>
      </c>
      <c r="E1613" t="s">
        <v>2379</v>
      </c>
      <c r="F1613" t="s">
        <v>2379</v>
      </c>
      <c r="G1613">
        <v>2</v>
      </c>
      <c r="H1613" t="s">
        <v>2379</v>
      </c>
      <c r="I1613" t="str">
        <f t="shared" si="50"/>
        <v>Underweight</v>
      </c>
      <c r="J1613" t="str">
        <f t="shared" si="51"/>
        <v>Diabetes</v>
      </c>
    </row>
    <row r="1614" spans="1:10" x14ac:dyDescent="0.25">
      <c r="A1614" t="s">
        <v>757</v>
      </c>
      <c r="B1614">
        <v>22.63</v>
      </c>
      <c r="C1614">
        <v>5.09</v>
      </c>
      <c r="D1614" t="s">
        <v>2381</v>
      </c>
      <c r="E1614" t="s">
        <v>2379</v>
      </c>
      <c r="F1614" t="s">
        <v>2379</v>
      </c>
      <c r="G1614">
        <v>0</v>
      </c>
      <c r="H1614" t="s">
        <v>2379</v>
      </c>
      <c r="I1614" t="str">
        <f t="shared" si="50"/>
        <v>Normal Weight</v>
      </c>
      <c r="J1614" t="str">
        <f t="shared" si="51"/>
        <v>Normal</v>
      </c>
    </row>
    <row r="1615" spans="1:10" x14ac:dyDescent="0.25">
      <c r="A1615" t="s">
        <v>756</v>
      </c>
      <c r="B1615">
        <v>23.46</v>
      </c>
      <c r="C1615">
        <v>4.21</v>
      </c>
      <c r="D1615" t="s">
        <v>2379</v>
      </c>
      <c r="E1615" t="s">
        <v>2379</v>
      </c>
      <c r="F1615" t="s">
        <v>2379</v>
      </c>
      <c r="G1615">
        <v>1</v>
      </c>
      <c r="H1615" t="s">
        <v>2379</v>
      </c>
      <c r="I1615" t="str">
        <f t="shared" si="50"/>
        <v>Normal Weight</v>
      </c>
      <c r="J1615" t="str">
        <f t="shared" si="51"/>
        <v>Normal</v>
      </c>
    </row>
    <row r="1616" spans="1:10" x14ac:dyDescent="0.25">
      <c r="A1616" t="s">
        <v>755</v>
      </c>
      <c r="B1616">
        <v>22.56</v>
      </c>
      <c r="C1616">
        <v>4.34</v>
      </c>
      <c r="D1616" t="s">
        <v>2381</v>
      </c>
      <c r="E1616" t="s">
        <v>2379</v>
      </c>
      <c r="F1616" t="s">
        <v>2379</v>
      </c>
      <c r="G1616">
        <v>0</v>
      </c>
      <c r="H1616" t="s">
        <v>2379</v>
      </c>
      <c r="I1616" t="str">
        <f t="shared" si="50"/>
        <v>Normal Weight</v>
      </c>
      <c r="J1616" t="str">
        <f t="shared" si="51"/>
        <v>Normal</v>
      </c>
    </row>
    <row r="1617" spans="1:10" x14ac:dyDescent="0.25">
      <c r="A1617" t="s">
        <v>754</v>
      </c>
      <c r="B1617">
        <v>19.28</v>
      </c>
      <c r="C1617">
        <v>11.85</v>
      </c>
      <c r="D1617" t="s">
        <v>2379</v>
      </c>
      <c r="E1617" t="s">
        <v>2379</v>
      </c>
      <c r="F1617" t="s">
        <v>2379</v>
      </c>
      <c r="G1617">
        <v>2</v>
      </c>
      <c r="H1617" t="s">
        <v>2379</v>
      </c>
      <c r="I1617" t="str">
        <f t="shared" si="50"/>
        <v>Normal Weight</v>
      </c>
      <c r="J1617" t="str">
        <f t="shared" si="51"/>
        <v>Diabetes</v>
      </c>
    </row>
    <row r="1618" spans="1:10" x14ac:dyDescent="0.25">
      <c r="A1618" t="s">
        <v>753</v>
      </c>
      <c r="B1618">
        <v>15.37</v>
      </c>
      <c r="C1618">
        <v>9.61</v>
      </c>
      <c r="D1618" t="s">
        <v>2381</v>
      </c>
      <c r="E1618" t="s">
        <v>2379</v>
      </c>
      <c r="F1618" t="s">
        <v>2379</v>
      </c>
      <c r="G1618">
        <v>2</v>
      </c>
      <c r="H1618" t="s">
        <v>2379</v>
      </c>
      <c r="I1618" t="str">
        <f t="shared" si="50"/>
        <v>Underweight</v>
      </c>
      <c r="J1618" t="str">
        <f t="shared" si="51"/>
        <v>Diabetes</v>
      </c>
    </row>
    <row r="1619" spans="1:10" x14ac:dyDescent="0.25">
      <c r="A1619" t="s">
        <v>752</v>
      </c>
      <c r="B1619">
        <v>18.71</v>
      </c>
      <c r="C1619">
        <v>5.29</v>
      </c>
      <c r="D1619" t="s">
        <v>2381</v>
      </c>
      <c r="E1619" t="s">
        <v>2379</v>
      </c>
      <c r="F1619" t="s">
        <v>2379</v>
      </c>
      <c r="G1619">
        <v>0</v>
      </c>
      <c r="H1619" t="s">
        <v>2379</v>
      </c>
      <c r="I1619" t="str">
        <f t="shared" si="50"/>
        <v>Normal Weight</v>
      </c>
      <c r="J1619" t="str">
        <f t="shared" si="51"/>
        <v>Normal</v>
      </c>
    </row>
    <row r="1620" spans="1:10" x14ac:dyDescent="0.25">
      <c r="A1620" t="s">
        <v>751</v>
      </c>
      <c r="B1620">
        <v>20.61</v>
      </c>
      <c r="C1620">
        <v>6.89</v>
      </c>
      <c r="D1620" t="s">
        <v>2379</v>
      </c>
      <c r="E1620" t="s">
        <v>2379</v>
      </c>
      <c r="F1620" t="s">
        <v>2379</v>
      </c>
      <c r="G1620">
        <v>0</v>
      </c>
      <c r="H1620" t="s">
        <v>2379</v>
      </c>
      <c r="I1620" t="str">
        <f t="shared" si="50"/>
        <v>Normal Weight</v>
      </c>
      <c r="J1620" t="str">
        <f t="shared" si="51"/>
        <v>Diabetes</v>
      </c>
    </row>
    <row r="1621" spans="1:10" x14ac:dyDescent="0.25">
      <c r="A1621" t="s">
        <v>750</v>
      </c>
      <c r="B1621">
        <v>15.99</v>
      </c>
      <c r="C1621">
        <v>4.57</v>
      </c>
      <c r="D1621" t="s">
        <v>2381</v>
      </c>
      <c r="E1621" t="s">
        <v>2379</v>
      </c>
      <c r="F1621" t="s">
        <v>2382</v>
      </c>
      <c r="G1621">
        <v>1</v>
      </c>
      <c r="H1621" t="s">
        <v>2379</v>
      </c>
      <c r="I1621" t="str">
        <f t="shared" si="50"/>
        <v>Underweight</v>
      </c>
      <c r="J1621" t="str">
        <f t="shared" si="51"/>
        <v>Normal</v>
      </c>
    </row>
    <row r="1622" spans="1:10" x14ac:dyDescent="0.25">
      <c r="A1622" t="s">
        <v>749</v>
      </c>
      <c r="B1622">
        <v>33.155000000000001</v>
      </c>
      <c r="C1622">
        <v>4.32</v>
      </c>
      <c r="D1622" t="s">
        <v>2379</v>
      </c>
      <c r="E1622" t="s">
        <v>2379</v>
      </c>
      <c r="F1622" t="s">
        <v>2379</v>
      </c>
      <c r="G1622">
        <v>0</v>
      </c>
      <c r="H1622" t="s">
        <v>2379</v>
      </c>
      <c r="I1622" t="str">
        <f t="shared" si="50"/>
        <v>Obesity</v>
      </c>
      <c r="J1622" t="str">
        <f t="shared" si="51"/>
        <v>Normal</v>
      </c>
    </row>
    <row r="1623" spans="1:10" x14ac:dyDescent="0.25">
      <c r="A1623" t="s">
        <v>748</v>
      </c>
      <c r="B1623">
        <v>26.22</v>
      </c>
      <c r="C1623">
        <v>5.57</v>
      </c>
      <c r="D1623" t="s">
        <v>2381</v>
      </c>
      <c r="E1623" t="s">
        <v>2379</v>
      </c>
      <c r="F1623" t="s">
        <v>2382</v>
      </c>
      <c r="G1623">
        <v>1</v>
      </c>
      <c r="H1623" t="s">
        <v>2379</v>
      </c>
      <c r="I1623" t="str">
        <f t="shared" si="50"/>
        <v>Overweight</v>
      </c>
      <c r="J1623" t="str">
        <f t="shared" si="51"/>
        <v>Normal</v>
      </c>
    </row>
    <row r="1624" spans="1:10" x14ac:dyDescent="0.25">
      <c r="A1624" t="s">
        <v>747</v>
      </c>
      <c r="B1624">
        <v>21.85</v>
      </c>
      <c r="C1624">
        <v>5.26</v>
      </c>
      <c r="D1624" t="s">
        <v>2381</v>
      </c>
      <c r="E1624" t="s">
        <v>2379</v>
      </c>
      <c r="F1624" t="s">
        <v>2382</v>
      </c>
      <c r="G1624">
        <v>1</v>
      </c>
      <c r="H1624" t="s">
        <v>2379</v>
      </c>
      <c r="I1624" t="str">
        <f t="shared" si="50"/>
        <v>Normal Weight</v>
      </c>
      <c r="J1624" t="str">
        <f t="shared" si="51"/>
        <v>Normal</v>
      </c>
    </row>
    <row r="1625" spans="1:10" x14ac:dyDescent="0.25">
      <c r="A1625" t="s">
        <v>746</v>
      </c>
      <c r="B1625">
        <v>30.495000000000001</v>
      </c>
      <c r="C1625">
        <v>6.25</v>
      </c>
      <c r="D1625" t="s">
        <v>2379</v>
      </c>
      <c r="E1625" t="s">
        <v>2379</v>
      </c>
      <c r="F1625" t="s">
        <v>2379</v>
      </c>
      <c r="G1625">
        <v>0</v>
      </c>
      <c r="H1625" t="s">
        <v>2379</v>
      </c>
      <c r="I1625" t="str">
        <f t="shared" si="50"/>
        <v>Obesity</v>
      </c>
      <c r="J1625" t="str">
        <f t="shared" si="51"/>
        <v>Prediabetes</v>
      </c>
    </row>
    <row r="1626" spans="1:10" x14ac:dyDescent="0.25">
      <c r="A1626" t="s">
        <v>745</v>
      </c>
      <c r="B1626">
        <v>34.104999999999997</v>
      </c>
      <c r="C1626">
        <v>5.67</v>
      </c>
      <c r="D1626" t="s">
        <v>2381</v>
      </c>
      <c r="E1626" t="s">
        <v>2379</v>
      </c>
      <c r="F1626" t="s">
        <v>2379</v>
      </c>
      <c r="G1626">
        <v>0</v>
      </c>
      <c r="H1626" t="s">
        <v>2379</v>
      </c>
      <c r="I1626" t="str">
        <f t="shared" si="50"/>
        <v>Obesity</v>
      </c>
      <c r="J1626" t="str">
        <f t="shared" si="51"/>
        <v>Normal</v>
      </c>
    </row>
    <row r="1627" spans="1:10" x14ac:dyDescent="0.25">
      <c r="A1627" t="s">
        <v>744</v>
      </c>
      <c r="B1627">
        <v>32.770000000000003</v>
      </c>
      <c r="C1627">
        <v>4.42</v>
      </c>
      <c r="D1627" t="s">
        <v>2381</v>
      </c>
      <c r="E1627" t="s">
        <v>2379</v>
      </c>
      <c r="F1627" t="s">
        <v>2379</v>
      </c>
      <c r="G1627">
        <v>1</v>
      </c>
      <c r="H1627" t="s">
        <v>2379</v>
      </c>
      <c r="I1627" t="str">
        <f t="shared" si="50"/>
        <v>Obesity</v>
      </c>
      <c r="J1627" t="str">
        <f t="shared" si="51"/>
        <v>Normal</v>
      </c>
    </row>
    <row r="1628" spans="1:10" x14ac:dyDescent="0.25">
      <c r="A1628" t="s">
        <v>743</v>
      </c>
      <c r="B1628">
        <v>16.850000000000001</v>
      </c>
      <c r="C1628">
        <v>11.75</v>
      </c>
      <c r="D1628" t="s">
        <v>2381</v>
      </c>
      <c r="E1628" t="s">
        <v>2379</v>
      </c>
      <c r="F1628" t="s">
        <v>2379</v>
      </c>
      <c r="G1628">
        <v>2</v>
      </c>
      <c r="H1628" t="s">
        <v>2379</v>
      </c>
      <c r="I1628" t="str">
        <f t="shared" si="50"/>
        <v>Underweight</v>
      </c>
      <c r="J1628" t="str">
        <f t="shared" si="51"/>
        <v>Diabetes</v>
      </c>
    </row>
    <row r="1629" spans="1:10" x14ac:dyDescent="0.25">
      <c r="A1629" t="s">
        <v>742</v>
      </c>
      <c r="B1629">
        <v>34.700000000000003</v>
      </c>
      <c r="C1629">
        <v>6.06</v>
      </c>
      <c r="D1629" t="s">
        <v>2379</v>
      </c>
      <c r="E1629" t="s">
        <v>2379</v>
      </c>
      <c r="F1629" t="s">
        <v>2379</v>
      </c>
      <c r="G1629">
        <v>1</v>
      </c>
      <c r="H1629" t="s">
        <v>2379</v>
      </c>
      <c r="I1629" t="str">
        <f t="shared" si="50"/>
        <v>Obesity</v>
      </c>
      <c r="J1629" t="str">
        <f t="shared" si="51"/>
        <v>Prediabetes</v>
      </c>
    </row>
    <row r="1630" spans="1:10" x14ac:dyDescent="0.25">
      <c r="A1630" t="s">
        <v>741</v>
      </c>
      <c r="B1630">
        <v>37.049999999999997</v>
      </c>
      <c r="C1630">
        <v>5.48</v>
      </c>
      <c r="D1630" t="s">
        <v>2379</v>
      </c>
      <c r="E1630" t="s">
        <v>2379</v>
      </c>
      <c r="F1630" t="s">
        <v>2379</v>
      </c>
      <c r="G1630">
        <v>1</v>
      </c>
      <c r="H1630" t="s">
        <v>2379</v>
      </c>
      <c r="I1630" t="str">
        <f t="shared" si="50"/>
        <v>Obesity</v>
      </c>
      <c r="J1630" t="str">
        <f t="shared" si="51"/>
        <v>Normal</v>
      </c>
    </row>
    <row r="1631" spans="1:10" x14ac:dyDescent="0.25">
      <c r="A1631" t="s">
        <v>740</v>
      </c>
      <c r="B1631">
        <v>18.78</v>
      </c>
      <c r="C1631">
        <v>4.45</v>
      </c>
      <c r="D1631" t="s">
        <v>2379</v>
      </c>
      <c r="E1631" t="s">
        <v>2379</v>
      </c>
      <c r="F1631" t="s">
        <v>2382</v>
      </c>
      <c r="G1631">
        <v>1</v>
      </c>
      <c r="H1631" t="s">
        <v>2379</v>
      </c>
      <c r="I1631" t="str">
        <f t="shared" si="50"/>
        <v>Normal Weight</v>
      </c>
      <c r="J1631" t="str">
        <f t="shared" si="51"/>
        <v>Normal</v>
      </c>
    </row>
    <row r="1632" spans="1:10" x14ac:dyDescent="0.25">
      <c r="A1632" t="s">
        <v>739</v>
      </c>
      <c r="B1632">
        <v>28.024999999999999</v>
      </c>
      <c r="C1632">
        <v>5</v>
      </c>
      <c r="D1632" t="s">
        <v>2379</v>
      </c>
      <c r="E1632" t="s">
        <v>2379</v>
      </c>
      <c r="F1632" t="s">
        <v>2379</v>
      </c>
      <c r="G1632">
        <v>1</v>
      </c>
      <c r="H1632" t="s">
        <v>2379</v>
      </c>
      <c r="I1632" t="str">
        <f t="shared" si="50"/>
        <v>Overweight</v>
      </c>
      <c r="J1632" t="str">
        <f t="shared" si="51"/>
        <v>Normal</v>
      </c>
    </row>
    <row r="1633" spans="1:10" x14ac:dyDescent="0.25">
      <c r="A1633" t="s">
        <v>738</v>
      </c>
      <c r="B1633">
        <v>35.090000000000003</v>
      </c>
      <c r="C1633">
        <v>5.84</v>
      </c>
      <c r="D1633" t="s">
        <v>2379</v>
      </c>
      <c r="E1633" t="s">
        <v>2379</v>
      </c>
      <c r="F1633" t="s">
        <v>2379</v>
      </c>
      <c r="G1633">
        <v>0</v>
      </c>
      <c r="H1633" t="s">
        <v>2379</v>
      </c>
      <c r="I1633" t="str">
        <f t="shared" si="50"/>
        <v>Obesity</v>
      </c>
      <c r="J1633" t="str">
        <f t="shared" si="51"/>
        <v>Prediabetes</v>
      </c>
    </row>
    <row r="1634" spans="1:10" x14ac:dyDescent="0.25">
      <c r="A1634" t="s">
        <v>737</v>
      </c>
      <c r="B1634">
        <v>34.42</v>
      </c>
      <c r="C1634">
        <v>5.21</v>
      </c>
      <c r="D1634" t="s">
        <v>2381</v>
      </c>
      <c r="E1634" t="s">
        <v>2379</v>
      </c>
      <c r="F1634" t="s">
        <v>2379</v>
      </c>
      <c r="G1634">
        <v>0</v>
      </c>
      <c r="H1634" t="s">
        <v>2379</v>
      </c>
      <c r="I1634" t="str">
        <f t="shared" si="50"/>
        <v>Obesity</v>
      </c>
      <c r="J1634" t="str">
        <f t="shared" si="51"/>
        <v>Normal</v>
      </c>
    </row>
    <row r="1635" spans="1:10" x14ac:dyDescent="0.25">
      <c r="A1635" t="s">
        <v>736</v>
      </c>
      <c r="B1635">
        <v>29.4</v>
      </c>
      <c r="C1635">
        <v>4.26</v>
      </c>
      <c r="D1635" t="s">
        <v>2379</v>
      </c>
      <c r="E1635" t="s">
        <v>2379</v>
      </c>
      <c r="F1635" t="s">
        <v>2379</v>
      </c>
      <c r="G1635">
        <v>0</v>
      </c>
      <c r="H1635" t="s">
        <v>2379</v>
      </c>
      <c r="I1635" t="str">
        <f t="shared" si="50"/>
        <v>Overweight</v>
      </c>
      <c r="J1635" t="str">
        <f t="shared" si="51"/>
        <v>Normal</v>
      </c>
    </row>
    <row r="1636" spans="1:10" x14ac:dyDescent="0.25">
      <c r="A1636" t="s">
        <v>735</v>
      </c>
      <c r="B1636">
        <v>21.31</v>
      </c>
      <c r="C1636">
        <v>4.17</v>
      </c>
      <c r="D1636" t="s">
        <v>2379</v>
      </c>
      <c r="E1636" t="s">
        <v>2379</v>
      </c>
      <c r="F1636" t="s">
        <v>2379</v>
      </c>
      <c r="G1636">
        <v>0</v>
      </c>
      <c r="H1636" t="s">
        <v>2379</v>
      </c>
      <c r="I1636" t="str">
        <f t="shared" si="50"/>
        <v>Normal Weight</v>
      </c>
      <c r="J1636" t="str">
        <f t="shared" si="51"/>
        <v>Normal</v>
      </c>
    </row>
    <row r="1637" spans="1:10" x14ac:dyDescent="0.25">
      <c r="A1637" t="s">
        <v>734</v>
      </c>
      <c r="B1637">
        <v>19.559999999999999</v>
      </c>
      <c r="C1637">
        <v>11.96</v>
      </c>
      <c r="D1637" t="s">
        <v>2379</v>
      </c>
      <c r="E1637" t="s">
        <v>2379</v>
      </c>
      <c r="F1637" t="s">
        <v>2379</v>
      </c>
      <c r="G1637">
        <v>0</v>
      </c>
      <c r="H1637" t="s">
        <v>2379</v>
      </c>
      <c r="I1637" t="str">
        <f t="shared" si="50"/>
        <v>Normal Weight</v>
      </c>
      <c r="J1637" t="str">
        <f t="shared" si="51"/>
        <v>Diabetes</v>
      </c>
    </row>
    <row r="1638" spans="1:10" x14ac:dyDescent="0.25">
      <c r="A1638" t="s">
        <v>733</v>
      </c>
      <c r="B1638">
        <v>37.335000000000001</v>
      </c>
      <c r="C1638">
        <v>6.26</v>
      </c>
      <c r="D1638" t="s">
        <v>2381</v>
      </c>
      <c r="E1638" t="s">
        <v>2379</v>
      </c>
      <c r="F1638" t="s">
        <v>2379</v>
      </c>
      <c r="G1638">
        <v>1</v>
      </c>
      <c r="H1638" t="s">
        <v>2379</v>
      </c>
      <c r="I1638" t="str">
        <f t="shared" si="50"/>
        <v>Obesity</v>
      </c>
      <c r="J1638" t="str">
        <f t="shared" si="51"/>
        <v>Prediabetes</v>
      </c>
    </row>
    <row r="1639" spans="1:10" x14ac:dyDescent="0.25">
      <c r="A1639" t="s">
        <v>732</v>
      </c>
      <c r="B1639">
        <v>19.53</v>
      </c>
      <c r="C1639">
        <v>11.68</v>
      </c>
      <c r="D1639" t="s">
        <v>2379</v>
      </c>
      <c r="E1639" t="s">
        <v>2379</v>
      </c>
      <c r="F1639" t="s">
        <v>2379</v>
      </c>
      <c r="G1639">
        <v>0</v>
      </c>
      <c r="H1639" t="s">
        <v>2379</v>
      </c>
      <c r="I1639" t="str">
        <f t="shared" si="50"/>
        <v>Normal Weight</v>
      </c>
      <c r="J1639" t="str">
        <f t="shared" si="51"/>
        <v>Diabetes</v>
      </c>
    </row>
    <row r="1640" spans="1:10" x14ac:dyDescent="0.25">
      <c r="A1640" t="s">
        <v>731</v>
      </c>
      <c r="B1640">
        <v>34.1</v>
      </c>
      <c r="C1640">
        <v>5.16</v>
      </c>
      <c r="D1640" t="s">
        <v>2379</v>
      </c>
      <c r="E1640" t="s">
        <v>2379</v>
      </c>
      <c r="F1640" t="s">
        <v>2379</v>
      </c>
      <c r="G1640">
        <v>0</v>
      </c>
      <c r="H1640" t="s">
        <v>2379</v>
      </c>
      <c r="I1640" t="str">
        <f t="shared" si="50"/>
        <v>Obesity</v>
      </c>
      <c r="J1640" t="str">
        <f t="shared" si="51"/>
        <v>Normal</v>
      </c>
    </row>
    <row r="1641" spans="1:10" x14ac:dyDescent="0.25">
      <c r="A1641" t="s">
        <v>730</v>
      </c>
      <c r="B1641">
        <v>16.5</v>
      </c>
      <c r="C1641">
        <v>6.9</v>
      </c>
      <c r="D1641" t="s">
        <v>2381</v>
      </c>
      <c r="E1641" t="s">
        <v>2379</v>
      </c>
      <c r="F1641" t="s">
        <v>2379</v>
      </c>
      <c r="G1641">
        <v>2</v>
      </c>
      <c r="H1641" t="s">
        <v>2379</v>
      </c>
      <c r="I1641" t="str">
        <f t="shared" si="50"/>
        <v>Underweight</v>
      </c>
      <c r="J1641" t="str">
        <f t="shared" si="51"/>
        <v>Diabetes</v>
      </c>
    </row>
    <row r="1642" spans="1:10" x14ac:dyDescent="0.25">
      <c r="A1642" t="s">
        <v>729</v>
      </c>
      <c r="B1642">
        <v>30.69</v>
      </c>
      <c r="C1642">
        <v>4.83</v>
      </c>
      <c r="D1642" t="s">
        <v>2379</v>
      </c>
      <c r="E1642" t="s">
        <v>2379</v>
      </c>
      <c r="F1642" t="s">
        <v>2379</v>
      </c>
      <c r="G1642">
        <v>1</v>
      </c>
      <c r="H1642" t="s">
        <v>2379</v>
      </c>
      <c r="I1642" t="str">
        <f t="shared" si="50"/>
        <v>Obesity</v>
      </c>
      <c r="J1642" t="str">
        <f t="shared" si="51"/>
        <v>Normal</v>
      </c>
    </row>
    <row r="1643" spans="1:10" x14ac:dyDescent="0.25">
      <c r="A1643" t="s">
        <v>728</v>
      </c>
      <c r="B1643">
        <v>28.93</v>
      </c>
      <c r="C1643">
        <v>4.87</v>
      </c>
      <c r="D1643" t="s">
        <v>2379</v>
      </c>
      <c r="E1643" t="s">
        <v>2379</v>
      </c>
      <c r="F1643" t="s">
        <v>2379</v>
      </c>
      <c r="G1643">
        <v>1</v>
      </c>
      <c r="H1643" t="s">
        <v>2379</v>
      </c>
      <c r="I1643" t="str">
        <f t="shared" si="50"/>
        <v>Overweight</v>
      </c>
      <c r="J1643" t="str">
        <f t="shared" si="51"/>
        <v>Normal</v>
      </c>
    </row>
    <row r="1644" spans="1:10" x14ac:dyDescent="0.25">
      <c r="A1644" t="s">
        <v>727</v>
      </c>
      <c r="B1644">
        <v>38.9</v>
      </c>
      <c r="C1644">
        <v>4.28</v>
      </c>
      <c r="D1644" t="s">
        <v>2379</v>
      </c>
      <c r="E1644" t="s">
        <v>2379</v>
      </c>
      <c r="F1644" t="s">
        <v>2379</v>
      </c>
      <c r="G1644">
        <v>0</v>
      </c>
      <c r="H1644" t="s">
        <v>2379</v>
      </c>
      <c r="I1644" t="str">
        <f t="shared" si="50"/>
        <v>Obesity</v>
      </c>
      <c r="J1644" t="str">
        <f t="shared" si="51"/>
        <v>Normal</v>
      </c>
    </row>
    <row r="1645" spans="1:10" x14ac:dyDescent="0.25">
      <c r="A1645" t="s">
        <v>726</v>
      </c>
      <c r="B1645">
        <v>26.9</v>
      </c>
      <c r="C1645">
        <v>4.07</v>
      </c>
      <c r="D1645" t="s">
        <v>2379</v>
      </c>
      <c r="E1645" t="s">
        <v>2379</v>
      </c>
      <c r="F1645" t="s">
        <v>2379</v>
      </c>
      <c r="G1645">
        <v>0</v>
      </c>
      <c r="H1645" t="s">
        <v>2379</v>
      </c>
      <c r="I1645" t="str">
        <f t="shared" si="50"/>
        <v>Overweight</v>
      </c>
      <c r="J1645" t="str">
        <f t="shared" si="51"/>
        <v>Normal</v>
      </c>
    </row>
    <row r="1646" spans="1:10" x14ac:dyDescent="0.25">
      <c r="A1646" t="s">
        <v>725</v>
      </c>
      <c r="B1646">
        <v>24.86</v>
      </c>
      <c r="C1646">
        <v>6.23</v>
      </c>
      <c r="D1646" t="s">
        <v>2379</v>
      </c>
      <c r="E1646" t="s">
        <v>2379</v>
      </c>
      <c r="F1646" t="s">
        <v>2379</v>
      </c>
      <c r="G1646">
        <v>0</v>
      </c>
      <c r="H1646" t="s">
        <v>2379</v>
      </c>
      <c r="I1646" t="str">
        <f t="shared" si="50"/>
        <v>Normal Weight</v>
      </c>
      <c r="J1646" t="str">
        <f t="shared" si="51"/>
        <v>Prediabetes</v>
      </c>
    </row>
    <row r="1647" spans="1:10" x14ac:dyDescent="0.25">
      <c r="A1647" t="s">
        <v>724</v>
      </c>
      <c r="B1647">
        <v>39.14</v>
      </c>
      <c r="C1647">
        <v>6.24</v>
      </c>
      <c r="D1647" t="s">
        <v>2379</v>
      </c>
      <c r="E1647" t="s">
        <v>2381</v>
      </c>
      <c r="F1647" t="s">
        <v>2379</v>
      </c>
      <c r="G1647">
        <v>1</v>
      </c>
      <c r="H1647" t="s">
        <v>2379</v>
      </c>
      <c r="I1647" t="str">
        <f t="shared" si="50"/>
        <v>Obesity</v>
      </c>
      <c r="J1647" t="str">
        <f t="shared" si="51"/>
        <v>Prediabetes</v>
      </c>
    </row>
    <row r="1648" spans="1:10" x14ac:dyDescent="0.25">
      <c r="A1648" t="s">
        <v>723</v>
      </c>
      <c r="B1648">
        <v>39.799999999999997</v>
      </c>
      <c r="C1648">
        <v>6.17</v>
      </c>
      <c r="D1648" t="s">
        <v>2379</v>
      </c>
      <c r="E1648" t="s">
        <v>2379</v>
      </c>
      <c r="F1648" t="s">
        <v>2382</v>
      </c>
      <c r="G1648">
        <v>1</v>
      </c>
      <c r="H1648" t="s">
        <v>2379</v>
      </c>
      <c r="I1648" t="str">
        <f t="shared" si="50"/>
        <v>Obesity</v>
      </c>
      <c r="J1648" t="str">
        <f t="shared" si="51"/>
        <v>Prediabetes</v>
      </c>
    </row>
    <row r="1649" spans="1:10" x14ac:dyDescent="0.25">
      <c r="A1649" t="s">
        <v>722</v>
      </c>
      <c r="B1649">
        <v>34.32</v>
      </c>
      <c r="C1649">
        <v>5.16</v>
      </c>
      <c r="D1649" t="s">
        <v>2379</v>
      </c>
      <c r="E1649" t="s">
        <v>2379</v>
      </c>
      <c r="F1649" t="s">
        <v>2379</v>
      </c>
      <c r="G1649">
        <v>1</v>
      </c>
      <c r="H1649" t="s">
        <v>2379</v>
      </c>
      <c r="I1649" t="str">
        <f t="shared" si="50"/>
        <v>Obesity</v>
      </c>
      <c r="J1649" t="str">
        <f t="shared" si="51"/>
        <v>Normal</v>
      </c>
    </row>
    <row r="1650" spans="1:10" x14ac:dyDescent="0.25">
      <c r="A1650" t="s">
        <v>721</v>
      </c>
      <c r="B1650">
        <v>32.51</v>
      </c>
      <c r="C1650">
        <v>4.3</v>
      </c>
      <c r="D1650" t="s">
        <v>2379</v>
      </c>
      <c r="E1650" t="s">
        <v>2379</v>
      </c>
      <c r="F1650" t="s">
        <v>2379</v>
      </c>
      <c r="G1650">
        <v>0</v>
      </c>
      <c r="H1650" t="s">
        <v>2379</v>
      </c>
      <c r="I1650" t="str">
        <f t="shared" si="50"/>
        <v>Obesity</v>
      </c>
      <c r="J1650" t="str">
        <f t="shared" si="51"/>
        <v>Normal</v>
      </c>
    </row>
    <row r="1651" spans="1:10" x14ac:dyDescent="0.25">
      <c r="A1651" t="s">
        <v>720</v>
      </c>
      <c r="B1651">
        <v>30.71</v>
      </c>
      <c r="C1651">
        <v>6.14</v>
      </c>
      <c r="D1651" t="s">
        <v>2379</v>
      </c>
      <c r="E1651" t="s">
        <v>2379</v>
      </c>
      <c r="F1651" t="s">
        <v>2382</v>
      </c>
      <c r="G1651">
        <v>1</v>
      </c>
      <c r="H1651" t="s">
        <v>2379</v>
      </c>
      <c r="I1651" t="str">
        <f t="shared" si="50"/>
        <v>Obesity</v>
      </c>
      <c r="J1651" t="str">
        <f t="shared" si="51"/>
        <v>Prediabetes</v>
      </c>
    </row>
    <row r="1652" spans="1:10" x14ac:dyDescent="0.25">
      <c r="A1652" t="s">
        <v>719</v>
      </c>
      <c r="B1652">
        <v>28.9</v>
      </c>
      <c r="C1652">
        <v>5.36</v>
      </c>
      <c r="D1652" t="s">
        <v>2379</v>
      </c>
      <c r="E1652" t="s">
        <v>2379</v>
      </c>
      <c r="F1652" t="s">
        <v>2379</v>
      </c>
      <c r="G1652">
        <v>1</v>
      </c>
      <c r="H1652" t="s">
        <v>2379</v>
      </c>
      <c r="I1652" t="str">
        <f t="shared" si="50"/>
        <v>Overweight</v>
      </c>
      <c r="J1652" t="str">
        <f t="shared" si="51"/>
        <v>Normal</v>
      </c>
    </row>
    <row r="1653" spans="1:10" x14ac:dyDescent="0.25">
      <c r="A1653" t="s">
        <v>718</v>
      </c>
      <c r="B1653">
        <v>36.19</v>
      </c>
      <c r="C1653">
        <v>4.3</v>
      </c>
      <c r="D1653" t="s">
        <v>2379</v>
      </c>
      <c r="E1653" t="s">
        <v>2379</v>
      </c>
      <c r="F1653" t="s">
        <v>2379</v>
      </c>
      <c r="G1653">
        <v>0</v>
      </c>
      <c r="H1653" t="s">
        <v>2379</v>
      </c>
      <c r="I1653" t="str">
        <f t="shared" si="50"/>
        <v>Obesity</v>
      </c>
      <c r="J1653" t="str">
        <f t="shared" si="51"/>
        <v>Normal</v>
      </c>
    </row>
    <row r="1654" spans="1:10" x14ac:dyDescent="0.25">
      <c r="A1654" t="s">
        <v>717</v>
      </c>
      <c r="B1654">
        <v>29.6</v>
      </c>
      <c r="C1654">
        <v>4.09</v>
      </c>
      <c r="D1654" t="s">
        <v>2379</v>
      </c>
      <c r="E1654" t="s">
        <v>2379</v>
      </c>
      <c r="F1654" t="s">
        <v>2379</v>
      </c>
      <c r="G1654">
        <v>0</v>
      </c>
      <c r="H1654" t="s">
        <v>2379</v>
      </c>
      <c r="I1654" t="str">
        <f t="shared" si="50"/>
        <v>Overweight</v>
      </c>
      <c r="J1654" t="str">
        <f t="shared" si="51"/>
        <v>Normal</v>
      </c>
    </row>
    <row r="1655" spans="1:10" x14ac:dyDescent="0.25">
      <c r="A1655" t="s">
        <v>716</v>
      </c>
      <c r="B1655">
        <v>30.95</v>
      </c>
      <c r="C1655">
        <v>6.27</v>
      </c>
      <c r="D1655" t="s">
        <v>2379</v>
      </c>
      <c r="E1655" t="s">
        <v>2379</v>
      </c>
      <c r="F1655" t="s">
        <v>2382</v>
      </c>
      <c r="G1655">
        <v>1</v>
      </c>
      <c r="H1655" t="s">
        <v>2379</v>
      </c>
      <c r="I1655" t="str">
        <f t="shared" si="50"/>
        <v>Obesity</v>
      </c>
      <c r="J1655" t="str">
        <f t="shared" si="51"/>
        <v>Prediabetes</v>
      </c>
    </row>
    <row r="1656" spans="1:10" x14ac:dyDescent="0.25">
      <c r="A1656" t="s">
        <v>715</v>
      </c>
      <c r="B1656">
        <v>19.95</v>
      </c>
      <c r="C1656">
        <v>5.39</v>
      </c>
      <c r="D1656" t="s">
        <v>2379</v>
      </c>
      <c r="E1656" t="s">
        <v>2379</v>
      </c>
      <c r="F1656" t="s">
        <v>2379</v>
      </c>
      <c r="G1656">
        <v>1</v>
      </c>
      <c r="H1656" t="s">
        <v>2379</v>
      </c>
      <c r="I1656" t="str">
        <f t="shared" si="50"/>
        <v>Normal Weight</v>
      </c>
      <c r="J1656" t="str">
        <f t="shared" si="51"/>
        <v>Normal</v>
      </c>
    </row>
    <row r="1657" spans="1:10" x14ac:dyDescent="0.25">
      <c r="A1657" t="s">
        <v>714</v>
      </c>
      <c r="B1657">
        <v>23.65</v>
      </c>
      <c r="C1657">
        <v>5.75</v>
      </c>
      <c r="D1657" t="s">
        <v>2381</v>
      </c>
      <c r="E1657" t="s">
        <v>2379</v>
      </c>
      <c r="F1657" t="s">
        <v>2379</v>
      </c>
      <c r="G1657">
        <v>0</v>
      </c>
      <c r="H1657" t="s">
        <v>2379</v>
      </c>
      <c r="I1657" t="str">
        <f t="shared" si="50"/>
        <v>Normal Weight</v>
      </c>
      <c r="J1657" t="str">
        <f t="shared" si="51"/>
        <v>Prediabetes</v>
      </c>
    </row>
    <row r="1658" spans="1:10" x14ac:dyDescent="0.25">
      <c r="A1658" t="s">
        <v>713</v>
      </c>
      <c r="B1658">
        <v>43.34</v>
      </c>
      <c r="C1658">
        <v>4.91</v>
      </c>
      <c r="D1658" t="s">
        <v>2379</v>
      </c>
      <c r="E1658" t="s">
        <v>2379</v>
      </c>
      <c r="F1658" t="s">
        <v>2379</v>
      </c>
      <c r="G1658">
        <v>1</v>
      </c>
      <c r="H1658" t="s">
        <v>2379</v>
      </c>
      <c r="I1658" t="str">
        <f t="shared" si="50"/>
        <v>Obesity</v>
      </c>
      <c r="J1658" t="str">
        <f t="shared" si="51"/>
        <v>Normal</v>
      </c>
    </row>
    <row r="1659" spans="1:10" x14ac:dyDescent="0.25">
      <c r="A1659" t="s">
        <v>712</v>
      </c>
      <c r="B1659">
        <v>31.98</v>
      </c>
      <c r="C1659">
        <v>4.46</v>
      </c>
      <c r="D1659" t="s">
        <v>2381</v>
      </c>
      <c r="E1659" t="s">
        <v>2379</v>
      </c>
      <c r="F1659" t="s">
        <v>2379</v>
      </c>
      <c r="G1659">
        <v>1</v>
      </c>
      <c r="H1659" t="s">
        <v>2379</v>
      </c>
      <c r="I1659" t="str">
        <f t="shared" si="50"/>
        <v>Obesity</v>
      </c>
      <c r="J1659" t="str">
        <f t="shared" si="51"/>
        <v>Normal</v>
      </c>
    </row>
    <row r="1660" spans="1:10" x14ac:dyDescent="0.25">
      <c r="A1660" t="s">
        <v>711</v>
      </c>
      <c r="B1660">
        <v>35.86</v>
      </c>
      <c r="C1660">
        <v>6.22</v>
      </c>
      <c r="D1660" t="s">
        <v>2379</v>
      </c>
      <c r="E1660" t="s">
        <v>2379</v>
      </c>
      <c r="F1660" t="s">
        <v>2379</v>
      </c>
      <c r="G1660">
        <v>1</v>
      </c>
      <c r="H1660" t="s">
        <v>2379</v>
      </c>
      <c r="I1660" t="str">
        <f t="shared" si="50"/>
        <v>Obesity</v>
      </c>
      <c r="J1660" t="str">
        <f t="shared" si="51"/>
        <v>Prediabetes</v>
      </c>
    </row>
    <row r="1661" spans="1:10" x14ac:dyDescent="0.25">
      <c r="A1661" t="s">
        <v>710</v>
      </c>
      <c r="B1661">
        <v>15.2</v>
      </c>
      <c r="C1661">
        <v>8.82</v>
      </c>
      <c r="D1661" t="s">
        <v>2379</v>
      </c>
      <c r="E1661" t="s">
        <v>2379</v>
      </c>
      <c r="F1661" t="s">
        <v>2379</v>
      </c>
      <c r="G1661">
        <v>0</v>
      </c>
      <c r="H1661" t="s">
        <v>2379</v>
      </c>
      <c r="I1661" t="str">
        <f t="shared" si="50"/>
        <v>Underweight</v>
      </c>
      <c r="J1661" t="str">
        <f t="shared" si="51"/>
        <v>Diabetes</v>
      </c>
    </row>
    <row r="1662" spans="1:10" x14ac:dyDescent="0.25">
      <c r="A1662" t="s">
        <v>709</v>
      </c>
      <c r="B1662">
        <v>37.200000000000003</v>
      </c>
      <c r="C1662">
        <v>10.14</v>
      </c>
      <c r="D1662" t="s">
        <v>2379</v>
      </c>
      <c r="E1662" t="s">
        <v>2379</v>
      </c>
      <c r="F1662" t="s">
        <v>2379</v>
      </c>
      <c r="G1662">
        <v>0</v>
      </c>
      <c r="H1662" t="s">
        <v>2379</v>
      </c>
      <c r="I1662" t="str">
        <f t="shared" si="50"/>
        <v>Obesity</v>
      </c>
      <c r="J1662" t="str">
        <f t="shared" si="51"/>
        <v>Diabetes</v>
      </c>
    </row>
    <row r="1663" spans="1:10" x14ac:dyDescent="0.25">
      <c r="A1663" t="s">
        <v>708</v>
      </c>
      <c r="B1663">
        <v>17.91</v>
      </c>
      <c r="C1663">
        <v>4.66</v>
      </c>
      <c r="D1663" t="s">
        <v>2379</v>
      </c>
      <c r="E1663" t="s">
        <v>2379</v>
      </c>
      <c r="F1663" t="s">
        <v>2379</v>
      </c>
      <c r="G1663">
        <v>2</v>
      </c>
      <c r="H1663" t="s">
        <v>2379</v>
      </c>
      <c r="I1663" t="str">
        <f t="shared" si="50"/>
        <v>Underweight</v>
      </c>
      <c r="J1663" t="str">
        <f t="shared" si="51"/>
        <v>Normal</v>
      </c>
    </row>
    <row r="1664" spans="1:10" x14ac:dyDescent="0.25">
      <c r="A1664" t="s">
        <v>707</v>
      </c>
      <c r="B1664">
        <v>20.76</v>
      </c>
      <c r="C1664">
        <v>6.26</v>
      </c>
      <c r="D1664" t="s">
        <v>2379</v>
      </c>
      <c r="E1664" t="s">
        <v>2379</v>
      </c>
      <c r="F1664" t="s">
        <v>2379</v>
      </c>
      <c r="G1664">
        <v>0</v>
      </c>
      <c r="H1664" t="s">
        <v>2379</v>
      </c>
      <c r="I1664" t="str">
        <f t="shared" si="50"/>
        <v>Normal Weight</v>
      </c>
      <c r="J1664" t="str">
        <f t="shared" si="51"/>
        <v>Prediabetes</v>
      </c>
    </row>
    <row r="1665" spans="1:10" x14ac:dyDescent="0.25">
      <c r="A1665" t="s">
        <v>706</v>
      </c>
      <c r="B1665">
        <v>38.99</v>
      </c>
      <c r="C1665">
        <v>5.21</v>
      </c>
      <c r="D1665" t="s">
        <v>2379</v>
      </c>
      <c r="E1665" t="s">
        <v>2381</v>
      </c>
      <c r="F1665" t="s">
        <v>2379</v>
      </c>
      <c r="G1665">
        <v>1</v>
      </c>
      <c r="H1665" t="s">
        <v>2379</v>
      </c>
      <c r="I1665" t="str">
        <f t="shared" si="50"/>
        <v>Obesity</v>
      </c>
      <c r="J1665" t="str">
        <f t="shared" si="51"/>
        <v>Normal</v>
      </c>
    </row>
    <row r="1666" spans="1:10" x14ac:dyDescent="0.25">
      <c r="A1666" t="s">
        <v>705</v>
      </c>
      <c r="B1666">
        <v>42.655000000000001</v>
      </c>
      <c r="C1666">
        <v>5.94</v>
      </c>
      <c r="D1666" t="s">
        <v>2381</v>
      </c>
      <c r="E1666" t="s">
        <v>2379</v>
      </c>
      <c r="F1666" t="s">
        <v>2382</v>
      </c>
      <c r="G1666">
        <v>1</v>
      </c>
      <c r="H1666" t="s">
        <v>2379</v>
      </c>
      <c r="I1666" t="str">
        <f t="shared" si="50"/>
        <v>Obesity</v>
      </c>
      <c r="J1666" t="str">
        <f t="shared" si="51"/>
        <v>Prediabetes</v>
      </c>
    </row>
    <row r="1667" spans="1:10" x14ac:dyDescent="0.25">
      <c r="A1667" t="s">
        <v>704</v>
      </c>
      <c r="B1667">
        <v>30.57</v>
      </c>
      <c r="C1667">
        <v>5.34</v>
      </c>
      <c r="D1667" t="s">
        <v>2379</v>
      </c>
      <c r="E1667" t="s">
        <v>2379</v>
      </c>
      <c r="F1667" t="s">
        <v>2382</v>
      </c>
      <c r="G1667">
        <v>1</v>
      </c>
      <c r="H1667" t="s">
        <v>2379</v>
      </c>
      <c r="I1667" t="str">
        <f t="shared" ref="I1667:I1730" si="52">IF(B1667&lt;18.5,"Underweight",IF(B1667&lt;25,"Normal Weight",IF(B1667&lt;30,"Overweight","Obesity")))</f>
        <v>Obesity</v>
      </c>
      <c r="J1667" t="str">
        <f t="shared" ref="J1667:J1730" si="53">IF(ISNUMBER(C1667),IF(C1667&lt;5.7,"Normal",IF(C1667&lt;6.5,"Prediabetes","Diabetes")),"")</f>
        <v>Normal</v>
      </c>
    </row>
    <row r="1668" spans="1:10" x14ac:dyDescent="0.25">
      <c r="A1668" t="s">
        <v>703</v>
      </c>
      <c r="B1668">
        <v>17.7</v>
      </c>
      <c r="C1668">
        <v>6.38</v>
      </c>
      <c r="D1668" t="s">
        <v>2379</v>
      </c>
      <c r="E1668" t="s">
        <v>2379</v>
      </c>
      <c r="F1668" t="s">
        <v>2379</v>
      </c>
      <c r="G1668">
        <v>2</v>
      </c>
      <c r="H1668" t="s">
        <v>2379</v>
      </c>
      <c r="I1668" t="str">
        <f t="shared" si="52"/>
        <v>Underweight</v>
      </c>
      <c r="J1668" t="str">
        <f t="shared" si="53"/>
        <v>Prediabetes</v>
      </c>
    </row>
    <row r="1669" spans="1:10" x14ac:dyDescent="0.25">
      <c r="A1669" t="s">
        <v>702</v>
      </c>
      <c r="B1669">
        <v>34.770000000000003</v>
      </c>
      <c r="C1669">
        <v>4.47</v>
      </c>
      <c r="D1669" t="s">
        <v>2379</v>
      </c>
      <c r="E1669" t="s">
        <v>2379</v>
      </c>
      <c r="F1669" t="s">
        <v>2379</v>
      </c>
      <c r="G1669">
        <v>1</v>
      </c>
      <c r="H1669" t="s">
        <v>2379</v>
      </c>
      <c r="I1669" t="str">
        <f t="shared" si="52"/>
        <v>Obesity</v>
      </c>
      <c r="J1669" t="str">
        <f t="shared" si="53"/>
        <v>Normal</v>
      </c>
    </row>
    <row r="1670" spans="1:10" x14ac:dyDescent="0.25">
      <c r="A1670" t="s">
        <v>701</v>
      </c>
      <c r="B1670">
        <v>16.88</v>
      </c>
      <c r="C1670">
        <v>9.9600000000000009</v>
      </c>
      <c r="D1670" t="s">
        <v>2379</v>
      </c>
      <c r="E1670" t="s">
        <v>2379</v>
      </c>
      <c r="F1670" t="s">
        <v>2379</v>
      </c>
      <c r="G1670">
        <v>0</v>
      </c>
      <c r="H1670" t="s">
        <v>2379</v>
      </c>
      <c r="I1670" t="str">
        <f t="shared" si="52"/>
        <v>Underweight</v>
      </c>
      <c r="J1670" t="str">
        <f t="shared" si="53"/>
        <v>Diabetes</v>
      </c>
    </row>
    <row r="1671" spans="1:10" x14ac:dyDescent="0.25">
      <c r="A1671" t="s">
        <v>700</v>
      </c>
      <c r="B1671">
        <v>40.26</v>
      </c>
      <c r="C1671">
        <v>9.92</v>
      </c>
      <c r="D1671" t="s">
        <v>2381</v>
      </c>
      <c r="E1671" t="s">
        <v>2379</v>
      </c>
      <c r="F1671" t="s">
        <v>2379</v>
      </c>
      <c r="G1671">
        <v>0</v>
      </c>
      <c r="H1671" t="s">
        <v>2379</v>
      </c>
      <c r="I1671" t="str">
        <f t="shared" si="52"/>
        <v>Obesity</v>
      </c>
      <c r="J1671" t="str">
        <f t="shared" si="53"/>
        <v>Diabetes</v>
      </c>
    </row>
    <row r="1672" spans="1:10" x14ac:dyDescent="0.25">
      <c r="A1672" t="s">
        <v>699</v>
      </c>
      <c r="B1672">
        <v>25.6</v>
      </c>
      <c r="C1672">
        <v>6.03</v>
      </c>
      <c r="D1672" t="s">
        <v>2379</v>
      </c>
      <c r="E1672" t="s">
        <v>2379</v>
      </c>
      <c r="F1672" t="s">
        <v>2382</v>
      </c>
      <c r="G1672">
        <v>1</v>
      </c>
      <c r="H1672" t="s">
        <v>2379</v>
      </c>
      <c r="I1672" t="str">
        <f t="shared" si="52"/>
        <v>Overweight</v>
      </c>
      <c r="J1672" t="str">
        <f t="shared" si="53"/>
        <v>Prediabetes</v>
      </c>
    </row>
    <row r="1673" spans="1:10" x14ac:dyDescent="0.25">
      <c r="A1673" t="s">
        <v>698</v>
      </c>
      <c r="B1673">
        <v>33.549999999999997</v>
      </c>
      <c r="C1673">
        <v>10.9</v>
      </c>
      <c r="D1673" t="s">
        <v>2381</v>
      </c>
      <c r="E1673" t="s">
        <v>2379</v>
      </c>
      <c r="F1673" t="s">
        <v>2379</v>
      </c>
      <c r="G1673">
        <v>0</v>
      </c>
      <c r="H1673" t="s">
        <v>2379</v>
      </c>
      <c r="I1673" t="str">
        <f t="shared" si="52"/>
        <v>Obesity</v>
      </c>
      <c r="J1673" t="str">
        <f t="shared" si="53"/>
        <v>Diabetes</v>
      </c>
    </row>
    <row r="1674" spans="1:10" x14ac:dyDescent="0.25">
      <c r="A1674" t="s">
        <v>697</v>
      </c>
      <c r="B1674">
        <v>16.690000000000001</v>
      </c>
      <c r="C1674">
        <v>10.66</v>
      </c>
      <c r="D1674" t="s">
        <v>2379</v>
      </c>
      <c r="E1674" t="s">
        <v>2379</v>
      </c>
      <c r="F1674" t="s">
        <v>2379</v>
      </c>
      <c r="G1674">
        <v>0</v>
      </c>
      <c r="H1674" t="s">
        <v>2379</v>
      </c>
      <c r="I1674" t="str">
        <f t="shared" si="52"/>
        <v>Underweight</v>
      </c>
      <c r="J1674" t="str">
        <f t="shared" si="53"/>
        <v>Diabetes</v>
      </c>
    </row>
    <row r="1675" spans="1:10" x14ac:dyDescent="0.25">
      <c r="A1675" t="s">
        <v>696</v>
      </c>
      <c r="B1675">
        <v>19.95</v>
      </c>
      <c r="C1675">
        <v>4.05</v>
      </c>
      <c r="D1675" t="s">
        <v>2379</v>
      </c>
      <c r="E1675" t="s">
        <v>2379</v>
      </c>
      <c r="F1675" t="s">
        <v>2379</v>
      </c>
      <c r="G1675">
        <v>1</v>
      </c>
      <c r="H1675" t="s">
        <v>2379</v>
      </c>
      <c r="I1675" t="str">
        <f t="shared" si="52"/>
        <v>Normal Weight</v>
      </c>
      <c r="J1675" t="str">
        <f t="shared" si="53"/>
        <v>Normal</v>
      </c>
    </row>
    <row r="1676" spans="1:10" x14ac:dyDescent="0.25">
      <c r="A1676" t="s">
        <v>695</v>
      </c>
      <c r="B1676">
        <v>17.55</v>
      </c>
      <c r="C1676">
        <v>4.2300000000000004</v>
      </c>
      <c r="D1676" t="s">
        <v>2379</v>
      </c>
      <c r="E1676" t="s">
        <v>2379</v>
      </c>
      <c r="F1676" t="s">
        <v>2379</v>
      </c>
      <c r="G1676">
        <v>2</v>
      </c>
      <c r="H1676" t="s">
        <v>2379</v>
      </c>
      <c r="I1676" t="str">
        <f t="shared" si="52"/>
        <v>Underweight</v>
      </c>
      <c r="J1676" t="str">
        <f t="shared" si="53"/>
        <v>Normal</v>
      </c>
    </row>
    <row r="1677" spans="1:10" x14ac:dyDescent="0.25">
      <c r="A1677" t="s">
        <v>694</v>
      </c>
      <c r="B1677">
        <v>22.01</v>
      </c>
      <c r="C1677">
        <v>5.01</v>
      </c>
      <c r="D1677" t="s">
        <v>2379</v>
      </c>
      <c r="E1677" t="s">
        <v>2379</v>
      </c>
      <c r="F1677" t="s">
        <v>2379</v>
      </c>
      <c r="G1677">
        <v>1</v>
      </c>
      <c r="H1677" t="s">
        <v>2379</v>
      </c>
      <c r="I1677" t="str">
        <f t="shared" si="52"/>
        <v>Normal Weight</v>
      </c>
      <c r="J1677" t="str">
        <f t="shared" si="53"/>
        <v>Normal</v>
      </c>
    </row>
    <row r="1678" spans="1:10" x14ac:dyDescent="0.25">
      <c r="A1678" t="s">
        <v>693</v>
      </c>
      <c r="B1678">
        <v>41.8</v>
      </c>
      <c r="C1678">
        <v>5.82</v>
      </c>
      <c r="D1678" t="s">
        <v>2381</v>
      </c>
      <c r="E1678" t="s">
        <v>2379</v>
      </c>
      <c r="F1678" t="s">
        <v>2382</v>
      </c>
      <c r="G1678">
        <v>1</v>
      </c>
      <c r="H1678" t="s">
        <v>2379</v>
      </c>
      <c r="I1678" t="str">
        <f t="shared" si="52"/>
        <v>Obesity</v>
      </c>
      <c r="J1678" t="str">
        <f t="shared" si="53"/>
        <v>Prediabetes</v>
      </c>
    </row>
    <row r="1679" spans="1:10" x14ac:dyDescent="0.25">
      <c r="A1679" t="s">
        <v>692</v>
      </c>
      <c r="B1679">
        <v>19.170000000000002</v>
      </c>
      <c r="C1679">
        <v>7.94</v>
      </c>
      <c r="D1679" t="s">
        <v>2379</v>
      </c>
      <c r="E1679" t="s">
        <v>2379</v>
      </c>
      <c r="F1679" t="s">
        <v>2379</v>
      </c>
      <c r="G1679">
        <v>0</v>
      </c>
      <c r="H1679" t="s">
        <v>2379</v>
      </c>
      <c r="I1679" t="str">
        <f t="shared" si="52"/>
        <v>Normal Weight</v>
      </c>
      <c r="J1679" t="str">
        <f t="shared" si="53"/>
        <v>Diabetes</v>
      </c>
    </row>
    <row r="1680" spans="1:10" x14ac:dyDescent="0.25">
      <c r="A1680" t="s">
        <v>691</v>
      </c>
      <c r="B1680">
        <v>32.799999999999997</v>
      </c>
      <c r="C1680">
        <v>6.16</v>
      </c>
      <c r="D1680" t="s">
        <v>2381</v>
      </c>
      <c r="E1680" t="s">
        <v>2379</v>
      </c>
      <c r="F1680" t="s">
        <v>2382</v>
      </c>
      <c r="G1680">
        <v>1</v>
      </c>
      <c r="H1680" t="s">
        <v>2379</v>
      </c>
      <c r="I1680" t="str">
        <f t="shared" si="52"/>
        <v>Obesity</v>
      </c>
      <c r="J1680" t="str">
        <f t="shared" si="53"/>
        <v>Prediabetes</v>
      </c>
    </row>
    <row r="1681" spans="1:10" x14ac:dyDescent="0.25">
      <c r="A1681" t="s">
        <v>690</v>
      </c>
      <c r="B1681">
        <v>35.814999999999998</v>
      </c>
      <c r="C1681">
        <v>4.1500000000000004</v>
      </c>
      <c r="D1681" t="s">
        <v>2379</v>
      </c>
      <c r="E1681" t="s">
        <v>2379</v>
      </c>
      <c r="F1681" t="s">
        <v>2379</v>
      </c>
      <c r="G1681">
        <v>1</v>
      </c>
      <c r="H1681" t="s">
        <v>2379</v>
      </c>
      <c r="I1681" t="str">
        <f t="shared" si="52"/>
        <v>Obesity</v>
      </c>
      <c r="J1681" t="str">
        <f t="shared" si="53"/>
        <v>Normal</v>
      </c>
    </row>
    <row r="1682" spans="1:10" x14ac:dyDescent="0.25">
      <c r="A1682" t="s">
        <v>689</v>
      </c>
      <c r="B1682">
        <v>24.3</v>
      </c>
      <c r="C1682">
        <v>6.23</v>
      </c>
      <c r="D1682" t="s">
        <v>2379</v>
      </c>
      <c r="E1682" t="s">
        <v>2379</v>
      </c>
      <c r="F1682" t="s">
        <v>2379</v>
      </c>
      <c r="G1682">
        <v>0</v>
      </c>
      <c r="H1682" t="s">
        <v>2379</v>
      </c>
      <c r="I1682" t="str">
        <f t="shared" si="52"/>
        <v>Normal Weight</v>
      </c>
      <c r="J1682" t="str">
        <f t="shared" si="53"/>
        <v>Prediabetes</v>
      </c>
    </row>
    <row r="1683" spans="1:10" x14ac:dyDescent="0.25">
      <c r="A1683" t="s">
        <v>688</v>
      </c>
      <c r="B1683">
        <v>19.059999999999999</v>
      </c>
      <c r="C1683">
        <v>7.41</v>
      </c>
      <c r="D1683" t="s">
        <v>2379</v>
      </c>
      <c r="E1683" t="s">
        <v>2379</v>
      </c>
      <c r="F1683" t="s">
        <v>2379</v>
      </c>
      <c r="G1683">
        <v>0</v>
      </c>
      <c r="H1683" t="s">
        <v>2379</v>
      </c>
      <c r="I1683" t="str">
        <f t="shared" si="52"/>
        <v>Normal Weight</v>
      </c>
      <c r="J1683" t="str">
        <f t="shared" si="53"/>
        <v>Diabetes</v>
      </c>
    </row>
    <row r="1684" spans="1:10" x14ac:dyDescent="0.25">
      <c r="A1684" t="s">
        <v>687</v>
      </c>
      <c r="B1684">
        <v>33.25</v>
      </c>
      <c r="C1684">
        <v>5.62</v>
      </c>
      <c r="D1684" t="s">
        <v>2381</v>
      </c>
      <c r="E1684" t="s">
        <v>2379</v>
      </c>
      <c r="F1684" t="s">
        <v>2379</v>
      </c>
      <c r="G1684">
        <v>1</v>
      </c>
      <c r="H1684" t="s">
        <v>2379</v>
      </c>
      <c r="I1684" t="str">
        <f t="shared" si="52"/>
        <v>Obesity</v>
      </c>
      <c r="J1684" t="str">
        <f t="shared" si="53"/>
        <v>Normal</v>
      </c>
    </row>
    <row r="1685" spans="1:10" x14ac:dyDescent="0.25">
      <c r="A1685" t="s">
        <v>686</v>
      </c>
      <c r="B1685">
        <v>21.37</v>
      </c>
      <c r="C1685">
        <v>4.54</v>
      </c>
      <c r="D1685" t="s">
        <v>2381</v>
      </c>
      <c r="E1685" t="s">
        <v>2379</v>
      </c>
      <c r="F1685" t="s">
        <v>2382</v>
      </c>
      <c r="G1685">
        <v>1</v>
      </c>
      <c r="H1685" t="s">
        <v>2379</v>
      </c>
      <c r="I1685" t="str">
        <f t="shared" si="52"/>
        <v>Normal Weight</v>
      </c>
      <c r="J1685" t="str">
        <f t="shared" si="53"/>
        <v>Normal</v>
      </c>
    </row>
    <row r="1686" spans="1:10" x14ac:dyDescent="0.25">
      <c r="A1686" t="s">
        <v>685</v>
      </c>
      <c r="B1686">
        <v>34.43</v>
      </c>
      <c r="C1686">
        <v>8.6199999999999992</v>
      </c>
      <c r="D1686" t="s">
        <v>2381</v>
      </c>
      <c r="E1686" t="s">
        <v>2379</v>
      </c>
      <c r="F1686" t="s">
        <v>2379</v>
      </c>
      <c r="G1686">
        <v>1</v>
      </c>
      <c r="H1686" t="s">
        <v>2379</v>
      </c>
      <c r="I1686" t="str">
        <f t="shared" si="52"/>
        <v>Obesity</v>
      </c>
      <c r="J1686" t="str">
        <f t="shared" si="53"/>
        <v>Diabetes</v>
      </c>
    </row>
    <row r="1687" spans="1:10" x14ac:dyDescent="0.25">
      <c r="A1687" t="s">
        <v>684</v>
      </c>
      <c r="B1687">
        <v>20.86</v>
      </c>
      <c r="C1687">
        <v>4.3600000000000003</v>
      </c>
      <c r="D1687" t="s">
        <v>2381</v>
      </c>
      <c r="E1687" t="s">
        <v>2379</v>
      </c>
      <c r="F1687" t="s">
        <v>2379</v>
      </c>
      <c r="G1687">
        <v>0</v>
      </c>
      <c r="H1687" t="s">
        <v>2379</v>
      </c>
      <c r="I1687" t="str">
        <f t="shared" si="52"/>
        <v>Normal Weight</v>
      </c>
      <c r="J1687" t="str">
        <f t="shared" si="53"/>
        <v>Normal</v>
      </c>
    </row>
    <row r="1688" spans="1:10" x14ac:dyDescent="0.25">
      <c r="A1688" t="s">
        <v>683</v>
      </c>
      <c r="B1688">
        <v>18.34</v>
      </c>
      <c r="C1688">
        <v>10.01</v>
      </c>
      <c r="D1688" t="s">
        <v>2379</v>
      </c>
      <c r="E1688" t="s">
        <v>2379</v>
      </c>
      <c r="F1688" t="s">
        <v>2379</v>
      </c>
      <c r="G1688">
        <v>0</v>
      </c>
      <c r="H1688" t="s">
        <v>2379</v>
      </c>
      <c r="I1688" t="str">
        <f t="shared" si="52"/>
        <v>Underweight</v>
      </c>
      <c r="J1688" t="str">
        <f t="shared" si="53"/>
        <v>Diabetes</v>
      </c>
    </row>
    <row r="1689" spans="1:10" x14ac:dyDescent="0.25">
      <c r="A1689" t="s">
        <v>682</v>
      </c>
      <c r="B1689">
        <v>34.15</v>
      </c>
      <c r="C1689">
        <v>5.42</v>
      </c>
      <c r="D1689" t="s">
        <v>2379</v>
      </c>
      <c r="E1689" t="s">
        <v>2379</v>
      </c>
      <c r="F1689" t="s">
        <v>2379</v>
      </c>
      <c r="G1689">
        <v>0</v>
      </c>
      <c r="H1689" t="s">
        <v>2379</v>
      </c>
      <c r="I1689" t="str">
        <f t="shared" si="52"/>
        <v>Obesity</v>
      </c>
      <c r="J1689" t="str">
        <f t="shared" si="53"/>
        <v>Normal</v>
      </c>
    </row>
    <row r="1690" spans="1:10" x14ac:dyDescent="0.25">
      <c r="A1690" t="s">
        <v>681</v>
      </c>
      <c r="B1690">
        <v>18.350000000000001</v>
      </c>
      <c r="C1690">
        <v>5.12</v>
      </c>
      <c r="D1690" t="s">
        <v>2379</v>
      </c>
      <c r="E1690" t="s">
        <v>2379</v>
      </c>
      <c r="F1690" t="s">
        <v>2379</v>
      </c>
      <c r="G1690">
        <v>0</v>
      </c>
      <c r="H1690" t="s">
        <v>2379</v>
      </c>
      <c r="I1690" t="str">
        <f t="shared" si="52"/>
        <v>Underweight</v>
      </c>
      <c r="J1690" t="str">
        <f t="shared" si="53"/>
        <v>Normal</v>
      </c>
    </row>
    <row r="1691" spans="1:10" x14ac:dyDescent="0.25">
      <c r="A1691" t="s">
        <v>680</v>
      </c>
      <c r="B1691">
        <v>22.13</v>
      </c>
      <c r="C1691">
        <v>9.1999999999999993</v>
      </c>
      <c r="D1691" t="s">
        <v>2381</v>
      </c>
      <c r="E1691" t="s">
        <v>2379</v>
      </c>
      <c r="F1691" t="s">
        <v>2379</v>
      </c>
      <c r="G1691">
        <v>0</v>
      </c>
      <c r="H1691" t="s">
        <v>2379</v>
      </c>
      <c r="I1691" t="str">
        <f t="shared" si="52"/>
        <v>Normal Weight</v>
      </c>
      <c r="J1691" t="str">
        <f t="shared" si="53"/>
        <v>Diabetes</v>
      </c>
    </row>
    <row r="1692" spans="1:10" x14ac:dyDescent="0.25">
      <c r="A1692" t="s">
        <v>679</v>
      </c>
      <c r="B1692">
        <v>22.51</v>
      </c>
      <c r="C1692">
        <v>6.08</v>
      </c>
      <c r="D1692" t="s">
        <v>2381</v>
      </c>
      <c r="E1692" t="s">
        <v>2379</v>
      </c>
      <c r="F1692" t="s">
        <v>2379</v>
      </c>
      <c r="G1692">
        <v>1</v>
      </c>
      <c r="H1692" t="s">
        <v>2379</v>
      </c>
      <c r="I1692" t="str">
        <f t="shared" si="52"/>
        <v>Normal Weight</v>
      </c>
      <c r="J1692" t="str">
        <f t="shared" si="53"/>
        <v>Prediabetes</v>
      </c>
    </row>
    <row r="1693" spans="1:10" x14ac:dyDescent="0.25">
      <c r="A1693" t="s">
        <v>678</v>
      </c>
      <c r="B1693">
        <v>31</v>
      </c>
      <c r="C1693">
        <v>4.7699999999999996</v>
      </c>
      <c r="D1693" t="s">
        <v>2379</v>
      </c>
      <c r="E1693" t="s">
        <v>2379</v>
      </c>
      <c r="F1693" t="s">
        <v>2379</v>
      </c>
      <c r="G1693">
        <v>1</v>
      </c>
      <c r="H1693" t="s">
        <v>2379</v>
      </c>
      <c r="I1693" t="str">
        <f t="shared" si="52"/>
        <v>Obesity</v>
      </c>
      <c r="J1693" t="str">
        <f t="shared" si="53"/>
        <v>Normal</v>
      </c>
    </row>
    <row r="1694" spans="1:10" x14ac:dyDescent="0.25">
      <c r="A1694" t="s">
        <v>677</v>
      </c>
      <c r="B1694">
        <v>28.27</v>
      </c>
      <c r="C1694">
        <v>4.62</v>
      </c>
      <c r="D1694" t="s">
        <v>2379</v>
      </c>
      <c r="E1694" t="s">
        <v>2379</v>
      </c>
      <c r="F1694" t="s">
        <v>2379</v>
      </c>
      <c r="G1694">
        <v>1</v>
      </c>
      <c r="H1694" t="s">
        <v>2379</v>
      </c>
      <c r="I1694" t="str">
        <f t="shared" si="52"/>
        <v>Overweight</v>
      </c>
      <c r="J1694" t="str">
        <f t="shared" si="53"/>
        <v>Normal</v>
      </c>
    </row>
    <row r="1695" spans="1:10" x14ac:dyDescent="0.25">
      <c r="A1695" t="s">
        <v>676</v>
      </c>
      <c r="B1695">
        <v>29.92</v>
      </c>
      <c r="C1695">
        <v>9.07</v>
      </c>
      <c r="D1695" t="s">
        <v>2381</v>
      </c>
      <c r="E1695" t="s">
        <v>2379</v>
      </c>
      <c r="F1695" t="s">
        <v>2379</v>
      </c>
      <c r="G1695">
        <v>1</v>
      </c>
      <c r="H1695" t="s">
        <v>2379</v>
      </c>
      <c r="I1695" t="str">
        <f t="shared" si="52"/>
        <v>Overweight</v>
      </c>
      <c r="J1695" t="str">
        <f t="shared" si="53"/>
        <v>Diabetes</v>
      </c>
    </row>
    <row r="1696" spans="1:10" x14ac:dyDescent="0.25">
      <c r="A1696" t="s">
        <v>675</v>
      </c>
      <c r="B1696">
        <v>25.9</v>
      </c>
      <c r="C1696">
        <v>9.1199999999999992</v>
      </c>
      <c r="D1696" t="s">
        <v>2381</v>
      </c>
      <c r="E1696" t="s">
        <v>2379</v>
      </c>
      <c r="F1696" t="s">
        <v>2379</v>
      </c>
      <c r="G1696">
        <v>1</v>
      </c>
      <c r="H1696" t="s">
        <v>2379</v>
      </c>
      <c r="I1696" t="str">
        <f t="shared" si="52"/>
        <v>Overweight</v>
      </c>
      <c r="J1696" t="str">
        <f t="shared" si="53"/>
        <v>Diabetes</v>
      </c>
    </row>
    <row r="1697" spans="1:10" x14ac:dyDescent="0.25">
      <c r="A1697" t="s">
        <v>674</v>
      </c>
      <c r="B1697">
        <v>27.74</v>
      </c>
      <c r="C1697">
        <v>7.32</v>
      </c>
      <c r="D1697" t="s">
        <v>2381</v>
      </c>
      <c r="E1697" t="s">
        <v>2379</v>
      </c>
      <c r="F1697" t="s">
        <v>2379</v>
      </c>
      <c r="G1697">
        <v>1</v>
      </c>
      <c r="H1697" t="s">
        <v>2379</v>
      </c>
      <c r="I1697" t="str">
        <f t="shared" si="52"/>
        <v>Overweight</v>
      </c>
      <c r="J1697" t="str">
        <f t="shared" si="53"/>
        <v>Diabetes</v>
      </c>
    </row>
    <row r="1698" spans="1:10" x14ac:dyDescent="0.25">
      <c r="A1698" t="s">
        <v>673</v>
      </c>
      <c r="B1698">
        <v>17.260000000000002</v>
      </c>
      <c r="C1698">
        <v>11.73</v>
      </c>
      <c r="D1698" t="s">
        <v>2379</v>
      </c>
      <c r="E1698" t="s">
        <v>2379</v>
      </c>
      <c r="F1698" t="s">
        <v>2379</v>
      </c>
      <c r="G1698">
        <v>2</v>
      </c>
      <c r="H1698" t="s">
        <v>2379</v>
      </c>
      <c r="I1698" t="str">
        <f t="shared" si="52"/>
        <v>Underweight</v>
      </c>
      <c r="J1698" t="str">
        <f t="shared" si="53"/>
        <v>Diabetes</v>
      </c>
    </row>
    <row r="1699" spans="1:10" x14ac:dyDescent="0.25">
      <c r="A1699" t="s">
        <v>672</v>
      </c>
      <c r="B1699">
        <v>19.855</v>
      </c>
      <c r="C1699">
        <v>6.64</v>
      </c>
      <c r="D1699" t="s">
        <v>2381</v>
      </c>
      <c r="E1699" t="s">
        <v>2379</v>
      </c>
      <c r="F1699" t="s">
        <v>2379</v>
      </c>
      <c r="G1699">
        <v>1</v>
      </c>
      <c r="H1699" t="s">
        <v>2379</v>
      </c>
      <c r="I1699" t="str">
        <f t="shared" si="52"/>
        <v>Normal Weight</v>
      </c>
      <c r="J1699" t="str">
        <f t="shared" si="53"/>
        <v>Diabetes</v>
      </c>
    </row>
    <row r="1700" spans="1:10" x14ac:dyDescent="0.25">
      <c r="A1700" t="s">
        <v>671</v>
      </c>
      <c r="B1700">
        <v>41.69</v>
      </c>
      <c r="C1700">
        <v>5.78</v>
      </c>
      <c r="D1700" t="s">
        <v>2379</v>
      </c>
      <c r="E1700" t="s">
        <v>2379</v>
      </c>
      <c r="F1700" t="s">
        <v>2379</v>
      </c>
      <c r="G1700">
        <v>0</v>
      </c>
      <c r="H1700" t="s">
        <v>2379</v>
      </c>
      <c r="I1700" t="str">
        <f t="shared" si="52"/>
        <v>Obesity</v>
      </c>
      <c r="J1700" t="str">
        <f t="shared" si="53"/>
        <v>Prediabetes</v>
      </c>
    </row>
    <row r="1701" spans="1:10" x14ac:dyDescent="0.25">
      <c r="A1701" t="s">
        <v>670</v>
      </c>
      <c r="B1701">
        <v>16.12</v>
      </c>
      <c r="C1701">
        <v>10.45</v>
      </c>
      <c r="D1701" t="s">
        <v>2379</v>
      </c>
      <c r="E1701" t="s">
        <v>2379</v>
      </c>
      <c r="F1701" t="s">
        <v>2379</v>
      </c>
      <c r="G1701">
        <v>0</v>
      </c>
      <c r="H1701" t="s">
        <v>2379</v>
      </c>
      <c r="I1701" t="str">
        <f t="shared" si="52"/>
        <v>Underweight</v>
      </c>
      <c r="J1701" t="str">
        <f t="shared" si="53"/>
        <v>Diabetes</v>
      </c>
    </row>
    <row r="1702" spans="1:10" x14ac:dyDescent="0.25">
      <c r="A1702" t="s">
        <v>669</v>
      </c>
      <c r="B1702">
        <v>37.43</v>
      </c>
      <c r="C1702">
        <v>4.5199999999999996</v>
      </c>
      <c r="D1702" t="s">
        <v>2379</v>
      </c>
      <c r="E1702" t="s">
        <v>2379</v>
      </c>
      <c r="F1702" t="s">
        <v>2379</v>
      </c>
      <c r="G1702">
        <v>1</v>
      </c>
      <c r="H1702" t="s">
        <v>2379</v>
      </c>
      <c r="I1702" t="str">
        <f t="shared" si="52"/>
        <v>Obesity</v>
      </c>
      <c r="J1702" t="str">
        <f t="shared" si="53"/>
        <v>Normal</v>
      </c>
    </row>
    <row r="1703" spans="1:10" x14ac:dyDescent="0.25">
      <c r="A1703" t="s">
        <v>668</v>
      </c>
      <c r="B1703">
        <v>31.065000000000001</v>
      </c>
      <c r="C1703">
        <v>5.71</v>
      </c>
      <c r="D1703" t="s">
        <v>2379</v>
      </c>
      <c r="E1703" t="s">
        <v>2379</v>
      </c>
      <c r="F1703" t="s">
        <v>2379</v>
      </c>
      <c r="G1703">
        <v>0</v>
      </c>
      <c r="H1703" t="s">
        <v>2379</v>
      </c>
      <c r="I1703" t="str">
        <f t="shared" si="52"/>
        <v>Obesity</v>
      </c>
      <c r="J1703" t="str">
        <f t="shared" si="53"/>
        <v>Prediabetes</v>
      </c>
    </row>
    <row r="1704" spans="1:10" x14ac:dyDescent="0.25">
      <c r="A1704" t="s">
        <v>667</v>
      </c>
      <c r="B1704">
        <v>25.08</v>
      </c>
      <c r="C1704">
        <v>4.7699999999999996</v>
      </c>
      <c r="D1704" t="s">
        <v>2379</v>
      </c>
      <c r="E1704" t="s">
        <v>2379</v>
      </c>
      <c r="F1704" t="s">
        <v>2379</v>
      </c>
      <c r="G1704">
        <v>0</v>
      </c>
      <c r="H1704" t="s">
        <v>2379</v>
      </c>
      <c r="I1704" t="str">
        <f t="shared" si="52"/>
        <v>Overweight</v>
      </c>
      <c r="J1704" t="str">
        <f t="shared" si="53"/>
        <v>Normal</v>
      </c>
    </row>
    <row r="1705" spans="1:10" x14ac:dyDescent="0.25">
      <c r="A1705" t="s">
        <v>666</v>
      </c>
      <c r="B1705">
        <v>15.2</v>
      </c>
      <c r="C1705">
        <v>7.81</v>
      </c>
      <c r="D1705" t="s">
        <v>2381</v>
      </c>
      <c r="E1705" t="s">
        <v>2379</v>
      </c>
      <c r="F1705" t="s">
        <v>2379</v>
      </c>
      <c r="G1705">
        <v>1</v>
      </c>
      <c r="H1705" t="s">
        <v>2379</v>
      </c>
      <c r="I1705" t="str">
        <f t="shared" si="52"/>
        <v>Underweight</v>
      </c>
      <c r="J1705" t="str">
        <f t="shared" si="53"/>
        <v>Diabetes</v>
      </c>
    </row>
    <row r="1706" spans="1:10" x14ac:dyDescent="0.25">
      <c r="A1706" t="s">
        <v>665</v>
      </c>
      <c r="B1706">
        <v>22.34</v>
      </c>
      <c r="C1706">
        <v>5.19</v>
      </c>
      <c r="D1706" t="s">
        <v>2381</v>
      </c>
      <c r="E1706" t="s">
        <v>2379</v>
      </c>
      <c r="F1706" t="s">
        <v>2379</v>
      </c>
      <c r="G1706">
        <v>0</v>
      </c>
      <c r="H1706" t="s">
        <v>2379</v>
      </c>
      <c r="I1706" t="str">
        <f t="shared" si="52"/>
        <v>Normal Weight</v>
      </c>
      <c r="J1706" t="str">
        <f t="shared" si="53"/>
        <v>Normal</v>
      </c>
    </row>
    <row r="1707" spans="1:10" x14ac:dyDescent="0.25">
      <c r="A1707" t="s">
        <v>664</v>
      </c>
      <c r="B1707">
        <v>40.15</v>
      </c>
      <c r="C1707">
        <v>5.93</v>
      </c>
      <c r="D1707" t="s">
        <v>2379</v>
      </c>
      <c r="E1707" t="s">
        <v>2379</v>
      </c>
      <c r="F1707" t="s">
        <v>2379</v>
      </c>
      <c r="G1707">
        <v>1</v>
      </c>
      <c r="H1707" t="s">
        <v>2379</v>
      </c>
      <c r="I1707" t="str">
        <f t="shared" si="52"/>
        <v>Obesity</v>
      </c>
      <c r="J1707" t="str">
        <f t="shared" si="53"/>
        <v>Prediabetes</v>
      </c>
    </row>
    <row r="1708" spans="1:10" x14ac:dyDescent="0.25">
      <c r="A1708" t="s">
        <v>663</v>
      </c>
      <c r="B1708">
        <v>37.729999999999997</v>
      </c>
      <c r="C1708">
        <v>6.29</v>
      </c>
      <c r="D1708" t="s">
        <v>2379</v>
      </c>
      <c r="E1708" t="s">
        <v>2379</v>
      </c>
      <c r="F1708" t="s">
        <v>2379</v>
      </c>
      <c r="G1708">
        <v>1</v>
      </c>
      <c r="H1708" t="s">
        <v>2379</v>
      </c>
      <c r="I1708" t="str">
        <f t="shared" si="52"/>
        <v>Obesity</v>
      </c>
      <c r="J1708" t="str">
        <f t="shared" si="53"/>
        <v>Prediabetes</v>
      </c>
    </row>
    <row r="1709" spans="1:10" x14ac:dyDescent="0.25">
      <c r="A1709" t="s">
        <v>662</v>
      </c>
      <c r="B1709">
        <v>25.35</v>
      </c>
      <c r="C1709">
        <v>4.9000000000000004</v>
      </c>
      <c r="D1709" t="s">
        <v>2379</v>
      </c>
      <c r="E1709" t="s">
        <v>2379</v>
      </c>
      <c r="F1709" t="s">
        <v>2379</v>
      </c>
      <c r="G1709">
        <v>0</v>
      </c>
      <c r="H1709" t="s">
        <v>2379</v>
      </c>
      <c r="I1709" t="str">
        <f t="shared" si="52"/>
        <v>Overweight</v>
      </c>
      <c r="J1709" t="str">
        <f t="shared" si="53"/>
        <v>Normal</v>
      </c>
    </row>
    <row r="1710" spans="1:10" x14ac:dyDescent="0.25">
      <c r="A1710" t="s">
        <v>661</v>
      </c>
      <c r="B1710">
        <v>26.41</v>
      </c>
      <c r="C1710">
        <v>5.07</v>
      </c>
      <c r="D1710" t="s">
        <v>2381</v>
      </c>
      <c r="E1710" t="s">
        <v>2379</v>
      </c>
      <c r="F1710" t="s">
        <v>2379</v>
      </c>
      <c r="G1710">
        <v>1</v>
      </c>
      <c r="H1710" t="s">
        <v>2379</v>
      </c>
      <c r="I1710" t="str">
        <f t="shared" si="52"/>
        <v>Overweight</v>
      </c>
      <c r="J1710" t="str">
        <f t="shared" si="53"/>
        <v>Normal</v>
      </c>
    </row>
    <row r="1711" spans="1:10" x14ac:dyDescent="0.25">
      <c r="A1711" t="s">
        <v>660</v>
      </c>
      <c r="B1711">
        <v>27.6</v>
      </c>
      <c r="C1711">
        <v>5.33</v>
      </c>
      <c r="D1711" t="s">
        <v>2379</v>
      </c>
      <c r="E1711" t="s">
        <v>2379</v>
      </c>
      <c r="F1711" t="s">
        <v>2379</v>
      </c>
      <c r="G1711">
        <v>1</v>
      </c>
      <c r="H1711" t="s">
        <v>2379</v>
      </c>
      <c r="I1711" t="str">
        <f t="shared" si="52"/>
        <v>Overweight</v>
      </c>
      <c r="J1711" t="str">
        <f t="shared" si="53"/>
        <v>Normal</v>
      </c>
    </row>
    <row r="1712" spans="1:10" x14ac:dyDescent="0.25">
      <c r="A1712" t="s">
        <v>659</v>
      </c>
      <c r="B1712">
        <v>33.82</v>
      </c>
      <c r="C1712">
        <v>8.93</v>
      </c>
      <c r="D1712" t="s">
        <v>2381</v>
      </c>
      <c r="E1712" t="s">
        <v>2379</v>
      </c>
      <c r="F1712" t="s">
        <v>2379</v>
      </c>
      <c r="G1712">
        <v>1</v>
      </c>
      <c r="H1712" t="s">
        <v>2379</v>
      </c>
      <c r="I1712" t="str">
        <f t="shared" si="52"/>
        <v>Obesity</v>
      </c>
      <c r="J1712" t="str">
        <f t="shared" si="53"/>
        <v>Diabetes</v>
      </c>
    </row>
    <row r="1713" spans="1:10" x14ac:dyDescent="0.25">
      <c r="A1713" t="s">
        <v>658</v>
      </c>
      <c r="B1713">
        <v>32.9</v>
      </c>
      <c r="C1713">
        <v>4.3499999999999996</v>
      </c>
      <c r="D1713" t="s">
        <v>2379</v>
      </c>
      <c r="E1713" t="s">
        <v>2379</v>
      </c>
      <c r="F1713" t="s">
        <v>2379</v>
      </c>
      <c r="G1713">
        <v>0</v>
      </c>
      <c r="H1713" t="s">
        <v>2379</v>
      </c>
      <c r="I1713" t="str">
        <f t="shared" si="52"/>
        <v>Obesity</v>
      </c>
      <c r="J1713" t="str">
        <f t="shared" si="53"/>
        <v>Normal</v>
      </c>
    </row>
    <row r="1714" spans="1:10" x14ac:dyDescent="0.25">
      <c r="A1714" t="s">
        <v>657</v>
      </c>
      <c r="B1714">
        <v>30.875</v>
      </c>
      <c r="C1714">
        <v>9.5399999999999991</v>
      </c>
      <c r="D1714" t="s">
        <v>2381</v>
      </c>
      <c r="E1714" t="s">
        <v>2379</v>
      </c>
      <c r="F1714" t="s">
        <v>2379</v>
      </c>
      <c r="G1714">
        <v>1</v>
      </c>
      <c r="H1714" t="s">
        <v>2379</v>
      </c>
      <c r="I1714" t="str">
        <f t="shared" si="52"/>
        <v>Obesity</v>
      </c>
      <c r="J1714" t="str">
        <f t="shared" si="53"/>
        <v>Diabetes</v>
      </c>
    </row>
    <row r="1715" spans="1:10" x14ac:dyDescent="0.25">
      <c r="A1715" t="s">
        <v>656</v>
      </c>
      <c r="B1715">
        <v>32.64</v>
      </c>
      <c r="C1715">
        <v>5.91</v>
      </c>
      <c r="D1715" t="s">
        <v>2379</v>
      </c>
      <c r="E1715" t="s">
        <v>2379</v>
      </c>
      <c r="F1715" t="s">
        <v>2379</v>
      </c>
      <c r="G1715">
        <v>0</v>
      </c>
      <c r="H1715" t="s">
        <v>2379</v>
      </c>
      <c r="I1715" t="str">
        <f t="shared" si="52"/>
        <v>Obesity</v>
      </c>
      <c r="J1715" t="str">
        <f t="shared" si="53"/>
        <v>Prediabetes</v>
      </c>
    </row>
    <row r="1716" spans="1:10" x14ac:dyDescent="0.25">
      <c r="A1716" t="s">
        <v>655</v>
      </c>
      <c r="B1716">
        <v>22.135000000000002</v>
      </c>
      <c r="C1716">
        <v>5.0999999999999996</v>
      </c>
      <c r="D1716" t="s">
        <v>2379</v>
      </c>
      <c r="E1716" t="s">
        <v>2379</v>
      </c>
      <c r="F1716" t="s">
        <v>2379</v>
      </c>
      <c r="G1716">
        <v>0</v>
      </c>
      <c r="H1716" t="s">
        <v>2379</v>
      </c>
      <c r="I1716" t="str">
        <f t="shared" si="52"/>
        <v>Normal Weight</v>
      </c>
      <c r="J1716" t="str">
        <f t="shared" si="53"/>
        <v>Normal</v>
      </c>
    </row>
    <row r="1717" spans="1:10" x14ac:dyDescent="0.25">
      <c r="A1717" t="s">
        <v>654</v>
      </c>
      <c r="B1717">
        <v>16.53</v>
      </c>
      <c r="C1717">
        <v>5.08</v>
      </c>
      <c r="D1717" t="s">
        <v>2379</v>
      </c>
      <c r="E1717" t="s">
        <v>2379</v>
      </c>
      <c r="F1717" t="s">
        <v>2379</v>
      </c>
      <c r="G1717">
        <v>2</v>
      </c>
      <c r="H1717" t="s">
        <v>2379</v>
      </c>
      <c r="I1717" t="str">
        <f t="shared" si="52"/>
        <v>Underweight</v>
      </c>
      <c r="J1717" t="str">
        <f t="shared" si="53"/>
        <v>Normal</v>
      </c>
    </row>
    <row r="1718" spans="1:10" x14ac:dyDescent="0.25">
      <c r="A1718" t="s">
        <v>653</v>
      </c>
      <c r="B1718">
        <v>32.774999999999999</v>
      </c>
      <c r="C1718">
        <v>4.75</v>
      </c>
      <c r="D1718" t="s">
        <v>2379</v>
      </c>
      <c r="E1718" t="s">
        <v>2379</v>
      </c>
      <c r="F1718" t="s">
        <v>2379</v>
      </c>
      <c r="G1718">
        <v>0</v>
      </c>
      <c r="H1718" t="s">
        <v>2379</v>
      </c>
      <c r="I1718" t="str">
        <f t="shared" si="52"/>
        <v>Obesity</v>
      </c>
      <c r="J1718" t="str">
        <f t="shared" si="53"/>
        <v>Normal</v>
      </c>
    </row>
    <row r="1719" spans="1:10" x14ac:dyDescent="0.25">
      <c r="A1719" t="s">
        <v>652</v>
      </c>
      <c r="B1719">
        <v>30.9</v>
      </c>
      <c r="C1719">
        <v>6.05</v>
      </c>
      <c r="D1719" t="s">
        <v>2379</v>
      </c>
      <c r="E1719" t="s">
        <v>2379</v>
      </c>
      <c r="F1719" t="s">
        <v>2379</v>
      </c>
      <c r="G1719">
        <v>1</v>
      </c>
      <c r="H1719" t="s">
        <v>2379</v>
      </c>
      <c r="I1719" t="str">
        <f t="shared" si="52"/>
        <v>Obesity</v>
      </c>
      <c r="J1719" t="str">
        <f t="shared" si="53"/>
        <v>Prediabetes</v>
      </c>
    </row>
    <row r="1720" spans="1:10" x14ac:dyDescent="0.25">
      <c r="A1720" t="s">
        <v>651</v>
      </c>
      <c r="B1720">
        <v>15.58</v>
      </c>
      <c r="C1720">
        <v>11.56</v>
      </c>
      <c r="D1720" t="s">
        <v>2379</v>
      </c>
      <c r="E1720" t="s">
        <v>2379</v>
      </c>
      <c r="F1720" t="s">
        <v>2379</v>
      </c>
      <c r="G1720">
        <v>0</v>
      </c>
      <c r="H1720" t="s">
        <v>2379</v>
      </c>
      <c r="I1720" t="str">
        <f t="shared" si="52"/>
        <v>Underweight</v>
      </c>
      <c r="J1720" t="str">
        <f t="shared" si="53"/>
        <v>Diabetes</v>
      </c>
    </row>
    <row r="1721" spans="1:10" x14ac:dyDescent="0.25">
      <c r="A1721" t="s">
        <v>650</v>
      </c>
      <c r="B1721">
        <v>26.315000000000001</v>
      </c>
      <c r="C1721">
        <v>5.76</v>
      </c>
      <c r="D1721" t="s">
        <v>2379</v>
      </c>
      <c r="E1721" t="s">
        <v>2379</v>
      </c>
      <c r="F1721" t="s">
        <v>2379</v>
      </c>
      <c r="G1721">
        <v>0</v>
      </c>
      <c r="H1721" t="s">
        <v>2379</v>
      </c>
      <c r="I1721" t="str">
        <f t="shared" si="52"/>
        <v>Overweight</v>
      </c>
      <c r="J1721" t="str">
        <f t="shared" si="53"/>
        <v>Prediabetes</v>
      </c>
    </row>
    <row r="1722" spans="1:10" x14ac:dyDescent="0.25">
      <c r="A1722" t="s">
        <v>649</v>
      </c>
      <c r="B1722">
        <v>35.61</v>
      </c>
      <c r="C1722">
        <v>5.65</v>
      </c>
      <c r="D1722" t="s">
        <v>2379</v>
      </c>
      <c r="E1722" t="s">
        <v>2381</v>
      </c>
      <c r="F1722" t="s">
        <v>2379</v>
      </c>
      <c r="G1722">
        <v>1</v>
      </c>
      <c r="H1722" t="s">
        <v>2379</v>
      </c>
      <c r="I1722" t="str">
        <f t="shared" si="52"/>
        <v>Obesity</v>
      </c>
      <c r="J1722" t="str">
        <f t="shared" si="53"/>
        <v>Normal</v>
      </c>
    </row>
    <row r="1723" spans="1:10" x14ac:dyDescent="0.25">
      <c r="A1723" t="s">
        <v>648</v>
      </c>
      <c r="B1723">
        <v>37.56</v>
      </c>
      <c r="C1723">
        <v>5.88</v>
      </c>
      <c r="D1723" t="s">
        <v>2379</v>
      </c>
      <c r="E1723" t="s">
        <v>2381</v>
      </c>
      <c r="F1723" t="s">
        <v>2379</v>
      </c>
      <c r="G1723">
        <v>1</v>
      </c>
      <c r="H1723" t="s">
        <v>2379</v>
      </c>
      <c r="I1723" t="str">
        <f t="shared" si="52"/>
        <v>Obesity</v>
      </c>
      <c r="J1723" t="str">
        <f t="shared" si="53"/>
        <v>Prediabetes</v>
      </c>
    </row>
    <row r="1724" spans="1:10" x14ac:dyDescent="0.25">
      <c r="A1724" t="s">
        <v>647</v>
      </c>
      <c r="B1724">
        <v>15.49</v>
      </c>
      <c r="C1724">
        <v>9.6</v>
      </c>
      <c r="D1724" t="s">
        <v>2379</v>
      </c>
      <c r="E1724" t="s">
        <v>2379</v>
      </c>
      <c r="F1724" t="s">
        <v>2379</v>
      </c>
      <c r="G1724">
        <v>0</v>
      </c>
      <c r="H1724" t="s">
        <v>2379</v>
      </c>
      <c r="I1724" t="str">
        <f t="shared" si="52"/>
        <v>Underweight</v>
      </c>
      <c r="J1724" t="str">
        <f t="shared" si="53"/>
        <v>Diabetes</v>
      </c>
    </row>
    <row r="1725" spans="1:10" x14ac:dyDescent="0.25">
      <c r="A1725" t="s">
        <v>646</v>
      </c>
      <c r="B1725">
        <v>23.48</v>
      </c>
      <c r="C1725">
        <v>6.24</v>
      </c>
      <c r="D1725" t="s">
        <v>2379</v>
      </c>
      <c r="E1725" t="s">
        <v>2379</v>
      </c>
      <c r="F1725" t="s">
        <v>2379</v>
      </c>
      <c r="G1725">
        <v>1</v>
      </c>
      <c r="H1725" t="s">
        <v>2379</v>
      </c>
      <c r="I1725" t="str">
        <f t="shared" si="52"/>
        <v>Normal Weight</v>
      </c>
      <c r="J1725" t="str">
        <f t="shared" si="53"/>
        <v>Prediabetes</v>
      </c>
    </row>
    <row r="1726" spans="1:10" x14ac:dyDescent="0.25">
      <c r="A1726" t="s">
        <v>645</v>
      </c>
      <c r="B1726">
        <v>30.02</v>
      </c>
      <c r="C1726">
        <v>7.63</v>
      </c>
      <c r="D1726" t="s">
        <v>2381</v>
      </c>
      <c r="E1726" t="s">
        <v>2379</v>
      </c>
      <c r="F1726" t="s">
        <v>2379</v>
      </c>
      <c r="G1726">
        <v>1</v>
      </c>
      <c r="H1726" t="s">
        <v>2379</v>
      </c>
      <c r="I1726" t="str">
        <f t="shared" si="52"/>
        <v>Obesity</v>
      </c>
      <c r="J1726" t="str">
        <f t="shared" si="53"/>
        <v>Diabetes</v>
      </c>
    </row>
    <row r="1727" spans="1:10" x14ac:dyDescent="0.25">
      <c r="A1727" t="s">
        <v>644</v>
      </c>
      <c r="B1727">
        <v>26.885000000000002</v>
      </c>
      <c r="C1727">
        <v>8.66</v>
      </c>
      <c r="D1727" t="s">
        <v>2381</v>
      </c>
      <c r="E1727" t="s">
        <v>2379</v>
      </c>
      <c r="F1727" t="s">
        <v>2379</v>
      </c>
      <c r="G1727">
        <v>1</v>
      </c>
      <c r="H1727" t="s">
        <v>2379</v>
      </c>
      <c r="I1727" t="str">
        <f t="shared" si="52"/>
        <v>Overweight</v>
      </c>
      <c r="J1727" t="str">
        <f t="shared" si="53"/>
        <v>Diabetes</v>
      </c>
    </row>
    <row r="1728" spans="1:10" x14ac:dyDescent="0.25">
      <c r="A1728" t="s">
        <v>643</v>
      </c>
      <c r="B1728">
        <v>25.84</v>
      </c>
      <c r="C1728">
        <v>8.5500000000000007</v>
      </c>
      <c r="D1728" t="s">
        <v>2381</v>
      </c>
      <c r="E1728" t="s">
        <v>2379</v>
      </c>
      <c r="F1728" t="s">
        <v>2379</v>
      </c>
      <c r="G1728">
        <v>1</v>
      </c>
      <c r="H1728" t="s">
        <v>2379</v>
      </c>
      <c r="I1728" t="str">
        <f t="shared" si="52"/>
        <v>Overweight</v>
      </c>
      <c r="J1728" t="str">
        <f t="shared" si="53"/>
        <v>Diabetes</v>
      </c>
    </row>
    <row r="1729" spans="1:10" x14ac:dyDescent="0.25">
      <c r="A1729" t="s">
        <v>642</v>
      </c>
      <c r="B1729">
        <v>27.454999999999998</v>
      </c>
      <c r="C1729">
        <v>4.54</v>
      </c>
      <c r="D1729" t="s">
        <v>2379</v>
      </c>
      <c r="E1729" t="s">
        <v>2379</v>
      </c>
      <c r="F1729" t="s">
        <v>2379</v>
      </c>
      <c r="G1729">
        <v>0</v>
      </c>
      <c r="H1729" t="s">
        <v>2379</v>
      </c>
      <c r="I1729" t="str">
        <f t="shared" si="52"/>
        <v>Overweight</v>
      </c>
      <c r="J1729" t="str">
        <f t="shared" si="53"/>
        <v>Normal</v>
      </c>
    </row>
    <row r="1730" spans="1:10" x14ac:dyDescent="0.25">
      <c r="A1730" t="s">
        <v>641</v>
      </c>
      <c r="B1730">
        <v>24.605</v>
      </c>
      <c r="C1730">
        <v>5.7</v>
      </c>
      <c r="D1730" t="s">
        <v>2379</v>
      </c>
      <c r="E1730" t="s">
        <v>2379</v>
      </c>
      <c r="F1730" t="s">
        <v>2379</v>
      </c>
      <c r="G1730">
        <v>0</v>
      </c>
      <c r="H1730" t="s">
        <v>2379</v>
      </c>
      <c r="I1730" t="str">
        <f t="shared" si="52"/>
        <v>Normal Weight</v>
      </c>
      <c r="J1730" t="str">
        <f t="shared" si="53"/>
        <v>Prediabetes</v>
      </c>
    </row>
    <row r="1731" spans="1:10" x14ac:dyDescent="0.25">
      <c r="A1731" t="s">
        <v>640</v>
      </c>
      <c r="B1731">
        <v>30.8</v>
      </c>
      <c r="C1731">
        <v>5.07</v>
      </c>
      <c r="D1731" t="s">
        <v>2379</v>
      </c>
      <c r="E1731" t="s">
        <v>2379</v>
      </c>
      <c r="F1731" t="s">
        <v>2379</v>
      </c>
      <c r="G1731">
        <v>0</v>
      </c>
      <c r="H1731" t="s">
        <v>2379</v>
      </c>
      <c r="I1731" t="str">
        <f t="shared" ref="I1731:I1794" si="54">IF(B1731&lt;18.5,"Underweight",IF(B1731&lt;25,"Normal Weight",IF(B1731&lt;30,"Overweight","Obesity")))</f>
        <v>Obesity</v>
      </c>
      <c r="J1731" t="str">
        <f t="shared" ref="J1731:J1794" si="55">IF(ISNUMBER(C1731),IF(C1731&lt;5.7,"Normal",IF(C1731&lt;6.5,"Prediabetes","Diabetes")),"")</f>
        <v>Normal</v>
      </c>
    </row>
    <row r="1732" spans="1:10" x14ac:dyDescent="0.25">
      <c r="A1732" t="s">
        <v>639</v>
      </c>
      <c r="B1732">
        <v>34.799999999999997</v>
      </c>
      <c r="C1732">
        <v>4.38</v>
      </c>
      <c r="D1732" t="s">
        <v>2379</v>
      </c>
      <c r="E1732" t="s">
        <v>2379</v>
      </c>
      <c r="F1732" t="s">
        <v>2379</v>
      </c>
      <c r="G1732">
        <v>1</v>
      </c>
      <c r="H1732" t="s">
        <v>2379</v>
      </c>
      <c r="I1732" t="str">
        <f t="shared" si="54"/>
        <v>Obesity</v>
      </c>
      <c r="J1732" t="str">
        <f t="shared" si="55"/>
        <v>Normal</v>
      </c>
    </row>
    <row r="1733" spans="1:10" x14ac:dyDescent="0.25">
      <c r="A1733" t="s">
        <v>638</v>
      </c>
      <c r="B1733">
        <v>34.21</v>
      </c>
      <c r="C1733">
        <v>4.54</v>
      </c>
      <c r="D1733" t="s">
        <v>2379</v>
      </c>
      <c r="E1733" t="s">
        <v>2379</v>
      </c>
      <c r="F1733" t="s">
        <v>2379</v>
      </c>
      <c r="G1733">
        <v>1</v>
      </c>
      <c r="H1733" t="s">
        <v>2379</v>
      </c>
      <c r="I1733" t="str">
        <f t="shared" si="54"/>
        <v>Obesity</v>
      </c>
      <c r="J1733" t="str">
        <f t="shared" si="55"/>
        <v>Normal</v>
      </c>
    </row>
    <row r="1734" spans="1:10" x14ac:dyDescent="0.25">
      <c r="A1734" t="s">
        <v>637</v>
      </c>
      <c r="B1734">
        <v>31</v>
      </c>
      <c r="C1734">
        <v>5.38</v>
      </c>
      <c r="D1734" t="s">
        <v>2379</v>
      </c>
      <c r="E1734" t="s">
        <v>2379</v>
      </c>
      <c r="F1734" t="s">
        <v>2379</v>
      </c>
      <c r="G1734">
        <v>1</v>
      </c>
      <c r="H1734" t="s">
        <v>2379</v>
      </c>
      <c r="I1734" t="str">
        <f t="shared" si="54"/>
        <v>Obesity</v>
      </c>
      <c r="J1734" t="str">
        <f t="shared" si="55"/>
        <v>Normal</v>
      </c>
    </row>
    <row r="1735" spans="1:10" x14ac:dyDescent="0.25">
      <c r="A1735" t="s">
        <v>636</v>
      </c>
      <c r="B1735">
        <v>26.125</v>
      </c>
      <c r="C1735">
        <v>5.55</v>
      </c>
      <c r="D1735" t="s">
        <v>2379</v>
      </c>
      <c r="E1735" t="s">
        <v>2379</v>
      </c>
      <c r="F1735" t="s">
        <v>2379</v>
      </c>
      <c r="G1735">
        <v>1</v>
      </c>
      <c r="H1735" t="s">
        <v>2379</v>
      </c>
      <c r="I1735" t="str">
        <f t="shared" si="54"/>
        <v>Overweight</v>
      </c>
      <c r="J1735" t="str">
        <f t="shared" si="55"/>
        <v>Normal</v>
      </c>
    </row>
    <row r="1736" spans="1:10" x14ac:dyDescent="0.25">
      <c r="A1736" t="s">
        <v>635</v>
      </c>
      <c r="B1736">
        <v>30.13</v>
      </c>
      <c r="C1736">
        <v>4.03</v>
      </c>
      <c r="D1736" t="s">
        <v>2381</v>
      </c>
      <c r="E1736" t="s">
        <v>2379</v>
      </c>
      <c r="F1736" t="s">
        <v>2379</v>
      </c>
      <c r="G1736">
        <v>1</v>
      </c>
      <c r="H1736" t="s">
        <v>2379</v>
      </c>
      <c r="I1736" t="str">
        <f t="shared" si="54"/>
        <v>Obesity</v>
      </c>
      <c r="J1736" t="str">
        <f t="shared" si="55"/>
        <v>Normal</v>
      </c>
    </row>
    <row r="1737" spans="1:10" x14ac:dyDescent="0.25">
      <c r="A1737" t="s">
        <v>634</v>
      </c>
      <c r="B1737">
        <v>34.19</v>
      </c>
      <c r="C1737">
        <v>4.1900000000000004</v>
      </c>
      <c r="D1737" t="s">
        <v>2379</v>
      </c>
      <c r="E1737" t="s">
        <v>2379</v>
      </c>
      <c r="F1737" t="s">
        <v>2379</v>
      </c>
      <c r="G1737">
        <v>0</v>
      </c>
      <c r="H1737" t="s">
        <v>2379</v>
      </c>
      <c r="I1737" t="str">
        <f t="shared" si="54"/>
        <v>Obesity</v>
      </c>
      <c r="J1737" t="str">
        <f t="shared" si="55"/>
        <v>Normal</v>
      </c>
    </row>
    <row r="1738" spans="1:10" x14ac:dyDescent="0.25">
      <c r="A1738" t="s">
        <v>633</v>
      </c>
      <c r="B1738">
        <v>22.515000000000001</v>
      </c>
      <c r="C1738">
        <v>4.37</v>
      </c>
      <c r="D1738" t="s">
        <v>2379</v>
      </c>
      <c r="E1738" t="s">
        <v>2379</v>
      </c>
      <c r="F1738" t="s">
        <v>2382</v>
      </c>
      <c r="G1738">
        <v>1</v>
      </c>
      <c r="H1738" t="s">
        <v>2379</v>
      </c>
      <c r="I1738" t="str">
        <f t="shared" si="54"/>
        <v>Normal Weight</v>
      </c>
      <c r="J1738" t="str">
        <f t="shared" si="55"/>
        <v>Normal</v>
      </c>
    </row>
    <row r="1739" spans="1:10" x14ac:dyDescent="0.25">
      <c r="A1739" t="s">
        <v>632</v>
      </c>
      <c r="B1739">
        <v>18.239999999999998</v>
      </c>
      <c r="C1739">
        <v>5.31</v>
      </c>
      <c r="D1739" t="s">
        <v>2381</v>
      </c>
      <c r="E1739" t="s">
        <v>2379</v>
      </c>
      <c r="F1739" t="s">
        <v>2382</v>
      </c>
      <c r="G1739">
        <v>1</v>
      </c>
      <c r="H1739" t="s">
        <v>2379</v>
      </c>
      <c r="I1739" t="str">
        <f t="shared" si="54"/>
        <v>Underweight</v>
      </c>
      <c r="J1739" t="str">
        <f t="shared" si="55"/>
        <v>Normal</v>
      </c>
    </row>
    <row r="1740" spans="1:10" x14ac:dyDescent="0.25">
      <c r="A1740" t="s">
        <v>630</v>
      </c>
      <c r="B1740">
        <v>37.28</v>
      </c>
      <c r="C1740">
        <v>4.66</v>
      </c>
      <c r="D1740" t="s">
        <v>2379</v>
      </c>
      <c r="E1740" t="s">
        <v>2381</v>
      </c>
      <c r="F1740" t="s">
        <v>2379</v>
      </c>
      <c r="G1740">
        <v>1</v>
      </c>
      <c r="H1740" t="s">
        <v>2379</v>
      </c>
      <c r="I1740" t="str">
        <f t="shared" si="54"/>
        <v>Obesity</v>
      </c>
      <c r="J1740" t="str">
        <f t="shared" si="55"/>
        <v>Normal</v>
      </c>
    </row>
    <row r="1741" spans="1:10" x14ac:dyDescent="0.25">
      <c r="A1741" t="s">
        <v>629</v>
      </c>
      <c r="B1741">
        <v>18.2</v>
      </c>
      <c r="C1741">
        <v>6.19</v>
      </c>
      <c r="D1741" t="s">
        <v>2379</v>
      </c>
      <c r="E1741" t="s">
        <v>2379</v>
      </c>
      <c r="F1741" t="s">
        <v>2382</v>
      </c>
      <c r="G1741">
        <v>1</v>
      </c>
      <c r="H1741" t="s">
        <v>2379</v>
      </c>
      <c r="I1741" t="str">
        <f t="shared" si="54"/>
        <v>Underweight</v>
      </c>
      <c r="J1741" t="str">
        <f t="shared" si="55"/>
        <v>Prediabetes</v>
      </c>
    </row>
    <row r="1742" spans="1:10" x14ac:dyDescent="0.25">
      <c r="A1742" t="s">
        <v>628</v>
      </c>
      <c r="B1742">
        <v>20.53</v>
      </c>
      <c r="C1742">
        <v>4.8600000000000003</v>
      </c>
      <c r="D1742" t="s">
        <v>2379</v>
      </c>
      <c r="E1742" t="s">
        <v>2379</v>
      </c>
      <c r="F1742" t="s">
        <v>2379</v>
      </c>
      <c r="G1742">
        <v>1</v>
      </c>
      <c r="H1742" t="s">
        <v>2379</v>
      </c>
      <c r="I1742" t="str">
        <f t="shared" si="54"/>
        <v>Normal Weight</v>
      </c>
      <c r="J1742" t="str">
        <f t="shared" si="55"/>
        <v>Normal</v>
      </c>
    </row>
    <row r="1743" spans="1:10" x14ac:dyDescent="0.25">
      <c r="A1743" t="s">
        <v>627</v>
      </c>
      <c r="B1743">
        <v>23.79</v>
      </c>
      <c r="C1743">
        <v>4.74</v>
      </c>
      <c r="D1743" t="s">
        <v>2379</v>
      </c>
      <c r="E1743" t="s">
        <v>2379</v>
      </c>
      <c r="F1743" t="s">
        <v>2379</v>
      </c>
      <c r="G1743">
        <v>0</v>
      </c>
      <c r="H1743" t="s">
        <v>2379</v>
      </c>
      <c r="I1743" t="str">
        <f t="shared" si="54"/>
        <v>Normal Weight</v>
      </c>
      <c r="J1743" t="str">
        <f t="shared" si="55"/>
        <v>Normal</v>
      </c>
    </row>
    <row r="1744" spans="1:10" x14ac:dyDescent="0.25">
      <c r="A1744" t="s">
        <v>626</v>
      </c>
      <c r="B1744">
        <v>29.8</v>
      </c>
      <c r="C1744">
        <v>6.03</v>
      </c>
      <c r="D1744" t="s">
        <v>2379</v>
      </c>
      <c r="E1744" t="s">
        <v>2379</v>
      </c>
      <c r="F1744" t="s">
        <v>2379</v>
      </c>
      <c r="G1744">
        <v>0</v>
      </c>
      <c r="H1744" t="s">
        <v>2379</v>
      </c>
      <c r="I1744" t="str">
        <f t="shared" si="54"/>
        <v>Overweight</v>
      </c>
      <c r="J1744" t="str">
        <f t="shared" si="55"/>
        <v>Prediabetes</v>
      </c>
    </row>
    <row r="1745" spans="1:10" x14ac:dyDescent="0.25">
      <c r="A1745" t="s">
        <v>625</v>
      </c>
      <c r="B1745">
        <v>31.54</v>
      </c>
      <c r="C1745">
        <v>4.71</v>
      </c>
      <c r="D1745" t="s">
        <v>2379</v>
      </c>
      <c r="E1745" t="s">
        <v>2379</v>
      </c>
      <c r="F1745" t="s">
        <v>2379</v>
      </c>
      <c r="G1745">
        <v>0</v>
      </c>
      <c r="H1745" t="s">
        <v>2379</v>
      </c>
      <c r="I1745" t="str">
        <f t="shared" si="54"/>
        <v>Obesity</v>
      </c>
      <c r="J1745" t="str">
        <f t="shared" si="55"/>
        <v>Normal</v>
      </c>
    </row>
    <row r="1746" spans="1:10" x14ac:dyDescent="0.25">
      <c r="A1746" t="s">
        <v>624</v>
      </c>
      <c r="B1746">
        <v>20.82</v>
      </c>
      <c r="C1746">
        <v>5.55</v>
      </c>
      <c r="D1746" t="s">
        <v>2379</v>
      </c>
      <c r="E1746" t="s">
        <v>2379</v>
      </c>
      <c r="F1746" t="s">
        <v>2379</v>
      </c>
      <c r="G1746">
        <v>1</v>
      </c>
      <c r="H1746" t="s">
        <v>2379</v>
      </c>
      <c r="I1746" t="str">
        <f t="shared" si="54"/>
        <v>Normal Weight</v>
      </c>
      <c r="J1746" t="str">
        <f t="shared" si="55"/>
        <v>Normal</v>
      </c>
    </row>
    <row r="1747" spans="1:10" x14ac:dyDescent="0.25">
      <c r="A1747" t="s">
        <v>623</v>
      </c>
      <c r="B1747">
        <v>38.83</v>
      </c>
      <c r="C1747">
        <v>4.78</v>
      </c>
      <c r="D1747" t="s">
        <v>2379</v>
      </c>
      <c r="E1747" t="s">
        <v>2379</v>
      </c>
      <c r="F1747" t="s">
        <v>2382</v>
      </c>
      <c r="G1747">
        <v>1</v>
      </c>
      <c r="H1747" t="s">
        <v>2379</v>
      </c>
      <c r="I1747" t="str">
        <f t="shared" si="54"/>
        <v>Obesity</v>
      </c>
      <c r="J1747" t="str">
        <f t="shared" si="55"/>
        <v>Normal</v>
      </c>
    </row>
    <row r="1748" spans="1:10" x14ac:dyDescent="0.25">
      <c r="A1748" t="s">
        <v>622</v>
      </c>
      <c r="B1748">
        <v>23.44</v>
      </c>
      <c r="C1748">
        <v>4.6500000000000004</v>
      </c>
      <c r="D1748" t="s">
        <v>2381</v>
      </c>
      <c r="E1748" t="s">
        <v>2379</v>
      </c>
      <c r="F1748" t="s">
        <v>2379</v>
      </c>
      <c r="G1748">
        <v>1</v>
      </c>
      <c r="H1748" t="s">
        <v>2379</v>
      </c>
      <c r="I1748" t="str">
        <f t="shared" si="54"/>
        <v>Normal Weight</v>
      </c>
      <c r="J1748" t="str">
        <f t="shared" si="55"/>
        <v>Normal</v>
      </c>
    </row>
    <row r="1749" spans="1:10" x14ac:dyDescent="0.25">
      <c r="A1749" t="s">
        <v>621</v>
      </c>
      <c r="B1749">
        <v>24.13</v>
      </c>
      <c r="C1749">
        <v>5.2</v>
      </c>
      <c r="D1749" t="s">
        <v>2379</v>
      </c>
      <c r="E1749" t="s">
        <v>2379</v>
      </c>
      <c r="F1749" t="s">
        <v>2379</v>
      </c>
      <c r="G1749">
        <v>1</v>
      </c>
      <c r="H1749" t="s">
        <v>2379</v>
      </c>
      <c r="I1749" t="str">
        <f t="shared" si="54"/>
        <v>Normal Weight</v>
      </c>
      <c r="J1749" t="str">
        <f t="shared" si="55"/>
        <v>Normal</v>
      </c>
    </row>
    <row r="1750" spans="1:10" x14ac:dyDescent="0.25">
      <c r="A1750" t="s">
        <v>620</v>
      </c>
      <c r="B1750">
        <v>42.13</v>
      </c>
      <c r="C1750">
        <v>4.54</v>
      </c>
      <c r="D1750" t="s">
        <v>2381</v>
      </c>
      <c r="E1750" t="s">
        <v>2379</v>
      </c>
      <c r="F1750" t="s">
        <v>2379</v>
      </c>
      <c r="G1750">
        <v>1</v>
      </c>
      <c r="H1750" t="s">
        <v>2379</v>
      </c>
      <c r="I1750" t="str">
        <f t="shared" si="54"/>
        <v>Obesity</v>
      </c>
      <c r="J1750" t="str">
        <f t="shared" si="55"/>
        <v>Normal</v>
      </c>
    </row>
    <row r="1751" spans="1:10" x14ac:dyDescent="0.25">
      <c r="A1751" t="s">
        <v>619</v>
      </c>
      <c r="B1751">
        <v>17.86</v>
      </c>
      <c r="C1751">
        <v>4.1100000000000003</v>
      </c>
      <c r="D1751" t="s">
        <v>2379</v>
      </c>
      <c r="E1751" t="s">
        <v>2379</v>
      </c>
      <c r="F1751" t="s">
        <v>2379</v>
      </c>
      <c r="G1751">
        <v>1</v>
      </c>
      <c r="H1751" t="s">
        <v>2379</v>
      </c>
      <c r="I1751" t="str">
        <f t="shared" si="54"/>
        <v>Underweight</v>
      </c>
      <c r="J1751" t="str">
        <f t="shared" si="55"/>
        <v>Normal</v>
      </c>
    </row>
    <row r="1752" spans="1:10" x14ac:dyDescent="0.25">
      <c r="A1752" t="s">
        <v>618</v>
      </c>
      <c r="B1752">
        <v>32.78</v>
      </c>
      <c r="C1752">
        <v>4.63</v>
      </c>
      <c r="D1752" t="s">
        <v>2379</v>
      </c>
      <c r="E1752" t="s">
        <v>2379</v>
      </c>
      <c r="F1752" t="s">
        <v>2379</v>
      </c>
      <c r="G1752">
        <v>0</v>
      </c>
      <c r="H1752" t="s">
        <v>2379</v>
      </c>
      <c r="I1752" t="str">
        <f t="shared" si="54"/>
        <v>Obesity</v>
      </c>
      <c r="J1752" t="str">
        <f t="shared" si="55"/>
        <v>Normal</v>
      </c>
    </row>
    <row r="1753" spans="1:10" x14ac:dyDescent="0.25">
      <c r="A1753" t="s">
        <v>617</v>
      </c>
      <c r="B1753">
        <v>23.9</v>
      </c>
      <c r="C1753">
        <v>6.06</v>
      </c>
      <c r="D1753" t="s">
        <v>2381</v>
      </c>
      <c r="E1753" t="s">
        <v>2379</v>
      </c>
      <c r="F1753" t="s">
        <v>2382</v>
      </c>
      <c r="G1753">
        <v>1</v>
      </c>
      <c r="H1753" t="s">
        <v>2379</v>
      </c>
      <c r="I1753" t="str">
        <f t="shared" si="54"/>
        <v>Normal Weight</v>
      </c>
      <c r="J1753" t="str">
        <f t="shared" si="55"/>
        <v>Prediabetes</v>
      </c>
    </row>
    <row r="1754" spans="1:10" x14ac:dyDescent="0.25">
      <c r="A1754" t="s">
        <v>616</v>
      </c>
      <c r="B1754">
        <v>15.47</v>
      </c>
      <c r="C1754">
        <v>8.43</v>
      </c>
      <c r="D1754" t="s">
        <v>2379</v>
      </c>
      <c r="E1754" t="s">
        <v>2379</v>
      </c>
      <c r="F1754" t="s">
        <v>2379</v>
      </c>
      <c r="G1754">
        <v>0</v>
      </c>
      <c r="H1754" t="s">
        <v>2379</v>
      </c>
      <c r="I1754" t="str">
        <f t="shared" si="54"/>
        <v>Underweight</v>
      </c>
      <c r="J1754" t="str">
        <f t="shared" si="55"/>
        <v>Diabetes</v>
      </c>
    </row>
    <row r="1755" spans="1:10" x14ac:dyDescent="0.25">
      <c r="A1755" t="s">
        <v>615</v>
      </c>
      <c r="B1755">
        <v>28.54</v>
      </c>
      <c r="C1755">
        <v>5.51</v>
      </c>
      <c r="D1755" t="s">
        <v>2379</v>
      </c>
      <c r="E1755" t="s">
        <v>2379</v>
      </c>
      <c r="F1755" t="s">
        <v>2382</v>
      </c>
      <c r="G1755">
        <v>1</v>
      </c>
      <c r="H1755" t="s">
        <v>2379</v>
      </c>
      <c r="I1755" t="str">
        <f t="shared" si="54"/>
        <v>Overweight</v>
      </c>
      <c r="J1755" t="str">
        <f t="shared" si="55"/>
        <v>Normal</v>
      </c>
    </row>
    <row r="1756" spans="1:10" x14ac:dyDescent="0.25">
      <c r="A1756" t="s">
        <v>614</v>
      </c>
      <c r="B1756">
        <v>18.54</v>
      </c>
      <c r="C1756">
        <v>4.95</v>
      </c>
      <c r="D1756" t="s">
        <v>2379</v>
      </c>
      <c r="E1756" t="s">
        <v>2379</v>
      </c>
      <c r="F1756" t="s">
        <v>2379</v>
      </c>
      <c r="G1756">
        <v>0</v>
      </c>
      <c r="H1756" t="s">
        <v>2379</v>
      </c>
      <c r="I1756" t="str">
        <f t="shared" si="54"/>
        <v>Normal Weight</v>
      </c>
      <c r="J1756" t="str">
        <f t="shared" si="55"/>
        <v>Normal</v>
      </c>
    </row>
    <row r="1757" spans="1:10" x14ac:dyDescent="0.25">
      <c r="A1757" t="s">
        <v>613</v>
      </c>
      <c r="B1757">
        <v>32.18</v>
      </c>
      <c r="C1757">
        <v>6.44</v>
      </c>
      <c r="D1757" t="s">
        <v>2381</v>
      </c>
      <c r="E1757" t="s">
        <v>2379</v>
      </c>
      <c r="F1757" t="s">
        <v>2382</v>
      </c>
      <c r="G1757">
        <v>1</v>
      </c>
      <c r="H1757" t="s">
        <v>2379</v>
      </c>
      <c r="I1757" t="str">
        <f t="shared" si="54"/>
        <v>Obesity</v>
      </c>
      <c r="J1757" t="str">
        <f t="shared" si="55"/>
        <v>Prediabetes</v>
      </c>
    </row>
    <row r="1758" spans="1:10" x14ac:dyDescent="0.25">
      <c r="A1758" t="s">
        <v>612</v>
      </c>
      <c r="B1758">
        <v>37.380000000000003</v>
      </c>
      <c r="C1758">
        <v>6.05</v>
      </c>
      <c r="D1758" t="s">
        <v>2381</v>
      </c>
      <c r="E1758" t="s">
        <v>2379</v>
      </c>
      <c r="F1758" t="s">
        <v>2379</v>
      </c>
      <c r="G1758">
        <v>0</v>
      </c>
      <c r="H1758" t="s">
        <v>2379</v>
      </c>
      <c r="I1758" t="str">
        <f t="shared" si="54"/>
        <v>Obesity</v>
      </c>
      <c r="J1758" t="str">
        <f t="shared" si="55"/>
        <v>Prediabetes</v>
      </c>
    </row>
    <row r="1759" spans="1:10" x14ac:dyDescent="0.25">
      <c r="A1759" t="s">
        <v>611</v>
      </c>
      <c r="B1759">
        <v>31.12</v>
      </c>
      <c r="C1759">
        <v>4.76</v>
      </c>
      <c r="D1759" t="s">
        <v>2381</v>
      </c>
      <c r="E1759" t="s">
        <v>2379</v>
      </c>
      <c r="F1759" t="s">
        <v>2382</v>
      </c>
      <c r="G1759">
        <v>1</v>
      </c>
      <c r="H1759" t="s">
        <v>2379</v>
      </c>
      <c r="I1759" t="str">
        <f t="shared" si="54"/>
        <v>Obesity</v>
      </c>
      <c r="J1759" t="str">
        <f t="shared" si="55"/>
        <v>Normal</v>
      </c>
    </row>
    <row r="1760" spans="1:10" x14ac:dyDescent="0.25">
      <c r="A1760" t="s">
        <v>610</v>
      </c>
      <c r="B1760">
        <v>22.01</v>
      </c>
      <c r="C1760">
        <v>6.72</v>
      </c>
      <c r="D1760" t="s">
        <v>2381</v>
      </c>
      <c r="E1760" t="s">
        <v>2379</v>
      </c>
      <c r="F1760" t="s">
        <v>2379</v>
      </c>
      <c r="G1760">
        <v>1</v>
      </c>
      <c r="H1760" t="s">
        <v>2379</v>
      </c>
      <c r="I1760" t="str">
        <f t="shared" si="54"/>
        <v>Normal Weight</v>
      </c>
      <c r="J1760" t="str">
        <f t="shared" si="55"/>
        <v>Diabetes</v>
      </c>
    </row>
    <row r="1761" spans="1:10" x14ac:dyDescent="0.25">
      <c r="A1761" t="s">
        <v>609</v>
      </c>
      <c r="B1761">
        <v>27.645</v>
      </c>
      <c r="C1761">
        <v>5.7</v>
      </c>
      <c r="D1761" t="s">
        <v>2379</v>
      </c>
      <c r="E1761" t="s">
        <v>2379</v>
      </c>
      <c r="F1761" t="s">
        <v>2379</v>
      </c>
      <c r="G1761">
        <v>0</v>
      </c>
      <c r="H1761" t="s">
        <v>2379</v>
      </c>
      <c r="I1761" t="str">
        <f t="shared" si="54"/>
        <v>Overweight</v>
      </c>
      <c r="J1761" t="str">
        <f t="shared" si="55"/>
        <v>Prediabetes</v>
      </c>
    </row>
    <row r="1762" spans="1:10" x14ac:dyDescent="0.25">
      <c r="A1762" t="s">
        <v>608</v>
      </c>
      <c r="B1762">
        <v>29.64</v>
      </c>
      <c r="C1762">
        <v>5.31</v>
      </c>
      <c r="D1762" t="s">
        <v>2381</v>
      </c>
      <c r="E1762" t="s">
        <v>2379</v>
      </c>
      <c r="F1762" t="s">
        <v>2379</v>
      </c>
      <c r="G1762">
        <v>0</v>
      </c>
      <c r="H1762" t="s">
        <v>2379</v>
      </c>
      <c r="I1762" t="str">
        <f t="shared" si="54"/>
        <v>Overweight</v>
      </c>
      <c r="J1762" t="str">
        <f t="shared" si="55"/>
        <v>Normal</v>
      </c>
    </row>
    <row r="1763" spans="1:10" x14ac:dyDescent="0.25">
      <c r="A1763" t="s">
        <v>607</v>
      </c>
      <c r="B1763">
        <v>33.700000000000003</v>
      </c>
      <c r="C1763">
        <v>4.32</v>
      </c>
      <c r="D1763" t="s">
        <v>2381</v>
      </c>
      <c r="E1763" t="s">
        <v>2379</v>
      </c>
      <c r="F1763" t="s">
        <v>2379</v>
      </c>
      <c r="G1763">
        <v>1</v>
      </c>
      <c r="H1763" t="s">
        <v>2379</v>
      </c>
      <c r="I1763" t="str">
        <f t="shared" si="54"/>
        <v>Obesity</v>
      </c>
      <c r="J1763" t="str">
        <f t="shared" si="55"/>
        <v>Normal</v>
      </c>
    </row>
    <row r="1764" spans="1:10" x14ac:dyDescent="0.25">
      <c r="A1764" t="s">
        <v>606</v>
      </c>
      <c r="B1764">
        <v>27.5</v>
      </c>
      <c r="C1764">
        <v>4.2300000000000004</v>
      </c>
      <c r="D1764" t="s">
        <v>2381</v>
      </c>
      <c r="E1764" t="s">
        <v>2379</v>
      </c>
      <c r="F1764" t="s">
        <v>2379</v>
      </c>
      <c r="G1764">
        <v>1</v>
      </c>
      <c r="H1764" t="s">
        <v>2379</v>
      </c>
      <c r="I1764" t="str">
        <f t="shared" si="54"/>
        <v>Overweight</v>
      </c>
      <c r="J1764" t="str">
        <f t="shared" si="55"/>
        <v>Normal</v>
      </c>
    </row>
    <row r="1765" spans="1:10" x14ac:dyDescent="0.25">
      <c r="A1765" t="s">
        <v>605</v>
      </c>
      <c r="B1765">
        <v>16.12</v>
      </c>
      <c r="C1765">
        <v>6.09</v>
      </c>
      <c r="D1765" t="s">
        <v>2379</v>
      </c>
      <c r="E1765" t="s">
        <v>2379</v>
      </c>
      <c r="F1765" t="s">
        <v>2379</v>
      </c>
      <c r="G1765">
        <v>0</v>
      </c>
      <c r="H1765" t="s">
        <v>2379</v>
      </c>
      <c r="I1765" t="str">
        <f t="shared" si="54"/>
        <v>Underweight</v>
      </c>
      <c r="J1765" t="str">
        <f t="shared" si="55"/>
        <v>Prediabetes</v>
      </c>
    </row>
    <row r="1766" spans="1:10" x14ac:dyDescent="0.25">
      <c r="A1766" t="s">
        <v>604</v>
      </c>
      <c r="B1766">
        <v>26.73</v>
      </c>
      <c r="C1766">
        <v>4.74</v>
      </c>
      <c r="D1766" t="s">
        <v>2381</v>
      </c>
      <c r="E1766" t="s">
        <v>2379</v>
      </c>
      <c r="F1766" t="s">
        <v>2379</v>
      </c>
      <c r="G1766">
        <v>1</v>
      </c>
      <c r="H1766" t="s">
        <v>2379</v>
      </c>
      <c r="I1766" t="str">
        <f t="shared" si="54"/>
        <v>Overweight</v>
      </c>
      <c r="J1766" t="str">
        <f t="shared" si="55"/>
        <v>Normal</v>
      </c>
    </row>
    <row r="1767" spans="1:10" x14ac:dyDescent="0.25">
      <c r="A1767" t="s">
        <v>603</v>
      </c>
      <c r="B1767">
        <v>37.25</v>
      </c>
      <c r="C1767">
        <v>6.23</v>
      </c>
      <c r="D1767" t="s">
        <v>2381</v>
      </c>
      <c r="E1767" t="s">
        <v>2379</v>
      </c>
      <c r="F1767" t="s">
        <v>2379</v>
      </c>
      <c r="G1767">
        <v>0</v>
      </c>
      <c r="H1767" t="s">
        <v>2379</v>
      </c>
      <c r="I1767" t="str">
        <f t="shared" si="54"/>
        <v>Obesity</v>
      </c>
      <c r="J1767" t="str">
        <f t="shared" si="55"/>
        <v>Prediabetes</v>
      </c>
    </row>
    <row r="1768" spans="1:10" x14ac:dyDescent="0.25">
      <c r="A1768" t="s">
        <v>602</v>
      </c>
      <c r="B1768">
        <v>23.56</v>
      </c>
      <c r="C1768">
        <v>5.45</v>
      </c>
      <c r="D1768" t="s">
        <v>2381</v>
      </c>
      <c r="E1768" t="s">
        <v>2379</v>
      </c>
      <c r="F1768" t="s">
        <v>2379</v>
      </c>
      <c r="G1768">
        <v>1</v>
      </c>
      <c r="H1768" t="s">
        <v>2379</v>
      </c>
      <c r="I1768" t="str">
        <f t="shared" si="54"/>
        <v>Normal Weight</v>
      </c>
      <c r="J1768" t="str">
        <f t="shared" si="55"/>
        <v>Normal</v>
      </c>
    </row>
    <row r="1769" spans="1:10" x14ac:dyDescent="0.25">
      <c r="A1769" t="s">
        <v>601</v>
      </c>
      <c r="B1769">
        <v>15.84</v>
      </c>
      <c r="C1769">
        <v>10.34</v>
      </c>
      <c r="D1769" t="s">
        <v>2379</v>
      </c>
      <c r="E1769" t="s">
        <v>2379</v>
      </c>
      <c r="F1769" t="s">
        <v>2379</v>
      </c>
      <c r="G1769">
        <v>2</v>
      </c>
      <c r="H1769" t="s">
        <v>2379</v>
      </c>
      <c r="I1769" t="str">
        <f t="shared" si="54"/>
        <v>Underweight</v>
      </c>
      <c r="J1769" t="str">
        <f t="shared" si="55"/>
        <v>Diabetes</v>
      </c>
    </row>
    <row r="1770" spans="1:10" x14ac:dyDescent="0.25">
      <c r="A1770" t="s">
        <v>600</v>
      </c>
      <c r="B1770">
        <v>36.630000000000003</v>
      </c>
      <c r="C1770">
        <v>5.15</v>
      </c>
      <c r="D1770" t="s">
        <v>2379</v>
      </c>
      <c r="E1770" t="s">
        <v>2379</v>
      </c>
      <c r="F1770" t="s">
        <v>2379</v>
      </c>
      <c r="G1770">
        <v>0</v>
      </c>
      <c r="H1770" t="s">
        <v>2379</v>
      </c>
      <c r="I1770" t="str">
        <f t="shared" si="54"/>
        <v>Obesity</v>
      </c>
      <c r="J1770" t="str">
        <f t="shared" si="55"/>
        <v>Normal</v>
      </c>
    </row>
    <row r="1771" spans="1:10" x14ac:dyDescent="0.25">
      <c r="A1771" t="s">
        <v>599</v>
      </c>
      <c r="B1771">
        <v>16.47</v>
      </c>
      <c r="C1771">
        <v>11.72</v>
      </c>
      <c r="D1771" t="s">
        <v>2379</v>
      </c>
      <c r="E1771" t="s">
        <v>2379</v>
      </c>
      <c r="F1771" t="s">
        <v>2379</v>
      </c>
      <c r="G1771">
        <v>0</v>
      </c>
      <c r="H1771" t="s">
        <v>2379</v>
      </c>
      <c r="I1771" t="str">
        <f t="shared" si="54"/>
        <v>Underweight</v>
      </c>
      <c r="J1771" t="str">
        <f t="shared" si="55"/>
        <v>Diabetes</v>
      </c>
    </row>
    <row r="1772" spans="1:10" x14ac:dyDescent="0.25">
      <c r="A1772" t="s">
        <v>598</v>
      </c>
      <c r="B1772">
        <v>25.8</v>
      </c>
      <c r="C1772">
        <v>5.29</v>
      </c>
      <c r="D1772" t="s">
        <v>2379</v>
      </c>
      <c r="E1772" t="s">
        <v>2379</v>
      </c>
      <c r="F1772" t="s">
        <v>2379</v>
      </c>
      <c r="G1772">
        <v>0</v>
      </c>
      <c r="H1772" t="s">
        <v>2379</v>
      </c>
      <c r="I1772" t="str">
        <f t="shared" si="54"/>
        <v>Overweight</v>
      </c>
      <c r="J1772" t="str">
        <f t="shared" si="55"/>
        <v>Normal</v>
      </c>
    </row>
    <row r="1773" spans="1:10" x14ac:dyDescent="0.25">
      <c r="A1773" t="s">
        <v>597</v>
      </c>
      <c r="B1773">
        <v>23.6</v>
      </c>
      <c r="C1773">
        <v>4.33</v>
      </c>
      <c r="D1773" t="s">
        <v>2379</v>
      </c>
      <c r="E1773" t="s">
        <v>2379</v>
      </c>
      <c r="F1773" t="s">
        <v>2379</v>
      </c>
      <c r="G1773">
        <v>0</v>
      </c>
      <c r="H1773" t="s">
        <v>2379</v>
      </c>
      <c r="I1773" t="str">
        <f t="shared" si="54"/>
        <v>Normal Weight</v>
      </c>
      <c r="J1773" t="str">
        <f t="shared" si="55"/>
        <v>Normal</v>
      </c>
    </row>
    <row r="1774" spans="1:10" x14ac:dyDescent="0.25">
      <c r="A1774" t="s">
        <v>596</v>
      </c>
      <c r="B1774">
        <v>32.11</v>
      </c>
      <c r="C1774">
        <v>6.24</v>
      </c>
      <c r="D1774" t="s">
        <v>2379</v>
      </c>
      <c r="E1774" t="s">
        <v>2379</v>
      </c>
      <c r="F1774" t="s">
        <v>2382</v>
      </c>
      <c r="G1774">
        <v>1</v>
      </c>
      <c r="H1774" t="s">
        <v>2379</v>
      </c>
      <c r="I1774" t="str">
        <f t="shared" si="54"/>
        <v>Obesity</v>
      </c>
      <c r="J1774" t="str">
        <f t="shared" si="55"/>
        <v>Prediabetes</v>
      </c>
    </row>
    <row r="1775" spans="1:10" x14ac:dyDescent="0.25">
      <c r="A1775" t="s">
        <v>595</v>
      </c>
      <c r="B1775">
        <v>30.114999999999998</v>
      </c>
      <c r="C1775">
        <v>11.61</v>
      </c>
      <c r="D1775" t="s">
        <v>2379</v>
      </c>
      <c r="E1775" t="s">
        <v>2379</v>
      </c>
      <c r="F1775" t="s">
        <v>2379</v>
      </c>
      <c r="G1775">
        <v>0</v>
      </c>
      <c r="H1775" t="s">
        <v>2379</v>
      </c>
      <c r="I1775" t="str">
        <f t="shared" si="54"/>
        <v>Obesity</v>
      </c>
      <c r="J1775" t="str">
        <f t="shared" si="55"/>
        <v>Diabetes</v>
      </c>
    </row>
    <row r="1776" spans="1:10" x14ac:dyDescent="0.25">
      <c r="A1776" t="s">
        <v>594</v>
      </c>
      <c r="B1776">
        <v>20.28</v>
      </c>
      <c r="C1776">
        <v>11.07</v>
      </c>
      <c r="D1776" t="s">
        <v>2381</v>
      </c>
      <c r="E1776" t="s">
        <v>2379</v>
      </c>
      <c r="F1776" t="s">
        <v>2379</v>
      </c>
      <c r="G1776">
        <v>0</v>
      </c>
      <c r="H1776" t="s">
        <v>2379</v>
      </c>
      <c r="I1776" t="str">
        <f t="shared" si="54"/>
        <v>Normal Weight</v>
      </c>
      <c r="J1776" t="str">
        <f t="shared" si="55"/>
        <v>Diabetes</v>
      </c>
    </row>
    <row r="1777" spans="1:10" x14ac:dyDescent="0.25">
      <c r="A1777" t="s">
        <v>593</v>
      </c>
      <c r="B1777">
        <v>20.234999999999999</v>
      </c>
      <c r="C1777">
        <v>5.19</v>
      </c>
      <c r="D1777" t="s">
        <v>2379</v>
      </c>
      <c r="E1777" t="s">
        <v>2379</v>
      </c>
      <c r="F1777" t="s">
        <v>2382</v>
      </c>
      <c r="G1777">
        <v>1</v>
      </c>
      <c r="H1777" t="s">
        <v>2379</v>
      </c>
      <c r="I1777" t="str">
        <f t="shared" si="54"/>
        <v>Normal Weight</v>
      </c>
      <c r="J1777" t="str">
        <f t="shared" si="55"/>
        <v>Normal</v>
      </c>
    </row>
    <row r="1778" spans="1:10" x14ac:dyDescent="0.25">
      <c r="A1778" t="s">
        <v>592</v>
      </c>
      <c r="B1778">
        <v>25.27</v>
      </c>
      <c r="C1778">
        <v>5.7</v>
      </c>
      <c r="D1778" t="s">
        <v>2381</v>
      </c>
      <c r="E1778" t="s">
        <v>2379</v>
      </c>
      <c r="F1778" t="s">
        <v>2379</v>
      </c>
      <c r="G1778">
        <v>1</v>
      </c>
      <c r="H1778" t="s">
        <v>2379</v>
      </c>
      <c r="I1778" t="str">
        <f t="shared" si="54"/>
        <v>Overweight</v>
      </c>
      <c r="J1778" t="str">
        <f t="shared" si="55"/>
        <v>Prediabetes</v>
      </c>
    </row>
    <row r="1779" spans="1:10" x14ac:dyDescent="0.25">
      <c r="A1779" t="s">
        <v>591</v>
      </c>
      <c r="B1779">
        <v>24.24</v>
      </c>
      <c r="C1779">
        <v>6.15</v>
      </c>
      <c r="D1779" t="s">
        <v>2379</v>
      </c>
      <c r="E1779" t="s">
        <v>2379</v>
      </c>
      <c r="F1779" t="s">
        <v>2379</v>
      </c>
      <c r="G1779">
        <v>0</v>
      </c>
      <c r="H1779" t="s">
        <v>2379</v>
      </c>
      <c r="I1779" t="str">
        <f t="shared" si="54"/>
        <v>Normal Weight</v>
      </c>
      <c r="J1779" t="str">
        <f t="shared" si="55"/>
        <v>Prediabetes</v>
      </c>
    </row>
    <row r="1780" spans="1:10" x14ac:dyDescent="0.25">
      <c r="A1780" t="s">
        <v>590</v>
      </c>
      <c r="B1780">
        <v>35.75</v>
      </c>
      <c r="C1780">
        <v>5.07</v>
      </c>
      <c r="D1780" t="s">
        <v>2379</v>
      </c>
      <c r="E1780" t="s">
        <v>2379</v>
      </c>
      <c r="F1780" t="s">
        <v>2379</v>
      </c>
      <c r="G1780">
        <v>0</v>
      </c>
      <c r="H1780" t="s">
        <v>2379</v>
      </c>
      <c r="I1780" t="str">
        <f t="shared" si="54"/>
        <v>Obesity</v>
      </c>
      <c r="J1780" t="str">
        <f t="shared" si="55"/>
        <v>Normal</v>
      </c>
    </row>
    <row r="1781" spans="1:10" x14ac:dyDescent="0.25">
      <c r="A1781" t="s">
        <v>589</v>
      </c>
      <c r="B1781">
        <v>29.92</v>
      </c>
      <c r="C1781">
        <v>10.97</v>
      </c>
      <c r="D1781" t="s">
        <v>2381</v>
      </c>
      <c r="E1781" t="s">
        <v>2379</v>
      </c>
      <c r="F1781" t="s">
        <v>2379</v>
      </c>
      <c r="G1781">
        <v>1</v>
      </c>
      <c r="H1781" t="s">
        <v>2379</v>
      </c>
      <c r="I1781" t="str">
        <f t="shared" si="54"/>
        <v>Overweight</v>
      </c>
      <c r="J1781" t="str">
        <f t="shared" si="55"/>
        <v>Diabetes</v>
      </c>
    </row>
    <row r="1782" spans="1:10" x14ac:dyDescent="0.25">
      <c r="A1782" t="s">
        <v>588</v>
      </c>
      <c r="B1782">
        <v>26.2</v>
      </c>
      <c r="C1782">
        <v>10.93</v>
      </c>
      <c r="D1782" t="s">
        <v>2381</v>
      </c>
      <c r="E1782" t="s">
        <v>2379</v>
      </c>
      <c r="F1782" t="s">
        <v>2379</v>
      </c>
      <c r="G1782">
        <v>1</v>
      </c>
      <c r="H1782" t="s">
        <v>2379</v>
      </c>
      <c r="I1782" t="str">
        <f t="shared" si="54"/>
        <v>Overweight</v>
      </c>
      <c r="J1782" t="str">
        <f t="shared" si="55"/>
        <v>Diabetes</v>
      </c>
    </row>
    <row r="1783" spans="1:10" x14ac:dyDescent="0.25">
      <c r="A1783" t="s">
        <v>587</v>
      </c>
      <c r="B1783">
        <v>26.695</v>
      </c>
      <c r="C1783">
        <v>4.21</v>
      </c>
      <c r="D1783" t="s">
        <v>2381</v>
      </c>
      <c r="E1783" t="s">
        <v>2379</v>
      </c>
      <c r="F1783" t="s">
        <v>2382</v>
      </c>
      <c r="G1783">
        <v>1</v>
      </c>
      <c r="H1783" t="s">
        <v>2379</v>
      </c>
      <c r="I1783" t="str">
        <f t="shared" si="54"/>
        <v>Overweight</v>
      </c>
      <c r="J1783" t="str">
        <f t="shared" si="55"/>
        <v>Normal</v>
      </c>
    </row>
    <row r="1784" spans="1:10" x14ac:dyDescent="0.25">
      <c r="A1784" t="s">
        <v>586</v>
      </c>
      <c r="B1784">
        <v>23.16</v>
      </c>
      <c r="C1784">
        <v>5.5</v>
      </c>
      <c r="D1784" t="s">
        <v>2379</v>
      </c>
      <c r="E1784" t="s">
        <v>2379</v>
      </c>
      <c r="F1784" t="s">
        <v>2379</v>
      </c>
      <c r="G1784">
        <v>0</v>
      </c>
      <c r="H1784" t="s">
        <v>2379</v>
      </c>
      <c r="I1784" t="str">
        <f t="shared" si="54"/>
        <v>Normal Weight</v>
      </c>
      <c r="J1784" t="str">
        <f t="shared" si="55"/>
        <v>Normal</v>
      </c>
    </row>
    <row r="1785" spans="1:10" x14ac:dyDescent="0.25">
      <c r="A1785" t="s">
        <v>585</v>
      </c>
      <c r="B1785">
        <v>32.585000000000001</v>
      </c>
      <c r="C1785">
        <v>4.93</v>
      </c>
      <c r="D1785" t="s">
        <v>2381</v>
      </c>
      <c r="E1785" t="s">
        <v>2379</v>
      </c>
      <c r="F1785" t="s">
        <v>2379</v>
      </c>
      <c r="G1785">
        <v>1</v>
      </c>
      <c r="H1785" t="s">
        <v>2379</v>
      </c>
      <c r="I1785" t="str">
        <f t="shared" si="54"/>
        <v>Obesity</v>
      </c>
      <c r="J1785" t="str">
        <f t="shared" si="55"/>
        <v>Normal</v>
      </c>
    </row>
    <row r="1786" spans="1:10" x14ac:dyDescent="0.25">
      <c r="A1786" t="s">
        <v>584</v>
      </c>
      <c r="B1786">
        <v>33.97</v>
      </c>
      <c r="C1786">
        <v>5.6</v>
      </c>
      <c r="D1786" t="s">
        <v>2381</v>
      </c>
      <c r="E1786" t="s">
        <v>2379</v>
      </c>
      <c r="F1786" t="s">
        <v>2379</v>
      </c>
      <c r="G1786">
        <v>0</v>
      </c>
      <c r="H1786" t="s">
        <v>2379</v>
      </c>
      <c r="I1786" t="str">
        <f t="shared" si="54"/>
        <v>Obesity</v>
      </c>
      <c r="J1786" t="str">
        <f t="shared" si="55"/>
        <v>Normal</v>
      </c>
    </row>
    <row r="1787" spans="1:10" x14ac:dyDescent="0.25">
      <c r="A1787" t="s">
        <v>583</v>
      </c>
      <c r="B1787">
        <v>16.57</v>
      </c>
      <c r="C1787">
        <v>9.99</v>
      </c>
      <c r="D1787" t="s">
        <v>2379</v>
      </c>
      <c r="E1787" t="s">
        <v>2379</v>
      </c>
      <c r="F1787" t="s">
        <v>2379</v>
      </c>
      <c r="G1787">
        <v>0</v>
      </c>
      <c r="H1787" t="s">
        <v>2379</v>
      </c>
      <c r="I1787" t="str">
        <f t="shared" si="54"/>
        <v>Underweight</v>
      </c>
      <c r="J1787" t="str">
        <f t="shared" si="55"/>
        <v>Diabetes</v>
      </c>
    </row>
    <row r="1788" spans="1:10" x14ac:dyDescent="0.25">
      <c r="A1788" t="s">
        <v>582</v>
      </c>
      <c r="B1788">
        <v>17.55</v>
      </c>
      <c r="C1788">
        <v>5.93</v>
      </c>
      <c r="D1788" t="s">
        <v>2379</v>
      </c>
      <c r="E1788" t="s">
        <v>2379</v>
      </c>
      <c r="F1788" t="s">
        <v>2382</v>
      </c>
      <c r="G1788">
        <v>1</v>
      </c>
      <c r="H1788" t="s">
        <v>2379</v>
      </c>
      <c r="I1788" t="str">
        <f t="shared" si="54"/>
        <v>Underweight</v>
      </c>
      <c r="J1788" t="str">
        <f t="shared" si="55"/>
        <v>Prediabetes</v>
      </c>
    </row>
    <row r="1789" spans="1:10" x14ac:dyDescent="0.25">
      <c r="A1789" t="s">
        <v>581</v>
      </c>
      <c r="B1789">
        <v>29.41</v>
      </c>
      <c r="C1789">
        <v>6.29</v>
      </c>
      <c r="D1789" t="s">
        <v>2381</v>
      </c>
      <c r="E1789" t="s">
        <v>2379</v>
      </c>
      <c r="F1789" t="s">
        <v>2379</v>
      </c>
      <c r="G1789">
        <v>1</v>
      </c>
      <c r="H1789" t="s">
        <v>2379</v>
      </c>
      <c r="I1789" t="str">
        <f t="shared" si="54"/>
        <v>Overweight</v>
      </c>
      <c r="J1789" t="str">
        <f t="shared" si="55"/>
        <v>Prediabetes</v>
      </c>
    </row>
    <row r="1790" spans="1:10" x14ac:dyDescent="0.25">
      <c r="A1790" t="s">
        <v>580</v>
      </c>
      <c r="B1790">
        <v>17.91</v>
      </c>
      <c r="C1790">
        <v>5.65</v>
      </c>
      <c r="D1790" t="s">
        <v>2379</v>
      </c>
      <c r="E1790" t="s">
        <v>2379</v>
      </c>
      <c r="F1790" t="s">
        <v>2379</v>
      </c>
      <c r="G1790">
        <v>1</v>
      </c>
      <c r="H1790" t="s">
        <v>2379</v>
      </c>
      <c r="I1790" t="str">
        <f t="shared" si="54"/>
        <v>Underweight</v>
      </c>
      <c r="J1790" t="str">
        <f t="shared" si="55"/>
        <v>Normal</v>
      </c>
    </row>
    <row r="1791" spans="1:10" x14ac:dyDescent="0.25">
      <c r="A1791" t="s">
        <v>579</v>
      </c>
      <c r="B1791">
        <v>31.57</v>
      </c>
      <c r="C1791">
        <v>6.15</v>
      </c>
      <c r="D1791" t="s">
        <v>2379</v>
      </c>
      <c r="E1791" t="s">
        <v>2379</v>
      </c>
      <c r="F1791" t="s">
        <v>2379</v>
      </c>
      <c r="G1791">
        <v>1</v>
      </c>
      <c r="H1791" t="s">
        <v>2379</v>
      </c>
      <c r="I1791" t="str">
        <f t="shared" si="54"/>
        <v>Obesity</v>
      </c>
      <c r="J1791" t="str">
        <f t="shared" si="55"/>
        <v>Prediabetes</v>
      </c>
    </row>
    <row r="1792" spans="1:10" x14ac:dyDescent="0.25">
      <c r="A1792" t="s">
        <v>578</v>
      </c>
      <c r="B1792">
        <v>33.18</v>
      </c>
      <c r="C1792">
        <v>5.22</v>
      </c>
      <c r="D1792" t="s">
        <v>2379</v>
      </c>
      <c r="E1792" t="s">
        <v>2381</v>
      </c>
      <c r="F1792" t="s">
        <v>2379</v>
      </c>
      <c r="G1792">
        <v>1</v>
      </c>
      <c r="H1792" t="s">
        <v>2379</v>
      </c>
      <c r="I1792" t="str">
        <f t="shared" si="54"/>
        <v>Obesity</v>
      </c>
      <c r="J1792" t="str">
        <f t="shared" si="55"/>
        <v>Normal</v>
      </c>
    </row>
    <row r="1793" spans="1:10" x14ac:dyDescent="0.25">
      <c r="A1793" t="s">
        <v>577</v>
      </c>
      <c r="B1793">
        <v>37</v>
      </c>
      <c r="C1793">
        <v>11.66</v>
      </c>
      <c r="D1793" t="s">
        <v>2379</v>
      </c>
      <c r="E1793" t="s">
        <v>2379</v>
      </c>
      <c r="F1793" t="s">
        <v>2379</v>
      </c>
      <c r="G1793">
        <v>0</v>
      </c>
      <c r="H1793" t="s">
        <v>2379</v>
      </c>
      <c r="I1793" t="str">
        <f t="shared" si="54"/>
        <v>Obesity</v>
      </c>
      <c r="J1793" t="str">
        <f t="shared" si="55"/>
        <v>Diabetes</v>
      </c>
    </row>
    <row r="1794" spans="1:10" x14ac:dyDescent="0.25">
      <c r="A1794" t="s">
        <v>576</v>
      </c>
      <c r="B1794">
        <v>18.905000000000001</v>
      </c>
      <c r="C1794">
        <v>4.91</v>
      </c>
      <c r="D1794" t="s">
        <v>2381</v>
      </c>
      <c r="E1794" t="s">
        <v>2379</v>
      </c>
      <c r="F1794" t="s">
        <v>2379</v>
      </c>
      <c r="G1794">
        <v>1</v>
      </c>
      <c r="H1794" t="s">
        <v>2379</v>
      </c>
      <c r="I1794" t="str">
        <f t="shared" si="54"/>
        <v>Normal Weight</v>
      </c>
      <c r="J1794" t="str">
        <f t="shared" si="55"/>
        <v>Normal</v>
      </c>
    </row>
    <row r="1795" spans="1:10" x14ac:dyDescent="0.25">
      <c r="A1795" t="s">
        <v>575</v>
      </c>
      <c r="B1795">
        <v>20.03</v>
      </c>
      <c r="C1795">
        <v>9.25</v>
      </c>
      <c r="D1795" t="s">
        <v>2381</v>
      </c>
      <c r="E1795" t="s">
        <v>2379</v>
      </c>
      <c r="F1795" t="s">
        <v>2379</v>
      </c>
      <c r="G1795">
        <v>0</v>
      </c>
      <c r="H1795" t="s">
        <v>2379</v>
      </c>
      <c r="I1795" t="str">
        <f t="shared" ref="I1795:I1858" si="56">IF(B1795&lt;18.5,"Underweight",IF(B1795&lt;25,"Normal Weight",IF(B1795&lt;30,"Overweight","Obesity")))</f>
        <v>Normal Weight</v>
      </c>
      <c r="J1795" t="str">
        <f t="shared" ref="J1795:J1858" si="57">IF(ISNUMBER(C1795),IF(C1795&lt;5.7,"Normal",IF(C1795&lt;6.5,"Prediabetes","Diabetes")),"")</f>
        <v>Diabetes</v>
      </c>
    </row>
    <row r="1796" spans="1:10" x14ac:dyDescent="0.25">
      <c r="A1796" t="s">
        <v>574</v>
      </c>
      <c r="B1796">
        <v>16.7</v>
      </c>
      <c r="C1796">
        <v>11.48</v>
      </c>
      <c r="D1796" t="s">
        <v>2379</v>
      </c>
      <c r="E1796" t="s">
        <v>2379</v>
      </c>
      <c r="F1796" t="s">
        <v>2379</v>
      </c>
      <c r="G1796">
        <v>0</v>
      </c>
      <c r="H1796" t="s">
        <v>2379</v>
      </c>
      <c r="I1796" t="str">
        <f t="shared" si="56"/>
        <v>Underweight</v>
      </c>
      <c r="J1796" t="str">
        <f t="shared" si="57"/>
        <v>Diabetes</v>
      </c>
    </row>
    <row r="1797" spans="1:10" x14ac:dyDescent="0.25">
      <c r="A1797" t="s">
        <v>573</v>
      </c>
      <c r="B1797">
        <v>39.82</v>
      </c>
      <c r="C1797">
        <v>6.06</v>
      </c>
      <c r="D1797" t="s">
        <v>2379</v>
      </c>
      <c r="E1797" t="s">
        <v>2379</v>
      </c>
      <c r="F1797" t="s">
        <v>2379</v>
      </c>
      <c r="G1797">
        <v>0</v>
      </c>
      <c r="H1797" t="s">
        <v>2379</v>
      </c>
      <c r="I1797" t="str">
        <f t="shared" si="56"/>
        <v>Obesity</v>
      </c>
      <c r="J1797" t="str">
        <f t="shared" si="57"/>
        <v>Prediabetes</v>
      </c>
    </row>
    <row r="1798" spans="1:10" x14ac:dyDescent="0.25">
      <c r="A1798" t="s">
        <v>572</v>
      </c>
      <c r="B1798">
        <v>22.04</v>
      </c>
      <c r="C1798">
        <v>5.86</v>
      </c>
      <c r="D1798" t="s">
        <v>2379</v>
      </c>
      <c r="E1798" t="s">
        <v>2379</v>
      </c>
      <c r="F1798" t="s">
        <v>2379</v>
      </c>
      <c r="G1798">
        <v>1</v>
      </c>
      <c r="H1798" t="s">
        <v>2379</v>
      </c>
      <c r="I1798" t="str">
        <f t="shared" si="56"/>
        <v>Normal Weight</v>
      </c>
      <c r="J1798" t="str">
        <f t="shared" si="57"/>
        <v>Prediabetes</v>
      </c>
    </row>
    <row r="1799" spans="1:10" x14ac:dyDescent="0.25">
      <c r="A1799" t="s">
        <v>571</v>
      </c>
      <c r="B1799">
        <v>28.27</v>
      </c>
      <c r="C1799">
        <v>5.33</v>
      </c>
      <c r="D1799" t="s">
        <v>2379</v>
      </c>
      <c r="E1799" t="s">
        <v>2379</v>
      </c>
      <c r="F1799" t="s">
        <v>2379</v>
      </c>
      <c r="G1799">
        <v>0</v>
      </c>
      <c r="H1799" t="s">
        <v>2379</v>
      </c>
      <c r="I1799" t="str">
        <f t="shared" si="56"/>
        <v>Overweight</v>
      </c>
      <c r="J1799" t="str">
        <f t="shared" si="57"/>
        <v>Normal</v>
      </c>
    </row>
    <row r="1800" spans="1:10" x14ac:dyDescent="0.25">
      <c r="A1800" t="s">
        <v>570</v>
      </c>
      <c r="B1800">
        <v>18.5</v>
      </c>
      <c r="C1800">
        <v>5.33</v>
      </c>
      <c r="D1800" t="s">
        <v>2379</v>
      </c>
      <c r="E1800" t="s">
        <v>2379</v>
      </c>
      <c r="F1800" t="s">
        <v>2379</v>
      </c>
      <c r="G1800">
        <v>0</v>
      </c>
      <c r="H1800" t="s">
        <v>2379</v>
      </c>
      <c r="I1800" t="str">
        <f t="shared" si="56"/>
        <v>Normal Weight</v>
      </c>
      <c r="J1800" t="str">
        <f t="shared" si="57"/>
        <v>Normal</v>
      </c>
    </row>
    <row r="1801" spans="1:10" x14ac:dyDescent="0.25">
      <c r="A1801" t="s">
        <v>569</v>
      </c>
      <c r="B1801">
        <v>38.6</v>
      </c>
      <c r="C1801">
        <v>6.02</v>
      </c>
      <c r="D1801" t="s">
        <v>2379</v>
      </c>
      <c r="E1801" t="s">
        <v>2379</v>
      </c>
      <c r="F1801" t="s">
        <v>2379</v>
      </c>
      <c r="G1801">
        <v>1</v>
      </c>
      <c r="H1801" t="s">
        <v>2379</v>
      </c>
      <c r="I1801" t="str">
        <f t="shared" si="56"/>
        <v>Obesity</v>
      </c>
      <c r="J1801" t="str">
        <f t="shared" si="57"/>
        <v>Prediabetes</v>
      </c>
    </row>
    <row r="1802" spans="1:10" x14ac:dyDescent="0.25">
      <c r="A1802" t="s">
        <v>568</v>
      </c>
      <c r="B1802">
        <v>43.12</v>
      </c>
      <c r="C1802">
        <v>6.25</v>
      </c>
      <c r="D1802" t="s">
        <v>2379</v>
      </c>
      <c r="E1802" t="s">
        <v>2379</v>
      </c>
      <c r="F1802" t="s">
        <v>2379</v>
      </c>
      <c r="G1802">
        <v>1</v>
      </c>
      <c r="H1802" t="s">
        <v>2379</v>
      </c>
      <c r="I1802" t="str">
        <f t="shared" si="56"/>
        <v>Obesity</v>
      </c>
      <c r="J1802" t="str">
        <f t="shared" si="57"/>
        <v>Prediabetes</v>
      </c>
    </row>
    <row r="1803" spans="1:10" x14ac:dyDescent="0.25">
      <c r="A1803" t="s">
        <v>567</v>
      </c>
      <c r="B1803">
        <v>30.5</v>
      </c>
      <c r="C1803">
        <v>4.8099999999999996</v>
      </c>
      <c r="D1803" t="s">
        <v>2379</v>
      </c>
      <c r="E1803" t="s">
        <v>2379</v>
      </c>
      <c r="F1803" t="s">
        <v>2379</v>
      </c>
      <c r="G1803">
        <v>1</v>
      </c>
      <c r="H1803" t="s">
        <v>2379</v>
      </c>
      <c r="I1803" t="str">
        <f t="shared" si="56"/>
        <v>Obesity</v>
      </c>
      <c r="J1803" t="str">
        <f t="shared" si="57"/>
        <v>Normal</v>
      </c>
    </row>
    <row r="1804" spans="1:10" x14ac:dyDescent="0.25">
      <c r="A1804" t="s">
        <v>566</v>
      </c>
      <c r="B1804">
        <v>27.61</v>
      </c>
      <c r="C1804">
        <v>4.5999999999999996</v>
      </c>
      <c r="D1804" t="s">
        <v>2379</v>
      </c>
      <c r="E1804" t="s">
        <v>2379</v>
      </c>
      <c r="F1804" t="s">
        <v>2379</v>
      </c>
      <c r="G1804">
        <v>1</v>
      </c>
      <c r="H1804" t="s">
        <v>2379</v>
      </c>
      <c r="I1804" t="str">
        <f t="shared" si="56"/>
        <v>Overweight</v>
      </c>
      <c r="J1804" t="str">
        <f t="shared" si="57"/>
        <v>Normal</v>
      </c>
    </row>
    <row r="1805" spans="1:10" x14ac:dyDescent="0.25">
      <c r="A1805" t="s">
        <v>565</v>
      </c>
      <c r="B1805">
        <v>27.1</v>
      </c>
      <c r="C1805">
        <v>5.08</v>
      </c>
      <c r="D1805" t="s">
        <v>2379</v>
      </c>
      <c r="E1805" t="s">
        <v>2379</v>
      </c>
      <c r="F1805" t="s">
        <v>2379</v>
      </c>
      <c r="G1805">
        <v>1</v>
      </c>
      <c r="H1805" t="s">
        <v>2379</v>
      </c>
      <c r="I1805" t="str">
        <f t="shared" si="56"/>
        <v>Overweight</v>
      </c>
      <c r="J1805" t="str">
        <f t="shared" si="57"/>
        <v>Normal</v>
      </c>
    </row>
    <row r="1806" spans="1:10" x14ac:dyDescent="0.25">
      <c r="A1806" t="s">
        <v>564</v>
      </c>
      <c r="B1806">
        <v>35.93</v>
      </c>
      <c r="C1806">
        <v>5.43</v>
      </c>
      <c r="D1806" t="s">
        <v>2379</v>
      </c>
      <c r="E1806" t="s">
        <v>2381</v>
      </c>
      <c r="F1806" t="s">
        <v>2379</v>
      </c>
      <c r="G1806">
        <v>1</v>
      </c>
      <c r="H1806" t="s">
        <v>2379</v>
      </c>
      <c r="I1806" t="str">
        <f t="shared" si="56"/>
        <v>Obesity</v>
      </c>
      <c r="J1806" t="str">
        <f t="shared" si="57"/>
        <v>Normal</v>
      </c>
    </row>
    <row r="1807" spans="1:10" x14ac:dyDescent="0.25">
      <c r="A1807" t="s">
        <v>563</v>
      </c>
      <c r="B1807">
        <v>32.68</v>
      </c>
      <c r="C1807">
        <v>5.44</v>
      </c>
      <c r="D1807" t="s">
        <v>2379</v>
      </c>
      <c r="E1807" t="s">
        <v>2379</v>
      </c>
      <c r="F1807" t="s">
        <v>2379</v>
      </c>
      <c r="G1807">
        <v>0</v>
      </c>
      <c r="H1807" t="s">
        <v>2379</v>
      </c>
      <c r="I1807" t="str">
        <f t="shared" si="56"/>
        <v>Obesity</v>
      </c>
      <c r="J1807" t="str">
        <f t="shared" si="57"/>
        <v>Normal</v>
      </c>
    </row>
    <row r="1808" spans="1:10" x14ac:dyDescent="0.25">
      <c r="A1808" t="s">
        <v>562</v>
      </c>
      <c r="B1808">
        <v>20.74</v>
      </c>
      <c r="C1808">
        <v>11.69</v>
      </c>
      <c r="D1808" t="s">
        <v>2381</v>
      </c>
      <c r="E1808" t="s">
        <v>2379</v>
      </c>
      <c r="F1808" t="s">
        <v>2379</v>
      </c>
      <c r="G1808">
        <v>1</v>
      </c>
      <c r="H1808" t="s">
        <v>2379</v>
      </c>
      <c r="I1808" t="str">
        <f t="shared" si="56"/>
        <v>Normal Weight</v>
      </c>
      <c r="J1808" t="str">
        <f t="shared" si="57"/>
        <v>Diabetes</v>
      </c>
    </row>
    <row r="1809" spans="1:10" x14ac:dyDescent="0.25">
      <c r="A1809" t="s">
        <v>561</v>
      </c>
      <c r="B1809">
        <v>15.57</v>
      </c>
      <c r="C1809">
        <v>6.07</v>
      </c>
      <c r="D1809" t="s">
        <v>2379</v>
      </c>
      <c r="E1809" t="s">
        <v>2379</v>
      </c>
      <c r="F1809" t="s">
        <v>2379</v>
      </c>
      <c r="G1809">
        <v>0</v>
      </c>
      <c r="H1809" t="s">
        <v>2379</v>
      </c>
      <c r="I1809" t="str">
        <f t="shared" si="56"/>
        <v>Underweight</v>
      </c>
      <c r="J1809" t="str">
        <f t="shared" si="57"/>
        <v>Prediabetes</v>
      </c>
    </row>
    <row r="1810" spans="1:10" x14ac:dyDescent="0.25">
      <c r="A1810" t="s">
        <v>560</v>
      </c>
      <c r="B1810">
        <v>23.844999999999999</v>
      </c>
      <c r="C1810">
        <v>4.3600000000000003</v>
      </c>
      <c r="D1810" t="s">
        <v>2379</v>
      </c>
      <c r="E1810" t="s">
        <v>2379</v>
      </c>
      <c r="F1810" t="s">
        <v>2379</v>
      </c>
      <c r="G1810">
        <v>0</v>
      </c>
      <c r="H1810" t="s">
        <v>2379</v>
      </c>
      <c r="I1810" t="str">
        <f t="shared" si="56"/>
        <v>Normal Weight</v>
      </c>
      <c r="J1810" t="str">
        <f t="shared" si="57"/>
        <v>Normal</v>
      </c>
    </row>
    <row r="1811" spans="1:10" x14ac:dyDescent="0.25">
      <c r="A1811" t="s">
        <v>559</v>
      </c>
      <c r="B1811">
        <v>22.895</v>
      </c>
      <c r="C1811">
        <v>5.24</v>
      </c>
      <c r="D1811" t="s">
        <v>2379</v>
      </c>
      <c r="E1811" t="s">
        <v>2379</v>
      </c>
      <c r="F1811" t="s">
        <v>2379</v>
      </c>
      <c r="G1811">
        <v>1</v>
      </c>
      <c r="H1811" t="s">
        <v>2379</v>
      </c>
      <c r="I1811" t="str">
        <f t="shared" si="56"/>
        <v>Normal Weight</v>
      </c>
      <c r="J1811" t="str">
        <f t="shared" si="57"/>
        <v>Normal</v>
      </c>
    </row>
    <row r="1812" spans="1:10" x14ac:dyDescent="0.25">
      <c r="A1812" t="s">
        <v>558</v>
      </c>
      <c r="B1812">
        <v>21.945</v>
      </c>
      <c r="C1812">
        <v>5.37</v>
      </c>
      <c r="D1812" t="s">
        <v>2379</v>
      </c>
      <c r="E1812" t="s">
        <v>2379</v>
      </c>
      <c r="F1812" t="s">
        <v>2379</v>
      </c>
      <c r="G1812">
        <v>1</v>
      </c>
      <c r="H1812" t="s">
        <v>2379</v>
      </c>
      <c r="I1812" t="str">
        <f t="shared" si="56"/>
        <v>Normal Weight</v>
      </c>
      <c r="J1812" t="str">
        <f t="shared" si="57"/>
        <v>Normal</v>
      </c>
    </row>
    <row r="1813" spans="1:10" x14ac:dyDescent="0.25">
      <c r="A1813" t="s">
        <v>557</v>
      </c>
      <c r="B1813">
        <v>19.47</v>
      </c>
      <c r="C1813">
        <v>6.6</v>
      </c>
      <c r="D1813" t="s">
        <v>2381</v>
      </c>
      <c r="E1813" t="s">
        <v>2379</v>
      </c>
      <c r="F1813" t="s">
        <v>2379</v>
      </c>
      <c r="G1813">
        <v>0</v>
      </c>
      <c r="H1813" t="s">
        <v>2379</v>
      </c>
      <c r="I1813" t="str">
        <f t="shared" si="56"/>
        <v>Normal Weight</v>
      </c>
      <c r="J1813" t="str">
        <f t="shared" si="57"/>
        <v>Diabetes</v>
      </c>
    </row>
    <row r="1814" spans="1:10" x14ac:dyDescent="0.25">
      <c r="A1814" t="s">
        <v>556</v>
      </c>
      <c r="B1814">
        <v>15.61</v>
      </c>
      <c r="C1814">
        <v>5.77</v>
      </c>
      <c r="D1814" t="s">
        <v>2379</v>
      </c>
      <c r="E1814" t="s">
        <v>2379</v>
      </c>
      <c r="F1814" t="s">
        <v>2379</v>
      </c>
      <c r="G1814">
        <v>0</v>
      </c>
      <c r="H1814" t="s">
        <v>2379</v>
      </c>
      <c r="I1814" t="str">
        <f t="shared" si="56"/>
        <v>Underweight</v>
      </c>
      <c r="J1814" t="str">
        <f t="shared" si="57"/>
        <v>Prediabetes</v>
      </c>
    </row>
    <row r="1815" spans="1:10" x14ac:dyDescent="0.25">
      <c r="A1815" t="s">
        <v>555</v>
      </c>
      <c r="B1815">
        <v>28.6</v>
      </c>
      <c r="C1815">
        <v>6.08</v>
      </c>
      <c r="D1815" t="s">
        <v>2379</v>
      </c>
      <c r="E1815" t="s">
        <v>2379</v>
      </c>
      <c r="F1815" t="s">
        <v>2382</v>
      </c>
      <c r="G1815">
        <v>1</v>
      </c>
      <c r="H1815" t="s">
        <v>2379</v>
      </c>
      <c r="I1815" t="str">
        <f t="shared" si="56"/>
        <v>Overweight</v>
      </c>
      <c r="J1815" t="str">
        <f t="shared" si="57"/>
        <v>Prediabetes</v>
      </c>
    </row>
    <row r="1816" spans="1:10" x14ac:dyDescent="0.25">
      <c r="A1816" t="s">
        <v>554</v>
      </c>
      <c r="B1816">
        <v>46.53</v>
      </c>
      <c r="C1816">
        <v>4.16</v>
      </c>
      <c r="D1816" t="s">
        <v>2379</v>
      </c>
      <c r="E1816" t="s">
        <v>2379</v>
      </c>
      <c r="F1816" t="s">
        <v>2379</v>
      </c>
      <c r="G1816">
        <v>0</v>
      </c>
      <c r="H1816" t="s">
        <v>2379</v>
      </c>
      <c r="I1816" t="str">
        <f t="shared" si="56"/>
        <v>Obesity</v>
      </c>
      <c r="J1816" t="str">
        <f t="shared" si="57"/>
        <v>Normal</v>
      </c>
    </row>
    <row r="1817" spans="1:10" x14ac:dyDescent="0.25">
      <c r="A1817" t="s">
        <v>553</v>
      </c>
      <c r="B1817">
        <v>34.99</v>
      </c>
      <c r="C1817">
        <v>5.0999999999999996</v>
      </c>
      <c r="D1817" t="s">
        <v>2379</v>
      </c>
      <c r="E1817" t="s">
        <v>2379</v>
      </c>
      <c r="F1817" t="s">
        <v>2382</v>
      </c>
      <c r="G1817">
        <v>1</v>
      </c>
      <c r="H1817" t="s">
        <v>2379</v>
      </c>
      <c r="I1817" t="str">
        <f t="shared" si="56"/>
        <v>Obesity</v>
      </c>
      <c r="J1817" t="str">
        <f t="shared" si="57"/>
        <v>Normal</v>
      </c>
    </row>
    <row r="1818" spans="1:10" x14ac:dyDescent="0.25">
      <c r="A1818" t="s">
        <v>552</v>
      </c>
      <c r="B1818">
        <v>17.05</v>
      </c>
      <c r="C1818">
        <v>5.3</v>
      </c>
      <c r="D1818" t="s">
        <v>2379</v>
      </c>
      <c r="E1818" t="s">
        <v>2379</v>
      </c>
      <c r="F1818" t="s">
        <v>2382</v>
      </c>
      <c r="G1818">
        <v>1</v>
      </c>
      <c r="H1818" t="s">
        <v>2379</v>
      </c>
      <c r="I1818" t="str">
        <f t="shared" si="56"/>
        <v>Underweight</v>
      </c>
      <c r="J1818" t="str">
        <f t="shared" si="57"/>
        <v>Normal</v>
      </c>
    </row>
    <row r="1819" spans="1:10" x14ac:dyDescent="0.25">
      <c r="A1819" t="s">
        <v>551</v>
      </c>
      <c r="B1819">
        <v>37.18</v>
      </c>
      <c r="C1819">
        <v>4.9000000000000004</v>
      </c>
      <c r="D1819" t="s">
        <v>2379</v>
      </c>
      <c r="E1819" t="s">
        <v>2379</v>
      </c>
      <c r="F1819" t="s">
        <v>2379</v>
      </c>
      <c r="G1819">
        <v>0</v>
      </c>
      <c r="H1819" t="s">
        <v>2379</v>
      </c>
      <c r="I1819" t="str">
        <f t="shared" si="56"/>
        <v>Obesity</v>
      </c>
      <c r="J1819" t="str">
        <f t="shared" si="57"/>
        <v>Normal</v>
      </c>
    </row>
    <row r="1820" spans="1:10" x14ac:dyDescent="0.25">
      <c r="A1820" t="s">
        <v>550</v>
      </c>
      <c r="B1820">
        <v>35.200000000000003</v>
      </c>
      <c r="C1820">
        <v>5.55</v>
      </c>
      <c r="D1820" t="s">
        <v>2379</v>
      </c>
      <c r="E1820" t="s">
        <v>2379</v>
      </c>
      <c r="F1820" t="s">
        <v>2379</v>
      </c>
      <c r="G1820">
        <v>0</v>
      </c>
      <c r="H1820" t="s">
        <v>2379</v>
      </c>
      <c r="I1820" t="str">
        <f t="shared" si="56"/>
        <v>Obesity</v>
      </c>
      <c r="J1820" t="str">
        <f t="shared" si="57"/>
        <v>Normal</v>
      </c>
    </row>
    <row r="1821" spans="1:10" x14ac:dyDescent="0.25">
      <c r="A1821" t="s">
        <v>549</v>
      </c>
      <c r="B1821">
        <v>37.335000000000001</v>
      </c>
      <c r="C1821">
        <v>4.95</v>
      </c>
      <c r="D1821" t="s">
        <v>2379</v>
      </c>
      <c r="E1821" t="s">
        <v>2379</v>
      </c>
      <c r="F1821" t="s">
        <v>2379</v>
      </c>
      <c r="G1821">
        <v>0</v>
      </c>
      <c r="H1821" t="s">
        <v>2379</v>
      </c>
      <c r="I1821" t="str">
        <f t="shared" si="56"/>
        <v>Obesity</v>
      </c>
      <c r="J1821" t="str">
        <f t="shared" si="57"/>
        <v>Normal</v>
      </c>
    </row>
    <row r="1822" spans="1:10" x14ac:dyDescent="0.25">
      <c r="A1822" t="s">
        <v>548</v>
      </c>
      <c r="B1822">
        <v>27.265000000000001</v>
      </c>
      <c r="C1822">
        <v>6.46</v>
      </c>
      <c r="D1822" t="s">
        <v>2381</v>
      </c>
      <c r="E1822" t="s">
        <v>2379</v>
      </c>
      <c r="F1822" t="s">
        <v>2379</v>
      </c>
      <c r="G1822">
        <v>0</v>
      </c>
      <c r="H1822" t="s">
        <v>2379</v>
      </c>
      <c r="I1822" t="str">
        <f t="shared" si="56"/>
        <v>Overweight</v>
      </c>
      <c r="J1822" t="str">
        <f t="shared" si="57"/>
        <v>Prediabetes</v>
      </c>
    </row>
    <row r="1823" spans="1:10" x14ac:dyDescent="0.25">
      <c r="A1823" t="s">
        <v>547</v>
      </c>
      <c r="B1823">
        <v>30.8</v>
      </c>
      <c r="C1823">
        <v>4.9000000000000004</v>
      </c>
      <c r="D1823" t="s">
        <v>2381</v>
      </c>
      <c r="E1823" t="s">
        <v>2379</v>
      </c>
      <c r="F1823" t="s">
        <v>2379</v>
      </c>
      <c r="G1823">
        <v>0</v>
      </c>
      <c r="H1823" t="s">
        <v>2379</v>
      </c>
      <c r="I1823" t="str">
        <f t="shared" si="56"/>
        <v>Obesity</v>
      </c>
      <c r="J1823" t="str">
        <f t="shared" si="57"/>
        <v>Normal</v>
      </c>
    </row>
    <row r="1824" spans="1:10" x14ac:dyDescent="0.25">
      <c r="A1824" t="s">
        <v>546</v>
      </c>
      <c r="B1824">
        <v>30.21</v>
      </c>
      <c r="C1824">
        <v>5.21</v>
      </c>
      <c r="D1824" t="s">
        <v>2379</v>
      </c>
      <c r="E1824" t="s">
        <v>2379</v>
      </c>
      <c r="F1824" t="s">
        <v>2379</v>
      </c>
      <c r="G1824">
        <v>1</v>
      </c>
      <c r="H1824" t="s">
        <v>2379</v>
      </c>
      <c r="I1824" t="str">
        <f t="shared" si="56"/>
        <v>Obesity</v>
      </c>
      <c r="J1824" t="str">
        <f t="shared" si="57"/>
        <v>Normal</v>
      </c>
    </row>
    <row r="1825" spans="1:10" x14ac:dyDescent="0.25">
      <c r="A1825" t="s">
        <v>545</v>
      </c>
      <c r="B1825">
        <v>35.340000000000003</v>
      </c>
      <c r="C1825">
        <v>4.13</v>
      </c>
      <c r="D1825" t="s">
        <v>2379</v>
      </c>
      <c r="E1825" t="s">
        <v>2381</v>
      </c>
      <c r="F1825" t="s">
        <v>2379</v>
      </c>
      <c r="G1825">
        <v>1</v>
      </c>
      <c r="H1825" t="s">
        <v>2379</v>
      </c>
      <c r="I1825" t="str">
        <f t="shared" si="56"/>
        <v>Obesity</v>
      </c>
      <c r="J1825" t="str">
        <f t="shared" si="57"/>
        <v>Normal</v>
      </c>
    </row>
    <row r="1826" spans="1:10" x14ac:dyDescent="0.25">
      <c r="A1826" t="s">
        <v>544</v>
      </c>
      <c r="B1826">
        <v>26.695</v>
      </c>
      <c r="C1826">
        <v>5.28</v>
      </c>
      <c r="D1826" t="s">
        <v>2379</v>
      </c>
      <c r="E1826" t="s">
        <v>2379</v>
      </c>
      <c r="F1826" t="s">
        <v>2379</v>
      </c>
      <c r="G1826">
        <v>0</v>
      </c>
      <c r="H1826" t="s">
        <v>2379</v>
      </c>
      <c r="I1826" t="str">
        <f t="shared" si="56"/>
        <v>Overweight</v>
      </c>
      <c r="J1826" t="str">
        <f t="shared" si="57"/>
        <v>Normal</v>
      </c>
    </row>
    <row r="1827" spans="1:10" x14ac:dyDescent="0.25">
      <c r="A1827" t="s">
        <v>543</v>
      </c>
      <c r="B1827">
        <v>29.355</v>
      </c>
      <c r="C1827">
        <v>4.68</v>
      </c>
      <c r="D1827" t="s">
        <v>2381</v>
      </c>
      <c r="E1827" t="s">
        <v>2379</v>
      </c>
      <c r="F1827" t="s">
        <v>2379</v>
      </c>
      <c r="G1827">
        <v>0</v>
      </c>
      <c r="H1827" t="s">
        <v>2379</v>
      </c>
      <c r="I1827" t="str">
        <f t="shared" si="56"/>
        <v>Overweight</v>
      </c>
      <c r="J1827" t="str">
        <f t="shared" si="57"/>
        <v>Normal</v>
      </c>
    </row>
    <row r="1828" spans="1:10" x14ac:dyDescent="0.25">
      <c r="A1828" t="s">
        <v>542</v>
      </c>
      <c r="B1828">
        <v>29.59</v>
      </c>
      <c r="C1828">
        <v>4.0599999999999996</v>
      </c>
      <c r="D1828" t="s">
        <v>2379</v>
      </c>
      <c r="E1828" t="s">
        <v>2379</v>
      </c>
      <c r="F1828" t="s">
        <v>2379</v>
      </c>
      <c r="G1828">
        <v>0</v>
      </c>
      <c r="H1828" t="s">
        <v>2379</v>
      </c>
      <c r="I1828" t="str">
        <f t="shared" si="56"/>
        <v>Overweight</v>
      </c>
      <c r="J1828" t="str">
        <f t="shared" si="57"/>
        <v>Normal</v>
      </c>
    </row>
    <row r="1829" spans="1:10" x14ac:dyDescent="0.25">
      <c r="A1829" t="s">
        <v>541</v>
      </c>
      <c r="B1829">
        <v>31.35</v>
      </c>
      <c r="C1829">
        <v>4.2</v>
      </c>
      <c r="D1829" t="s">
        <v>2379</v>
      </c>
      <c r="E1829" t="s">
        <v>2381</v>
      </c>
      <c r="F1829" t="s">
        <v>2379</v>
      </c>
      <c r="G1829">
        <v>1</v>
      </c>
      <c r="H1829" t="s">
        <v>2379</v>
      </c>
      <c r="I1829" t="str">
        <f t="shared" si="56"/>
        <v>Obesity</v>
      </c>
      <c r="J1829" t="str">
        <f t="shared" si="57"/>
        <v>Normal</v>
      </c>
    </row>
    <row r="1830" spans="1:10" x14ac:dyDescent="0.25">
      <c r="A1830" t="s">
        <v>540</v>
      </c>
      <c r="B1830">
        <v>20.52</v>
      </c>
      <c r="C1830">
        <v>4.83</v>
      </c>
      <c r="D1830" t="s">
        <v>2379</v>
      </c>
      <c r="E1830" t="s">
        <v>2379</v>
      </c>
      <c r="F1830" t="s">
        <v>2379</v>
      </c>
      <c r="G1830">
        <v>0</v>
      </c>
      <c r="H1830" t="s">
        <v>2379</v>
      </c>
      <c r="I1830" t="str">
        <f t="shared" si="56"/>
        <v>Normal Weight</v>
      </c>
      <c r="J1830" t="str">
        <f t="shared" si="57"/>
        <v>Normal</v>
      </c>
    </row>
    <row r="1831" spans="1:10" x14ac:dyDescent="0.25">
      <c r="A1831" t="s">
        <v>539</v>
      </c>
      <c r="B1831">
        <v>42.9</v>
      </c>
      <c r="C1831">
        <v>4.87</v>
      </c>
      <c r="D1831" t="s">
        <v>2381</v>
      </c>
      <c r="E1831" t="s">
        <v>2379</v>
      </c>
      <c r="F1831" t="s">
        <v>2379</v>
      </c>
      <c r="G1831">
        <v>1</v>
      </c>
      <c r="H1831" t="s">
        <v>2379</v>
      </c>
      <c r="I1831" t="str">
        <f t="shared" si="56"/>
        <v>Obesity</v>
      </c>
      <c r="J1831" t="str">
        <f t="shared" si="57"/>
        <v>Normal</v>
      </c>
    </row>
    <row r="1832" spans="1:10" x14ac:dyDescent="0.25">
      <c r="A1832" t="s">
        <v>538</v>
      </c>
      <c r="B1832">
        <v>24.6</v>
      </c>
      <c r="C1832">
        <v>5.86</v>
      </c>
      <c r="D1832" t="s">
        <v>2379</v>
      </c>
      <c r="E1832" t="s">
        <v>2379</v>
      </c>
      <c r="F1832" t="s">
        <v>2382</v>
      </c>
      <c r="G1832">
        <v>1</v>
      </c>
      <c r="H1832" t="s">
        <v>2379</v>
      </c>
      <c r="I1832" t="str">
        <f t="shared" si="56"/>
        <v>Normal Weight</v>
      </c>
      <c r="J1832" t="str">
        <f t="shared" si="57"/>
        <v>Prediabetes</v>
      </c>
    </row>
    <row r="1833" spans="1:10" x14ac:dyDescent="0.25">
      <c r="A1833" t="s">
        <v>537</v>
      </c>
      <c r="B1833">
        <v>28.405000000000001</v>
      </c>
      <c r="C1833">
        <v>4.12</v>
      </c>
      <c r="D1833" t="s">
        <v>2379</v>
      </c>
      <c r="E1833" t="s">
        <v>2379</v>
      </c>
      <c r="F1833" t="s">
        <v>2379</v>
      </c>
      <c r="G1833">
        <v>1</v>
      </c>
      <c r="H1833" t="s">
        <v>2379</v>
      </c>
      <c r="I1833" t="str">
        <f t="shared" si="56"/>
        <v>Overweight</v>
      </c>
      <c r="J1833" t="str">
        <f t="shared" si="57"/>
        <v>Normal</v>
      </c>
    </row>
    <row r="1834" spans="1:10" x14ac:dyDescent="0.25">
      <c r="A1834" t="s">
        <v>536</v>
      </c>
      <c r="B1834">
        <v>34.674999999999997</v>
      </c>
      <c r="C1834">
        <v>5.71</v>
      </c>
      <c r="D1834" t="s">
        <v>2381</v>
      </c>
      <c r="E1834" t="s">
        <v>2379</v>
      </c>
      <c r="F1834" t="s">
        <v>2379</v>
      </c>
      <c r="G1834">
        <v>1</v>
      </c>
      <c r="H1834" t="s">
        <v>2379</v>
      </c>
      <c r="I1834" t="str">
        <f t="shared" si="56"/>
        <v>Obesity</v>
      </c>
      <c r="J1834" t="str">
        <f t="shared" si="57"/>
        <v>Prediabetes</v>
      </c>
    </row>
    <row r="1835" spans="1:10" x14ac:dyDescent="0.25">
      <c r="A1835" t="s">
        <v>535</v>
      </c>
      <c r="B1835">
        <v>18.850000000000001</v>
      </c>
      <c r="C1835">
        <v>6.03</v>
      </c>
      <c r="D1835" t="s">
        <v>2379</v>
      </c>
      <c r="E1835" t="s">
        <v>2379</v>
      </c>
      <c r="F1835" t="s">
        <v>2379</v>
      </c>
      <c r="G1835">
        <v>1</v>
      </c>
      <c r="H1835" t="s">
        <v>2379</v>
      </c>
      <c r="I1835" t="str">
        <f t="shared" si="56"/>
        <v>Normal Weight</v>
      </c>
      <c r="J1835" t="str">
        <f t="shared" si="57"/>
        <v>Prediabetes</v>
      </c>
    </row>
    <row r="1836" spans="1:10" x14ac:dyDescent="0.25">
      <c r="A1836" t="s">
        <v>533</v>
      </c>
      <c r="B1836">
        <v>34.130000000000003</v>
      </c>
      <c r="C1836">
        <v>5.65</v>
      </c>
      <c r="D1836" t="s">
        <v>2379</v>
      </c>
      <c r="E1836" t="s">
        <v>2379</v>
      </c>
      <c r="F1836" t="s">
        <v>2382</v>
      </c>
      <c r="G1836">
        <v>1</v>
      </c>
      <c r="H1836" t="s">
        <v>2379</v>
      </c>
      <c r="I1836" t="str">
        <f t="shared" si="56"/>
        <v>Obesity</v>
      </c>
      <c r="J1836" t="str">
        <f t="shared" si="57"/>
        <v>Normal</v>
      </c>
    </row>
    <row r="1837" spans="1:10" x14ac:dyDescent="0.25">
      <c r="A1837" t="s">
        <v>532</v>
      </c>
      <c r="B1837">
        <v>17.34</v>
      </c>
      <c r="C1837">
        <v>5.05</v>
      </c>
      <c r="D1837" t="s">
        <v>2379</v>
      </c>
      <c r="E1837" t="s">
        <v>2379</v>
      </c>
      <c r="F1837" t="s">
        <v>2379</v>
      </c>
      <c r="G1837">
        <v>0</v>
      </c>
      <c r="H1837" t="s">
        <v>2379</v>
      </c>
      <c r="I1837" t="str">
        <f t="shared" si="56"/>
        <v>Underweight</v>
      </c>
      <c r="J1837" t="str">
        <f t="shared" si="57"/>
        <v>Normal</v>
      </c>
    </row>
    <row r="1838" spans="1:10" x14ac:dyDescent="0.25">
      <c r="A1838" t="s">
        <v>531</v>
      </c>
      <c r="B1838">
        <v>17.440000000000001</v>
      </c>
      <c r="C1838">
        <v>6.26</v>
      </c>
      <c r="D1838" t="s">
        <v>2379</v>
      </c>
      <c r="E1838" t="s">
        <v>2379</v>
      </c>
      <c r="F1838" t="s">
        <v>2379</v>
      </c>
      <c r="G1838">
        <v>0</v>
      </c>
      <c r="H1838" t="s">
        <v>2379</v>
      </c>
      <c r="I1838" t="str">
        <f t="shared" si="56"/>
        <v>Underweight</v>
      </c>
      <c r="J1838" t="str">
        <f t="shared" si="57"/>
        <v>Prediabetes</v>
      </c>
    </row>
    <row r="1839" spans="1:10" x14ac:dyDescent="0.25">
      <c r="A1839" t="s">
        <v>530</v>
      </c>
      <c r="B1839">
        <v>33.659999999999997</v>
      </c>
      <c r="C1839">
        <v>4.08</v>
      </c>
      <c r="D1839" t="s">
        <v>2381</v>
      </c>
      <c r="E1839" t="s">
        <v>2379</v>
      </c>
      <c r="F1839" t="s">
        <v>2382</v>
      </c>
      <c r="G1839">
        <v>1</v>
      </c>
      <c r="H1839" t="s">
        <v>2379</v>
      </c>
      <c r="I1839" t="str">
        <f t="shared" si="56"/>
        <v>Obesity</v>
      </c>
      <c r="J1839" t="str">
        <f t="shared" si="57"/>
        <v>Normal</v>
      </c>
    </row>
    <row r="1840" spans="1:10" x14ac:dyDescent="0.25">
      <c r="A1840" t="s">
        <v>529</v>
      </c>
      <c r="B1840">
        <v>21.375</v>
      </c>
      <c r="C1840">
        <v>6.19</v>
      </c>
      <c r="D1840" t="s">
        <v>2381</v>
      </c>
      <c r="E1840" t="s">
        <v>2379</v>
      </c>
      <c r="F1840" t="s">
        <v>2379</v>
      </c>
      <c r="G1840">
        <v>1</v>
      </c>
      <c r="H1840" t="s">
        <v>2379</v>
      </c>
      <c r="I1840" t="str">
        <f t="shared" si="56"/>
        <v>Normal Weight</v>
      </c>
      <c r="J1840" t="str">
        <f t="shared" si="57"/>
        <v>Prediabetes</v>
      </c>
    </row>
    <row r="1841" spans="1:10" x14ac:dyDescent="0.25">
      <c r="A1841" t="s">
        <v>528</v>
      </c>
      <c r="B1841">
        <v>27.14</v>
      </c>
      <c r="C1841">
        <v>6.01</v>
      </c>
      <c r="D1841" t="s">
        <v>2379</v>
      </c>
      <c r="E1841" t="s">
        <v>2379</v>
      </c>
      <c r="F1841" t="s">
        <v>2379</v>
      </c>
      <c r="G1841">
        <v>1</v>
      </c>
      <c r="H1841" t="s">
        <v>2379</v>
      </c>
      <c r="I1841" t="str">
        <f t="shared" si="56"/>
        <v>Overweight</v>
      </c>
      <c r="J1841" t="str">
        <f t="shared" si="57"/>
        <v>Prediabetes</v>
      </c>
    </row>
    <row r="1842" spans="1:10" x14ac:dyDescent="0.25">
      <c r="A1842" t="s">
        <v>527</v>
      </c>
      <c r="B1842">
        <v>35.78</v>
      </c>
      <c r="C1842">
        <v>6.07</v>
      </c>
      <c r="D1842" t="s">
        <v>2379</v>
      </c>
      <c r="E1842" t="s">
        <v>2381</v>
      </c>
      <c r="F1842" t="s">
        <v>2379</v>
      </c>
      <c r="G1842">
        <v>1</v>
      </c>
      <c r="H1842" t="s">
        <v>2379</v>
      </c>
      <c r="I1842" t="str">
        <f t="shared" si="56"/>
        <v>Obesity</v>
      </c>
      <c r="J1842" t="str">
        <f t="shared" si="57"/>
        <v>Prediabetes</v>
      </c>
    </row>
    <row r="1843" spans="1:10" x14ac:dyDescent="0.25">
      <c r="A1843" t="s">
        <v>526</v>
      </c>
      <c r="B1843">
        <v>34.96</v>
      </c>
      <c r="C1843">
        <v>5.63</v>
      </c>
      <c r="D1843" t="s">
        <v>2379</v>
      </c>
      <c r="E1843" t="s">
        <v>2379</v>
      </c>
      <c r="F1843" t="s">
        <v>2379</v>
      </c>
      <c r="G1843">
        <v>0</v>
      </c>
      <c r="H1843" t="s">
        <v>2379</v>
      </c>
      <c r="I1843" t="str">
        <f t="shared" si="56"/>
        <v>Obesity</v>
      </c>
      <c r="J1843" t="str">
        <f t="shared" si="57"/>
        <v>Normal</v>
      </c>
    </row>
    <row r="1844" spans="1:10" x14ac:dyDescent="0.25">
      <c r="A1844" t="s">
        <v>525</v>
      </c>
      <c r="B1844">
        <v>38.39</v>
      </c>
      <c r="C1844">
        <v>6.05</v>
      </c>
      <c r="D1844" t="s">
        <v>2379</v>
      </c>
      <c r="E1844" t="s">
        <v>2379</v>
      </c>
      <c r="F1844" t="s">
        <v>2379</v>
      </c>
      <c r="G1844">
        <v>0</v>
      </c>
      <c r="H1844" t="s">
        <v>2379</v>
      </c>
      <c r="I1844" t="str">
        <f t="shared" si="56"/>
        <v>Obesity</v>
      </c>
      <c r="J1844" t="str">
        <f t="shared" si="57"/>
        <v>Prediabetes</v>
      </c>
    </row>
    <row r="1845" spans="1:10" x14ac:dyDescent="0.25">
      <c r="A1845" t="s">
        <v>524</v>
      </c>
      <c r="B1845">
        <v>33.82</v>
      </c>
      <c r="C1845">
        <v>4.6500000000000004</v>
      </c>
      <c r="D1845" t="s">
        <v>2379</v>
      </c>
      <c r="E1845" t="s">
        <v>2379</v>
      </c>
      <c r="F1845" t="s">
        <v>2379</v>
      </c>
      <c r="G1845">
        <v>0</v>
      </c>
      <c r="H1845" t="s">
        <v>2379</v>
      </c>
      <c r="I1845" t="str">
        <f t="shared" si="56"/>
        <v>Obesity</v>
      </c>
      <c r="J1845" t="str">
        <f t="shared" si="57"/>
        <v>Normal</v>
      </c>
    </row>
    <row r="1846" spans="1:10" x14ac:dyDescent="0.25">
      <c r="A1846" t="s">
        <v>523</v>
      </c>
      <c r="B1846">
        <v>27.835000000000001</v>
      </c>
      <c r="C1846">
        <v>5.37</v>
      </c>
      <c r="D1846" t="s">
        <v>2379</v>
      </c>
      <c r="E1846" t="s">
        <v>2379</v>
      </c>
      <c r="F1846" t="s">
        <v>2379</v>
      </c>
      <c r="G1846">
        <v>0</v>
      </c>
      <c r="H1846" t="s">
        <v>2379</v>
      </c>
      <c r="I1846" t="str">
        <f t="shared" si="56"/>
        <v>Overweight</v>
      </c>
      <c r="J1846" t="str">
        <f t="shared" si="57"/>
        <v>Normal</v>
      </c>
    </row>
    <row r="1847" spans="1:10" x14ac:dyDescent="0.25">
      <c r="A1847" t="s">
        <v>522</v>
      </c>
      <c r="B1847">
        <v>33</v>
      </c>
      <c r="C1847">
        <v>5.39</v>
      </c>
      <c r="D1847" t="s">
        <v>2379</v>
      </c>
      <c r="E1847" t="s">
        <v>2379</v>
      </c>
      <c r="F1847" t="s">
        <v>2379</v>
      </c>
      <c r="G1847">
        <v>0</v>
      </c>
      <c r="H1847" t="s">
        <v>2379</v>
      </c>
      <c r="I1847" t="str">
        <f t="shared" si="56"/>
        <v>Obesity</v>
      </c>
      <c r="J1847" t="str">
        <f t="shared" si="57"/>
        <v>Normal</v>
      </c>
    </row>
    <row r="1848" spans="1:10" x14ac:dyDescent="0.25">
      <c r="A1848" t="s">
        <v>521</v>
      </c>
      <c r="B1848">
        <v>26.885000000000002</v>
      </c>
      <c r="C1848">
        <v>5.86</v>
      </c>
      <c r="D1848" t="s">
        <v>2379</v>
      </c>
      <c r="E1848" t="s">
        <v>2379</v>
      </c>
      <c r="F1848" t="s">
        <v>2379</v>
      </c>
      <c r="G1848">
        <v>0</v>
      </c>
      <c r="H1848" t="s">
        <v>2379</v>
      </c>
      <c r="I1848" t="str">
        <f t="shared" si="56"/>
        <v>Overweight</v>
      </c>
      <c r="J1848" t="str">
        <f t="shared" si="57"/>
        <v>Prediabetes</v>
      </c>
    </row>
    <row r="1849" spans="1:10" x14ac:dyDescent="0.25">
      <c r="A1849" t="s">
        <v>520</v>
      </c>
      <c r="B1849">
        <v>29.26</v>
      </c>
      <c r="C1849">
        <v>4.4400000000000004</v>
      </c>
      <c r="D1849" t="s">
        <v>2379</v>
      </c>
      <c r="E1849" t="s">
        <v>2379</v>
      </c>
      <c r="F1849" t="s">
        <v>2379</v>
      </c>
      <c r="G1849">
        <v>0</v>
      </c>
      <c r="H1849" t="s">
        <v>2379</v>
      </c>
      <c r="I1849" t="str">
        <f t="shared" si="56"/>
        <v>Overweight</v>
      </c>
      <c r="J1849" t="str">
        <f t="shared" si="57"/>
        <v>Normal</v>
      </c>
    </row>
    <row r="1850" spans="1:10" x14ac:dyDescent="0.25">
      <c r="A1850" t="s">
        <v>519</v>
      </c>
      <c r="B1850">
        <v>26.98</v>
      </c>
      <c r="C1850">
        <v>4.41</v>
      </c>
      <c r="D1850" t="s">
        <v>2379</v>
      </c>
      <c r="E1850" t="s">
        <v>2379</v>
      </c>
      <c r="F1850" t="s">
        <v>2379</v>
      </c>
      <c r="G1850">
        <v>0</v>
      </c>
      <c r="H1850" t="s">
        <v>2379</v>
      </c>
      <c r="I1850" t="str">
        <f t="shared" si="56"/>
        <v>Overweight</v>
      </c>
      <c r="J1850" t="str">
        <f t="shared" si="57"/>
        <v>Normal</v>
      </c>
    </row>
    <row r="1851" spans="1:10" x14ac:dyDescent="0.25">
      <c r="A1851" t="s">
        <v>518</v>
      </c>
      <c r="B1851">
        <v>32.11</v>
      </c>
      <c r="C1851">
        <v>5.19</v>
      </c>
      <c r="D1851" t="s">
        <v>2379</v>
      </c>
      <c r="E1851" t="s">
        <v>2379</v>
      </c>
      <c r="F1851" t="s">
        <v>2382</v>
      </c>
      <c r="G1851">
        <v>1</v>
      </c>
      <c r="H1851" t="s">
        <v>2379</v>
      </c>
      <c r="I1851" t="str">
        <f t="shared" si="56"/>
        <v>Obesity</v>
      </c>
      <c r="J1851" t="str">
        <f t="shared" si="57"/>
        <v>Normal</v>
      </c>
    </row>
    <row r="1852" spans="1:10" x14ac:dyDescent="0.25">
      <c r="A1852" t="s">
        <v>517</v>
      </c>
      <c r="B1852">
        <v>31.73</v>
      </c>
      <c r="C1852">
        <v>5.16</v>
      </c>
      <c r="D1852" t="s">
        <v>2379</v>
      </c>
      <c r="E1852" t="s">
        <v>2379</v>
      </c>
      <c r="F1852" t="s">
        <v>2382</v>
      </c>
      <c r="G1852">
        <v>1</v>
      </c>
      <c r="H1852" t="s">
        <v>2379</v>
      </c>
      <c r="I1852" t="str">
        <f t="shared" si="56"/>
        <v>Obesity</v>
      </c>
      <c r="J1852" t="str">
        <f t="shared" si="57"/>
        <v>Normal</v>
      </c>
    </row>
    <row r="1853" spans="1:10" x14ac:dyDescent="0.25">
      <c r="A1853" t="s">
        <v>516</v>
      </c>
      <c r="B1853">
        <v>22.515000000000001</v>
      </c>
      <c r="C1853">
        <v>4.24</v>
      </c>
      <c r="D1853" t="s">
        <v>2379</v>
      </c>
      <c r="E1853" t="s">
        <v>2379</v>
      </c>
      <c r="F1853" t="s">
        <v>2379</v>
      </c>
      <c r="G1853">
        <v>0</v>
      </c>
      <c r="H1853" t="s">
        <v>2379</v>
      </c>
      <c r="I1853" t="str">
        <f t="shared" si="56"/>
        <v>Normal Weight</v>
      </c>
      <c r="J1853" t="str">
        <f t="shared" si="57"/>
        <v>Normal</v>
      </c>
    </row>
    <row r="1854" spans="1:10" x14ac:dyDescent="0.25">
      <c r="A1854" t="s">
        <v>514</v>
      </c>
      <c r="B1854">
        <v>25.9</v>
      </c>
      <c r="C1854">
        <v>5.45</v>
      </c>
      <c r="D1854" t="s">
        <v>2379</v>
      </c>
      <c r="E1854" t="s">
        <v>2379</v>
      </c>
      <c r="F1854" t="s">
        <v>2379</v>
      </c>
      <c r="G1854">
        <v>1</v>
      </c>
      <c r="H1854" t="s">
        <v>2379</v>
      </c>
      <c r="I1854" t="str">
        <f t="shared" si="56"/>
        <v>Overweight</v>
      </c>
      <c r="J1854" t="str">
        <f t="shared" si="57"/>
        <v>Normal</v>
      </c>
    </row>
    <row r="1855" spans="1:10" x14ac:dyDescent="0.25">
      <c r="A1855" t="s">
        <v>513</v>
      </c>
      <c r="B1855">
        <v>27.72</v>
      </c>
      <c r="C1855">
        <v>5.03</v>
      </c>
      <c r="D1855" t="s">
        <v>2381</v>
      </c>
      <c r="E1855" t="s">
        <v>2379</v>
      </c>
      <c r="F1855" t="s">
        <v>2379</v>
      </c>
      <c r="G1855">
        <v>1</v>
      </c>
      <c r="H1855" t="s">
        <v>2379</v>
      </c>
      <c r="I1855" t="str">
        <f t="shared" si="56"/>
        <v>Overweight</v>
      </c>
      <c r="J1855" t="str">
        <f t="shared" si="57"/>
        <v>Normal</v>
      </c>
    </row>
    <row r="1856" spans="1:10" x14ac:dyDescent="0.25">
      <c r="A1856" t="s">
        <v>512</v>
      </c>
      <c r="B1856">
        <v>31.5</v>
      </c>
      <c r="C1856">
        <v>9.6199999999999992</v>
      </c>
      <c r="D1856" t="s">
        <v>2381</v>
      </c>
      <c r="E1856" t="s">
        <v>2379</v>
      </c>
      <c r="F1856" t="s">
        <v>2379</v>
      </c>
      <c r="G1856">
        <v>1</v>
      </c>
      <c r="H1856" t="s">
        <v>2379</v>
      </c>
      <c r="I1856" t="str">
        <f t="shared" si="56"/>
        <v>Obesity</v>
      </c>
      <c r="J1856" t="str">
        <f t="shared" si="57"/>
        <v>Diabetes</v>
      </c>
    </row>
    <row r="1857" spans="1:10" x14ac:dyDescent="0.25">
      <c r="A1857" t="s">
        <v>511</v>
      </c>
      <c r="B1857">
        <v>29.7</v>
      </c>
      <c r="C1857">
        <v>6.77</v>
      </c>
      <c r="D1857" t="s">
        <v>2381</v>
      </c>
      <c r="E1857" t="s">
        <v>2379</v>
      </c>
      <c r="F1857" t="s">
        <v>2379</v>
      </c>
      <c r="G1857">
        <v>1</v>
      </c>
      <c r="H1857" t="s">
        <v>2379</v>
      </c>
      <c r="I1857" t="str">
        <f t="shared" si="56"/>
        <v>Overweight</v>
      </c>
      <c r="J1857" t="str">
        <f t="shared" si="57"/>
        <v>Diabetes</v>
      </c>
    </row>
    <row r="1858" spans="1:10" x14ac:dyDescent="0.25">
      <c r="A1858" t="s">
        <v>510</v>
      </c>
      <c r="B1858">
        <v>21.26</v>
      </c>
      <c r="C1858">
        <v>5.36</v>
      </c>
      <c r="D1858" t="s">
        <v>2381</v>
      </c>
      <c r="E1858" t="s">
        <v>2379</v>
      </c>
      <c r="F1858" t="s">
        <v>2379</v>
      </c>
      <c r="G1858">
        <v>1</v>
      </c>
      <c r="H1858" t="s">
        <v>2379</v>
      </c>
      <c r="I1858" t="str">
        <f t="shared" si="56"/>
        <v>Normal Weight</v>
      </c>
      <c r="J1858" t="str">
        <f t="shared" si="57"/>
        <v>Normal</v>
      </c>
    </row>
    <row r="1859" spans="1:10" x14ac:dyDescent="0.25">
      <c r="A1859" t="s">
        <v>509</v>
      </c>
      <c r="B1859">
        <v>17.09</v>
      </c>
      <c r="C1859">
        <v>5.69</v>
      </c>
      <c r="D1859" t="s">
        <v>2379</v>
      </c>
      <c r="E1859" t="s">
        <v>2379</v>
      </c>
      <c r="F1859" t="s">
        <v>2379</v>
      </c>
      <c r="G1859">
        <v>0</v>
      </c>
      <c r="H1859" t="s">
        <v>2379</v>
      </c>
      <c r="I1859" t="str">
        <f t="shared" ref="I1859:I1922" si="58">IF(B1859&lt;18.5,"Underweight",IF(B1859&lt;25,"Normal Weight",IF(B1859&lt;30,"Overweight","Obesity")))</f>
        <v>Underweight</v>
      </c>
      <c r="J1859" t="str">
        <f t="shared" ref="J1859:J1922" si="59">IF(ISNUMBER(C1859),IF(C1859&lt;5.7,"Normal",IF(C1859&lt;6.5,"Prediabetes","Diabetes")),"")</f>
        <v>Normal</v>
      </c>
    </row>
    <row r="1860" spans="1:10" x14ac:dyDescent="0.25">
      <c r="A1860" t="s">
        <v>508</v>
      </c>
      <c r="B1860">
        <v>24.3</v>
      </c>
      <c r="C1860">
        <v>4.9000000000000004</v>
      </c>
      <c r="D1860" t="s">
        <v>2381</v>
      </c>
      <c r="E1860" t="s">
        <v>2379</v>
      </c>
      <c r="F1860" t="s">
        <v>2382</v>
      </c>
      <c r="G1860">
        <v>1</v>
      </c>
      <c r="H1860" t="s">
        <v>2379</v>
      </c>
      <c r="I1860" t="str">
        <f t="shared" si="58"/>
        <v>Normal Weight</v>
      </c>
      <c r="J1860" t="str">
        <f t="shared" si="59"/>
        <v>Normal</v>
      </c>
    </row>
    <row r="1861" spans="1:10" x14ac:dyDescent="0.25">
      <c r="A1861" t="s">
        <v>507</v>
      </c>
      <c r="B1861">
        <v>29.734999999999999</v>
      </c>
      <c r="C1861">
        <v>5.78</v>
      </c>
      <c r="D1861" t="s">
        <v>2379</v>
      </c>
      <c r="E1861" t="s">
        <v>2379</v>
      </c>
      <c r="F1861" t="s">
        <v>2379</v>
      </c>
      <c r="G1861">
        <v>0</v>
      </c>
      <c r="H1861" t="s">
        <v>2379</v>
      </c>
      <c r="I1861" t="str">
        <f t="shared" si="58"/>
        <v>Overweight</v>
      </c>
      <c r="J1861" t="str">
        <f t="shared" si="59"/>
        <v>Prediabetes</v>
      </c>
    </row>
    <row r="1862" spans="1:10" x14ac:dyDescent="0.25">
      <c r="A1862" t="s">
        <v>506</v>
      </c>
      <c r="B1862">
        <v>29.26</v>
      </c>
      <c r="C1862">
        <v>4.7</v>
      </c>
      <c r="D1862" t="s">
        <v>2379</v>
      </c>
      <c r="E1862" t="s">
        <v>2379</v>
      </c>
      <c r="F1862" t="s">
        <v>2379</v>
      </c>
      <c r="G1862">
        <v>0</v>
      </c>
      <c r="H1862" t="s">
        <v>2379</v>
      </c>
      <c r="I1862" t="str">
        <f t="shared" si="58"/>
        <v>Overweight</v>
      </c>
      <c r="J1862" t="str">
        <f t="shared" si="59"/>
        <v>Normal</v>
      </c>
    </row>
    <row r="1863" spans="1:10" x14ac:dyDescent="0.25">
      <c r="A1863" t="s">
        <v>505</v>
      </c>
      <c r="B1863">
        <v>33</v>
      </c>
      <c r="C1863">
        <v>6.28</v>
      </c>
      <c r="D1863" t="s">
        <v>2379</v>
      </c>
      <c r="E1863" t="s">
        <v>2379</v>
      </c>
      <c r="F1863" t="s">
        <v>2379</v>
      </c>
      <c r="G1863">
        <v>0</v>
      </c>
      <c r="H1863" t="s">
        <v>2379</v>
      </c>
      <c r="I1863" t="str">
        <f t="shared" si="58"/>
        <v>Obesity</v>
      </c>
      <c r="J1863" t="str">
        <f t="shared" si="59"/>
        <v>Prediabetes</v>
      </c>
    </row>
    <row r="1864" spans="1:10" x14ac:dyDescent="0.25">
      <c r="A1864" t="s">
        <v>504</v>
      </c>
      <c r="B1864">
        <v>31.065000000000001</v>
      </c>
      <c r="C1864">
        <v>4.2300000000000004</v>
      </c>
      <c r="D1864" t="s">
        <v>2379</v>
      </c>
      <c r="E1864" t="s">
        <v>2379</v>
      </c>
      <c r="F1864" t="s">
        <v>2379</v>
      </c>
      <c r="G1864">
        <v>0</v>
      </c>
      <c r="H1864" t="s">
        <v>2379</v>
      </c>
      <c r="I1864" t="str">
        <f t="shared" si="58"/>
        <v>Obesity</v>
      </c>
      <c r="J1864" t="str">
        <f t="shared" si="59"/>
        <v>Normal</v>
      </c>
    </row>
    <row r="1865" spans="1:10" x14ac:dyDescent="0.25">
      <c r="A1865" t="s">
        <v>503</v>
      </c>
      <c r="B1865">
        <v>26.51</v>
      </c>
      <c r="C1865">
        <v>6.17</v>
      </c>
      <c r="D1865" t="s">
        <v>2379</v>
      </c>
      <c r="E1865" t="s">
        <v>2379</v>
      </c>
      <c r="F1865" t="s">
        <v>2379</v>
      </c>
      <c r="G1865">
        <v>0</v>
      </c>
      <c r="H1865" t="s">
        <v>2379</v>
      </c>
      <c r="I1865" t="str">
        <f t="shared" si="58"/>
        <v>Overweight</v>
      </c>
      <c r="J1865" t="str">
        <f t="shared" si="59"/>
        <v>Prediabetes</v>
      </c>
    </row>
    <row r="1866" spans="1:10" x14ac:dyDescent="0.25">
      <c r="A1866" t="s">
        <v>502</v>
      </c>
      <c r="B1866">
        <v>28.88</v>
      </c>
      <c r="C1866">
        <v>4.96</v>
      </c>
      <c r="D1866" t="s">
        <v>2379</v>
      </c>
      <c r="E1866" t="s">
        <v>2379</v>
      </c>
      <c r="F1866" t="s">
        <v>2379</v>
      </c>
      <c r="G1866">
        <v>0</v>
      </c>
      <c r="H1866" t="s">
        <v>2379</v>
      </c>
      <c r="I1866" t="str">
        <f t="shared" si="58"/>
        <v>Overweight</v>
      </c>
      <c r="J1866" t="str">
        <f t="shared" si="59"/>
        <v>Normal</v>
      </c>
    </row>
    <row r="1867" spans="1:10" x14ac:dyDescent="0.25">
      <c r="A1867" t="s">
        <v>501</v>
      </c>
      <c r="B1867">
        <v>35.814999999999998</v>
      </c>
      <c r="C1867">
        <v>5.1100000000000003</v>
      </c>
      <c r="D1867" t="s">
        <v>2381</v>
      </c>
      <c r="E1867" t="s">
        <v>2379</v>
      </c>
      <c r="F1867" t="s">
        <v>2379</v>
      </c>
      <c r="G1867">
        <v>1</v>
      </c>
      <c r="H1867" t="s">
        <v>2379</v>
      </c>
      <c r="I1867" t="str">
        <f t="shared" si="58"/>
        <v>Obesity</v>
      </c>
      <c r="J1867" t="str">
        <f t="shared" si="59"/>
        <v>Normal</v>
      </c>
    </row>
    <row r="1868" spans="1:10" x14ac:dyDescent="0.25">
      <c r="A1868" t="s">
        <v>500</v>
      </c>
      <c r="B1868">
        <v>21.28</v>
      </c>
      <c r="C1868">
        <v>4.05</v>
      </c>
      <c r="D1868" t="s">
        <v>2379</v>
      </c>
      <c r="E1868" t="s">
        <v>2381</v>
      </c>
      <c r="F1868" t="s">
        <v>2379</v>
      </c>
      <c r="G1868">
        <v>1</v>
      </c>
      <c r="H1868" t="s">
        <v>2379</v>
      </c>
      <c r="I1868" t="str">
        <f t="shared" si="58"/>
        <v>Normal Weight</v>
      </c>
      <c r="J1868" t="str">
        <f t="shared" si="59"/>
        <v>Normal</v>
      </c>
    </row>
    <row r="1869" spans="1:10" x14ac:dyDescent="0.25">
      <c r="A1869" t="s">
        <v>499</v>
      </c>
      <c r="B1869">
        <v>33.81</v>
      </c>
      <c r="C1869">
        <v>6.49</v>
      </c>
      <c r="D1869" t="s">
        <v>2379</v>
      </c>
      <c r="E1869" t="s">
        <v>2379</v>
      </c>
      <c r="F1869" t="s">
        <v>2382</v>
      </c>
      <c r="G1869">
        <v>1</v>
      </c>
      <c r="H1869" t="s">
        <v>2379</v>
      </c>
      <c r="I1869" t="str">
        <f t="shared" si="58"/>
        <v>Obesity</v>
      </c>
      <c r="J1869" t="str">
        <f t="shared" si="59"/>
        <v>Prediabetes</v>
      </c>
    </row>
    <row r="1870" spans="1:10" x14ac:dyDescent="0.25">
      <c r="A1870" t="s">
        <v>498</v>
      </c>
      <c r="B1870">
        <v>44.22</v>
      </c>
      <c r="C1870">
        <v>4.1900000000000004</v>
      </c>
      <c r="D1870" t="s">
        <v>2379</v>
      </c>
      <c r="E1870" t="s">
        <v>2379</v>
      </c>
      <c r="F1870" t="s">
        <v>2379</v>
      </c>
      <c r="G1870">
        <v>1</v>
      </c>
      <c r="H1870" t="s">
        <v>2379</v>
      </c>
      <c r="I1870" t="str">
        <f t="shared" si="58"/>
        <v>Obesity</v>
      </c>
      <c r="J1870" t="str">
        <f t="shared" si="59"/>
        <v>Normal</v>
      </c>
    </row>
    <row r="1871" spans="1:10" x14ac:dyDescent="0.25">
      <c r="A1871" t="s">
        <v>497</v>
      </c>
      <c r="B1871">
        <v>15.46</v>
      </c>
      <c r="C1871">
        <v>4.99</v>
      </c>
      <c r="D1871" t="s">
        <v>2381</v>
      </c>
      <c r="E1871" t="s">
        <v>2379</v>
      </c>
      <c r="F1871" t="s">
        <v>2382</v>
      </c>
      <c r="G1871">
        <v>1</v>
      </c>
      <c r="H1871" t="s">
        <v>2379</v>
      </c>
      <c r="I1871" t="str">
        <f t="shared" si="58"/>
        <v>Underweight</v>
      </c>
      <c r="J1871" t="str">
        <f t="shared" si="59"/>
        <v>Normal</v>
      </c>
    </row>
    <row r="1872" spans="1:10" x14ac:dyDescent="0.25">
      <c r="A1872" t="s">
        <v>496</v>
      </c>
      <c r="B1872">
        <v>30.3</v>
      </c>
      <c r="C1872">
        <v>4.7699999999999996</v>
      </c>
      <c r="D1872" t="s">
        <v>2381</v>
      </c>
      <c r="E1872" t="s">
        <v>2379</v>
      </c>
      <c r="F1872" t="s">
        <v>2379</v>
      </c>
      <c r="G1872">
        <v>1</v>
      </c>
      <c r="H1872" t="s">
        <v>2379</v>
      </c>
      <c r="I1872" t="str">
        <f t="shared" si="58"/>
        <v>Obesity</v>
      </c>
      <c r="J1872" t="str">
        <f t="shared" si="59"/>
        <v>Normal</v>
      </c>
    </row>
    <row r="1873" spans="1:10" x14ac:dyDescent="0.25">
      <c r="A1873" t="s">
        <v>495</v>
      </c>
      <c r="B1873">
        <v>16.670000000000002</v>
      </c>
      <c r="C1873">
        <v>5.46</v>
      </c>
      <c r="D1873" t="s">
        <v>2379</v>
      </c>
      <c r="E1873" t="s">
        <v>2379</v>
      </c>
      <c r="F1873" t="s">
        <v>2379</v>
      </c>
      <c r="G1873">
        <v>0</v>
      </c>
      <c r="H1873" t="s">
        <v>2379</v>
      </c>
      <c r="I1873" t="str">
        <f t="shared" si="58"/>
        <v>Underweight</v>
      </c>
      <c r="J1873" t="str">
        <f t="shared" si="59"/>
        <v>Normal</v>
      </c>
    </row>
    <row r="1874" spans="1:10" x14ac:dyDescent="0.25">
      <c r="A1874" t="s">
        <v>494</v>
      </c>
      <c r="B1874">
        <v>28.594999999999999</v>
      </c>
      <c r="C1874">
        <v>5.43</v>
      </c>
      <c r="D1874" t="s">
        <v>2379</v>
      </c>
      <c r="E1874" t="s">
        <v>2379</v>
      </c>
      <c r="F1874" t="s">
        <v>2379</v>
      </c>
      <c r="G1874">
        <v>0</v>
      </c>
      <c r="H1874" t="s">
        <v>2379</v>
      </c>
      <c r="I1874" t="str">
        <f t="shared" si="58"/>
        <v>Overweight</v>
      </c>
      <c r="J1874" t="str">
        <f t="shared" si="59"/>
        <v>Normal</v>
      </c>
    </row>
    <row r="1875" spans="1:10" x14ac:dyDescent="0.25">
      <c r="A1875" t="s">
        <v>493</v>
      </c>
      <c r="B1875">
        <v>25.934999999999999</v>
      </c>
      <c r="C1875">
        <v>4.29</v>
      </c>
      <c r="D1875" t="s">
        <v>2379</v>
      </c>
      <c r="E1875" t="s">
        <v>2379</v>
      </c>
      <c r="F1875" t="s">
        <v>2379</v>
      </c>
      <c r="G1875">
        <v>0</v>
      </c>
      <c r="H1875" t="s">
        <v>2379</v>
      </c>
      <c r="I1875" t="str">
        <f t="shared" si="58"/>
        <v>Overweight</v>
      </c>
      <c r="J1875" t="str">
        <f t="shared" si="59"/>
        <v>Normal</v>
      </c>
    </row>
    <row r="1876" spans="1:10" x14ac:dyDescent="0.25">
      <c r="A1876" t="s">
        <v>492</v>
      </c>
      <c r="B1876">
        <v>27.645</v>
      </c>
      <c r="C1876">
        <v>5.25</v>
      </c>
      <c r="D1876" t="s">
        <v>2379</v>
      </c>
      <c r="E1876" t="s">
        <v>2379</v>
      </c>
      <c r="F1876" t="s">
        <v>2379</v>
      </c>
      <c r="G1876">
        <v>1</v>
      </c>
      <c r="H1876" t="s">
        <v>2379</v>
      </c>
      <c r="I1876" t="str">
        <f t="shared" si="58"/>
        <v>Overweight</v>
      </c>
      <c r="J1876" t="str">
        <f t="shared" si="59"/>
        <v>Normal</v>
      </c>
    </row>
    <row r="1877" spans="1:10" x14ac:dyDescent="0.25">
      <c r="A1877" t="s">
        <v>491</v>
      </c>
      <c r="B1877">
        <v>30.1</v>
      </c>
      <c r="C1877">
        <v>4.04</v>
      </c>
      <c r="D1877" t="s">
        <v>2379</v>
      </c>
      <c r="E1877" t="s">
        <v>2379</v>
      </c>
      <c r="F1877" t="s">
        <v>2379</v>
      </c>
      <c r="G1877">
        <v>1</v>
      </c>
      <c r="H1877" t="s">
        <v>2379</v>
      </c>
      <c r="I1877" t="str">
        <f t="shared" si="58"/>
        <v>Obesity</v>
      </c>
      <c r="J1877" t="str">
        <f t="shared" si="59"/>
        <v>Normal</v>
      </c>
    </row>
    <row r="1878" spans="1:10" x14ac:dyDescent="0.25">
      <c r="A1878" t="s">
        <v>490</v>
      </c>
      <c r="B1878">
        <v>26.79</v>
      </c>
      <c r="C1878">
        <v>5</v>
      </c>
      <c r="D1878" t="s">
        <v>2381</v>
      </c>
      <c r="E1878" t="s">
        <v>2379</v>
      </c>
      <c r="F1878" t="s">
        <v>2382</v>
      </c>
      <c r="G1878">
        <v>1</v>
      </c>
      <c r="H1878" t="s">
        <v>2379</v>
      </c>
      <c r="I1878" t="str">
        <f t="shared" si="58"/>
        <v>Overweight</v>
      </c>
      <c r="J1878" t="str">
        <f t="shared" si="59"/>
        <v>Normal</v>
      </c>
    </row>
    <row r="1879" spans="1:10" x14ac:dyDescent="0.25">
      <c r="A1879" t="s">
        <v>489</v>
      </c>
      <c r="B1879">
        <v>27.1</v>
      </c>
      <c r="C1879">
        <v>4.01</v>
      </c>
      <c r="D1879" t="s">
        <v>2381</v>
      </c>
      <c r="E1879" t="s">
        <v>2379</v>
      </c>
      <c r="F1879" t="s">
        <v>2379</v>
      </c>
      <c r="G1879">
        <v>1</v>
      </c>
      <c r="H1879" t="s">
        <v>2379</v>
      </c>
      <c r="I1879" t="str">
        <f t="shared" si="58"/>
        <v>Overweight</v>
      </c>
      <c r="J1879" t="str">
        <f t="shared" si="59"/>
        <v>Normal</v>
      </c>
    </row>
    <row r="1880" spans="1:10" x14ac:dyDescent="0.25">
      <c r="A1880" t="s">
        <v>488</v>
      </c>
      <c r="B1880">
        <v>24.31</v>
      </c>
      <c r="C1880">
        <v>5.4</v>
      </c>
      <c r="D1880" t="s">
        <v>2379</v>
      </c>
      <c r="E1880" t="s">
        <v>2379</v>
      </c>
      <c r="F1880" t="s">
        <v>2379</v>
      </c>
      <c r="G1880">
        <v>0</v>
      </c>
      <c r="H1880" t="s">
        <v>2379</v>
      </c>
      <c r="I1880" t="str">
        <f t="shared" si="58"/>
        <v>Normal Weight</v>
      </c>
      <c r="J1880" t="str">
        <f t="shared" si="59"/>
        <v>Normal</v>
      </c>
    </row>
    <row r="1881" spans="1:10" x14ac:dyDescent="0.25">
      <c r="A1881" t="s">
        <v>487</v>
      </c>
      <c r="B1881">
        <v>15.53</v>
      </c>
      <c r="C1881">
        <v>5.81</v>
      </c>
      <c r="D1881" t="s">
        <v>2379</v>
      </c>
      <c r="E1881" t="s">
        <v>2379</v>
      </c>
      <c r="F1881" t="s">
        <v>2379</v>
      </c>
      <c r="G1881">
        <v>1</v>
      </c>
      <c r="H1881" t="s">
        <v>2379</v>
      </c>
      <c r="I1881" t="str">
        <f t="shared" si="58"/>
        <v>Underweight</v>
      </c>
      <c r="J1881" t="str">
        <f t="shared" si="59"/>
        <v>Prediabetes</v>
      </c>
    </row>
    <row r="1882" spans="1:10" x14ac:dyDescent="0.25">
      <c r="A1882" t="s">
        <v>486</v>
      </c>
      <c r="B1882">
        <v>30.7</v>
      </c>
      <c r="C1882">
        <v>5.82</v>
      </c>
      <c r="D1882" t="s">
        <v>2379</v>
      </c>
      <c r="E1882" t="s">
        <v>2379</v>
      </c>
      <c r="F1882" t="s">
        <v>2379</v>
      </c>
      <c r="G1882">
        <v>1</v>
      </c>
      <c r="H1882" t="s">
        <v>2379</v>
      </c>
      <c r="I1882" t="str">
        <f t="shared" si="58"/>
        <v>Obesity</v>
      </c>
      <c r="J1882" t="str">
        <f t="shared" si="59"/>
        <v>Prediabetes</v>
      </c>
    </row>
    <row r="1883" spans="1:10" x14ac:dyDescent="0.25">
      <c r="A1883" t="s">
        <v>485</v>
      </c>
      <c r="B1883">
        <v>33.33</v>
      </c>
      <c r="C1883">
        <v>4.82</v>
      </c>
      <c r="D1883" t="s">
        <v>2379</v>
      </c>
      <c r="E1883" t="s">
        <v>2379</v>
      </c>
      <c r="F1883" t="s">
        <v>2379</v>
      </c>
      <c r="G1883">
        <v>1</v>
      </c>
      <c r="H1883" t="s">
        <v>2379</v>
      </c>
      <c r="I1883" t="str">
        <f t="shared" si="58"/>
        <v>Obesity</v>
      </c>
      <c r="J1883" t="str">
        <f t="shared" si="59"/>
        <v>Normal</v>
      </c>
    </row>
    <row r="1884" spans="1:10" x14ac:dyDescent="0.25">
      <c r="A1884" t="s">
        <v>484</v>
      </c>
      <c r="B1884">
        <v>32.4</v>
      </c>
      <c r="C1884">
        <v>5.08</v>
      </c>
      <c r="D1884" t="s">
        <v>2379</v>
      </c>
      <c r="E1884" t="s">
        <v>2379</v>
      </c>
      <c r="F1884" t="s">
        <v>2379</v>
      </c>
      <c r="G1884">
        <v>1</v>
      </c>
      <c r="H1884" t="s">
        <v>2379</v>
      </c>
      <c r="I1884" t="str">
        <f t="shared" si="58"/>
        <v>Obesity</v>
      </c>
      <c r="J1884" t="str">
        <f t="shared" si="59"/>
        <v>Normal</v>
      </c>
    </row>
    <row r="1885" spans="1:10" x14ac:dyDescent="0.25">
      <c r="A1885" t="s">
        <v>483</v>
      </c>
      <c r="B1885">
        <v>27.93</v>
      </c>
      <c r="C1885">
        <v>5.59</v>
      </c>
      <c r="D1885" t="s">
        <v>2379</v>
      </c>
      <c r="E1885" t="s">
        <v>2379</v>
      </c>
      <c r="F1885" t="s">
        <v>2379</v>
      </c>
      <c r="G1885">
        <v>1</v>
      </c>
      <c r="H1885" t="s">
        <v>2379</v>
      </c>
      <c r="I1885" t="str">
        <f t="shared" si="58"/>
        <v>Overweight</v>
      </c>
      <c r="J1885" t="str">
        <f t="shared" si="59"/>
        <v>Normal</v>
      </c>
    </row>
    <row r="1886" spans="1:10" x14ac:dyDescent="0.25">
      <c r="A1886" t="s">
        <v>482</v>
      </c>
      <c r="B1886">
        <v>21.754999999999999</v>
      </c>
      <c r="C1886">
        <v>5.12</v>
      </c>
      <c r="D1886" t="s">
        <v>2379</v>
      </c>
      <c r="E1886" t="s">
        <v>2379</v>
      </c>
      <c r="F1886" t="s">
        <v>2379</v>
      </c>
      <c r="G1886">
        <v>0</v>
      </c>
      <c r="H1886" t="s">
        <v>2379</v>
      </c>
      <c r="I1886" t="str">
        <f t="shared" si="58"/>
        <v>Normal Weight</v>
      </c>
      <c r="J1886" t="str">
        <f t="shared" si="59"/>
        <v>Normal</v>
      </c>
    </row>
    <row r="1887" spans="1:10" x14ac:dyDescent="0.25">
      <c r="A1887" t="s">
        <v>481</v>
      </c>
      <c r="B1887">
        <v>25.934999999999999</v>
      </c>
      <c r="C1887">
        <v>4.95</v>
      </c>
      <c r="D1887" t="s">
        <v>2379</v>
      </c>
      <c r="E1887" t="s">
        <v>2379</v>
      </c>
      <c r="F1887" t="s">
        <v>2379</v>
      </c>
      <c r="G1887">
        <v>0</v>
      </c>
      <c r="H1887" t="s">
        <v>2379</v>
      </c>
      <c r="I1887" t="str">
        <f t="shared" si="58"/>
        <v>Overweight</v>
      </c>
      <c r="J1887" t="str">
        <f t="shared" si="59"/>
        <v>Normal</v>
      </c>
    </row>
    <row r="1888" spans="1:10" x14ac:dyDescent="0.25">
      <c r="A1888" t="s">
        <v>480</v>
      </c>
      <c r="B1888">
        <v>31.5</v>
      </c>
      <c r="C1888">
        <v>6.16</v>
      </c>
      <c r="D1888" t="s">
        <v>2379</v>
      </c>
      <c r="E1888" t="s">
        <v>2379</v>
      </c>
      <c r="F1888" t="s">
        <v>2379</v>
      </c>
      <c r="G1888">
        <v>0</v>
      </c>
      <c r="H1888" t="s">
        <v>2379</v>
      </c>
      <c r="I1888" t="str">
        <f t="shared" si="58"/>
        <v>Obesity</v>
      </c>
      <c r="J1888" t="str">
        <f t="shared" si="59"/>
        <v>Prediabetes</v>
      </c>
    </row>
    <row r="1889" spans="1:10" x14ac:dyDescent="0.25">
      <c r="A1889" t="s">
        <v>479</v>
      </c>
      <c r="B1889">
        <v>30.03</v>
      </c>
      <c r="C1889">
        <v>6.41</v>
      </c>
      <c r="D1889" t="s">
        <v>2379</v>
      </c>
      <c r="E1889" t="s">
        <v>2379</v>
      </c>
      <c r="F1889" t="s">
        <v>2379</v>
      </c>
      <c r="G1889">
        <v>0</v>
      </c>
      <c r="H1889" t="s">
        <v>2379</v>
      </c>
      <c r="I1889" t="str">
        <f t="shared" si="58"/>
        <v>Obesity</v>
      </c>
      <c r="J1889" t="str">
        <f t="shared" si="59"/>
        <v>Prediabetes</v>
      </c>
    </row>
    <row r="1890" spans="1:10" x14ac:dyDescent="0.25">
      <c r="A1890" t="s">
        <v>478</v>
      </c>
      <c r="B1890">
        <v>33.479999999999997</v>
      </c>
      <c r="C1890">
        <v>8.94</v>
      </c>
      <c r="D1890" t="s">
        <v>2379</v>
      </c>
      <c r="E1890" t="s">
        <v>2379</v>
      </c>
      <c r="F1890" t="s">
        <v>2379</v>
      </c>
      <c r="G1890">
        <v>0</v>
      </c>
      <c r="H1890" t="s">
        <v>2379</v>
      </c>
      <c r="I1890" t="str">
        <f t="shared" si="58"/>
        <v>Obesity</v>
      </c>
      <c r="J1890" t="str">
        <f t="shared" si="59"/>
        <v>Diabetes</v>
      </c>
    </row>
    <row r="1891" spans="1:10" x14ac:dyDescent="0.25">
      <c r="A1891" t="s">
        <v>477</v>
      </c>
      <c r="B1891">
        <v>16.510000000000002</v>
      </c>
      <c r="C1891">
        <v>4.42</v>
      </c>
      <c r="D1891" t="s">
        <v>2381</v>
      </c>
      <c r="E1891" t="s">
        <v>2379</v>
      </c>
      <c r="F1891" t="s">
        <v>2382</v>
      </c>
      <c r="G1891">
        <v>1</v>
      </c>
      <c r="H1891" t="s">
        <v>2379</v>
      </c>
      <c r="I1891" t="str">
        <f t="shared" si="58"/>
        <v>Underweight</v>
      </c>
      <c r="J1891" t="str">
        <f t="shared" si="59"/>
        <v>Normal</v>
      </c>
    </row>
    <row r="1892" spans="1:10" x14ac:dyDescent="0.25">
      <c r="A1892" t="s">
        <v>476</v>
      </c>
      <c r="B1892">
        <v>33.155000000000001</v>
      </c>
      <c r="C1892">
        <v>5.3</v>
      </c>
      <c r="D1892" t="s">
        <v>2381</v>
      </c>
      <c r="E1892" t="s">
        <v>2379</v>
      </c>
      <c r="F1892" t="s">
        <v>2379</v>
      </c>
      <c r="G1892">
        <v>1</v>
      </c>
      <c r="H1892" t="s">
        <v>2379</v>
      </c>
      <c r="I1892" t="str">
        <f t="shared" si="58"/>
        <v>Obesity</v>
      </c>
      <c r="J1892" t="str">
        <f t="shared" si="59"/>
        <v>Normal</v>
      </c>
    </row>
    <row r="1893" spans="1:10" x14ac:dyDescent="0.25">
      <c r="A1893" t="s">
        <v>475</v>
      </c>
      <c r="B1893">
        <v>37.29</v>
      </c>
      <c r="C1893">
        <v>4.6399999999999997</v>
      </c>
      <c r="D1893" t="s">
        <v>2379</v>
      </c>
      <c r="E1893" t="s">
        <v>2379</v>
      </c>
      <c r="F1893" t="s">
        <v>2382</v>
      </c>
      <c r="G1893">
        <v>1</v>
      </c>
      <c r="H1893" t="s">
        <v>2379</v>
      </c>
      <c r="I1893" t="str">
        <f t="shared" si="58"/>
        <v>Obesity</v>
      </c>
      <c r="J1893" t="str">
        <f t="shared" si="59"/>
        <v>Normal</v>
      </c>
    </row>
    <row r="1894" spans="1:10" x14ac:dyDescent="0.25">
      <c r="A1894" t="s">
        <v>474</v>
      </c>
      <c r="B1894">
        <v>20.23</v>
      </c>
      <c r="C1894">
        <v>6.16</v>
      </c>
      <c r="D1894" t="s">
        <v>2381</v>
      </c>
      <c r="E1894" t="s">
        <v>2379</v>
      </c>
      <c r="F1894" t="s">
        <v>2379</v>
      </c>
      <c r="G1894">
        <v>1</v>
      </c>
      <c r="H1894" t="s">
        <v>2379</v>
      </c>
      <c r="I1894" t="str">
        <f t="shared" si="58"/>
        <v>Normal Weight</v>
      </c>
      <c r="J1894" t="str">
        <f t="shared" si="59"/>
        <v>Prediabetes</v>
      </c>
    </row>
    <row r="1895" spans="1:10" x14ac:dyDescent="0.25">
      <c r="A1895" t="s">
        <v>473</v>
      </c>
      <c r="B1895">
        <v>28.975000000000001</v>
      </c>
      <c r="C1895">
        <v>4.12</v>
      </c>
      <c r="D1895" t="s">
        <v>2379</v>
      </c>
      <c r="E1895" t="s">
        <v>2379</v>
      </c>
      <c r="F1895" t="s">
        <v>2382</v>
      </c>
      <c r="G1895">
        <v>1</v>
      </c>
      <c r="H1895" t="s">
        <v>2379</v>
      </c>
      <c r="I1895" t="str">
        <f t="shared" si="58"/>
        <v>Overweight</v>
      </c>
      <c r="J1895" t="str">
        <f t="shared" si="59"/>
        <v>Normal</v>
      </c>
    </row>
    <row r="1896" spans="1:10" x14ac:dyDescent="0.25">
      <c r="A1896" t="s">
        <v>472</v>
      </c>
      <c r="B1896">
        <v>16.420000000000002</v>
      </c>
      <c r="C1896">
        <v>5.77</v>
      </c>
      <c r="D1896" t="s">
        <v>2381</v>
      </c>
      <c r="E1896" t="s">
        <v>2379</v>
      </c>
      <c r="F1896" t="s">
        <v>2382</v>
      </c>
      <c r="G1896">
        <v>1</v>
      </c>
      <c r="H1896" t="s">
        <v>2379</v>
      </c>
      <c r="I1896" t="str">
        <f t="shared" si="58"/>
        <v>Underweight</v>
      </c>
      <c r="J1896" t="str">
        <f t="shared" si="59"/>
        <v>Prediabetes</v>
      </c>
    </row>
    <row r="1897" spans="1:10" x14ac:dyDescent="0.25">
      <c r="A1897" t="s">
        <v>471</v>
      </c>
      <c r="B1897">
        <v>17.559999999999999</v>
      </c>
      <c r="C1897">
        <v>6.2</v>
      </c>
      <c r="D1897" t="s">
        <v>2379</v>
      </c>
      <c r="E1897" t="s">
        <v>2379</v>
      </c>
      <c r="F1897" t="s">
        <v>2379</v>
      </c>
      <c r="G1897">
        <v>1</v>
      </c>
      <c r="H1897" t="s">
        <v>2379</v>
      </c>
      <c r="I1897" t="str">
        <f t="shared" si="58"/>
        <v>Underweight</v>
      </c>
      <c r="J1897" t="str">
        <f t="shared" si="59"/>
        <v>Prediabetes</v>
      </c>
    </row>
    <row r="1898" spans="1:10" x14ac:dyDescent="0.25">
      <c r="A1898" t="s">
        <v>470</v>
      </c>
      <c r="B1898">
        <v>24.13</v>
      </c>
      <c r="C1898">
        <v>4.3899999999999997</v>
      </c>
      <c r="D1898" t="s">
        <v>2379</v>
      </c>
      <c r="E1898" t="s">
        <v>2379</v>
      </c>
      <c r="F1898" t="s">
        <v>2379</v>
      </c>
      <c r="G1898">
        <v>1</v>
      </c>
      <c r="H1898" t="s">
        <v>2379</v>
      </c>
      <c r="I1898" t="str">
        <f t="shared" si="58"/>
        <v>Normal Weight</v>
      </c>
      <c r="J1898" t="str">
        <f t="shared" si="59"/>
        <v>Normal</v>
      </c>
    </row>
    <row r="1899" spans="1:10" x14ac:dyDescent="0.25">
      <c r="A1899" t="s">
        <v>469</v>
      </c>
      <c r="B1899">
        <v>19.95</v>
      </c>
      <c r="C1899">
        <v>5.13</v>
      </c>
      <c r="D1899" t="s">
        <v>2379</v>
      </c>
      <c r="E1899" t="s">
        <v>2381</v>
      </c>
      <c r="F1899" t="s">
        <v>2379</v>
      </c>
      <c r="G1899">
        <v>2</v>
      </c>
      <c r="H1899" t="s">
        <v>2379</v>
      </c>
      <c r="I1899" t="str">
        <f t="shared" si="58"/>
        <v>Normal Weight</v>
      </c>
      <c r="J1899" t="str">
        <f t="shared" si="59"/>
        <v>Normal</v>
      </c>
    </row>
    <row r="1900" spans="1:10" x14ac:dyDescent="0.25">
      <c r="A1900" t="s">
        <v>468</v>
      </c>
      <c r="B1900">
        <v>21.24</v>
      </c>
      <c r="C1900">
        <v>4.49</v>
      </c>
      <c r="D1900" t="s">
        <v>2379</v>
      </c>
      <c r="E1900" t="s">
        <v>2379</v>
      </c>
      <c r="F1900" t="s">
        <v>2379</v>
      </c>
      <c r="G1900">
        <v>0</v>
      </c>
      <c r="H1900" t="s">
        <v>2379</v>
      </c>
      <c r="I1900" t="str">
        <f t="shared" si="58"/>
        <v>Normal Weight</v>
      </c>
      <c r="J1900" t="str">
        <f t="shared" si="59"/>
        <v>Normal</v>
      </c>
    </row>
    <row r="1901" spans="1:10" x14ac:dyDescent="0.25">
      <c r="A1901" t="s">
        <v>467</v>
      </c>
      <c r="B1901">
        <v>44.22</v>
      </c>
      <c r="C1901">
        <v>6.35</v>
      </c>
      <c r="D1901" t="s">
        <v>2379</v>
      </c>
      <c r="E1901" t="s">
        <v>2379</v>
      </c>
      <c r="F1901" t="s">
        <v>2379</v>
      </c>
      <c r="G1901">
        <v>0</v>
      </c>
      <c r="H1901" t="s">
        <v>2379</v>
      </c>
      <c r="I1901" t="str">
        <f t="shared" si="58"/>
        <v>Obesity</v>
      </c>
      <c r="J1901" t="str">
        <f t="shared" si="59"/>
        <v>Prediabetes</v>
      </c>
    </row>
    <row r="1902" spans="1:10" x14ac:dyDescent="0.25">
      <c r="A1902" t="s">
        <v>466</v>
      </c>
      <c r="B1902">
        <v>41.1</v>
      </c>
      <c r="C1902">
        <v>5.79</v>
      </c>
      <c r="D1902" t="s">
        <v>2379</v>
      </c>
      <c r="E1902" t="s">
        <v>2379</v>
      </c>
      <c r="F1902" t="s">
        <v>2379</v>
      </c>
      <c r="G1902">
        <v>0</v>
      </c>
      <c r="H1902" t="s">
        <v>2379</v>
      </c>
      <c r="I1902" t="str">
        <f t="shared" si="58"/>
        <v>Obesity</v>
      </c>
      <c r="J1902" t="str">
        <f t="shared" si="59"/>
        <v>Prediabetes</v>
      </c>
    </row>
    <row r="1903" spans="1:10" x14ac:dyDescent="0.25">
      <c r="A1903" t="s">
        <v>465</v>
      </c>
      <c r="B1903">
        <v>34.200000000000003</v>
      </c>
      <c r="C1903">
        <v>4.78</v>
      </c>
      <c r="D1903" t="s">
        <v>2381</v>
      </c>
      <c r="E1903" t="s">
        <v>2379</v>
      </c>
      <c r="F1903" t="s">
        <v>2379</v>
      </c>
      <c r="G1903">
        <v>0</v>
      </c>
      <c r="H1903" t="s">
        <v>2379</v>
      </c>
      <c r="I1903" t="str">
        <f t="shared" si="58"/>
        <v>Obesity</v>
      </c>
      <c r="J1903" t="str">
        <f t="shared" si="59"/>
        <v>Normal</v>
      </c>
    </row>
    <row r="1904" spans="1:10" x14ac:dyDescent="0.25">
      <c r="A1904" t="s">
        <v>464</v>
      </c>
      <c r="B1904">
        <v>29.92</v>
      </c>
      <c r="C1904">
        <v>6.02</v>
      </c>
      <c r="D1904" t="s">
        <v>2381</v>
      </c>
      <c r="E1904" t="s">
        <v>2379</v>
      </c>
      <c r="F1904" t="s">
        <v>2379</v>
      </c>
      <c r="G1904">
        <v>0</v>
      </c>
      <c r="H1904" t="s">
        <v>2379</v>
      </c>
      <c r="I1904" t="str">
        <f t="shared" si="58"/>
        <v>Overweight</v>
      </c>
      <c r="J1904" t="str">
        <f t="shared" si="59"/>
        <v>Prediabetes</v>
      </c>
    </row>
    <row r="1905" spans="1:10" x14ac:dyDescent="0.25">
      <c r="A1905" t="s">
        <v>463</v>
      </c>
      <c r="B1905">
        <v>28.93</v>
      </c>
      <c r="C1905">
        <v>4.4400000000000004</v>
      </c>
      <c r="D1905" t="s">
        <v>2379</v>
      </c>
      <c r="E1905" t="s">
        <v>2379</v>
      </c>
      <c r="F1905" t="s">
        <v>2379</v>
      </c>
      <c r="G1905">
        <v>0</v>
      </c>
      <c r="H1905" t="s">
        <v>2379</v>
      </c>
      <c r="I1905" t="str">
        <f t="shared" si="58"/>
        <v>Overweight</v>
      </c>
      <c r="J1905" t="str">
        <f t="shared" si="59"/>
        <v>Normal</v>
      </c>
    </row>
    <row r="1906" spans="1:10" x14ac:dyDescent="0.25">
      <c r="A1906" t="s">
        <v>462</v>
      </c>
      <c r="B1906">
        <v>31.254999999999999</v>
      </c>
      <c r="C1906">
        <v>5.84</v>
      </c>
      <c r="D1906" t="s">
        <v>2381</v>
      </c>
      <c r="E1906" t="s">
        <v>2379</v>
      </c>
      <c r="F1906" t="s">
        <v>2379</v>
      </c>
      <c r="G1906">
        <v>1</v>
      </c>
      <c r="H1906" t="s">
        <v>2379</v>
      </c>
      <c r="I1906" t="str">
        <f t="shared" si="58"/>
        <v>Obesity</v>
      </c>
      <c r="J1906" t="str">
        <f t="shared" si="59"/>
        <v>Prediabetes</v>
      </c>
    </row>
    <row r="1907" spans="1:10" x14ac:dyDescent="0.25">
      <c r="A1907" t="s">
        <v>461</v>
      </c>
      <c r="B1907">
        <v>29.83</v>
      </c>
      <c r="C1907">
        <v>5.39</v>
      </c>
      <c r="D1907" t="s">
        <v>2379</v>
      </c>
      <c r="E1907" t="s">
        <v>2379</v>
      </c>
      <c r="F1907" t="s">
        <v>2379</v>
      </c>
      <c r="G1907">
        <v>0</v>
      </c>
      <c r="H1907" t="s">
        <v>2379</v>
      </c>
      <c r="I1907" t="str">
        <f t="shared" si="58"/>
        <v>Overweight</v>
      </c>
      <c r="J1907" t="str">
        <f t="shared" si="59"/>
        <v>Normal</v>
      </c>
    </row>
    <row r="1908" spans="1:10" x14ac:dyDescent="0.25">
      <c r="A1908" t="s">
        <v>460</v>
      </c>
      <c r="B1908">
        <v>29.59</v>
      </c>
      <c r="C1908">
        <v>6.16</v>
      </c>
      <c r="D1908" t="s">
        <v>2379</v>
      </c>
      <c r="E1908" t="s">
        <v>2379</v>
      </c>
      <c r="F1908" t="s">
        <v>2382</v>
      </c>
      <c r="G1908">
        <v>1</v>
      </c>
      <c r="H1908" t="s">
        <v>2379</v>
      </c>
      <c r="I1908" t="str">
        <f t="shared" si="58"/>
        <v>Overweight</v>
      </c>
      <c r="J1908" t="str">
        <f t="shared" si="59"/>
        <v>Prediabetes</v>
      </c>
    </row>
    <row r="1909" spans="1:10" x14ac:dyDescent="0.25">
      <c r="A1909" t="s">
        <v>459</v>
      </c>
      <c r="B1909">
        <v>31.16</v>
      </c>
      <c r="C1909">
        <v>4.49</v>
      </c>
      <c r="D1909" t="s">
        <v>2379</v>
      </c>
      <c r="E1909" t="s">
        <v>2379</v>
      </c>
      <c r="F1909" t="s">
        <v>2382</v>
      </c>
      <c r="G1909">
        <v>1</v>
      </c>
      <c r="H1909" t="s">
        <v>2379</v>
      </c>
      <c r="I1909" t="str">
        <f t="shared" si="58"/>
        <v>Obesity</v>
      </c>
      <c r="J1909" t="str">
        <f t="shared" si="59"/>
        <v>Normal</v>
      </c>
    </row>
    <row r="1910" spans="1:10" x14ac:dyDescent="0.25">
      <c r="A1910" t="s">
        <v>458</v>
      </c>
      <c r="B1910">
        <v>34.21</v>
      </c>
      <c r="C1910">
        <v>4.4800000000000004</v>
      </c>
      <c r="D1910" t="s">
        <v>2381</v>
      </c>
      <c r="E1910" t="s">
        <v>2379</v>
      </c>
      <c r="F1910" t="s">
        <v>2379</v>
      </c>
      <c r="G1910">
        <v>1</v>
      </c>
      <c r="H1910" t="s">
        <v>2379</v>
      </c>
      <c r="I1910" t="str">
        <f t="shared" si="58"/>
        <v>Obesity</v>
      </c>
      <c r="J1910" t="str">
        <f t="shared" si="59"/>
        <v>Normal</v>
      </c>
    </row>
    <row r="1911" spans="1:10" x14ac:dyDescent="0.25">
      <c r="A1911" t="s">
        <v>457</v>
      </c>
      <c r="B1911">
        <v>34.86</v>
      </c>
      <c r="C1911">
        <v>10.97</v>
      </c>
      <c r="D1911" t="s">
        <v>2379</v>
      </c>
      <c r="E1911" t="s">
        <v>2379</v>
      </c>
      <c r="F1911" t="s">
        <v>2379</v>
      </c>
      <c r="G1911">
        <v>0</v>
      </c>
      <c r="H1911" t="s">
        <v>2379</v>
      </c>
      <c r="I1911" t="str">
        <f t="shared" si="58"/>
        <v>Obesity</v>
      </c>
      <c r="J1911" t="str">
        <f t="shared" si="59"/>
        <v>Diabetes</v>
      </c>
    </row>
    <row r="1912" spans="1:10" x14ac:dyDescent="0.25">
      <c r="A1912" t="s">
        <v>456</v>
      </c>
      <c r="B1912">
        <v>34.58</v>
      </c>
      <c r="C1912">
        <v>5.14</v>
      </c>
      <c r="D1912" t="s">
        <v>2379</v>
      </c>
      <c r="E1912" t="s">
        <v>2381</v>
      </c>
      <c r="F1912" t="s">
        <v>2379</v>
      </c>
      <c r="G1912">
        <v>2</v>
      </c>
      <c r="H1912" t="s">
        <v>2379</v>
      </c>
      <c r="I1912" t="str">
        <f t="shared" si="58"/>
        <v>Obesity</v>
      </c>
      <c r="J1912" t="str">
        <f t="shared" si="59"/>
        <v>Normal</v>
      </c>
    </row>
    <row r="1913" spans="1:10" x14ac:dyDescent="0.25">
      <c r="A1913" t="s">
        <v>455</v>
      </c>
      <c r="B1913">
        <v>17.940000000000001</v>
      </c>
      <c r="C1913">
        <v>5.17</v>
      </c>
      <c r="D1913" t="s">
        <v>2381</v>
      </c>
      <c r="E1913" t="s">
        <v>2379</v>
      </c>
      <c r="F1913" t="s">
        <v>2379</v>
      </c>
      <c r="G1913">
        <v>0</v>
      </c>
      <c r="H1913" t="s">
        <v>2379</v>
      </c>
      <c r="I1913" t="str">
        <f t="shared" si="58"/>
        <v>Underweight</v>
      </c>
      <c r="J1913" t="str">
        <f t="shared" si="59"/>
        <v>Normal</v>
      </c>
    </row>
    <row r="1914" spans="1:10" x14ac:dyDescent="0.25">
      <c r="A1914" t="s">
        <v>454</v>
      </c>
      <c r="B1914">
        <v>26.8</v>
      </c>
      <c r="C1914">
        <v>6.18</v>
      </c>
      <c r="D1914" t="s">
        <v>2381</v>
      </c>
      <c r="E1914" t="s">
        <v>2379</v>
      </c>
      <c r="F1914" t="s">
        <v>2382</v>
      </c>
      <c r="G1914">
        <v>1</v>
      </c>
      <c r="H1914" t="s">
        <v>2379</v>
      </c>
      <c r="I1914" t="str">
        <f t="shared" si="58"/>
        <v>Overweight</v>
      </c>
      <c r="J1914" t="str">
        <f t="shared" si="59"/>
        <v>Prediabetes</v>
      </c>
    </row>
    <row r="1915" spans="1:10" x14ac:dyDescent="0.25">
      <c r="A1915" t="s">
        <v>453</v>
      </c>
      <c r="B1915">
        <v>17.690000000000001</v>
      </c>
      <c r="C1915">
        <v>9.07</v>
      </c>
      <c r="D1915" t="s">
        <v>2381</v>
      </c>
      <c r="E1915" t="s">
        <v>2379</v>
      </c>
      <c r="F1915" t="s">
        <v>2379</v>
      </c>
      <c r="G1915">
        <v>0</v>
      </c>
      <c r="H1915" t="s">
        <v>2379</v>
      </c>
      <c r="I1915" t="str">
        <f t="shared" si="58"/>
        <v>Underweight</v>
      </c>
      <c r="J1915" t="str">
        <f t="shared" si="59"/>
        <v>Diabetes</v>
      </c>
    </row>
    <row r="1916" spans="1:10" x14ac:dyDescent="0.25">
      <c r="A1916" t="s">
        <v>452</v>
      </c>
      <c r="B1916">
        <v>25.77</v>
      </c>
      <c r="C1916">
        <v>4.43</v>
      </c>
      <c r="D1916" t="s">
        <v>2379</v>
      </c>
      <c r="E1916" t="s">
        <v>2379</v>
      </c>
      <c r="F1916" t="s">
        <v>2382</v>
      </c>
      <c r="G1916">
        <v>1</v>
      </c>
      <c r="H1916" t="s">
        <v>2379</v>
      </c>
      <c r="I1916" t="str">
        <f t="shared" si="58"/>
        <v>Overweight</v>
      </c>
      <c r="J1916" t="str">
        <f t="shared" si="59"/>
        <v>Normal</v>
      </c>
    </row>
    <row r="1917" spans="1:10" x14ac:dyDescent="0.25">
      <c r="A1917" t="s">
        <v>451</v>
      </c>
      <c r="B1917">
        <v>34.46</v>
      </c>
      <c r="C1917">
        <v>4.17</v>
      </c>
      <c r="D1917" t="s">
        <v>2379</v>
      </c>
      <c r="E1917" t="s">
        <v>2381</v>
      </c>
      <c r="F1917" t="s">
        <v>2379</v>
      </c>
      <c r="G1917">
        <v>1</v>
      </c>
      <c r="H1917" t="s">
        <v>2379</v>
      </c>
      <c r="I1917" t="str">
        <f t="shared" si="58"/>
        <v>Obesity</v>
      </c>
      <c r="J1917" t="str">
        <f t="shared" si="59"/>
        <v>Normal</v>
      </c>
    </row>
    <row r="1918" spans="1:10" x14ac:dyDescent="0.25">
      <c r="A1918" t="s">
        <v>450</v>
      </c>
      <c r="B1918">
        <v>30.875</v>
      </c>
      <c r="C1918">
        <v>4.95</v>
      </c>
      <c r="D1918" t="s">
        <v>2381</v>
      </c>
      <c r="E1918" t="s">
        <v>2379</v>
      </c>
      <c r="F1918" t="s">
        <v>2379</v>
      </c>
      <c r="G1918">
        <v>0</v>
      </c>
      <c r="H1918" t="s">
        <v>2379</v>
      </c>
      <c r="I1918" t="str">
        <f t="shared" si="58"/>
        <v>Obesity</v>
      </c>
      <c r="J1918" t="str">
        <f t="shared" si="59"/>
        <v>Normal</v>
      </c>
    </row>
    <row r="1919" spans="1:10" x14ac:dyDescent="0.25">
      <c r="A1919" t="s">
        <v>449</v>
      </c>
      <c r="B1919">
        <v>39.49</v>
      </c>
      <c r="C1919">
        <v>5.13</v>
      </c>
      <c r="D1919" t="s">
        <v>2379</v>
      </c>
      <c r="E1919" t="s">
        <v>2379</v>
      </c>
      <c r="F1919" t="s">
        <v>2379</v>
      </c>
      <c r="G1919">
        <v>0</v>
      </c>
      <c r="H1919" t="s">
        <v>2379</v>
      </c>
      <c r="I1919" t="str">
        <f t="shared" si="58"/>
        <v>Obesity</v>
      </c>
      <c r="J1919" t="str">
        <f t="shared" si="59"/>
        <v>Normal</v>
      </c>
    </row>
    <row r="1920" spans="1:10" x14ac:dyDescent="0.25">
      <c r="A1920" t="s">
        <v>448</v>
      </c>
      <c r="B1920">
        <v>28.88</v>
      </c>
      <c r="C1920">
        <v>4.0999999999999996</v>
      </c>
      <c r="D1920" t="s">
        <v>2379</v>
      </c>
      <c r="E1920" t="s">
        <v>2379</v>
      </c>
      <c r="F1920" t="s">
        <v>2379</v>
      </c>
      <c r="G1920">
        <v>0</v>
      </c>
      <c r="H1920" t="s">
        <v>2379</v>
      </c>
      <c r="I1920" t="str">
        <f t="shared" si="58"/>
        <v>Overweight</v>
      </c>
      <c r="J1920" t="str">
        <f t="shared" si="59"/>
        <v>Normal</v>
      </c>
    </row>
    <row r="1921" spans="1:10" x14ac:dyDescent="0.25">
      <c r="A1921" t="s">
        <v>447</v>
      </c>
      <c r="B1921">
        <v>20.234999999999999</v>
      </c>
      <c r="C1921">
        <v>5.01</v>
      </c>
      <c r="D1921" t="s">
        <v>2381</v>
      </c>
      <c r="E1921" t="s">
        <v>2379</v>
      </c>
      <c r="F1921" t="s">
        <v>2379</v>
      </c>
      <c r="G1921">
        <v>0</v>
      </c>
      <c r="H1921" t="s">
        <v>2379</v>
      </c>
      <c r="I1921" t="str">
        <f t="shared" si="58"/>
        <v>Normal Weight</v>
      </c>
      <c r="J1921" t="str">
        <f t="shared" si="59"/>
        <v>Normal</v>
      </c>
    </row>
    <row r="1922" spans="1:10" x14ac:dyDescent="0.25">
      <c r="A1922" t="s">
        <v>446</v>
      </c>
      <c r="B1922">
        <v>30.67</v>
      </c>
      <c r="C1922">
        <v>5.09</v>
      </c>
      <c r="D1922" t="s">
        <v>2381</v>
      </c>
      <c r="E1922" t="s">
        <v>2379</v>
      </c>
      <c r="F1922" t="s">
        <v>2379</v>
      </c>
      <c r="G1922">
        <v>0</v>
      </c>
      <c r="H1922" t="s">
        <v>2379</v>
      </c>
      <c r="I1922" t="str">
        <f t="shared" si="58"/>
        <v>Obesity</v>
      </c>
      <c r="J1922" t="str">
        <f t="shared" si="59"/>
        <v>Normal</v>
      </c>
    </row>
    <row r="1923" spans="1:10" x14ac:dyDescent="0.25">
      <c r="A1923" t="s">
        <v>445</v>
      </c>
      <c r="B1923">
        <v>30.875</v>
      </c>
      <c r="C1923">
        <v>6.49</v>
      </c>
      <c r="D1923" t="s">
        <v>2379</v>
      </c>
      <c r="E1923" t="s">
        <v>2379</v>
      </c>
      <c r="F1923" t="s">
        <v>2379</v>
      </c>
      <c r="G1923">
        <v>0</v>
      </c>
      <c r="H1923" t="s">
        <v>2379</v>
      </c>
      <c r="I1923" t="str">
        <f t="shared" ref="I1923:I1986" si="60">IF(B1923&lt;18.5,"Underweight",IF(B1923&lt;25,"Normal Weight",IF(B1923&lt;30,"Overweight","Obesity")))</f>
        <v>Obesity</v>
      </c>
      <c r="J1923" t="str">
        <f t="shared" ref="J1923:J1986" si="61">IF(ISNUMBER(C1923),IF(C1923&lt;5.7,"Normal",IF(C1923&lt;6.5,"Prediabetes","Diabetes")),"")</f>
        <v>Prediabetes</v>
      </c>
    </row>
    <row r="1924" spans="1:10" x14ac:dyDescent="0.25">
      <c r="A1924" t="s">
        <v>444</v>
      </c>
      <c r="B1924">
        <v>23.8</v>
      </c>
      <c r="C1924">
        <v>4.08</v>
      </c>
      <c r="D1924" t="s">
        <v>2379</v>
      </c>
      <c r="E1924" t="s">
        <v>2379</v>
      </c>
      <c r="F1924" t="s">
        <v>2379</v>
      </c>
      <c r="G1924">
        <v>0</v>
      </c>
      <c r="H1924" t="s">
        <v>2379</v>
      </c>
      <c r="I1924" t="str">
        <f t="shared" si="60"/>
        <v>Normal Weight</v>
      </c>
      <c r="J1924" t="str">
        <f t="shared" si="61"/>
        <v>Normal</v>
      </c>
    </row>
    <row r="1925" spans="1:10" x14ac:dyDescent="0.25">
      <c r="A1925" t="s">
        <v>443</v>
      </c>
      <c r="B1925">
        <v>15.37</v>
      </c>
      <c r="C1925">
        <v>8.6300000000000008</v>
      </c>
      <c r="D1925" t="s">
        <v>2381</v>
      </c>
      <c r="E1925" t="s">
        <v>2379</v>
      </c>
      <c r="F1925" t="s">
        <v>2379</v>
      </c>
      <c r="G1925">
        <v>0</v>
      </c>
      <c r="H1925" t="s">
        <v>2379</v>
      </c>
      <c r="I1925" t="str">
        <f t="shared" si="60"/>
        <v>Underweight</v>
      </c>
      <c r="J1925" t="str">
        <f t="shared" si="61"/>
        <v>Diabetes</v>
      </c>
    </row>
    <row r="1926" spans="1:10" x14ac:dyDescent="0.25">
      <c r="A1926" t="s">
        <v>442</v>
      </c>
      <c r="B1926">
        <v>30.4</v>
      </c>
      <c r="C1926">
        <v>5.28</v>
      </c>
      <c r="D1926" t="s">
        <v>2379</v>
      </c>
      <c r="E1926" t="s">
        <v>2379</v>
      </c>
      <c r="F1926" t="s">
        <v>2379</v>
      </c>
      <c r="G1926">
        <v>0</v>
      </c>
      <c r="H1926" t="s">
        <v>2379</v>
      </c>
      <c r="I1926" t="str">
        <f t="shared" si="60"/>
        <v>Obesity</v>
      </c>
      <c r="J1926" t="str">
        <f t="shared" si="61"/>
        <v>Normal</v>
      </c>
    </row>
    <row r="1927" spans="1:10" x14ac:dyDescent="0.25">
      <c r="A1927" t="s">
        <v>441</v>
      </c>
      <c r="B1927">
        <v>19.48</v>
      </c>
      <c r="C1927">
        <v>5.63</v>
      </c>
      <c r="D1927" t="s">
        <v>2381</v>
      </c>
      <c r="E1927" t="s">
        <v>2379</v>
      </c>
      <c r="F1927" t="s">
        <v>2379</v>
      </c>
      <c r="G1927">
        <v>1</v>
      </c>
      <c r="H1927" t="s">
        <v>2379</v>
      </c>
      <c r="I1927" t="str">
        <f t="shared" si="60"/>
        <v>Normal Weight</v>
      </c>
      <c r="J1927" t="str">
        <f t="shared" si="61"/>
        <v>Normal</v>
      </c>
    </row>
    <row r="1928" spans="1:10" x14ac:dyDescent="0.25">
      <c r="A1928" t="s">
        <v>440</v>
      </c>
      <c r="B1928">
        <v>16.96</v>
      </c>
      <c r="C1928">
        <v>11.47</v>
      </c>
      <c r="D1928" t="s">
        <v>2381</v>
      </c>
      <c r="E1928" t="s">
        <v>2379</v>
      </c>
      <c r="F1928" t="s">
        <v>2379</v>
      </c>
      <c r="G1928">
        <v>0</v>
      </c>
      <c r="H1928" t="s">
        <v>2379</v>
      </c>
      <c r="I1928" t="str">
        <f t="shared" si="60"/>
        <v>Underweight</v>
      </c>
      <c r="J1928" t="str">
        <f t="shared" si="61"/>
        <v>Diabetes</v>
      </c>
    </row>
    <row r="1929" spans="1:10" x14ac:dyDescent="0.25">
      <c r="A1929" t="s">
        <v>439</v>
      </c>
      <c r="B1929">
        <v>19.05</v>
      </c>
      <c r="C1929">
        <v>4.92</v>
      </c>
      <c r="D1929" t="s">
        <v>2379</v>
      </c>
      <c r="E1929" t="s">
        <v>2379</v>
      </c>
      <c r="F1929" t="s">
        <v>2379</v>
      </c>
      <c r="G1929">
        <v>1</v>
      </c>
      <c r="H1929" t="s">
        <v>2379</v>
      </c>
      <c r="I1929" t="str">
        <f t="shared" si="60"/>
        <v>Normal Weight</v>
      </c>
      <c r="J1929" t="str">
        <f t="shared" si="61"/>
        <v>Normal</v>
      </c>
    </row>
    <row r="1930" spans="1:10" x14ac:dyDescent="0.25">
      <c r="A1930" t="s">
        <v>438</v>
      </c>
      <c r="B1930">
        <v>37.619999999999997</v>
      </c>
      <c r="C1930">
        <v>4.18</v>
      </c>
      <c r="D1930" t="s">
        <v>2379</v>
      </c>
      <c r="E1930" t="s">
        <v>2379</v>
      </c>
      <c r="F1930" t="s">
        <v>2379</v>
      </c>
      <c r="G1930">
        <v>0</v>
      </c>
      <c r="H1930" t="s">
        <v>2379</v>
      </c>
      <c r="I1930" t="str">
        <f t="shared" si="60"/>
        <v>Obesity</v>
      </c>
      <c r="J1930" t="str">
        <f t="shared" si="61"/>
        <v>Normal</v>
      </c>
    </row>
    <row r="1931" spans="1:10" x14ac:dyDescent="0.25">
      <c r="A1931" t="s">
        <v>437</v>
      </c>
      <c r="B1931">
        <v>29.1</v>
      </c>
      <c r="C1931">
        <v>4.67</v>
      </c>
      <c r="D1931" t="s">
        <v>2379</v>
      </c>
      <c r="E1931" t="s">
        <v>2379</v>
      </c>
      <c r="F1931" t="s">
        <v>2379</v>
      </c>
      <c r="G1931">
        <v>0</v>
      </c>
      <c r="H1931" t="s">
        <v>2379</v>
      </c>
      <c r="I1931" t="str">
        <f t="shared" si="60"/>
        <v>Overweight</v>
      </c>
      <c r="J1931" t="str">
        <f t="shared" si="61"/>
        <v>Normal</v>
      </c>
    </row>
    <row r="1932" spans="1:10" x14ac:dyDescent="0.25">
      <c r="A1932" t="s">
        <v>436</v>
      </c>
      <c r="B1932">
        <v>26.62</v>
      </c>
      <c r="C1932">
        <v>6.24</v>
      </c>
      <c r="D1932" t="s">
        <v>2379</v>
      </c>
      <c r="E1932" t="s">
        <v>2379</v>
      </c>
      <c r="F1932" t="s">
        <v>2379</v>
      </c>
      <c r="G1932">
        <v>0</v>
      </c>
      <c r="H1932" t="s">
        <v>2379</v>
      </c>
      <c r="I1932" t="str">
        <f t="shared" si="60"/>
        <v>Overweight</v>
      </c>
      <c r="J1932" t="str">
        <f t="shared" si="61"/>
        <v>Prediabetes</v>
      </c>
    </row>
    <row r="1933" spans="1:10" x14ac:dyDescent="0.25">
      <c r="A1933" t="s">
        <v>435</v>
      </c>
      <c r="B1933">
        <v>25.74</v>
      </c>
      <c r="C1933">
        <v>5.99</v>
      </c>
      <c r="D1933" t="s">
        <v>2379</v>
      </c>
      <c r="E1933" t="s">
        <v>2379</v>
      </c>
      <c r="F1933" t="s">
        <v>2379</v>
      </c>
      <c r="G1933">
        <v>0</v>
      </c>
      <c r="H1933" t="s">
        <v>2379</v>
      </c>
      <c r="I1933" t="str">
        <f t="shared" si="60"/>
        <v>Overweight</v>
      </c>
      <c r="J1933" t="str">
        <f t="shared" si="61"/>
        <v>Prediabetes</v>
      </c>
    </row>
    <row r="1934" spans="1:10" x14ac:dyDescent="0.25">
      <c r="A1934" t="s">
        <v>434</v>
      </c>
      <c r="B1934">
        <v>18.22</v>
      </c>
      <c r="C1934">
        <v>10.27</v>
      </c>
      <c r="D1934" t="s">
        <v>2381</v>
      </c>
      <c r="E1934" t="s">
        <v>2379</v>
      </c>
      <c r="F1934" t="s">
        <v>2379</v>
      </c>
      <c r="G1934">
        <v>1</v>
      </c>
      <c r="H1934" t="s">
        <v>2379</v>
      </c>
      <c r="I1934" t="str">
        <f t="shared" si="60"/>
        <v>Underweight</v>
      </c>
      <c r="J1934" t="str">
        <f t="shared" si="61"/>
        <v>Diabetes</v>
      </c>
    </row>
    <row r="1935" spans="1:10" x14ac:dyDescent="0.25">
      <c r="A1935" t="s">
        <v>433</v>
      </c>
      <c r="B1935">
        <v>26.03</v>
      </c>
      <c r="C1935">
        <v>5.97</v>
      </c>
      <c r="D1935" t="s">
        <v>2379</v>
      </c>
      <c r="E1935" t="s">
        <v>2379</v>
      </c>
      <c r="F1935" t="s">
        <v>2382</v>
      </c>
      <c r="G1935">
        <v>1</v>
      </c>
      <c r="H1935" t="s">
        <v>2379</v>
      </c>
      <c r="I1935" t="str">
        <f t="shared" si="60"/>
        <v>Overweight</v>
      </c>
      <c r="J1935" t="str">
        <f t="shared" si="61"/>
        <v>Prediabetes</v>
      </c>
    </row>
    <row r="1936" spans="1:10" x14ac:dyDescent="0.25">
      <c r="A1936" t="s">
        <v>432</v>
      </c>
      <c r="B1936">
        <v>17.29</v>
      </c>
      <c r="C1936">
        <v>4.9800000000000004</v>
      </c>
      <c r="D1936" t="s">
        <v>2379</v>
      </c>
      <c r="E1936" t="s">
        <v>2379</v>
      </c>
      <c r="F1936" t="s">
        <v>2379</v>
      </c>
      <c r="G1936">
        <v>0</v>
      </c>
      <c r="H1936" t="s">
        <v>2379</v>
      </c>
      <c r="I1936" t="str">
        <f t="shared" si="60"/>
        <v>Underweight</v>
      </c>
      <c r="J1936" t="str">
        <f t="shared" si="61"/>
        <v>Normal</v>
      </c>
    </row>
    <row r="1937" spans="1:10" x14ac:dyDescent="0.25">
      <c r="A1937" t="s">
        <v>431</v>
      </c>
      <c r="B1937">
        <v>18.170000000000002</v>
      </c>
      <c r="C1937">
        <v>6.91</v>
      </c>
      <c r="D1937" t="s">
        <v>2381</v>
      </c>
      <c r="E1937" t="s">
        <v>2379</v>
      </c>
      <c r="F1937" t="s">
        <v>2379</v>
      </c>
      <c r="G1937">
        <v>1</v>
      </c>
      <c r="H1937" t="s">
        <v>2379</v>
      </c>
      <c r="I1937" t="str">
        <f t="shared" si="60"/>
        <v>Underweight</v>
      </c>
      <c r="J1937" t="str">
        <f t="shared" si="61"/>
        <v>Diabetes</v>
      </c>
    </row>
    <row r="1938" spans="1:10" x14ac:dyDescent="0.25">
      <c r="A1938" t="s">
        <v>430</v>
      </c>
      <c r="B1938">
        <v>32.54</v>
      </c>
      <c r="C1938">
        <v>6.38</v>
      </c>
      <c r="D1938" t="s">
        <v>2379</v>
      </c>
      <c r="E1938" t="s">
        <v>2381</v>
      </c>
      <c r="F1938" t="s">
        <v>2379</v>
      </c>
      <c r="G1938">
        <v>1</v>
      </c>
      <c r="H1938" t="s">
        <v>2379</v>
      </c>
      <c r="I1938" t="str">
        <f t="shared" si="60"/>
        <v>Obesity</v>
      </c>
      <c r="J1938" t="str">
        <f t="shared" si="61"/>
        <v>Prediabetes</v>
      </c>
    </row>
    <row r="1939" spans="1:10" x14ac:dyDescent="0.25">
      <c r="A1939" t="s">
        <v>429</v>
      </c>
      <c r="B1939">
        <v>30.25</v>
      </c>
      <c r="C1939">
        <v>4.7699999999999996</v>
      </c>
      <c r="D1939" t="s">
        <v>2379</v>
      </c>
      <c r="E1939" t="s">
        <v>2379</v>
      </c>
      <c r="F1939" t="s">
        <v>2379</v>
      </c>
      <c r="G1939">
        <v>0</v>
      </c>
      <c r="H1939" t="s">
        <v>2379</v>
      </c>
      <c r="I1939" t="str">
        <f t="shared" si="60"/>
        <v>Obesity</v>
      </c>
      <c r="J1939" t="str">
        <f t="shared" si="61"/>
        <v>Normal</v>
      </c>
    </row>
    <row r="1940" spans="1:10" x14ac:dyDescent="0.25">
      <c r="A1940" t="s">
        <v>428</v>
      </c>
      <c r="B1940">
        <v>19.59</v>
      </c>
      <c r="C1940">
        <v>6.04</v>
      </c>
      <c r="D1940" t="s">
        <v>2381</v>
      </c>
      <c r="E1940" t="s">
        <v>2379</v>
      </c>
      <c r="F1940" t="s">
        <v>2379</v>
      </c>
      <c r="G1940">
        <v>1</v>
      </c>
      <c r="H1940" t="s">
        <v>2379</v>
      </c>
      <c r="I1940" t="str">
        <f t="shared" si="60"/>
        <v>Normal Weight</v>
      </c>
      <c r="J1940" t="str">
        <f t="shared" si="61"/>
        <v>Prediabetes</v>
      </c>
    </row>
    <row r="1941" spans="1:10" x14ac:dyDescent="0.25">
      <c r="A1941" t="s">
        <v>427</v>
      </c>
      <c r="B1941">
        <v>45.9</v>
      </c>
      <c r="C1941">
        <v>4.3</v>
      </c>
      <c r="D1941" t="s">
        <v>2381</v>
      </c>
      <c r="E1941" t="s">
        <v>2379</v>
      </c>
      <c r="F1941" t="s">
        <v>2379</v>
      </c>
      <c r="G1941">
        <v>1</v>
      </c>
      <c r="H1941" t="s">
        <v>2379</v>
      </c>
      <c r="I1941" t="str">
        <f t="shared" si="60"/>
        <v>Obesity</v>
      </c>
      <c r="J1941" t="str">
        <f t="shared" si="61"/>
        <v>Normal</v>
      </c>
    </row>
    <row r="1942" spans="1:10" x14ac:dyDescent="0.25">
      <c r="A1942" t="s">
        <v>426</v>
      </c>
      <c r="B1942">
        <v>17.059999999999999</v>
      </c>
      <c r="C1942">
        <v>8.75</v>
      </c>
      <c r="D1942" t="s">
        <v>2381</v>
      </c>
      <c r="E1942" t="s">
        <v>2379</v>
      </c>
      <c r="F1942" t="s">
        <v>2379</v>
      </c>
      <c r="G1942">
        <v>0</v>
      </c>
      <c r="H1942" t="s">
        <v>2379</v>
      </c>
      <c r="I1942" t="str">
        <f t="shared" si="60"/>
        <v>Underweight</v>
      </c>
      <c r="J1942" t="str">
        <f t="shared" si="61"/>
        <v>Diabetes</v>
      </c>
    </row>
    <row r="1943" spans="1:10" x14ac:dyDescent="0.25">
      <c r="A1943" t="s">
        <v>425</v>
      </c>
      <c r="B1943">
        <v>32.07</v>
      </c>
      <c r="C1943">
        <v>5.25</v>
      </c>
      <c r="D1943" t="s">
        <v>2379</v>
      </c>
      <c r="E1943" t="s">
        <v>2379</v>
      </c>
      <c r="F1943" t="s">
        <v>2382</v>
      </c>
      <c r="G1943">
        <v>1</v>
      </c>
      <c r="H1943" t="s">
        <v>2379</v>
      </c>
      <c r="I1943" t="str">
        <f t="shared" si="60"/>
        <v>Obesity</v>
      </c>
      <c r="J1943" t="str">
        <f t="shared" si="61"/>
        <v>Normal</v>
      </c>
    </row>
    <row r="1944" spans="1:10" x14ac:dyDescent="0.25">
      <c r="A1944" t="s">
        <v>424</v>
      </c>
      <c r="B1944">
        <v>16.5</v>
      </c>
      <c r="C1944">
        <v>5.03</v>
      </c>
      <c r="D1944" t="s">
        <v>2379</v>
      </c>
      <c r="E1944" t="s">
        <v>2379</v>
      </c>
      <c r="F1944" t="s">
        <v>2379</v>
      </c>
      <c r="G1944">
        <v>1</v>
      </c>
      <c r="H1944" t="s">
        <v>2379</v>
      </c>
      <c r="I1944" t="str">
        <f t="shared" si="60"/>
        <v>Underweight</v>
      </c>
      <c r="J1944" t="str">
        <f t="shared" si="61"/>
        <v>Normal</v>
      </c>
    </row>
    <row r="1945" spans="1:10" x14ac:dyDescent="0.25">
      <c r="A1945" t="s">
        <v>423</v>
      </c>
      <c r="B1945">
        <v>31.4</v>
      </c>
      <c r="C1945">
        <v>5.88</v>
      </c>
      <c r="D1945" t="s">
        <v>2379</v>
      </c>
      <c r="E1945" t="s">
        <v>2379</v>
      </c>
      <c r="F1945" t="s">
        <v>2379</v>
      </c>
      <c r="G1945">
        <v>1</v>
      </c>
      <c r="H1945" t="s">
        <v>2379</v>
      </c>
      <c r="I1945" t="str">
        <f t="shared" si="60"/>
        <v>Obesity</v>
      </c>
      <c r="J1945" t="str">
        <f t="shared" si="61"/>
        <v>Prediabetes</v>
      </c>
    </row>
    <row r="1946" spans="1:10" x14ac:dyDescent="0.25">
      <c r="A1946" t="s">
        <v>422</v>
      </c>
      <c r="B1946">
        <v>20.36</v>
      </c>
      <c r="C1946">
        <v>4.49</v>
      </c>
      <c r="D1946" t="s">
        <v>2379</v>
      </c>
      <c r="E1946" t="s">
        <v>2379</v>
      </c>
      <c r="F1946" t="s">
        <v>2379</v>
      </c>
      <c r="G1946">
        <v>0</v>
      </c>
      <c r="H1946" t="s">
        <v>2379</v>
      </c>
      <c r="I1946" t="str">
        <f t="shared" si="60"/>
        <v>Normal Weight</v>
      </c>
      <c r="J1946" t="str">
        <f t="shared" si="61"/>
        <v>Normal</v>
      </c>
    </row>
    <row r="1947" spans="1:10" x14ac:dyDescent="0.25">
      <c r="A1947" t="s">
        <v>421</v>
      </c>
      <c r="B1947">
        <v>25.46</v>
      </c>
      <c r="C1947">
        <v>4.1399999999999997</v>
      </c>
      <c r="D1947" t="s">
        <v>2379</v>
      </c>
      <c r="E1947" t="s">
        <v>2379</v>
      </c>
      <c r="F1947" t="s">
        <v>2379</v>
      </c>
      <c r="G1947">
        <v>1</v>
      </c>
      <c r="H1947" t="s">
        <v>2379</v>
      </c>
      <c r="I1947" t="str">
        <f t="shared" si="60"/>
        <v>Overweight</v>
      </c>
      <c r="J1947" t="str">
        <f t="shared" si="61"/>
        <v>Normal</v>
      </c>
    </row>
    <row r="1948" spans="1:10" x14ac:dyDescent="0.25">
      <c r="A1948" t="s">
        <v>420</v>
      </c>
      <c r="B1948">
        <v>17.09</v>
      </c>
      <c r="C1948">
        <v>5.8</v>
      </c>
      <c r="D1948" t="s">
        <v>2381</v>
      </c>
      <c r="E1948" t="s">
        <v>2379</v>
      </c>
      <c r="F1948" t="s">
        <v>2379</v>
      </c>
      <c r="G1948">
        <v>0</v>
      </c>
      <c r="H1948" t="s">
        <v>2379</v>
      </c>
      <c r="I1948" t="str">
        <f t="shared" si="60"/>
        <v>Underweight</v>
      </c>
      <c r="J1948" t="str">
        <f t="shared" si="61"/>
        <v>Prediabetes</v>
      </c>
    </row>
    <row r="1949" spans="1:10" x14ac:dyDescent="0.25">
      <c r="A1949" t="s">
        <v>419</v>
      </c>
      <c r="B1949">
        <v>20.83</v>
      </c>
      <c r="C1949">
        <v>5.12</v>
      </c>
      <c r="D1949" t="s">
        <v>2379</v>
      </c>
      <c r="E1949" t="s">
        <v>2379</v>
      </c>
      <c r="F1949" t="s">
        <v>2379</v>
      </c>
      <c r="G1949">
        <v>0</v>
      </c>
      <c r="H1949" t="s">
        <v>2379</v>
      </c>
      <c r="I1949" t="str">
        <f t="shared" si="60"/>
        <v>Normal Weight</v>
      </c>
      <c r="J1949" t="str">
        <f t="shared" si="61"/>
        <v>Normal</v>
      </c>
    </row>
    <row r="1950" spans="1:10" x14ac:dyDescent="0.25">
      <c r="A1950" t="s">
        <v>418</v>
      </c>
      <c r="B1950">
        <v>18.920000000000002</v>
      </c>
      <c r="C1950">
        <v>5.98</v>
      </c>
      <c r="D1950" t="s">
        <v>2381</v>
      </c>
      <c r="E1950" t="s">
        <v>2379</v>
      </c>
      <c r="F1950" t="s">
        <v>2379</v>
      </c>
      <c r="G1950">
        <v>1</v>
      </c>
      <c r="H1950" t="s">
        <v>2379</v>
      </c>
      <c r="I1950" t="str">
        <f t="shared" si="60"/>
        <v>Normal Weight</v>
      </c>
      <c r="J1950" t="str">
        <f t="shared" si="61"/>
        <v>Prediabetes</v>
      </c>
    </row>
    <row r="1951" spans="1:10" x14ac:dyDescent="0.25">
      <c r="A1951" t="s">
        <v>417</v>
      </c>
      <c r="B1951">
        <v>37.1</v>
      </c>
      <c r="C1951">
        <v>5.46</v>
      </c>
      <c r="D1951" t="s">
        <v>2379</v>
      </c>
      <c r="E1951" t="s">
        <v>2379</v>
      </c>
      <c r="F1951" t="s">
        <v>2379</v>
      </c>
      <c r="G1951">
        <v>0</v>
      </c>
      <c r="H1951" t="s">
        <v>2379</v>
      </c>
      <c r="I1951" t="str">
        <f t="shared" si="60"/>
        <v>Obesity</v>
      </c>
      <c r="J1951" t="str">
        <f t="shared" si="61"/>
        <v>Normal</v>
      </c>
    </row>
    <row r="1952" spans="1:10" x14ac:dyDescent="0.25">
      <c r="A1952" t="s">
        <v>416</v>
      </c>
      <c r="B1952">
        <v>22.515000000000001</v>
      </c>
      <c r="C1952">
        <v>4.91</v>
      </c>
      <c r="D1952" t="s">
        <v>2381</v>
      </c>
      <c r="E1952" t="s">
        <v>2379</v>
      </c>
      <c r="F1952" t="s">
        <v>2382</v>
      </c>
      <c r="G1952">
        <v>1</v>
      </c>
      <c r="H1952" t="s">
        <v>2379</v>
      </c>
      <c r="I1952" t="str">
        <f t="shared" si="60"/>
        <v>Normal Weight</v>
      </c>
      <c r="J1952" t="str">
        <f t="shared" si="61"/>
        <v>Normal</v>
      </c>
    </row>
    <row r="1953" spans="1:10" x14ac:dyDescent="0.25">
      <c r="A1953" t="s">
        <v>415</v>
      </c>
      <c r="B1953">
        <v>32.700000000000003</v>
      </c>
      <c r="C1953">
        <v>4.66</v>
      </c>
      <c r="D1953" t="s">
        <v>2379</v>
      </c>
      <c r="E1953" t="s">
        <v>2379</v>
      </c>
      <c r="F1953" t="s">
        <v>2379</v>
      </c>
      <c r="G1953">
        <v>0</v>
      </c>
      <c r="H1953" t="s">
        <v>2379</v>
      </c>
      <c r="I1953" t="str">
        <f t="shared" si="60"/>
        <v>Obesity</v>
      </c>
      <c r="J1953" t="str">
        <f t="shared" si="61"/>
        <v>Normal</v>
      </c>
    </row>
    <row r="1954" spans="1:10" x14ac:dyDescent="0.25">
      <c r="A1954" t="s">
        <v>414</v>
      </c>
      <c r="B1954">
        <v>17.75</v>
      </c>
      <c r="C1954">
        <v>6.8</v>
      </c>
      <c r="D1954" t="s">
        <v>2381</v>
      </c>
      <c r="E1954" t="s">
        <v>2379</v>
      </c>
      <c r="F1954" t="s">
        <v>2379</v>
      </c>
      <c r="G1954">
        <v>1</v>
      </c>
      <c r="H1954" t="s">
        <v>2379</v>
      </c>
      <c r="I1954" t="str">
        <f t="shared" si="60"/>
        <v>Underweight</v>
      </c>
      <c r="J1954" t="str">
        <f t="shared" si="61"/>
        <v>Diabetes</v>
      </c>
    </row>
    <row r="1955" spans="1:10" x14ac:dyDescent="0.25">
      <c r="A1955" t="s">
        <v>413</v>
      </c>
      <c r="B1955">
        <v>33.630000000000003</v>
      </c>
      <c r="C1955">
        <v>4.47</v>
      </c>
      <c r="D1955" t="s">
        <v>2381</v>
      </c>
      <c r="E1955" t="s">
        <v>2379</v>
      </c>
      <c r="F1955" t="s">
        <v>2379</v>
      </c>
      <c r="G1955">
        <v>0</v>
      </c>
      <c r="H1955" t="s">
        <v>2379</v>
      </c>
      <c r="I1955" t="str">
        <f t="shared" si="60"/>
        <v>Obesity</v>
      </c>
      <c r="J1955" t="str">
        <f t="shared" si="61"/>
        <v>Normal</v>
      </c>
    </row>
    <row r="1956" spans="1:10" x14ac:dyDescent="0.25">
      <c r="A1956" t="s">
        <v>412</v>
      </c>
      <c r="B1956">
        <v>34.799999999999997</v>
      </c>
      <c r="C1956">
        <v>4.08</v>
      </c>
      <c r="D1956" t="s">
        <v>2381</v>
      </c>
      <c r="E1956" t="s">
        <v>2379</v>
      </c>
      <c r="F1956" t="s">
        <v>2379</v>
      </c>
      <c r="G1956">
        <v>1</v>
      </c>
      <c r="H1956" t="s">
        <v>2379</v>
      </c>
      <c r="I1956" t="str">
        <f t="shared" si="60"/>
        <v>Obesity</v>
      </c>
      <c r="J1956" t="str">
        <f t="shared" si="61"/>
        <v>Normal</v>
      </c>
    </row>
    <row r="1957" spans="1:10" x14ac:dyDescent="0.25">
      <c r="A1957" t="s">
        <v>411</v>
      </c>
      <c r="B1957">
        <v>16.809999999999999</v>
      </c>
      <c r="C1957">
        <v>5.51</v>
      </c>
      <c r="D1957" t="s">
        <v>2381</v>
      </c>
      <c r="E1957" t="s">
        <v>2379</v>
      </c>
      <c r="F1957" t="s">
        <v>2379</v>
      </c>
      <c r="G1957">
        <v>1</v>
      </c>
      <c r="H1957" t="s">
        <v>2379</v>
      </c>
      <c r="I1957" t="str">
        <f t="shared" si="60"/>
        <v>Underweight</v>
      </c>
      <c r="J1957" t="str">
        <f t="shared" si="61"/>
        <v>Normal</v>
      </c>
    </row>
    <row r="1958" spans="1:10" x14ac:dyDescent="0.25">
      <c r="A1958" t="s">
        <v>410</v>
      </c>
      <c r="B1958">
        <v>16.690000000000001</v>
      </c>
      <c r="C1958">
        <v>8.4</v>
      </c>
      <c r="D1958" t="s">
        <v>2381</v>
      </c>
      <c r="E1958" t="s">
        <v>2379</v>
      </c>
      <c r="F1958" t="s">
        <v>2379</v>
      </c>
      <c r="G1958">
        <v>0</v>
      </c>
      <c r="H1958" t="s">
        <v>2379</v>
      </c>
      <c r="I1958" t="str">
        <f t="shared" si="60"/>
        <v>Underweight</v>
      </c>
      <c r="J1958" t="str">
        <f t="shared" si="61"/>
        <v>Diabetes</v>
      </c>
    </row>
    <row r="1959" spans="1:10" x14ac:dyDescent="0.25">
      <c r="A1959" t="s">
        <v>409</v>
      </c>
      <c r="B1959">
        <v>23.21</v>
      </c>
      <c r="C1959">
        <v>5.14</v>
      </c>
      <c r="D1959" t="s">
        <v>2381</v>
      </c>
      <c r="E1959" t="s">
        <v>2379</v>
      </c>
      <c r="F1959" t="s">
        <v>2379</v>
      </c>
      <c r="G1959">
        <v>1</v>
      </c>
      <c r="H1959" t="s">
        <v>2379</v>
      </c>
      <c r="I1959" t="str">
        <f t="shared" si="60"/>
        <v>Normal Weight</v>
      </c>
      <c r="J1959" t="str">
        <f t="shared" si="61"/>
        <v>Normal</v>
      </c>
    </row>
    <row r="1960" spans="1:10" x14ac:dyDescent="0.25">
      <c r="A1960" t="s">
        <v>408</v>
      </c>
      <c r="B1960">
        <v>25.175000000000001</v>
      </c>
      <c r="C1960">
        <v>5.21</v>
      </c>
      <c r="D1960" t="s">
        <v>2381</v>
      </c>
      <c r="E1960" t="s">
        <v>2379</v>
      </c>
      <c r="F1960" t="s">
        <v>2379</v>
      </c>
      <c r="G1960">
        <v>1</v>
      </c>
      <c r="H1960" t="s">
        <v>2379</v>
      </c>
      <c r="I1960" t="str">
        <f t="shared" si="60"/>
        <v>Overweight</v>
      </c>
      <c r="J1960" t="str">
        <f t="shared" si="61"/>
        <v>Normal</v>
      </c>
    </row>
    <row r="1961" spans="1:10" x14ac:dyDescent="0.25">
      <c r="A1961" t="s">
        <v>407</v>
      </c>
      <c r="B1961">
        <v>34.770000000000003</v>
      </c>
      <c r="C1961">
        <v>6.23</v>
      </c>
      <c r="D1961" t="s">
        <v>2379</v>
      </c>
      <c r="E1961" t="s">
        <v>2379</v>
      </c>
      <c r="F1961" t="s">
        <v>2379</v>
      </c>
      <c r="G1961">
        <v>0</v>
      </c>
      <c r="H1961" t="s">
        <v>2379</v>
      </c>
      <c r="I1961" t="str">
        <f t="shared" si="60"/>
        <v>Obesity</v>
      </c>
      <c r="J1961" t="str">
        <f t="shared" si="61"/>
        <v>Prediabetes</v>
      </c>
    </row>
    <row r="1962" spans="1:10" x14ac:dyDescent="0.25">
      <c r="A1962" t="s">
        <v>406</v>
      </c>
      <c r="B1962">
        <v>27.7</v>
      </c>
      <c r="C1962">
        <v>5.6</v>
      </c>
      <c r="D1962" t="s">
        <v>2379</v>
      </c>
      <c r="E1962" t="s">
        <v>2379</v>
      </c>
      <c r="F1962" t="s">
        <v>2379</v>
      </c>
      <c r="G1962">
        <v>1</v>
      </c>
      <c r="H1962" t="s">
        <v>2379</v>
      </c>
      <c r="I1962" t="str">
        <f t="shared" si="60"/>
        <v>Overweight</v>
      </c>
      <c r="J1962" t="str">
        <f t="shared" si="61"/>
        <v>Normal</v>
      </c>
    </row>
    <row r="1963" spans="1:10" x14ac:dyDescent="0.25">
      <c r="A1963" t="s">
        <v>405</v>
      </c>
      <c r="B1963">
        <v>19.12</v>
      </c>
      <c r="C1963">
        <v>4.72</v>
      </c>
      <c r="D1963" t="s">
        <v>2381</v>
      </c>
      <c r="E1963" t="s">
        <v>2379</v>
      </c>
      <c r="F1963" t="s">
        <v>2379</v>
      </c>
      <c r="G1963">
        <v>1</v>
      </c>
      <c r="H1963" t="s">
        <v>2379</v>
      </c>
      <c r="I1963" t="str">
        <f t="shared" si="60"/>
        <v>Normal Weight</v>
      </c>
      <c r="J1963" t="str">
        <f t="shared" si="61"/>
        <v>Normal</v>
      </c>
    </row>
    <row r="1964" spans="1:10" x14ac:dyDescent="0.25">
      <c r="A1964" t="s">
        <v>404</v>
      </c>
      <c r="B1964">
        <v>32.67</v>
      </c>
      <c r="C1964">
        <v>4.67</v>
      </c>
      <c r="D1964" t="s">
        <v>2379</v>
      </c>
      <c r="E1964" t="s">
        <v>2379</v>
      </c>
      <c r="F1964" t="s">
        <v>2382</v>
      </c>
      <c r="G1964">
        <v>1</v>
      </c>
      <c r="H1964" t="s">
        <v>2379</v>
      </c>
      <c r="I1964" t="str">
        <f t="shared" si="60"/>
        <v>Obesity</v>
      </c>
      <c r="J1964" t="str">
        <f t="shared" si="61"/>
        <v>Normal</v>
      </c>
    </row>
    <row r="1965" spans="1:10" x14ac:dyDescent="0.25">
      <c r="A1965" t="s">
        <v>403</v>
      </c>
      <c r="B1965">
        <v>28.5</v>
      </c>
      <c r="C1965">
        <v>6.11</v>
      </c>
      <c r="D1965" t="s">
        <v>2379</v>
      </c>
      <c r="E1965" t="s">
        <v>2379</v>
      </c>
      <c r="F1965" t="s">
        <v>2379</v>
      </c>
      <c r="G1965">
        <v>1</v>
      </c>
      <c r="H1965" t="s">
        <v>2379</v>
      </c>
      <c r="I1965" t="str">
        <f t="shared" si="60"/>
        <v>Overweight</v>
      </c>
      <c r="J1965" t="str">
        <f t="shared" si="61"/>
        <v>Prediabetes</v>
      </c>
    </row>
    <row r="1966" spans="1:10" x14ac:dyDescent="0.25">
      <c r="A1966" t="s">
        <v>402</v>
      </c>
      <c r="B1966">
        <v>39.270000000000003</v>
      </c>
      <c r="C1966">
        <v>6.25</v>
      </c>
      <c r="D1966" t="s">
        <v>2379</v>
      </c>
      <c r="E1966" t="s">
        <v>2379</v>
      </c>
      <c r="F1966" t="s">
        <v>2379</v>
      </c>
      <c r="G1966">
        <v>0</v>
      </c>
      <c r="H1966" t="s">
        <v>2379</v>
      </c>
      <c r="I1966" t="str">
        <f t="shared" si="60"/>
        <v>Obesity</v>
      </c>
      <c r="J1966" t="str">
        <f t="shared" si="61"/>
        <v>Prediabetes</v>
      </c>
    </row>
    <row r="1967" spans="1:10" x14ac:dyDescent="0.25">
      <c r="A1967" t="s">
        <v>401</v>
      </c>
      <c r="B1967">
        <v>32.49</v>
      </c>
      <c r="C1967">
        <v>4</v>
      </c>
      <c r="D1967" t="s">
        <v>2381</v>
      </c>
      <c r="E1967" t="s">
        <v>2379</v>
      </c>
      <c r="F1967" t="s">
        <v>2379</v>
      </c>
      <c r="G1967">
        <v>0</v>
      </c>
      <c r="H1967" t="s">
        <v>2379</v>
      </c>
      <c r="I1967" t="str">
        <f t="shared" si="60"/>
        <v>Obesity</v>
      </c>
      <c r="J1967" t="str">
        <f t="shared" si="61"/>
        <v>Normal</v>
      </c>
    </row>
    <row r="1968" spans="1:10" x14ac:dyDescent="0.25">
      <c r="A1968" t="s">
        <v>400</v>
      </c>
      <c r="B1968">
        <v>23.7</v>
      </c>
      <c r="C1968">
        <v>5.55</v>
      </c>
      <c r="D1968" t="s">
        <v>2381</v>
      </c>
      <c r="E1968" t="s">
        <v>2379</v>
      </c>
      <c r="F1968" t="s">
        <v>2379</v>
      </c>
      <c r="G1968">
        <v>0</v>
      </c>
      <c r="H1968" t="s">
        <v>2379</v>
      </c>
      <c r="I1968" t="str">
        <f t="shared" si="60"/>
        <v>Normal Weight</v>
      </c>
      <c r="J1968" t="str">
        <f t="shared" si="61"/>
        <v>Normal</v>
      </c>
    </row>
    <row r="1969" spans="1:10" x14ac:dyDescent="0.25">
      <c r="A1969" t="s">
        <v>399</v>
      </c>
      <c r="B1969">
        <v>30.4</v>
      </c>
      <c r="C1969">
        <v>5.95</v>
      </c>
      <c r="D1969" t="s">
        <v>2379</v>
      </c>
      <c r="E1969" t="s">
        <v>2381</v>
      </c>
      <c r="F1969" t="s">
        <v>2379</v>
      </c>
      <c r="G1969">
        <v>1</v>
      </c>
      <c r="H1969" t="s">
        <v>2379</v>
      </c>
      <c r="I1969" t="str">
        <f t="shared" si="60"/>
        <v>Obesity</v>
      </c>
      <c r="J1969" t="str">
        <f t="shared" si="61"/>
        <v>Prediabetes</v>
      </c>
    </row>
    <row r="1970" spans="1:10" x14ac:dyDescent="0.25">
      <c r="A1970" t="s">
        <v>398</v>
      </c>
      <c r="B1970">
        <v>38.94</v>
      </c>
      <c r="C1970">
        <v>4.3600000000000003</v>
      </c>
      <c r="D1970" t="s">
        <v>2379</v>
      </c>
      <c r="E1970" t="s">
        <v>2379</v>
      </c>
      <c r="F1970" t="s">
        <v>2382</v>
      </c>
      <c r="G1970">
        <v>1</v>
      </c>
      <c r="H1970" t="s">
        <v>2379</v>
      </c>
      <c r="I1970" t="str">
        <f t="shared" si="60"/>
        <v>Obesity</v>
      </c>
      <c r="J1970" t="str">
        <f t="shared" si="61"/>
        <v>Normal</v>
      </c>
    </row>
    <row r="1971" spans="1:10" x14ac:dyDescent="0.25">
      <c r="A1971" t="s">
        <v>397</v>
      </c>
      <c r="B1971">
        <v>31.02</v>
      </c>
      <c r="C1971">
        <v>4.84</v>
      </c>
      <c r="D1971" t="s">
        <v>2379</v>
      </c>
      <c r="E1971" t="s">
        <v>2379</v>
      </c>
      <c r="F1971" t="s">
        <v>2382</v>
      </c>
      <c r="G1971">
        <v>1</v>
      </c>
      <c r="H1971" t="s">
        <v>2379</v>
      </c>
      <c r="I1971" t="str">
        <f t="shared" si="60"/>
        <v>Obesity</v>
      </c>
      <c r="J1971" t="str">
        <f t="shared" si="61"/>
        <v>Normal</v>
      </c>
    </row>
    <row r="1972" spans="1:10" x14ac:dyDescent="0.25">
      <c r="A1972" t="s">
        <v>396</v>
      </c>
      <c r="B1972">
        <v>17.5</v>
      </c>
      <c r="C1972">
        <v>4.5599999999999996</v>
      </c>
      <c r="D1972" t="s">
        <v>2379</v>
      </c>
      <c r="E1972" t="s">
        <v>2379</v>
      </c>
      <c r="F1972" t="s">
        <v>2379</v>
      </c>
      <c r="G1972">
        <v>1</v>
      </c>
      <c r="H1972" t="s">
        <v>2379</v>
      </c>
      <c r="I1972" t="str">
        <f t="shared" si="60"/>
        <v>Underweight</v>
      </c>
      <c r="J1972" t="str">
        <f t="shared" si="61"/>
        <v>Normal</v>
      </c>
    </row>
    <row r="1973" spans="1:10" x14ac:dyDescent="0.25">
      <c r="A1973" t="s">
        <v>395</v>
      </c>
      <c r="B1973">
        <v>34.799999999999997</v>
      </c>
      <c r="C1973">
        <v>4.42</v>
      </c>
      <c r="D1973" t="s">
        <v>2381</v>
      </c>
      <c r="E1973" t="s">
        <v>2381</v>
      </c>
      <c r="F1973" t="s">
        <v>2379</v>
      </c>
      <c r="G1973">
        <v>2</v>
      </c>
      <c r="H1973" t="s">
        <v>2379</v>
      </c>
      <c r="I1973" t="str">
        <f t="shared" si="60"/>
        <v>Obesity</v>
      </c>
      <c r="J1973" t="str">
        <f t="shared" si="61"/>
        <v>Normal</v>
      </c>
    </row>
    <row r="1974" spans="1:10" x14ac:dyDescent="0.25">
      <c r="A1974" t="s">
        <v>394</v>
      </c>
      <c r="B1974">
        <v>17.3</v>
      </c>
      <c r="C1974">
        <v>7.66</v>
      </c>
      <c r="D1974" t="s">
        <v>2381</v>
      </c>
      <c r="E1974" t="s">
        <v>2379</v>
      </c>
      <c r="F1974" t="s">
        <v>2379</v>
      </c>
      <c r="G1974">
        <v>1</v>
      </c>
      <c r="H1974" t="s">
        <v>2379</v>
      </c>
      <c r="I1974" t="str">
        <f t="shared" si="60"/>
        <v>Underweight</v>
      </c>
      <c r="J1974" t="str">
        <f t="shared" si="61"/>
        <v>Diabetes</v>
      </c>
    </row>
    <row r="1975" spans="1:10" x14ac:dyDescent="0.25">
      <c r="A1975" t="s">
        <v>393</v>
      </c>
      <c r="B1975">
        <v>32.25</v>
      </c>
      <c r="C1975">
        <v>5.2</v>
      </c>
      <c r="D1975" t="s">
        <v>2381</v>
      </c>
      <c r="E1975" t="s">
        <v>2379</v>
      </c>
      <c r="F1975" t="s">
        <v>2379</v>
      </c>
      <c r="G1975">
        <v>0</v>
      </c>
      <c r="H1975" t="s">
        <v>2379</v>
      </c>
      <c r="I1975" t="str">
        <f t="shared" si="60"/>
        <v>Obesity</v>
      </c>
      <c r="J1975" t="str">
        <f t="shared" si="61"/>
        <v>Normal</v>
      </c>
    </row>
    <row r="1976" spans="1:10" x14ac:dyDescent="0.25">
      <c r="A1976" t="s">
        <v>392</v>
      </c>
      <c r="B1976">
        <v>42.4</v>
      </c>
      <c r="C1976">
        <v>5.53</v>
      </c>
      <c r="D1976" t="s">
        <v>2381</v>
      </c>
      <c r="E1976" t="s">
        <v>2379</v>
      </c>
      <c r="F1976" t="s">
        <v>2379</v>
      </c>
      <c r="G1976">
        <v>0</v>
      </c>
      <c r="H1976" t="s">
        <v>2379</v>
      </c>
      <c r="I1976" t="str">
        <f t="shared" si="60"/>
        <v>Obesity</v>
      </c>
      <c r="J1976" t="str">
        <f t="shared" si="61"/>
        <v>Normal</v>
      </c>
    </row>
    <row r="1977" spans="1:10" x14ac:dyDescent="0.25">
      <c r="A1977" t="s">
        <v>391</v>
      </c>
      <c r="B1977">
        <v>38.664999999999999</v>
      </c>
      <c r="C1977">
        <v>4.8600000000000003</v>
      </c>
      <c r="D1977" t="s">
        <v>2379</v>
      </c>
      <c r="E1977" t="s">
        <v>2381</v>
      </c>
      <c r="F1977" t="s">
        <v>2379</v>
      </c>
      <c r="G1977">
        <v>1</v>
      </c>
      <c r="H1977" t="s">
        <v>2379</v>
      </c>
      <c r="I1977" t="str">
        <f t="shared" si="60"/>
        <v>Obesity</v>
      </c>
      <c r="J1977" t="str">
        <f t="shared" si="61"/>
        <v>Normal</v>
      </c>
    </row>
    <row r="1978" spans="1:10" x14ac:dyDescent="0.25">
      <c r="A1978" t="s">
        <v>390</v>
      </c>
      <c r="B1978">
        <v>29.92</v>
      </c>
      <c r="C1978">
        <v>5.49</v>
      </c>
      <c r="D1978" t="s">
        <v>2381</v>
      </c>
      <c r="E1978" t="s">
        <v>2379</v>
      </c>
      <c r="F1978" t="s">
        <v>2379</v>
      </c>
      <c r="G1978">
        <v>0</v>
      </c>
      <c r="H1978" t="s">
        <v>2379</v>
      </c>
      <c r="I1978" t="str">
        <f t="shared" si="60"/>
        <v>Overweight</v>
      </c>
      <c r="J1978" t="str">
        <f t="shared" si="61"/>
        <v>Normal</v>
      </c>
    </row>
    <row r="1979" spans="1:10" x14ac:dyDescent="0.25">
      <c r="A1979" t="s">
        <v>389</v>
      </c>
      <c r="B1979">
        <v>29.48</v>
      </c>
      <c r="C1979">
        <v>4.09</v>
      </c>
      <c r="D1979" t="s">
        <v>2381</v>
      </c>
      <c r="E1979" t="s">
        <v>2379</v>
      </c>
      <c r="F1979" t="s">
        <v>2379</v>
      </c>
      <c r="G1979">
        <v>0</v>
      </c>
      <c r="H1979" t="s">
        <v>2379</v>
      </c>
      <c r="I1979" t="str">
        <f t="shared" si="60"/>
        <v>Overweight</v>
      </c>
      <c r="J1979" t="str">
        <f t="shared" si="61"/>
        <v>Normal</v>
      </c>
    </row>
    <row r="1980" spans="1:10" x14ac:dyDescent="0.25">
      <c r="A1980" t="s">
        <v>388</v>
      </c>
      <c r="B1980">
        <v>28.785</v>
      </c>
      <c r="C1980">
        <v>4.3099999999999996</v>
      </c>
      <c r="D1980" t="s">
        <v>2381</v>
      </c>
      <c r="E1980" t="s">
        <v>2379</v>
      </c>
      <c r="F1980" t="s">
        <v>2379</v>
      </c>
      <c r="G1980">
        <v>0</v>
      </c>
      <c r="H1980" t="s">
        <v>2379</v>
      </c>
      <c r="I1980" t="str">
        <f t="shared" si="60"/>
        <v>Overweight</v>
      </c>
      <c r="J1980" t="str">
        <f t="shared" si="61"/>
        <v>Normal</v>
      </c>
    </row>
    <row r="1981" spans="1:10" x14ac:dyDescent="0.25">
      <c r="A1981" t="s">
        <v>387</v>
      </c>
      <c r="B1981">
        <v>19.8</v>
      </c>
      <c r="C1981">
        <v>4</v>
      </c>
      <c r="D1981" t="s">
        <v>2381</v>
      </c>
      <c r="E1981" t="s">
        <v>2379</v>
      </c>
      <c r="F1981" t="s">
        <v>2379</v>
      </c>
      <c r="G1981">
        <v>0</v>
      </c>
      <c r="H1981" t="s">
        <v>2379</v>
      </c>
      <c r="I1981" t="str">
        <f t="shared" si="60"/>
        <v>Normal Weight</v>
      </c>
      <c r="J1981" t="str">
        <f t="shared" si="61"/>
        <v>Normal</v>
      </c>
    </row>
    <row r="1982" spans="1:10" x14ac:dyDescent="0.25">
      <c r="A1982" t="s">
        <v>386</v>
      </c>
      <c r="B1982">
        <v>35.53</v>
      </c>
      <c r="C1982">
        <v>4.68</v>
      </c>
      <c r="D1982" t="s">
        <v>2379</v>
      </c>
      <c r="E1982" t="s">
        <v>2379</v>
      </c>
      <c r="F1982" t="s">
        <v>2382</v>
      </c>
      <c r="G1982">
        <v>1</v>
      </c>
      <c r="H1982" t="s">
        <v>2379</v>
      </c>
      <c r="I1982" t="str">
        <f t="shared" si="60"/>
        <v>Obesity</v>
      </c>
      <c r="J1982" t="str">
        <f t="shared" si="61"/>
        <v>Normal</v>
      </c>
    </row>
    <row r="1983" spans="1:10" x14ac:dyDescent="0.25">
      <c r="A1983" t="s">
        <v>385</v>
      </c>
      <c r="B1983">
        <v>21.47</v>
      </c>
      <c r="C1983">
        <v>4.0199999999999996</v>
      </c>
      <c r="D1983" t="s">
        <v>2381</v>
      </c>
      <c r="E1983" t="s">
        <v>2379</v>
      </c>
      <c r="F1983" t="s">
        <v>2379</v>
      </c>
      <c r="G1983">
        <v>1</v>
      </c>
      <c r="H1983" t="s">
        <v>2379</v>
      </c>
      <c r="I1983" t="str">
        <f t="shared" si="60"/>
        <v>Normal Weight</v>
      </c>
      <c r="J1983" t="str">
        <f t="shared" si="61"/>
        <v>Normal</v>
      </c>
    </row>
    <row r="1984" spans="1:10" x14ac:dyDescent="0.25">
      <c r="A1984" t="s">
        <v>384</v>
      </c>
      <c r="B1984">
        <v>25.9</v>
      </c>
      <c r="C1984">
        <v>5.12</v>
      </c>
      <c r="D1984" t="s">
        <v>2379</v>
      </c>
      <c r="E1984" t="s">
        <v>2379</v>
      </c>
      <c r="F1984" t="s">
        <v>2382</v>
      </c>
      <c r="G1984">
        <v>1</v>
      </c>
      <c r="H1984" t="s">
        <v>2379</v>
      </c>
      <c r="I1984" t="str">
        <f t="shared" si="60"/>
        <v>Overweight</v>
      </c>
      <c r="J1984" t="str">
        <f t="shared" si="61"/>
        <v>Normal</v>
      </c>
    </row>
    <row r="1985" spans="1:10" x14ac:dyDescent="0.25">
      <c r="A1985" t="s">
        <v>383</v>
      </c>
      <c r="B1985">
        <v>20.81</v>
      </c>
      <c r="C1985">
        <v>5.52</v>
      </c>
      <c r="D1985" t="s">
        <v>2379</v>
      </c>
      <c r="E1985" t="s">
        <v>2379</v>
      </c>
      <c r="F1985" t="s">
        <v>2379</v>
      </c>
      <c r="G1985">
        <v>0</v>
      </c>
      <c r="H1985" t="s">
        <v>2379</v>
      </c>
      <c r="I1985" t="str">
        <f t="shared" si="60"/>
        <v>Normal Weight</v>
      </c>
      <c r="J1985" t="str">
        <f t="shared" si="61"/>
        <v>Normal</v>
      </c>
    </row>
    <row r="1986" spans="1:10" x14ac:dyDescent="0.25">
      <c r="A1986" t="s">
        <v>382</v>
      </c>
      <c r="B1986">
        <v>25.84</v>
      </c>
      <c r="C1986">
        <v>5.81</v>
      </c>
      <c r="D1986" t="s">
        <v>2381</v>
      </c>
      <c r="E1986" t="s">
        <v>2379</v>
      </c>
      <c r="F1986" t="s">
        <v>2382</v>
      </c>
      <c r="G1986">
        <v>1</v>
      </c>
      <c r="H1986" t="s">
        <v>2379</v>
      </c>
      <c r="I1986" t="str">
        <f t="shared" si="60"/>
        <v>Overweight</v>
      </c>
      <c r="J1986" t="str">
        <f t="shared" si="61"/>
        <v>Prediabetes</v>
      </c>
    </row>
    <row r="1987" spans="1:10" x14ac:dyDescent="0.25">
      <c r="A1987" t="s">
        <v>381</v>
      </c>
      <c r="B1987">
        <v>30.95</v>
      </c>
      <c r="C1987">
        <v>5.16</v>
      </c>
      <c r="D1987" t="s">
        <v>2379</v>
      </c>
      <c r="E1987" t="s">
        <v>2379</v>
      </c>
      <c r="F1987" t="s">
        <v>2382</v>
      </c>
      <c r="G1987">
        <v>1</v>
      </c>
      <c r="H1987" t="s">
        <v>2379</v>
      </c>
      <c r="I1987" t="str">
        <f t="shared" ref="I1987:I2050" si="62">IF(B1987&lt;18.5,"Underweight",IF(B1987&lt;25,"Normal Weight",IF(B1987&lt;30,"Overweight","Obesity")))</f>
        <v>Obesity</v>
      </c>
      <c r="J1987" t="str">
        <f t="shared" ref="J1987:J2050" si="63">IF(ISNUMBER(C1987),IF(C1987&lt;5.7,"Normal",IF(C1987&lt;6.5,"Prediabetes","Diabetes")),"")</f>
        <v>Normal</v>
      </c>
    </row>
    <row r="1988" spans="1:10" x14ac:dyDescent="0.25">
      <c r="A1988" t="s">
        <v>380</v>
      </c>
      <c r="B1988">
        <v>30.54</v>
      </c>
      <c r="C1988">
        <v>5</v>
      </c>
      <c r="D1988" t="s">
        <v>2379</v>
      </c>
      <c r="E1988" t="s">
        <v>2379</v>
      </c>
      <c r="F1988" t="s">
        <v>2382</v>
      </c>
      <c r="G1988">
        <v>1</v>
      </c>
      <c r="H1988" t="s">
        <v>2379</v>
      </c>
      <c r="I1988" t="str">
        <f t="shared" si="62"/>
        <v>Obesity</v>
      </c>
      <c r="J1988" t="str">
        <f t="shared" si="63"/>
        <v>Normal</v>
      </c>
    </row>
    <row r="1989" spans="1:10" x14ac:dyDescent="0.25">
      <c r="A1989" t="s">
        <v>379</v>
      </c>
      <c r="B1989">
        <v>33.914999999999999</v>
      </c>
      <c r="C1989">
        <v>5.84</v>
      </c>
      <c r="D1989" t="s">
        <v>2381</v>
      </c>
      <c r="E1989" t="s">
        <v>2379</v>
      </c>
      <c r="F1989" t="s">
        <v>2379</v>
      </c>
      <c r="G1989">
        <v>0</v>
      </c>
      <c r="H1989" t="s">
        <v>2379</v>
      </c>
      <c r="I1989" t="str">
        <f t="shared" si="62"/>
        <v>Obesity</v>
      </c>
      <c r="J1989" t="str">
        <f t="shared" si="63"/>
        <v>Prediabetes</v>
      </c>
    </row>
    <row r="1990" spans="1:10" x14ac:dyDescent="0.25">
      <c r="A1990" t="s">
        <v>378</v>
      </c>
      <c r="B1990">
        <v>33.31</v>
      </c>
      <c r="C1990">
        <v>4.1900000000000004</v>
      </c>
      <c r="D1990" t="s">
        <v>2379</v>
      </c>
      <c r="E1990" t="s">
        <v>2379</v>
      </c>
      <c r="F1990" t="s">
        <v>2382</v>
      </c>
      <c r="G1990">
        <v>1</v>
      </c>
      <c r="H1990" t="s">
        <v>2379</v>
      </c>
      <c r="I1990" t="str">
        <f t="shared" si="62"/>
        <v>Obesity</v>
      </c>
      <c r="J1990" t="str">
        <f t="shared" si="63"/>
        <v>Normal</v>
      </c>
    </row>
    <row r="1991" spans="1:10" x14ac:dyDescent="0.25">
      <c r="A1991" t="s">
        <v>377</v>
      </c>
      <c r="B1991">
        <v>25.745000000000001</v>
      </c>
      <c r="C1991">
        <v>4.62</v>
      </c>
      <c r="D1991" t="s">
        <v>2381</v>
      </c>
      <c r="E1991" t="s">
        <v>2379</v>
      </c>
      <c r="F1991" t="s">
        <v>2379</v>
      </c>
      <c r="G1991">
        <v>0</v>
      </c>
      <c r="H1991" t="s">
        <v>2379</v>
      </c>
      <c r="I1991" t="str">
        <f t="shared" si="62"/>
        <v>Overweight</v>
      </c>
      <c r="J1991" t="str">
        <f t="shared" si="63"/>
        <v>Normal</v>
      </c>
    </row>
    <row r="1992" spans="1:10" x14ac:dyDescent="0.25">
      <c r="A1992" t="s">
        <v>376</v>
      </c>
      <c r="B1992">
        <v>37.1</v>
      </c>
      <c r="C1992">
        <v>6.24</v>
      </c>
      <c r="D1992" t="s">
        <v>2379</v>
      </c>
      <c r="E1992" t="s">
        <v>2379</v>
      </c>
      <c r="F1992" t="s">
        <v>2379</v>
      </c>
      <c r="G1992">
        <v>0</v>
      </c>
      <c r="H1992" t="s">
        <v>2379</v>
      </c>
      <c r="I1992" t="str">
        <f t="shared" si="62"/>
        <v>Obesity</v>
      </c>
      <c r="J1992" t="str">
        <f t="shared" si="63"/>
        <v>Prediabetes</v>
      </c>
    </row>
    <row r="1993" spans="1:10" x14ac:dyDescent="0.25">
      <c r="A1993" t="s">
        <v>375</v>
      </c>
      <c r="B1993">
        <v>35.435000000000002</v>
      </c>
      <c r="C1993">
        <v>5.81</v>
      </c>
      <c r="D1993" t="s">
        <v>2379</v>
      </c>
      <c r="E1993" t="s">
        <v>2379</v>
      </c>
      <c r="F1993" t="s">
        <v>2379</v>
      </c>
      <c r="G1993">
        <v>0</v>
      </c>
      <c r="H1993" t="s">
        <v>2379</v>
      </c>
      <c r="I1993" t="str">
        <f t="shared" si="62"/>
        <v>Obesity</v>
      </c>
      <c r="J1993" t="str">
        <f t="shared" si="63"/>
        <v>Prediabetes</v>
      </c>
    </row>
    <row r="1994" spans="1:10" x14ac:dyDescent="0.25">
      <c r="A1994" t="s">
        <v>374</v>
      </c>
      <c r="B1994">
        <v>20.399999999999999</v>
      </c>
      <c r="C1994">
        <v>4.83</v>
      </c>
      <c r="D1994" t="s">
        <v>2379</v>
      </c>
      <c r="E1994" t="s">
        <v>2379</v>
      </c>
      <c r="F1994" t="s">
        <v>2379</v>
      </c>
      <c r="G1994">
        <v>0</v>
      </c>
      <c r="H1994" t="s">
        <v>2379</v>
      </c>
      <c r="I1994" t="str">
        <f t="shared" si="62"/>
        <v>Normal Weight</v>
      </c>
      <c r="J1994" t="str">
        <f t="shared" si="63"/>
        <v>Normal</v>
      </c>
    </row>
    <row r="1995" spans="1:10" x14ac:dyDescent="0.25">
      <c r="A1995" t="s">
        <v>373</v>
      </c>
      <c r="B1995">
        <v>42.13</v>
      </c>
      <c r="C1995">
        <v>5.72</v>
      </c>
      <c r="D1995" t="s">
        <v>2381</v>
      </c>
      <c r="E1995" t="s">
        <v>2379</v>
      </c>
      <c r="F1995" t="s">
        <v>2382</v>
      </c>
      <c r="G1995">
        <v>1</v>
      </c>
      <c r="H1995" t="s">
        <v>2379</v>
      </c>
      <c r="I1995" t="str">
        <f t="shared" si="62"/>
        <v>Obesity</v>
      </c>
      <c r="J1995" t="str">
        <f t="shared" si="63"/>
        <v>Prediabetes</v>
      </c>
    </row>
    <row r="1996" spans="1:10" x14ac:dyDescent="0.25">
      <c r="A1996" t="s">
        <v>372</v>
      </c>
      <c r="B1996">
        <v>33.99</v>
      </c>
      <c r="C1996">
        <v>4.83</v>
      </c>
      <c r="D1996" t="s">
        <v>2381</v>
      </c>
      <c r="E1996" t="s">
        <v>2379</v>
      </c>
      <c r="F1996" t="s">
        <v>2382</v>
      </c>
      <c r="G1996">
        <v>1</v>
      </c>
      <c r="H1996" t="s">
        <v>2379</v>
      </c>
      <c r="I1996" t="str">
        <f t="shared" si="62"/>
        <v>Obesity</v>
      </c>
      <c r="J1996" t="str">
        <f t="shared" si="63"/>
        <v>Normal</v>
      </c>
    </row>
    <row r="1997" spans="1:10" x14ac:dyDescent="0.25">
      <c r="A1997" t="s">
        <v>371</v>
      </c>
      <c r="B1997">
        <v>28.594999999999999</v>
      </c>
      <c r="C1997">
        <v>4.1399999999999997</v>
      </c>
      <c r="D1997" t="s">
        <v>2381</v>
      </c>
      <c r="E1997" t="s">
        <v>2379</v>
      </c>
      <c r="F1997" t="s">
        <v>2382</v>
      </c>
      <c r="G1997">
        <v>1</v>
      </c>
      <c r="H1997" t="s">
        <v>2379</v>
      </c>
      <c r="I1997" t="str">
        <f t="shared" si="62"/>
        <v>Overweight</v>
      </c>
      <c r="J1997" t="str">
        <f t="shared" si="63"/>
        <v>Normal</v>
      </c>
    </row>
    <row r="1998" spans="1:10" x14ac:dyDescent="0.25">
      <c r="A1998" t="s">
        <v>370</v>
      </c>
      <c r="B1998">
        <v>20.8</v>
      </c>
      <c r="C1998">
        <v>4.07</v>
      </c>
      <c r="D1998" t="s">
        <v>2381</v>
      </c>
      <c r="E1998" t="s">
        <v>2379</v>
      </c>
      <c r="F1998" t="s">
        <v>2382</v>
      </c>
      <c r="G1998">
        <v>1</v>
      </c>
      <c r="H1998" t="s">
        <v>2379</v>
      </c>
      <c r="I1998" t="str">
        <f t="shared" si="62"/>
        <v>Normal Weight</v>
      </c>
      <c r="J1998" t="str">
        <f t="shared" si="63"/>
        <v>Normal</v>
      </c>
    </row>
    <row r="1999" spans="1:10" x14ac:dyDescent="0.25">
      <c r="A1999" t="s">
        <v>369</v>
      </c>
      <c r="B1999">
        <v>23.465</v>
      </c>
      <c r="C1999">
        <v>6.26</v>
      </c>
      <c r="D1999" t="s">
        <v>2381</v>
      </c>
      <c r="E1999" t="s">
        <v>2379</v>
      </c>
      <c r="F1999" t="s">
        <v>2382</v>
      </c>
      <c r="G1999">
        <v>1</v>
      </c>
      <c r="H1999" t="s">
        <v>2379</v>
      </c>
      <c r="I1999" t="str">
        <f t="shared" si="62"/>
        <v>Normal Weight</v>
      </c>
      <c r="J1999" t="str">
        <f t="shared" si="63"/>
        <v>Prediabetes</v>
      </c>
    </row>
    <row r="2000" spans="1:10" x14ac:dyDescent="0.25">
      <c r="A2000" t="s">
        <v>368</v>
      </c>
      <c r="B2000">
        <v>40.185000000000002</v>
      </c>
      <c r="C2000">
        <v>5.88</v>
      </c>
      <c r="D2000" t="s">
        <v>2381</v>
      </c>
      <c r="E2000" t="s">
        <v>2379</v>
      </c>
      <c r="F2000" t="s">
        <v>2379</v>
      </c>
      <c r="G2000">
        <v>0</v>
      </c>
      <c r="H2000" t="s">
        <v>2379</v>
      </c>
      <c r="I2000" t="str">
        <f t="shared" si="62"/>
        <v>Obesity</v>
      </c>
      <c r="J2000" t="str">
        <f t="shared" si="63"/>
        <v>Prediabetes</v>
      </c>
    </row>
    <row r="2001" spans="1:10" x14ac:dyDescent="0.25">
      <c r="A2001" t="s">
        <v>367</v>
      </c>
      <c r="B2001">
        <v>21.89</v>
      </c>
      <c r="C2001">
        <v>5.72</v>
      </c>
      <c r="D2001" t="s">
        <v>2381</v>
      </c>
      <c r="E2001" t="s">
        <v>2379</v>
      </c>
      <c r="F2001" t="s">
        <v>2379</v>
      </c>
      <c r="G2001">
        <v>0</v>
      </c>
      <c r="H2001" t="s">
        <v>2379</v>
      </c>
      <c r="I2001" t="str">
        <f t="shared" si="62"/>
        <v>Normal Weight</v>
      </c>
      <c r="J2001" t="str">
        <f t="shared" si="63"/>
        <v>Prediabetes</v>
      </c>
    </row>
    <row r="2002" spans="1:10" x14ac:dyDescent="0.25">
      <c r="A2002" t="s">
        <v>366</v>
      </c>
      <c r="B2002">
        <v>29.34</v>
      </c>
      <c r="C2002">
        <v>6.09</v>
      </c>
      <c r="D2002" t="s">
        <v>2381</v>
      </c>
      <c r="E2002" t="s">
        <v>2381</v>
      </c>
      <c r="F2002" t="s">
        <v>2379</v>
      </c>
      <c r="G2002">
        <v>2</v>
      </c>
      <c r="H2002" t="s">
        <v>2379</v>
      </c>
      <c r="I2002" t="str">
        <f t="shared" si="62"/>
        <v>Overweight</v>
      </c>
      <c r="J2002" t="str">
        <f t="shared" si="63"/>
        <v>Prediabetes</v>
      </c>
    </row>
    <row r="2003" spans="1:10" x14ac:dyDescent="0.25">
      <c r="A2003" t="s">
        <v>365</v>
      </c>
      <c r="B2003">
        <v>22.61</v>
      </c>
      <c r="C2003">
        <v>4.25</v>
      </c>
      <c r="D2003" t="s">
        <v>2381</v>
      </c>
      <c r="E2003" t="s">
        <v>2379</v>
      </c>
      <c r="F2003" t="s">
        <v>2379</v>
      </c>
      <c r="G2003">
        <v>0</v>
      </c>
      <c r="H2003" t="s">
        <v>2379</v>
      </c>
      <c r="I2003" t="str">
        <f t="shared" si="62"/>
        <v>Normal Weight</v>
      </c>
      <c r="J2003" t="str">
        <f t="shared" si="63"/>
        <v>Normal</v>
      </c>
    </row>
    <row r="2004" spans="1:10" x14ac:dyDescent="0.25">
      <c r="A2004" t="s">
        <v>364</v>
      </c>
      <c r="B2004">
        <v>22.23</v>
      </c>
      <c r="C2004">
        <v>6.09</v>
      </c>
      <c r="D2004" t="s">
        <v>2381</v>
      </c>
      <c r="E2004" t="s">
        <v>2379</v>
      </c>
      <c r="F2004" t="s">
        <v>2379</v>
      </c>
      <c r="G2004">
        <v>0</v>
      </c>
      <c r="H2004" t="s">
        <v>2379</v>
      </c>
      <c r="I2004" t="str">
        <f t="shared" si="62"/>
        <v>Normal Weight</v>
      </c>
      <c r="J2004" t="str">
        <f t="shared" si="63"/>
        <v>Prediabetes</v>
      </c>
    </row>
    <row r="2005" spans="1:10" x14ac:dyDescent="0.25">
      <c r="A2005" t="s">
        <v>363</v>
      </c>
      <c r="B2005">
        <v>33.4</v>
      </c>
      <c r="C2005">
        <v>5.51</v>
      </c>
      <c r="D2005" t="s">
        <v>2379</v>
      </c>
      <c r="E2005" t="s">
        <v>2379</v>
      </c>
      <c r="F2005" t="s">
        <v>2379</v>
      </c>
      <c r="G2005">
        <v>0</v>
      </c>
      <c r="H2005" t="s">
        <v>2379</v>
      </c>
      <c r="I2005" t="str">
        <f t="shared" si="62"/>
        <v>Obesity</v>
      </c>
      <c r="J2005" t="str">
        <f t="shared" si="63"/>
        <v>Normal</v>
      </c>
    </row>
    <row r="2006" spans="1:10" x14ac:dyDescent="0.25">
      <c r="A2006" t="s">
        <v>362</v>
      </c>
      <c r="B2006">
        <v>33.11</v>
      </c>
      <c r="C2006">
        <v>5.63</v>
      </c>
      <c r="D2006" t="s">
        <v>2379</v>
      </c>
      <c r="E2006" t="s">
        <v>2379</v>
      </c>
      <c r="F2006" t="s">
        <v>2379</v>
      </c>
      <c r="G2006">
        <v>0</v>
      </c>
      <c r="H2006" t="s">
        <v>2379</v>
      </c>
      <c r="I2006" t="str">
        <f t="shared" si="62"/>
        <v>Obesity</v>
      </c>
      <c r="J2006" t="str">
        <f t="shared" si="63"/>
        <v>Normal</v>
      </c>
    </row>
    <row r="2007" spans="1:10" x14ac:dyDescent="0.25">
      <c r="A2007" t="s">
        <v>361</v>
      </c>
      <c r="B2007">
        <v>16.815000000000001</v>
      </c>
      <c r="C2007">
        <v>5.29</v>
      </c>
      <c r="D2007" t="s">
        <v>2381</v>
      </c>
      <c r="E2007" t="s">
        <v>2379</v>
      </c>
      <c r="F2007" t="s">
        <v>2379</v>
      </c>
      <c r="G2007">
        <v>0</v>
      </c>
      <c r="H2007" t="s">
        <v>2379</v>
      </c>
      <c r="I2007" t="str">
        <f t="shared" si="62"/>
        <v>Underweight</v>
      </c>
      <c r="J2007" t="str">
        <f t="shared" si="63"/>
        <v>Normal</v>
      </c>
    </row>
    <row r="2008" spans="1:10" x14ac:dyDescent="0.25">
      <c r="A2008" t="s">
        <v>360</v>
      </c>
      <c r="B2008">
        <v>25.61</v>
      </c>
      <c r="C2008">
        <v>4</v>
      </c>
      <c r="D2008" t="s">
        <v>2379</v>
      </c>
      <c r="E2008" t="s">
        <v>2379</v>
      </c>
      <c r="F2008" t="s">
        <v>2382</v>
      </c>
      <c r="G2008">
        <v>1</v>
      </c>
      <c r="H2008" t="s">
        <v>2379</v>
      </c>
      <c r="I2008" t="str">
        <f t="shared" si="62"/>
        <v>Overweight</v>
      </c>
      <c r="J2008" t="str">
        <f t="shared" si="63"/>
        <v>Normal</v>
      </c>
    </row>
    <row r="2009" spans="1:10" x14ac:dyDescent="0.25">
      <c r="A2009" t="s">
        <v>359</v>
      </c>
      <c r="B2009">
        <v>25.8</v>
      </c>
      <c r="C2009">
        <v>5.49</v>
      </c>
      <c r="D2009" t="s">
        <v>2379</v>
      </c>
      <c r="E2009" t="s">
        <v>2379</v>
      </c>
      <c r="F2009" t="s">
        <v>2379</v>
      </c>
      <c r="G2009">
        <v>0</v>
      </c>
      <c r="H2009" t="s">
        <v>2379</v>
      </c>
      <c r="I2009" t="str">
        <f t="shared" si="62"/>
        <v>Overweight</v>
      </c>
      <c r="J2009" t="str">
        <f t="shared" si="63"/>
        <v>Normal</v>
      </c>
    </row>
    <row r="2010" spans="1:10" x14ac:dyDescent="0.25">
      <c r="A2010" t="s">
        <v>358</v>
      </c>
      <c r="B2010">
        <v>27.39</v>
      </c>
      <c r="C2010">
        <v>5.34</v>
      </c>
      <c r="D2010" t="s">
        <v>2379</v>
      </c>
      <c r="E2010" t="s">
        <v>2379</v>
      </c>
      <c r="F2010" t="s">
        <v>2379</v>
      </c>
      <c r="G2010">
        <v>0</v>
      </c>
      <c r="H2010" t="s">
        <v>2379</v>
      </c>
      <c r="I2010" t="str">
        <f t="shared" si="62"/>
        <v>Overweight</v>
      </c>
      <c r="J2010" t="str">
        <f t="shared" si="63"/>
        <v>Normal</v>
      </c>
    </row>
    <row r="2011" spans="1:10" x14ac:dyDescent="0.25">
      <c r="A2011" t="s">
        <v>357</v>
      </c>
      <c r="B2011">
        <v>17.03</v>
      </c>
      <c r="C2011">
        <v>4.12</v>
      </c>
      <c r="D2011" t="s">
        <v>2379</v>
      </c>
      <c r="E2011" t="s">
        <v>2379</v>
      </c>
      <c r="F2011" t="s">
        <v>2379</v>
      </c>
      <c r="G2011">
        <v>1</v>
      </c>
      <c r="H2011" t="s">
        <v>2379</v>
      </c>
      <c r="I2011" t="str">
        <f t="shared" si="62"/>
        <v>Underweight</v>
      </c>
      <c r="J2011" t="str">
        <f t="shared" si="63"/>
        <v>Normal</v>
      </c>
    </row>
    <row r="2012" spans="1:10" x14ac:dyDescent="0.25">
      <c r="A2012" t="s">
        <v>356</v>
      </c>
      <c r="B2012">
        <v>23.75</v>
      </c>
      <c r="C2012">
        <v>5.49</v>
      </c>
      <c r="D2012" t="s">
        <v>2381</v>
      </c>
      <c r="E2012" t="s">
        <v>2379</v>
      </c>
      <c r="F2012" t="s">
        <v>2379</v>
      </c>
      <c r="G2012">
        <v>0</v>
      </c>
      <c r="H2012" t="s">
        <v>2379</v>
      </c>
      <c r="I2012" t="str">
        <f t="shared" si="62"/>
        <v>Normal Weight</v>
      </c>
      <c r="J2012" t="str">
        <f t="shared" si="63"/>
        <v>Normal</v>
      </c>
    </row>
    <row r="2013" spans="1:10" x14ac:dyDescent="0.25">
      <c r="A2013" t="s">
        <v>354</v>
      </c>
      <c r="B2013">
        <v>26.03</v>
      </c>
      <c r="C2013">
        <v>5.1100000000000003</v>
      </c>
      <c r="D2013" t="s">
        <v>2381</v>
      </c>
      <c r="E2013" t="s">
        <v>2379</v>
      </c>
      <c r="F2013" t="s">
        <v>2379</v>
      </c>
      <c r="G2013">
        <v>1</v>
      </c>
      <c r="H2013" t="s">
        <v>2379</v>
      </c>
      <c r="I2013" t="str">
        <f t="shared" si="62"/>
        <v>Overweight</v>
      </c>
      <c r="J2013" t="str">
        <f t="shared" si="63"/>
        <v>Normal</v>
      </c>
    </row>
    <row r="2014" spans="1:10" x14ac:dyDescent="0.25">
      <c r="A2014" t="s">
        <v>353</v>
      </c>
      <c r="B2014">
        <v>16.079999999999998</v>
      </c>
      <c r="C2014">
        <v>5.94</v>
      </c>
      <c r="D2014" t="s">
        <v>2379</v>
      </c>
      <c r="E2014" t="s">
        <v>2379</v>
      </c>
      <c r="F2014" t="s">
        <v>2379</v>
      </c>
      <c r="G2014">
        <v>0</v>
      </c>
      <c r="H2014" t="s">
        <v>2379</v>
      </c>
      <c r="I2014" t="str">
        <f t="shared" si="62"/>
        <v>Underweight</v>
      </c>
      <c r="J2014" t="str">
        <f t="shared" si="63"/>
        <v>Prediabetes</v>
      </c>
    </row>
    <row r="2015" spans="1:10" x14ac:dyDescent="0.25">
      <c r="A2015" t="s">
        <v>352</v>
      </c>
      <c r="B2015">
        <v>30.875</v>
      </c>
      <c r="C2015">
        <v>5.54</v>
      </c>
      <c r="D2015" t="s">
        <v>2379</v>
      </c>
      <c r="E2015" t="s">
        <v>2379</v>
      </c>
      <c r="F2015" t="s">
        <v>2379</v>
      </c>
      <c r="G2015">
        <v>0</v>
      </c>
      <c r="H2015" t="s">
        <v>2379</v>
      </c>
      <c r="I2015" t="str">
        <f t="shared" si="62"/>
        <v>Obesity</v>
      </c>
      <c r="J2015" t="str">
        <f t="shared" si="63"/>
        <v>Normal</v>
      </c>
    </row>
    <row r="2016" spans="1:10" x14ac:dyDescent="0.25">
      <c r="A2016" t="s">
        <v>351</v>
      </c>
      <c r="B2016">
        <v>31.79</v>
      </c>
      <c r="C2016">
        <v>7.09</v>
      </c>
      <c r="D2016" t="s">
        <v>2379</v>
      </c>
      <c r="E2016" t="s">
        <v>2379</v>
      </c>
      <c r="F2016" t="s">
        <v>2379</v>
      </c>
      <c r="G2016">
        <v>0</v>
      </c>
      <c r="H2016" t="s">
        <v>2379</v>
      </c>
      <c r="I2016" t="str">
        <f t="shared" si="62"/>
        <v>Obesity</v>
      </c>
      <c r="J2016" t="str">
        <f t="shared" si="63"/>
        <v>Diabetes</v>
      </c>
    </row>
    <row r="2017" spans="1:10" x14ac:dyDescent="0.25">
      <c r="A2017" t="s">
        <v>350</v>
      </c>
      <c r="B2017">
        <v>28.48</v>
      </c>
      <c r="C2017">
        <v>6.22</v>
      </c>
      <c r="D2017" t="s">
        <v>2381</v>
      </c>
      <c r="E2017" t="s">
        <v>2379</v>
      </c>
      <c r="F2017" t="s">
        <v>2382</v>
      </c>
      <c r="G2017">
        <v>1</v>
      </c>
      <c r="H2017" t="s">
        <v>2379</v>
      </c>
      <c r="I2017" t="str">
        <f t="shared" si="62"/>
        <v>Overweight</v>
      </c>
      <c r="J2017" t="str">
        <f t="shared" si="63"/>
        <v>Prediabetes</v>
      </c>
    </row>
    <row r="2018" spans="1:10" x14ac:dyDescent="0.25">
      <c r="A2018" t="s">
        <v>349</v>
      </c>
      <c r="B2018">
        <v>26.6</v>
      </c>
      <c r="C2018">
        <v>4.33</v>
      </c>
      <c r="D2018" t="s">
        <v>2379</v>
      </c>
      <c r="E2018" t="s">
        <v>2379</v>
      </c>
      <c r="F2018" t="s">
        <v>2379</v>
      </c>
      <c r="G2018">
        <v>1</v>
      </c>
      <c r="H2018" t="s">
        <v>2379</v>
      </c>
      <c r="I2018" t="str">
        <f t="shared" si="62"/>
        <v>Overweight</v>
      </c>
      <c r="J2018" t="str">
        <f t="shared" si="63"/>
        <v>Normal</v>
      </c>
    </row>
    <row r="2019" spans="1:10" x14ac:dyDescent="0.25">
      <c r="A2019" t="s">
        <v>348</v>
      </c>
      <c r="B2019">
        <v>25.27</v>
      </c>
      <c r="C2019">
        <v>5.83</v>
      </c>
      <c r="D2019" t="s">
        <v>2379</v>
      </c>
      <c r="E2019" t="s">
        <v>2379</v>
      </c>
      <c r="F2019" t="s">
        <v>2379</v>
      </c>
      <c r="G2019">
        <v>1</v>
      </c>
      <c r="H2019" t="s">
        <v>2379</v>
      </c>
      <c r="I2019" t="str">
        <f t="shared" si="62"/>
        <v>Overweight</v>
      </c>
      <c r="J2019" t="str">
        <f t="shared" si="63"/>
        <v>Prediabetes</v>
      </c>
    </row>
    <row r="2020" spans="1:10" x14ac:dyDescent="0.25">
      <c r="A2020" t="s">
        <v>347</v>
      </c>
      <c r="B2020">
        <v>34.484999999999999</v>
      </c>
      <c r="C2020">
        <v>4.7</v>
      </c>
      <c r="D2020" t="s">
        <v>2381</v>
      </c>
      <c r="E2020" t="s">
        <v>2379</v>
      </c>
      <c r="F2020" t="s">
        <v>2382</v>
      </c>
      <c r="G2020">
        <v>1</v>
      </c>
      <c r="H2020" t="s">
        <v>2379</v>
      </c>
      <c r="I2020" t="str">
        <f t="shared" si="62"/>
        <v>Obesity</v>
      </c>
      <c r="J2020" t="str">
        <f t="shared" si="63"/>
        <v>Normal</v>
      </c>
    </row>
    <row r="2021" spans="1:10" x14ac:dyDescent="0.25">
      <c r="A2021" t="s">
        <v>346</v>
      </c>
      <c r="B2021">
        <v>15.57</v>
      </c>
      <c r="C2021">
        <v>4.07</v>
      </c>
      <c r="D2021" t="s">
        <v>2381</v>
      </c>
      <c r="E2021" t="s">
        <v>2379</v>
      </c>
      <c r="F2021" t="s">
        <v>2379</v>
      </c>
      <c r="G2021">
        <v>1</v>
      </c>
      <c r="H2021" t="s">
        <v>2379</v>
      </c>
      <c r="I2021" t="str">
        <f t="shared" si="62"/>
        <v>Underweight</v>
      </c>
      <c r="J2021" t="str">
        <f t="shared" si="63"/>
        <v>Normal</v>
      </c>
    </row>
    <row r="2022" spans="1:10" x14ac:dyDescent="0.25">
      <c r="A2022" t="s">
        <v>345</v>
      </c>
      <c r="B2022">
        <v>30.36</v>
      </c>
      <c r="C2022">
        <v>9.39</v>
      </c>
      <c r="D2022" t="s">
        <v>2379</v>
      </c>
      <c r="E2022" t="s">
        <v>2379</v>
      </c>
      <c r="F2022" t="s">
        <v>2379</v>
      </c>
      <c r="G2022">
        <v>0</v>
      </c>
      <c r="H2022" t="s">
        <v>2379</v>
      </c>
      <c r="I2022" t="str">
        <f t="shared" si="62"/>
        <v>Obesity</v>
      </c>
      <c r="J2022" t="str">
        <f t="shared" si="63"/>
        <v>Diabetes</v>
      </c>
    </row>
    <row r="2023" spans="1:10" x14ac:dyDescent="0.25">
      <c r="A2023" t="s">
        <v>344</v>
      </c>
      <c r="B2023">
        <v>19.37</v>
      </c>
      <c r="C2023">
        <v>4.18</v>
      </c>
      <c r="D2023" t="s">
        <v>2379</v>
      </c>
      <c r="E2023" t="s">
        <v>2379</v>
      </c>
      <c r="F2023" t="s">
        <v>2379</v>
      </c>
      <c r="G2023">
        <v>0</v>
      </c>
      <c r="H2023" t="s">
        <v>2379</v>
      </c>
      <c r="I2023" t="str">
        <f t="shared" si="62"/>
        <v>Normal Weight</v>
      </c>
      <c r="J2023" t="str">
        <f t="shared" si="63"/>
        <v>Normal</v>
      </c>
    </row>
    <row r="2024" spans="1:10" x14ac:dyDescent="0.25">
      <c r="A2024" t="s">
        <v>343</v>
      </c>
      <c r="B2024">
        <v>16.71</v>
      </c>
      <c r="C2024">
        <v>4.18</v>
      </c>
      <c r="D2024" t="s">
        <v>2379</v>
      </c>
      <c r="E2024" t="s">
        <v>2379</v>
      </c>
      <c r="F2024" t="s">
        <v>2379</v>
      </c>
      <c r="G2024">
        <v>1</v>
      </c>
      <c r="H2024" t="s">
        <v>2379</v>
      </c>
      <c r="I2024" t="str">
        <f t="shared" si="62"/>
        <v>Underweight</v>
      </c>
      <c r="J2024" t="str">
        <f t="shared" si="63"/>
        <v>Normal</v>
      </c>
    </row>
    <row r="2025" spans="1:10" x14ac:dyDescent="0.25">
      <c r="A2025" t="s">
        <v>342</v>
      </c>
      <c r="B2025">
        <v>24.1</v>
      </c>
      <c r="C2025">
        <v>4.4000000000000004</v>
      </c>
      <c r="D2025" t="s">
        <v>2381</v>
      </c>
      <c r="E2025" t="s">
        <v>2379</v>
      </c>
      <c r="F2025" t="s">
        <v>2379</v>
      </c>
      <c r="G2025">
        <v>1</v>
      </c>
      <c r="H2025" t="s">
        <v>2379</v>
      </c>
      <c r="I2025" t="str">
        <f t="shared" si="62"/>
        <v>Normal Weight</v>
      </c>
      <c r="J2025" t="str">
        <f t="shared" si="63"/>
        <v>Normal</v>
      </c>
    </row>
    <row r="2026" spans="1:10" x14ac:dyDescent="0.25">
      <c r="A2026" t="s">
        <v>341</v>
      </c>
      <c r="B2026">
        <v>29.77</v>
      </c>
      <c r="C2026">
        <v>9.9</v>
      </c>
      <c r="D2026" t="s">
        <v>2379</v>
      </c>
      <c r="E2026" t="s">
        <v>2379</v>
      </c>
      <c r="F2026" t="s">
        <v>2379</v>
      </c>
      <c r="G2026">
        <v>0</v>
      </c>
      <c r="H2026" t="s">
        <v>2379</v>
      </c>
      <c r="I2026" t="str">
        <f t="shared" si="62"/>
        <v>Overweight</v>
      </c>
      <c r="J2026" t="str">
        <f t="shared" si="63"/>
        <v>Diabetes</v>
      </c>
    </row>
    <row r="2027" spans="1:10" x14ac:dyDescent="0.25">
      <c r="A2027" t="s">
        <v>340</v>
      </c>
      <c r="B2027">
        <v>46.53</v>
      </c>
      <c r="C2027">
        <v>4.84</v>
      </c>
      <c r="D2027" t="s">
        <v>2381</v>
      </c>
      <c r="E2027" t="s">
        <v>2379</v>
      </c>
      <c r="F2027" t="s">
        <v>2379</v>
      </c>
      <c r="G2027">
        <v>0</v>
      </c>
      <c r="H2027" t="s">
        <v>2379</v>
      </c>
      <c r="I2027" t="str">
        <f t="shared" si="62"/>
        <v>Obesity</v>
      </c>
      <c r="J2027" t="str">
        <f t="shared" si="63"/>
        <v>Normal</v>
      </c>
    </row>
    <row r="2028" spans="1:10" x14ac:dyDescent="0.25">
      <c r="A2028" t="s">
        <v>339</v>
      </c>
      <c r="B2028">
        <v>23.4</v>
      </c>
      <c r="C2028">
        <v>5.53</v>
      </c>
      <c r="D2028" t="s">
        <v>2379</v>
      </c>
      <c r="E2028" t="s">
        <v>2379</v>
      </c>
      <c r="F2028" t="s">
        <v>2382</v>
      </c>
      <c r="G2028">
        <v>1</v>
      </c>
      <c r="H2028" t="s">
        <v>2379</v>
      </c>
      <c r="I2028" t="str">
        <f t="shared" si="62"/>
        <v>Normal Weight</v>
      </c>
      <c r="J2028" t="str">
        <f t="shared" si="63"/>
        <v>Normal</v>
      </c>
    </row>
    <row r="2029" spans="1:10" x14ac:dyDescent="0.25">
      <c r="A2029" t="s">
        <v>338</v>
      </c>
      <c r="B2029">
        <v>30</v>
      </c>
      <c r="C2029">
        <v>4.33</v>
      </c>
      <c r="D2029" t="s">
        <v>2381</v>
      </c>
      <c r="E2029" t="s">
        <v>2379</v>
      </c>
      <c r="F2029" t="s">
        <v>2379</v>
      </c>
      <c r="G2029">
        <v>0</v>
      </c>
      <c r="H2029" t="s">
        <v>2379</v>
      </c>
      <c r="I2029" t="str">
        <f t="shared" si="62"/>
        <v>Obesity</v>
      </c>
      <c r="J2029" t="str">
        <f t="shared" si="63"/>
        <v>Normal</v>
      </c>
    </row>
    <row r="2030" spans="1:10" x14ac:dyDescent="0.25">
      <c r="A2030" t="s">
        <v>337</v>
      </c>
      <c r="B2030">
        <v>29.15</v>
      </c>
      <c r="C2030">
        <v>4.91</v>
      </c>
      <c r="D2030" t="s">
        <v>2381</v>
      </c>
      <c r="E2030" t="s">
        <v>2379</v>
      </c>
      <c r="F2030" t="s">
        <v>2379</v>
      </c>
      <c r="G2030">
        <v>0</v>
      </c>
      <c r="H2030" t="s">
        <v>2379</v>
      </c>
      <c r="I2030" t="str">
        <f t="shared" si="62"/>
        <v>Overweight</v>
      </c>
      <c r="J2030" t="str">
        <f t="shared" si="63"/>
        <v>Normal</v>
      </c>
    </row>
    <row r="2031" spans="1:10" x14ac:dyDescent="0.25">
      <c r="A2031" t="s">
        <v>336</v>
      </c>
      <c r="B2031">
        <v>34.865000000000002</v>
      </c>
      <c r="C2031">
        <v>4.8</v>
      </c>
      <c r="D2031" t="s">
        <v>2379</v>
      </c>
      <c r="E2031" t="s">
        <v>2379</v>
      </c>
      <c r="F2031" t="s">
        <v>2379</v>
      </c>
      <c r="G2031">
        <v>0</v>
      </c>
      <c r="H2031" t="s">
        <v>2379</v>
      </c>
      <c r="I2031" t="str">
        <f t="shared" si="62"/>
        <v>Obesity</v>
      </c>
      <c r="J2031" t="str">
        <f t="shared" si="63"/>
        <v>Normal</v>
      </c>
    </row>
    <row r="2032" spans="1:10" x14ac:dyDescent="0.25">
      <c r="A2032" t="s">
        <v>335</v>
      </c>
      <c r="B2032">
        <v>28.12</v>
      </c>
      <c r="C2032">
        <v>5.55</v>
      </c>
      <c r="D2032" t="s">
        <v>2381</v>
      </c>
      <c r="E2032" t="s">
        <v>2381</v>
      </c>
      <c r="F2032" t="s">
        <v>2379</v>
      </c>
      <c r="G2032">
        <v>2</v>
      </c>
      <c r="H2032" t="s">
        <v>2379</v>
      </c>
      <c r="I2032" t="str">
        <f t="shared" si="62"/>
        <v>Overweight</v>
      </c>
      <c r="J2032" t="str">
        <f t="shared" si="63"/>
        <v>Normal</v>
      </c>
    </row>
    <row r="2033" spans="1:10" x14ac:dyDescent="0.25">
      <c r="A2033" t="s">
        <v>334</v>
      </c>
      <c r="B2033">
        <v>29.45</v>
      </c>
      <c r="C2033">
        <v>5.24</v>
      </c>
      <c r="D2033" t="s">
        <v>2381</v>
      </c>
      <c r="E2033" t="s">
        <v>2379</v>
      </c>
      <c r="F2033" t="s">
        <v>2379</v>
      </c>
      <c r="G2033">
        <v>0</v>
      </c>
      <c r="H2033" t="s">
        <v>2379</v>
      </c>
      <c r="I2033" t="str">
        <f t="shared" si="62"/>
        <v>Overweight</v>
      </c>
      <c r="J2033" t="str">
        <f t="shared" si="63"/>
        <v>Normal</v>
      </c>
    </row>
    <row r="2034" spans="1:10" x14ac:dyDescent="0.25">
      <c r="A2034" t="s">
        <v>333</v>
      </c>
      <c r="B2034">
        <v>27.94</v>
      </c>
      <c r="C2034">
        <v>6.08</v>
      </c>
      <c r="D2034" t="s">
        <v>2379</v>
      </c>
      <c r="E2034" t="s">
        <v>2379</v>
      </c>
      <c r="F2034" t="s">
        <v>2382</v>
      </c>
      <c r="G2034">
        <v>1</v>
      </c>
      <c r="H2034" t="s">
        <v>2379</v>
      </c>
      <c r="I2034" t="str">
        <f t="shared" si="62"/>
        <v>Overweight</v>
      </c>
      <c r="J2034" t="str">
        <f t="shared" si="63"/>
        <v>Prediabetes</v>
      </c>
    </row>
    <row r="2035" spans="1:10" x14ac:dyDescent="0.25">
      <c r="A2035" t="s">
        <v>332</v>
      </c>
      <c r="B2035">
        <v>27.2</v>
      </c>
      <c r="C2035">
        <v>5.83</v>
      </c>
      <c r="D2035" t="s">
        <v>2379</v>
      </c>
      <c r="E2035" t="s">
        <v>2379</v>
      </c>
      <c r="F2035" t="s">
        <v>2382</v>
      </c>
      <c r="G2035">
        <v>1</v>
      </c>
      <c r="H2035" t="s">
        <v>2379</v>
      </c>
      <c r="I2035" t="str">
        <f t="shared" si="62"/>
        <v>Overweight</v>
      </c>
      <c r="J2035" t="str">
        <f t="shared" si="63"/>
        <v>Prediabetes</v>
      </c>
    </row>
    <row r="2036" spans="1:10" x14ac:dyDescent="0.25">
      <c r="A2036" t="s">
        <v>331</v>
      </c>
      <c r="B2036">
        <v>33.344999999999999</v>
      </c>
      <c r="C2036">
        <v>4.29</v>
      </c>
      <c r="D2036" t="s">
        <v>2379</v>
      </c>
      <c r="E2036" t="s">
        <v>2379</v>
      </c>
      <c r="F2036" t="s">
        <v>2379</v>
      </c>
      <c r="G2036">
        <v>1</v>
      </c>
      <c r="H2036" t="s">
        <v>2379</v>
      </c>
      <c r="I2036" t="str">
        <f t="shared" si="62"/>
        <v>Obesity</v>
      </c>
      <c r="J2036" t="str">
        <f t="shared" si="63"/>
        <v>Normal</v>
      </c>
    </row>
    <row r="2037" spans="1:10" x14ac:dyDescent="0.25">
      <c r="A2037" t="s">
        <v>330</v>
      </c>
      <c r="B2037">
        <v>29.925000000000001</v>
      </c>
      <c r="C2037">
        <v>5.3</v>
      </c>
      <c r="D2037" t="s">
        <v>2379</v>
      </c>
      <c r="E2037" t="s">
        <v>2379</v>
      </c>
      <c r="F2037" t="s">
        <v>2379</v>
      </c>
      <c r="G2037">
        <v>1</v>
      </c>
      <c r="H2037" t="s">
        <v>2379</v>
      </c>
      <c r="I2037" t="str">
        <f t="shared" si="62"/>
        <v>Overweight</v>
      </c>
      <c r="J2037" t="str">
        <f t="shared" si="63"/>
        <v>Normal</v>
      </c>
    </row>
    <row r="2038" spans="1:10" x14ac:dyDescent="0.25">
      <c r="A2038" t="s">
        <v>329</v>
      </c>
      <c r="B2038">
        <v>24.225000000000001</v>
      </c>
      <c r="C2038">
        <v>4.42</v>
      </c>
      <c r="D2038" t="s">
        <v>2379</v>
      </c>
      <c r="E2038" t="s">
        <v>2379</v>
      </c>
      <c r="F2038" t="s">
        <v>2379</v>
      </c>
      <c r="G2038">
        <v>1</v>
      </c>
      <c r="H2038" t="s">
        <v>2379</v>
      </c>
      <c r="I2038" t="str">
        <f t="shared" si="62"/>
        <v>Normal Weight</v>
      </c>
      <c r="J2038" t="str">
        <f t="shared" si="63"/>
        <v>Normal</v>
      </c>
    </row>
    <row r="2039" spans="1:10" x14ac:dyDescent="0.25">
      <c r="A2039" t="s">
        <v>328</v>
      </c>
      <c r="B2039">
        <v>29.68</v>
      </c>
      <c r="C2039">
        <v>5.68</v>
      </c>
      <c r="D2039" t="s">
        <v>2379</v>
      </c>
      <c r="E2039" t="s">
        <v>2381</v>
      </c>
      <c r="F2039" t="s">
        <v>2379</v>
      </c>
      <c r="G2039">
        <v>1</v>
      </c>
      <c r="H2039" t="s">
        <v>2379</v>
      </c>
      <c r="I2039" t="str">
        <f t="shared" si="62"/>
        <v>Overweight</v>
      </c>
      <c r="J2039" t="str">
        <f t="shared" si="63"/>
        <v>Normal</v>
      </c>
    </row>
    <row r="2040" spans="1:10" x14ac:dyDescent="0.25">
      <c r="A2040" t="s">
        <v>327</v>
      </c>
      <c r="B2040">
        <v>20.614999999999998</v>
      </c>
      <c r="C2040">
        <v>6.05</v>
      </c>
      <c r="D2040" t="s">
        <v>2379</v>
      </c>
      <c r="E2040" t="s">
        <v>2379</v>
      </c>
      <c r="F2040" t="s">
        <v>2382</v>
      </c>
      <c r="G2040">
        <v>1</v>
      </c>
      <c r="H2040" t="s">
        <v>2379</v>
      </c>
      <c r="I2040" t="str">
        <f t="shared" si="62"/>
        <v>Normal Weight</v>
      </c>
      <c r="J2040" t="str">
        <f t="shared" si="63"/>
        <v>Prediabetes</v>
      </c>
    </row>
    <row r="2041" spans="1:10" x14ac:dyDescent="0.25">
      <c r="A2041" t="s">
        <v>326</v>
      </c>
      <c r="B2041">
        <v>32.119999999999997</v>
      </c>
      <c r="C2041">
        <v>5.33</v>
      </c>
      <c r="D2041" t="s">
        <v>2379</v>
      </c>
      <c r="E2041" t="s">
        <v>2381</v>
      </c>
      <c r="F2041" t="s">
        <v>2379</v>
      </c>
      <c r="G2041">
        <v>1</v>
      </c>
      <c r="H2041" t="s">
        <v>2379</v>
      </c>
      <c r="I2041" t="str">
        <f t="shared" si="62"/>
        <v>Obesity</v>
      </c>
      <c r="J2041" t="str">
        <f t="shared" si="63"/>
        <v>Normal</v>
      </c>
    </row>
    <row r="2042" spans="1:10" x14ac:dyDescent="0.25">
      <c r="A2042" t="s">
        <v>325</v>
      </c>
      <c r="B2042">
        <v>27.36</v>
      </c>
      <c r="C2042">
        <v>6.22</v>
      </c>
      <c r="D2042" t="s">
        <v>2379</v>
      </c>
      <c r="E2042" t="s">
        <v>2379</v>
      </c>
      <c r="F2042" t="s">
        <v>2379</v>
      </c>
      <c r="G2042">
        <v>0</v>
      </c>
      <c r="H2042" t="s">
        <v>2379</v>
      </c>
      <c r="I2042" t="str">
        <f t="shared" si="62"/>
        <v>Overweight</v>
      </c>
      <c r="J2042" t="str">
        <f t="shared" si="63"/>
        <v>Prediabetes</v>
      </c>
    </row>
    <row r="2043" spans="1:10" x14ac:dyDescent="0.25">
      <c r="A2043" t="s">
        <v>324</v>
      </c>
      <c r="B2043">
        <v>17.385000000000002</v>
      </c>
      <c r="C2043">
        <v>5.84</v>
      </c>
      <c r="D2043" t="s">
        <v>2379</v>
      </c>
      <c r="E2043" t="s">
        <v>2379</v>
      </c>
      <c r="F2043" t="s">
        <v>2379</v>
      </c>
      <c r="G2043">
        <v>0</v>
      </c>
      <c r="H2043" t="s">
        <v>2379</v>
      </c>
      <c r="I2043" t="str">
        <f t="shared" si="62"/>
        <v>Underweight</v>
      </c>
      <c r="J2043" t="str">
        <f t="shared" si="63"/>
        <v>Prediabetes</v>
      </c>
    </row>
    <row r="2044" spans="1:10" x14ac:dyDescent="0.25">
      <c r="A2044" t="s">
        <v>323</v>
      </c>
      <c r="B2044">
        <v>30.13</v>
      </c>
      <c r="C2044">
        <v>5.71</v>
      </c>
      <c r="D2044" t="s">
        <v>2379</v>
      </c>
      <c r="E2044" t="s">
        <v>2381</v>
      </c>
      <c r="F2044" t="s">
        <v>2379</v>
      </c>
      <c r="G2044">
        <v>1</v>
      </c>
      <c r="H2044" t="s">
        <v>2379</v>
      </c>
      <c r="I2044" t="str">
        <f t="shared" si="62"/>
        <v>Obesity</v>
      </c>
      <c r="J2044" t="str">
        <f t="shared" si="63"/>
        <v>Prediabetes</v>
      </c>
    </row>
    <row r="2045" spans="1:10" x14ac:dyDescent="0.25">
      <c r="A2045" t="s">
        <v>322</v>
      </c>
      <c r="B2045">
        <v>25.44</v>
      </c>
      <c r="C2045">
        <v>6.04</v>
      </c>
      <c r="D2045" t="s">
        <v>2381</v>
      </c>
      <c r="E2045" t="s">
        <v>2379</v>
      </c>
      <c r="F2045" t="s">
        <v>2382</v>
      </c>
      <c r="G2045">
        <v>1</v>
      </c>
      <c r="H2045" t="s">
        <v>2379</v>
      </c>
      <c r="I2045" t="str">
        <f t="shared" si="62"/>
        <v>Overweight</v>
      </c>
      <c r="J2045" t="str">
        <f t="shared" si="63"/>
        <v>Prediabetes</v>
      </c>
    </row>
    <row r="2046" spans="1:10" x14ac:dyDescent="0.25">
      <c r="A2046" t="s">
        <v>321</v>
      </c>
      <c r="B2046">
        <v>39.805</v>
      </c>
      <c r="C2046">
        <v>4.38</v>
      </c>
      <c r="D2046" t="s">
        <v>2379</v>
      </c>
      <c r="E2046" t="s">
        <v>2381</v>
      </c>
      <c r="F2046" t="s">
        <v>2379</v>
      </c>
      <c r="G2046">
        <v>1</v>
      </c>
      <c r="H2046" t="s">
        <v>2379</v>
      </c>
      <c r="I2046" t="str">
        <f t="shared" si="62"/>
        <v>Obesity</v>
      </c>
      <c r="J2046" t="str">
        <f t="shared" si="63"/>
        <v>Normal</v>
      </c>
    </row>
    <row r="2047" spans="1:10" x14ac:dyDescent="0.25">
      <c r="A2047" t="s">
        <v>320</v>
      </c>
      <c r="B2047">
        <v>30.4</v>
      </c>
      <c r="C2047">
        <v>5.56</v>
      </c>
      <c r="D2047" t="s">
        <v>2381</v>
      </c>
      <c r="E2047" t="s">
        <v>2381</v>
      </c>
      <c r="F2047" t="s">
        <v>2379</v>
      </c>
      <c r="G2047">
        <v>1</v>
      </c>
      <c r="H2047" t="s">
        <v>2379</v>
      </c>
      <c r="I2047" t="str">
        <f t="shared" si="62"/>
        <v>Obesity</v>
      </c>
      <c r="J2047" t="str">
        <f t="shared" si="63"/>
        <v>Normal</v>
      </c>
    </row>
    <row r="2048" spans="1:10" x14ac:dyDescent="0.25">
      <c r="A2048" t="s">
        <v>319</v>
      </c>
      <c r="B2048">
        <v>23.18</v>
      </c>
      <c r="C2048">
        <v>4.24</v>
      </c>
      <c r="D2048" t="s">
        <v>2379</v>
      </c>
      <c r="E2048" t="s">
        <v>2381</v>
      </c>
      <c r="F2048" t="s">
        <v>2379</v>
      </c>
      <c r="G2048">
        <v>1</v>
      </c>
      <c r="H2048" t="s">
        <v>2379</v>
      </c>
      <c r="I2048" t="str">
        <f t="shared" si="62"/>
        <v>Normal Weight</v>
      </c>
      <c r="J2048" t="str">
        <f t="shared" si="63"/>
        <v>Normal</v>
      </c>
    </row>
    <row r="2049" spans="1:10" x14ac:dyDescent="0.25">
      <c r="A2049" t="s">
        <v>318</v>
      </c>
      <c r="B2049">
        <v>39.615000000000002</v>
      </c>
      <c r="C2049">
        <v>6.32</v>
      </c>
      <c r="D2049" t="s">
        <v>2379</v>
      </c>
      <c r="E2049" t="s">
        <v>2379</v>
      </c>
      <c r="F2049" t="s">
        <v>2382</v>
      </c>
      <c r="G2049">
        <v>1</v>
      </c>
      <c r="H2049" t="s">
        <v>2379</v>
      </c>
      <c r="I2049" t="str">
        <f t="shared" si="62"/>
        <v>Obesity</v>
      </c>
      <c r="J2049" t="str">
        <f t="shared" si="63"/>
        <v>Prediabetes</v>
      </c>
    </row>
    <row r="2050" spans="1:10" x14ac:dyDescent="0.25">
      <c r="A2050" t="s">
        <v>317</v>
      </c>
      <c r="B2050">
        <v>30.59</v>
      </c>
      <c r="C2050">
        <v>6.3</v>
      </c>
      <c r="D2050" t="s">
        <v>2381</v>
      </c>
      <c r="E2050" t="s">
        <v>2379</v>
      </c>
      <c r="F2050" t="s">
        <v>2382</v>
      </c>
      <c r="G2050">
        <v>1</v>
      </c>
      <c r="H2050" t="s">
        <v>2379</v>
      </c>
      <c r="I2050" t="str">
        <f t="shared" si="62"/>
        <v>Obesity</v>
      </c>
      <c r="J2050" t="str">
        <f t="shared" si="63"/>
        <v>Prediabetes</v>
      </c>
    </row>
    <row r="2051" spans="1:10" x14ac:dyDescent="0.25">
      <c r="A2051" t="s">
        <v>316</v>
      </c>
      <c r="B2051">
        <v>16.72</v>
      </c>
      <c r="C2051">
        <v>4.38</v>
      </c>
      <c r="D2051" t="s">
        <v>2381</v>
      </c>
      <c r="E2051" t="s">
        <v>2379</v>
      </c>
      <c r="F2051" t="s">
        <v>2379</v>
      </c>
      <c r="G2051">
        <v>1</v>
      </c>
      <c r="H2051" t="s">
        <v>2379</v>
      </c>
      <c r="I2051" t="str">
        <f t="shared" ref="I2051:I2114" si="64">IF(B2051&lt;18.5,"Underweight",IF(B2051&lt;25,"Normal Weight",IF(B2051&lt;30,"Overweight","Obesity")))</f>
        <v>Underweight</v>
      </c>
      <c r="J2051" t="str">
        <f t="shared" ref="J2051:J2114" si="65">IF(ISNUMBER(C2051),IF(C2051&lt;5.7,"Normal",IF(C2051&lt;6.5,"Prediabetes","Diabetes")),"")</f>
        <v>Normal</v>
      </c>
    </row>
    <row r="2052" spans="1:10" x14ac:dyDescent="0.25">
      <c r="A2052" t="s">
        <v>315</v>
      </c>
      <c r="B2052">
        <v>26.22</v>
      </c>
      <c r="C2052">
        <v>4.6500000000000004</v>
      </c>
      <c r="D2052" t="s">
        <v>2381</v>
      </c>
      <c r="E2052" t="s">
        <v>2379</v>
      </c>
      <c r="F2052" t="s">
        <v>2382</v>
      </c>
      <c r="G2052">
        <v>1</v>
      </c>
      <c r="H2052" t="s">
        <v>2379</v>
      </c>
      <c r="I2052" t="str">
        <f t="shared" si="64"/>
        <v>Overweight</v>
      </c>
      <c r="J2052" t="str">
        <f t="shared" si="65"/>
        <v>Normal</v>
      </c>
    </row>
    <row r="2053" spans="1:10" x14ac:dyDescent="0.25">
      <c r="A2053" t="s">
        <v>314</v>
      </c>
      <c r="B2053">
        <v>31.824999999999999</v>
      </c>
      <c r="C2053">
        <v>4.7</v>
      </c>
      <c r="D2053" t="s">
        <v>2379</v>
      </c>
      <c r="E2053" t="s">
        <v>2379</v>
      </c>
      <c r="F2053" t="s">
        <v>2382</v>
      </c>
      <c r="G2053">
        <v>1</v>
      </c>
      <c r="H2053" t="s">
        <v>2379</v>
      </c>
      <c r="I2053" t="str">
        <f t="shared" si="64"/>
        <v>Obesity</v>
      </c>
      <c r="J2053" t="str">
        <f t="shared" si="65"/>
        <v>Normal</v>
      </c>
    </row>
    <row r="2054" spans="1:10" x14ac:dyDescent="0.25">
      <c r="A2054" t="s">
        <v>313</v>
      </c>
      <c r="B2054">
        <v>25.745000000000001</v>
      </c>
      <c r="C2054">
        <v>4.34</v>
      </c>
      <c r="D2054" t="s">
        <v>2379</v>
      </c>
      <c r="E2054" t="s">
        <v>2379</v>
      </c>
      <c r="F2054" t="s">
        <v>2382</v>
      </c>
      <c r="G2054">
        <v>1</v>
      </c>
      <c r="H2054" t="s">
        <v>2379</v>
      </c>
      <c r="I2054" t="str">
        <f t="shared" si="64"/>
        <v>Overweight</v>
      </c>
      <c r="J2054" t="str">
        <f t="shared" si="65"/>
        <v>Normal</v>
      </c>
    </row>
    <row r="2055" spans="1:10" x14ac:dyDescent="0.25">
      <c r="A2055" t="s">
        <v>312</v>
      </c>
      <c r="B2055">
        <v>24.605</v>
      </c>
      <c r="C2055">
        <v>5.62</v>
      </c>
      <c r="D2055" t="s">
        <v>2379</v>
      </c>
      <c r="E2055" t="s">
        <v>2379</v>
      </c>
      <c r="F2055" t="s">
        <v>2382</v>
      </c>
      <c r="G2055">
        <v>1</v>
      </c>
      <c r="H2055" t="s">
        <v>2379</v>
      </c>
      <c r="I2055" t="str">
        <f t="shared" si="64"/>
        <v>Normal Weight</v>
      </c>
      <c r="J2055" t="str">
        <f t="shared" si="65"/>
        <v>Normal</v>
      </c>
    </row>
    <row r="2056" spans="1:10" x14ac:dyDescent="0.25">
      <c r="A2056" t="s">
        <v>311</v>
      </c>
      <c r="B2056">
        <v>24.51</v>
      </c>
      <c r="C2056">
        <v>4.24</v>
      </c>
      <c r="D2056" t="s">
        <v>2379</v>
      </c>
      <c r="E2056" t="s">
        <v>2379</v>
      </c>
      <c r="F2056" t="s">
        <v>2382</v>
      </c>
      <c r="G2056">
        <v>1</v>
      </c>
      <c r="H2056" t="s">
        <v>2379</v>
      </c>
      <c r="I2056" t="str">
        <f t="shared" si="64"/>
        <v>Normal Weight</v>
      </c>
      <c r="J2056" t="str">
        <f t="shared" si="65"/>
        <v>Normal</v>
      </c>
    </row>
    <row r="2057" spans="1:10" x14ac:dyDescent="0.25">
      <c r="A2057" t="s">
        <v>310</v>
      </c>
      <c r="B2057">
        <v>31.065000000000001</v>
      </c>
      <c r="C2057">
        <v>4.57</v>
      </c>
      <c r="D2057" t="s">
        <v>2381</v>
      </c>
      <c r="E2057" t="s">
        <v>2379</v>
      </c>
      <c r="F2057" t="s">
        <v>2379</v>
      </c>
      <c r="G2057">
        <v>0</v>
      </c>
      <c r="H2057" t="s">
        <v>2379</v>
      </c>
      <c r="I2057" t="str">
        <f t="shared" si="64"/>
        <v>Obesity</v>
      </c>
      <c r="J2057" t="str">
        <f t="shared" si="65"/>
        <v>Normal</v>
      </c>
    </row>
    <row r="2058" spans="1:10" x14ac:dyDescent="0.25">
      <c r="A2058" t="s">
        <v>309</v>
      </c>
      <c r="B2058">
        <v>28.12</v>
      </c>
      <c r="C2058">
        <v>5.05</v>
      </c>
      <c r="D2058" t="s">
        <v>2379</v>
      </c>
      <c r="E2058" t="s">
        <v>2379</v>
      </c>
      <c r="F2058" t="s">
        <v>2379</v>
      </c>
      <c r="G2058">
        <v>0</v>
      </c>
      <c r="H2058" t="s">
        <v>2379</v>
      </c>
      <c r="I2058" t="str">
        <f t="shared" si="64"/>
        <v>Overweight</v>
      </c>
      <c r="J2058" t="str">
        <f t="shared" si="65"/>
        <v>Normal</v>
      </c>
    </row>
    <row r="2059" spans="1:10" x14ac:dyDescent="0.25">
      <c r="A2059" t="s">
        <v>308</v>
      </c>
      <c r="B2059">
        <v>38.06</v>
      </c>
      <c r="C2059">
        <v>6.16</v>
      </c>
      <c r="D2059" t="s">
        <v>2379</v>
      </c>
      <c r="E2059" t="s">
        <v>2379</v>
      </c>
      <c r="F2059" t="s">
        <v>2379</v>
      </c>
      <c r="G2059">
        <v>0</v>
      </c>
      <c r="H2059" t="s">
        <v>2379</v>
      </c>
      <c r="I2059" t="str">
        <f t="shared" si="64"/>
        <v>Obesity</v>
      </c>
      <c r="J2059" t="str">
        <f t="shared" si="65"/>
        <v>Prediabetes</v>
      </c>
    </row>
    <row r="2060" spans="1:10" x14ac:dyDescent="0.25">
      <c r="A2060" t="s">
        <v>307</v>
      </c>
      <c r="B2060">
        <v>24.96</v>
      </c>
      <c r="C2060">
        <v>4.57</v>
      </c>
      <c r="D2060" t="s">
        <v>2379</v>
      </c>
      <c r="E2060" t="s">
        <v>2379</v>
      </c>
      <c r="F2060" t="s">
        <v>2379</v>
      </c>
      <c r="G2060">
        <v>0</v>
      </c>
      <c r="H2060" t="s">
        <v>2379</v>
      </c>
      <c r="I2060" t="str">
        <f t="shared" si="64"/>
        <v>Normal Weight</v>
      </c>
      <c r="J2060" t="str">
        <f t="shared" si="65"/>
        <v>Normal</v>
      </c>
    </row>
    <row r="2061" spans="1:10" x14ac:dyDescent="0.25">
      <c r="A2061" t="s">
        <v>306</v>
      </c>
      <c r="B2061">
        <v>17.670000000000002</v>
      </c>
      <c r="C2061">
        <v>5.53</v>
      </c>
      <c r="D2061" t="s">
        <v>2381</v>
      </c>
      <c r="E2061" t="s">
        <v>2379</v>
      </c>
      <c r="F2061" t="s">
        <v>2379</v>
      </c>
      <c r="G2061">
        <v>0</v>
      </c>
      <c r="H2061" t="s">
        <v>2379</v>
      </c>
      <c r="I2061" t="str">
        <f t="shared" si="64"/>
        <v>Underweight</v>
      </c>
      <c r="J2061" t="str">
        <f t="shared" si="65"/>
        <v>Normal</v>
      </c>
    </row>
    <row r="2062" spans="1:10" x14ac:dyDescent="0.25">
      <c r="A2062" t="s">
        <v>305</v>
      </c>
      <c r="B2062">
        <v>31.35</v>
      </c>
      <c r="C2062">
        <v>5.84</v>
      </c>
      <c r="D2062" t="s">
        <v>2379</v>
      </c>
      <c r="E2062" t="s">
        <v>2381</v>
      </c>
      <c r="F2062" t="s">
        <v>2379</v>
      </c>
      <c r="G2062">
        <v>1</v>
      </c>
      <c r="H2062" t="s">
        <v>2379</v>
      </c>
      <c r="I2062" t="str">
        <f t="shared" si="64"/>
        <v>Obesity</v>
      </c>
      <c r="J2062" t="str">
        <f t="shared" si="65"/>
        <v>Prediabetes</v>
      </c>
    </row>
    <row r="2063" spans="1:10" x14ac:dyDescent="0.25">
      <c r="A2063" t="s">
        <v>304</v>
      </c>
      <c r="B2063">
        <v>28.31</v>
      </c>
      <c r="C2063">
        <v>6.41</v>
      </c>
      <c r="D2063" t="s">
        <v>2379</v>
      </c>
      <c r="E2063" t="s">
        <v>2381</v>
      </c>
      <c r="F2063" t="s">
        <v>2379</v>
      </c>
      <c r="G2063">
        <v>1</v>
      </c>
      <c r="H2063" t="s">
        <v>2379</v>
      </c>
      <c r="I2063" t="str">
        <f t="shared" si="64"/>
        <v>Overweight</v>
      </c>
      <c r="J2063" t="str">
        <f t="shared" si="65"/>
        <v>Prediabetes</v>
      </c>
    </row>
    <row r="2064" spans="1:10" x14ac:dyDescent="0.25">
      <c r="A2064" t="s">
        <v>303</v>
      </c>
      <c r="B2064">
        <v>30.3</v>
      </c>
      <c r="C2064">
        <v>4.7300000000000004</v>
      </c>
      <c r="D2064" t="s">
        <v>2381</v>
      </c>
      <c r="E2064" t="s">
        <v>2379</v>
      </c>
      <c r="F2064" t="s">
        <v>2382</v>
      </c>
      <c r="G2064">
        <v>1</v>
      </c>
      <c r="H2064" t="s">
        <v>2379</v>
      </c>
      <c r="I2064" t="str">
        <f t="shared" si="64"/>
        <v>Obesity</v>
      </c>
      <c r="J2064" t="str">
        <f t="shared" si="65"/>
        <v>Normal</v>
      </c>
    </row>
    <row r="2065" spans="1:10" x14ac:dyDescent="0.25">
      <c r="A2065" t="s">
        <v>302</v>
      </c>
      <c r="B2065">
        <v>26.4</v>
      </c>
      <c r="C2065">
        <v>6.22</v>
      </c>
      <c r="D2065" t="s">
        <v>2381</v>
      </c>
      <c r="E2065" t="s">
        <v>2379</v>
      </c>
      <c r="F2065" t="s">
        <v>2379</v>
      </c>
      <c r="G2065">
        <v>0</v>
      </c>
      <c r="H2065" t="s">
        <v>2379</v>
      </c>
      <c r="I2065" t="str">
        <f t="shared" si="64"/>
        <v>Overweight</v>
      </c>
      <c r="J2065" t="str">
        <f t="shared" si="65"/>
        <v>Prediabetes</v>
      </c>
    </row>
    <row r="2066" spans="1:10" x14ac:dyDescent="0.25">
      <c r="A2066" t="s">
        <v>301</v>
      </c>
      <c r="B2066">
        <v>22.135000000000002</v>
      </c>
      <c r="C2066">
        <v>4.46</v>
      </c>
      <c r="D2066" t="s">
        <v>2381</v>
      </c>
      <c r="E2066" t="s">
        <v>2379</v>
      </c>
      <c r="F2066" t="s">
        <v>2379</v>
      </c>
      <c r="G2066">
        <v>0</v>
      </c>
      <c r="H2066" t="s">
        <v>2379</v>
      </c>
      <c r="I2066" t="str">
        <f t="shared" si="64"/>
        <v>Normal Weight</v>
      </c>
      <c r="J2066" t="str">
        <f t="shared" si="65"/>
        <v>Normal</v>
      </c>
    </row>
    <row r="2067" spans="1:10" x14ac:dyDescent="0.25">
      <c r="A2067" t="s">
        <v>300</v>
      </c>
      <c r="B2067">
        <v>17.399999999999999</v>
      </c>
      <c r="C2067">
        <v>4.5</v>
      </c>
      <c r="D2067" t="s">
        <v>2381</v>
      </c>
      <c r="E2067" t="s">
        <v>2379</v>
      </c>
      <c r="F2067" t="s">
        <v>2379</v>
      </c>
      <c r="G2067">
        <v>0</v>
      </c>
      <c r="H2067" t="s">
        <v>2379</v>
      </c>
      <c r="I2067" t="str">
        <f t="shared" si="64"/>
        <v>Underweight</v>
      </c>
      <c r="J2067" t="str">
        <f t="shared" si="65"/>
        <v>Normal</v>
      </c>
    </row>
    <row r="2068" spans="1:10" x14ac:dyDescent="0.25">
      <c r="A2068" t="s">
        <v>298</v>
      </c>
      <c r="B2068">
        <v>28.06</v>
      </c>
      <c r="C2068">
        <v>8.93</v>
      </c>
      <c r="D2068" t="s">
        <v>2379</v>
      </c>
      <c r="E2068" t="s">
        <v>2379</v>
      </c>
      <c r="F2068" t="s">
        <v>2379</v>
      </c>
      <c r="G2068">
        <v>0</v>
      </c>
      <c r="H2068" t="s">
        <v>2379</v>
      </c>
      <c r="I2068" t="str">
        <f t="shared" si="64"/>
        <v>Overweight</v>
      </c>
      <c r="J2068" t="str">
        <f t="shared" si="65"/>
        <v>Diabetes</v>
      </c>
    </row>
    <row r="2069" spans="1:10" x14ac:dyDescent="0.25">
      <c r="A2069" t="s">
        <v>297</v>
      </c>
      <c r="B2069">
        <v>31.13</v>
      </c>
      <c r="C2069">
        <v>11.02</v>
      </c>
      <c r="D2069" t="s">
        <v>2379</v>
      </c>
      <c r="E2069" t="s">
        <v>2379</v>
      </c>
      <c r="F2069" t="s">
        <v>2379</v>
      </c>
      <c r="G2069">
        <v>0</v>
      </c>
      <c r="H2069" t="s">
        <v>2379</v>
      </c>
      <c r="I2069" t="str">
        <f t="shared" si="64"/>
        <v>Obesity</v>
      </c>
      <c r="J2069" t="str">
        <f t="shared" si="65"/>
        <v>Diabetes</v>
      </c>
    </row>
    <row r="2070" spans="1:10" x14ac:dyDescent="0.25">
      <c r="A2070" t="s">
        <v>296</v>
      </c>
      <c r="B2070">
        <v>18.46</v>
      </c>
      <c r="C2070">
        <v>5.25</v>
      </c>
      <c r="D2070" t="s">
        <v>2379</v>
      </c>
      <c r="E2070" t="s">
        <v>2379</v>
      </c>
      <c r="F2070" t="s">
        <v>2379</v>
      </c>
      <c r="G2070">
        <v>0</v>
      </c>
      <c r="H2070" t="s">
        <v>2379</v>
      </c>
      <c r="I2070" t="str">
        <f t="shared" si="64"/>
        <v>Underweight</v>
      </c>
      <c r="J2070" t="str">
        <f t="shared" si="65"/>
        <v>Normal</v>
      </c>
    </row>
    <row r="2071" spans="1:10" x14ac:dyDescent="0.25">
      <c r="A2071" t="s">
        <v>295</v>
      </c>
      <c r="B2071">
        <v>17.3</v>
      </c>
      <c r="C2071">
        <v>4.75</v>
      </c>
      <c r="D2071" t="s">
        <v>2379</v>
      </c>
      <c r="E2071" t="s">
        <v>2379</v>
      </c>
      <c r="F2071" t="s">
        <v>2379</v>
      </c>
      <c r="G2071">
        <v>0</v>
      </c>
      <c r="H2071" t="s">
        <v>2379</v>
      </c>
      <c r="I2071" t="str">
        <f t="shared" si="64"/>
        <v>Underweight</v>
      </c>
      <c r="J2071" t="str">
        <f t="shared" si="65"/>
        <v>Normal</v>
      </c>
    </row>
    <row r="2072" spans="1:10" x14ac:dyDescent="0.25">
      <c r="A2072" t="s">
        <v>294</v>
      </c>
      <c r="B2072">
        <v>35.625</v>
      </c>
      <c r="C2072">
        <v>4.68</v>
      </c>
      <c r="D2072" t="s">
        <v>2381</v>
      </c>
      <c r="E2072" t="s">
        <v>2379</v>
      </c>
      <c r="F2072" t="s">
        <v>2382</v>
      </c>
      <c r="G2072">
        <v>1</v>
      </c>
      <c r="H2072" t="s">
        <v>2379</v>
      </c>
      <c r="I2072" t="str">
        <f t="shared" si="64"/>
        <v>Obesity</v>
      </c>
      <c r="J2072" t="str">
        <f t="shared" si="65"/>
        <v>Normal</v>
      </c>
    </row>
    <row r="2073" spans="1:10" x14ac:dyDescent="0.25">
      <c r="A2073" t="s">
        <v>293</v>
      </c>
      <c r="B2073">
        <v>20.234999999999999</v>
      </c>
      <c r="C2073">
        <v>6.17</v>
      </c>
      <c r="D2073" t="s">
        <v>2381</v>
      </c>
      <c r="E2073" t="s">
        <v>2381</v>
      </c>
      <c r="F2073" t="s">
        <v>2379</v>
      </c>
      <c r="G2073">
        <v>2</v>
      </c>
      <c r="H2073" t="s">
        <v>2379</v>
      </c>
      <c r="I2073" t="str">
        <f t="shared" si="64"/>
        <v>Normal Weight</v>
      </c>
      <c r="J2073" t="str">
        <f t="shared" si="65"/>
        <v>Prediabetes</v>
      </c>
    </row>
    <row r="2074" spans="1:10" x14ac:dyDescent="0.25">
      <c r="A2074" t="s">
        <v>292</v>
      </c>
      <c r="B2074">
        <v>27.55</v>
      </c>
      <c r="C2074">
        <v>4.5599999999999996</v>
      </c>
      <c r="D2074" t="s">
        <v>2381</v>
      </c>
      <c r="E2074" t="s">
        <v>2379</v>
      </c>
      <c r="F2074" t="s">
        <v>2382</v>
      </c>
      <c r="G2074">
        <v>1</v>
      </c>
      <c r="H2074" t="s">
        <v>2379</v>
      </c>
      <c r="I2074" t="str">
        <f t="shared" si="64"/>
        <v>Overweight</v>
      </c>
      <c r="J2074" t="str">
        <f t="shared" si="65"/>
        <v>Normal</v>
      </c>
    </row>
    <row r="2075" spans="1:10" x14ac:dyDescent="0.25">
      <c r="A2075" t="s">
        <v>291</v>
      </c>
      <c r="B2075">
        <v>17.97</v>
      </c>
      <c r="C2075">
        <v>6.3</v>
      </c>
      <c r="D2075" t="s">
        <v>2379</v>
      </c>
      <c r="E2075" t="s">
        <v>2379</v>
      </c>
      <c r="F2075" t="s">
        <v>2379</v>
      </c>
      <c r="G2075">
        <v>0</v>
      </c>
      <c r="H2075" t="s">
        <v>2379</v>
      </c>
      <c r="I2075" t="str">
        <f t="shared" si="64"/>
        <v>Underweight</v>
      </c>
      <c r="J2075" t="str">
        <f t="shared" si="65"/>
        <v>Prediabetes</v>
      </c>
    </row>
    <row r="2076" spans="1:10" x14ac:dyDescent="0.25">
      <c r="A2076" t="s">
        <v>290</v>
      </c>
      <c r="B2076">
        <v>29.98</v>
      </c>
      <c r="C2076">
        <v>6.03</v>
      </c>
      <c r="D2076" t="s">
        <v>2379</v>
      </c>
      <c r="E2076" t="s">
        <v>2381</v>
      </c>
      <c r="F2076" t="s">
        <v>2379</v>
      </c>
      <c r="G2076">
        <v>1</v>
      </c>
      <c r="H2076" t="s">
        <v>2379</v>
      </c>
      <c r="I2076" t="str">
        <f t="shared" si="64"/>
        <v>Overweight</v>
      </c>
      <c r="J2076" t="str">
        <f t="shared" si="65"/>
        <v>Prediabetes</v>
      </c>
    </row>
    <row r="2077" spans="1:10" x14ac:dyDescent="0.25">
      <c r="A2077" t="s">
        <v>289</v>
      </c>
      <c r="B2077">
        <v>33.659999999999997</v>
      </c>
      <c r="C2077">
        <v>4.2</v>
      </c>
      <c r="D2077" t="s">
        <v>2381</v>
      </c>
      <c r="E2077" t="s">
        <v>2379</v>
      </c>
      <c r="F2077" t="s">
        <v>2379</v>
      </c>
      <c r="G2077">
        <v>1</v>
      </c>
      <c r="H2077" t="s">
        <v>2379</v>
      </c>
      <c r="I2077" t="str">
        <f t="shared" si="64"/>
        <v>Obesity</v>
      </c>
      <c r="J2077" t="str">
        <f t="shared" si="65"/>
        <v>Normal</v>
      </c>
    </row>
    <row r="2078" spans="1:10" x14ac:dyDescent="0.25">
      <c r="A2078" t="s">
        <v>288</v>
      </c>
      <c r="B2078">
        <v>32.67</v>
      </c>
      <c r="C2078">
        <v>5.61</v>
      </c>
      <c r="D2078" t="s">
        <v>2381</v>
      </c>
      <c r="E2078" t="s">
        <v>2379</v>
      </c>
      <c r="F2078" t="s">
        <v>2379</v>
      </c>
      <c r="G2078">
        <v>1</v>
      </c>
      <c r="H2078" t="s">
        <v>2379</v>
      </c>
      <c r="I2078" t="str">
        <f t="shared" si="64"/>
        <v>Obesity</v>
      </c>
      <c r="J2078" t="str">
        <f t="shared" si="65"/>
        <v>Normal</v>
      </c>
    </row>
    <row r="2079" spans="1:10" x14ac:dyDescent="0.25">
      <c r="A2079" t="s">
        <v>287</v>
      </c>
      <c r="B2079">
        <v>30.5</v>
      </c>
      <c r="C2079">
        <v>5.88</v>
      </c>
      <c r="D2079" t="s">
        <v>2381</v>
      </c>
      <c r="E2079" t="s">
        <v>2379</v>
      </c>
      <c r="F2079" t="s">
        <v>2379</v>
      </c>
      <c r="G2079">
        <v>1</v>
      </c>
      <c r="H2079" t="s">
        <v>2379</v>
      </c>
      <c r="I2079" t="str">
        <f t="shared" si="64"/>
        <v>Obesity</v>
      </c>
      <c r="J2079" t="str">
        <f t="shared" si="65"/>
        <v>Prediabetes</v>
      </c>
    </row>
    <row r="2080" spans="1:10" x14ac:dyDescent="0.25">
      <c r="A2080" t="s">
        <v>286</v>
      </c>
      <c r="B2080">
        <v>23.1</v>
      </c>
      <c r="C2080">
        <v>5.92</v>
      </c>
      <c r="D2080" t="s">
        <v>2381</v>
      </c>
      <c r="E2080" t="s">
        <v>2379</v>
      </c>
      <c r="F2080" t="s">
        <v>2379</v>
      </c>
      <c r="G2080">
        <v>1</v>
      </c>
      <c r="H2080" t="s">
        <v>2379</v>
      </c>
      <c r="I2080" t="str">
        <f t="shared" si="64"/>
        <v>Normal Weight</v>
      </c>
      <c r="J2080" t="str">
        <f t="shared" si="65"/>
        <v>Prediabetes</v>
      </c>
    </row>
    <row r="2081" spans="1:10" x14ac:dyDescent="0.25">
      <c r="A2081" t="s">
        <v>285</v>
      </c>
      <c r="B2081">
        <v>39.49</v>
      </c>
      <c r="C2081">
        <v>4.8099999999999996</v>
      </c>
      <c r="D2081" t="s">
        <v>2379</v>
      </c>
      <c r="E2081" t="s">
        <v>2379</v>
      </c>
      <c r="F2081" t="s">
        <v>2379</v>
      </c>
      <c r="G2081">
        <v>1</v>
      </c>
      <c r="H2081" t="s">
        <v>2379</v>
      </c>
      <c r="I2081" t="str">
        <f t="shared" si="64"/>
        <v>Obesity</v>
      </c>
      <c r="J2081" t="str">
        <f t="shared" si="65"/>
        <v>Normal</v>
      </c>
    </row>
    <row r="2082" spans="1:10" x14ac:dyDescent="0.25">
      <c r="A2082" t="s">
        <v>284</v>
      </c>
      <c r="B2082">
        <v>33.99</v>
      </c>
      <c r="C2082">
        <v>4.55</v>
      </c>
      <c r="D2082" t="s">
        <v>2379</v>
      </c>
      <c r="E2082" t="s">
        <v>2379</v>
      </c>
      <c r="F2082" t="s">
        <v>2379</v>
      </c>
      <c r="G2082">
        <v>1</v>
      </c>
      <c r="H2082" t="s">
        <v>2379</v>
      </c>
      <c r="I2082" t="str">
        <f t="shared" si="64"/>
        <v>Obesity</v>
      </c>
      <c r="J2082" t="str">
        <f t="shared" si="65"/>
        <v>Normal</v>
      </c>
    </row>
    <row r="2083" spans="1:10" x14ac:dyDescent="0.25">
      <c r="A2083" t="s">
        <v>283</v>
      </c>
      <c r="B2083">
        <v>27.72</v>
      </c>
      <c r="C2083">
        <v>6.43</v>
      </c>
      <c r="D2083" t="s">
        <v>2379</v>
      </c>
      <c r="E2083" t="s">
        <v>2379</v>
      </c>
      <c r="F2083" t="s">
        <v>2379</v>
      </c>
      <c r="G2083">
        <v>1</v>
      </c>
      <c r="H2083" t="s">
        <v>2379</v>
      </c>
      <c r="I2083" t="str">
        <f t="shared" si="64"/>
        <v>Overweight</v>
      </c>
      <c r="J2083" t="str">
        <f t="shared" si="65"/>
        <v>Prediabetes</v>
      </c>
    </row>
    <row r="2084" spans="1:10" x14ac:dyDescent="0.25">
      <c r="A2084" t="s">
        <v>282</v>
      </c>
      <c r="B2084">
        <v>30.59</v>
      </c>
      <c r="C2084">
        <v>11.62</v>
      </c>
      <c r="D2084" t="s">
        <v>2379</v>
      </c>
      <c r="E2084" t="s">
        <v>2379</v>
      </c>
      <c r="F2084" t="s">
        <v>2379</v>
      </c>
      <c r="G2084">
        <v>0</v>
      </c>
      <c r="H2084" t="s">
        <v>2379</v>
      </c>
      <c r="I2084" t="str">
        <f t="shared" si="64"/>
        <v>Obesity</v>
      </c>
      <c r="J2084" t="str">
        <f t="shared" si="65"/>
        <v>Diabetes</v>
      </c>
    </row>
    <row r="2085" spans="1:10" x14ac:dyDescent="0.25">
      <c r="A2085" t="s">
        <v>281</v>
      </c>
      <c r="B2085">
        <v>22.6</v>
      </c>
      <c r="C2085">
        <v>6.04</v>
      </c>
      <c r="D2085" t="s">
        <v>2379</v>
      </c>
      <c r="E2085" t="s">
        <v>2379</v>
      </c>
      <c r="F2085" t="s">
        <v>2379</v>
      </c>
      <c r="G2085">
        <v>1</v>
      </c>
      <c r="H2085" t="s">
        <v>2379</v>
      </c>
      <c r="I2085" t="str">
        <f t="shared" si="64"/>
        <v>Normal Weight</v>
      </c>
      <c r="J2085" t="str">
        <f t="shared" si="65"/>
        <v>Prediabetes</v>
      </c>
    </row>
    <row r="2086" spans="1:10" x14ac:dyDescent="0.25">
      <c r="A2086" t="s">
        <v>280</v>
      </c>
      <c r="B2086">
        <v>28.785</v>
      </c>
      <c r="C2086">
        <v>8.82</v>
      </c>
      <c r="D2086" t="s">
        <v>2379</v>
      </c>
      <c r="E2086" t="s">
        <v>2379</v>
      </c>
      <c r="F2086" t="s">
        <v>2379</v>
      </c>
      <c r="G2086">
        <v>0</v>
      </c>
      <c r="H2086" t="s">
        <v>2379</v>
      </c>
      <c r="I2086" t="str">
        <f t="shared" si="64"/>
        <v>Overweight</v>
      </c>
      <c r="J2086" t="str">
        <f t="shared" si="65"/>
        <v>Diabetes</v>
      </c>
    </row>
    <row r="2087" spans="1:10" x14ac:dyDescent="0.25">
      <c r="A2087" t="s">
        <v>279</v>
      </c>
      <c r="B2087">
        <v>50.38</v>
      </c>
      <c r="C2087">
        <v>5.8</v>
      </c>
      <c r="D2087" t="s">
        <v>2379</v>
      </c>
      <c r="E2087" t="s">
        <v>2379</v>
      </c>
      <c r="F2087" t="s">
        <v>2379</v>
      </c>
      <c r="G2087">
        <v>0</v>
      </c>
      <c r="H2087" t="s">
        <v>2379</v>
      </c>
      <c r="I2087" t="str">
        <f t="shared" si="64"/>
        <v>Obesity</v>
      </c>
      <c r="J2087" t="str">
        <f t="shared" si="65"/>
        <v>Prediabetes</v>
      </c>
    </row>
    <row r="2088" spans="1:10" x14ac:dyDescent="0.25">
      <c r="A2088" t="s">
        <v>278</v>
      </c>
      <c r="B2088">
        <v>35.200000000000003</v>
      </c>
      <c r="C2088">
        <v>4.28</v>
      </c>
      <c r="D2088" t="s">
        <v>2379</v>
      </c>
      <c r="E2088" t="s">
        <v>2379</v>
      </c>
      <c r="F2088" t="s">
        <v>2379</v>
      </c>
      <c r="G2088">
        <v>0</v>
      </c>
      <c r="H2088" t="s">
        <v>2379</v>
      </c>
      <c r="I2088" t="str">
        <f t="shared" si="64"/>
        <v>Obesity</v>
      </c>
      <c r="J2088" t="str">
        <f t="shared" si="65"/>
        <v>Normal</v>
      </c>
    </row>
    <row r="2089" spans="1:10" x14ac:dyDescent="0.25">
      <c r="A2089" t="s">
        <v>277</v>
      </c>
      <c r="B2089">
        <v>35.72</v>
      </c>
      <c r="C2089">
        <v>5.5</v>
      </c>
      <c r="D2089" t="s">
        <v>2381</v>
      </c>
      <c r="E2089" t="s">
        <v>2379</v>
      </c>
      <c r="F2089" t="s">
        <v>2379</v>
      </c>
      <c r="G2089">
        <v>0</v>
      </c>
      <c r="H2089" t="s">
        <v>2379</v>
      </c>
      <c r="I2089" t="str">
        <f t="shared" si="64"/>
        <v>Obesity</v>
      </c>
      <c r="J2089" t="str">
        <f t="shared" si="65"/>
        <v>Normal</v>
      </c>
    </row>
    <row r="2090" spans="1:10" x14ac:dyDescent="0.25">
      <c r="A2090" t="s">
        <v>276</v>
      </c>
      <c r="B2090">
        <v>24.51</v>
      </c>
      <c r="C2090">
        <v>4.6900000000000004</v>
      </c>
      <c r="D2090" t="s">
        <v>2379</v>
      </c>
      <c r="E2090" t="s">
        <v>2379</v>
      </c>
      <c r="F2090" t="s">
        <v>2379</v>
      </c>
      <c r="G2090">
        <v>0</v>
      </c>
      <c r="H2090" t="s">
        <v>2379</v>
      </c>
      <c r="I2090" t="str">
        <f t="shared" si="64"/>
        <v>Normal Weight</v>
      </c>
      <c r="J2090" t="str">
        <f t="shared" si="65"/>
        <v>Normal</v>
      </c>
    </row>
    <row r="2091" spans="1:10" x14ac:dyDescent="0.25">
      <c r="A2091" t="s">
        <v>274</v>
      </c>
      <c r="B2091">
        <v>23.844999999999999</v>
      </c>
      <c r="C2091">
        <v>4.43</v>
      </c>
      <c r="D2091" t="s">
        <v>2379</v>
      </c>
      <c r="E2091" t="s">
        <v>2379</v>
      </c>
      <c r="F2091" t="s">
        <v>2379</v>
      </c>
      <c r="G2091">
        <v>0</v>
      </c>
      <c r="H2091" t="s">
        <v>2379</v>
      </c>
      <c r="I2091" t="str">
        <f t="shared" si="64"/>
        <v>Normal Weight</v>
      </c>
      <c r="J2091" t="str">
        <f t="shared" si="65"/>
        <v>Normal</v>
      </c>
    </row>
    <row r="2092" spans="1:10" x14ac:dyDescent="0.25">
      <c r="A2092" t="s">
        <v>273</v>
      </c>
      <c r="B2092">
        <v>15.68</v>
      </c>
      <c r="C2092">
        <v>6.16</v>
      </c>
      <c r="D2092" t="s">
        <v>2381</v>
      </c>
      <c r="E2092" t="s">
        <v>2379</v>
      </c>
      <c r="F2092" t="s">
        <v>2379</v>
      </c>
      <c r="G2092">
        <v>1</v>
      </c>
      <c r="H2092" t="s">
        <v>2379</v>
      </c>
      <c r="I2092" t="str">
        <f t="shared" si="64"/>
        <v>Underweight</v>
      </c>
      <c r="J2092" t="str">
        <f t="shared" si="65"/>
        <v>Prediabetes</v>
      </c>
    </row>
    <row r="2093" spans="1:10" x14ac:dyDescent="0.25">
      <c r="A2093" t="s">
        <v>272</v>
      </c>
      <c r="B2093">
        <v>32.395000000000003</v>
      </c>
      <c r="C2093">
        <v>6.66</v>
      </c>
      <c r="D2093" t="s">
        <v>2379</v>
      </c>
      <c r="E2093" t="s">
        <v>2379</v>
      </c>
      <c r="F2093" t="s">
        <v>2379</v>
      </c>
      <c r="G2093">
        <v>0</v>
      </c>
      <c r="H2093" t="s">
        <v>2379</v>
      </c>
      <c r="I2093" t="str">
        <f t="shared" si="64"/>
        <v>Obesity</v>
      </c>
      <c r="J2093" t="str">
        <f t="shared" si="65"/>
        <v>Diabetes</v>
      </c>
    </row>
    <row r="2094" spans="1:10" x14ac:dyDescent="0.25">
      <c r="A2094" t="s">
        <v>271</v>
      </c>
      <c r="B2094">
        <v>23.655000000000001</v>
      </c>
      <c r="C2094">
        <v>5.92</v>
      </c>
      <c r="D2094" t="s">
        <v>2379</v>
      </c>
      <c r="E2094" t="s">
        <v>2379</v>
      </c>
      <c r="F2094" t="s">
        <v>2379</v>
      </c>
      <c r="G2094">
        <v>1</v>
      </c>
      <c r="H2094" t="s">
        <v>2379</v>
      </c>
      <c r="I2094" t="str">
        <f t="shared" si="64"/>
        <v>Normal Weight</v>
      </c>
      <c r="J2094" t="str">
        <f t="shared" si="65"/>
        <v>Prediabetes</v>
      </c>
    </row>
    <row r="2095" spans="1:10" x14ac:dyDescent="0.25">
      <c r="A2095" t="s">
        <v>270</v>
      </c>
      <c r="B2095">
        <v>28.4</v>
      </c>
      <c r="C2095">
        <v>5.97</v>
      </c>
      <c r="D2095" t="s">
        <v>2379</v>
      </c>
      <c r="E2095" t="s">
        <v>2379</v>
      </c>
      <c r="F2095" t="s">
        <v>2382</v>
      </c>
      <c r="G2095">
        <v>1</v>
      </c>
      <c r="H2095" t="s">
        <v>2379</v>
      </c>
      <c r="I2095" t="str">
        <f t="shared" si="64"/>
        <v>Overweight</v>
      </c>
      <c r="J2095" t="str">
        <f t="shared" si="65"/>
        <v>Prediabetes</v>
      </c>
    </row>
    <row r="2096" spans="1:10" x14ac:dyDescent="0.25">
      <c r="A2096" t="s">
        <v>269</v>
      </c>
      <c r="B2096">
        <v>35.42</v>
      </c>
      <c r="C2096">
        <v>4.6399999999999997</v>
      </c>
      <c r="D2096" t="s">
        <v>2381</v>
      </c>
      <c r="E2096" t="s">
        <v>2379</v>
      </c>
      <c r="F2096" t="s">
        <v>2379</v>
      </c>
      <c r="G2096">
        <v>0</v>
      </c>
      <c r="H2096" t="s">
        <v>2379</v>
      </c>
      <c r="I2096" t="str">
        <f t="shared" si="64"/>
        <v>Obesity</v>
      </c>
      <c r="J2096" t="str">
        <f t="shared" si="65"/>
        <v>Normal</v>
      </c>
    </row>
    <row r="2097" spans="1:10" x14ac:dyDescent="0.25">
      <c r="A2097" t="s">
        <v>268</v>
      </c>
      <c r="B2097">
        <v>26.18</v>
      </c>
      <c r="C2097">
        <v>6.12</v>
      </c>
      <c r="D2097" t="s">
        <v>2379</v>
      </c>
      <c r="E2097" t="s">
        <v>2381</v>
      </c>
      <c r="F2097" t="s">
        <v>2379</v>
      </c>
      <c r="G2097">
        <v>1</v>
      </c>
      <c r="H2097" t="s">
        <v>2379</v>
      </c>
      <c r="I2097" t="str">
        <f t="shared" si="64"/>
        <v>Overweight</v>
      </c>
      <c r="J2097" t="str">
        <f t="shared" si="65"/>
        <v>Prediabetes</v>
      </c>
    </row>
    <row r="2098" spans="1:10" x14ac:dyDescent="0.25">
      <c r="A2098" t="s">
        <v>267</v>
      </c>
      <c r="B2098">
        <v>20.8</v>
      </c>
      <c r="C2098">
        <v>4.87</v>
      </c>
      <c r="D2098" t="s">
        <v>2381</v>
      </c>
      <c r="E2098" t="s">
        <v>2379</v>
      </c>
      <c r="F2098" t="s">
        <v>2379</v>
      </c>
      <c r="G2098">
        <v>0</v>
      </c>
      <c r="H2098" t="s">
        <v>2379</v>
      </c>
      <c r="I2098" t="str">
        <f t="shared" si="64"/>
        <v>Normal Weight</v>
      </c>
      <c r="J2098" t="str">
        <f t="shared" si="65"/>
        <v>Normal</v>
      </c>
    </row>
    <row r="2099" spans="1:10" x14ac:dyDescent="0.25">
      <c r="A2099" t="s">
        <v>266</v>
      </c>
      <c r="B2099">
        <v>15.82</v>
      </c>
      <c r="C2099">
        <v>4.5999999999999996</v>
      </c>
      <c r="D2099" t="s">
        <v>2379</v>
      </c>
      <c r="E2099" t="s">
        <v>2379</v>
      </c>
      <c r="F2099" t="s">
        <v>2379</v>
      </c>
      <c r="G2099">
        <v>0</v>
      </c>
      <c r="H2099" t="s">
        <v>2379</v>
      </c>
      <c r="I2099" t="str">
        <f t="shared" si="64"/>
        <v>Underweight</v>
      </c>
      <c r="J2099" t="str">
        <f t="shared" si="65"/>
        <v>Normal</v>
      </c>
    </row>
    <row r="2100" spans="1:10" x14ac:dyDescent="0.25">
      <c r="A2100" t="s">
        <v>265</v>
      </c>
      <c r="B2100">
        <v>17.670000000000002</v>
      </c>
      <c r="C2100">
        <v>4.78</v>
      </c>
      <c r="D2100" t="s">
        <v>2379</v>
      </c>
      <c r="E2100" t="s">
        <v>2379</v>
      </c>
      <c r="F2100" t="s">
        <v>2379</v>
      </c>
      <c r="G2100">
        <v>0</v>
      </c>
      <c r="H2100" t="s">
        <v>2379</v>
      </c>
      <c r="I2100" t="str">
        <f t="shared" si="64"/>
        <v>Underweight</v>
      </c>
      <c r="J2100" t="str">
        <f t="shared" si="65"/>
        <v>Normal</v>
      </c>
    </row>
    <row r="2101" spans="1:10" x14ac:dyDescent="0.25">
      <c r="A2101" t="s">
        <v>264</v>
      </c>
      <c r="B2101">
        <v>31.92</v>
      </c>
      <c r="C2101">
        <v>11.05</v>
      </c>
      <c r="D2101" t="s">
        <v>2379</v>
      </c>
      <c r="E2101" t="s">
        <v>2379</v>
      </c>
      <c r="F2101" t="s">
        <v>2379</v>
      </c>
      <c r="G2101">
        <v>0</v>
      </c>
      <c r="H2101" t="s">
        <v>2379</v>
      </c>
      <c r="I2101" t="str">
        <f t="shared" si="64"/>
        <v>Obesity</v>
      </c>
      <c r="J2101" t="str">
        <f t="shared" si="65"/>
        <v>Diabetes</v>
      </c>
    </row>
    <row r="2102" spans="1:10" x14ac:dyDescent="0.25">
      <c r="A2102" t="s">
        <v>263</v>
      </c>
      <c r="B2102">
        <v>28.975000000000001</v>
      </c>
      <c r="C2102">
        <v>7.62</v>
      </c>
      <c r="D2102" t="s">
        <v>2379</v>
      </c>
      <c r="E2102" t="s">
        <v>2379</v>
      </c>
      <c r="F2102" t="s">
        <v>2379</v>
      </c>
      <c r="G2102">
        <v>0</v>
      </c>
      <c r="H2102" t="s">
        <v>2379</v>
      </c>
      <c r="I2102" t="str">
        <f t="shared" si="64"/>
        <v>Overweight</v>
      </c>
      <c r="J2102" t="str">
        <f t="shared" si="65"/>
        <v>Diabetes</v>
      </c>
    </row>
    <row r="2103" spans="1:10" x14ac:dyDescent="0.25">
      <c r="A2103" t="s">
        <v>262</v>
      </c>
      <c r="B2103">
        <v>31.73</v>
      </c>
      <c r="C2103">
        <v>4.78</v>
      </c>
      <c r="D2103" t="s">
        <v>2381</v>
      </c>
      <c r="E2103" t="s">
        <v>2381</v>
      </c>
      <c r="F2103" t="s">
        <v>2379</v>
      </c>
      <c r="G2103">
        <v>2</v>
      </c>
      <c r="H2103" t="s">
        <v>2379</v>
      </c>
      <c r="I2103" t="str">
        <f t="shared" si="64"/>
        <v>Obesity</v>
      </c>
      <c r="J2103" t="str">
        <f t="shared" si="65"/>
        <v>Normal</v>
      </c>
    </row>
    <row r="2104" spans="1:10" x14ac:dyDescent="0.25">
      <c r="A2104" t="s">
        <v>261</v>
      </c>
      <c r="B2104">
        <v>28.88</v>
      </c>
      <c r="C2104">
        <v>6.09</v>
      </c>
      <c r="D2104" t="s">
        <v>2381</v>
      </c>
      <c r="E2104" t="s">
        <v>2381</v>
      </c>
      <c r="F2104" t="s">
        <v>2379</v>
      </c>
      <c r="G2104">
        <v>2</v>
      </c>
      <c r="H2104" t="s">
        <v>2379</v>
      </c>
      <c r="I2104" t="str">
        <f t="shared" si="64"/>
        <v>Overweight</v>
      </c>
      <c r="J2104" t="str">
        <f t="shared" si="65"/>
        <v>Prediabetes</v>
      </c>
    </row>
    <row r="2105" spans="1:10" x14ac:dyDescent="0.25">
      <c r="A2105" t="s">
        <v>260</v>
      </c>
      <c r="B2105">
        <v>25.555</v>
      </c>
      <c r="C2105">
        <v>5.1100000000000003</v>
      </c>
      <c r="D2105" t="s">
        <v>2379</v>
      </c>
      <c r="E2105" t="s">
        <v>2379</v>
      </c>
      <c r="F2105" t="s">
        <v>2382</v>
      </c>
      <c r="G2105">
        <v>1</v>
      </c>
      <c r="H2105" t="s">
        <v>2379</v>
      </c>
      <c r="I2105" t="str">
        <f t="shared" si="64"/>
        <v>Overweight</v>
      </c>
      <c r="J2105" t="str">
        <f t="shared" si="65"/>
        <v>Normal</v>
      </c>
    </row>
    <row r="2106" spans="1:10" x14ac:dyDescent="0.25">
      <c r="A2106" t="s">
        <v>259</v>
      </c>
      <c r="B2106">
        <v>37.29</v>
      </c>
      <c r="C2106">
        <v>4.46</v>
      </c>
      <c r="D2106" t="s">
        <v>2379</v>
      </c>
      <c r="E2106" t="s">
        <v>2381</v>
      </c>
      <c r="F2106" t="s">
        <v>2379</v>
      </c>
      <c r="G2106">
        <v>1</v>
      </c>
      <c r="H2106" t="s">
        <v>2379</v>
      </c>
      <c r="I2106" t="str">
        <f t="shared" si="64"/>
        <v>Obesity</v>
      </c>
      <c r="J2106" t="str">
        <f t="shared" si="65"/>
        <v>Normal</v>
      </c>
    </row>
    <row r="2107" spans="1:10" x14ac:dyDescent="0.25">
      <c r="A2107" t="s">
        <v>258</v>
      </c>
      <c r="B2107">
        <v>40.28</v>
      </c>
      <c r="C2107">
        <v>6.11</v>
      </c>
      <c r="D2107" t="s">
        <v>2379</v>
      </c>
      <c r="E2107" t="s">
        <v>2381</v>
      </c>
      <c r="F2107" t="s">
        <v>2379</v>
      </c>
      <c r="G2107">
        <v>1</v>
      </c>
      <c r="H2107" t="s">
        <v>2379</v>
      </c>
      <c r="I2107" t="str">
        <f t="shared" si="64"/>
        <v>Obesity</v>
      </c>
      <c r="J2107" t="str">
        <f t="shared" si="65"/>
        <v>Prediabetes</v>
      </c>
    </row>
    <row r="2108" spans="1:10" x14ac:dyDescent="0.25">
      <c r="A2108" t="s">
        <v>257</v>
      </c>
      <c r="B2108">
        <v>40.185000000000002</v>
      </c>
      <c r="C2108">
        <v>4.66</v>
      </c>
      <c r="D2108" t="s">
        <v>2379</v>
      </c>
      <c r="E2108" t="s">
        <v>2381</v>
      </c>
      <c r="F2108" t="s">
        <v>2379</v>
      </c>
      <c r="G2108">
        <v>1</v>
      </c>
      <c r="H2108" t="s">
        <v>2379</v>
      </c>
      <c r="I2108" t="str">
        <f t="shared" si="64"/>
        <v>Obesity</v>
      </c>
      <c r="J2108" t="str">
        <f t="shared" si="65"/>
        <v>Normal</v>
      </c>
    </row>
    <row r="2109" spans="1:10" x14ac:dyDescent="0.25">
      <c r="A2109" t="s">
        <v>256</v>
      </c>
      <c r="B2109">
        <v>23.57</v>
      </c>
      <c r="C2109">
        <v>6.14</v>
      </c>
      <c r="D2109" t="s">
        <v>2379</v>
      </c>
      <c r="E2109" t="s">
        <v>2379</v>
      </c>
      <c r="F2109" t="s">
        <v>2379</v>
      </c>
      <c r="G2109">
        <v>0</v>
      </c>
      <c r="H2109" t="s">
        <v>2379</v>
      </c>
      <c r="I2109" t="str">
        <f t="shared" si="64"/>
        <v>Normal Weight</v>
      </c>
      <c r="J2109" t="str">
        <f t="shared" si="65"/>
        <v>Prediabetes</v>
      </c>
    </row>
    <row r="2110" spans="1:10" x14ac:dyDescent="0.25">
      <c r="A2110" t="s">
        <v>255</v>
      </c>
      <c r="B2110">
        <v>35.625</v>
      </c>
      <c r="C2110">
        <v>6.21</v>
      </c>
      <c r="D2110" t="s">
        <v>2379</v>
      </c>
      <c r="E2110" t="s">
        <v>2381</v>
      </c>
      <c r="F2110" t="s">
        <v>2379</v>
      </c>
      <c r="G2110">
        <v>1</v>
      </c>
      <c r="H2110" t="s">
        <v>2379</v>
      </c>
      <c r="I2110" t="str">
        <f t="shared" si="64"/>
        <v>Obesity</v>
      </c>
      <c r="J2110" t="str">
        <f t="shared" si="65"/>
        <v>Prediabetes</v>
      </c>
    </row>
    <row r="2111" spans="1:10" x14ac:dyDescent="0.25">
      <c r="A2111" t="s">
        <v>254</v>
      </c>
      <c r="B2111">
        <v>33.155000000000001</v>
      </c>
      <c r="C2111">
        <v>4.5999999999999996</v>
      </c>
      <c r="D2111" t="s">
        <v>2379</v>
      </c>
      <c r="E2111" t="s">
        <v>2381</v>
      </c>
      <c r="F2111" t="s">
        <v>2379</v>
      </c>
      <c r="G2111">
        <v>1</v>
      </c>
      <c r="H2111" t="s">
        <v>2379</v>
      </c>
      <c r="I2111" t="str">
        <f t="shared" si="64"/>
        <v>Obesity</v>
      </c>
      <c r="J2111" t="str">
        <f t="shared" si="65"/>
        <v>Normal</v>
      </c>
    </row>
    <row r="2112" spans="1:10" x14ac:dyDescent="0.25">
      <c r="A2112" t="s">
        <v>253</v>
      </c>
      <c r="B2112">
        <v>31.92</v>
      </c>
      <c r="C2112">
        <v>5.04</v>
      </c>
      <c r="D2112" t="s">
        <v>2379</v>
      </c>
      <c r="E2112" t="s">
        <v>2381</v>
      </c>
      <c r="F2112" t="s">
        <v>2379</v>
      </c>
      <c r="G2112">
        <v>1</v>
      </c>
      <c r="H2112" t="s">
        <v>2379</v>
      </c>
      <c r="I2112" t="str">
        <f t="shared" si="64"/>
        <v>Obesity</v>
      </c>
      <c r="J2112" t="str">
        <f t="shared" si="65"/>
        <v>Normal</v>
      </c>
    </row>
    <row r="2113" spans="1:10" x14ac:dyDescent="0.25">
      <c r="A2113" t="s">
        <v>252</v>
      </c>
      <c r="B2113">
        <v>30.305</v>
      </c>
      <c r="C2113">
        <v>5.08</v>
      </c>
      <c r="D2113" t="s">
        <v>2379</v>
      </c>
      <c r="E2113" t="s">
        <v>2381</v>
      </c>
      <c r="F2113" t="s">
        <v>2379</v>
      </c>
      <c r="G2113">
        <v>1</v>
      </c>
      <c r="H2113" t="s">
        <v>2379</v>
      </c>
      <c r="I2113" t="str">
        <f t="shared" si="64"/>
        <v>Obesity</v>
      </c>
      <c r="J2113" t="str">
        <f t="shared" si="65"/>
        <v>Normal</v>
      </c>
    </row>
    <row r="2114" spans="1:10" x14ac:dyDescent="0.25">
      <c r="A2114" t="s">
        <v>251</v>
      </c>
      <c r="B2114">
        <v>30.114999999999998</v>
      </c>
      <c r="C2114">
        <v>4.38</v>
      </c>
      <c r="D2114" t="s">
        <v>2379</v>
      </c>
      <c r="E2114" t="s">
        <v>2381</v>
      </c>
      <c r="F2114" t="s">
        <v>2379</v>
      </c>
      <c r="G2114">
        <v>1</v>
      </c>
      <c r="H2114" t="s">
        <v>2379</v>
      </c>
      <c r="I2114" t="str">
        <f t="shared" si="64"/>
        <v>Obesity</v>
      </c>
      <c r="J2114" t="str">
        <f t="shared" si="65"/>
        <v>Normal</v>
      </c>
    </row>
    <row r="2115" spans="1:10" x14ac:dyDescent="0.25">
      <c r="A2115" t="s">
        <v>250</v>
      </c>
      <c r="B2115">
        <v>24.09</v>
      </c>
      <c r="C2115">
        <v>4.79</v>
      </c>
      <c r="D2115" t="s">
        <v>2379</v>
      </c>
      <c r="E2115" t="s">
        <v>2381</v>
      </c>
      <c r="F2115" t="s">
        <v>2379</v>
      </c>
      <c r="G2115">
        <v>1</v>
      </c>
      <c r="H2115" t="s">
        <v>2379</v>
      </c>
      <c r="I2115" t="str">
        <f t="shared" ref="I2115:I2178" si="66">IF(B2115&lt;18.5,"Underweight",IF(B2115&lt;25,"Normal Weight",IF(B2115&lt;30,"Overweight","Obesity")))</f>
        <v>Normal Weight</v>
      </c>
      <c r="J2115" t="str">
        <f t="shared" ref="J2115:J2178" si="67">IF(ISNUMBER(C2115),IF(C2115&lt;5.7,"Normal",IF(C2115&lt;6.5,"Prediabetes","Diabetes")),"")</f>
        <v>Normal</v>
      </c>
    </row>
    <row r="2116" spans="1:10" x14ac:dyDescent="0.25">
      <c r="A2116" t="s">
        <v>249</v>
      </c>
      <c r="B2116">
        <v>28.215</v>
      </c>
      <c r="C2116">
        <v>4.21</v>
      </c>
      <c r="D2116" t="s">
        <v>2379</v>
      </c>
      <c r="E2116" t="s">
        <v>2381</v>
      </c>
      <c r="F2116" t="s">
        <v>2379</v>
      </c>
      <c r="G2116">
        <v>1</v>
      </c>
      <c r="H2116" t="s">
        <v>2379</v>
      </c>
      <c r="I2116" t="str">
        <f t="shared" si="66"/>
        <v>Overweight</v>
      </c>
      <c r="J2116" t="str">
        <f t="shared" si="67"/>
        <v>Normal</v>
      </c>
    </row>
    <row r="2117" spans="1:10" x14ac:dyDescent="0.25">
      <c r="A2117" t="s">
        <v>247</v>
      </c>
      <c r="B2117">
        <v>26.315000000000001</v>
      </c>
      <c r="C2117">
        <v>5.47</v>
      </c>
      <c r="D2117" t="s">
        <v>2379</v>
      </c>
      <c r="E2117" t="s">
        <v>2381</v>
      </c>
      <c r="F2117" t="s">
        <v>2379</v>
      </c>
      <c r="G2117">
        <v>1</v>
      </c>
      <c r="H2117" t="s">
        <v>2379</v>
      </c>
      <c r="I2117" t="str">
        <f t="shared" si="66"/>
        <v>Overweight</v>
      </c>
      <c r="J2117" t="str">
        <f t="shared" si="67"/>
        <v>Normal</v>
      </c>
    </row>
    <row r="2118" spans="1:10" x14ac:dyDescent="0.25">
      <c r="A2118" t="s">
        <v>245</v>
      </c>
      <c r="B2118">
        <v>25.08</v>
      </c>
      <c r="C2118">
        <v>5.09</v>
      </c>
      <c r="D2118" t="s">
        <v>2379</v>
      </c>
      <c r="E2118" t="s">
        <v>2381</v>
      </c>
      <c r="F2118" t="s">
        <v>2379</v>
      </c>
      <c r="G2118">
        <v>1</v>
      </c>
      <c r="H2118" t="s">
        <v>2379</v>
      </c>
      <c r="I2118" t="str">
        <f t="shared" si="66"/>
        <v>Overweight</v>
      </c>
      <c r="J2118" t="str">
        <f t="shared" si="67"/>
        <v>Normal</v>
      </c>
    </row>
    <row r="2119" spans="1:10" x14ac:dyDescent="0.25">
      <c r="A2119" t="s">
        <v>244</v>
      </c>
      <c r="B2119">
        <v>15.41</v>
      </c>
      <c r="C2119">
        <v>5.08</v>
      </c>
      <c r="D2119" t="s">
        <v>2379</v>
      </c>
      <c r="E2119" t="s">
        <v>2379</v>
      </c>
      <c r="F2119" t="s">
        <v>2379</v>
      </c>
      <c r="G2119">
        <v>0</v>
      </c>
      <c r="H2119" t="s">
        <v>2379</v>
      </c>
      <c r="I2119" t="str">
        <f t="shared" si="66"/>
        <v>Underweight</v>
      </c>
      <c r="J2119" t="str">
        <f t="shared" si="67"/>
        <v>Normal</v>
      </c>
    </row>
    <row r="2120" spans="1:10" x14ac:dyDescent="0.25">
      <c r="A2120" t="s">
        <v>243</v>
      </c>
      <c r="B2120">
        <v>23.83</v>
      </c>
      <c r="C2120">
        <v>5.68</v>
      </c>
      <c r="D2120" t="s">
        <v>2379</v>
      </c>
      <c r="E2120" t="s">
        <v>2379</v>
      </c>
      <c r="F2120" t="s">
        <v>2379</v>
      </c>
      <c r="G2120">
        <v>0</v>
      </c>
      <c r="H2120" t="s">
        <v>2379</v>
      </c>
      <c r="I2120" t="str">
        <f t="shared" si="66"/>
        <v>Normal Weight</v>
      </c>
      <c r="J2120" t="str">
        <f t="shared" si="67"/>
        <v>Normal</v>
      </c>
    </row>
    <row r="2121" spans="1:10" x14ac:dyDescent="0.25">
      <c r="A2121" t="s">
        <v>242</v>
      </c>
      <c r="B2121">
        <v>36</v>
      </c>
      <c r="C2121">
        <v>4.66</v>
      </c>
      <c r="D2121" t="s">
        <v>2379</v>
      </c>
      <c r="E2121" t="s">
        <v>2381</v>
      </c>
      <c r="F2121" t="s">
        <v>2379</v>
      </c>
      <c r="G2121">
        <v>1</v>
      </c>
      <c r="H2121" t="s">
        <v>2379</v>
      </c>
      <c r="I2121" t="str">
        <f t="shared" si="66"/>
        <v>Obesity</v>
      </c>
      <c r="J2121" t="str">
        <f t="shared" si="67"/>
        <v>Normal</v>
      </c>
    </row>
    <row r="2122" spans="1:10" x14ac:dyDescent="0.25">
      <c r="A2122" t="s">
        <v>241</v>
      </c>
      <c r="B2122">
        <v>28.82</v>
      </c>
      <c r="C2122">
        <v>5.59</v>
      </c>
      <c r="D2122" t="s">
        <v>2379</v>
      </c>
      <c r="E2122" t="s">
        <v>2381</v>
      </c>
      <c r="F2122" t="s">
        <v>2379</v>
      </c>
      <c r="G2122">
        <v>1</v>
      </c>
      <c r="H2122" t="s">
        <v>2379</v>
      </c>
      <c r="I2122" t="str">
        <f t="shared" si="66"/>
        <v>Overweight</v>
      </c>
      <c r="J2122" t="str">
        <f t="shared" si="67"/>
        <v>Normal</v>
      </c>
    </row>
    <row r="2123" spans="1:10" x14ac:dyDescent="0.25">
      <c r="A2123" t="s">
        <v>240</v>
      </c>
      <c r="B2123">
        <v>28.05</v>
      </c>
      <c r="C2123">
        <v>6.2</v>
      </c>
      <c r="D2123" t="s">
        <v>2379</v>
      </c>
      <c r="E2123" t="s">
        <v>2381</v>
      </c>
      <c r="F2123" t="s">
        <v>2379</v>
      </c>
      <c r="G2123">
        <v>1</v>
      </c>
      <c r="H2123" t="s">
        <v>2379</v>
      </c>
      <c r="I2123" t="str">
        <f t="shared" si="66"/>
        <v>Overweight</v>
      </c>
      <c r="J2123" t="str">
        <f t="shared" si="67"/>
        <v>Prediabetes</v>
      </c>
    </row>
    <row r="2124" spans="1:10" x14ac:dyDescent="0.25">
      <c r="A2124" t="s">
        <v>239</v>
      </c>
      <c r="B2124">
        <v>27.1</v>
      </c>
      <c r="C2124">
        <v>4.45</v>
      </c>
      <c r="D2124" t="s">
        <v>2379</v>
      </c>
      <c r="E2124" t="s">
        <v>2381</v>
      </c>
      <c r="F2124" t="s">
        <v>2379</v>
      </c>
      <c r="G2124">
        <v>1</v>
      </c>
      <c r="H2124" t="s">
        <v>2379</v>
      </c>
      <c r="I2124" t="str">
        <f t="shared" si="66"/>
        <v>Overweight</v>
      </c>
      <c r="J2124" t="str">
        <f t="shared" si="67"/>
        <v>Normal</v>
      </c>
    </row>
    <row r="2125" spans="1:10" x14ac:dyDescent="0.25">
      <c r="A2125" t="s">
        <v>238</v>
      </c>
      <c r="B2125">
        <v>24.3</v>
      </c>
      <c r="C2125">
        <v>6.1</v>
      </c>
      <c r="D2125" t="s">
        <v>2381</v>
      </c>
      <c r="E2125" t="s">
        <v>2381</v>
      </c>
      <c r="F2125" t="s">
        <v>2379</v>
      </c>
      <c r="G2125">
        <v>1</v>
      </c>
      <c r="H2125" t="s">
        <v>2379</v>
      </c>
      <c r="I2125" t="str">
        <f t="shared" si="66"/>
        <v>Normal Weight</v>
      </c>
      <c r="J2125" t="str">
        <f t="shared" si="67"/>
        <v>Prediabetes</v>
      </c>
    </row>
    <row r="2126" spans="1:10" x14ac:dyDescent="0.25">
      <c r="A2126" t="s">
        <v>237</v>
      </c>
      <c r="B2126">
        <v>30.72</v>
      </c>
      <c r="C2126">
        <v>6.06</v>
      </c>
      <c r="D2126" t="s">
        <v>2379</v>
      </c>
      <c r="E2126" t="s">
        <v>2381</v>
      </c>
      <c r="F2126" t="s">
        <v>2379</v>
      </c>
      <c r="G2126">
        <v>1</v>
      </c>
      <c r="H2126" t="s">
        <v>2379</v>
      </c>
      <c r="I2126" t="str">
        <f t="shared" si="66"/>
        <v>Obesity</v>
      </c>
      <c r="J2126" t="str">
        <f t="shared" si="67"/>
        <v>Prediabetes</v>
      </c>
    </row>
    <row r="2127" spans="1:10" x14ac:dyDescent="0.25">
      <c r="A2127" t="s">
        <v>236</v>
      </c>
      <c r="B2127">
        <v>37.43</v>
      </c>
      <c r="C2127">
        <v>4.5599999999999996</v>
      </c>
      <c r="D2127" t="s">
        <v>2379</v>
      </c>
      <c r="E2127" t="s">
        <v>2379</v>
      </c>
      <c r="F2127" t="s">
        <v>2382</v>
      </c>
      <c r="G2127">
        <v>1</v>
      </c>
      <c r="H2127" t="s">
        <v>2379</v>
      </c>
      <c r="I2127" t="str">
        <f t="shared" si="66"/>
        <v>Obesity</v>
      </c>
      <c r="J2127" t="str">
        <f t="shared" si="67"/>
        <v>Normal</v>
      </c>
    </row>
    <row r="2128" spans="1:10" x14ac:dyDescent="0.25">
      <c r="A2128" t="s">
        <v>235</v>
      </c>
      <c r="B2128">
        <v>25.74</v>
      </c>
      <c r="C2128">
        <v>6.41</v>
      </c>
      <c r="D2128" t="s">
        <v>2381</v>
      </c>
      <c r="E2128" t="s">
        <v>2379</v>
      </c>
      <c r="F2128" t="s">
        <v>2382</v>
      </c>
      <c r="G2128">
        <v>1</v>
      </c>
      <c r="H2128" t="s">
        <v>2379</v>
      </c>
      <c r="I2128" t="str">
        <f t="shared" si="66"/>
        <v>Overweight</v>
      </c>
      <c r="J2128" t="str">
        <f t="shared" si="67"/>
        <v>Prediabetes</v>
      </c>
    </row>
    <row r="2129" spans="1:10" x14ac:dyDescent="0.25">
      <c r="A2129" t="s">
        <v>234</v>
      </c>
      <c r="B2129">
        <v>36.575000000000003</v>
      </c>
      <c r="C2129">
        <v>5.57</v>
      </c>
      <c r="D2129" t="s">
        <v>2379</v>
      </c>
      <c r="E2129" t="s">
        <v>2379</v>
      </c>
      <c r="F2129" t="s">
        <v>2382</v>
      </c>
      <c r="G2129">
        <v>1</v>
      </c>
      <c r="H2129" t="s">
        <v>2379</v>
      </c>
      <c r="I2129" t="str">
        <f t="shared" si="66"/>
        <v>Obesity</v>
      </c>
      <c r="J2129" t="str">
        <f t="shared" si="67"/>
        <v>Normal</v>
      </c>
    </row>
    <row r="2130" spans="1:10" x14ac:dyDescent="0.25">
      <c r="A2130" t="s">
        <v>233</v>
      </c>
      <c r="B2130">
        <v>35.15</v>
      </c>
      <c r="C2130">
        <v>5.47</v>
      </c>
      <c r="D2130" t="s">
        <v>2379</v>
      </c>
      <c r="E2130" t="s">
        <v>2379</v>
      </c>
      <c r="F2130" t="s">
        <v>2382</v>
      </c>
      <c r="G2130">
        <v>1</v>
      </c>
      <c r="H2130" t="s">
        <v>2379</v>
      </c>
      <c r="I2130" t="str">
        <f t="shared" si="66"/>
        <v>Obesity</v>
      </c>
      <c r="J2130" t="str">
        <f t="shared" si="67"/>
        <v>Normal</v>
      </c>
    </row>
    <row r="2131" spans="1:10" x14ac:dyDescent="0.25">
      <c r="A2131" t="s">
        <v>232</v>
      </c>
      <c r="B2131">
        <v>32.11</v>
      </c>
      <c r="C2131">
        <v>4.43</v>
      </c>
      <c r="D2131" t="s">
        <v>2379</v>
      </c>
      <c r="E2131" t="s">
        <v>2379</v>
      </c>
      <c r="F2131" t="s">
        <v>2382</v>
      </c>
      <c r="G2131">
        <v>1</v>
      </c>
      <c r="H2131" t="s">
        <v>2379</v>
      </c>
      <c r="I2131" t="str">
        <f t="shared" si="66"/>
        <v>Obesity</v>
      </c>
      <c r="J2131" t="str">
        <f t="shared" si="67"/>
        <v>Normal</v>
      </c>
    </row>
    <row r="2132" spans="1:10" x14ac:dyDescent="0.25">
      <c r="A2132" t="s">
        <v>231</v>
      </c>
      <c r="B2132">
        <v>30.495000000000001</v>
      </c>
      <c r="C2132">
        <v>4.95</v>
      </c>
      <c r="D2132" t="s">
        <v>2379</v>
      </c>
      <c r="E2132" t="s">
        <v>2379</v>
      </c>
      <c r="F2132" t="s">
        <v>2382</v>
      </c>
      <c r="G2132">
        <v>1</v>
      </c>
      <c r="H2132" t="s">
        <v>2379</v>
      </c>
      <c r="I2132" t="str">
        <f t="shared" si="66"/>
        <v>Obesity</v>
      </c>
      <c r="J2132" t="str">
        <f t="shared" si="67"/>
        <v>Normal</v>
      </c>
    </row>
    <row r="2133" spans="1:10" x14ac:dyDescent="0.25">
      <c r="A2133" t="s">
        <v>230</v>
      </c>
      <c r="B2133">
        <v>29.24</v>
      </c>
      <c r="C2133">
        <v>4.04</v>
      </c>
      <c r="D2133" t="s">
        <v>2379</v>
      </c>
      <c r="E2133" t="s">
        <v>2381</v>
      </c>
      <c r="F2133" t="s">
        <v>2379</v>
      </c>
      <c r="G2133">
        <v>1</v>
      </c>
      <c r="H2133" t="s">
        <v>2379</v>
      </c>
      <c r="I2133" t="str">
        <f t="shared" si="66"/>
        <v>Overweight</v>
      </c>
      <c r="J2133" t="str">
        <f t="shared" si="67"/>
        <v>Normal</v>
      </c>
    </row>
    <row r="2134" spans="1:10" x14ac:dyDescent="0.25">
      <c r="A2134" t="s">
        <v>229</v>
      </c>
      <c r="B2134">
        <v>22.515000000000001</v>
      </c>
      <c r="C2134">
        <v>5.93</v>
      </c>
      <c r="D2134" t="s">
        <v>2379</v>
      </c>
      <c r="E2134" t="s">
        <v>2379</v>
      </c>
      <c r="F2134" t="s">
        <v>2382</v>
      </c>
      <c r="G2134">
        <v>1</v>
      </c>
      <c r="H2134" t="s">
        <v>2379</v>
      </c>
      <c r="I2134" t="str">
        <f t="shared" si="66"/>
        <v>Normal Weight</v>
      </c>
      <c r="J2134" t="str">
        <f t="shared" si="67"/>
        <v>Prediabetes</v>
      </c>
    </row>
    <row r="2135" spans="1:10" x14ac:dyDescent="0.25">
      <c r="A2135" t="s">
        <v>228</v>
      </c>
      <c r="B2135">
        <v>15.65</v>
      </c>
      <c r="C2135">
        <v>4.2300000000000004</v>
      </c>
      <c r="D2135" t="s">
        <v>2379</v>
      </c>
      <c r="E2135" t="s">
        <v>2379</v>
      </c>
      <c r="F2135" t="s">
        <v>2379</v>
      </c>
      <c r="G2135">
        <v>0</v>
      </c>
      <c r="H2135" t="s">
        <v>2379</v>
      </c>
      <c r="I2135" t="str">
        <f t="shared" si="66"/>
        <v>Underweight</v>
      </c>
      <c r="J2135" t="str">
        <f t="shared" si="67"/>
        <v>Normal</v>
      </c>
    </row>
    <row r="2136" spans="1:10" x14ac:dyDescent="0.25">
      <c r="A2136" t="s">
        <v>227</v>
      </c>
      <c r="B2136">
        <v>27.36</v>
      </c>
      <c r="C2136">
        <v>5.59</v>
      </c>
      <c r="D2136" t="s">
        <v>2381</v>
      </c>
      <c r="E2136" t="s">
        <v>2379</v>
      </c>
      <c r="F2136" t="s">
        <v>2379</v>
      </c>
      <c r="G2136">
        <v>0</v>
      </c>
      <c r="H2136" t="s">
        <v>2379</v>
      </c>
      <c r="I2136" t="str">
        <f t="shared" si="66"/>
        <v>Overweight</v>
      </c>
      <c r="J2136" t="str">
        <f t="shared" si="67"/>
        <v>Normal</v>
      </c>
    </row>
    <row r="2137" spans="1:10" x14ac:dyDescent="0.25">
      <c r="A2137" t="s">
        <v>226</v>
      </c>
      <c r="B2137">
        <v>22.3</v>
      </c>
      <c r="C2137">
        <v>4.8899999999999997</v>
      </c>
      <c r="D2137" t="s">
        <v>2381</v>
      </c>
      <c r="E2137" t="s">
        <v>2379</v>
      </c>
      <c r="F2137" t="s">
        <v>2379</v>
      </c>
      <c r="G2137">
        <v>0</v>
      </c>
      <c r="H2137" t="s">
        <v>2379</v>
      </c>
      <c r="I2137" t="str">
        <f t="shared" si="66"/>
        <v>Normal Weight</v>
      </c>
      <c r="J2137" t="str">
        <f t="shared" si="67"/>
        <v>Normal</v>
      </c>
    </row>
    <row r="2138" spans="1:10" x14ac:dyDescent="0.25">
      <c r="A2138" t="s">
        <v>225</v>
      </c>
      <c r="B2138">
        <v>26.03</v>
      </c>
      <c r="C2138">
        <v>5.81</v>
      </c>
      <c r="D2138" t="s">
        <v>2381</v>
      </c>
      <c r="E2138" t="s">
        <v>2379</v>
      </c>
      <c r="F2138" t="s">
        <v>2379</v>
      </c>
      <c r="G2138">
        <v>0</v>
      </c>
      <c r="H2138" t="s">
        <v>2379</v>
      </c>
      <c r="I2138" t="str">
        <f t="shared" si="66"/>
        <v>Overweight</v>
      </c>
      <c r="J2138" t="str">
        <f t="shared" si="67"/>
        <v>Prediabetes</v>
      </c>
    </row>
    <row r="2139" spans="1:10" x14ac:dyDescent="0.25">
      <c r="A2139" t="s">
        <v>224</v>
      </c>
      <c r="B2139">
        <v>27.74</v>
      </c>
      <c r="C2139">
        <v>4.29</v>
      </c>
      <c r="D2139" t="s">
        <v>2379</v>
      </c>
      <c r="E2139" t="s">
        <v>2381</v>
      </c>
      <c r="F2139" t="s">
        <v>2379</v>
      </c>
      <c r="G2139">
        <v>1</v>
      </c>
      <c r="H2139" t="s">
        <v>2379</v>
      </c>
      <c r="I2139" t="str">
        <f t="shared" si="66"/>
        <v>Overweight</v>
      </c>
      <c r="J2139" t="str">
        <f t="shared" si="67"/>
        <v>Normal</v>
      </c>
    </row>
    <row r="2140" spans="1:10" x14ac:dyDescent="0.25">
      <c r="A2140" t="s">
        <v>223</v>
      </c>
      <c r="B2140">
        <v>32.11</v>
      </c>
      <c r="C2140">
        <v>4.03</v>
      </c>
      <c r="D2140" t="s">
        <v>2381</v>
      </c>
      <c r="E2140" t="s">
        <v>2381</v>
      </c>
      <c r="F2140" t="s">
        <v>2379</v>
      </c>
      <c r="G2140">
        <v>2</v>
      </c>
      <c r="H2140" t="s">
        <v>2379</v>
      </c>
      <c r="I2140" t="str">
        <f t="shared" si="66"/>
        <v>Obesity</v>
      </c>
      <c r="J2140" t="str">
        <f t="shared" si="67"/>
        <v>Normal</v>
      </c>
    </row>
    <row r="2141" spans="1:10" x14ac:dyDescent="0.25">
      <c r="A2141" t="s">
        <v>222</v>
      </c>
      <c r="B2141">
        <v>25.175000000000001</v>
      </c>
      <c r="C2141">
        <v>6.29</v>
      </c>
      <c r="D2141" t="s">
        <v>2381</v>
      </c>
      <c r="E2141" t="s">
        <v>2381</v>
      </c>
      <c r="F2141" t="s">
        <v>2379</v>
      </c>
      <c r="G2141">
        <v>2</v>
      </c>
      <c r="H2141" t="s">
        <v>2379</v>
      </c>
      <c r="I2141" t="str">
        <f t="shared" si="66"/>
        <v>Overweight</v>
      </c>
      <c r="J2141" t="str">
        <f t="shared" si="67"/>
        <v>Prediabetes</v>
      </c>
    </row>
    <row r="2142" spans="1:10" x14ac:dyDescent="0.25">
      <c r="A2142" t="s">
        <v>221</v>
      </c>
      <c r="B2142">
        <v>39.49</v>
      </c>
      <c r="C2142">
        <v>4.4800000000000004</v>
      </c>
      <c r="D2142" t="s">
        <v>2381</v>
      </c>
      <c r="E2142" t="s">
        <v>2379</v>
      </c>
      <c r="F2142" t="s">
        <v>2379</v>
      </c>
      <c r="G2142">
        <v>0</v>
      </c>
      <c r="H2142" t="s">
        <v>2379</v>
      </c>
      <c r="I2142" t="str">
        <f t="shared" si="66"/>
        <v>Obesity</v>
      </c>
      <c r="J2142" t="str">
        <f t="shared" si="67"/>
        <v>Normal</v>
      </c>
    </row>
    <row r="2143" spans="1:10" x14ac:dyDescent="0.25">
      <c r="A2143" t="s">
        <v>220</v>
      </c>
      <c r="B2143">
        <v>34.869999999999997</v>
      </c>
      <c r="C2143">
        <v>5.51</v>
      </c>
      <c r="D2143" t="s">
        <v>2381</v>
      </c>
      <c r="E2143" t="s">
        <v>2379</v>
      </c>
      <c r="F2143" t="s">
        <v>2379</v>
      </c>
      <c r="G2143">
        <v>0</v>
      </c>
      <c r="H2143" t="s">
        <v>2379</v>
      </c>
      <c r="I2143" t="str">
        <f t="shared" si="66"/>
        <v>Obesity</v>
      </c>
      <c r="J2143" t="str">
        <f t="shared" si="67"/>
        <v>Normal</v>
      </c>
    </row>
    <row r="2144" spans="1:10" x14ac:dyDescent="0.25">
      <c r="A2144" t="s">
        <v>219</v>
      </c>
      <c r="B2144">
        <v>34.6</v>
      </c>
      <c r="C2144">
        <v>4.5</v>
      </c>
      <c r="D2144" t="s">
        <v>2381</v>
      </c>
      <c r="E2144" t="s">
        <v>2379</v>
      </c>
      <c r="F2144" t="s">
        <v>2379</v>
      </c>
      <c r="G2144">
        <v>0</v>
      </c>
      <c r="H2144" t="s">
        <v>2379</v>
      </c>
      <c r="I2144" t="str">
        <f t="shared" si="66"/>
        <v>Obesity</v>
      </c>
      <c r="J2144" t="str">
        <f t="shared" si="67"/>
        <v>Normal</v>
      </c>
    </row>
    <row r="2145" spans="1:10" x14ac:dyDescent="0.25">
      <c r="A2145" t="s">
        <v>218</v>
      </c>
      <c r="B2145">
        <v>25.8</v>
      </c>
      <c r="C2145">
        <v>6.29</v>
      </c>
      <c r="D2145" t="s">
        <v>2381</v>
      </c>
      <c r="E2145" t="s">
        <v>2379</v>
      </c>
      <c r="F2145" t="s">
        <v>2379</v>
      </c>
      <c r="G2145">
        <v>0</v>
      </c>
      <c r="H2145" t="s">
        <v>2379</v>
      </c>
      <c r="I2145" t="str">
        <f t="shared" si="66"/>
        <v>Overweight</v>
      </c>
      <c r="J2145" t="str">
        <f t="shared" si="67"/>
        <v>Prediabetes</v>
      </c>
    </row>
    <row r="2146" spans="1:10" x14ac:dyDescent="0.25">
      <c r="A2146" t="s">
        <v>217</v>
      </c>
      <c r="B2146">
        <v>35.86</v>
      </c>
      <c r="C2146">
        <v>4.33</v>
      </c>
      <c r="D2146" t="s">
        <v>2379</v>
      </c>
      <c r="E2146" t="s">
        <v>2379</v>
      </c>
      <c r="F2146" t="s">
        <v>2379</v>
      </c>
      <c r="G2146">
        <v>1</v>
      </c>
      <c r="H2146" t="s">
        <v>2379</v>
      </c>
      <c r="I2146" t="str">
        <f t="shared" si="66"/>
        <v>Obesity</v>
      </c>
      <c r="J2146" t="str">
        <f t="shared" si="67"/>
        <v>Normal</v>
      </c>
    </row>
    <row r="2147" spans="1:10" x14ac:dyDescent="0.25">
      <c r="A2147" t="s">
        <v>216</v>
      </c>
      <c r="B2147">
        <v>40.47</v>
      </c>
      <c r="C2147">
        <v>11.15</v>
      </c>
      <c r="D2147" t="s">
        <v>2379</v>
      </c>
      <c r="E2147" t="s">
        <v>2379</v>
      </c>
      <c r="F2147" t="s">
        <v>2379</v>
      </c>
      <c r="G2147">
        <v>0</v>
      </c>
      <c r="H2147" t="s">
        <v>2379</v>
      </c>
      <c r="I2147" t="str">
        <f t="shared" si="66"/>
        <v>Obesity</v>
      </c>
      <c r="J2147" t="str">
        <f t="shared" si="67"/>
        <v>Diabetes</v>
      </c>
    </row>
    <row r="2148" spans="1:10" x14ac:dyDescent="0.25">
      <c r="A2148" t="s">
        <v>215</v>
      </c>
      <c r="B2148">
        <v>32.01</v>
      </c>
      <c r="C2148">
        <v>6.45</v>
      </c>
      <c r="D2148" t="s">
        <v>2379</v>
      </c>
      <c r="E2148" t="s">
        <v>2379</v>
      </c>
      <c r="F2148" t="s">
        <v>2379</v>
      </c>
      <c r="G2148">
        <v>1</v>
      </c>
      <c r="H2148" t="s">
        <v>2379</v>
      </c>
      <c r="I2148" t="str">
        <f t="shared" si="66"/>
        <v>Obesity</v>
      </c>
      <c r="J2148" t="str">
        <f t="shared" si="67"/>
        <v>Prediabetes</v>
      </c>
    </row>
    <row r="2149" spans="1:10" x14ac:dyDescent="0.25">
      <c r="A2149" t="s">
        <v>214</v>
      </c>
      <c r="B2149">
        <v>33</v>
      </c>
      <c r="C2149">
        <v>9.27</v>
      </c>
      <c r="D2149" t="s">
        <v>2379</v>
      </c>
      <c r="E2149" t="s">
        <v>2379</v>
      </c>
      <c r="F2149" t="s">
        <v>2379</v>
      </c>
      <c r="G2149">
        <v>0</v>
      </c>
      <c r="H2149" t="s">
        <v>2379</v>
      </c>
      <c r="I2149" t="str">
        <f t="shared" si="66"/>
        <v>Obesity</v>
      </c>
      <c r="J2149" t="str">
        <f t="shared" si="67"/>
        <v>Diabetes</v>
      </c>
    </row>
    <row r="2150" spans="1:10" x14ac:dyDescent="0.25">
      <c r="A2150" t="s">
        <v>213</v>
      </c>
      <c r="B2150">
        <v>29.3</v>
      </c>
      <c r="C2150">
        <v>6.15</v>
      </c>
      <c r="D2150" t="s">
        <v>2379</v>
      </c>
      <c r="E2150" t="s">
        <v>2379</v>
      </c>
      <c r="F2150" t="s">
        <v>2379</v>
      </c>
      <c r="G2150">
        <v>1</v>
      </c>
      <c r="H2150" t="s">
        <v>2379</v>
      </c>
      <c r="I2150" t="str">
        <f t="shared" si="66"/>
        <v>Overweight</v>
      </c>
      <c r="J2150" t="str">
        <f t="shared" si="67"/>
        <v>Prediabetes</v>
      </c>
    </row>
    <row r="2151" spans="1:10" x14ac:dyDescent="0.25">
      <c r="A2151" t="s">
        <v>212</v>
      </c>
      <c r="B2151">
        <v>25.8</v>
      </c>
      <c r="C2151">
        <v>4.13</v>
      </c>
      <c r="D2151" t="s">
        <v>2379</v>
      </c>
      <c r="E2151" t="s">
        <v>2379</v>
      </c>
      <c r="F2151" t="s">
        <v>2379</v>
      </c>
      <c r="G2151">
        <v>1</v>
      </c>
      <c r="H2151" t="s">
        <v>2379</v>
      </c>
      <c r="I2151" t="str">
        <f t="shared" si="66"/>
        <v>Overweight</v>
      </c>
      <c r="J2151" t="str">
        <f t="shared" si="67"/>
        <v>Normal</v>
      </c>
    </row>
    <row r="2152" spans="1:10" x14ac:dyDescent="0.25">
      <c r="A2152" t="s">
        <v>211</v>
      </c>
      <c r="B2152">
        <v>23.4</v>
      </c>
      <c r="C2152">
        <v>4.24</v>
      </c>
      <c r="D2152" t="s">
        <v>2379</v>
      </c>
      <c r="E2152" t="s">
        <v>2379</v>
      </c>
      <c r="F2152" t="s">
        <v>2379</v>
      </c>
      <c r="G2152">
        <v>1</v>
      </c>
      <c r="H2152" t="s">
        <v>2379</v>
      </c>
      <c r="I2152" t="str">
        <f t="shared" si="66"/>
        <v>Normal Weight</v>
      </c>
      <c r="J2152" t="str">
        <f t="shared" si="67"/>
        <v>Normal</v>
      </c>
    </row>
    <row r="2153" spans="1:10" x14ac:dyDescent="0.25">
      <c r="A2153" t="s">
        <v>210</v>
      </c>
      <c r="B2153">
        <v>27.93</v>
      </c>
      <c r="C2153">
        <v>9.8800000000000008</v>
      </c>
      <c r="D2153" t="s">
        <v>2379</v>
      </c>
      <c r="E2153" t="s">
        <v>2379</v>
      </c>
      <c r="F2153" t="s">
        <v>2379</v>
      </c>
      <c r="G2153">
        <v>0</v>
      </c>
      <c r="H2153" t="s">
        <v>2379</v>
      </c>
      <c r="I2153" t="str">
        <f t="shared" si="66"/>
        <v>Overweight</v>
      </c>
      <c r="J2153" t="str">
        <f t="shared" si="67"/>
        <v>Diabetes</v>
      </c>
    </row>
    <row r="2154" spans="1:10" x14ac:dyDescent="0.25">
      <c r="A2154" t="s">
        <v>209</v>
      </c>
      <c r="B2154">
        <v>22</v>
      </c>
      <c r="C2154">
        <v>9.5</v>
      </c>
      <c r="D2154" t="s">
        <v>2379</v>
      </c>
      <c r="E2154" t="s">
        <v>2379</v>
      </c>
      <c r="F2154" t="s">
        <v>2379</v>
      </c>
      <c r="G2154">
        <v>0</v>
      </c>
      <c r="H2154" t="s">
        <v>2379</v>
      </c>
      <c r="I2154" t="str">
        <f t="shared" si="66"/>
        <v>Normal Weight</v>
      </c>
      <c r="J2154" t="str">
        <f t="shared" si="67"/>
        <v>Diabetes</v>
      </c>
    </row>
    <row r="2155" spans="1:10" x14ac:dyDescent="0.25">
      <c r="A2155" t="s">
        <v>208</v>
      </c>
      <c r="B2155">
        <v>36.86</v>
      </c>
      <c r="C2155">
        <v>4.97</v>
      </c>
      <c r="D2155" t="s">
        <v>2381</v>
      </c>
      <c r="E2155" t="s">
        <v>2379</v>
      </c>
      <c r="F2155" t="s">
        <v>2379</v>
      </c>
      <c r="G2155">
        <v>0</v>
      </c>
      <c r="H2155" t="s">
        <v>2379</v>
      </c>
      <c r="I2155" t="str">
        <f t="shared" si="66"/>
        <v>Obesity</v>
      </c>
      <c r="J2155" t="str">
        <f t="shared" si="67"/>
        <v>Normal</v>
      </c>
    </row>
    <row r="2156" spans="1:10" x14ac:dyDescent="0.25">
      <c r="A2156" t="s">
        <v>207</v>
      </c>
      <c r="B2156">
        <v>31.254999999999999</v>
      </c>
      <c r="C2156">
        <v>5.49</v>
      </c>
      <c r="D2156" t="s">
        <v>2381</v>
      </c>
      <c r="E2156" t="s">
        <v>2379</v>
      </c>
      <c r="F2156" t="s">
        <v>2379</v>
      </c>
      <c r="G2156">
        <v>0</v>
      </c>
      <c r="H2156" t="s">
        <v>2379</v>
      </c>
      <c r="I2156" t="str">
        <f t="shared" si="66"/>
        <v>Obesity</v>
      </c>
      <c r="J2156" t="str">
        <f t="shared" si="67"/>
        <v>Normal</v>
      </c>
    </row>
    <row r="2157" spans="1:10" x14ac:dyDescent="0.25">
      <c r="A2157" t="s">
        <v>206</v>
      </c>
      <c r="B2157">
        <v>23.06</v>
      </c>
      <c r="C2157">
        <v>4.47</v>
      </c>
      <c r="D2157" t="s">
        <v>2379</v>
      </c>
      <c r="E2157" t="s">
        <v>2379</v>
      </c>
      <c r="F2157" t="s">
        <v>2379</v>
      </c>
      <c r="G2157">
        <v>0</v>
      </c>
      <c r="H2157" t="s">
        <v>2379</v>
      </c>
      <c r="I2157" t="str">
        <f t="shared" si="66"/>
        <v>Normal Weight</v>
      </c>
      <c r="J2157" t="str">
        <f t="shared" si="67"/>
        <v>Normal</v>
      </c>
    </row>
    <row r="2158" spans="1:10" x14ac:dyDescent="0.25">
      <c r="A2158" t="s">
        <v>205</v>
      </c>
      <c r="B2158">
        <v>28.975000000000001</v>
      </c>
      <c r="C2158">
        <v>4.34</v>
      </c>
      <c r="D2158" t="s">
        <v>2381</v>
      </c>
      <c r="E2158" t="s">
        <v>2379</v>
      </c>
      <c r="F2158" t="s">
        <v>2379</v>
      </c>
      <c r="G2158">
        <v>0</v>
      </c>
      <c r="H2158" t="s">
        <v>2379</v>
      </c>
      <c r="I2158" t="str">
        <f t="shared" si="66"/>
        <v>Overweight</v>
      </c>
      <c r="J2158" t="str">
        <f t="shared" si="67"/>
        <v>Normal</v>
      </c>
    </row>
    <row r="2159" spans="1:10" x14ac:dyDescent="0.25">
      <c r="A2159" t="s">
        <v>204</v>
      </c>
      <c r="B2159">
        <v>33.299999999999997</v>
      </c>
      <c r="C2159">
        <v>9.49</v>
      </c>
      <c r="D2159" t="s">
        <v>2379</v>
      </c>
      <c r="E2159" t="s">
        <v>2379</v>
      </c>
      <c r="F2159" t="s">
        <v>2379</v>
      </c>
      <c r="G2159">
        <v>0</v>
      </c>
      <c r="H2159" t="s">
        <v>2379</v>
      </c>
      <c r="I2159" t="str">
        <f t="shared" si="66"/>
        <v>Obesity</v>
      </c>
      <c r="J2159" t="str">
        <f t="shared" si="67"/>
        <v>Diabetes</v>
      </c>
    </row>
    <row r="2160" spans="1:10" x14ac:dyDescent="0.25">
      <c r="A2160" t="s">
        <v>203</v>
      </c>
      <c r="B2160">
        <v>33</v>
      </c>
      <c r="C2160">
        <v>10.16</v>
      </c>
      <c r="D2160" t="s">
        <v>2379</v>
      </c>
      <c r="E2160" t="s">
        <v>2379</v>
      </c>
      <c r="F2160" t="s">
        <v>2379</v>
      </c>
      <c r="G2160">
        <v>0</v>
      </c>
      <c r="H2160" t="s">
        <v>2379</v>
      </c>
      <c r="I2160" t="str">
        <f t="shared" si="66"/>
        <v>Obesity</v>
      </c>
      <c r="J2160" t="str">
        <f t="shared" si="67"/>
        <v>Diabetes</v>
      </c>
    </row>
    <row r="2161" spans="1:10" x14ac:dyDescent="0.25">
      <c r="A2161" t="s">
        <v>202</v>
      </c>
      <c r="B2161">
        <v>31.46</v>
      </c>
      <c r="C2161">
        <v>11.19</v>
      </c>
      <c r="D2161" t="s">
        <v>2379</v>
      </c>
      <c r="E2161" t="s">
        <v>2379</v>
      </c>
      <c r="F2161" t="s">
        <v>2379</v>
      </c>
      <c r="G2161">
        <v>0</v>
      </c>
      <c r="H2161" t="s">
        <v>2379</v>
      </c>
      <c r="I2161" t="str">
        <f t="shared" si="66"/>
        <v>Obesity</v>
      </c>
      <c r="J2161" t="str">
        <f t="shared" si="67"/>
        <v>Diabetes</v>
      </c>
    </row>
    <row r="2162" spans="1:10" x14ac:dyDescent="0.25">
      <c r="A2162" t="s">
        <v>201</v>
      </c>
      <c r="B2162">
        <v>29.6</v>
      </c>
      <c r="C2162">
        <v>11.03</v>
      </c>
      <c r="D2162" t="s">
        <v>2379</v>
      </c>
      <c r="E2162" t="s">
        <v>2379</v>
      </c>
      <c r="F2162" t="s">
        <v>2379</v>
      </c>
      <c r="G2162">
        <v>0</v>
      </c>
      <c r="H2162" t="s">
        <v>2379</v>
      </c>
      <c r="I2162" t="str">
        <f t="shared" si="66"/>
        <v>Overweight</v>
      </c>
      <c r="J2162" t="str">
        <f t="shared" si="67"/>
        <v>Diabetes</v>
      </c>
    </row>
    <row r="2163" spans="1:10" x14ac:dyDescent="0.25">
      <c r="A2163" t="s">
        <v>200</v>
      </c>
      <c r="B2163">
        <v>22.05</v>
      </c>
      <c r="C2163">
        <v>4.43</v>
      </c>
      <c r="D2163" t="s">
        <v>2381</v>
      </c>
      <c r="E2163" t="s">
        <v>2379</v>
      </c>
      <c r="F2163" t="s">
        <v>2379</v>
      </c>
      <c r="G2163">
        <v>0</v>
      </c>
      <c r="H2163" t="s">
        <v>2379</v>
      </c>
      <c r="I2163" t="str">
        <f t="shared" si="66"/>
        <v>Normal Weight</v>
      </c>
      <c r="J2163" t="str">
        <f t="shared" si="67"/>
        <v>Normal</v>
      </c>
    </row>
    <row r="2164" spans="1:10" x14ac:dyDescent="0.25">
      <c r="A2164" t="s">
        <v>198</v>
      </c>
      <c r="B2164">
        <v>27.06</v>
      </c>
      <c r="C2164">
        <v>6.14</v>
      </c>
      <c r="D2164" t="s">
        <v>2379</v>
      </c>
      <c r="E2164" t="s">
        <v>2381</v>
      </c>
      <c r="F2164" t="s">
        <v>2379</v>
      </c>
      <c r="G2164">
        <v>1</v>
      </c>
      <c r="H2164" t="s">
        <v>2379</v>
      </c>
      <c r="I2164" t="str">
        <f t="shared" si="66"/>
        <v>Overweight</v>
      </c>
      <c r="J2164" t="str">
        <f t="shared" si="67"/>
        <v>Prediabetes</v>
      </c>
    </row>
    <row r="2165" spans="1:10" x14ac:dyDescent="0.25">
      <c r="A2165" t="s">
        <v>197</v>
      </c>
      <c r="B2165">
        <v>20.49</v>
      </c>
      <c r="C2165">
        <v>4.87</v>
      </c>
      <c r="D2165" t="s">
        <v>2379</v>
      </c>
      <c r="E2165" t="s">
        <v>2379</v>
      </c>
      <c r="F2165" t="s">
        <v>2379</v>
      </c>
      <c r="G2165">
        <v>0</v>
      </c>
      <c r="H2165" t="s">
        <v>2379</v>
      </c>
      <c r="I2165" t="str">
        <f t="shared" si="66"/>
        <v>Normal Weight</v>
      </c>
      <c r="J2165" t="str">
        <f t="shared" si="67"/>
        <v>Normal</v>
      </c>
    </row>
    <row r="2166" spans="1:10" x14ac:dyDescent="0.25">
      <c r="A2166" t="s">
        <v>196</v>
      </c>
      <c r="B2166">
        <v>28.4</v>
      </c>
      <c r="C2166">
        <v>4.3</v>
      </c>
      <c r="D2166" t="s">
        <v>2379</v>
      </c>
      <c r="E2166" t="s">
        <v>2379</v>
      </c>
      <c r="F2166" t="s">
        <v>2382</v>
      </c>
      <c r="G2166">
        <v>1</v>
      </c>
      <c r="H2166" t="s">
        <v>2379</v>
      </c>
      <c r="I2166" t="str">
        <f t="shared" si="66"/>
        <v>Overweight</v>
      </c>
      <c r="J2166" t="str">
        <f t="shared" si="67"/>
        <v>Normal</v>
      </c>
    </row>
    <row r="2167" spans="1:10" x14ac:dyDescent="0.25">
      <c r="A2167" t="s">
        <v>195</v>
      </c>
      <c r="B2167">
        <v>41.91</v>
      </c>
      <c r="C2167">
        <v>6.19</v>
      </c>
      <c r="D2167" t="s">
        <v>2379</v>
      </c>
      <c r="E2167" t="s">
        <v>2379</v>
      </c>
      <c r="F2167" t="s">
        <v>2379</v>
      </c>
      <c r="G2167">
        <v>0</v>
      </c>
      <c r="H2167" t="s">
        <v>2379</v>
      </c>
      <c r="I2167" t="str">
        <f t="shared" si="66"/>
        <v>Obesity</v>
      </c>
      <c r="J2167" t="str">
        <f t="shared" si="67"/>
        <v>Prediabetes</v>
      </c>
    </row>
    <row r="2168" spans="1:10" x14ac:dyDescent="0.25">
      <c r="A2168" t="s">
        <v>194</v>
      </c>
      <c r="B2168">
        <v>24.6</v>
      </c>
      <c r="C2168">
        <v>6.19</v>
      </c>
      <c r="D2168" t="s">
        <v>2379</v>
      </c>
      <c r="E2168" t="s">
        <v>2379</v>
      </c>
      <c r="F2168" t="s">
        <v>2382</v>
      </c>
      <c r="G2168">
        <v>1</v>
      </c>
      <c r="H2168" t="s">
        <v>2379</v>
      </c>
      <c r="I2168" t="str">
        <f t="shared" si="66"/>
        <v>Normal Weight</v>
      </c>
      <c r="J2168" t="str">
        <f t="shared" si="67"/>
        <v>Prediabetes</v>
      </c>
    </row>
    <row r="2169" spans="1:10" x14ac:dyDescent="0.25">
      <c r="A2169" t="s">
        <v>193</v>
      </c>
      <c r="B2169">
        <v>20.9</v>
      </c>
      <c r="C2169">
        <v>5.12</v>
      </c>
      <c r="D2169" t="s">
        <v>2379</v>
      </c>
      <c r="E2169" t="s">
        <v>2379</v>
      </c>
      <c r="F2169" t="s">
        <v>2382</v>
      </c>
      <c r="G2169">
        <v>1</v>
      </c>
      <c r="H2169" t="s">
        <v>2379</v>
      </c>
      <c r="I2169" t="str">
        <f t="shared" si="66"/>
        <v>Normal Weight</v>
      </c>
      <c r="J2169" t="str">
        <f t="shared" si="67"/>
        <v>Normal</v>
      </c>
    </row>
    <row r="2170" spans="1:10" x14ac:dyDescent="0.25">
      <c r="A2170" t="s">
        <v>192</v>
      </c>
      <c r="B2170">
        <v>34.4</v>
      </c>
      <c r="C2170">
        <v>4.04</v>
      </c>
      <c r="D2170" t="s">
        <v>2379</v>
      </c>
      <c r="E2170" t="s">
        <v>2379</v>
      </c>
      <c r="F2170" t="s">
        <v>2379</v>
      </c>
      <c r="G2170">
        <v>0</v>
      </c>
      <c r="H2170" t="s">
        <v>2379</v>
      </c>
      <c r="I2170" t="str">
        <f t="shared" si="66"/>
        <v>Obesity</v>
      </c>
      <c r="J2170" t="str">
        <f t="shared" si="67"/>
        <v>Normal</v>
      </c>
    </row>
    <row r="2171" spans="1:10" x14ac:dyDescent="0.25">
      <c r="A2171" t="s">
        <v>191</v>
      </c>
      <c r="B2171">
        <v>32.56</v>
      </c>
      <c r="C2171">
        <v>5.36</v>
      </c>
      <c r="D2171" t="s">
        <v>2379</v>
      </c>
      <c r="E2171" t="s">
        <v>2379</v>
      </c>
      <c r="F2171" t="s">
        <v>2379</v>
      </c>
      <c r="G2171">
        <v>0</v>
      </c>
      <c r="H2171" t="s">
        <v>2379</v>
      </c>
      <c r="I2171" t="str">
        <f t="shared" si="66"/>
        <v>Obesity</v>
      </c>
      <c r="J2171" t="str">
        <f t="shared" si="67"/>
        <v>Normal</v>
      </c>
    </row>
    <row r="2172" spans="1:10" x14ac:dyDescent="0.25">
      <c r="A2172" t="s">
        <v>190</v>
      </c>
      <c r="B2172">
        <v>27.98</v>
      </c>
      <c r="C2172">
        <v>4.38</v>
      </c>
      <c r="D2172" t="s">
        <v>2379</v>
      </c>
      <c r="E2172" t="s">
        <v>2381</v>
      </c>
      <c r="F2172" t="s">
        <v>2379</v>
      </c>
      <c r="G2172">
        <v>1</v>
      </c>
      <c r="H2172" t="s">
        <v>2379</v>
      </c>
      <c r="I2172" t="str">
        <f t="shared" si="66"/>
        <v>Overweight</v>
      </c>
      <c r="J2172" t="str">
        <f t="shared" si="67"/>
        <v>Normal</v>
      </c>
    </row>
    <row r="2173" spans="1:10" x14ac:dyDescent="0.25">
      <c r="A2173" t="s">
        <v>189</v>
      </c>
      <c r="B2173">
        <v>26.51</v>
      </c>
      <c r="C2173">
        <v>4.58</v>
      </c>
      <c r="D2173" t="s">
        <v>2379</v>
      </c>
      <c r="E2173" t="s">
        <v>2379</v>
      </c>
      <c r="F2173" t="s">
        <v>2379</v>
      </c>
      <c r="G2173">
        <v>0</v>
      </c>
      <c r="H2173" t="s">
        <v>2379</v>
      </c>
      <c r="I2173" t="str">
        <f t="shared" si="66"/>
        <v>Overweight</v>
      </c>
      <c r="J2173" t="str">
        <f t="shared" si="67"/>
        <v>Normal</v>
      </c>
    </row>
    <row r="2174" spans="1:10" x14ac:dyDescent="0.25">
      <c r="A2174" t="s">
        <v>188</v>
      </c>
      <c r="B2174">
        <v>29.734999999999999</v>
      </c>
      <c r="C2174">
        <v>11.92</v>
      </c>
      <c r="D2174" t="s">
        <v>2379</v>
      </c>
      <c r="E2174" t="s">
        <v>2379</v>
      </c>
      <c r="F2174" t="s">
        <v>2379</v>
      </c>
      <c r="G2174">
        <v>0</v>
      </c>
      <c r="H2174" t="s">
        <v>2379</v>
      </c>
      <c r="I2174" t="str">
        <f t="shared" si="66"/>
        <v>Overweight</v>
      </c>
      <c r="J2174" t="str">
        <f t="shared" si="67"/>
        <v>Diabetes</v>
      </c>
    </row>
    <row r="2175" spans="1:10" x14ac:dyDescent="0.25">
      <c r="A2175" t="s">
        <v>187</v>
      </c>
      <c r="B2175">
        <v>40.5</v>
      </c>
      <c r="C2175">
        <v>5.4</v>
      </c>
      <c r="D2175" t="s">
        <v>2379</v>
      </c>
      <c r="E2175" t="s">
        <v>2379</v>
      </c>
      <c r="F2175" t="s">
        <v>2382</v>
      </c>
      <c r="G2175">
        <v>1</v>
      </c>
      <c r="H2175" t="s">
        <v>2379</v>
      </c>
      <c r="I2175" t="str">
        <f t="shared" si="66"/>
        <v>Obesity</v>
      </c>
      <c r="J2175" t="str">
        <f t="shared" si="67"/>
        <v>Normal</v>
      </c>
    </row>
    <row r="2176" spans="1:10" x14ac:dyDescent="0.25">
      <c r="A2176" t="s">
        <v>186</v>
      </c>
      <c r="B2176">
        <v>25.64</v>
      </c>
      <c r="C2176">
        <v>4.76</v>
      </c>
      <c r="D2176" t="s">
        <v>2379</v>
      </c>
      <c r="E2176" t="s">
        <v>2379</v>
      </c>
      <c r="F2176" t="s">
        <v>2379</v>
      </c>
      <c r="G2176">
        <v>1</v>
      </c>
      <c r="H2176" t="s">
        <v>2379</v>
      </c>
      <c r="I2176" t="str">
        <f t="shared" si="66"/>
        <v>Overweight</v>
      </c>
      <c r="J2176" t="str">
        <f t="shared" si="67"/>
        <v>Normal</v>
      </c>
    </row>
    <row r="2177" spans="1:10" x14ac:dyDescent="0.25">
      <c r="A2177" t="s">
        <v>185</v>
      </c>
      <c r="B2177">
        <v>32.9</v>
      </c>
      <c r="C2177">
        <v>4.78</v>
      </c>
      <c r="D2177" t="s">
        <v>2379</v>
      </c>
      <c r="E2177" t="s">
        <v>2379</v>
      </c>
      <c r="F2177" t="s">
        <v>2382</v>
      </c>
      <c r="G2177">
        <v>1</v>
      </c>
      <c r="H2177" t="s">
        <v>2379</v>
      </c>
      <c r="I2177" t="str">
        <f t="shared" si="66"/>
        <v>Obesity</v>
      </c>
      <c r="J2177" t="str">
        <f t="shared" si="67"/>
        <v>Normal</v>
      </c>
    </row>
    <row r="2178" spans="1:10" x14ac:dyDescent="0.25">
      <c r="A2178" t="s">
        <v>184</v>
      </c>
      <c r="B2178">
        <v>29.8</v>
      </c>
      <c r="C2178">
        <v>4.26</v>
      </c>
      <c r="D2178" t="s">
        <v>2379</v>
      </c>
      <c r="E2178" t="s">
        <v>2379</v>
      </c>
      <c r="F2178" t="s">
        <v>2382</v>
      </c>
      <c r="G2178">
        <v>1</v>
      </c>
      <c r="H2178" t="s">
        <v>2379</v>
      </c>
      <c r="I2178" t="str">
        <f t="shared" si="66"/>
        <v>Overweight</v>
      </c>
      <c r="J2178" t="str">
        <f t="shared" si="67"/>
        <v>Normal</v>
      </c>
    </row>
    <row r="2179" spans="1:10" x14ac:dyDescent="0.25">
      <c r="A2179" t="s">
        <v>183</v>
      </c>
      <c r="B2179">
        <v>28.9</v>
      </c>
      <c r="C2179">
        <v>5.85</v>
      </c>
      <c r="D2179" t="s">
        <v>2379</v>
      </c>
      <c r="E2179" t="s">
        <v>2379</v>
      </c>
      <c r="F2179" t="s">
        <v>2382</v>
      </c>
      <c r="G2179">
        <v>1</v>
      </c>
      <c r="H2179" t="s">
        <v>2379</v>
      </c>
      <c r="I2179" t="str">
        <f t="shared" ref="I2179:I2242" si="68">IF(B2179&lt;18.5,"Underweight",IF(B2179&lt;25,"Normal Weight",IF(B2179&lt;30,"Overweight","Obesity")))</f>
        <v>Overweight</v>
      </c>
      <c r="J2179" t="str">
        <f t="shared" ref="J2179:J2242" si="69">IF(ISNUMBER(C2179),IF(C2179&lt;5.7,"Normal",IF(C2179&lt;6.5,"Prediabetes","Diabetes")),"")</f>
        <v>Prediabetes</v>
      </c>
    </row>
    <row r="2180" spans="1:10" x14ac:dyDescent="0.25">
      <c r="A2180" t="s">
        <v>182</v>
      </c>
      <c r="B2180">
        <v>24.7</v>
      </c>
      <c r="C2180">
        <v>5.32</v>
      </c>
      <c r="D2180" t="s">
        <v>2379</v>
      </c>
      <c r="E2180" t="s">
        <v>2379</v>
      </c>
      <c r="F2180" t="s">
        <v>2382</v>
      </c>
      <c r="G2180">
        <v>1</v>
      </c>
      <c r="H2180" t="s">
        <v>2379</v>
      </c>
      <c r="I2180" t="str">
        <f t="shared" si="68"/>
        <v>Normal Weight</v>
      </c>
      <c r="J2180" t="str">
        <f t="shared" si="69"/>
        <v>Normal</v>
      </c>
    </row>
    <row r="2181" spans="1:10" x14ac:dyDescent="0.25">
      <c r="A2181" t="s">
        <v>181</v>
      </c>
      <c r="B2181">
        <v>20.6</v>
      </c>
      <c r="C2181">
        <v>5.14</v>
      </c>
      <c r="D2181" t="s">
        <v>2379</v>
      </c>
      <c r="E2181" t="s">
        <v>2379</v>
      </c>
      <c r="F2181" t="s">
        <v>2382</v>
      </c>
      <c r="G2181">
        <v>1</v>
      </c>
      <c r="H2181" t="s">
        <v>2379</v>
      </c>
      <c r="I2181" t="str">
        <f t="shared" si="68"/>
        <v>Normal Weight</v>
      </c>
      <c r="J2181" t="str">
        <f t="shared" si="69"/>
        <v>Normal</v>
      </c>
    </row>
    <row r="2182" spans="1:10" x14ac:dyDescent="0.25">
      <c r="A2182" t="s">
        <v>180</v>
      </c>
      <c r="B2182">
        <v>18.600000000000001</v>
      </c>
      <c r="C2182">
        <v>5</v>
      </c>
      <c r="D2182" t="s">
        <v>2379</v>
      </c>
      <c r="E2182" t="s">
        <v>2379</v>
      </c>
      <c r="F2182" t="s">
        <v>2382</v>
      </c>
      <c r="G2182">
        <v>1</v>
      </c>
      <c r="H2182" t="s">
        <v>2379</v>
      </c>
      <c r="I2182" t="str">
        <f t="shared" si="68"/>
        <v>Normal Weight</v>
      </c>
      <c r="J2182" t="str">
        <f t="shared" si="69"/>
        <v>Normal</v>
      </c>
    </row>
    <row r="2183" spans="1:10" x14ac:dyDescent="0.25">
      <c r="A2183" t="s">
        <v>179</v>
      </c>
      <c r="B2183">
        <v>17.8</v>
      </c>
      <c r="C2183">
        <v>4.55</v>
      </c>
      <c r="D2183" t="s">
        <v>2379</v>
      </c>
      <c r="E2183" t="s">
        <v>2379</v>
      </c>
      <c r="F2183" t="s">
        <v>2382</v>
      </c>
      <c r="G2183">
        <v>1</v>
      </c>
      <c r="H2183" t="s">
        <v>2379</v>
      </c>
      <c r="I2183" t="str">
        <f t="shared" si="68"/>
        <v>Underweight</v>
      </c>
      <c r="J2183" t="str">
        <f t="shared" si="69"/>
        <v>Normal</v>
      </c>
    </row>
    <row r="2184" spans="1:10" x14ac:dyDescent="0.25">
      <c r="A2184" t="s">
        <v>178</v>
      </c>
      <c r="B2184">
        <v>35.200000000000003</v>
      </c>
      <c r="C2184">
        <v>5.97</v>
      </c>
      <c r="D2184" t="s">
        <v>2379</v>
      </c>
      <c r="E2184" t="s">
        <v>2381</v>
      </c>
      <c r="F2184" t="s">
        <v>2379</v>
      </c>
      <c r="G2184">
        <v>1</v>
      </c>
      <c r="H2184" t="s">
        <v>2379</v>
      </c>
      <c r="I2184" t="str">
        <f t="shared" si="68"/>
        <v>Obesity</v>
      </c>
      <c r="J2184" t="str">
        <f t="shared" si="69"/>
        <v>Prediabetes</v>
      </c>
    </row>
    <row r="2185" spans="1:10" x14ac:dyDescent="0.25">
      <c r="A2185" t="s">
        <v>177</v>
      </c>
      <c r="B2185">
        <v>33.770000000000003</v>
      </c>
      <c r="C2185">
        <v>4.0199999999999996</v>
      </c>
      <c r="D2185" t="s">
        <v>2379</v>
      </c>
      <c r="E2185" t="s">
        <v>2381</v>
      </c>
      <c r="F2185" t="s">
        <v>2379</v>
      </c>
      <c r="G2185">
        <v>1</v>
      </c>
      <c r="H2185" t="s">
        <v>2379</v>
      </c>
      <c r="I2185" t="str">
        <f t="shared" si="68"/>
        <v>Obesity</v>
      </c>
      <c r="J2185" t="str">
        <f t="shared" si="69"/>
        <v>Normal</v>
      </c>
    </row>
    <row r="2186" spans="1:10" x14ac:dyDescent="0.25">
      <c r="A2186" t="s">
        <v>176</v>
      </c>
      <c r="B2186">
        <v>30.03</v>
      </c>
      <c r="C2186">
        <v>4.04</v>
      </c>
      <c r="D2186" t="s">
        <v>2379</v>
      </c>
      <c r="E2186" t="s">
        <v>2381</v>
      </c>
      <c r="F2186" t="s">
        <v>2379</v>
      </c>
      <c r="G2186">
        <v>1</v>
      </c>
      <c r="H2186" t="s">
        <v>2379</v>
      </c>
      <c r="I2186" t="str">
        <f t="shared" si="68"/>
        <v>Obesity</v>
      </c>
      <c r="J2186" t="str">
        <f t="shared" si="69"/>
        <v>Normal</v>
      </c>
    </row>
    <row r="2187" spans="1:10" x14ac:dyDescent="0.25">
      <c r="A2187" t="s">
        <v>175</v>
      </c>
      <c r="B2187">
        <v>29.37</v>
      </c>
      <c r="C2187">
        <v>5.54</v>
      </c>
      <c r="D2187" t="s">
        <v>2379</v>
      </c>
      <c r="E2187" t="s">
        <v>2381</v>
      </c>
      <c r="F2187" t="s">
        <v>2379</v>
      </c>
      <c r="G2187">
        <v>1</v>
      </c>
      <c r="H2187" t="s">
        <v>2379</v>
      </c>
      <c r="I2187" t="str">
        <f t="shared" si="68"/>
        <v>Overweight</v>
      </c>
      <c r="J2187" t="str">
        <f t="shared" si="69"/>
        <v>Normal</v>
      </c>
    </row>
    <row r="2188" spans="1:10" x14ac:dyDescent="0.25">
      <c r="A2188" t="s">
        <v>174</v>
      </c>
      <c r="B2188">
        <v>28.5</v>
      </c>
      <c r="C2188">
        <v>4.03</v>
      </c>
      <c r="D2188" t="s">
        <v>2379</v>
      </c>
      <c r="E2188" t="s">
        <v>2381</v>
      </c>
      <c r="F2188" t="s">
        <v>2379</v>
      </c>
      <c r="G2188">
        <v>1</v>
      </c>
      <c r="H2188" t="s">
        <v>2379</v>
      </c>
      <c r="I2188" t="str">
        <f t="shared" si="68"/>
        <v>Overweight</v>
      </c>
      <c r="J2188" t="str">
        <f t="shared" si="69"/>
        <v>Normal</v>
      </c>
    </row>
    <row r="2189" spans="1:10" x14ac:dyDescent="0.25">
      <c r="A2189" t="s">
        <v>173</v>
      </c>
      <c r="B2189">
        <v>23.32</v>
      </c>
      <c r="C2189">
        <v>5.62</v>
      </c>
      <c r="D2189" t="s">
        <v>2379</v>
      </c>
      <c r="E2189" t="s">
        <v>2381</v>
      </c>
      <c r="F2189" t="s">
        <v>2379</v>
      </c>
      <c r="G2189">
        <v>1</v>
      </c>
      <c r="H2189" t="s">
        <v>2379</v>
      </c>
      <c r="I2189" t="str">
        <f t="shared" si="68"/>
        <v>Normal Weight</v>
      </c>
      <c r="J2189" t="str">
        <f t="shared" si="69"/>
        <v>Normal</v>
      </c>
    </row>
    <row r="2190" spans="1:10" x14ac:dyDescent="0.25">
      <c r="A2190" t="s">
        <v>172</v>
      </c>
      <c r="B2190">
        <v>26.125</v>
      </c>
      <c r="C2190">
        <v>5.27</v>
      </c>
      <c r="D2190" t="s">
        <v>2379</v>
      </c>
      <c r="E2190" t="s">
        <v>2381</v>
      </c>
      <c r="F2190" t="s">
        <v>2379</v>
      </c>
      <c r="G2190">
        <v>1</v>
      </c>
      <c r="H2190" t="s">
        <v>2379</v>
      </c>
      <c r="I2190" t="str">
        <f t="shared" si="68"/>
        <v>Overweight</v>
      </c>
      <c r="J2190" t="str">
        <f t="shared" si="69"/>
        <v>Normal</v>
      </c>
    </row>
    <row r="2191" spans="1:10" x14ac:dyDescent="0.25">
      <c r="A2191" t="s">
        <v>171</v>
      </c>
      <c r="B2191">
        <v>25.46</v>
      </c>
      <c r="C2191">
        <v>5.18</v>
      </c>
      <c r="D2191" t="s">
        <v>2379</v>
      </c>
      <c r="E2191" t="s">
        <v>2381</v>
      </c>
      <c r="F2191" t="s">
        <v>2379</v>
      </c>
      <c r="G2191">
        <v>1</v>
      </c>
      <c r="H2191" t="s">
        <v>2379</v>
      </c>
      <c r="I2191" t="str">
        <f t="shared" si="68"/>
        <v>Overweight</v>
      </c>
      <c r="J2191" t="str">
        <f t="shared" si="69"/>
        <v>Normal</v>
      </c>
    </row>
    <row r="2192" spans="1:10" x14ac:dyDescent="0.25">
      <c r="A2192" t="s">
        <v>170</v>
      </c>
      <c r="B2192">
        <v>23.75</v>
      </c>
      <c r="C2192">
        <v>5.27</v>
      </c>
      <c r="D2192" t="s">
        <v>2379</v>
      </c>
      <c r="E2192" t="s">
        <v>2381</v>
      </c>
      <c r="F2192" t="s">
        <v>2379</v>
      </c>
      <c r="G2192">
        <v>1</v>
      </c>
      <c r="H2192" t="s">
        <v>2379</v>
      </c>
      <c r="I2192" t="str">
        <f t="shared" si="68"/>
        <v>Normal Weight</v>
      </c>
      <c r="J2192" t="str">
        <f t="shared" si="69"/>
        <v>Normal</v>
      </c>
    </row>
    <row r="2193" spans="1:10" x14ac:dyDescent="0.25">
      <c r="A2193" t="s">
        <v>168</v>
      </c>
      <c r="B2193">
        <v>23.085000000000001</v>
      </c>
      <c r="C2193">
        <v>5.62</v>
      </c>
      <c r="D2193" t="s">
        <v>2379</v>
      </c>
      <c r="E2193" t="s">
        <v>2381</v>
      </c>
      <c r="F2193" t="s">
        <v>2379</v>
      </c>
      <c r="G2193">
        <v>1</v>
      </c>
      <c r="H2193" t="s">
        <v>2379</v>
      </c>
      <c r="I2193" t="str">
        <f t="shared" si="68"/>
        <v>Normal Weight</v>
      </c>
      <c r="J2193" t="str">
        <f t="shared" si="69"/>
        <v>Normal</v>
      </c>
    </row>
    <row r="2194" spans="1:10" x14ac:dyDescent="0.25">
      <c r="A2194" t="s">
        <v>166</v>
      </c>
      <c r="B2194">
        <v>22.99</v>
      </c>
      <c r="C2194">
        <v>5.0599999999999996</v>
      </c>
      <c r="D2194" t="s">
        <v>2379</v>
      </c>
      <c r="E2194" t="s">
        <v>2381</v>
      </c>
      <c r="F2194" t="s">
        <v>2379</v>
      </c>
      <c r="G2194">
        <v>1</v>
      </c>
      <c r="H2194" t="s">
        <v>2379</v>
      </c>
      <c r="I2194" t="str">
        <f t="shared" si="68"/>
        <v>Normal Weight</v>
      </c>
      <c r="J2194" t="str">
        <f t="shared" si="69"/>
        <v>Normal</v>
      </c>
    </row>
    <row r="2195" spans="1:10" x14ac:dyDescent="0.25">
      <c r="A2195" t="s">
        <v>164</v>
      </c>
      <c r="B2195">
        <v>21.47</v>
      </c>
      <c r="C2195">
        <v>4.6900000000000004</v>
      </c>
      <c r="D2195" t="s">
        <v>2379</v>
      </c>
      <c r="E2195" t="s">
        <v>2381</v>
      </c>
      <c r="F2195" t="s">
        <v>2379</v>
      </c>
      <c r="G2195">
        <v>1</v>
      </c>
      <c r="H2195" t="s">
        <v>2379</v>
      </c>
      <c r="I2195" t="str">
        <f t="shared" si="68"/>
        <v>Normal Weight</v>
      </c>
      <c r="J2195" t="str">
        <f t="shared" si="69"/>
        <v>Normal</v>
      </c>
    </row>
    <row r="2196" spans="1:10" x14ac:dyDescent="0.25">
      <c r="A2196" t="s">
        <v>162</v>
      </c>
      <c r="B2196">
        <v>15.96</v>
      </c>
      <c r="C2196">
        <v>5.44</v>
      </c>
      <c r="D2196" t="s">
        <v>2379</v>
      </c>
      <c r="E2196" t="s">
        <v>2381</v>
      </c>
      <c r="F2196" t="s">
        <v>2379</v>
      </c>
      <c r="G2196">
        <v>1</v>
      </c>
      <c r="H2196" t="s">
        <v>2379</v>
      </c>
      <c r="I2196" t="str">
        <f t="shared" si="68"/>
        <v>Underweight</v>
      </c>
      <c r="J2196" t="str">
        <f t="shared" si="69"/>
        <v>Normal</v>
      </c>
    </row>
    <row r="2197" spans="1:10" x14ac:dyDescent="0.25">
      <c r="A2197" t="s">
        <v>161</v>
      </c>
      <c r="B2197">
        <v>39.5</v>
      </c>
      <c r="C2197">
        <v>5.05</v>
      </c>
      <c r="D2197" t="s">
        <v>2379</v>
      </c>
      <c r="E2197" t="s">
        <v>2381</v>
      </c>
      <c r="F2197" t="s">
        <v>2379</v>
      </c>
      <c r="G2197">
        <v>1</v>
      </c>
      <c r="H2197" t="s">
        <v>2379</v>
      </c>
      <c r="I2197" t="str">
        <f t="shared" si="68"/>
        <v>Obesity</v>
      </c>
      <c r="J2197" t="str">
        <f t="shared" si="69"/>
        <v>Normal</v>
      </c>
    </row>
    <row r="2198" spans="1:10" x14ac:dyDescent="0.25">
      <c r="A2198" t="s">
        <v>160</v>
      </c>
      <c r="B2198">
        <v>33.770000000000003</v>
      </c>
      <c r="C2198">
        <v>6</v>
      </c>
      <c r="D2198" t="s">
        <v>2379</v>
      </c>
      <c r="E2198" t="s">
        <v>2381</v>
      </c>
      <c r="F2198" t="s">
        <v>2379</v>
      </c>
      <c r="G2198">
        <v>1</v>
      </c>
      <c r="H2198" t="s">
        <v>2379</v>
      </c>
      <c r="I2198" t="str">
        <f t="shared" si="68"/>
        <v>Obesity</v>
      </c>
      <c r="J2198" t="str">
        <f t="shared" si="69"/>
        <v>Prediabetes</v>
      </c>
    </row>
    <row r="2199" spans="1:10" x14ac:dyDescent="0.25">
      <c r="A2199" t="s">
        <v>159</v>
      </c>
      <c r="B2199">
        <v>26.84</v>
      </c>
      <c r="C2199">
        <v>5.99</v>
      </c>
      <c r="D2199" t="s">
        <v>2381</v>
      </c>
      <c r="E2199" t="s">
        <v>2381</v>
      </c>
      <c r="F2199" t="s">
        <v>2379</v>
      </c>
      <c r="G2199">
        <v>1</v>
      </c>
      <c r="H2199" t="s">
        <v>2379</v>
      </c>
      <c r="I2199" t="str">
        <f t="shared" si="68"/>
        <v>Overweight</v>
      </c>
      <c r="J2199" t="str">
        <f t="shared" si="69"/>
        <v>Prediabetes</v>
      </c>
    </row>
    <row r="2200" spans="1:10" x14ac:dyDescent="0.25">
      <c r="A2200" t="s">
        <v>158</v>
      </c>
      <c r="B2200">
        <v>35.53</v>
      </c>
      <c r="C2200">
        <v>4.3600000000000003</v>
      </c>
      <c r="D2200" t="s">
        <v>2379</v>
      </c>
      <c r="E2200" t="s">
        <v>2379</v>
      </c>
      <c r="F2200" t="s">
        <v>2382</v>
      </c>
      <c r="G2200">
        <v>1</v>
      </c>
      <c r="H2200" t="s">
        <v>2379</v>
      </c>
      <c r="I2200" t="str">
        <f t="shared" si="68"/>
        <v>Obesity</v>
      </c>
      <c r="J2200" t="str">
        <f t="shared" si="69"/>
        <v>Normal</v>
      </c>
    </row>
    <row r="2201" spans="1:10" x14ac:dyDescent="0.25">
      <c r="A2201" t="s">
        <v>157</v>
      </c>
      <c r="B2201">
        <v>30.59</v>
      </c>
      <c r="C2201">
        <v>4.41</v>
      </c>
      <c r="D2201" t="s">
        <v>2379</v>
      </c>
      <c r="E2201" t="s">
        <v>2379</v>
      </c>
      <c r="F2201" t="s">
        <v>2382</v>
      </c>
      <c r="G2201">
        <v>1</v>
      </c>
      <c r="H2201" t="s">
        <v>2379</v>
      </c>
      <c r="I2201" t="str">
        <f t="shared" si="68"/>
        <v>Obesity</v>
      </c>
      <c r="J2201" t="str">
        <f t="shared" si="69"/>
        <v>Normal</v>
      </c>
    </row>
    <row r="2202" spans="1:10" x14ac:dyDescent="0.25">
      <c r="A2202" t="s">
        <v>156</v>
      </c>
      <c r="B2202">
        <v>30.59</v>
      </c>
      <c r="C2202">
        <v>4.17</v>
      </c>
      <c r="D2202" t="s">
        <v>2379</v>
      </c>
      <c r="E2202" t="s">
        <v>2379</v>
      </c>
      <c r="F2202" t="s">
        <v>2382</v>
      </c>
      <c r="G2202">
        <v>1</v>
      </c>
      <c r="H2202" t="s">
        <v>2379</v>
      </c>
      <c r="I2202" t="str">
        <f t="shared" si="68"/>
        <v>Obesity</v>
      </c>
      <c r="J2202" t="str">
        <f t="shared" si="69"/>
        <v>Normal</v>
      </c>
    </row>
    <row r="2203" spans="1:10" x14ac:dyDescent="0.25">
      <c r="A2203" t="s">
        <v>155</v>
      </c>
      <c r="B2203">
        <v>27.835000000000001</v>
      </c>
      <c r="C2203">
        <v>4.4400000000000004</v>
      </c>
      <c r="D2203" t="s">
        <v>2379</v>
      </c>
      <c r="E2203" t="s">
        <v>2379</v>
      </c>
      <c r="F2203" t="s">
        <v>2382</v>
      </c>
      <c r="G2203">
        <v>1</v>
      </c>
      <c r="H2203" t="s">
        <v>2379</v>
      </c>
      <c r="I2203" t="str">
        <f t="shared" si="68"/>
        <v>Overweight</v>
      </c>
      <c r="J2203" t="str">
        <f t="shared" si="69"/>
        <v>Normal</v>
      </c>
    </row>
    <row r="2204" spans="1:10" x14ac:dyDescent="0.25">
      <c r="A2204" t="s">
        <v>154</v>
      </c>
      <c r="B2204">
        <v>40.26</v>
      </c>
      <c r="C2204">
        <v>5.52</v>
      </c>
      <c r="D2204" t="s">
        <v>2379</v>
      </c>
      <c r="E2204" t="s">
        <v>2381</v>
      </c>
      <c r="F2204" t="s">
        <v>2379</v>
      </c>
      <c r="G2204">
        <v>1</v>
      </c>
      <c r="H2204" t="s">
        <v>2379</v>
      </c>
      <c r="I2204" t="str">
        <f t="shared" si="68"/>
        <v>Obesity</v>
      </c>
      <c r="J2204" t="str">
        <f t="shared" si="69"/>
        <v>Normal</v>
      </c>
    </row>
    <row r="2205" spans="1:10" x14ac:dyDescent="0.25">
      <c r="A2205" t="s">
        <v>153</v>
      </c>
      <c r="B2205">
        <v>39.82</v>
      </c>
      <c r="C2205">
        <v>6.01</v>
      </c>
      <c r="D2205" t="s">
        <v>2379</v>
      </c>
      <c r="E2205" t="s">
        <v>2381</v>
      </c>
      <c r="F2205" t="s">
        <v>2379</v>
      </c>
      <c r="G2205">
        <v>1</v>
      </c>
      <c r="H2205" t="s">
        <v>2379</v>
      </c>
      <c r="I2205" t="str">
        <f t="shared" si="68"/>
        <v>Obesity</v>
      </c>
      <c r="J2205" t="str">
        <f t="shared" si="69"/>
        <v>Prediabetes</v>
      </c>
    </row>
    <row r="2206" spans="1:10" x14ac:dyDescent="0.25">
      <c r="A2206" t="s">
        <v>152</v>
      </c>
      <c r="B2206">
        <v>39.159999999999997</v>
      </c>
      <c r="C2206">
        <v>5.81</v>
      </c>
      <c r="D2206" t="s">
        <v>2379</v>
      </c>
      <c r="E2206" t="s">
        <v>2381</v>
      </c>
      <c r="F2206" t="s">
        <v>2379</v>
      </c>
      <c r="G2206">
        <v>1</v>
      </c>
      <c r="H2206" t="s">
        <v>2379</v>
      </c>
      <c r="I2206" t="str">
        <f t="shared" si="68"/>
        <v>Obesity</v>
      </c>
      <c r="J2206" t="str">
        <f t="shared" si="69"/>
        <v>Prediabetes</v>
      </c>
    </row>
    <row r="2207" spans="1:10" x14ac:dyDescent="0.25">
      <c r="A2207" t="s">
        <v>151</v>
      </c>
      <c r="B2207">
        <v>25.555</v>
      </c>
      <c r="C2207">
        <v>4.37</v>
      </c>
      <c r="D2207" t="s">
        <v>2379</v>
      </c>
      <c r="E2207" t="s">
        <v>2379</v>
      </c>
      <c r="F2207" t="s">
        <v>2382</v>
      </c>
      <c r="G2207">
        <v>1</v>
      </c>
      <c r="H2207" t="s">
        <v>2379</v>
      </c>
      <c r="I2207" t="str">
        <f t="shared" si="68"/>
        <v>Overweight</v>
      </c>
      <c r="J2207" t="str">
        <f t="shared" si="69"/>
        <v>Normal</v>
      </c>
    </row>
    <row r="2208" spans="1:10" x14ac:dyDescent="0.25">
      <c r="A2208" t="s">
        <v>150</v>
      </c>
      <c r="B2208">
        <v>25.175000000000001</v>
      </c>
      <c r="C2208">
        <v>5.74</v>
      </c>
      <c r="D2208" t="s">
        <v>2379</v>
      </c>
      <c r="E2208" t="s">
        <v>2379</v>
      </c>
      <c r="F2208" t="s">
        <v>2382</v>
      </c>
      <c r="G2208">
        <v>1</v>
      </c>
      <c r="H2208" t="s">
        <v>2379</v>
      </c>
      <c r="I2208" t="str">
        <f t="shared" si="68"/>
        <v>Overweight</v>
      </c>
      <c r="J2208" t="str">
        <f t="shared" si="69"/>
        <v>Prediabetes</v>
      </c>
    </row>
    <row r="2209" spans="1:10" x14ac:dyDescent="0.25">
      <c r="A2209" t="s">
        <v>149</v>
      </c>
      <c r="B2209">
        <v>38.28</v>
      </c>
      <c r="C2209">
        <v>5.39</v>
      </c>
      <c r="D2209" t="s">
        <v>2379</v>
      </c>
      <c r="E2209" t="s">
        <v>2381</v>
      </c>
      <c r="F2209" t="s">
        <v>2379</v>
      </c>
      <c r="G2209">
        <v>1</v>
      </c>
      <c r="H2209" t="s">
        <v>2379</v>
      </c>
      <c r="I2209" t="str">
        <f t="shared" si="68"/>
        <v>Obesity</v>
      </c>
      <c r="J2209" t="str">
        <f t="shared" si="69"/>
        <v>Normal</v>
      </c>
    </row>
    <row r="2210" spans="1:10" x14ac:dyDescent="0.25">
      <c r="A2210" t="s">
        <v>148</v>
      </c>
      <c r="B2210">
        <v>38.17</v>
      </c>
      <c r="C2210">
        <v>4.07</v>
      </c>
      <c r="D2210" t="s">
        <v>2379</v>
      </c>
      <c r="E2210" t="s">
        <v>2381</v>
      </c>
      <c r="F2210" t="s">
        <v>2379</v>
      </c>
      <c r="G2210">
        <v>1</v>
      </c>
      <c r="H2210" t="s">
        <v>2379</v>
      </c>
      <c r="I2210" t="str">
        <f t="shared" si="68"/>
        <v>Obesity</v>
      </c>
      <c r="J2210" t="str">
        <f t="shared" si="69"/>
        <v>Normal</v>
      </c>
    </row>
    <row r="2211" spans="1:10" x14ac:dyDescent="0.25">
      <c r="A2211" t="s">
        <v>147</v>
      </c>
      <c r="B2211">
        <v>36.85</v>
      </c>
      <c r="C2211">
        <v>5.49</v>
      </c>
      <c r="D2211" t="s">
        <v>2379</v>
      </c>
      <c r="E2211" t="s">
        <v>2381</v>
      </c>
      <c r="F2211" t="s">
        <v>2379</v>
      </c>
      <c r="G2211">
        <v>1</v>
      </c>
      <c r="H2211" t="s">
        <v>2379</v>
      </c>
      <c r="I2211" t="str">
        <f t="shared" si="68"/>
        <v>Obesity</v>
      </c>
      <c r="J2211" t="str">
        <f t="shared" si="69"/>
        <v>Normal</v>
      </c>
    </row>
    <row r="2212" spans="1:10" x14ac:dyDescent="0.25">
      <c r="A2212" t="s">
        <v>146</v>
      </c>
      <c r="B2212">
        <v>22.61</v>
      </c>
      <c r="C2212">
        <v>5.68</v>
      </c>
      <c r="D2212" t="s">
        <v>2379</v>
      </c>
      <c r="E2212" t="s">
        <v>2379</v>
      </c>
      <c r="F2212" t="s">
        <v>2382</v>
      </c>
      <c r="G2212">
        <v>1</v>
      </c>
      <c r="H2212" t="s">
        <v>2379</v>
      </c>
      <c r="I2212" t="str">
        <f t="shared" si="68"/>
        <v>Normal Weight</v>
      </c>
      <c r="J2212" t="str">
        <f t="shared" si="69"/>
        <v>Normal</v>
      </c>
    </row>
    <row r="2213" spans="1:10" x14ac:dyDescent="0.25">
      <c r="A2213" t="s">
        <v>145</v>
      </c>
      <c r="B2213">
        <v>21.754999999999999</v>
      </c>
      <c r="C2213">
        <v>6.09</v>
      </c>
      <c r="D2213" t="s">
        <v>2379</v>
      </c>
      <c r="E2213" t="s">
        <v>2379</v>
      </c>
      <c r="F2213" t="s">
        <v>2382</v>
      </c>
      <c r="G2213">
        <v>1</v>
      </c>
      <c r="H2213" t="s">
        <v>2379</v>
      </c>
      <c r="I2213" t="str">
        <f t="shared" si="68"/>
        <v>Normal Weight</v>
      </c>
      <c r="J2213" t="str">
        <f t="shared" si="69"/>
        <v>Prediabetes</v>
      </c>
    </row>
    <row r="2214" spans="1:10" x14ac:dyDescent="0.25">
      <c r="A2214" t="s">
        <v>144</v>
      </c>
      <c r="B2214">
        <v>20.425000000000001</v>
      </c>
      <c r="C2214">
        <v>5.53</v>
      </c>
      <c r="D2214" t="s">
        <v>2379</v>
      </c>
      <c r="E2214" t="s">
        <v>2379</v>
      </c>
      <c r="F2214" t="s">
        <v>2382</v>
      </c>
      <c r="G2214">
        <v>1</v>
      </c>
      <c r="H2214" t="s">
        <v>2379</v>
      </c>
      <c r="I2214" t="str">
        <f t="shared" si="68"/>
        <v>Normal Weight</v>
      </c>
      <c r="J2214" t="str">
        <f t="shared" si="69"/>
        <v>Normal</v>
      </c>
    </row>
    <row r="2215" spans="1:10" x14ac:dyDescent="0.25">
      <c r="A2215" t="s">
        <v>143</v>
      </c>
      <c r="B2215">
        <v>31.35</v>
      </c>
      <c r="C2215">
        <v>4.28</v>
      </c>
      <c r="D2215" t="s">
        <v>2379</v>
      </c>
      <c r="E2215" t="s">
        <v>2381</v>
      </c>
      <c r="F2215" t="s">
        <v>2379</v>
      </c>
      <c r="G2215">
        <v>1</v>
      </c>
      <c r="H2215" t="s">
        <v>2379</v>
      </c>
      <c r="I2215" t="str">
        <f t="shared" si="68"/>
        <v>Obesity</v>
      </c>
      <c r="J2215" t="str">
        <f t="shared" si="69"/>
        <v>Normal</v>
      </c>
    </row>
    <row r="2216" spans="1:10" x14ac:dyDescent="0.25">
      <c r="A2216" t="s">
        <v>142</v>
      </c>
      <c r="B2216">
        <v>31.13</v>
      </c>
      <c r="C2216">
        <v>6.01</v>
      </c>
      <c r="D2216" t="s">
        <v>2379</v>
      </c>
      <c r="E2216" t="s">
        <v>2381</v>
      </c>
      <c r="F2216" t="s">
        <v>2379</v>
      </c>
      <c r="G2216">
        <v>1</v>
      </c>
      <c r="H2216" t="s">
        <v>2379</v>
      </c>
      <c r="I2216" t="str">
        <f t="shared" si="68"/>
        <v>Obesity</v>
      </c>
      <c r="J2216" t="str">
        <f t="shared" si="69"/>
        <v>Prediabetes</v>
      </c>
    </row>
    <row r="2217" spans="1:10" x14ac:dyDescent="0.25">
      <c r="A2217" t="s">
        <v>141</v>
      </c>
      <c r="B2217">
        <v>17.48</v>
      </c>
      <c r="C2217">
        <v>4.59</v>
      </c>
      <c r="D2217" t="s">
        <v>2379</v>
      </c>
      <c r="E2217" t="s">
        <v>2379</v>
      </c>
      <c r="F2217" t="s">
        <v>2382</v>
      </c>
      <c r="G2217">
        <v>1</v>
      </c>
      <c r="H2217" t="s">
        <v>2379</v>
      </c>
      <c r="I2217" t="str">
        <f t="shared" si="68"/>
        <v>Underweight</v>
      </c>
      <c r="J2217" t="str">
        <f t="shared" si="69"/>
        <v>Normal</v>
      </c>
    </row>
    <row r="2218" spans="1:10" x14ac:dyDescent="0.25">
      <c r="A2218" t="s">
        <v>140</v>
      </c>
      <c r="B2218">
        <v>22.57</v>
      </c>
      <c r="C2218">
        <v>5.8</v>
      </c>
      <c r="D2218" t="s">
        <v>2381</v>
      </c>
      <c r="E2218" t="s">
        <v>2379</v>
      </c>
      <c r="F2218" t="s">
        <v>2379</v>
      </c>
      <c r="G2218">
        <v>1</v>
      </c>
      <c r="H2218" t="s">
        <v>2379</v>
      </c>
      <c r="I2218" t="str">
        <f t="shared" si="68"/>
        <v>Normal Weight</v>
      </c>
      <c r="J2218" t="str">
        <f t="shared" si="69"/>
        <v>Prediabetes</v>
      </c>
    </row>
    <row r="2219" spans="1:10" x14ac:dyDescent="0.25">
      <c r="A2219" t="s">
        <v>139</v>
      </c>
      <c r="B2219">
        <v>26.73</v>
      </c>
      <c r="C2219">
        <v>5.08</v>
      </c>
      <c r="D2219" t="s">
        <v>2379</v>
      </c>
      <c r="E2219" t="s">
        <v>2381</v>
      </c>
      <c r="F2219" t="s">
        <v>2379</v>
      </c>
      <c r="G2219">
        <v>1</v>
      </c>
      <c r="H2219" t="s">
        <v>2379</v>
      </c>
      <c r="I2219" t="str">
        <f t="shared" si="68"/>
        <v>Overweight</v>
      </c>
      <c r="J2219" t="str">
        <f t="shared" si="69"/>
        <v>Normal</v>
      </c>
    </row>
    <row r="2220" spans="1:10" x14ac:dyDescent="0.25">
      <c r="A2220" t="s">
        <v>138</v>
      </c>
      <c r="B2220">
        <v>20.79</v>
      </c>
      <c r="C2220">
        <v>5.84</v>
      </c>
      <c r="D2220" t="s">
        <v>2379</v>
      </c>
      <c r="E2220" t="s">
        <v>2381</v>
      </c>
      <c r="F2220" t="s">
        <v>2379</v>
      </c>
      <c r="G2220">
        <v>1</v>
      </c>
      <c r="H2220" t="s">
        <v>2379</v>
      </c>
      <c r="I2220" t="str">
        <f t="shared" si="68"/>
        <v>Normal Weight</v>
      </c>
      <c r="J2220" t="str">
        <f t="shared" si="69"/>
        <v>Prediabetes</v>
      </c>
    </row>
    <row r="2221" spans="1:10" x14ac:dyDescent="0.25">
      <c r="A2221" t="s">
        <v>137</v>
      </c>
      <c r="B2221">
        <v>20.149999999999999</v>
      </c>
      <c r="C2221">
        <v>4.1500000000000004</v>
      </c>
      <c r="D2221" t="s">
        <v>2379</v>
      </c>
      <c r="E2221" t="s">
        <v>2379</v>
      </c>
      <c r="F2221" t="s">
        <v>2379</v>
      </c>
      <c r="G2221">
        <v>1</v>
      </c>
      <c r="H2221" t="s">
        <v>2379</v>
      </c>
      <c r="I2221" t="str">
        <f t="shared" si="68"/>
        <v>Normal Weight</v>
      </c>
      <c r="J2221" t="str">
        <f t="shared" si="69"/>
        <v>Normal</v>
      </c>
    </row>
    <row r="2222" spans="1:10" x14ac:dyDescent="0.25">
      <c r="A2222" t="s">
        <v>136</v>
      </c>
      <c r="B2222">
        <v>36.85</v>
      </c>
      <c r="C2222">
        <v>4.3600000000000003</v>
      </c>
      <c r="D2222" t="s">
        <v>2381</v>
      </c>
      <c r="E2222" t="s">
        <v>2379</v>
      </c>
      <c r="F2222" t="s">
        <v>2379</v>
      </c>
      <c r="G2222">
        <v>0</v>
      </c>
      <c r="H2222" t="s">
        <v>2379</v>
      </c>
      <c r="I2222" t="str">
        <f t="shared" si="68"/>
        <v>Obesity</v>
      </c>
      <c r="J2222" t="str">
        <f t="shared" si="69"/>
        <v>Normal</v>
      </c>
    </row>
    <row r="2223" spans="1:10" x14ac:dyDescent="0.25">
      <c r="A2223" t="s">
        <v>135</v>
      </c>
      <c r="B2223">
        <v>35.53</v>
      </c>
      <c r="C2223">
        <v>4.55</v>
      </c>
      <c r="D2223" t="s">
        <v>2381</v>
      </c>
      <c r="E2223" t="s">
        <v>2379</v>
      </c>
      <c r="F2223" t="s">
        <v>2379</v>
      </c>
      <c r="G2223">
        <v>0</v>
      </c>
      <c r="H2223" t="s">
        <v>2379</v>
      </c>
      <c r="I2223" t="str">
        <f t="shared" si="68"/>
        <v>Obesity</v>
      </c>
      <c r="J2223" t="str">
        <f t="shared" si="69"/>
        <v>Normal</v>
      </c>
    </row>
    <row r="2224" spans="1:10" x14ac:dyDescent="0.25">
      <c r="A2224" t="s">
        <v>134</v>
      </c>
      <c r="B2224">
        <v>31.1</v>
      </c>
      <c r="C2224">
        <v>4.37</v>
      </c>
      <c r="D2224" t="s">
        <v>2381</v>
      </c>
      <c r="E2224" t="s">
        <v>2379</v>
      </c>
      <c r="F2224" t="s">
        <v>2379</v>
      </c>
      <c r="G2224">
        <v>0</v>
      </c>
      <c r="H2224" t="s">
        <v>2379</v>
      </c>
      <c r="I2224" t="str">
        <f t="shared" si="68"/>
        <v>Obesity</v>
      </c>
      <c r="J2224" t="str">
        <f t="shared" si="69"/>
        <v>Normal</v>
      </c>
    </row>
    <row r="2225" spans="1:10" x14ac:dyDescent="0.25">
      <c r="A2225" t="s">
        <v>133</v>
      </c>
      <c r="B2225">
        <v>23.21</v>
      </c>
      <c r="C2225">
        <v>5.24</v>
      </c>
      <c r="D2225" t="s">
        <v>2381</v>
      </c>
      <c r="E2225" t="s">
        <v>2379</v>
      </c>
      <c r="F2225" t="s">
        <v>2379</v>
      </c>
      <c r="G2225">
        <v>0</v>
      </c>
      <c r="H2225" t="s">
        <v>2379</v>
      </c>
      <c r="I2225" t="str">
        <f t="shared" si="68"/>
        <v>Normal Weight</v>
      </c>
      <c r="J2225" t="str">
        <f t="shared" si="69"/>
        <v>Normal</v>
      </c>
    </row>
    <row r="2226" spans="1:10" x14ac:dyDescent="0.25">
      <c r="A2226" t="s">
        <v>132</v>
      </c>
      <c r="B2226">
        <v>18.36</v>
      </c>
      <c r="C2226">
        <v>5.96</v>
      </c>
      <c r="D2226" t="s">
        <v>2379</v>
      </c>
      <c r="E2226" t="s">
        <v>2379</v>
      </c>
      <c r="F2226" t="s">
        <v>2379</v>
      </c>
      <c r="G2226">
        <v>1</v>
      </c>
      <c r="H2226" t="s">
        <v>2379</v>
      </c>
      <c r="I2226" t="str">
        <f t="shared" si="68"/>
        <v>Underweight</v>
      </c>
      <c r="J2226" t="str">
        <f t="shared" si="69"/>
        <v>Prediabetes</v>
      </c>
    </row>
    <row r="2227" spans="1:10" x14ac:dyDescent="0.25">
      <c r="A2227" t="s">
        <v>131</v>
      </c>
      <c r="B2227">
        <v>15.92</v>
      </c>
      <c r="C2227">
        <v>4.76</v>
      </c>
      <c r="D2227" t="s">
        <v>2381</v>
      </c>
      <c r="E2227" t="s">
        <v>2379</v>
      </c>
      <c r="F2227" t="s">
        <v>2379</v>
      </c>
      <c r="G2227">
        <v>1</v>
      </c>
      <c r="H2227" t="s">
        <v>2379</v>
      </c>
      <c r="I2227" t="str">
        <f t="shared" si="68"/>
        <v>Underweight</v>
      </c>
      <c r="J2227" t="str">
        <f t="shared" si="69"/>
        <v>Normal</v>
      </c>
    </row>
    <row r="2228" spans="1:10" x14ac:dyDescent="0.25">
      <c r="A2228" t="s">
        <v>130</v>
      </c>
      <c r="B2228">
        <v>15.17</v>
      </c>
      <c r="C2228">
        <v>4.3</v>
      </c>
      <c r="D2228" t="s">
        <v>2381</v>
      </c>
      <c r="E2228" t="s">
        <v>2379</v>
      </c>
      <c r="F2228" t="s">
        <v>2382</v>
      </c>
      <c r="G2228">
        <v>1</v>
      </c>
      <c r="H2228" t="s">
        <v>2379</v>
      </c>
      <c r="I2228" t="str">
        <f t="shared" si="68"/>
        <v>Underweight</v>
      </c>
      <c r="J2228" t="str">
        <f t="shared" si="69"/>
        <v>Normal</v>
      </c>
    </row>
    <row r="2229" spans="1:10" x14ac:dyDescent="0.25">
      <c r="A2229" t="s">
        <v>129</v>
      </c>
      <c r="B2229">
        <v>16.63</v>
      </c>
      <c r="C2229">
        <v>4.5</v>
      </c>
      <c r="D2229" t="s">
        <v>2379</v>
      </c>
      <c r="E2229" t="s">
        <v>2379</v>
      </c>
      <c r="F2229" t="s">
        <v>2379</v>
      </c>
      <c r="G2229">
        <v>1</v>
      </c>
      <c r="H2229" t="s">
        <v>2379</v>
      </c>
      <c r="I2229" t="str">
        <f t="shared" si="68"/>
        <v>Underweight</v>
      </c>
      <c r="J2229" t="str">
        <f t="shared" si="69"/>
        <v>Normal</v>
      </c>
    </row>
    <row r="2230" spans="1:10" x14ac:dyDescent="0.25">
      <c r="A2230" t="s">
        <v>128</v>
      </c>
      <c r="B2230">
        <v>19.39</v>
      </c>
      <c r="C2230">
        <v>5.59</v>
      </c>
      <c r="D2230" t="s">
        <v>2379</v>
      </c>
      <c r="E2230" t="s">
        <v>2379</v>
      </c>
      <c r="F2230" t="s">
        <v>2382</v>
      </c>
      <c r="G2230">
        <v>1</v>
      </c>
      <c r="H2230" t="s">
        <v>2379</v>
      </c>
      <c r="I2230" t="str">
        <f t="shared" si="68"/>
        <v>Normal Weight</v>
      </c>
      <c r="J2230" t="str">
        <f t="shared" si="69"/>
        <v>Normal</v>
      </c>
    </row>
    <row r="2231" spans="1:10" x14ac:dyDescent="0.25">
      <c r="A2231" t="s">
        <v>127</v>
      </c>
      <c r="B2231">
        <v>17.34</v>
      </c>
      <c r="C2231">
        <v>6.29</v>
      </c>
      <c r="D2231" t="s">
        <v>2381</v>
      </c>
      <c r="E2231" t="s">
        <v>2379</v>
      </c>
      <c r="F2231" t="s">
        <v>2382</v>
      </c>
      <c r="G2231">
        <v>1</v>
      </c>
      <c r="H2231" t="s">
        <v>2379</v>
      </c>
      <c r="I2231" t="str">
        <f t="shared" si="68"/>
        <v>Underweight</v>
      </c>
      <c r="J2231" t="str">
        <f t="shared" si="69"/>
        <v>Prediabetes</v>
      </c>
    </row>
    <row r="2232" spans="1:10" x14ac:dyDescent="0.25">
      <c r="A2232" t="s">
        <v>126</v>
      </c>
      <c r="B2232">
        <v>17.940000000000001</v>
      </c>
      <c r="C2232">
        <v>4.1900000000000004</v>
      </c>
      <c r="D2232" t="s">
        <v>2379</v>
      </c>
      <c r="E2232" t="s">
        <v>2381</v>
      </c>
      <c r="F2232" t="s">
        <v>2379</v>
      </c>
      <c r="G2232">
        <v>1</v>
      </c>
      <c r="H2232" t="s">
        <v>2379</v>
      </c>
      <c r="I2232" t="str">
        <f t="shared" si="68"/>
        <v>Underweight</v>
      </c>
      <c r="J2232" t="str">
        <f t="shared" si="69"/>
        <v>Normal</v>
      </c>
    </row>
    <row r="2233" spans="1:10" x14ac:dyDescent="0.25">
      <c r="A2233" t="s">
        <v>125</v>
      </c>
      <c r="B2233">
        <v>16.670000000000002</v>
      </c>
      <c r="C2233">
        <v>4.7</v>
      </c>
      <c r="D2233" t="s">
        <v>2381</v>
      </c>
      <c r="E2233" t="s">
        <v>2379</v>
      </c>
      <c r="F2233" t="s">
        <v>2382</v>
      </c>
      <c r="G2233">
        <v>1</v>
      </c>
      <c r="H2233" t="s">
        <v>2379</v>
      </c>
      <c r="I2233" t="str">
        <f t="shared" si="68"/>
        <v>Underweight</v>
      </c>
      <c r="J2233" t="str">
        <f t="shared" si="69"/>
        <v>Normal</v>
      </c>
    </row>
    <row r="2234" spans="1:10" x14ac:dyDescent="0.25">
      <c r="A2234" t="s">
        <v>124</v>
      </c>
      <c r="B2234">
        <v>20.58</v>
      </c>
      <c r="C2234">
        <v>5.64</v>
      </c>
      <c r="D2234" t="s">
        <v>2381</v>
      </c>
      <c r="E2234" t="s">
        <v>2379</v>
      </c>
      <c r="F2234" t="s">
        <v>2379</v>
      </c>
      <c r="G2234">
        <v>0</v>
      </c>
      <c r="H2234" t="s">
        <v>2379</v>
      </c>
      <c r="I2234" t="str">
        <f t="shared" si="68"/>
        <v>Normal Weight</v>
      </c>
      <c r="J2234" t="str">
        <f t="shared" si="69"/>
        <v>Normal</v>
      </c>
    </row>
    <row r="2235" spans="1:10" x14ac:dyDescent="0.25">
      <c r="A2235" t="s">
        <v>123</v>
      </c>
      <c r="B2235">
        <v>16.5</v>
      </c>
      <c r="C2235">
        <v>4.1100000000000003</v>
      </c>
      <c r="D2235" t="s">
        <v>2381</v>
      </c>
      <c r="E2235" t="s">
        <v>2379</v>
      </c>
      <c r="F2235" t="s">
        <v>2379</v>
      </c>
      <c r="G2235">
        <v>0</v>
      </c>
      <c r="H2235" t="s">
        <v>2379</v>
      </c>
      <c r="I2235" t="str">
        <f t="shared" si="68"/>
        <v>Underweight</v>
      </c>
      <c r="J2235" t="str">
        <f t="shared" si="69"/>
        <v>Normal</v>
      </c>
    </row>
    <row r="2236" spans="1:10" x14ac:dyDescent="0.25">
      <c r="A2236" t="s">
        <v>122</v>
      </c>
      <c r="B2236">
        <v>15.41</v>
      </c>
      <c r="C2236">
        <v>5.43</v>
      </c>
      <c r="D2236" t="s">
        <v>2381</v>
      </c>
      <c r="E2236" t="s">
        <v>2379</v>
      </c>
      <c r="F2236" t="s">
        <v>2382</v>
      </c>
      <c r="G2236">
        <v>1</v>
      </c>
      <c r="H2236" t="s">
        <v>2379</v>
      </c>
      <c r="I2236" t="str">
        <f t="shared" si="68"/>
        <v>Underweight</v>
      </c>
      <c r="J2236" t="str">
        <f t="shared" si="69"/>
        <v>Normal</v>
      </c>
    </row>
    <row r="2237" spans="1:10" x14ac:dyDescent="0.25">
      <c r="A2237" t="s">
        <v>121</v>
      </c>
      <c r="B2237">
        <v>24.59</v>
      </c>
      <c r="C2237">
        <v>4.38</v>
      </c>
      <c r="D2237" t="s">
        <v>2379</v>
      </c>
      <c r="E2237" t="s">
        <v>2379</v>
      </c>
      <c r="F2237" t="s">
        <v>2379</v>
      </c>
      <c r="G2237">
        <v>1</v>
      </c>
      <c r="H2237" t="s">
        <v>2379</v>
      </c>
      <c r="I2237" t="str">
        <f t="shared" si="68"/>
        <v>Normal Weight</v>
      </c>
      <c r="J2237" t="str">
        <f t="shared" si="69"/>
        <v>Normal</v>
      </c>
    </row>
    <row r="2238" spans="1:10" x14ac:dyDescent="0.25">
      <c r="A2238" t="s">
        <v>120</v>
      </c>
      <c r="B2238">
        <v>33.33</v>
      </c>
      <c r="C2238">
        <v>9.7899999999999991</v>
      </c>
      <c r="D2238" t="s">
        <v>2379</v>
      </c>
      <c r="E2238" t="s">
        <v>2379</v>
      </c>
      <c r="F2238" t="s">
        <v>2379</v>
      </c>
      <c r="G2238">
        <v>0</v>
      </c>
      <c r="H2238" t="s">
        <v>2379</v>
      </c>
      <c r="I2238" t="str">
        <f t="shared" si="68"/>
        <v>Obesity</v>
      </c>
      <c r="J2238" t="str">
        <f t="shared" si="69"/>
        <v>Diabetes</v>
      </c>
    </row>
    <row r="2239" spans="1:10" x14ac:dyDescent="0.25">
      <c r="A2239" t="s">
        <v>119</v>
      </c>
      <c r="B2239">
        <v>18.5</v>
      </c>
      <c r="C2239">
        <v>11.84</v>
      </c>
      <c r="D2239" t="s">
        <v>2379</v>
      </c>
      <c r="E2239" t="s">
        <v>2379</v>
      </c>
      <c r="F2239" t="s">
        <v>2379</v>
      </c>
      <c r="G2239">
        <v>0</v>
      </c>
      <c r="H2239" t="s">
        <v>2379</v>
      </c>
      <c r="I2239" t="str">
        <f t="shared" si="68"/>
        <v>Normal Weight</v>
      </c>
      <c r="J2239" t="str">
        <f t="shared" si="69"/>
        <v>Diabetes</v>
      </c>
    </row>
    <row r="2240" spans="1:10" x14ac:dyDescent="0.25">
      <c r="A2240" t="s">
        <v>118</v>
      </c>
      <c r="B2240">
        <v>18.579999999999998</v>
      </c>
      <c r="C2240">
        <v>6.22</v>
      </c>
      <c r="D2240" t="s">
        <v>2379</v>
      </c>
      <c r="E2240" t="s">
        <v>2379</v>
      </c>
      <c r="F2240" t="s">
        <v>2379</v>
      </c>
      <c r="G2240">
        <v>0</v>
      </c>
      <c r="H2240" t="s">
        <v>2379</v>
      </c>
      <c r="I2240" t="str">
        <f t="shared" si="68"/>
        <v>Normal Weight</v>
      </c>
      <c r="J2240" t="str">
        <f t="shared" si="69"/>
        <v>Prediabetes</v>
      </c>
    </row>
    <row r="2241" spans="1:10" x14ac:dyDescent="0.25">
      <c r="A2241" t="s">
        <v>117</v>
      </c>
      <c r="B2241">
        <v>16.64</v>
      </c>
      <c r="C2241">
        <v>10.01</v>
      </c>
      <c r="D2241" t="s">
        <v>2379</v>
      </c>
      <c r="E2241" t="s">
        <v>2379</v>
      </c>
      <c r="F2241" t="s">
        <v>2379</v>
      </c>
      <c r="G2241">
        <v>0</v>
      </c>
      <c r="H2241" t="s">
        <v>2379</v>
      </c>
      <c r="I2241" t="str">
        <f t="shared" si="68"/>
        <v>Underweight</v>
      </c>
      <c r="J2241" t="str">
        <f t="shared" si="69"/>
        <v>Diabetes</v>
      </c>
    </row>
    <row r="2242" spans="1:10" x14ac:dyDescent="0.25">
      <c r="A2242" t="s">
        <v>116</v>
      </c>
      <c r="B2242">
        <v>19.329999999999998</v>
      </c>
      <c r="C2242">
        <v>4.32</v>
      </c>
      <c r="D2242" t="s">
        <v>2379</v>
      </c>
      <c r="E2242" t="s">
        <v>2379</v>
      </c>
      <c r="F2242" t="s">
        <v>2379</v>
      </c>
      <c r="G2242">
        <v>1</v>
      </c>
      <c r="H2242" t="s">
        <v>2379</v>
      </c>
      <c r="I2242" t="str">
        <f t="shared" si="68"/>
        <v>Normal Weight</v>
      </c>
      <c r="J2242" t="str">
        <f t="shared" si="69"/>
        <v>Normal</v>
      </c>
    </row>
    <row r="2243" spans="1:10" x14ac:dyDescent="0.25">
      <c r="A2243" t="s">
        <v>115</v>
      </c>
      <c r="B2243">
        <v>21.26</v>
      </c>
      <c r="C2243">
        <v>5.65</v>
      </c>
      <c r="D2243" t="s">
        <v>2381</v>
      </c>
      <c r="E2243" t="s">
        <v>2379</v>
      </c>
      <c r="F2243" t="s">
        <v>2382</v>
      </c>
      <c r="G2243">
        <v>1</v>
      </c>
      <c r="H2243" t="s">
        <v>2379</v>
      </c>
      <c r="I2243" t="str">
        <f t="shared" ref="I2243:I2306" si="70">IF(B2243&lt;18.5,"Underweight",IF(B2243&lt;25,"Normal Weight",IF(B2243&lt;30,"Overweight","Obesity")))</f>
        <v>Normal Weight</v>
      </c>
      <c r="J2243" t="str">
        <f t="shared" ref="J2243:J2306" si="71">IF(ISNUMBER(C2243),IF(C2243&lt;5.7,"Normal",IF(C2243&lt;6.5,"Prediabetes","Diabetes")),"")</f>
        <v>Normal</v>
      </c>
    </row>
    <row r="2244" spans="1:10" x14ac:dyDescent="0.25">
      <c r="A2244" t="s">
        <v>114</v>
      </c>
      <c r="B2244">
        <v>15.6</v>
      </c>
      <c r="C2244">
        <v>4.12</v>
      </c>
      <c r="D2244" t="s">
        <v>2381</v>
      </c>
      <c r="E2244" t="s">
        <v>2379</v>
      </c>
      <c r="F2244" t="s">
        <v>2379</v>
      </c>
      <c r="G2244">
        <v>1</v>
      </c>
      <c r="H2244" t="s">
        <v>2379</v>
      </c>
      <c r="I2244" t="str">
        <f t="shared" si="70"/>
        <v>Underweight</v>
      </c>
      <c r="J2244" t="str">
        <f t="shared" si="71"/>
        <v>Normal</v>
      </c>
    </row>
    <row r="2245" spans="1:10" x14ac:dyDescent="0.25">
      <c r="A2245" t="s">
        <v>113</v>
      </c>
      <c r="B2245">
        <v>24.39</v>
      </c>
      <c r="C2245">
        <v>6.24</v>
      </c>
      <c r="D2245" t="s">
        <v>2379</v>
      </c>
      <c r="E2245" t="s">
        <v>2379</v>
      </c>
      <c r="F2245" t="s">
        <v>2379</v>
      </c>
      <c r="G2245">
        <v>1</v>
      </c>
      <c r="H2245" t="s">
        <v>2379</v>
      </c>
      <c r="I2245" t="str">
        <f t="shared" si="70"/>
        <v>Normal Weight</v>
      </c>
      <c r="J2245" t="str">
        <f t="shared" si="71"/>
        <v>Prediabetes</v>
      </c>
    </row>
    <row r="2246" spans="1:10" x14ac:dyDescent="0.25">
      <c r="A2246" t="s">
        <v>112</v>
      </c>
      <c r="B2246">
        <v>24.75</v>
      </c>
      <c r="C2246">
        <v>4.83</v>
      </c>
      <c r="D2246" t="s">
        <v>2379</v>
      </c>
      <c r="E2246" t="s">
        <v>2379</v>
      </c>
      <c r="F2246" t="s">
        <v>2379</v>
      </c>
      <c r="G2246">
        <v>0</v>
      </c>
      <c r="H2246" t="s">
        <v>2379</v>
      </c>
      <c r="I2246" t="str">
        <f t="shared" si="70"/>
        <v>Normal Weight</v>
      </c>
      <c r="J2246" t="str">
        <f t="shared" si="71"/>
        <v>Normal</v>
      </c>
    </row>
    <row r="2247" spans="1:10" x14ac:dyDescent="0.25">
      <c r="A2247" t="s">
        <v>111</v>
      </c>
      <c r="B2247">
        <v>20.88</v>
      </c>
      <c r="C2247">
        <v>7.4</v>
      </c>
      <c r="D2247" t="s">
        <v>2379</v>
      </c>
      <c r="E2247" t="s">
        <v>2379</v>
      </c>
      <c r="F2247" t="s">
        <v>2379</v>
      </c>
      <c r="G2247">
        <v>0</v>
      </c>
      <c r="H2247" t="s">
        <v>2379</v>
      </c>
      <c r="I2247" t="str">
        <f t="shared" si="70"/>
        <v>Normal Weight</v>
      </c>
      <c r="J2247" t="str">
        <f t="shared" si="71"/>
        <v>Diabetes</v>
      </c>
    </row>
    <row r="2248" spans="1:10" x14ac:dyDescent="0.25">
      <c r="A2248" t="s">
        <v>110</v>
      </c>
      <c r="B2248">
        <v>20.43</v>
      </c>
      <c r="C2248">
        <v>4.54</v>
      </c>
      <c r="D2248" t="s">
        <v>2379</v>
      </c>
      <c r="E2248" t="s">
        <v>2379</v>
      </c>
      <c r="F2248" t="s">
        <v>2379</v>
      </c>
      <c r="G2248">
        <v>0</v>
      </c>
      <c r="H2248" t="s">
        <v>2379</v>
      </c>
      <c r="I2248" t="str">
        <f t="shared" si="70"/>
        <v>Normal Weight</v>
      </c>
      <c r="J2248" t="str">
        <f t="shared" si="71"/>
        <v>Normal</v>
      </c>
    </row>
    <row r="2249" spans="1:10" x14ac:dyDescent="0.25">
      <c r="A2249" t="s">
        <v>109</v>
      </c>
      <c r="B2249">
        <v>15.18</v>
      </c>
      <c r="C2249">
        <v>11.11</v>
      </c>
      <c r="D2249" t="s">
        <v>2379</v>
      </c>
      <c r="E2249" t="s">
        <v>2379</v>
      </c>
      <c r="F2249" t="s">
        <v>2379</v>
      </c>
      <c r="G2249">
        <v>0</v>
      </c>
      <c r="H2249" t="s">
        <v>2379</v>
      </c>
      <c r="I2249" t="str">
        <f t="shared" si="70"/>
        <v>Underweight</v>
      </c>
      <c r="J2249" t="str">
        <f t="shared" si="71"/>
        <v>Diabetes</v>
      </c>
    </row>
    <row r="2250" spans="1:10" x14ac:dyDescent="0.25">
      <c r="A2250" t="s">
        <v>108</v>
      </c>
      <c r="B2250">
        <v>15.12</v>
      </c>
      <c r="C2250">
        <v>4.03</v>
      </c>
      <c r="D2250" t="s">
        <v>2381</v>
      </c>
      <c r="E2250" t="s">
        <v>2379</v>
      </c>
      <c r="F2250" t="s">
        <v>2379</v>
      </c>
      <c r="G2250">
        <v>0</v>
      </c>
      <c r="H2250" t="s">
        <v>2379</v>
      </c>
      <c r="I2250" t="str">
        <f t="shared" si="70"/>
        <v>Underweight</v>
      </c>
      <c r="J2250" t="str">
        <f t="shared" si="71"/>
        <v>Normal</v>
      </c>
    </row>
    <row r="2251" spans="1:10" x14ac:dyDescent="0.25">
      <c r="A2251" t="s">
        <v>107</v>
      </c>
      <c r="B2251">
        <v>23.88</v>
      </c>
      <c r="C2251">
        <v>4.51</v>
      </c>
      <c r="D2251" t="s">
        <v>2379</v>
      </c>
      <c r="E2251" t="s">
        <v>2379</v>
      </c>
      <c r="F2251" t="s">
        <v>2379</v>
      </c>
      <c r="G2251">
        <v>1</v>
      </c>
      <c r="H2251" t="s">
        <v>2379</v>
      </c>
      <c r="I2251" t="str">
        <f t="shared" si="70"/>
        <v>Normal Weight</v>
      </c>
      <c r="J2251" t="str">
        <f t="shared" si="71"/>
        <v>Normal</v>
      </c>
    </row>
    <row r="2252" spans="1:10" x14ac:dyDescent="0.25">
      <c r="A2252" t="s">
        <v>106</v>
      </c>
      <c r="B2252">
        <v>16.13</v>
      </c>
      <c r="C2252">
        <v>5.56</v>
      </c>
      <c r="D2252" t="s">
        <v>2379</v>
      </c>
      <c r="E2252" t="s">
        <v>2381</v>
      </c>
      <c r="F2252" t="s">
        <v>2379</v>
      </c>
      <c r="G2252">
        <v>1</v>
      </c>
      <c r="H2252" t="s">
        <v>2379</v>
      </c>
      <c r="I2252" t="str">
        <f t="shared" si="70"/>
        <v>Underweight</v>
      </c>
      <c r="J2252" t="str">
        <f t="shared" si="71"/>
        <v>Normal</v>
      </c>
    </row>
    <row r="2253" spans="1:10" x14ac:dyDescent="0.25">
      <c r="A2253" t="s">
        <v>105</v>
      </c>
      <c r="B2253">
        <v>24.09</v>
      </c>
      <c r="C2253">
        <v>4.0999999999999996</v>
      </c>
      <c r="D2253" t="s">
        <v>2379</v>
      </c>
      <c r="E2253" t="s">
        <v>2381</v>
      </c>
      <c r="F2253" t="s">
        <v>2379</v>
      </c>
      <c r="G2253">
        <v>1</v>
      </c>
      <c r="H2253" t="s">
        <v>2379</v>
      </c>
      <c r="I2253" t="str">
        <f t="shared" si="70"/>
        <v>Normal Weight</v>
      </c>
      <c r="J2253" t="str">
        <f t="shared" si="71"/>
        <v>Normal</v>
      </c>
    </row>
    <row r="2254" spans="1:10" x14ac:dyDescent="0.25">
      <c r="A2254" t="s">
        <v>104</v>
      </c>
      <c r="B2254">
        <v>19.43</v>
      </c>
      <c r="C2254">
        <v>5.85</v>
      </c>
      <c r="D2254" t="s">
        <v>2379</v>
      </c>
      <c r="E2254" t="s">
        <v>2381</v>
      </c>
      <c r="F2254" t="s">
        <v>2379</v>
      </c>
      <c r="G2254">
        <v>1</v>
      </c>
      <c r="H2254" t="s">
        <v>2379</v>
      </c>
      <c r="I2254" t="str">
        <f t="shared" si="70"/>
        <v>Normal Weight</v>
      </c>
      <c r="J2254" t="str">
        <f t="shared" si="71"/>
        <v>Prediabetes</v>
      </c>
    </row>
    <row r="2255" spans="1:10" x14ac:dyDescent="0.25">
      <c r="A2255" t="s">
        <v>103</v>
      </c>
      <c r="B2255">
        <v>15.22</v>
      </c>
      <c r="C2255">
        <v>4.92</v>
      </c>
      <c r="D2255" t="s">
        <v>2381</v>
      </c>
      <c r="E2255" t="s">
        <v>2379</v>
      </c>
      <c r="F2255" t="s">
        <v>2382</v>
      </c>
      <c r="G2255">
        <v>1</v>
      </c>
      <c r="H2255" t="s">
        <v>2379</v>
      </c>
      <c r="I2255" t="str">
        <f t="shared" si="70"/>
        <v>Underweight</v>
      </c>
      <c r="J2255" t="str">
        <f t="shared" si="71"/>
        <v>Normal</v>
      </c>
    </row>
    <row r="2256" spans="1:10" x14ac:dyDescent="0.25">
      <c r="A2256" t="s">
        <v>102</v>
      </c>
      <c r="B2256">
        <v>20.72</v>
      </c>
      <c r="C2256">
        <v>9.4600000000000009</v>
      </c>
      <c r="D2256" t="s">
        <v>2379</v>
      </c>
      <c r="E2256" t="s">
        <v>2379</v>
      </c>
      <c r="F2256" t="s">
        <v>2379</v>
      </c>
      <c r="G2256">
        <v>0</v>
      </c>
      <c r="H2256" t="s">
        <v>2379</v>
      </c>
      <c r="I2256" t="str">
        <f t="shared" si="70"/>
        <v>Normal Weight</v>
      </c>
      <c r="J2256" t="str">
        <f t="shared" si="71"/>
        <v>Diabetes</v>
      </c>
    </row>
    <row r="2257" spans="1:10" x14ac:dyDescent="0.25">
      <c r="A2257" t="s">
        <v>101</v>
      </c>
      <c r="B2257">
        <v>35.4</v>
      </c>
      <c r="C2257">
        <v>5.94</v>
      </c>
      <c r="D2257" t="s">
        <v>2379</v>
      </c>
      <c r="E2257" t="s">
        <v>2379</v>
      </c>
      <c r="F2257" t="s">
        <v>2382</v>
      </c>
      <c r="G2257">
        <v>1</v>
      </c>
      <c r="H2257" t="s">
        <v>2379</v>
      </c>
      <c r="I2257" t="str">
        <f t="shared" si="70"/>
        <v>Obesity</v>
      </c>
      <c r="J2257" t="str">
        <f t="shared" si="71"/>
        <v>Prediabetes</v>
      </c>
    </row>
    <row r="2258" spans="1:10" x14ac:dyDescent="0.25">
      <c r="A2258" t="s">
        <v>100</v>
      </c>
      <c r="B2258">
        <v>34.4</v>
      </c>
      <c r="C2258">
        <v>5.7</v>
      </c>
      <c r="D2258" t="s">
        <v>2379</v>
      </c>
      <c r="E2258" t="s">
        <v>2379</v>
      </c>
      <c r="F2258" t="s">
        <v>2382</v>
      </c>
      <c r="G2258">
        <v>1</v>
      </c>
      <c r="H2258" t="s">
        <v>2379</v>
      </c>
      <c r="I2258" t="str">
        <f t="shared" si="70"/>
        <v>Obesity</v>
      </c>
      <c r="J2258" t="str">
        <f t="shared" si="71"/>
        <v>Prediabetes</v>
      </c>
    </row>
    <row r="2259" spans="1:10" x14ac:dyDescent="0.25">
      <c r="A2259" t="s">
        <v>99</v>
      </c>
      <c r="B2259">
        <v>34.1</v>
      </c>
      <c r="C2259">
        <v>4.13</v>
      </c>
      <c r="D2259" t="s">
        <v>2379</v>
      </c>
      <c r="E2259" t="s">
        <v>2379</v>
      </c>
      <c r="F2259" t="s">
        <v>2382</v>
      </c>
      <c r="G2259">
        <v>1</v>
      </c>
      <c r="H2259" t="s">
        <v>2379</v>
      </c>
      <c r="I2259" t="str">
        <f t="shared" si="70"/>
        <v>Obesity</v>
      </c>
      <c r="J2259" t="str">
        <f t="shared" si="71"/>
        <v>Normal</v>
      </c>
    </row>
    <row r="2260" spans="1:10" x14ac:dyDescent="0.25">
      <c r="A2260" t="s">
        <v>98</v>
      </c>
      <c r="B2260">
        <v>30.4</v>
      </c>
      <c r="C2260">
        <v>4.7699999999999996</v>
      </c>
      <c r="D2260" t="s">
        <v>2379</v>
      </c>
      <c r="E2260" t="s">
        <v>2379</v>
      </c>
      <c r="F2260" t="s">
        <v>2382</v>
      </c>
      <c r="G2260">
        <v>1</v>
      </c>
      <c r="H2260" t="s">
        <v>2379</v>
      </c>
      <c r="I2260" t="str">
        <f t="shared" si="70"/>
        <v>Obesity</v>
      </c>
      <c r="J2260" t="str">
        <f t="shared" si="71"/>
        <v>Normal</v>
      </c>
    </row>
    <row r="2261" spans="1:10" x14ac:dyDescent="0.25">
      <c r="A2261" t="s">
        <v>97</v>
      </c>
      <c r="B2261">
        <v>28.7</v>
      </c>
      <c r="C2261">
        <v>4.99</v>
      </c>
      <c r="D2261" t="s">
        <v>2379</v>
      </c>
      <c r="E2261" t="s">
        <v>2379</v>
      </c>
      <c r="F2261" t="s">
        <v>2382</v>
      </c>
      <c r="G2261">
        <v>1</v>
      </c>
      <c r="H2261" t="s">
        <v>2379</v>
      </c>
      <c r="I2261" t="str">
        <f t="shared" si="70"/>
        <v>Overweight</v>
      </c>
      <c r="J2261" t="str">
        <f t="shared" si="71"/>
        <v>Normal</v>
      </c>
    </row>
    <row r="2262" spans="1:10" x14ac:dyDescent="0.25">
      <c r="A2262" t="s">
        <v>96</v>
      </c>
      <c r="B2262">
        <v>17.440000000000001</v>
      </c>
      <c r="C2262">
        <v>4.42</v>
      </c>
      <c r="D2262" t="s">
        <v>2381</v>
      </c>
      <c r="E2262" t="s">
        <v>2379</v>
      </c>
      <c r="F2262" t="s">
        <v>2382</v>
      </c>
      <c r="G2262">
        <v>1</v>
      </c>
      <c r="H2262" t="s">
        <v>2379</v>
      </c>
      <c r="I2262" t="str">
        <f t="shared" si="70"/>
        <v>Underweight</v>
      </c>
      <c r="J2262" t="str">
        <f t="shared" si="71"/>
        <v>Normal</v>
      </c>
    </row>
    <row r="2263" spans="1:10" x14ac:dyDescent="0.25">
      <c r="A2263" t="s">
        <v>95</v>
      </c>
      <c r="B2263">
        <v>27.6</v>
      </c>
      <c r="C2263">
        <v>4.01</v>
      </c>
      <c r="D2263" t="s">
        <v>2379</v>
      </c>
      <c r="E2263" t="s">
        <v>2379</v>
      </c>
      <c r="F2263" t="s">
        <v>2382</v>
      </c>
      <c r="G2263">
        <v>1</v>
      </c>
      <c r="H2263" t="s">
        <v>2379</v>
      </c>
      <c r="I2263" t="str">
        <f t="shared" si="70"/>
        <v>Overweight</v>
      </c>
      <c r="J2263" t="str">
        <f t="shared" si="71"/>
        <v>Normal</v>
      </c>
    </row>
    <row r="2264" spans="1:10" x14ac:dyDescent="0.25">
      <c r="A2264" t="s">
        <v>94</v>
      </c>
      <c r="B2264">
        <v>20.7</v>
      </c>
      <c r="C2264">
        <v>4.49</v>
      </c>
      <c r="D2264" t="s">
        <v>2379</v>
      </c>
      <c r="E2264" t="s">
        <v>2379</v>
      </c>
      <c r="F2264" t="s">
        <v>2382</v>
      </c>
      <c r="G2264">
        <v>1</v>
      </c>
      <c r="H2264" t="s">
        <v>2379</v>
      </c>
      <c r="I2264" t="str">
        <f t="shared" si="70"/>
        <v>Normal Weight</v>
      </c>
      <c r="J2264" t="str">
        <f t="shared" si="71"/>
        <v>Normal</v>
      </c>
    </row>
    <row r="2265" spans="1:10" x14ac:dyDescent="0.25">
      <c r="A2265" t="s">
        <v>93</v>
      </c>
      <c r="B2265">
        <v>20.3</v>
      </c>
      <c r="C2265">
        <v>6.37</v>
      </c>
      <c r="D2265" t="s">
        <v>2379</v>
      </c>
      <c r="E2265" t="s">
        <v>2379</v>
      </c>
      <c r="F2265" t="s">
        <v>2382</v>
      </c>
      <c r="G2265">
        <v>1</v>
      </c>
      <c r="H2265" t="s">
        <v>2379</v>
      </c>
      <c r="I2265" t="str">
        <f t="shared" si="70"/>
        <v>Normal Weight</v>
      </c>
      <c r="J2265" t="str">
        <f t="shared" si="71"/>
        <v>Prediabetes</v>
      </c>
    </row>
    <row r="2266" spans="1:10" x14ac:dyDescent="0.25">
      <c r="A2266" t="s">
        <v>92</v>
      </c>
      <c r="B2266">
        <v>19.8</v>
      </c>
      <c r="C2266">
        <v>5.12</v>
      </c>
      <c r="D2266" t="s">
        <v>2379</v>
      </c>
      <c r="E2266" t="s">
        <v>2379</v>
      </c>
      <c r="F2266" t="s">
        <v>2382</v>
      </c>
      <c r="G2266">
        <v>1</v>
      </c>
      <c r="H2266" t="s">
        <v>2379</v>
      </c>
      <c r="I2266" t="str">
        <f t="shared" si="70"/>
        <v>Normal Weight</v>
      </c>
      <c r="J2266" t="str">
        <f t="shared" si="71"/>
        <v>Normal</v>
      </c>
    </row>
    <row r="2267" spans="1:10" x14ac:dyDescent="0.25">
      <c r="A2267" t="s">
        <v>91</v>
      </c>
      <c r="B2267">
        <v>21.87</v>
      </c>
      <c r="C2267">
        <v>8.59</v>
      </c>
      <c r="D2267" t="s">
        <v>2379</v>
      </c>
      <c r="E2267" t="s">
        <v>2379</v>
      </c>
      <c r="F2267" t="s">
        <v>2379</v>
      </c>
      <c r="G2267">
        <v>0</v>
      </c>
      <c r="H2267" t="s">
        <v>2379</v>
      </c>
      <c r="I2267" t="str">
        <f t="shared" si="70"/>
        <v>Normal Weight</v>
      </c>
      <c r="J2267" t="str">
        <f t="shared" si="71"/>
        <v>Diabetes</v>
      </c>
    </row>
    <row r="2268" spans="1:10" x14ac:dyDescent="0.25">
      <c r="A2268" t="s">
        <v>90</v>
      </c>
      <c r="B2268">
        <v>16.600000000000001</v>
      </c>
      <c r="C2268">
        <v>5.87</v>
      </c>
      <c r="D2268" t="s">
        <v>2379</v>
      </c>
      <c r="E2268" t="s">
        <v>2379</v>
      </c>
      <c r="F2268" t="s">
        <v>2379</v>
      </c>
      <c r="G2268">
        <v>1</v>
      </c>
      <c r="H2268" t="s">
        <v>2379</v>
      </c>
      <c r="I2268" t="str">
        <f t="shared" si="70"/>
        <v>Underweight</v>
      </c>
      <c r="J2268" t="str">
        <f t="shared" si="71"/>
        <v>Prediabetes</v>
      </c>
    </row>
    <row r="2269" spans="1:10" x14ac:dyDescent="0.25">
      <c r="A2269" t="s">
        <v>89</v>
      </c>
      <c r="B2269">
        <v>21.98</v>
      </c>
      <c r="C2269">
        <v>7.03</v>
      </c>
      <c r="D2269" t="s">
        <v>2379</v>
      </c>
      <c r="E2269" t="s">
        <v>2379</v>
      </c>
      <c r="F2269" t="s">
        <v>2379</v>
      </c>
      <c r="G2269">
        <v>0</v>
      </c>
      <c r="H2269" t="s">
        <v>2379</v>
      </c>
      <c r="I2269" t="str">
        <f t="shared" si="70"/>
        <v>Normal Weight</v>
      </c>
      <c r="J2269" t="str">
        <f t="shared" si="71"/>
        <v>Diabetes</v>
      </c>
    </row>
    <row r="2270" spans="1:10" x14ac:dyDescent="0.25">
      <c r="A2270" t="s">
        <v>88</v>
      </c>
      <c r="B2270">
        <v>19.7</v>
      </c>
      <c r="C2270">
        <v>5.51</v>
      </c>
      <c r="D2270" t="s">
        <v>2379</v>
      </c>
      <c r="E2270" t="s">
        <v>2379</v>
      </c>
      <c r="F2270" t="s">
        <v>2379</v>
      </c>
      <c r="G2270">
        <v>1</v>
      </c>
      <c r="H2270" t="s">
        <v>2379</v>
      </c>
      <c r="I2270" t="str">
        <f t="shared" si="70"/>
        <v>Normal Weight</v>
      </c>
      <c r="J2270" t="str">
        <f t="shared" si="71"/>
        <v>Normal</v>
      </c>
    </row>
    <row r="2271" spans="1:10" x14ac:dyDescent="0.25">
      <c r="A2271" t="s">
        <v>87</v>
      </c>
      <c r="B2271">
        <v>19.21</v>
      </c>
      <c r="C2271">
        <v>4.76</v>
      </c>
      <c r="D2271" t="s">
        <v>2379</v>
      </c>
      <c r="E2271" t="s">
        <v>2381</v>
      </c>
      <c r="F2271" t="s">
        <v>2379</v>
      </c>
      <c r="G2271">
        <v>1</v>
      </c>
      <c r="H2271" t="s">
        <v>2379</v>
      </c>
      <c r="I2271" t="str">
        <f t="shared" si="70"/>
        <v>Normal Weight</v>
      </c>
      <c r="J2271" t="str">
        <f t="shared" si="71"/>
        <v>Normal</v>
      </c>
    </row>
    <row r="2272" spans="1:10" x14ac:dyDescent="0.25">
      <c r="A2272" t="s">
        <v>86</v>
      </c>
      <c r="B2272">
        <v>19.3</v>
      </c>
      <c r="C2272">
        <v>4.7</v>
      </c>
      <c r="D2272" t="s">
        <v>2379</v>
      </c>
      <c r="E2272" t="s">
        <v>2381</v>
      </c>
      <c r="F2272" t="s">
        <v>2379</v>
      </c>
      <c r="G2272">
        <v>1</v>
      </c>
      <c r="H2272" t="s">
        <v>2379</v>
      </c>
      <c r="I2272" t="str">
        <f t="shared" si="70"/>
        <v>Normal Weight</v>
      </c>
      <c r="J2272" t="str">
        <f t="shared" si="71"/>
        <v>Normal</v>
      </c>
    </row>
    <row r="2273" spans="1:10" x14ac:dyDescent="0.25">
      <c r="A2273" t="s">
        <v>85</v>
      </c>
      <c r="B2273">
        <v>16.22</v>
      </c>
      <c r="C2273">
        <v>6.21</v>
      </c>
      <c r="D2273" t="s">
        <v>2381</v>
      </c>
      <c r="E2273" t="s">
        <v>2379</v>
      </c>
      <c r="F2273" t="s">
        <v>2379</v>
      </c>
      <c r="G2273">
        <v>0</v>
      </c>
      <c r="H2273" t="s">
        <v>2379</v>
      </c>
      <c r="I2273" t="str">
        <f t="shared" si="70"/>
        <v>Underweight</v>
      </c>
      <c r="J2273" t="str">
        <f t="shared" si="71"/>
        <v>Prediabetes</v>
      </c>
    </row>
    <row r="2274" spans="1:10" x14ac:dyDescent="0.25">
      <c r="A2274" t="s">
        <v>84</v>
      </c>
      <c r="B2274">
        <v>17.12</v>
      </c>
      <c r="C2274">
        <v>4.5199999999999996</v>
      </c>
      <c r="D2274" t="s">
        <v>2379</v>
      </c>
      <c r="E2274" t="s">
        <v>2381</v>
      </c>
      <c r="F2274" t="s">
        <v>2379</v>
      </c>
      <c r="G2274">
        <v>1</v>
      </c>
      <c r="H2274" t="s">
        <v>2379</v>
      </c>
      <c r="I2274" t="str">
        <f t="shared" si="70"/>
        <v>Underweight</v>
      </c>
      <c r="J2274" t="str">
        <f t="shared" si="71"/>
        <v>Normal</v>
      </c>
    </row>
    <row r="2275" spans="1:10" x14ac:dyDescent="0.25">
      <c r="A2275" t="s">
        <v>83</v>
      </c>
      <c r="B2275">
        <v>19.07</v>
      </c>
      <c r="C2275">
        <v>5.45</v>
      </c>
      <c r="D2275" t="s">
        <v>2379</v>
      </c>
      <c r="E2275" t="s">
        <v>2379</v>
      </c>
      <c r="F2275" t="s">
        <v>2379</v>
      </c>
      <c r="G2275">
        <v>1</v>
      </c>
      <c r="H2275" t="s">
        <v>2379</v>
      </c>
      <c r="I2275" t="str">
        <f t="shared" si="70"/>
        <v>Normal Weight</v>
      </c>
      <c r="J2275" t="str">
        <f t="shared" si="71"/>
        <v>Normal</v>
      </c>
    </row>
    <row r="2276" spans="1:10" x14ac:dyDescent="0.25">
      <c r="A2276" t="s">
        <v>82</v>
      </c>
      <c r="B2276">
        <v>15.56</v>
      </c>
      <c r="C2276">
        <v>4.42</v>
      </c>
      <c r="D2276" t="s">
        <v>2379</v>
      </c>
      <c r="E2276" t="s">
        <v>2379</v>
      </c>
      <c r="F2276" t="s">
        <v>2379</v>
      </c>
      <c r="G2276">
        <v>0</v>
      </c>
      <c r="H2276" t="s">
        <v>2379</v>
      </c>
      <c r="I2276" t="str">
        <f t="shared" si="70"/>
        <v>Underweight</v>
      </c>
      <c r="J2276" t="str">
        <f t="shared" si="71"/>
        <v>Normal</v>
      </c>
    </row>
    <row r="2277" spans="1:10" x14ac:dyDescent="0.25">
      <c r="A2277" t="s">
        <v>81</v>
      </c>
      <c r="B2277">
        <v>22.76</v>
      </c>
      <c r="C2277">
        <v>9.44</v>
      </c>
      <c r="D2277" t="s">
        <v>2379</v>
      </c>
      <c r="E2277" t="s">
        <v>2379</v>
      </c>
      <c r="F2277" t="s">
        <v>2379</v>
      </c>
      <c r="G2277">
        <v>0</v>
      </c>
      <c r="H2277" t="s">
        <v>2379</v>
      </c>
      <c r="I2277" t="str">
        <f t="shared" si="70"/>
        <v>Normal Weight</v>
      </c>
      <c r="J2277" t="str">
        <f t="shared" si="71"/>
        <v>Diabetes</v>
      </c>
    </row>
    <row r="2278" spans="1:10" x14ac:dyDescent="0.25">
      <c r="A2278" t="s">
        <v>80</v>
      </c>
      <c r="B2278">
        <v>22.79</v>
      </c>
      <c r="C2278">
        <v>6.15</v>
      </c>
      <c r="D2278" t="s">
        <v>2381</v>
      </c>
      <c r="E2278" t="s">
        <v>2379</v>
      </c>
      <c r="F2278" t="s">
        <v>2382</v>
      </c>
      <c r="G2278">
        <v>1</v>
      </c>
      <c r="H2278" t="s">
        <v>2379</v>
      </c>
      <c r="I2278" t="str">
        <f t="shared" si="70"/>
        <v>Normal Weight</v>
      </c>
      <c r="J2278" t="str">
        <f t="shared" si="71"/>
        <v>Prediabetes</v>
      </c>
    </row>
    <row r="2279" spans="1:10" x14ac:dyDescent="0.25">
      <c r="A2279" t="s">
        <v>79</v>
      </c>
      <c r="B2279">
        <v>17.41</v>
      </c>
      <c r="C2279">
        <v>5.13</v>
      </c>
      <c r="D2279" t="s">
        <v>2381</v>
      </c>
      <c r="E2279" t="s">
        <v>2379</v>
      </c>
      <c r="F2279" t="s">
        <v>2379</v>
      </c>
      <c r="G2279">
        <v>0</v>
      </c>
      <c r="H2279" t="s">
        <v>2379</v>
      </c>
      <c r="I2279" t="str">
        <f t="shared" si="70"/>
        <v>Underweight</v>
      </c>
      <c r="J2279" t="str">
        <f t="shared" si="71"/>
        <v>Normal</v>
      </c>
    </row>
    <row r="2280" spans="1:10" x14ac:dyDescent="0.25">
      <c r="A2280" t="s">
        <v>78</v>
      </c>
      <c r="B2280">
        <v>19.32</v>
      </c>
      <c r="C2280">
        <v>4.96</v>
      </c>
      <c r="D2280" t="s">
        <v>2381</v>
      </c>
      <c r="E2280" t="s">
        <v>2379</v>
      </c>
      <c r="F2280" t="s">
        <v>2379</v>
      </c>
      <c r="G2280">
        <v>0</v>
      </c>
      <c r="H2280" t="s">
        <v>2379</v>
      </c>
      <c r="I2280" t="str">
        <f t="shared" si="70"/>
        <v>Normal Weight</v>
      </c>
      <c r="J2280" t="str">
        <f t="shared" si="71"/>
        <v>Normal</v>
      </c>
    </row>
    <row r="2281" spans="1:10" x14ac:dyDescent="0.25">
      <c r="A2281" t="s">
        <v>77</v>
      </c>
      <c r="B2281">
        <v>18.25</v>
      </c>
      <c r="C2281">
        <v>10.95</v>
      </c>
      <c r="D2281" t="s">
        <v>2379</v>
      </c>
      <c r="E2281" t="s">
        <v>2379</v>
      </c>
      <c r="F2281" t="s">
        <v>2379</v>
      </c>
      <c r="G2281">
        <v>0</v>
      </c>
      <c r="H2281" t="s">
        <v>2379</v>
      </c>
      <c r="I2281" t="str">
        <f t="shared" si="70"/>
        <v>Underweight</v>
      </c>
      <c r="J2281" t="str">
        <f t="shared" si="71"/>
        <v>Diabetes</v>
      </c>
    </row>
    <row r="2282" spans="1:10" x14ac:dyDescent="0.25">
      <c r="A2282" t="s">
        <v>76</v>
      </c>
      <c r="B2282">
        <v>53.13</v>
      </c>
      <c r="C2282">
        <v>4.4400000000000004</v>
      </c>
      <c r="D2282" t="s">
        <v>2379</v>
      </c>
      <c r="E2282" t="s">
        <v>2381</v>
      </c>
      <c r="F2282" t="s">
        <v>2379</v>
      </c>
      <c r="G2282">
        <v>1</v>
      </c>
      <c r="H2282" t="s">
        <v>2379</v>
      </c>
      <c r="I2282" t="str">
        <f t="shared" si="70"/>
        <v>Obesity</v>
      </c>
      <c r="J2282" t="str">
        <f t="shared" si="71"/>
        <v>Normal</v>
      </c>
    </row>
    <row r="2283" spans="1:10" x14ac:dyDescent="0.25">
      <c r="A2283" t="s">
        <v>75</v>
      </c>
      <c r="B2283">
        <v>20.46</v>
      </c>
      <c r="C2283">
        <v>4.0199999999999996</v>
      </c>
      <c r="D2283" t="s">
        <v>2379</v>
      </c>
      <c r="E2283" t="s">
        <v>2379</v>
      </c>
      <c r="F2283" t="s">
        <v>2379</v>
      </c>
      <c r="G2283">
        <v>0</v>
      </c>
      <c r="H2283" t="s">
        <v>2379</v>
      </c>
      <c r="I2283" t="str">
        <f t="shared" si="70"/>
        <v>Normal Weight</v>
      </c>
      <c r="J2283" t="str">
        <f t="shared" si="71"/>
        <v>Normal</v>
      </c>
    </row>
    <row r="2284" spans="1:10" x14ac:dyDescent="0.25">
      <c r="A2284" t="s">
        <v>74</v>
      </c>
      <c r="B2284">
        <v>43.01</v>
      </c>
      <c r="C2284">
        <v>5.44</v>
      </c>
      <c r="D2284" t="s">
        <v>2379</v>
      </c>
      <c r="E2284" t="s">
        <v>2381</v>
      </c>
      <c r="F2284" t="s">
        <v>2379</v>
      </c>
      <c r="G2284">
        <v>1</v>
      </c>
      <c r="H2284" t="s">
        <v>2379</v>
      </c>
      <c r="I2284" t="str">
        <f t="shared" si="70"/>
        <v>Obesity</v>
      </c>
      <c r="J2284" t="str">
        <f t="shared" si="71"/>
        <v>Normal</v>
      </c>
    </row>
    <row r="2285" spans="1:10" x14ac:dyDescent="0.25">
      <c r="A2285" t="s">
        <v>73</v>
      </c>
      <c r="B2285">
        <v>15.01</v>
      </c>
      <c r="C2285">
        <v>4.1500000000000004</v>
      </c>
      <c r="D2285" t="s">
        <v>2379</v>
      </c>
      <c r="E2285" t="s">
        <v>2379</v>
      </c>
      <c r="F2285" t="s">
        <v>2382</v>
      </c>
      <c r="G2285">
        <v>1</v>
      </c>
      <c r="H2285" t="s">
        <v>2379</v>
      </c>
      <c r="I2285" t="str">
        <f t="shared" si="70"/>
        <v>Underweight</v>
      </c>
      <c r="J2285" t="str">
        <f t="shared" si="71"/>
        <v>Normal</v>
      </c>
    </row>
    <row r="2286" spans="1:10" x14ac:dyDescent="0.25">
      <c r="A2286" t="s">
        <v>72</v>
      </c>
      <c r="B2286">
        <v>41.14</v>
      </c>
      <c r="C2286">
        <v>6.02</v>
      </c>
      <c r="D2286" t="s">
        <v>2379</v>
      </c>
      <c r="E2286" t="s">
        <v>2381</v>
      </c>
      <c r="F2286" t="s">
        <v>2379</v>
      </c>
      <c r="G2286">
        <v>1</v>
      </c>
      <c r="H2286" t="s">
        <v>2379</v>
      </c>
      <c r="I2286" t="str">
        <f t="shared" si="70"/>
        <v>Obesity</v>
      </c>
      <c r="J2286" t="str">
        <f t="shared" si="71"/>
        <v>Prediabetes</v>
      </c>
    </row>
    <row r="2287" spans="1:10" x14ac:dyDescent="0.25">
      <c r="A2287" t="s">
        <v>71</v>
      </c>
      <c r="B2287">
        <v>16.55</v>
      </c>
      <c r="C2287">
        <v>7.73</v>
      </c>
      <c r="D2287" t="s">
        <v>2379</v>
      </c>
      <c r="E2287" t="s">
        <v>2379</v>
      </c>
      <c r="F2287" t="s">
        <v>2379</v>
      </c>
      <c r="G2287">
        <v>0</v>
      </c>
      <c r="H2287" t="s">
        <v>2379</v>
      </c>
      <c r="I2287" t="str">
        <f t="shared" si="70"/>
        <v>Underweight</v>
      </c>
      <c r="J2287" t="str">
        <f t="shared" si="71"/>
        <v>Diabetes</v>
      </c>
    </row>
    <row r="2288" spans="1:10" x14ac:dyDescent="0.25">
      <c r="A2288" t="s">
        <v>70</v>
      </c>
      <c r="B2288">
        <v>37.29</v>
      </c>
      <c r="C2288">
        <v>5.03</v>
      </c>
      <c r="D2288" t="s">
        <v>2379</v>
      </c>
      <c r="E2288" t="s">
        <v>2381</v>
      </c>
      <c r="F2288" t="s">
        <v>2379</v>
      </c>
      <c r="G2288">
        <v>1</v>
      </c>
      <c r="H2288" t="s">
        <v>2379</v>
      </c>
      <c r="I2288" t="str">
        <f t="shared" si="70"/>
        <v>Obesity</v>
      </c>
      <c r="J2288" t="str">
        <f t="shared" si="71"/>
        <v>Normal</v>
      </c>
    </row>
    <row r="2289" spans="1:10" x14ac:dyDescent="0.25">
      <c r="A2289" t="s">
        <v>69</v>
      </c>
      <c r="B2289">
        <v>16.739999999999998</v>
      </c>
      <c r="C2289">
        <v>4.08</v>
      </c>
      <c r="D2289" t="s">
        <v>2381</v>
      </c>
      <c r="E2289" t="s">
        <v>2379</v>
      </c>
      <c r="F2289" t="s">
        <v>2379</v>
      </c>
      <c r="G2289">
        <v>0</v>
      </c>
      <c r="H2289" t="s">
        <v>2379</v>
      </c>
      <c r="I2289" t="str">
        <f t="shared" si="70"/>
        <v>Underweight</v>
      </c>
      <c r="J2289" t="str">
        <f t="shared" si="71"/>
        <v>Normal</v>
      </c>
    </row>
    <row r="2290" spans="1:10" x14ac:dyDescent="0.25">
      <c r="A2290" t="s">
        <v>68</v>
      </c>
      <c r="B2290">
        <v>34.43</v>
      </c>
      <c r="C2290">
        <v>4.2699999999999996</v>
      </c>
      <c r="D2290" t="s">
        <v>2379</v>
      </c>
      <c r="E2290" t="s">
        <v>2381</v>
      </c>
      <c r="F2290" t="s">
        <v>2379</v>
      </c>
      <c r="G2290">
        <v>1</v>
      </c>
      <c r="H2290" t="s">
        <v>2379</v>
      </c>
      <c r="I2290" t="str">
        <f t="shared" si="70"/>
        <v>Obesity</v>
      </c>
      <c r="J2290" t="str">
        <f t="shared" si="71"/>
        <v>Normal</v>
      </c>
    </row>
    <row r="2291" spans="1:10" x14ac:dyDescent="0.25">
      <c r="A2291" t="s">
        <v>67</v>
      </c>
      <c r="B2291">
        <v>34.1</v>
      </c>
      <c r="C2291">
        <v>4.07</v>
      </c>
      <c r="D2291" t="s">
        <v>2379</v>
      </c>
      <c r="E2291" t="s">
        <v>2381</v>
      </c>
      <c r="F2291" t="s">
        <v>2379</v>
      </c>
      <c r="G2291">
        <v>1</v>
      </c>
      <c r="H2291" t="s">
        <v>2379</v>
      </c>
      <c r="I2291" t="str">
        <f t="shared" si="70"/>
        <v>Obesity</v>
      </c>
      <c r="J2291" t="str">
        <f t="shared" si="71"/>
        <v>Normal</v>
      </c>
    </row>
    <row r="2292" spans="1:10" x14ac:dyDescent="0.25">
      <c r="A2292" t="s">
        <v>66</v>
      </c>
      <c r="B2292">
        <v>19.3</v>
      </c>
      <c r="C2292">
        <v>10.36</v>
      </c>
      <c r="D2292" t="s">
        <v>2379</v>
      </c>
      <c r="E2292" t="s">
        <v>2379</v>
      </c>
      <c r="F2292" t="s">
        <v>2379</v>
      </c>
      <c r="G2292">
        <v>0</v>
      </c>
      <c r="H2292" t="s">
        <v>2379</v>
      </c>
      <c r="I2292" t="str">
        <f t="shared" si="70"/>
        <v>Normal Weight</v>
      </c>
      <c r="J2292" t="str">
        <f t="shared" si="71"/>
        <v>Diabetes</v>
      </c>
    </row>
    <row r="2293" spans="1:10" x14ac:dyDescent="0.25">
      <c r="A2293" t="s">
        <v>65</v>
      </c>
      <c r="B2293">
        <v>33.659999999999997</v>
      </c>
      <c r="C2293">
        <v>5.71</v>
      </c>
      <c r="D2293" t="s">
        <v>2379</v>
      </c>
      <c r="E2293" t="s">
        <v>2381</v>
      </c>
      <c r="F2293" t="s">
        <v>2379</v>
      </c>
      <c r="G2293">
        <v>1</v>
      </c>
      <c r="H2293" t="s">
        <v>2379</v>
      </c>
      <c r="I2293" t="str">
        <f t="shared" si="70"/>
        <v>Obesity</v>
      </c>
      <c r="J2293" t="str">
        <f t="shared" si="71"/>
        <v>Prediabetes</v>
      </c>
    </row>
    <row r="2294" spans="1:10" x14ac:dyDescent="0.25">
      <c r="A2294" t="s">
        <v>64</v>
      </c>
      <c r="B2294">
        <v>33.33</v>
      </c>
      <c r="C2294">
        <v>6.08</v>
      </c>
      <c r="D2294" t="s">
        <v>2379</v>
      </c>
      <c r="E2294" t="s">
        <v>2381</v>
      </c>
      <c r="F2294" t="s">
        <v>2379</v>
      </c>
      <c r="G2294">
        <v>1</v>
      </c>
      <c r="H2294" t="s">
        <v>2379</v>
      </c>
      <c r="I2294" t="str">
        <f t="shared" si="70"/>
        <v>Obesity</v>
      </c>
      <c r="J2294" t="str">
        <f t="shared" si="71"/>
        <v>Prediabetes</v>
      </c>
    </row>
    <row r="2295" spans="1:10" x14ac:dyDescent="0.25">
      <c r="A2295" t="s">
        <v>63</v>
      </c>
      <c r="B2295">
        <v>21.84</v>
      </c>
      <c r="C2295">
        <v>5.71</v>
      </c>
      <c r="D2295" t="s">
        <v>2379</v>
      </c>
      <c r="E2295" t="s">
        <v>2381</v>
      </c>
      <c r="F2295" t="s">
        <v>2379</v>
      </c>
      <c r="G2295">
        <v>1</v>
      </c>
      <c r="H2295" t="s">
        <v>2379</v>
      </c>
      <c r="I2295" t="str">
        <f t="shared" si="70"/>
        <v>Normal Weight</v>
      </c>
      <c r="J2295" t="str">
        <f t="shared" si="71"/>
        <v>Prediabetes</v>
      </c>
    </row>
    <row r="2296" spans="1:10" x14ac:dyDescent="0.25">
      <c r="A2296" t="s">
        <v>62</v>
      </c>
      <c r="B2296">
        <v>16.87</v>
      </c>
      <c r="C2296">
        <v>9.1300000000000008</v>
      </c>
      <c r="D2296" t="s">
        <v>2379</v>
      </c>
      <c r="E2296" t="s">
        <v>2379</v>
      </c>
      <c r="F2296" t="s">
        <v>2379</v>
      </c>
      <c r="G2296">
        <v>0</v>
      </c>
      <c r="H2296" t="s">
        <v>2379</v>
      </c>
      <c r="I2296" t="str">
        <f t="shared" si="70"/>
        <v>Underweight</v>
      </c>
      <c r="J2296" t="str">
        <f t="shared" si="71"/>
        <v>Diabetes</v>
      </c>
    </row>
    <row r="2297" spans="1:10" x14ac:dyDescent="0.25">
      <c r="A2297" t="s">
        <v>61</v>
      </c>
      <c r="B2297">
        <v>30.14</v>
      </c>
      <c r="C2297">
        <v>5.49</v>
      </c>
      <c r="D2297" t="s">
        <v>2379</v>
      </c>
      <c r="E2297" t="s">
        <v>2381</v>
      </c>
      <c r="F2297" t="s">
        <v>2379</v>
      </c>
      <c r="G2297">
        <v>1</v>
      </c>
      <c r="H2297" t="s">
        <v>2379</v>
      </c>
      <c r="I2297" t="str">
        <f t="shared" si="70"/>
        <v>Obesity</v>
      </c>
      <c r="J2297" t="str">
        <f t="shared" si="71"/>
        <v>Normal</v>
      </c>
    </row>
    <row r="2298" spans="1:10" x14ac:dyDescent="0.25">
      <c r="A2298" t="s">
        <v>60</v>
      </c>
      <c r="B2298">
        <v>23.21</v>
      </c>
      <c r="C2298">
        <v>4.37</v>
      </c>
      <c r="D2298" t="s">
        <v>2379</v>
      </c>
      <c r="E2298" t="s">
        <v>2381</v>
      </c>
      <c r="F2298" t="s">
        <v>2379</v>
      </c>
      <c r="G2298">
        <v>1</v>
      </c>
      <c r="H2298" t="s">
        <v>2379</v>
      </c>
      <c r="I2298" t="str">
        <f t="shared" si="70"/>
        <v>Normal Weight</v>
      </c>
      <c r="J2298" t="str">
        <f t="shared" si="71"/>
        <v>Normal</v>
      </c>
    </row>
    <row r="2299" spans="1:10" x14ac:dyDescent="0.25">
      <c r="A2299" t="s">
        <v>59</v>
      </c>
      <c r="B2299">
        <v>17.170000000000002</v>
      </c>
      <c r="C2299">
        <v>8.4600000000000009</v>
      </c>
      <c r="D2299" t="s">
        <v>2379</v>
      </c>
      <c r="E2299" t="s">
        <v>2379</v>
      </c>
      <c r="F2299" t="s">
        <v>2379</v>
      </c>
      <c r="G2299">
        <v>0</v>
      </c>
      <c r="H2299" t="s">
        <v>2379</v>
      </c>
      <c r="I2299" t="str">
        <f t="shared" si="70"/>
        <v>Underweight</v>
      </c>
      <c r="J2299" t="str">
        <f t="shared" si="71"/>
        <v>Diabetes</v>
      </c>
    </row>
    <row r="2300" spans="1:10" x14ac:dyDescent="0.25">
      <c r="A2300" t="s">
        <v>58</v>
      </c>
      <c r="B2300">
        <v>15.61</v>
      </c>
      <c r="C2300">
        <v>5.28</v>
      </c>
      <c r="D2300" t="s">
        <v>2379</v>
      </c>
      <c r="E2300" t="s">
        <v>2379</v>
      </c>
      <c r="F2300" t="s">
        <v>2379</v>
      </c>
      <c r="G2300">
        <v>1</v>
      </c>
      <c r="H2300" t="s">
        <v>2379</v>
      </c>
      <c r="I2300" t="str">
        <f t="shared" si="70"/>
        <v>Underweight</v>
      </c>
      <c r="J2300" t="str">
        <f t="shared" si="71"/>
        <v>Normal</v>
      </c>
    </row>
    <row r="2301" spans="1:10" x14ac:dyDescent="0.25">
      <c r="A2301" t="s">
        <v>57</v>
      </c>
      <c r="B2301">
        <v>17.98</v>
      </c>
      <c r="C2301">
        <v>5.33</v>
      </c>
      <c r="D2301" t="s">
        <v>2381</v>
      </c>
      <c r="E2301" t="s">
        <v>2379</v>
      </c>
      <c r="F2301" t="s">
        <v>2382</v>
      </c>
      <c r="G2301">
        <v>1</v>
      </c>
      <c r="H2301" t="s">
        <v>2379</v>
      </c>
      <c r="I2301" t="str">
        <f t="shared" si="70"/>
        <v>Underweight</v>
      </c>
      <c r="J2301" t="str">
        <f t="shared" si="71"/>
        <v>Normal</v>
      </c>
    </row>
    <row r="2302" spans="1:10" x14ac:dyDescent="0.25">
      <c r="A2302" t="s">
        <v>56</v>
      </c>
      <c r="B2302">
        <v>21.64</v>
      </c>
      <c r="C2302">
        <v>5.5</v>
      </c>
      <c r="D2302" t="s">
        <v>2379</v>
      </c>
      <c r="E2302" t="s">
        <v>2381</v>
      </c>
      <c r="F2302" t="s">
        <v>2379</v>
      </c>
      <c r="G2302">
        <v>1</v>
      </c>
      <c r="H2302" t="s">
        <v>2379</v>
      </c>
      <c r="I2302" t="str">
        <f t="shared" si="70"/>
        <v>Normal Weight</v>
      </c>
      <c r="J2302" t="str">
        <f t="shared" si="71"/>
        <v>Normal</v>
      </c>
    </row>
    <row r="2303" spans="1:10" x14ac:dyDescent="0.25">
      <c r="A2303" t="s">
        <v>55</v>
      </c>
      <c r="B2303">
        <v>16.399999999999999</v>
      </c>
      <c r="C2303">
        <v>5.4</v>
      </c>
      <c r="D2303" t="s">
        <v>2379</v>
      </c>
      <c r="E2303" t="s">
        <v>2379</v>
      </c>
      <c r="F2303" t="s">
        <v>2382</v>
      </c>
      <c r="G2303">
        <v>1</v>
      </c>
      <c r="H2303" t="s">
        <v>2379</v>
      </c>
      <c r="I2303" t="str">
        <f t="shared" si="70"/>
        <v>Underweight</v>
      </c>
      <c r="J2303" t="str">
        <f t="shared" si="71"/>
        <v>Normal</v>
      </c>
    </row>
    <row r="2304" spans="1:10" x14ac:dyDescent="0.25">
      <c r="A2304" t="s">
        <v>54</v>
      </c>
      <c r="B2304">
        <v>15.77</v>
      </c>
      <c r="C2304">
        <v>6.05</v>
      </c>
      <c r="D2304" t="s">
        <v>2381</v>
      </c>
      <c r="E2304" t="s">
        <v>2379</v>
      </c>
      <c r="F2304" t="s">
        <v>2379</v>
      </c>
      <c r="G2304">
        <v>1</v>
      </c>
      <c r="H2304" t="s">
        <v>2379</v>
      </c>
      <c r="I2304" t="str">
        <f t="shared" si="70"/>
        <v>Underweight</v>
      </c>
      <c r="J2304" t="str">
        <f t="shared" si="71"/>
        <v>Prediabetes</v>
      </c>
    </row>
    <row r="2305" spans="1:10" x14ac:dyDescent="0.25">
      <c r="A2305" t="s">
        <v>53</v>
      </c>
      <c r="B2305">
        <v>18.27</v>
      </c>
      <c r="C2305">
        <v>11.46</v>
      </c>
      <c r="D2305" t="s">
        <v>2379</v>
      </c>
      <c r="E2305" t="s">
        <v>2379</v>
      </c>
      <c r="F2305" t="s">
        <v>2379</v>
      </c>
      <c r="G2305">
        <v>0</v>
      </c>
      <c r="H2305" t="s">
        <v>2379</v>
      </c>
      <c r="I2305" t="str">
        <f t="shared" si="70"/>
        <v>Underweight</v>
      </c>
      <c r="J2305" t="str">
        <f t="shared" si="71"/>
        <v>Diabetes</v>
      </c>
    </row>
    <row r="2306" spans="1:10" x14ac:dyDescent="0.25">
      <c r="A2306" t="s">
        <v>52</v>
      </c>
      <c r="B2306">
        <v>16.489999999999998</v>
      </c>
      <c r="C2306">
        <v>8.48</v>
      </c>
      <c r="D2306" t="s">
        <v>2379</v>
      </c>
      <c r="E2306" t="s">
        <v>2379</v>
      </c>
      <c r="F2306" t="s">
        <v>2379</v>
      </c>
      <c r="G2306">
        <v>0</v>
      </c>
      <c r="H2306" t="s">
        <v>2379</v>
      </c>
      <c r="I2306" t="str">
        <f t="shared" si="70"/>
        <v>Underweight</v>
      </c>
      <c r="J2306" t="str">
        <f t="shared" si="71"/>
        <v>Diabetes</v>
      </c>
    </row>
    <row r="2307" spans="1:10" x14ac:dyDescent="0.25">
      <c r="A2307" t="s">
        <v>51</v>
      </c>
      <c r="B2307">
        <v>16.14</v>
      </c>
      <c r="C2307">
        <v>4.8600000000000003</v>
      </c>
      <c r="D2307" t="s">
        <v>2379</v>
      </c>
      <c r="E2307" t="s">
        <v>2379</v>
      </c>
      <c r="F2307" t="s">
        <v>2379</v>
      </c>
      <c r="G2307">
        <v>0</v>
      </c>
      <c r="H2307" t="s">
        <v>2379</v>
      </c>
      <c r="I2307" t="str">
        <f t="shared" ref="I2307:I2336" si="72">IF(B2307&lt;18.5,"Underweight",IF(B2307&lt;25,"Normal Weight",IF(B2307&lt;30,"Overweight","Obesity")))</f>
        <v>Underweight</v>
      </c>
      <c r="J2307" t="str">
        <f t="shared" ref="J2307:J2336" si="73">IF(ISNUMBER(C2307),IF(C2307&lt;5.7,"Normal",IF(C2307&lt;6.5,"Prediabetes","Diabetes")),"")</f>
        <v>Normal</v>
      </c>
    </row>
    <row r="2308" spans="1:10" x14ac:dyDescent="0.25">
      <c r="A2308" t="s">
        <v>50</v>
      </c>
      <c r="B2308">
        <v>20.85</v>
      </c>
      <c r="C2308">
        <v>4.45</v>
      </c>
      <c r="D2308" t="s">
        <v>2381</v>
      </c>
      <c r="E2308" t="s">
        <v>2379</v>
      </c>
      <c r="F2308" t="s">
        <v>2379</v>
      </c>
      <c r="G2308">
        <v>1</v>
      </c>
      <c r="H2308" t="s">
        <v>2379</v>
      </c>
      <c r="I2308" t="str">
        <f t="shared" si="72"/>
        <v>Normal Weight</v>
      </c>
      <c r="J2308" t="str">
        <f t="shared" si="73"/>
        <v>Normal</v>
      </c>
    </row>
    <row r="2309" spans="1:10" x14ac:dyDescent="0.25">
      <c r="A2309" t="s">
        <v>49</v>
      </c>
      <c r="B2309">
        <v>15.88</v>
      </c>
      <c r="C2309">
        <v>4.3600000000000003</v>
      </c>
      <c r="D2309" t="s">
        <v>2379</v>
      </c>
      <c r="E2309" t="s">
        <v>2379</v>
      </c>
      <c r="F2309" t="s">
        <v>2379</v>
      </c>
      <c r="G2309">
        <v>0</v>
      </c>
      <c r="H2309" t="s">
        <v>2379</v>
      </c>
      <c r="I2309" t="str">
        <f t="shared" si="72"/>
        <v>Underweight</v>
      </c>
      <c r="J2309" t="str">
        <f t="shared" si="73"/>
        <v>Normal</v>
      </c>
    </row>
    <row r="2310" spans="1:10" x14ac:dyDescent="0.25">
      <c r="A2310" t="s">
        <v>48</v>
      </c>
      <c r="B2310">
        <v>20.66</v>
      </c>
      <c r="C2310">
        <v>5.8</v>
      </c>
      <c r="D2310" t="s">
        <v>2379</v>
      </c>
      <c r="E2310" t="s">
        <v>2381</v>
      </c>
      <c r="F2310" t="s">
        <v>2379</v>
      </c>
      <c r="G2310">
        <v>1</v>
      </c>
      <c r="H2310" t="s">
        <v>2379</v>
      </c>
      <c r="I2310" t="str">
        <f t="shared" si="72"/>
        <v>Normal Weight</v>
      </c>
      <c r="J2310" t="str">
        <f t="shared" si="73"/>
        <v>Prediabetes</v>
      </c>
    </row>
    <row r="2311" spans="1:10" x14ac:dyDescent="0.25">
      <c r="A2311" t="s">
        <v>47</v>
      </c>
      <c r="B2311">
        <v>20.399999999999999</v>
      </c>
      <c r="C2311">
        <v>5.27</v>
      </c>
      <c r="D2311" t="s">
        <v>2379</v>
      </c>
      <c r="E2311" t="s">
        <v>2379</v>
      </c>
      <c r="F2311" t="s">
        <v>2379</v>
      </c>
      <c r="G2311">
        <v>0</v>
      </c>
      <c r="H2311" t="s">
        <v>2379</v>
      </c>
      <c r="I2311" t="str">
        <f t="shared" si="72"/>
        <v>Normal Weight</v>
      </c>
      <c r="J2311" t="str">
        <f t="shared" si="73"/>
        <v>Normal</v>
      </c>
    </row>
    <row r="2312" spans="1:10" x14ac:dyDescent="0.25">
      <c r="A2312" t="s">
        <v>46</v>
      </c>
      <c r="B2312">
        <v>25.19</v>
      </c>
      <c r="C2312">
        <v>5.64</v>
      </c>
      <c r="D2312" t="s">
        <v>2381</v>
      </c>
      <c r="E2312" t="s">
        <v>2379</v>
      </c>
      <c r="F2312" t="s">
        <v>2379</v>
      </c>
      <c r="G2312">
        <v>0</v>
      </c>
      <c r="H2312" t="s">
        <v>2379</v>
      </c>
      <c r="I2312" t="str">
        <f t="shared" si="72"/>
        <v>Overweight</v>
      </c>
      <c r="J2312" t="str">
        <f t="shared" si="73"/>
        <v>Normal</v>
      </c>
    </row>
    <row r="2313" spans="1:10" x14ac:dyDescent="0.25">
      <c r="A2313" t="s">
        <v>45</v>
      </c>
      <c r="B2313">
        <v>20.54</v>
      </c>
      <c r="C2313">
        <v>4.2</v>
      </c>
      <c r="D2313" t="s">
        <v>2381</v>
      </c>
      <c r="E2313" t="s">
        <v>2379</v>
      </c>
      <c r="F2313" t="s">
        <v>2379</v>
      </c>
      <c r="G2313">
        <v>1</v>
      </c>
      <c r="H2313" t="s">
        <v>2379</v>
      </c>
      <c r="I2313" t="str">
        <f t="shared" si="72"/>
        <v>Normal Weight</v>
      </c>
      <c r="J2313" t="str">
        <f t="shared" si="73"/>
        <v>Normal</v>
      </c>
    </row>
    <row r="2314" spans="1:10" x14ac:dyDescent="0.25">
      <c r="A2314" t="s">
        <v>44</v>
      </c>
      <c r="B2314">
        <v>20.13</v>
      </c>
      <c r="C2314">
        <v>5.42</v>
      </c>
      <c r="D2314" t="s">
        <v>2379</v>
      </c>
      <c r="E2314" t="s">
        <v>2379</v>
      </c>
      <c r="F2314" t="s">
        <v>2379</v>
      </c>
      <c r="G2314">
        <v>0</v>
      </c>
      <c r="H2314" t="s">
        <v>2379</v>
      </c>
      <c r="I2314" t="str">
        <f t="shared" si="72"/>
        <v>Normal Weight</v>
      </c>
      <c r="J2314" t="str">
        <f t="shared" si="73"/>
        <v>Normal</v>
      </c>
    </row>
    <row r="2315" spans="1:10" x14ac:dyDescent="0.25">
      <c r="A2315" t="s">
        <v>43</v>
      </c>
      <c r="B2315">
        <v>18.93</v>
      </c>
      <c r="C2315">
        <v>6.11</v>
      </c>
      <c r="D2315" t="s">
        <v>2379</v>
      </c>
      <c r="E2315" t="s">
        <v>2379</v>
      </c>
      <c r="F2315" t="s">
        <v>2382</v>
      </c>
      <c r="G2315">
        <v>1</v>
      </c>
      <c r="H2315" t="s">
        <v>2379</v>
      </c>
      <c r="I2315" t="str">
        <f t="shared" si="72"/>
        <v>Normal Weight</v>
      </c>
      <c r="J2315" t="str">
        <f t="shared" si="73"/>
        <v>Prediabetes</v>
      </c>
    </row>
    <row r="2316" spans="1:10" x14ac:dyDescent="0.25">
      <c r="A2316" t="s">
        <v>42</v>
      </c>
      <c r="B2316">
        <v>24.14</v>
      </c>
      <c r="C2316">
        <v>5.29</v>
      </c>
      <c r="D2316" t="s">
        <v>2379</v>
      </c>
      <c r="E2316" t="s">
        <v>2381</v>
      </c>
      <c r="F2316" t="s">
        <v>2379</v>
      </c>
      <c r="G2316">
        <v>1</v>
      </c>
      <c r="H2316" t="s">
        <v>2379</v>
      </c>
      <c r="I2316" t="str">
        <f t="shared" si="72"/>
        <v>Normal Weight</v>
      </c>
      <c r="J2316" t="str">
        <f t="shared" si="73"/>
        <v>Normal</v>
      </c>
    </row>
    <row r="2317" spans="1:10" x14ac:dyDescent="0.25">
      <c r="A2317" t="s">
        <v>40</v>
      </c>
      <c r="B2317">
        <v>25.03</v>
      </c>
      <c r="C2317">
        <v>5.91</v>
      </c>
      <c r="D2317" t="s">
        <v>2379</v>
      </c>
      <c r="E2317" t="s">
        <v>2381</v>
      </c>
      <c r="F2317" t="s">
        <v>2379</v>
      </c>
      <c r="G2317">
        <v>1</v>
      </c>
      <c r="H2317" t="s">
        <v>2379</v>
      </c>
      <c r="I2317" t="str">
        <f t="shared" si="72"/>
        <v>Overweight</v>
      </c>
      <c r="J2317" t="str">
        <f t="shared" si="73"/>
        <v>Prediabetes</v>
      </c>
    </row>
    <row r="2318" spans="1:10" x14ac:dyDescent="0.25">
      <c r="A2318" t="s">
        <v>39</v>
      </c>
      <c r="B2318">
        <v>20.47</v>
      </c>
      <c r="C2318">
        <v>5.81</v>
      </c>
      <c r="D2318" t="s">
        <v>2381</v>
      </c>
      <c r="E2318" t="s">
        <v>2379</v>
      </c>
      <c r="F2318" t="s">
        <v>2379</v>
      </c>
      <c r="G2318">
        <v>1</v>
      </c>
      <c r="H2318" t="s">
        <v>2379</v>
      </c>
      <c r="I2318" t="str">
        <f t="shared" si="72"/>
        <v>Normal Weight</v>
      </c>
      <c r="J2318" t="str">
        <f t="shared" si="73"/>
        <v>Prediabetes</v>
      </c>
    </row>
    <row r="2319" spans="1:10" x14ac:dyDescent="0.25">
      <c r="A2319" t="s">
        <v>38</v>
      </c>
      <c r="B2319">
        <v>18.82</v>
      </c>
      <c r="C2319">
        <v>5.51</v>
      </c>
      <c r="D2319" t="s">
        <v>2381</v>
      </c>
      <c r="E2319" t="s">
        <v>2379</v>
      </c>
      <c r="F2319" t="s">
        <v>2379</v>
      </c>
      <c r="G2319">
        <v>0</v>
      </c>
      <c r="H2319" t="s">
        <v>2379</v>
      </c>
      <c r="I2319" t="str">
        <f t="shared" si="72"/>
        <v>Normal Weight</v>
      </c>
      <c r="J2319" t="str">
        <f t="shared" si="73"/>
        <v>Normal</v>
      </c>
    </row>
    <row r="2320" spans="1:10" x14ac:dyDescent="0.25">
      <c r="A2320" t="s">
        <v>37</v>
      </c>
      <c r="B2320">
        <v>17.079999999999998</v>
      </c>
      <c r="C2320">
        <v>5.73</v>
      </c>
      <c r="D2320" t="s">
        <v>2379</v>
      </c>
      <c r="E2320" t="s">
        <v>2379</v>
      </c>
      <c r="F2320" t="s">
        <v>2382</v>
      </c>
      <c r="G2320">
        <v>1</v>
      </c>
      <c r="H2320" t="s">
        <v>2379</v>
      </c>
      <c r="I2320" t="str">
        <f t="shared" si="72"/>
        <v>Underweight</v>
      </c>
      <c r="J2320" t="str">
        <f t="shared" si="73"/>
        <v>Prediabetes</v>
      </c>
    </row>
    <row r="2321" spans="1:10" x14ac:dyDescent="0.25">
      <c r="A2321" t="s">
        <v>35</v>
      </c>
      <c r="B2321">
        <v>19.21</v>
      </c>
      <c r="C2321">
        <v>5.53</v>
      </c>
      <c r="D2321" t="s">
        <v>2381</v>
      </c>
      <c r="E2321" t="s">
        <v>2379</v>
      </c>
      <c r="F2321" t="s">
        <v>2379</v>
      </c>
      <c r="G2321">
        <v>0</v>
      </c>
      <c r="H2321" t="s">
        <v>2379</v>
      </c>
      <c r="I2321" t="str">
        <f t="shared" si="72"/>
        <v>Normal Weight</v>
      </c>
      <c r="J2321" t="str">
        <f t="shared" si="73"/>
        <v>Normal</v>
      </c>
    </row>
    <row r="2322" spans="1:10" x14ac:dyDescent="0.25">
      <c r="A2322" t="s">
        <v>34</v>
      </c>
      <c r="B2322">
        <v>17.86</v>
      </c>
      <c r="C2322">
        <v>5.43</v>
      </c>
      <c r="D2322" t="s">
        <v>2379</v>
      </c>
      <c r="E2322" t="s">
        <v>2379</v>
      </c>
      <c r="F2322" t="s">
        <v>2382</v>
      </c>
      <c r="G2322">
        <v>1</v>
      </c>
      <c r="H2322" t="s">
        <v>2379</v>
      </c>
      <c r="I2322" t="str">
        <f t="shared" si="72"/>
        <v>Underweight</v>
      </c>
      <c r="J2322" t="str">
        <f t="shared" si="73"/>
        <v>Normal</v>
      </c>
    </row>
    <row r="2323" spans="1:10" x14ac:dyDescent="0.25">
      <c r="A2323" t="s">
        <v>33</v>
      </c>
      <c r="B2323">
        <v>21.38</v>
      </c>
      <c r="C2323">
        <v>8.01</v>
      </c>
      <c r="D2323" t="s">
        <v>2379</v>
      </c>
      <c r="E2323" t="s">
        <v>2379</v>
      </c>
      <c r="F2323" t="s">
        <v>2379</v>
      </c>
      <c r="G2323">
        <v>0</v>
      </c>
      <c r="H2323" t="s">
        <v>2379</v>
      </c>
      <c r="I2323" t="str">
        <f t="shared" si="72"/>
        <v>Normal Weight</v>
      </c>
      <c r="J2323" t="str">
        <f t="shared" si="73"/>
        <v>Diabetes</v>
      </c>
    </row>
    <row r="2324" spans="1:10" x14ac:dyDescent="0.25">
      <c r="A2324" t="s">
        <v>32</v>
      </c>
      <c r="B2324">
        <v>23.35</v>
      </c>
      <c r="C2324">
        <v>5.94</v>
      </c>
      <c r="D2324" t="s">
        <v>2379</v>
      </c>
      <c r="E2324" t="s">
        <v>2379</v>
      </c>
      <c r="F2324" t="s">
        <v>2379</v>
      </c>
      <c r="G2324">
        <v>0</v>
      </c>
      <c r="H2324" t="s">
        <v>2379</v>
      </c>
      <c r="I2324" t="str">
        <f t="shared" si="72"/>
        <v>Normal Weight</v>
      </c>
      <c r="J2324" t="str">
        <f t="shared" si="73"/>
        <v>Prediabetes</v>
      </c>
    </row>
    <row r="2325" spans="1:10" x14ac:dyDescent="0.25">
      <c r="A2325" t="s">
        <v>29</v>
      </c>
      <c r="B2325">
        <v>22.24</v>
      </c>
      <c r="C2325">
        <v>5.04</v>
      </c>
      <c r="D2325" t="s">
        <v>2379</v>
      </c>
      <c r="E2325" t="s">
        <v>2379</v>
      </c>
      <c r="F2325" t="s">
        <v>2379</v>
      </c>
      <c r="G2325">
        <v>0</v>
      </c>
      <c r="H2325" t="s">
        <v>2379</v>
      </c>
      <c r="I2325" t="str">
        <f t="shared" si="72"/>
        <v>Normal Weight</v>
      </c>
      <c r="J2325" t="str">
        <f t="shared" si="73"/>
        <v>Normal</v>
      </c>
    </row>
    <row r="2326" spans="1:10" x14ac:dyDescent="0.25">
      <c r="A2326" t="s">
        <v>28</v>
      </c>
      <c r="B2326">
        <v>24.76</v>
      </c>
      <c r="C2326">
        <v>4.54</v>
      </c>
      <c r="D2326" t="s">
        <v>2381</v>
      </c>
      <c r="E2326" t="s">
        <v>2379</v>
      </c>
      <c r="F2326" t="s">
        <v>2379</v>
      </c>
      <c r="G2326">
        <v>0</v>
      </c>
      <c r="H2326" t="s">
        <v>2379</v>
      </c>
      <c r="I2326" t="str">
        <f t="shared" si="72"/>
        <v>Normal Weight</v>
      </c>
      <c r="J2326" t="str">
        <f t="shared" si="73"/>
        <v>Normal</v>
      </c>
    </row>
    <row r="2327" spans="1:10" x14ac:dyDescent="0.25">
      <c r="A2327" t="s">
        <v>27</v>
      </c>
      <c r="B2327">
        <v>20.100000000000001</v>
      </c>
      <c r="C2327">
        <v>5.6</v>
      </c>
      <c r="D2327" t="s">
        <v>2381</v>
      </c>
      <c r="E2327" t="s">
        <v>2379</v>
      </c>
      <c r="F2327" t="s">
        <v>2382</v>
      </c>
      <c r="G2327">
        <v>1</v>
      </c>
      <c r="H2327" t="s">
        <v>2379</v>
      </c>
      <c r="I2327" t="str">
        <f t="shared" si="72"/>
        <v>Normal Weight</v>
      </c>
      <c r="J2327" t="str">
        <f t="shared" si="73"/>
        <v>Normal</v>
      </c>
    </row>
    <row r="2328" spans="1:10" x14ac:dyDescent="0.25">
      <c r="A2328" t="s">
        <v>26</v>
      </c>
      <c r="B2328">
        <v>21.77</v>
      </c>
      <c r="C2328">
        <v>10.67</v>
      </c>
      <c r="D2328" t="s">
        <v>2379</v>
      </c>
      <c r="E2328" t="s">
        <v>2379</v>
      </c>
      <c r="F2328" t="s">
        <v>2379</v>
      </c>
      <c r="G2328">
        <v>0</v>
      </c>
      <c r="H2328" t="s">
        <v>2379</v>
      </c>
      <c r="I2328" t="str">
        <f t="shared" si="72"/>
        <v>Normal Weight</v>
      </c>
      <c r="J2328" t="str">
        <f t="shared" si="73"/>
        <v>Diabetes</v>
      </c>
    </row>
    <row r="2329" spans="1:10" x14ac:dyDescent="0.25">
      <c r="A2329" t="s">
        <v>25</v>
      </c>
      <c r="B2329">
        <v>17.82</v>
      </c>
      <c r="C2329">
        <v>5.26</v>
      </c>
      <c r="D2329" t="s">
        <v>2381</v>
      </c>
      <c r="E2329" t="s">
        <v>2379</v>
      </c>
      <c r="F2329" t="s">
        <v>2379</v>
      </c>
      <c r="G2329">
        <v>1</v>
      </c>
      <c r="H2329" t="s">
        <v>2379</v>
      </c>
      <c r="I2329" t="str">
        <f t="shared" si="72"/>
        <v>Underweight</v>
      </c>
      <c r="J2329" t="str">
        <f t="shared" si="73"/>
        <v>Normal</v>
      </c>
    </row>
    <row r="2330" spans="1:10" x14ac:dyDescent="0.25">
      <c r="A2330" t="s">
        <v>24</v>
      </c>
      <c r="B2330">
        <v>17.07</v>
      </c>
      <c r="C2330">
        <v>5.22</v>
      </c>
      <c r="D2330" t="s">
        <v>2379</v>
      </c>
      <c r="E2330" t="s">
        <v>2379</v>
      </c>
      <c r="F2330" t="s">
        <v>2382</v>
      </c>
      <c r="G2330">
        <v>1</v>
      </c>
      <c r="H2330" t="s">
        <v>2379</v>
      </c>
      <c r="I2330" t="str">
        <f t="shared" si="72"/>
        <v>Underweight</v>
      </c>
      <c r="J2330" t="str">
        <f t="shared" si="73"/>
        <v>Normal</v>
      </c>
    </row>
    <row r="2331" spans="1:10" x14ac:dyDescent="0.25">
      <c r="A2331" t="s">
        <v>22</v>
      </c>
      <c r="B2331">
        <v>22.24</v>
      </c>
      <c r="C2331">
        <v>4.29</v>
      </c>
      <c r="D2331" t="s">
        <v>2381</v>
      </c>
      <c r="E2331" t="s">
        <v>2379</v>
      </c>
      <c r="F2331" t="s">
        <v>2379</v>
      </c>
      <c r="G2331">
        <v>0</v>
      </c>
      <c r="H2331" t="s">
        <v>2379</v>
      </c>
      <c r="I2331" t="str">
        <f t="shared" si="72"/>
        <v>Normal Weight</v>
      </c>
      <c r="J2331" t="str">
        <f t="shared" si="73"/>
        <v>Normal</v>
      </c>
    </row>
    <row r="2332" spans="1:10" x14ac:dyDescent="0.25">
      <c r="A2332" t="s">
        <v>21</v>
      </c>
      <c r="B2332">
        <v>22.34</v>
      </c>
      <c r="C2332">
        <v>5.57</v>
      </c>
      <c r="D2332" t="s">
        <v>2379</v>
      </c>
      <c r="E2332" t="s">
        <v>2379</v>
      </c>
      <c r="F2332" t="s">
        <v>2379</v>
      </c>
      <c r="G2332">
        <v>1</v>
      </c>
      <c r="H2332" t="s">
        <v>2379</v>
      </c>
      <c r="I2332" t="str">
        <f t="shared" si="72"/>
        <v>Normal Weight</v>
      </c>
      <c r="J2332" t="str">
        <f t="shared" si="73"/>
        <v>Normal</v>
      </c>
    </row>
    <row r="2333" spans="1:10" x14ac:dyDescent="0.25">
      <c r="A2333" t="s">
        <v>19</v>
      </c>
      <c r="B2333">
        <v>17.7</v>
      </c>
      <c r="C2333">
        <v>6.28</v>
      </c>
      <c r="D2333" t="s">
        <v>2379</v>
      </c>
      <c r="E2333" t="s">
        <v>2379</v>
      </c>
      <c r="F2333" t="s">
        <v>2379</v>
      </c>
      <c r="G2333">
        <v>1</v>
      </c>
      <c r="H2333" t="s">
        <v>2379</v>
      </c>
      <c r="I2333" t="str">
        <f t="shared" si="72"/>
        <v>Underweight</v>
      </c>
      <c r="J2333" t="str">
        <f t="shared" si="73"/>
        <v>Prediabetes</v>
      </c>
    </row>
    <row r="2334" spans="1:10" x14ac:dyDescent="0.25">
      <c r="A2334" t="s">
        <v>17</v>
      </c>
      <c r="B2334">
        <v>16.47</v>
      </c>
      <c r="C2334">
        <v>6.35</v>
      </c>
      <c r="D2334" t="s">
        <v>2379</v>
      </c>
      <c r="E2334" t="s">
        <v>2379</v>
      </c>
      <c r="F2334" t="s">
        <v>2382</v>
      </c>
      <c r="G2334">
        <v>1</v>
      </c>
      <c r="H2334" t="s">
        <v>2379</v>
      </c>
      <c r="I2334" t="str">
        <f t="shared" si="72"/>
        <v>Underweight</v>
      </c>
      <c r="J2334" t="str">
        <f t="shared" si="73"/>
        <v>Prediabetes</v>
      </c>
    </row>
    <row r="2335" spans="1:10" x14ac:dyDescent="0.25">
      <c r="A2335" t="s">
        <v>14</v>
      </c>
      <c r="B2335">
        <v>17.600000000000001</v>
      </c>
      <c r="C2335">
        <v>4.3899999999999997</v>
      </c>
      <c r="D2335" t="s">
        <v>2379</v>
      </c>
      <c r="E2335" t="s">
        <v>2379</v>
      </c>
      <c r="F2335" t="s">
        <v>2379</v>
      </c>
      <c r="G2335">
        <v>1</v>
      </c>
      <c r="H2335" t="s">
        <v>2379</v>
      </c>
      <c r="I2335" t="str">
        <f t="shared" si="72"/>
        <v>Underweight</v>
      </c>
      <c r="J2335" t="str">
        <f t="shared" si="73"/>
        <v>Normal</v>
      </c>
    </row>
    <row r="2336" spans="1:10" x14ac:dyDescent="0.25">
      <c r="A2336" t="s">
        <v>9</v>
      </c>
      <c r="B2336">
        <v>17.579999999999998</v>
      </c>
      <c r="C2336">
        <v>4.51</v>
      </c>
      <c r="D2336" t="s">
        <v>2379</v>
      </c>
      <c r="E2336" t="s">
        <v>2379</v>
      </c>
      <c r="F2336" t="s">
        <v>2379</v>
      </c>
      <c r="G2336">
        <v>1</v>
      </c>
      <c r="H2336" t="s">
        <v>2379</v>
      </c>
      <c r="I2336" t="str">
        <f t="shared" si="72"/>
        <v>Underweight</v>
      </c>
      <c r="J2336" t="str">
        <f t="shared" si="73"/>
        <v>Normal</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345"/>
  <sheetViews>
    <sheetView workbookViewId="0">
      <selection sqref="A1:H2345"/>
    </sheetView>
  </sheetViews>
  <sheetFormatPr defaultRowHeight="15" x14ac:dyDescent="0.25"/>
  <cols>
    <col min="1" max="1" width="12.85546875" bestFit="1" customWidth="1"/>
    <col min="2" max="2" width="13.7109375" bestFit="1" customWidth="1"/>
    <col min="5" max="5" width="13.140625" bestFit="1" customWidth="1"/>
    <col min="8" max="8" width="9.5703125" customWidth="1"/>
  </cols>
  <sheetData>
    <row r="1" spans="1:8" s="2" customFormat="1" ht="18.95" customHeight="1" x14ac:dyDescent="0.25">
      <c r="A1" s="3" t="s">
        <v>0</v>
      </c>
      <c r="B1" s="3" t="s">
        <v>6062</v>
      </c>
      <c r="C1" s="3" t="s">
        <v>4</v>
      </c>
      <c r="D1" s="3" t="s">
        <v>5</v>
      </c>
      <c r="E1" s="3" t="s">
        <v>6</v>
      </c>
      <c r="F1" s="3" t="s">
        <v>7</v>
      </c>
      <c r="G1" s="3" t="s">
        <v>8</v>
      </c>
      <c r="H1" s="2" t="s">
        <v>6067</v>
      </c>
    </row>
    <row r="2" spans="1:8" x14ac:dyDescent="0.25">
      <c r="A2" t="s">
        <v>9</v>
      </c>
      <c r="B2" s="12">
        <v>33794</v>
      </c>
      <c r="C2">
        <v>0</v>
      </c>
      <c r="D2" s="14">
        <v>563.84</v>
      </c>
      <c r="E2" t="s">
        <v>11</v>
      </c>
      <c r="F2" t="s">
        <v>12</v>
      </c>
      <c r="G2" t="s">
        <v>13</v>
      </c>
      <c r="H2">
        <f>IFERROR(DATEDIF(B2,DATE(2023,6,8),"Y"),"?")</f>
        <v>30</v>
      </c>
    </row>
    <row r="3" spans="1:8" x14ac:dyDescent="0.25">
      <c r="A3" t="s">
        <v>14</v>
      </c>
      <c r="B3" s="12">
        <v>33938</v>
      </c>
      <c r="C3">
        <v>0</v>
      </c>
      <c r="D3" s="14">
        <v>570.62</v>
      </c>
      <c r="E3" t="s">
        <v>11</v>
      </c>
      <c r="F3" t="s">
        <v>16</v>
      </c>
      <c r="G3" t="s">
        <v>13</v>
      </c>
      <c r="H3">
        <f t="shared" ref="H3:H66" si="0">IFERROR(DATEDIF(B3,DATE(2023,6,8),"Y"),"?")</f>
        <v>30</v>
      </c>
    </row>
    <row r="4" spans="1:8" x14ac:dyDescent="0.25">
      <c r="A4" t="s">
        <v>17</v>
      </c>
      <c r="B4" s="12">
        <v>34150</v>
      </c>
      <c r="C4">
        <v>0</v>
      </c>
      <c r="D4" s="14">
        <v>600</v>
      </c>
      <c r="E4" t="s">
        <v>11</v>
      </c>
      <c r="F4" t="s">
        <v>16</v>
      </c>
      <c r="G4" t="s">
        <v>13</v>
      </c>
      <c r="H4">
        <f t="shared" si="0"/>
        <v>29</v>
      </c>
    </row>
    <row r="5" spans="1:8" x14ac:dyDescent="0.25">
      <c r="A5" t="s">
        <v>19</v>
      </c>
      <c r="B5" s="12">
        <v>33860</v>
      </c>
      <c r="C5">
        <v>0</v>
      </c>
      <c r="D5" s="14">
        <v>604.54</v>
      </c>
      <c r="E5" t="s">
        <v>12</v>
      </c>
      <c r="F5" t="s">
        <v>12</v>
      </c>
      <c r="G5" t="s">
        <v>13</v>
      </c>
      <c r="H5">
        <f t="shared" si="0"/>
        <v>30</v>
      </c>
    </row>
    <row r="6" spans="1:8" x14ac:dyDescent="0.25">
      <c r="A6" t="s">
        <v>21</v>
      </c>
      <c r="B6" s="12">
        <v>36003</v>
      </c>
      <c r="C6">
        <v>0</v>
      </c>
      <c r="D6" s="14">
        <v>637.26</v>
      </c>
      <c r="E6" t="s">
        <v>12</v>
      </c>
      <c r="F6" t="s">
        <v>12</v>
      </c>
      <c r="G6" t="s">
        <v>13</v>
      </c>
      <c r="H6">
        <f t="shared" si="0"/>
        <v>24</v>
      </c>
    </row>
    <row r="7" spans="1:8" x14ac:dyDescent="0.25">
      <c r="A7" t="s">
        <v>22</v>
      </c>
      <c r="B7" s="12">
        <v>37215</v>
      </c>
      <c r="C7">
        <v>0</v>
      </c>
      <c r="D7" s="14">
        <v>646.14</v>
      </c>
      <c r="E7" t="s">
        <v>12</v>
      </c>
      <c r="F7" t="s">
        <v>12</v>
      </c>
      <c r="G7" t="s">
        <v>23</v>
      </c>
      <c r="H7">
        <f t="shared" si="0"/>
        <v>21</v>
      </c>
    </row>
    <row r="8" spans="1:8" x14ac:dyDescent="0.25">
      <c r="A8" t="s">
        <v>24</v>
      </c>
      <c r="B8" s="12">
        <v>34121</v>
      </c>
      <c r="C8">
        <v>0</v>
      </c>
      <c r="D8" s="14">
        <v>650</v>
      </c>
      <c r="E8" t="s">
        <v>12</v>
      </c>
      <c r="F8" t="s">
        <v>12</v>
      </c>
      <c r="G8" t="s">
        <v>13</v>
      </c>
      <c r="H8">
        <f t="shared" si="0"/>
        <v>30</v>
      </c>
    </row>
    <row r="9" spans="1:8" x14ac:dyDescent="0.25">
      <c r="A9" t="s">
        <v>25</v>
      </c>
      <c r="B9" s="12">
        <v>34884</v>
      </c>
      <c r="C9">
        <v>0</v>
      </c>
      <c r="D9" s="14">
        <v>650</v>
      </c>
      <c r="E9" t="s">
        <v>12</v>
      </c>
      <c r="F9" t="s">
        <v>12</v>
      </c>
      <c r="G9" t="s">
        <v>13</v>
      </c>
      <c r="H9">
        <f t="shared" si="0"/>
        <v>27</v>
      </c>
    </row>
    <row r="10" spans="1:8" x14ac:dyDescent="0.25">
      <c r="A10" t="s">
        <v>26</v>
      </c>
      <c r="B10" s="12">
        <v>37589</v>
      </c>
      <c r="C10">
        <v>0</v>
      </c>
      <c r="D10" s="14">
        <v>668</v>
      </c>
      <c r="E10" t="s">
        <v>12</v>
      </c>
      <c r="F10" t="s">
        <v>11</v>
      </c>
      <c r="G10" t="s">
        <v>23</v>
      </c>
      <c r="H10">
        <f t="shared" si="0"/>
        <v>20</v>
      </c>
    </row>
    <row r="11" spans="1:8" x14ac:dyDescent="0.25">
      <c r="A11" t="s">
        <v>27</v>
      </c>
      <c r="B11" s="12">
        <v>35743</v>
      </c>
      <c r="C11">
        <v>0</v>
      </c>
      <c r="D11" s="14">
        <v>670</v>
      </c>
      <c r="E11" t="s">
        <v>12</v>
      </c>
      <c r="F11" t="s">
        <v>12</v>
      </c>
      <c r="G11" t="s">
        <v>13</v>
      </c>
      <c r="H11">
        <f t="shared" si="0"/>
        <v>25</v>
      </c>
    </row>
    <row r="12" spans="1:8" x14ac:dyDescent="0.25">
      <c r="A12" t="s">
        <v>28</v>
      </c>
      <c r="B12" s="12">
        <v>37146</v>
      </c>
      <c r="C12">
        <v>0</v>
      </c>
      <c r="D12" s="14">
        <v>687.54</v>
      </c>
      <c r="E12" t="s">
        <v>12</v>
      </c>
      <c r="F12" t="s">
        <v>11</v>
      </c>
      <c r="G12" t="s">
        <v>13</v>
      </c>
      <c r="H12">
        <f t="shared" si="0"/>
        <v>21</v>
      </c>
    </row>
    <row r="13" spans="1:8" x14ac:dyDescent="0.25">
      <c r="A13" t="s">
        <v>29</v>
      </c>
      <c r="B13" s="12">
        <v>36520</v>
      </c>
      <c r="C13">
        <v>0</v>
      </c>
      <c r="D13" s="14">
        <v>700</v>
      </c>
      <c r="E13" t="s">
        <v>31</v>
      </c>
      <c r="F13" t="s">
        <v>12</v>
      </c>
      <c r="G13" t="s">
        <v>13</v>
      </c>
      <c r="H13">
        <f t="shared" si="0"/>
        <v>23</v>
      </c>
    </row>
    <row r="14" spans="1:8" x14ac:dyDescent="0.25">
      <c r="A14" t="s">
        <v>32</v>
      </c>
      <c r="B14" s="12">
        <v>36508</v>
      </c>
      <c r="C14">
        <v>0</v>
      </c>
      <c r="D14" s="14">
        <v>722.99</v>
      </c>
      <c r="E14" t="s">
        <v>12</v>
      </c>
      <c r="F14" t="s">
        <v>16</v>
      </c>
      <c r="G14" t="s">
        <v>13</v>
      </c>
      <c r="H14">
        <f t="shared" si="0"/>
        <v>23</v>
      </c>
    </row>
    <row r="15" spans="1:8" x14ac:dyDescent="0.25">
      <c r="A15" t="s">
        <v>33</v>
      </c>
      <c r="B15" s="12">
        <v>2002</v>
      </c>
      <c r="C15">
        <v>0</v>
      </c>
      <c r="D15" s="14">
        <v>750</v>
      </c>
      <c r="E15" t="s">
        <v>12</v>
      </c>
      <c r="F15" t="s">
        <v>16</v>
      </c>
      <c r="G15" t="s">
        <v>23</v>
      </c>
      <c r="H15">
        <f t="shared" si="0"/>
        <v>117</v>
      </c>
    </row>
    <row r="16" spans="1:8" x14ac:dyDescent="0.25">
      <c r="A16" t="s">
        <v>34</v>
      </c>
      <c r="B16" s="12">
        <v>34190</v>
      </c>
      <c r="C16">
        <v>0</v>
      </c>
      <c r="D16" s="14">
        <v>760</v>
      </c>
      <c r="E16" t="s">
        <v>12</v>
      </c>
      <c r="F16" t="s">
        <v>16</v>
      </c>
      <c r="G16" t="s">
        <v>13</v>
      </c>
      <c r="H16">
        <f t="shared" si="0"/>
        <v>29</v>
      </c>
    </row>
    <row r="17" spans="1:8" x14ac:dyDescent="0.25">
      <c r="A17" t="s">
        <v>35</v>
      </c>
      <c r="B17" s="12">
        <v>35360</v>
      </c>
      <c r="C17">
        <v>0</v>
      </c>
      <c r="D17" s="14">
        <v>760</v>
      </c>
      <c r="E17" t="s">
        <v>12</v>
      </c>
      <c r="F17" t="s">
        <v>12</v>
      </c>
      <c r="G17" t="s">
        <v>13</v>
      </c>
      <c r="H17">
        <f t="shared" si="0"/>
        <v>26</v>
      </c>
    </row>
    <row r="18" spans="1:8" x14ac:dyDescent="0.25">
      <c r="A18" t="s">
        <v>37</v>
      </c>
      <c r="B18" s="12">
        <v>34148</v>
      </c>
      <c r="C18">
        <v>0</v>
      </c>
      <c r="D18" s="14">
        <v>770</v>
      </c>
      <c r="E18" t="s">
        <v>12</v>
      </c>
      <c r="F18" t="s">
        <v>12</v>
      </c>
      <c r="G18" t="s">
        <v>13</v>
      </c>
      <c r="H18">
        <f t="shared" si="0"/>
        <v>29</v>
      </c>
    </row>
    <row r="19" spans="1:8" x14ac:dyDescent="0.25">
      <c r="A19" t="s">
        <v>38</v>
      </c>
      <c r="B19" s="12">
        <v>1996</v>
      </c>
      <c r="C19">
        <v>0</v>
      </c>
      <c r="D19" s="14">
        <v>770.38</v>
      </c>
      <c r="E19" t="s">
        <v>12</v>
      </c>
      <c r="F19" t="s">
        <v>31</v>
      </c>
      <c r="G19" t="s">
        <v>23</v>
      </c>
      <c r="H19">
        <f t="shared" si="0"/>
        <v>117</v>
      </c>
    </row>
    <row r="20" spans="1:8" x14ac:dyDescent="0.25">
      <c r="A20" t="s">
        <v>39</v>
      </c>
      <c r="B20" s="12">
        <v>35040</v>
      </c>
      <c r="C20">
        <v>0</v>
      </c>
      <c r="D20" s="14">
        <v>773.54</v>
      </c>
      <c r="E20" t="s">
        <v>12</v>
      </c>
      <c r="F20" t="s">
        <v>11</v>
      </c>
      <c r="G20" t="s">
        <v>13</v>
      </c>
      <c r="H20">
        <f t="shared" si="0"/>
        <v>27</v>
      </c>
    </row>
    <row r="21" spans="1:8" x14ac:dyDescent="0.25">
      <c r="A21" t="s">
        <v>40</v>
      </c>
      <c r="B21" s="12">
        <v>38267</v>
      </c>
      <c r="C21">
        <v>0</v>
      </c>
      <c r="D21" s="14">
        <v>830.52</v>
      </c>
      <c r="E21" t="s">
        <v>12</v>
      </c>
      <c r="F21" t="s">
        <v>11</v>
      </c>
      <c r="G21" t="s">
        <v>41</v>
      </c>
      <c r="H21">
        <f t="shared" si="0"/>
        <v>18</v>
      </c>
    </row>
    <row r="22" spans="1:8" x14ac:dyDescent="0.25">
      <c r="A22" t="s">
        <v>42</v>
      </c>
      <c r="B22" s="12">
        <v>36848</v>
      </c>
      <c r="C22">
        <v>0</v>
      </c>
      <c r="D22" s="14">
        <v>865.41</v>
      </c>
      <c r="E22" t="s">
        <v>12</v>
      </c>
      <c r="F22" t="s">
        <v>16</v>
      </c>
      <c r="G22" t="s">
        <v>13</v>
      </c>
      <c r="H22">
        <f t="shared" si="0"/>
        <v>22</v>
      </c>
    </row>
    <row r="23" spans="1:8" x14ac:dyDescent="0.25">
      <c r="A23" t="s">
        <v>43</v>
      </c>
      <c r="B23" s="12">
        <v>34300</v>
      </c>
      <c r="C23">
        <v>0</v>
      </c>
      <c r="D23" s="14">
        <v>896.21</v>
      </c>
      <c r="E23" t="s">
        <v>12</v>
      </c>
      <c r="F23" t="s">
        <v>16</v>
      </c>
      <c r="G23" t="s">
        <v>13</v>
      </c>
      <c r="H23">
        <f t="shared" si="0"/>
        <v>29</v>
      </c>
    </row>
    <row r="24" spans="1:8" x14ac:dyDescent="0.25">
      <c r="A24" t="s">
        <v>44</v>
      </c>
      <c r="B24" s="12">
        <v>34637</v>
      </c>
      <c r="C24">
        <v>0</v>
      </c>
      <c r="D24" s="14">
        <v>915.07</v>
      </c>
      <c r="E24" t="s">
        <v>12</v>
      </c>
      <c r="F24" t="s">
        <v>16</v>
      </c>
      <c r="G24" t="s">
        <v>13</v>
      </c>
      <c r="H24">
        <f t="shared" si="0"/>
        <v>28</v>
      </c>
    </row>
    <row r="25" spans="1:8" x14ac:dyDescent="0.25">
      <c r="A25" t="s">
        <v>45</v>
      </c>
      <c r="B25" s="12">
        <v>35000</v>
      </c>
      <c r="C25">
        <v>0</v>
      </c>
      <c r="D25" s="14">
        <v>928.59</v>
      </c>
      <c r="E25" t="s">
        <v>12</v>
      </c>
      <c r="F25" t="s">
        <v>16</v>
      </c>
      <c r="G25" t="s">
        <v>13</v>
      </c>
      <c r="H25">
        <f t="shared" si="0"/>
        <v>27</v>
      </c>
    </row>
    <row r="26" spans="1:8" x14ac:dyDescent="0.25">
      <c r="A26" t="s">
        <v>46</v>
      </c>
      <c r="B26" s="12">
        <v>37122</v>
      </c>
      <c r="C26">
        <v>0</v>
      </c>
      <c r="D26" s="14">
        <v>964.71</v>
      </c>
      <c r="E26" t="s">
        <v>12</v>
      </c>
      <c r="F26" t="s">
        <v>11</v>
      </c>
      <c r="G26" t="s">
        <v>13</v>
      </c>
      <c r="H26">
        <f t="shared" si="0"/>
        <v>21</v>
      </c>
    </row>
    <row r="27" spans="1:8" x14ac:dyDescent="0.25">
      <c r="A27" t="s">
        <v>47</v>
      </c>
      <c r="B27" s="12">
        <v>34660</v>
      </c>
      <c r="C27">
        <v>0</v>
      </c>
      <c r="D27" s="14">
        <v>1006.65</v>
      </c>
      <c r="E27" t="s">
        <v>12</v>
      </c>
      <c r="F27" t="s">
        <v>11</v>
      </c>
      <c r="G27" t="s">
        <v>13</v>
      </c>
      <c r="H27">
        <f t="shared" si="0"/>
        <v>28</v>
      </c>
    </row>
    <row r="28" spans="1:8" x14ac:dyDescent="0.25">
      <c r="A28" t="s">
        <v>48</v>
      </c>
      <c r="B28" s="12">
        <v>36808</v>
      </c>
      <c r="C28">
        <v>0</v>
      </c>
      <c r="D28" s="14">
        <v>1012</v>
      </c>
      <c r="E28" t="s">
        <v>12</v>
      </c>
      <c r="F28" t="s">
        <v>11</v>
      </c>
      <c r="G28" t="s">
        <v>13</v>
      </c>
      <c r="H28">
        <f t="shared" si="0"/>
        <v>22</v>
      </c>
    </row>
    <row r="29" spans="1:8" x14ac:dyDescent="0.25">
      <c r="A29" t="s">
        <v>49</v>
      </c>
      <c r="B29" s="12">
        <v>36377</v>
      </c>
      <c r="C29">
        <v>0</v>
      </c>
      <c r="D29" s="14">
        <v>1019</v>
      </c>
      <c r="E29" t="s">
        <v>12</v>
      </c>
      <c r="F29" t="s">
        <v>11</v>
      </c>
      <c r="G29" t="s">
        <v>13</v>
      </c>
      <c r="H29">
        <f t="shared" si="0"/>
        <v>23</v>
      </c>
    </row>
    <row r="30" spans="1:8" x14ac:dyDescent="0.25">
      <c r="A30" t="s">
        <v>50</v>
      </c>
      <c r="B30" s="12">
        <v>34977</v>
      </c>
      <c r="C30">
        <v>0</v>
      </c>
      <c r="D30" s="14">
        <v>1033.74</v>
      </c>
      <c r="E30" t="s">
        <v>12</v>
      </c>
      <c r="F30" t="s">
        <v>16</v>
      </c>
      <c r="G30" t="s">
        <v>13</v>
      </c>
      <c r="H30">
        <f t="shared" si="0"/>
        <v>27</v>
      </c>
    </row>
    <row r="31" spans="1:8" x14ac:dyDescent="0.25">
      <c r="A31" t="s">
        <v>51</v>
      </c>
      <c r="B31" s="12">
        <v>34655</v>
      </c>
      <c r="C31">
        <v>0</v>
      </c>
      <c r="D31" s="14">
        <v>1044</v>
      </c>
      <c r="E31" t="s">
        <v>12</v>
      </c>
      <c r="F31" t="s">
        <v>11</v>
      </c>
      <c r="G31" t="s">
        <v>13</v>
      </c>
      <c r="H31">
        <f t="shared" si="0"/>
        <v>28</v>
      </c>
    </row>
    <row r="32" spans="1:8" x14ac:dyDescent="0.25">
      <c r="A32" t="s">
        <v>52</v>
      </c>
      <c r="B32" s="12">
        <v>37457</v>
      </c>
      <c r="C32">
        <v>0</v>
      </c>
      <c r="D32" s="14">
        <v>1047</v>
      </c>
      <c r="E32" t="s">
        <v>12</v>
      </c>
      <c r="F32" t="s">
        <v>16</v>
      </c>
      <c r="G32" t="s">
        <v>13</v>
      </c>
      <c r="H32">
        <f t="shared" si="0"/>
        <v>20</v>
      </c>
    </row>
    <row r="33" spans="1:8" x14ac:dyDescent="0.25">
      <c r="A33" t="s">
        <v>53</v>
      </c>
      <c r="B33" s="12">
        <v>37438</v>
      </c>
      <c r="C33">
        <v>0</v>
      </c>
      <c r="D33" s="14">
        <v>1049</v>
      </c>
      <c r="E33" t="s">
        <v>12</v>
      </c>
      <c r="F33" t="s">
        <v>11</v>
      </c>
      <c r="G33" t="s">
        <v>23</v>
      </c>
      <c r="H33">
        <f t="shared" si="0"/>
        <v>20</v>
      </c>
    </row>
    <row r="34" spans="1:8" x14ac:dyDescent="0.25">
      <c r="A34" t="s">
        <v>54</v>
      </c>
      <c r="B34" s="12">
        <v>34851</v>
      </c>
      <c r="C34">
        <v>0</v>
      </c>
      <c r="D34" s="14">
        <v>1056</v>
      </c>
      <c r="E34" t="s">
        <v>12</v>
      </c>
      <c r="F34" t="s">
        <v>11</v>
      </c>
      <c r="G34" t="s">
        <v>13</v>
      </c>
      <c r="H34">
        <f t="shared" si="0"/>
        <v>28</v>
      </c>
    </row>
    <row r="35" spans="1:8" x14ac:dyDescent="0.25">
      <c r="A35" t="s">
        <v>55</v>
      </c>
      <c r="B35" s="12">
        <v>34240</v>
      </c>
      <c r="C35">
        <v>0</v>
      </c>
      <c r="D35" s="14">
        <v>1068</v>
      </c>
      <c r="E35" t="s">
        <v>12</v>
      </c>
      <c r="F35" t="s">
        <v>16</v>
      </c>
      <c r="G35" t="s">
        <v>13</v>
      </c>
      <c r="H35">
        <f t="shared" si="0"/>
        <v>29</v>
      </c>
    </row>
    <row r="36" spans="1:8" x14ac:dyDescent="0.25">
      <c r="A36" t="s">
        <v>56</v>
      </c>
      <c r="B36" s="12">
        <v>38223</v>
      </c>
      <c r="C36">
        <v>0</v>
      </c>
      <c r="D36" s="14">
        <v>1070</v>
      </c>
      <c r="E36" t="s">
        <v>12</v>
      </c>
      <c r="F36" t="s">
        <v>12</v>
      </c>
      <c r="G36" t="s">
        <v>13</v>
      </c>
      <c r="H36">
        <f t="shared" si="0"/>
        <v>18</v>
      </c>
    </row>
    <row r="37" spans="1:8" x14ac:dyDescent="0.25">
      <c r="A37" t="s">
        <v>57</v>
      </c>
      <c r="B37" s="12">
        <v>35655</v>
      </c>
      <c r="C37">
        <v>0</v>
      </c>
      <c r="D37" s="14">
        <v>1071</v>
      </c>
      <c r="E37" t="s">
        <v>12</v>
      </c>
      <c r="F37" t="s">
        <v>12</v>
      </c>
      <c r="G37" t="s">
        <v>13</v>
      </c>
      <c r="H37">
        <f t="shared" si="0"/>
        <v>25</v>
      </c>
    </row>
    <row r="38" spans="1:8" x14ac:dyDescent="0.25">
      <c r="A38" t="s">
        <v>58</v>
      </c>
      <c r="B38" s="12">
        <v>36155</v>
      </c>
      <c r="C38">
        <v>0</v>
      </c>
      <c r="D38" s="14">
        <v>1082</v>
      </c>
      <c r="E38" t="s">
        <v>12</v>
      </c>
      <c r="F38" t="s">
        <v>11</v>
      </c>
      <c r="G38" t="s">
        <v>13</v>
      </c>
      <c r="H38">
        <f t="shared" si="0"/>
        <v>24</v>
      </c>
    </row>
    <row r="39" spans="1:8" x14ac:dyDescent="0.25">
      <c r="A39" t="s">
        <v>59</v>
      </c>
      <c r="B39" s="12">
        <v>37481</v>
      </c>
      <c r="C39">
        <v>0</v>
      </c>
      <c r="D39" s="14">
        <v>1086</v>
      </c>
      <c r="E39" t="s">
        <v>12</v>
      </c>
      <c r="F39" t="s">
        <v>12</v>
      </c>
      <c r="G39" t="s">
        <v>13</v>
      </c>
      <c r="H39">
        <f t="shared" si="0"/>
        <v>20</v>
      </c>
    </row>
    <row r="40" spans="1:8" x14ac:dyDescent="0.25">
      <c r="A40" t="s">
        <v>60</v>
      </c>
      <c r="B40" s="12">
        <v>38303</v>
      </c>
      <c r="C40">
        <v>0</v>
      </c>
      <c r="D40" s="14">
        <v>1121.8699999999999</v>
      </c>
      <c r="E40" t="s">
        <v>12</v>
      </c>
      <c r="F40" t="s">
        <v>16</v>
      </c>
      <c r="G40" t="s">
        <v>13</v>
      </c>
      <c r="H40">
        <f t="shared" si="0"/>
        <v>18</v>
      </c>
    </row>
    <row r="41" spans="1:8" x14ac:dyDescent="0.25">
      <c r="A41" t="s">
        <v>61</v>
      </c>
      <c r="B41" s="12">
        <v>38152</v>
      </c>
      <c r="C41">
        <v>0</v>
      </c>
      <c r="D41" s="14">
        <v>1131.51</v>
      </c>
      <c r="E41" t="s">
        <v>12</v>
      </c>
      <c r="F41" t="s">
        <v>16</v>
      </c>
      <c r="G41" t="s">
        <v>13</v>
      </c>
      <c r="H41">
        <f t="shared" si="0"/>
        <v>18</v>
      </c>
    </row>
    <row r="42" spans="1:8" x14ac:dyDescent="0.25">
      <c r="A42" t="s">
        <v>62</v>
      </c>
      <c r="B42" s="12">
        <v>37456</v>
      </c>
      <c r="C42">
        <v>0</v>
      </c>
      <c r="D42" s="14">
        <v>1132</v>
      </c>
      <c r="E42" t="s">
        <v>12</v>
      </c>
      <c r="F42" t="s">
        <v>16</v>
      </c>
      <c r="G42" t="s">
        <v>13</v>
      </c>
      <c r="H42">
        <f t="shared" si="0"/>
        <v>20</v>
      </c>
    </row>
    <row r="43" spans="1:8" x14ac:dyDescent="0.25">
      <c r="A43" t="s">
        <v>63</v>
      </c>
      <c r="B43" s="12">
        <v>38266</v>
      </c>
      <c r="C43">
        <v>0</v>
      </c>
      <c r="D43" s="14">
        <v>1135</v>
      </c>
      <c r="E43" t="s">
        <v>12</v>
      </c>
      <c r="F43" t="s">
        <v>12</v>
      </c>
      <c r="G43" t="s">
        <v>13</v>
      </c>
      <c r="H43">
        <f t="shared" si="0"/>
        <v>18</v>
      </c>
    </row>
    <row r="44" spans="1:8" x14ac:dyDescent="0.25">
      <c r="A44" t="s">
        <v>64</v>
      </c>
      <c r="B44" s="12">
        <v>38149</v>
      </c>
      <c r="C44">
        <v>0</v>
      </c>
      <c r="D44" s="14">
        <v>1135.94</v>
      </c>
      <c r="E44" t="s">
        <v>12</v>
      </c>
      <c r="F44" t="s">
        <v>12</v>
      </c>
      <c r="G44" t="s">
        <v>13</v>
      </c>
      <c r="H44">
        <f t="shared" si="0"/>
        <v>18</v>
      </c>
    </row>
    <row r="45" spans="1:8" x14ac:dyDescent="0.25">
      <c r="A45" t="s">
        <v>65</v>
      </c>
      <c r="B45" s="12">
        <v>38319</v>
      </c>
      <c r="C45">
        <v>0</v>
      </c>
      <c r="D45" s="14">
        <v>1136.4000000000001</v>
      </c>
      <c r="E45" t="s">
        <v>12</v>
      </c>
      <c r="F45" t="s">
        <v>12</v>
      </c>
      <c r="G45" t="s">
        <v>13</v>
      </c>
      <c r="H45">
        <f t="shared" si="0"/>
        <v>18</v>
      </c>
    </row>
    <row r="46" spans="1:8" x14ac:dyDescent="0.25">
      <c r="A46" t="s">
        <v>66</v>
      </c>
      <c r="B46" s="12">
        <v>37479</v>
      </c>
      <c r="C46">
        <v>0</v>
      </c>
      <c r="D46" s="14">
        <v>1137</v>
      </c>
      <c r="E46" t="s">
        <v>12</v>
      </c>
      <c r="F46" t="s">
        <v>16</v>
      </c>
      <c r="G46" t="s">
        <v>13</v>
      </c>
      <c r="H46">
        <f t="shared" si="0"/>
        <v>20</v>
      </c>
    </row>
    <row r="47" spans="1:8" x14ac:dyDescent="0.25">
      <c r="A47" t="s">
        <v>31</v>
      </c>
      <c r="B47" s="12">
        <v>38297</v>
      </c>
      <c r="C47">
        <v>0</v>
      </c>
      <c r="D47" s="14">
        <v>1137.01</v>
      </c>
      <c r="E47" t="s">
        <v>12</v>
      </c>
      <c r="F47" t="s">
        <v>16</v>
      </c>
      <c r="G47" t="s">
        <v>13</v>
      </c>
      <c r="H47">
        <f t="shared" si="0"/>
        <v>18</v>
      </c>
    </row>
    <row r="48" spans="1:8" x14ac:dyDescent="0.25">
      <c r="A48" t="s">
        <v>67</v>
      </c>
      <c r="B48" s="12">
        <v>38275</v>
      </c>
      <c r="C48">
        <v>0</v>
      </c>
      <c r="D48" s="14">
        <v>1137.01</v>
      </c>
      <c r="E48" t="s">
        <v>12</v>
      </c>
      <c r="F48" t="s">
        <v>16</v>
      </c>
      <c r="G48" t="s">
        <v>13</v>
      </c>
      <c r="H48">
        <f t="shared" si="0"/>
        <v>18</v>
      </c>
    </row>
    <row r="49" spans="1:8" x14ac:dyDescent="0.25">
      <c r="A49" t="s">
        <v>68</v>
      </c>
      <c r="B49" s="12">
        <v>38318</v>
      </c>
      <c r="C49">
        <v>0</v>
      </c>
      <c r="D49" s="14">
        <v>1137.47</v>
      </c>
      <c r="E49" t="s">
        <v>12</v>
      </c>
      <c r="F49" t="s">
        <v>11</v>
      </c>
      <c r="G49" t="s">
        <v>13</v>
      </c>
      <c r="H49">
        <f t="shared" si="0"/>
        <v>18</v>
      </c>
    </row>
    <row r="50" spans="1:8" x14ac:dyDescent="0.25">
      <c r="A50" t="s">
        <v>69</v>
      </c>
      <c r="B50" s="12">
        <v>37189</v>
      </c>
      <c r="C50">
        <v>0</v>
      </c>
      <c r="D50" s="14">
        <v>1141</v>
      </c>
      <c r="E50" t="s">
        <v>12</v>
      </c>
      <c r="F50" t="s">
        <v>16</v>
      </c>
      <c r="G50" t="s">
        <v>13</v>
      </c>
      <c r="H50">
        <f t="shared" si="0"/>
        <v>21</v>
      </c>
    </row>
    <row r="51" spans="1:8" x14ac:dyDescent="0.25">
      <c r="A51" t="s">
        <v>70</v>
      </c>
      <c r="B51" s="12">
        <v>38242</v>
      </c>
      <c r="C51">
        <v>0</v>
      </c>
      <c r="D51" s="14">
        <v>1141.45</v>
      </c>
      <c r="E51" t="s">
        <v>12</v>
      </c>
      <c r="F51" t="s">
        <v>12</v>
      </c>
      <c r="G51" t="s">
        <v>13</v>
      </c>
      <c r="H51">
        <f t="shared" si="0"/>
        <v>18</v>
      </c>
    </row>
    <row r="52" spans="1:8" x14ac:dyDescent="0.25">
      <c r="A52" t="s">
        <v>71</v>
      </c>
      <c r="B52" s="12">
        <v>37530</v>
      </c>
      <c r="C52">
        <v>0</v>
      </c>
      <c r="D52" s="14">
        <v>1142</v>
      </c>
      <c r="E52" t="s">
        <v>12</v>
      </c>
      <c r="F52" t="s">
        <v>11</v>
      </c>
      <c r="G52" t="s">
        <v>41</v>
      </c>
      <c r="H52">
        <f t="shared" si="0"/>
        <v>20</v>
      </c>
    </row>
    <row r="53" spans="1:8" x14ac:dyDescent="0.25">
      <c r="A53" t="s">
        <v>72</v>
      </c>
      <c r="B53" s="12">
        <v>38148</v>
      </c>
      <c r="C53">
        <v>0</v>
      </c>
      <c r="D53" s="14">
        <v>1146.8</v>
      </c>
      <c r="E53" t="s">
        <v>11</v>
      </c>
      <c r="F53" t="s">
        <v>11</v>
      </c>
      <c r="G53" t="s">
        <v>13</v>
      </c>
      <c r="H53">
        <f t="shared" si="0"/>
        <v>18</v>
      </c>
    </row>
    <row r="54" spans="1:8" x14ac:dyDescent="0.25">
      <c r="A54" t="s">
        <v>73</v>
      </c>
      <c r="B54" s="12">
        <v>37784</v>
      </c>
      <c r="C54">
        <v>0</v>
      </c>
      <c r="D54" s="14">
        <v>1149</v>
      </c>
      <c r="E54" t="s">
        <v>11</v>
      </c>
      <c r="F54" t="s">
        <v>16</v>
      </c>
      <c r="G54" t="s">
        <v>23</v>
      </c>
      <c r="H54">
        <f t="shared" si="0"/>
        <v>19</v>
      </c>
    </row>
    <row r="55" spans="1:8" x14ac:dyDescent="0.25">
      <c r="A55" t="s">
        <v>74</v>
      </c>
      <c r="B55" s="12">
        <v>38186</v>
      </c>
      <c r="C55">
        <v>0</v>
      </c>
      <c r="D55" s="14">
        <v>1149.4000000000001</v>
      </c>
      <c r="E55" t="s">
        <v>11</v>
      </c>
      <c r="F55" t="s">
        <v>11</v>
      </c>
      <c r="G55" t="s">
        <v>13</v>
      </c>
      <c r="H55">
        <f t="shared" si="0"/>
        <v>18</v>
      </c>
    </row>
    <row r="56" spans="1:8" x14ac:dyDescent="0.25">
      <c r="A56" t="s">
        <v>75</v>
      </c>
      <c r="B56" s="12">
        <v>34541</v>
      </c>
      <c r="C56">
        <v>0</v>
      </c>
      <c r="D56" s="14">
        <v>1158.32</v>
      </c>
      <c r="E56" t="s">
        <v>11</v>
      </c>
      <c r="F56" t="s">
        <v>16</v>
      </c>
      <c r="G56" t="s">
        <v>13</v>
      </c>
      <c r="H56">
        <f t="shared" si="0"/>
        <v>28</v>
      </c>
    </row>
    <row r="57" spans="1:8" x14ac:dyDescent="0.25">
      <c r="A57" t="s">
        <v>76</v>
      </c>
      <c r="B57" s="12">
        <v>38302</v>
      </c>
      <c r="C57">
        <v>0</v>
      </c>
      <c r="D57" s="14">
        <v>1163.46</v>
      </c>
      <c r="E57" t="s">
        <v>11</v>
      </c>
      <c r="F57" t="s">
        <v>12</v>
      </c>
      <c r="G57" t="s">
        <v>13</v>
      </c>
      <c r="H57">
        <f t="shared" si="0"/>
        <v>18</v>
      </c>
    </row>
    <row r="58" spans="1:8" x14ac:dyDescent="0.25">
      <c r="A58" t="s">
        <v>77</v>
      </c>
      <c r="B58" s="12">
        <v>37418</v>
      </c>
      <c r="C58">
        <v>0</v>
      </c>
      <c r="D58" s="14">
        <v>1165</v>
      </c>
      <c r="E58" t="s">
        <v>11</v>
      </c>
      <c r="F58" t="s">
        <v>12</v>
      </c>
      <c r="G58" t="s">
        <v>23</v>
      </c>
      <c r="H58">
        <f t="shared" si="0"/>
        <v>20</v>
      </c>
    </row>
    <row r="59" spans="1:8" x14ac:dyDescent="0.25">
      <c r="A59" t="s">
        <v>78</v>
      </c>
      <c r="B59" s="12">
        <v>37207</v>
      </c>
      <c r="C59">
        <v>0</v>
      </c>
      <c r="D59" s="14">
        <v>1167</v>
      </c>
      <c r="E59" t="s">
        <v>11</v>
      </c>
      <c r="F59" t="s">
        <v>16</v>
      </c>
      <c r="G59" t="s">
        <v>13</v>
      </c>
      <c r="H59">
        <f t="shared" si="0"/>
        <v>21</v>
      </c>
    </row>
    <row r="60" spans="1:8" x14ac:dyDescent="0.25">
      <c r="A60" t="s">
        <v>79</v>
      </c>
      <c r="B60" s="12">
        <v>35288</v>
      </c>
      <c r="C60">
        <v>0</v>
      </c>
      <c r="D60" s="14">
        <v>1178</v>
      </c>
      <c r="E60" t="s">
        <v>11</v>
      </c>
      <c r="F60" t="s">
        <v>12</v>
      </c>
      <c r="G60" t="s">
        <v>13</v>
      </c>
      <c r="H60">
        <f t="shared" si="0"/>
        <v>26</v>
      </c>
    </row>
    <row r="61" spans="1:8" x14ac:dyDescent="0.25">
      <c r="A61" t="s">
        <v>80</v>
      </c>
      <c r="B61" s="12">
        <v>35609</v>
      </c>
      <c r="C61">
        <v>0</v>
      </c>
      <c r="D61" s="14">
        <v>1178.07</v>
      </c>
      <c r="E61" t="s">
        <v>11</v>
      </c>
      <c r="F61" t="s">
        <v>11</v>
      </c>
      <c r="G61" t="s">
        <v>13</v>
      </c>
      <c r="H61">
        <f t="shared" si="0"/>
        <v>25</v>
      </c>
    </row>
    <row r="62" spans="1:8" x14ac:dyDescent="0.25">
      <c r="A62" t="s">
        <v>81</v>
      </c>
      <c r="B62" s="12">
        <v>37494</v>
      </c>
      <c r="C62">
        <v>0</v>
      </c>
      <c r="D62" s="14">
        <v>1191</v>
      </c>
      <c r="E62" t="s">
        <v>11</v>
      </c>
      <c r="F62" t="s">
        <v>16</v>
      </c>
      <c r="G62" t="s">
        <v>13</v>
      </c>
      <c r="H62">
        <f t="shared" si="0"/>
        <v>20</v>
      </c>
    </row>
    <row r="63" spans="1:8" x14ac:dyDescent="0.25">
      <c r="A63" t="s">
        <v>82</v>
      </c>
      <c r="B63" s="12">
        <v>36339</v>
      </c>
      <c r="C63">
        <v>0</v>
      </c>
      <c r="D63" s="14">
        <v>1200</v>
      </c>
      <c r="E63" t="s">
        <v>11</v>
      </c>
      <c r="F63" t="s">
        <v>12</v>
      </c>
      <c r="G63" t="s">
        <v>23</v>
      </c>
      <c r="H63">
        <f t="shared" si="0"/>
        <v>23</v>
      </c>
    </row>
    <row r="64" spans="1:8" x14ac:dyDescent="0.25">
      <c r="A64" t="s">
        <v>83</v>
      </c>
      <c r="B64" s="12">
        <v>33883</v>
      </c>
      <c r="C64">
        <v>0</v>
      </c>
      <c r="D64" s="14">
        <v>1200.55</v>
      </c>
      <c r="E64" t="s">
        <v>11</v>
      </c>
      <c r="F64" t="s">
        <v>12</v>
      </c>
      <c r="G64" t="s">
        <v>13</v>
      </c>
      <c r="H64">
        <f t="shared" si="0"/>
        <v>30</v>
      </c>
    </row>
    <row r="65" spans="1:8" x14ac:dyDescent="0.25">
      <c r="A65" t="s">
        <v>84</v>
      </c>
      <c r="B65" s="12">
        <v>38140</v>
      </c>
      <c r="C65">
        <v>0</v>
      </c>
      <c r="D65" s="14">
        <v>1210</v>
      </c>
      <c r="E65" t="s">
        <v>11</v>
      </c>
      <c r="F65" t="s">
        <v>16</v>
      </c>
      <c r="G65" t="s">
        <v>13</v>
      </c>
      <c r="H65">
        <f t="shared" si="0"/>
        <v>19</v>
      </c>
    </row>
    <row r="66" spans="1:8" x14ac:dyDescent="0.25">
      <c r="A66" t="s">
        <v>85</v>
      </c>
      <c r="B66" s="12">
        <v>35373</v>
      </c>
      <c r="C66">
        <v>0</v>
      </c>
      <c r="D66" s="14">
        <v>1220</v>
      </c>
      <c r="E66" t="s">
        <v>11</v>
      </c>
      <c r="F66" t="s">
        <v>12</v>
      </c>
      <c r="G66" t="s">
        <v>23</v>
      </c>
      <c r="H66">
        <f t="shared" si="0"/>
        <v>26</v>
      </c>
    </row>
    <row r="67" spans="1:8" x14ac:dyDescent="0.25">
      <c r="A67" t="s">
        <v>86</v>
      </c>
      <c r="B67" s="12">
        <v>38177</v>
      </c>
      <c r="C67">
        <v>0</v>
      </c>
      <c r="D67" s="14">
        <v>1224</v>
      </c>
      <c r="E67" t="s">
        <v>11</v>
      </c>
      <c r="F67" t="s">
        <v>16</v>
      </c>
      <c r="G67" t="s">
        <v>13</v>
      </c>
      <c r="H67">
        <f t="shared" ref="H67:H130" si="1">IFERROR(DATEDIF(B67,DATE(2023,6,8),"Y"),"?")</f>
        <v>18</v>
      </c>
    </row>
    <row r="68" spans="1:8" x14ac:dyDescent="0.25">
      <c r="A68" t="s">
        <v>87</v>
      </c>
      <c r="B68" s="12">
        <v>38276</v>
      </c>
      <c r="C68">
        <v>0</v>
      </c>
      <c r="D68" s="14">
        <v>1228</v>
      </c>
      <c r="E68" t="s">
        <v>11</v>
      </c>
      <c r="F68" t="s">
        <v>16</v>
      </c>
      <c r="G68" t="s">
        <v>23</v>
      </c>
      <c r="H68">
        <f t="shared" si="1"/>
        <v>18</v>
      </c>
    </row>
    <row r="69" spans="1:8" x14ac:dyDescent="0.25">
      <c r="A69" t="s">
        <v>88</v>
      </c>
      <c r="B69" s="12">
        <v>35989</v>
      </c>
      <c r="C69">
        <v>0</v>
      </c>
      <c r="D69" s="14">
        <v>1234</v>
      </c>
      <c r="E69" t="s">
        <v>11</v>
      </c>
      <c r="F69" t="s">
        <v>16</v>
      </c>
      <c r="G69" t="s">
        <v>13</v>
      </c>
      <c r="H69">
        <f t="shared" si="1"/>
        <v>24</v>
      </c>
    </row>
    <row r="70" spans="1:8" x14ac:dyDescent="0.25">
      <c r="A70" t="s">
        <v>89</v>
      </c>
      <c r="B70" s="12">
        <v>37602</v>
      </c>
      <c r="C70">
        <v>0</v>
      </c>
      <c r="D70" s="14">
        <v>1237</v>
      </c>
      <c r="E70" t="s">
        <v>11</v>
      </c>
      <c r="F70" t="s">
        <v>11</v>
      </c>
      <c r="G70" t="s">
        <v>13</v>
      </c>
      <c r="H70">
        <f t="shared" si="1"/>
        <v>20</v>
      </c>
    </row>
    <row r="71" spans="1:8" x14ac:dyDescent="0.25">
      <c r="A71" t="s">
        <v>90</v>
      </c>
      <c r="B71" s="12">
        <v>36079</v>
      </c>
      <c r="C71">
        <v>0</v>
      </c>
      <c r="D71" s="14">
        <v>1240</v>
      </c>
      <c r="E71" t="s">
        <v>11</v>
      </c>
      <c r="F71" t="s">
        <v>16</v>
      </c>
      <c r="G71" t="s">
        <v>23</v>
      </c>
      <c r="H71">
        <f t="shared" si="1"/>
        <v>24</v>
      </c>
    </row>
    <row r="72" spans="1:8" x14ac:dyDescent="0.25">
      <c r="A72" t="s">
        <v>91</v>
      </c>
      <c r="B72" s="12">
        <v>37438</v>
      </c>
      <c r="C72">
        <v>0</v>
      </c>
      <c r="D72" s="14">
        <v>1241</v>
      </c>
      <c r="E72" t="s">
        <v>11</v>
      </c>
      <c r="F72" t="s">
        <v>11</v>
      </c>
      <c r="G72" t="s">
        <v>13</v>
      </c>
      <c r="H72">
        <f t="shared" si="1"/>
        <v>20</v>
      </c>
    </row>
    <row r="73" spans="1:8" x14ac:dyDescent="0.25">
      <c r="A73" t="s">
        <v>92</v>
      </c>
      <c r="B73" s="12">
        <v>37835</v>
      </c>
      <c r="C73">
        <v>0</v>
      </c>
      <c r="D73" s="14">
        <v>1241.57</v>
      </c>
      <c r="E73" t="s">
        <v>11</v>
      </c>
      <c r="F73" t="s">
        <v>11</v>
      </c>
      <c r="G73" t="s">
        <v>41</v>
      </c>
      <c r="H73">
        <f t="shared" si="1"/>
        <v>19</v>
      </c>
    </row>
    <row r="74" spans="1:8" x14ac:dyDescent="0.25">
      <c r="A74" t="s">
        <v>93</v>
      </c>
      <c r="B74" s="12">
        <v>37879</v>
      </c>
      <c r="C74">
        <v>0</v>
      </c>
      <c r="D74" s="14">
        <v>1242.26</v>
      </c>
      <c r="E74" t="s">
        <v>11</v>
      </c>
      <c r="F74" t="s">
        <v>16</v>
      </c>
      <c r="G74" t="s">
        <v>41</v>
      </c>
      <c r="H74">
        <f t="shared" si="1"/>
        <v>19</v>
      </c>
    </row>
    <row r="75" spans="1:8" x14ac:dyDescent="0.25">
      <c r="A75" t="s">
        <v>94</v>
      </c>
      <c r="B75" s="12">
        <v>37872</v>
      </c>
      <c r="C75">
        <v>0</v>
      </c>
      <c r="D75" s="14">
        <v>1242.82</v>
      </c>
      <c r="E75" t="s">
        <v>11</v>
      </c>
      <c r="F75" t="s">
        <v>16</v>
      </c>
      <c r="G75" t="s">
        <v>41</v>
      </c>
      <c r="H75">
        <f t="shared" si="1"/>
        <v>19</v>
      </c>
    </row>
    <row r="76" spans="1:8" x14ac:dyDescent="0.25">
      <c r="A76" t="s">
        <v>95</v>
      </c>
      <c r="B76" s="12">
        <v>37879</v>
      </c>
      <c r="C76">
        <v>0</v>
      </c>
      <c r="D76" s="14">
        <v>1252.4100000000001</v>
      </c>
      <c r="E76" t="s">
        <v>11</v>
      </c>
      <c r="F76" t="s">
        <v>12</v>
      </c>
      <c r="G76" t="s">
        <v>41</v>
      </c>
      <c r="H76">
        <f t="shared" si="1"/>
        <v>19</v>
      </c>
    </row>
    <row r="77" spans="1:8" x14ac:dyDescent="0.25">
      <c r="A77" t="s">
        <v>96</v>
      </c>
      <c r="B77" s="12">
        <v>35738</v>
      </c>
      <c r="C77">
        <v>0</v>
      </c>
      <c r="D77" s="14">
        <v>1253</v>
      </c>
      <c r="E77" t="s">
        <v>11</v>
      </c>
      <c r="F77" t="s">
        <v>11</v>
      </c>
      <c r="G77" t="s">
        <v>13</v>
      </c>
      <c r="H77">
        <f t="shared" si="1"/>
        <v>25</v>
      </c>
    </row>
    <row r="78" spans="1:8" x14ac:dyDescent="0.25">
      <c r="A78" t="s">
        <v>97</v>
      </c>
      <c r="B78" s="12">
        <v>37965</v>
      </c>
      <c r="C78">
        <v>0</v>
      </c>
      <c r="D78" s="14">
        <v>1253.94</v>
      </c>
      <c r="E78" t="s">
        <v>11</v>
      </c>
      <c r="F78" t="s">
        <v>11</v>
      </c>
      <c r="G78" t="s">
        <v>41</v>
      </c>
      <c r="H78">
        <f t="shared" si="1"/>
        <v>19</v>
      </c>
    </row>
    <row r="79" spans="1:8" x14ac:dyDescent="0.25">
      <c r="A79" t="s">
        <v>98</v>
      </c>
      <c r="B79" s="12">
        <v>37907</v>
      </c>
      <c r="C79">
        <v>0</v>
      </c>
      <c r="D79" s="14">
        <v>1256.3</v>
      </c>
      <c r="E79" t="s">
        <v>11</v>
      </c>
      <c r="F79" t="s">
        <v>12</v>
      </c>
      <c r="G79" t="s">
        <v>41</v>
      </c>
      <c r="H79">
        <f t="shared" si="1"/>
        <v>19</v>
      </c>
    </row>
    <row r="80" spans="1:8" x14ac:dyDescent="0.25">
      <c r="A80" t="s">
        <v>99</v>
      </c>
      <c r="B80" s="12">
        <v>37924</v>
      </c>
      <c r="C80">
        <v>0</v>
      </c>
      <c r="D80" s="14">
        <v>1261.44</v>
      </c>
      <c r="E80" t="s">
        <v>11</v>
      </c>
      <c r="F80" t="s">
        <v>12</v>
      </c>
      <c r="G80" t="s">
        <v>41</v>
      </c>
      <c r="H80">
        <f t="shared" si="1"/>
        <v>19</v>
      </c>
    </row>
    <row r="81" spans="1:8" x14ac:dyDescent="0.25">
      <c r="A81" t="s">
        <v>100</v>
      </c>
      <c r="B81" s="12">
        <v>37848</v>
      </c>
      <c r="C81">
        <v>0</v>
      </c>
      <c r="D81" s="14">
        <v>1261.8599999999999</v>
      </c>
      <c r="E81" t="s">
        <v>11</v>
      </c>
      <c r="F81" t="s">
        <v>12</v>
      </c>
      <c r="G81" t="s">
        <v>41</v>
      </c>
      <c r="H81">
        <f t="shared" si="1"/>
        <v>19</v>
      </c>
    </row>
    <row r="82" spans="1:8" x14ac:dyDescent="0.25">
      <c r="A82" t="s">
        <v>101</v>
      </c>
      <c r="B82" s="12">
        <v>37946</v>
      </c>
      <c r="C82">
        <v>0</v>
      </c>
      <c r="D82" s="14">
        <v>1263.25</v>
      </c>
      <c r="E82" t="s">
        <v>11</v>
      </c>
      <c r="F82" t="s">
        <v>12</v>
      </c>
      <c r="G82" t="s">
        <v>41</v>
      </c>
      <c r="H82">
        <f t="shared" si="1"/>
        <v>19</v>
      </c>
    </row>
    <row r="83" spans="1:8" x14ac:dyDescent="0.25">
      <c r="A83" t="s">
        <v>102</v>
      </c>
      <c r="B83" s="12">
        <v>37594</v>
      </c>
      <c r="C83">
        <v>0</v>
      </c>
      <c r="D83" s="14">
        <v>1267</v>
      </c>
      <c r="E83" t="s">
        <v>11</v>
      </c>
      <c r="F83" t="s">
        <v>16</v>
      </c>
      <c r="G83" t="s">
        <v>13</v>
      </c>
      <c r="H83">
        <f t="shared" si="1"/>
        <v>20</v>
      </c>
    </row>
    <row r="84" spans="1:8" x14ac:dyDescent="0.25">
      <c r="A84" t="s">
        <v>103</v>
      </c>
      <c r="B84" s="12">
        <v>35729</v>
      </c>
      <c r="C84">
        <v>0</v>
      </c>
      <c r="D84" s="14">
        <v>1276</v>
      </c>
      <c r="E84" t="s">
        <v>11</v>
      </c>
      <c r="F84" t="s">
        <v>11</v>
      </c>
      <c r="G84" t="s">
        <v>23</v>
      </c>
      <c r="H84">
        <f t="shared" si="1"/>
        <v>25</v>
      </c>
    </row>
    <row r="85" spans="1:8" x14ac:dyDescent="0.25">
      <c r="A85" t="s">
        <v>104</v>
      </c>
      <c r="B85" s="12">
        <v>38260</v>
      </c>
      <c r="C85">
        <v>0</v>
      </c>
      <c r="D85" s="14">
        <v>1283</v>
      </c>
      <c r="E85" t="s">
        <v>11</v>
      </c>
      <c r="F85" t="s">
        <v>16</v>
      </c>
      <c r="G85" t="s">
        <v>13</v>
      </c>
      <c r="H85">
        <f t="shared" si="1"/>
        <v>18</v>
      </c>
    </row>
    <row r="86" spans="1:8" x14ac:dyDescent="0.25">
      <c r="A86" t="s">
        <v>105</v>
      </c>
      <c r="B86" s="12">
        <v>38196</v>
      </c>
      <c r="C86">
        <v>0</v>
      </c>
      <c r="D86" s="14">
        <v>1285</v>
      </c>
      <c r="E86" t="s">
        <v>11</v>
      </c>
      <c r="F86" t="s">
        <v>12</v>
      </c>
      <c r="G86" t="s">
        <v>13</v>
      </c>
      <c r="H86">
        <f t="shared" si="1"/>
        <v>18</v>
      </c>
    </row>
    <row r="87" spans="1:8" x14ac:dyDescent="0.25">
      <c r="A87" t="s">
        <v>106</v>
      </c>
      <c r="B87" s="12">
        <v>36703</v>
      </c>
      <c r="C87">
        <v>0</v>
      </c>
      <c r="D87" s="14">
        <v>1286</v>
      </c>
      <c r="E87" t="s">
        <v>11</v>
      </c>
      <c r="F87" t="s">
        <v>11</v>
      </c>
      <c r="G87" t="s">
        <v>13</v>
      </c>
      <c r="H87">
        <f t="shared" si="1"/>
        <v>22</v>
      </c>
    </row>
    <row r="88" spans="1:8" x14ac:dyDescent="0.25">
      <c r="A88" t="s">
        <v>107</v>
      </c>
      <c r="B88" s="12">
        <v>35950</v>
      </c>
      <c r="C88">
        <v>0</v>
      </c>
      <c r="D88" s="14">
        <v>1290.93</v>
      </c>
      <c r="E88" t="s">
        <v>11</v>
      </c>
      <c r="F88" t="s">
        <v>11</v>
      </c>
      <c r="G88" t="s">
        <v>13</v>
      </c>
      <c r="H88">
        <f t="shared" si="1"/>
        <v>25</v>
      </c>
    </row>
    <row r="89" spans="1:8" x14ac:dyDescent="0.25">
      <c r="A89" t="s">
        <v>108</v>
      </c>
      <c r="B89" s="12">
        <v>37224</v>
      </c>
      <c r="C89">
        <v>0</v>
      </c>
      <c r="D89" s="14">
        <v>1293</v>
      </c>
      <c r="E89" t="s">
        <v>11</v>
      </c>
      <c r="F89" t="s">
        <v>12</v>
      </c>
      <c r="G89" t="s">
        <v>23</v>
      </c>
      <c r="H89">
        <f t="shared" si="1"/>
        <v>21</v>
      </c>
    </row>
    <row r="90" spans="1:8" x14ac:dyDescent="0.25">
      <c r="A90" t="s">
        <v>109</v>
      </c>
      <c r="B90" s="12">
        <v>37600</v>
      </c>
      <c r="C90">
        <v>0</v>
      </c>
      <c r="D90" s="14">
        <v>1304</v>
      </c>
      <c r="E90" t="s">
        <v>11</v>
      </c>
      <c r="F90" t="s">
        <v>11</v>
      </c>
      <c r="G90" t="s">
        <v>23</v>
      </c>
      <c r="H90">
        <f t="shared" si="1"/>
        <v>20</v>
      </c>
    </row>
    <row r="91" spans="1:8" x14ac:dyDescent="0.25">
      <c r="A91" t="s">
        <v>110</v>
      </c>
      <c r="B91" s="12">
        <v>36496</v>
      </c>
      <c r="C91">
        <v>0</v>
      </c>
      <c r="D91" s="14">
        <v>1304</v>
      </c>
      <c r="E91" t="s">
        <v>11</v>
      </c>
      <c r="F91" t="s">
        <v>11</v>
      </c>
      <c r="G91" t="s">
        <v>13</v>
      </c>
      <c r="H91">
        <f t="shared" si="1"/>
        <v>23</v>
      </c>
    </row>
    <row r="92" spans="1:8" x14ac:dyDescent="0.25">
      <c r="A92" t="s">
        <v>111</v>
      </c>
      <c r="B92" s="12">
        <v>37542</v>
      </c>
      <c r="C92">
        <v>0</v>
      </c>
      <c r="D92" s="14">
        <v>1315</v>
      </c>
      <c r="E92" t="s">
        <v>11</v>
      </c>
      <c r="F92" t="s">
        <v>11</v>
      </c>
      <c r="G92" t="s">
        <v>13</v>
      </c>
      <c r="H92">
        <f t="shared" si="1"/>
        <v>20</v>
      </c>
    </row>
    <row r="93" spans="1:8" x14ac:dyDescent="0.25">
      <c r="A93" t="s">
        <v>112</v>
      </c>
      <c r="B93" s="12">
        <v>36447</v>
      </c>
      <c r="C93">
        <v>0</v>
      </c>
      <c r="D93" s="14">
        <v>1329.17</v>
      </c>
      <c r="E93" t="s">
        <v>11</v>
      </c>
      <c r="F93" t="s">
        <v>12</v>
      </c>
      <c r="G93" t="s">
        <v>13</v>
      </c>
      <c r="H93">
        <f t="shared" si="1"/>
        <v>23</v>
      </c>
    </row>
    <row r="94" spans="1:8" x14ac:dyDescent="0.25">
      <c r="A94" t="s">
        <v>113</v>
      </c>
      <c r="B94" s="12">
        <v>35988</v>
      </c>
      <c r="C94">
        <v>0</v>
      </c>
      <c r="D94" s="14">
        <v>1332.61</v>
      </c>
      <c r="E94" t="s">
        <v>11</v>
      </c>
      <c r="F94" t="s">
        <v>12</v>
      </c>
      <c r="G94" t="s">
        <v>13</v>
      </c>
      <c r="H94">
        <f t="shared" si="1"/>
        <v>24</v>
      </c>
    </row>
    <row r="95" spans="1:8" x14ac:dyDescent="0.25">
      <c r="A95" t="s">
        <v>114</v>
      </c>
      <c r="B95" s="12">
        <v>34910</v>
      </c>
      <c r="C95">
        <v>0</v>
      </c>
      <c r="D95" s="14">
        <v>1338</v>
      </c>
      <c r="E95" t="s">
        <v>11</v>
      </c>
      <c r="F95" t="s">
        <v>12</v>
      </c>
      <c r="G95" t="s">
        <v>23</v>
      </c>
      <c r="H95">
        <f t="shared" si="1"/>
        <v>27</v>
      </c>
    </row>
    <row r="96" spans="1:8" x14ac:dyDescent="0.25">
      <c r="A96" t="s">
        <v>115</v>
      </c>
      <c r="B96" s="12">
        <v>35741</v>
      </c>
      <c r="C96">
        <v>0</v>
      </c>
      <c r="D96" s="14">
        <v>1341.16</v>
      </c>
      <c r="E96" t="s">
        <v>11</v>
      </c>
      <c r="F96" t="s">
        <v>11</v>
      </c>
      <c r="G96" t="s">
        <v>23</v>
      </c>
      <c r="H96">
        <f t="shared" si="1"/>
        <v>25</v>
      </c>
    </row>
    <row r="97" spans="1:8" x14ac:dyDescent="0.25">
      <c r="A97" t="s">
        <v>116</v>
      </c>
      <c r="B97" s="12">
        <v>36132</v>
      </c>
      <c r="C97">
        <v>0</v>
      </c>
      <c r="D97" s="14">
        <v>1359</v>
      </c>
      <c r="E97" t="s">
        <v>11</v>
      </c>
      <c r="F97" t="s">
        <v>16</v>
      </c>
      <c r="G97" t="s">
        <v>13</v>
      </c>
      <c r="H97">
        <f t="shared" si="1"/>
        <v>24</v>
      </c>
    </row>
    <row r="98" spans="1:8" x14ac:dyDescent="0.25">
      <c r="A98" t="s">
        <v>117</v>
      </c>
      <c r="B98" s="12">
        <v>37483</v>
      </c>
      <c r="C98">
        <v>0</v>
      </c>
      <c r="D98" s="14">
        <v>1382</v>
      </c>
      <c r="E98" t="s">
        <v>11</v>
      </c>
      <c r="F98" t="s">
        <v>16</v>
      </c>
      <c r="G98" t="s">
        <v>13</v>
      </c>
      <c r="H98">
        <f t="shared" si="1"/>
        <v>20</v>
      </c>
    </row>
    <row r="99" spans="1:8" x14ac:dyDescent="0.25">
      <c r="A99" t="s">
        <v>118</v>
      </c>
      <c r="B99" s="12">
        <v>36347</v>
      </c>
      <c r="C99">
        <v>0</v>
      </c>
      <c r="D99" s="14">
        <v>1389</v>
      </c>
      <c r="E99" t="s">
        <v>11</v>
      </c>
      <c r="F99" t="s">
        <v>11</v>
      </c>
      <c r="G99" t="s">
        <v>13</v>
      </c>
      <c r="H99">
        <f t="shared" si="1"/>
        <v>23</v>
      </c>
    </row>
    <row r="100" spans="1:8" x14ac:dyDescent="0.25">
      <c r="A100" t="s">
        <v>119</v>
      </c>
      <c r="B100" s="12">
        <v>37574</v>
      </c>
      <c r="C100">
        <v>0</v>
      </c>
      <c r="D100" s="14">
        <v>1390</v>
      </c>
      <c r="E100" t="s">
        <v>11</v>
      </c>
      <c r="F100" t="s">
        <v>11</v>
      </c>
      <c r="G100" t="s">
        <v>13</v>
      </c>
      <c r="H100">
        <f t="shared" si="1"/>
        <v>20</v>
      </c>
    </row>
    <row r="101" spans="1:8" x14ac:dyDescent="0.25">
      <c r="A101" t="s">
        <v>120</v>
      </c>
      <c r="B101" s="12">
        <v>37612</v>
      </c>
      <c r="C101">
        <v>0</v>
      </c>
      <c r="D101" s="14">
        <v>1391.53</v>
      </c>
      <c r="E101" t="s">
        <v>11</v>
      </c>
      <c r="F101" t="s">
        <v>16</v>
      </c>
      <c r="G101" t="s">
        <v>13</v>
      </c>
      <c r="H101">
        <f t="shared" si="1"/>
        <v>20</v>
      </c>
    </row>
    <row r="102" spans="1:8" x14ac:dyDescent="0.25">
      <c r="A102" t="s">
        <v>121</v>
      </c>
      <c r="B102" s="12">
        <v>36043</v>
      </c>
      <c r="C102">
        <v>0</v>
      </c>
      <c r="D102" s="14">
        <v>1400.44</v>
      </c>
      <c r="E102" t="s">
        <v>11</v>
      </c>
      <c r="F102" t="s">
        <v>11</v>
      </c>
      <c r="G102" t="s">
        <v>13</v>
      </c>
      <c r="H102">
        <f t="shared" si="1"/>
        <v>24</v>
      </c>
    </row>
    <row r="103" spans="1:8" x14ac:dyDescent="0.25">
      <c r="A103" t="s">
        <v>122</v>
      </c>
      <c r="B103" s="12">
        <v>35730</v>
      </c>
      <c r="C103">
        <v>0</v>
      </c>
      <c r="D103" s="14">
        <v>1402</v>
      </c>
      <c r="E103" t="s">
        <v>11</v>
      </c>
      <c r="F103" t="s">
        <v>12</v>
      </c>
      <c r="G103" t="s">
        <v>41</v>
      </c>
      <c r="H103">
        <f t="shared" si="1"/>
        <v>25</v>
      </c>
    </row>
    <row r="104" spans="1:8" x14ac:dyDescent="0.25">
      <c r="A104" t="s">
        <v>123</v>
      </c>
      <c r="B104" s="12">
        <v>35239</v>
      </c>
      <c r="C104">
        <v>0</v>
      </c>
      <c r="D104" s="14">
        <v>1417</v>
      </c>
      <c r="E104" t="s">
        <v>11</v>
      </c>
      <c r="F104" t="s">
        <v>12</v>
      </c>
      <c r="G104" t="s">
        <v>13</v>
      </c>
      <c r="H104">
        <f t="shared" si="1"/>
        <v>26</v>
      </c>
    </row>
    <row r="105" spans="1:8" x14ac:dyDescent="0.25">
      <c r="A105" t="s">
        <v>124</v>
      </c>
      <c r="B105" s="12">
        <v>37126</v>
      </c>
      <c r="C105">
        <v>0</v>
      </c>
      <c r="D105" s="14">
        <v>1421</v>
      </c>
      <c r="E105" t="s">
        <v>11</v>
      </c>
      <c r="F105" t="s">
        <v>11</v>
      </c>
      <c r="G105" t="s">
        <v>13</v>
      </c>
      <c r="H105">
        <f t="shared" si="1"/>
        <v>21</v>
      </c>
    </row>
    <row r="106" spans="1:8" x14ac:dyDescent="0.25">
      <c r="A106" t="s">
        <v>125</v>
      </c>
      <c r="B106" s="12">
        <v>35769</v>
      </c>
      <c r="C106">
        <v>0</v>
      </c>
      <c r="D106" s="14">
        <v>1422</v>
      </c>
      <c r="E106" t="s">
        <v>11</v>
      </c>
      <c r="F106" t="s">
        <v>11</v>
      </c>
      <c r="G106" t="s">
        <v>13</v>
      </c>
      <c r="H106">
        <f t="shared" si="1"/>
        <v>25</v>
      </c>
    </row>
    <row r="107" spans="1:8" x14ac:dyDescent="0.25">
      <c r="A107" t="s">
        <v>126</v>
      </c>
      <c r="B107" s="12">
        <v>36770</v>
      </c>
      <c r="C107">
        <v>0</v>
      </c>
      <c r="D107" s="14">
        <v>1438</v>
      </c>
      <c r="E107" t="s">
        <v>11</v>
      </c>
      <c r="F107" t="s">
        <v>11</v>
      </c>
      <c r="G107" t="s">
        <v>13</v>
      </c>
      <c r="H107">
        <f t="shared" si="1"/>
        <v>22</v>
      </c>
    </row>
    <row r="108" spans="1:8" x14ac:dyDescent="0.25">
      <c r="A108" t="s">
        <v>127</v>
      </c>
      <c r="B108" s="12">
        <v>35600</v>
      </c>
      <c r="C108">
        <v>0</v>
      </c>
      <c r="D108" s="14">
        <v>1445</v>
      </c>
      <c r="E108" t="s">
        <v>11</v>
      </c>
      <c r="F108" t="s">
        <v>16</v>
      </c>
      <c r="G108" t="s">
        <v>13</v>
      </c>
      <c r="H108">
        <f t="shared" si="1"/>
        <v>25</v>
      </c>
    </row>
    <row r="109" spans="1:8" x14ac:dyDescent="0.25">
      <c r="A109" t="s">
        <v>128</v>
      </c>
      <c r="B109" s="12">
        <v>37792</v>
      </c>
      <c r="C109">
        <v>0</v>
      </c>
      <c r="D109" s="14">
        <v>1467</v>
      </c>
      <c r="E109" t="s">
        <v>11</v>
      </c>
      <c r="F109" t="s">
        <v>11</v>
      </c>
      <c r="G109" t="s">
        <v>13</v>
      </c>
      <c r="H109">
        <f t="shared" si="1"/>
        <v>19</v>
      </c>
    </row>
    <row r="110" spans="1:8" x14ac:dyDescent="0.25">
      <c r="A110" t="s">
        <v>129</v>
      </c>
      <c r="B110" s="12">
        <v>36136</v>
      </c>
      <c r="C110">
        <v>0</v>
      </c>
      <c r="D110" s="14">
        <v>1477</v>
      </c>
      <c r="E110" t="s">
        <v>11</v>
      </c>
      <c r="F110" t="s">
        <v>16</v>
      </c>
      <c r="G110" t="s">
        <v>13</v>
      </c>
      <c r="H110">
        <f t="shared" si="1"/>
        <v>24</v>
      </c>
    </row>
    <row r="111" spans="1:8" x14ac:dyDescent="0.25">
      <c r="A111" t="s">
        <v>130</v>
      </c>
      <c r="B111" s="12">
        <v>35590</v>
      </c>
      <c r="C111">
        <v>0</v>
      </c>
      <c r="D111" s="14">
        <v>1481</v>
      </c>
      <c r="E111" t="s">
        <v>11</v>
      </c>
      <c r="F111" t="s">
        <v>16</v>
      </c>
      <c r="G111" t="s">
        <v>23</v>
      </c>
      <c r="H111">
        <f t="shared" si="1"/>
        <v>25</v>
      </c>
    </row>
    <row r="112" spans="1:8" x14ac:dyDescent="0.25">
      <c r="A112" t="s">
        <v>131</v>
      </c>
      <c r="B112" s="12">
        <v>34979</v>
      </c>
      <c r="C112">
        <v>0</v>
      </c>
      <c r="D112" s="14">
        <v>1493</v>
      </c>
      <c r="E112" t="s">
        <v>11</v>
      </c>
      <c r="F112" t="s">
        <v>12</v>
      </c>
      <c r="G112" t="s">
        <v>13</v>
      </c>
      <c r="H112">
        <f t="shared" si="1"/>
        <v>27</v>
      </c>
    </row>
    <row r="113" spans="1:8" x14ac:dyDescent="0.25">
      <c r="A113" t="s">
        <v>132</v>
      </c>
      <c r="B113" s="12">
        <v>35965</v>
      </c>
      <c r="C113">
        <v>0</v>
      </c>
      <c r="D113" s="14">
        <v>1497</v>
      </c>
      <c r="E113" t="s">
        <v>11</v>
      </c>
      <c r="F113" t="s">
        <v>11</v>
      </c>
      <c r="G113" t="s">
        <v>13</v>
      </c>
      <c r="H113">
        <f t="shared" si="1"/>
        <v>24</v>
      </c>
    </row>
    <row r="114" spans="1:8" x14ac:dyDescent="0.25">
      <c r="A114" t="s">
        <v>133</v>
      </c>
      <c r="B114" s="12">
        <v>37128</v>
      </c>
      <c r="C114">
        <v>0</v>
      </c>
      <c r="D114" s="14">
        <v>1515.34</v>
      </c>
      <c r="E114" t="s">
        <v>11</v>
      </c>
      <c r="F114" t="s">
        <v>12</v>
      </c>
      <c r="G114" t="s">
        <v>13</v>
      </c>
      <c r="H114">
        <f t="shared" si="1"/>
        <v>21</v>
      </c>
    </row>
    <row r="115" spans="1:8" x14ac:dyDescent="0.25">
      <c r="A115" t="s">
        <v>134</v>
      </c>
      <c r="B115" s="12">
        <v>37079</v>
      </c>
      <c r="C115">
        <v>0</v>
      </c>
      <c r="D115" s="14">
        <v>1526.31</v>
      </c>
      <c r="E115" t="s">
        <v>11</v>
      </c>
      <c r="F115" t="s">
        <v>12</v>
      </c>
      <c r="G115" t="s">
        <v>41</v>
      </c>
      <c r="H115">
        <f t="shared" si="1"/>
        <v>21</v>
      </c>
    </row>
    <row r="116" spans="1:8" x14ac:dyDescent="0.25">
      <c r="A116" t="s">
        <v>135</v>
      </c>
      <c r="B116" s="12">
        <v>37044</v>
      </c>
      <c r="C116">
        <v>0</v>
      </c>
      <c r="D116" s="14">
        <v>1532.47</v>
      </c>
      <c r="E116" t="s">
        <v>11</v>
      </c>
      <c r="F116" t="s">
        <v>11</v>
      </c>
      <c r="G116" t="s">
        <v>13</v>
      </c>
      <c r="H116">
        <f t="shared" si="1"/>
        <v>22</v>
      </c>
    </row>
    <row r="117" spans="1:8" x14ac:dyDescent="0.25">
      <c r="A117" t="s">
        <v>136</v>
      </c>
      <c r="B117" s="12">
        <v>37230</v>
      </c>
      <c r="C117">
        <v>0</v>
      </c>
      <c r="D117" s="14">
        <v>1534.3</v>
      </c>
      <c r="E117" t="s">
        <v>11</v>
      </c>
      <c r="F117" t="s">
        <v>11</v>
      </c>
      <c r="G117" t="s">
        <v>13</v>
      </c>
      <c r="H117">
        <f t="shared" si="1"/>
        <v>21</v>
      </c>
    </row>
    <row r="118" spans="1:8" x14ac:dyDescent="0.25">
      <c r="A118" t="s">
        <v>137</v>
      </c>
      <c r="B118" s="12">
        <v>33869</v>
      </c>
      <c r="C118">
        <v>0</v>
      </c>
      <c r="D118" s="14">
        <v>1566.88</v>
      </c>
      <c r="E118" t="s">
        <v>11</v>
      </c>
      <c r="F118" t="s">
        <v>16</v>
      </c>
      <c r="G118" t="s">
        <v>13</v>
      </c>
      <c r="H118">
        <f t="shared" si="1"/>
        <v>30</v>
      </c>
    </row>
    <row r="119" spans="1:8" x14ac:dyDescent="0.25">
      <c r="A119" t="s">
        <v>138</v>
      </c>
      <c r="B119" s="12">
        <v>38310</v>
      </c>
      <c r="C119">
        <v>0</v>
      </c>
      <c r="D119" s="14">
        <v>1607.51</v>
      </c>
      <c r="E119" t="s">
        <v>11</v>
      </c>
      <c r="F119" t="s">
        <v>12</v>
      </c>
      <c r="G119" t="s">
        <v>13</v>
      </c>
      <c r="H119">
        <f t="shared" si="1"/>
        <v>18</v>
      </c>
    </row>
    <row r="120" spans="1:8" x14ac:dyDescent="0.25">
      <c r="A120" t="s">
        <v>139</v>
      </c>
      <c r="B120" s="12">
        <v>38190</v>
      </c>
      <c r="C120">
        <v>0</v>
      </c>
      <c r="D120" s="14">
        <v>1615.77</v>
      </c>
      <c r="E120" t="s">
        <v>11</v>
      </c>
      <c r="F120" t="s">
        <v>16</v>
      </c>
      <c r="G120" t="s">
        <v>13</v>
      </c>
      <c r="H120">
        <f t="shared" si="1"/>
        <v>18</v>
      </c>
    </row>
    <row r="121" spans="1:8" x14ac:dyDescent="0.25">
      <c r="A121" t="s">
        <v>140</v>
      </c>
      <c r="B121" s="12">
        <v>34916</v>
      </c>
      <c r="C121">
        <v>0</v>
      </c>
      <c r="D121" s="14">
        <v>1617.16</v>
      </c>
      <c r="E121" t="s">
        <v>11</v>
      </c>
      <c r="F121" t="s">
        <v>16</v>
      </c>
      <c r="G121" t="s">
        <v>13</v>
      </c>
      <c r="H121">
        <f t="shared" si="1"/>
        <v>27</v>
      </c>
    </row>
    <row r="122" spans="1:8" x14ac:dyDescent="0.25">
      <c r="A122" t="s">
        <v>141</v>
      </c>
      <c r="B122" s="12">
        <v>37878</v>
      </c>
      <c r="C122">
        <v>0</v>
      </c>
      <c r="D122" s="14">
        <v>1621.34</v>
      </c>
      <c r="E122" t="s">
        <v>11</v>
      </c>
      <c r="F122" t="s">
        <v>11</v>
      </c>
      <c r="G122" t="s">
        <v>23</v>
      </c>
      <c r="H122">
        <f t="shared" si="1"/>
        <v>19</v>
      </c>
    </row>
    <row r="123" spans="1:8" x14ac:dyDescent="0.25">
      <c r="A123" t="s">
        <v>142</v>
      </c>
      <c r="B123" s="12">
        <v>38220</v>
      </c>
      <c r="C123">
        <v>0</v>
      </c>
      <c r="D123" s="14">
        <v>1621.88</v>
      </c>
      <c r="E123" t="s">
        <v>11</v>
      </c>
      <c r="F123" t="s">
        <v>11</v>
      </c>
      <c r="G123" t="s">
        <v>13</v>
      </c>
      <c r="H123">
        <f t="shared" si="1"/>
        <v>18</v>
      </c>
    </row>
    <row r="124" spans="1:8" x14ac:dyDescent="0.25">
      <c r="A124" t="s">
        <v>143</v>
      </c>
      <c r="B124" s="12">
        <v>38193</v>
      </c>
      <c r="C124">
        <v>0</v>
      </c>
      <c r="D124" s="14">
        <v>1622.19</v>
      </c>
      <c r="E124" t="s">
        <v>11</v>
      </c>
      <c r="F124" t="s">
        <v>16</v>
      </c>
      <c r="G124" t="s">
        <v>13</v>
      </c>
      <c r="H124">
        <f t="shared" si="1"/>
        <v>18</v>
      </c>
    </row>
    <row r="125" spans="1:8" x14ac:dyDescent="0.25">
      <c r="A125" t="s">
        <v>144</v>
      </c>
      <c r="B125" s="12">
        <v>37873</v>
      </c>
      <c r="C125">
        <v>0</v>
      </c>
      <c r="D125" s="14">
        <v>1625.43</v>
      </c>
      <c r="E125" t="s">
        <v>11</v>
      </c>
      <c r="F125" t="s">
        <v>12</v>
      </c>
      <c r="G125" t="s">
        <v>23</v>
      </c>
      <c r="H125">
        <f t="shared" si="1"/>
        <v>19</v>
      </c>
    </row>
    <row r="126" spans="1:8" x14ac:dyDescent="0.25">
      <c r="A126" t="s">
        <v>145</v>
      </c>
      <c r="B126" s="12">
        <v>37959</v>
      </c>
      <c r="C126">
        <v>0</v>
      </c>
      <c r="D126" s="14">
        <v>1627.28</v>
      </c>
      <c r="E126" t="s">
        <v>11</v>
      </c>
      <c r="F126" t="s">
        <v>11</v>
      </c>
      <c r="G126" t="s">
        <v>23</v>
      </c>
      <c r="H126">
        <f t="shared" si="1"/>
        <v>19</v>
      </c>
    </row>
    <row r="127" spans="1:8" x14ac:dyDescent="0.25">
      <c r="A127" t="s">
        <v>146</v>
      </c>
      <c r="B127" s="12">
        <v>37819</v>
      </c>
      <c r="C127">
        <v>0</v>
      </c>
      <c r="D127" s="14">
        <v>1628.47</v>
      </c>
      <c r="E127" t="s">
        <v>11</v>
      </c>
      <c r="F127" t="s">
        <v>16</v>
      </c>
      <c r="G127" t="s">
        <v>23</v>
      </c>
      <c r="H127">
        <f t="shared" si="1"/>
        <v>19</v>
      </c>
    </row>
    <row r="128" spans="1:8" x14ac:dyDescent="0.25">
      <c r="A128" t="s">
        <v>147</v>
      </c>
      <c r="B128" s="12">
        <v>38264</v>
      </c>
      <c r="C128">
        <v>0</v>
      </c>
      <c r="D128" s="14">
        <v>1629.83</v>
      </c>
      <c r="E128" t="s">
        <v>11</v>
      </c>
      <c r="F128" t="s">
        <v>11</v>
      </c>
      <c r="G128" t="s">
        <v>13</v>
      </c>
      <c r="H128">
        <f t="shared" si="1"/>
        <v>18</v>
      </c>
    </row>
    <row r="129" spans="1:8" x14ac:dyDescent="0.25">
      <c r="A129" t="s">
        <v>148</v>
      </c>
      <c r="B129" s="12">
        <v>38326</v>
      </c>
      <c r="C129">
        <v>0</v>
      </c>
      <c r="D129" s="14">
        <v>1631.67</v>
      </c>
      <c r="E129" t="s">
        <v>11</v>
      </c>
      <c r="F129" t="s">
        <v>12</v>
      </c>
      <c r="G129" t="s">
        <v>13</v>
      </c>
      <c r="H129">
        <f t="shared" si="1"/>
        <v>18</v>
      </c>
    </row>
    <row r="130" spans="1:8" x14ac:dyDescent="0.25">
      <c r="A130" t="s">
        <v>149</v>
      </c>
      <c r="B130" s="12">
        <v>38177</v>
      </c>
      <c r="C130">
        <v>0</v>
      </c>
      <c r="D130" s="14">
        <v>1631.82</v>
      </c>
      <c r="E130" t="s">
        <v>11</v>
      </c>
      <c r="F130" t="s">
        <v>16</v>
      </c>
      <c r="G130" t="s">
        <v>13</v>
      </c>
      <c r="H130">
        <f t="shared" si="1"/>
        <v>18</v>
      </c>
    </row>
    <row r="131" spans="1:8" x14ac:dyDescent="0.25">
      <c r="A131" t="s">
        <v>150</v>
      </c>
      <c r="B131" s="12">
        <v>37897</v>
      </c>
      <c r="C131">
        <v>0</v>
      </c>
      <c r="D131" s="14">
        <v>1632.04</v>
      </c>
      <c r="E131" t="s">
        <v>11</v>
      </c>
      <c r="F131" t="s">
        <v>11</v>
      </c>
      <c r="G131" t="s">
        <v>23</v>
      </c>
      <c r="H131">
        <f t="shared" ref="H131:H194" si="2">IFERROR(DATEDIF(B131,DATE(2023,6,8),"Y"),"?")</f>
        <v>19</v>
      </c>
    </row>
    <row r="132" spans="1:8" x14ac:dyDescent="0.25">
      <c r="A132" t="s">
        <v>151</v>
      </c>
      <c r="B132" s="12">
        <v>37880</v>
      </c>
      <c r="C132">
        <v>0</v>
      </c>
      <c r="D132" s="14">
        <v>1632.56</v>
      </c>
      <c r="E132" t="s">
        <v>11</v>
      </c>
      <c r="F132" t="s">
        <v>11</v>
      </c>
      <c r="G132" t="s">
        <v>23</v>
      </c>
      <c r="H132">
        <f t="shared" si="2"/>
        <v>19</v>
      </c>
    </row>
    <row r="133" spans="1:8" x14ac:dyDescent="0.25">
      <c r="A133" t="s">
        <v>152</v>
      </c>
      <c r="B133" s="12">
        <v>38334</v>
      </c>
      <c r="C133">
        <v>0</v>
      </c>
      <c r="D133" s="14">
        <v>1633.04</v>
      </c>
      <c r="E133" t="s">
        <v>11</v>
      </c>
      <c r="F133" t="s">
        <v>11</v>
      </c>
      <c r="G133" t="s">
        <v>13</v>
      </c>
      <c r="H133">
        <f t="shared" si="2"/>
        <v>18</v>
      </c>
    </row>
    <row r="134" spans="1:8" x14ac:dyDescent="0.25">
      <c r="A134" t="s">
        <v>153</v>
      </c>
      <c r="B134" s="12">
        <v>38207</v>
      </c>
      <c r="C134">
        <v>0</v>
      </c>
      <c r="D134" s="14">
        <v>1633.96</v>
      </c>
      <c r="E134" t="s">
        <v>11</v>
      </c>
      <c r="F134" t="s">
        <v>16</v>
      </c>
      <c r="G134" t="s">
        <v>13</v>
      </c>
      <c r="H134">
        <f t="shared" si="2"/>
        <v>18</v>
      </c>
    </row>
    <row r="135" spans="1:8" x14ac:dyDescent="0.25">
      <c r="A135" t="s">
        <v>154</v>
      </c>
      <c r="B135" s="12">
        <v>38151</v>
      </c>
      <c r="C135">
        <v>0</v>
      </c>
      <c r="D135" s="14">
        <v>1634.57</v>
      </c>
      <c r="E135" t="s">
        <v>11</v>
      </c>
      <c r="F135" t="s">
        <v>11</v>
      </c>
      <c r="G135" t="s">
        <v>13</v>
      </c>
      <c r="H135">
        <f t="shared" si="2"/>
        <v>18</v>
      </c>
    </row>
    <row r="136" spans="1:8" x14ac:dyDescent="0.25">
      <c r="A136" t="s">
        <v>155</v>
      </c>
      <c r="B136" s="12">
        <v>37985</v>
      </c>
      <c r="C136">
        <v>0</v>
      </c>
      <c r="D136" s="14">
        <v>1635.73</v>
      </c>
      <c r="E136" t="s">
        <v>11</v>
      </c>
      <c r="F136" t="s">
        <v>12</v>
      </c>
      <c r="G136" t="s">
        <v>23</v>
      </c>
      <c r="H136">
        <f t="shared" si="2"/>
        <v>19</v>
      </c>
    </row>
    <row r="137" spans="1:8" x14ac:dyDescent="0.25">
      <c r="A137" t="s">
        <v>156</v>
      </c>
      <c r="B137" s="12">
        <v>37880</v>
      </c>
      <c r="C137">
        <v>0</v>
      </c>
      <c r="D137" s="14">
        <v>1639.56</v>
      </c>
      <c r="E137" t="s">
        <v>11</v>
      </c>
      <c r="F137" t="s">
        <v>11</v>
      </c>
      <c r="G137" t="s">
        <v>23</v>
      </c>
      <c r="H137">
        <f t="shared" si="2"/>
        <v>19</v>
      </c>
    </row>
    <row r="138" spans="1:8" x14ac:dyDescent="0.25">
      <c r="A138" t="s">
        <v>157</v>
      </c>
      <c r="B138" s="12">
        <v>37854</v>
      </c>
      <c r="C138">
        <v>0</v>
      </c>
      <c r="D138" s="14">
        <v>1639.56</v>
      </c>
      <c r="E138" t="s">
        <v>11</v>
      </c>
      <c r="F138" t="s">
        <v>11</v>
      </c>
      <c r="G138" t="s">
        <v>23</v>
      </c>
      <c r="H138">
        <f t="shared" si="2"/>
        <v>19</v>
      </c>
    </row>
    <row r="139" spans="1:8" x14ac:dyDescent="0.25">
      <c r="A139" t="s">
        <v>158</v>
      </c>
      <c r="B139" s="12">
        <v>37985</v>
      </c>
      <c r="C139">
        <v>0</v>
      </c>
      <c r="D139" s="14">
        <v>1646.43</v>
      </c>
      <c r="E139" t="s">
        <v>11</v>
      </c>
      <c r="F139" t="s">
        <v>16</v>
      </c>
      <c r="G139" t="s">
        <v>23</v>
      </c>
      <c r="H139">
        <f t="shared" si="2"/>
        <v>19</v>
      </c>
    </row>
    <row r="140" spans="1:8" x14ac:dyDescent="0.25">
      <c r="A140" t="s">
        <v>159</v>
      </c>
      <c r="B140" s="12">
        <v>36822</v>
      </c>
      <c r="C140">
        <v>0</v>
      </c>
      <c r="D140" s="14">
        <v>1665</v>
      </c>
      <c r="E140" t="s">
        <v>11</v>
      </c>
      <c r="F140" t="s">
        <v>11</v>
      </c>
      <c r="G140" t="s">
        <v>13</v>
      </c>
      <c r="H140">
        <f t="shared" si="2"/>
        <v>22</v>
      </c>
    </row>
    <row r="141" spans="1:8" x14ac:dyDescent="0.25">
      <c r="A141" t="s">
        <v>160</v>
      </c>
      <c r="B141" s="12">
        <v>36687</v>
      </c>
      <c r="C141">
        <v>0</v>
      </c>
      <c r="D141" s="14">
        <v>1674.63</v>
      </c>
      <c r="E141" t="s">
        <v>11</v>
      </c>
      <c r="F141" t="s">
        <v>11</v>
      </c>
      <c r="G141" t="s">
        <v>13</v>
      </c>
      <c r="H141">
        <f t="shared" si="2"/>
        <v>22</v>
      </c>
    </row>
    <row r="142" spans="1:8" x14ac:dyDescent="0.25">
      <c r="A142" t="s">
        <v>161</v>
      </c>
      <c r="B142" s="12">
        <v>36820</v>
      </c>
      <c r="C142">
        <v>0</v>
      </c>
      <c r="D142" s="14">
        <v>1682.6</v>
      </c>
      <c r="E142" t="s">
        <v>11</v>
      </c>
      <c r="F142" t="s">
        <v>11</v>
      </c>
      <c r="G142" t="s">
        <v>41</v>
      </c>
      <c r="H142">
        <f t="shared" si="2"/>
        <v>22</v>
      </c>
    </row>
    <row r="143" spans="1:8" x14ac:dyDescent="0.25">
      <c r="A143" t="s">
        <v>162</v>
      </c>
      <c r="B143" s="12">
        <v>38308</v>
      </c>
      <c r="C143">
        <v>0</v>
      </c>
      <c r="D143" s="14">
        <v>1694.8</v>
      </c>
      <c r="E143" t="s">
        <v>11</v>
      </c>
      <c r="F143" t="s">
        <v>11</v>
      </c>
      <c r="G143" t="s">
        <v>163</v>
      </c>
      <c r="H143">
        <f t="shared" si="2"/>
        <v>18</v>
      </c>
    </row>
    <row r="144" spans="1:8" x14ac:dyDescent="0.25">
      <c r="A144" t="s">
        <v>164</v>
      </c>
      <c r="B144" s="12">
        <v>38331</v>
      </c>
      <c r="C144">
        <v>0</v>
      </c>
      <c r="D144" s="14">
        <v>1702.46</v>
      </c>
      <c r="E144" t="s">
        <v>11</v>
      </c>
      <c r="F144" t="s">
        <v>12</v>
      </c>
      <c r="G144" t="s">
        <v>165</v>
      </c>
      <c r="H144">
        <f t="shared" si="2"/>
        <v>18</v>
      </c>
    </row>
    <row r="145" spans="1:8" x14ac:dyDescent="0.25">
      <c r="A145" t="s">
        <v>166</v>
      </c>
      <c r="B145" s="12">
        <v>38298</v>
      </c>
      <c r="C145">
        <v>0</v>
      </c>
      <c r="D145" s="14">
        <v>1704.57</v>
      </c>
      <c r="E145" t="s">
        <v>11</v>
      </c>
      <c r="F145" t="s">
        <v>16</v>
      </c>
      <c r="G145" t="s">
        <v>167</v>
      </c>
      <c r="H145">
        <f t="shared" si="2"/>
        <v>18</v>
      </c>
    </row>
    <row r="146" spans="1:8" x14ac:dyDescent="0.25">
      <c r="A146" t="s">
        <v>168</v>
      </c>
      <c r="B146" s="12">
        <v>38335</v>
      </c>
      <c r="C146">
        <v>0</v>
      </c>
      <c r="D146" s="14">
        <v>1704.7</v>
      </c>
      <c r="E146" t="s">
        <v>11</v>
      </c>
      <c r="F146" t="s">
        <v>12</v>
      </c>
      <c r="G146" t="s">
        <v>169</v>
      </c>
      <c r="H146">
        <f t="shared" si="2"/>
        <v>18</v>
      </c>
    </row>
    <row r="147" spans="1:8" x14ac:dyDescent="0.25">
      <c r="A147" t="s">
        <v>170</v>
      </c>
      <c r="B147" s="12">
        <v>38327</v>
      </c>
      <c r="C147">
        <v>0</v>
      </c>
      <c r="D147" s="14">
        <v>1705.62</v>
      </c>
      <c r="E147" t="s">
        <v>11</v>
      </c>
      <c r="F147" t="s">
        <v>11</v>
      </c>
      <c r="G147" t="s">
        <v>163</v>
      </c>
      <c r="H147">
        <f t="shared" si="2"/>
        <v>18</v>
      </c>
    </row>
    <row r="148" spans="1:8" x14ac:dyDescent="0.25">
      <c r="A148" t="s">
        <v>171</v>
      </c>
      <c r="B148" s="12">
        <v>38277</v>
      </c>
      <c r="C148">
        <v>0</v>
      </c>
      <c r="D148" s="14">
        <v>1708</v>
      </c>
      <c r="E148" t="s">
        <v>12</v>
      </c>
      <c r="F148" t="s">
        <v>11</v>
      </c>
      <c r="G148" t="s">
        <v>167</v>
      </c>
      <c r="H148">
        <f t="shared" si="2"/>
        <v>18</v>
      </c>
    </row>
    <row r="149" spans="1:8" x14ac:dyDescent="0.25">
      <c r="A149" t="s">
        <v>172</v>
      </c>
      <c r="B149" s="12">
        <v>38333</v>
      </c>
      <c r="C149">
        <v>0</v>
      </c>
      <c r="D149" s="14">
        <v>1708.93</v>
      </c>
      <c r="E149" t="s">
        <v>12</v>
      </c>
      <c r="F149" t="s">
        <v>16</v>
      </c>
      <c r="G149" t="s">
        <v>165</v>
      </c>
      <c r="H149">
        <f t="shared" si="2"/>
        <v>18</v>
      </c>
    </row>
    <row r="150" spans="1:8" x14ac:dyDescent="0.25">
      <c r="A150" t="s">
        <v>173</v>
      </c>
      <c r="B150" s="12">
        <v>38249</v>
      </c>
      <c r="C150">
        <v>1</v>
      </c>
      <c r="D150" s="14">
        <v>1711.03</v>
      </c>
      <c r="E150" t="s">
        <v>12</v>
      </c>
      <c r="F150" t="s">
        <v>12</v>
      </c>
      <c r="G150" t="s">
        <v>13</v>
      </c>
      <c r="H150">
        <f t="shared" si="2"/>
        <v>18</v>
      </c>
    </row>
    <row r="151" spans="1:8" x14ac:dyDescent="0.25">
      <c r="A151" t="s">
        <v>174</v>
      </c>
      <c r="B151" s="12">
        <v>38251</v>
      </c>
      <c r="C151">
        <v>0</v>
      </c>
      <c r="D151" s="14">
        <v>1712.23</v>
      </c>
      <c r="E151" t="s">
        <v>12</v>
      </c>
      <c r="F151" t="s">
        <v>16</v>
      </c>
      <c r="G151" t="s">
        <v>167</v>
      </c>
      <c r="H151">
        <f t="shared" si="2"/>
        <v>18</v>
      </c>
    </row>
    <row r="152" spans="1:8" x14ac:dyDescent="0.25">
      <c r="A152" t="s">
        <v>175</v>
      </c>
      <c r="B152" s="12">
        <v>38148</v>
      </c>
      <c r="C152">
        <v>1</v>
      </c>
      <c r="D152" s="14">
        <v>1719.44</v>
      </c>
      <c r="E152" t="s">
        <v>12</v>
      </c>
      <c r="F152" t="s">
        <v>12</v>
      </c>
      <c r="G152" t="s">
        <v>13</v>
      </c>
      <c r="H152">
        <f t="shared" si="2"/>
        <v>18</v>
      </c>
    </row>
    <row r="153" spans="1:8" x14ac:dyDescent="0.25">
      <c r="A153" t="s">
        <v>176</v>
      </c>
      <c r="B153" s="12">
        <v>38241</v>
      </c>
      <c r="C153">
        <v>1</v>
      </c>
      <c r="D153" s="14">
        <v>1720.35</v>
      </c>
      <c r="E153" t="s">
        <v>12</v>
      </c>
      <c r="F153" t="s">
        <v>12</v>
      </c>
      <c r="G153" t="s">
        <v>13</v>
      </c>
      <c r="H153">
        <f t="shared" si="2"/>
        <v>18</v>
      </c>
    </row>
    <row r="154" spans="1:8" x14ac:dyDescent="0.25">
      <c r="A154" t="s">
        <v>177</v>
      </c>
      <c r="B154" s="12">
        <v>38281</v>
      </c>
      <c r="C154">
        <v>1</v>
      </c>
      <c r="D154" s="14">
        <v>1725.55</v>
      </c>
      <c r="E154" t="s">
        <v>12</v>
      </c>
      <c r="F154" t="s">
        <v>11</v>
      </c>
      <c r="G154" t="s">
        <v>13</v>
      </c>
      <c r="H154">
        <f t="shared" si="2"/>
        <v>18</v>
      </c>
    </row>
    <row r="155" spans="1:8" x14ac:dyDescent="0.25">
      <c r="A155" t="s">
        <v>178</v>
      </c>
      <c r="B155" s="12">
        <v>38239</v>
      </c>
      <c r="C155">
        <v>1</v>
      </c>
      <c r="D155" s="14">
        <v>1727.54</v>
      </c>
      <c r="E155" t="s">
        <v>12</v>
      </c>
      <c r="F155" t="s">
        <v>16</v>
      </c>
      <c r="G155" t="s">
        <v>13</v>
      </c>
      <c r="H155">
        <f t="shared" si="2"/>
        <v>18</v>
      </c>
    </row>
    <row r="156" spans="1:8" x14ac:dyDescent="0.25">
      <c r="A156" t="s">
        <v>179</v>
      </c>
      <c r="B156" s="12">
        <v>37946</v>
      </c>
      <c r="C156">
        <v>0</v>
      </c>
      <c r="D156" s="14">
        <v>1727.79</v>
      </c>
      <c r="E156" t="s">
        <v>12</v>
      </c>
      <c r="F156" t="s">
        <v>12</v>
      </c>
      <c r="G156" t="s">
        <v>41</v>
      </c>
      <c r="H156">
        <f t="shared" si="2"/>
        <v>19</v>
      </c>
    </row>
    <row r="157" spans="1:8" x14ac:dyDescent="0.25">
      <c r="A157" t="s">
        <v>180</v>
      </c>
      <c r="B157" s="12">
        <v>37865</v>
      </c>
      <c r="C157">
        <v>0</v>
      </c>
      <c r="D157" s="14">
        <v>1728.9</v>
      </c>
      <c r="E157" t="s">
        <v>12</v>
      </c>
      <c r="F157" t="s">
        <v>11</v>
      </c>
      <c r="G157" t="s">
        <v>41</v>
      </c>
      <c r="H157">
        <f t="shared" si="2"/>
        <v>19</v>
      </c>
    </row>
    <row r="158" spans="1:8" x14ac:dyDescent="0.25">
      <c r="A158" t="s">
        <v>181</v>
      </c>
      <c r="B158" s="12">
        <v>37934</v>
      </c>
      <c r="C158">
        <v>0</v>
      </c>
      <c r="D158" s="14">
        <v>1731.68</v>
      </c>
      <c r="E158" t="s">
        <v>12</v>
      </c>
      <c r="F158" t="s">
        <v>11</v>
      </c>
      <c r="G158" t="s">
        <v>41</v>
      </c>
      <c r="H158">
        <f t="shared" si="2"/>
        <v>19</v>
      </c>
    </row>
    <row r="159" spans="1:8" x14ac:dyDescent="0.25">
      <c r="A159" t="s">
        <v>182</v>
      </c>
      <c r="B159" s="12">
        <v>37939</v>
      </c>
      <c r="C159">
        <v>0</v>
      </c>
      <c r="D159" s="14">
        <v>1737.38</v>
      </c>
      <c r="E159" t="s">
        <v>12</v>
      </c>
      <c r="F159" t="s">
        <v>11</v>
      </c>
      <c r="G159" t="s">
        <v>41</v>
      </c>
      <c r="H159">
        <f t="shared" si="2"/>
        <v>19</v>
      </c>
    </row>
    <row r="160" spans="1:8" x14ac:dyDescent="0.25">
      <c r="A160" t="s">
        <v>183</v>
      </c>
      <c r="B160" s="12">
        <v>37827</v>
      </c>
      <c r="C160">
        <v>0</v>
      </c>
      <c r="D160" s="14">
        <v>1743.21</v>
      </c>
      <c r="E160" t="s">
        <v>12</v>
      </c>
      <c r="F160" t="s">
        <v>16</v>
      </c>
      <c r="G160" t="s">
        <v>41</v>
      </c>
      <c r="H160">
        <f t="shared" si="2"/>
        <v>19</v>
      </c>
    </row>
    <row r="161" spans="1:8" x14ac:dyDescent="0.25">
      <c r="A161" t="s">
        <v>184</v>
      </c>
      <c r="B161" s="12">
        <v>37830</v>
      </c>
      <c r="C161">
        <v>0</v>
      </c>
      <c r="D161" s="14">
        <v>1744.47</v>
      </c>
      <c r="E161" t="s">
        <v>12</v>
      </c>
      <c r="F161" t="s">
        <v>16</v>
      </c>
      <c r="G161" t="s">
        <v>41</v>
      </c>
      <c r="H161">
        <f t="shared" si="2"/>
        <v>19</v>
      </c>
    </row>
    <row r="162" spans="1:8" x14ac:dyDescent="0.25">
      <c r="A162" t="s">
        <v>185</v>
      </c>
      <c r="B162" s="12">
        <v>37890</v>
      </c>
      <c r="C162">
        <v>0</v>
      </c>
      <c r="D162" s="14">
        <v>1748.77</v>
      </c>
      <c r="E162" t="s">
        <v>12</v>
      </c>
      <c r="F162" t="s">
        <v>16</v>
      </c>
      <c r="G162" t="s">
        <v>41</v>
      </c>
      <c r="H162">
        <f t="shared" si="2"/>
        <v>19</v>
      </c>
    </row>
    <row r="163" spans="1:8" x14ac:dyDescent="0.25">
      <c r="A163" t="s">
        <v>186</v>
      </c>
      <c r="B163" s="12">
        <v>36075</v>
      </c>
      <c r="C163">
        <v>0</v>
      </c>
      <c r="D163" s="14">
        <v>1756.6</v>
      </c>
      <c r="E163" t="s">
        <v>12</v>
      </c>
      <c r="F163" t="s">
        <v>12</v>
      </c>
      <c r="G163" t="s">
        <v>13</v>
      </c>
      <c r="H163">
        <f t="shared" si="2"/>
        <v>24</v>
      </c>
    </row>
    <row r="164" spans="1:8" x14ac:dyDescent="0.25">
      <c r="A164" t="s">
        <v>187</v>
      </c>
      <c r="B164" s="12">
        <v>37944</v>
      </c>
      <c r="C164">
        <v>0</v>
      </c>
      <c r="D164" s="14">
        <v>1759.34</v>
      </c>
      <c r="E164" t="s">
        <v>12</v>
      </c>
      <c r="F164" t="s">
        <v>16</v>
      </c>
      <c r="G164" t="s">
        <v>41</v>
      </c>
      <c r="H164">
        <f t="shared" si="2"/>
        <v>19</v>
      </c>
    </row>
    <row r="165" spans="1:8" x14ac:dyDescent="0.25">
      <c r="A165" t="s">
        <v>188</v>
      </c>
      <c r="B165" s="12">
        <v>37603</v>
      </c>
      <c r="C165">
        <v>0</v>
      </c>
      <c r="D165" s="14">
        <v>1769.53</v>
      </c>
      <c r="E165" t="s">
        <v>12</v>
      </c>
      <c r="F165" t="s">
        <v>12</v>
      </c>
      <c r="G165" t="s">
        <v>23</v>
      </c>
      <c r="H165">
        <f t="shared" si="2"/>
        <v>20</v>
      </c>
    </row>
    <row r="166" spans="1:8" x14ac:dyDescent="0.25">
      <c r="A166" t="s">
        <v>189</v>
      </c>
      <c r="B166" s="12">
        <v>36428</v>
      </c>
      <c r="C166">
        <v>0</v>
      </c>
      <c r="D166" s="14">
        <v>1815.88</v>
      </c>
      <c r="E166" t="s">
        <v>12</v>
      </c>
      <c r="F166" t="s">
        <v>12</v>
      </c>
      <c r="G166" t="s">
        <v>13</v>
      </c>
      <c r="H166">
        <f t="shared" si="2"/>
        <v>23</v>
      </c>
    </row>
    <row r="167" spans="1:8" x14ac:dyDescent="0.25">
      <c r="A167" t="s">
        <v>190</v>
      </c>
      <c r="B167" s="12">
        <v>38218</v>
      </c>
      <c r="C167">
        <v>0</v>
      </c>
      <c r="D167" s="14">
        <v>1822.54</v>
      </c>
      <c r="E167" t="s">
        <v>12</v>
      </c>
      <c r="F167" t="s">
        <v>16</v>
      </c>
      <c r="G167" t="s">
        <v>23</v>
      </c>
      <c r="H167">
        <f t="shared" si="2"/>
        <v>18</v>
      </c>
    </row>
    <row r="168" spans="1:8" x14ac:dyDescent="0.25">
      <c r="A168" t="s">
        <v>191</v>
      </c>
      <c r="B168" s="12">
        <v>36481</v>
      </c>
      <c r="C168">
        <v>0</v>
      </c>
      <c r="D168" s="14">
        <v>1824.29</v>
      </c>
      <c r="E168" t="s">
        <v>12</v>
      </c>
      <c r="F168" t="s">
        <v>12</v>
      </c>
      <c r="G168" t="s">
        <v>13</v>
      </c>
      <c r="H168">
        <f t="shared" si="2"/>
        <v>23</v>
      </c>
    </row>
    <row r="169" spans="1:8" x14ac:dyDescent="0.25">
      <c r="A169" t="s">
        <v>192</v>
      </c>
      <c r="B169" s="12">
        <v>36434</v>
      </c>
      <c r="C169">
        <v>0</v>
      </c>
      <c r="D169" s="14">
        <v>1826.84</v>
      </c>
      <c r="E169" t="s">
        <v>12</v>
      </c>
      <c r="F169" t="s">
        <v>11</v>
      </c>
      <c r="G169" t="s">
        <v>41</v>
      </c>
      <c r="H169">
        <f t="shared" si="2"/>
        <v>23</v>
      </c>
    </row>
    <row r="170" spans="1:8" x14ac:dyDescent="0.25">
      <c r="A170" t="s">
        <v>193</v>
      </c>
      <c r="B170" s="12">
        <v>37844</v>
      </c>
      <c r="C170">
        <v>1</v>
      </c>
      <c r="D170" s="14">
        <v>1832.09</v>
      </c>
      <c r="E170" t="s">
        <v>12</v>
      </c>
      <c r="F170" t="s">
        <v>12</v>
      </c>
      <c r="G170" t="s">
        <v>41</v>
      </c>
      <c r="H170">
        <f t="shared" si="2"/>
        <v>19</v>
      </c>
    </row>
    <row r="171" spans="1:8" x14ac:dyDescent="0.25">
      <c r="A171" t="s">
        <v>194</v>
      </c>
      <c r="B171" s="12">
        <v>37837</v>
      </c>
      <c r="C171">
        <v>1</v>
      </c>
      <c r="D171" s="14">
        <v>1837.24</v>
      </c>
      <c r="E171" t="s">
        <v>12</v>
      </c>
      <c r="F171" t="s">
        <v>11</v>
      </c>
      <c r="G171" t="s">
        <v>41</v>
      </c>
      <c r="H171">
        <f t="shared" si="2"/>
        <v>19</v>
      </c>
    </row>
    <row r="172" spans="1:8" x14ac:dyDescent="0.25">
      <c r="A172" t="s">
        <v>195</v>
      </c>
      <c r="B172" s="12">
        <v>36506</v>
      </c>
      <c r="C172">
        <v>0</v>
      </c>
      <c r="D172" s="14">
        <v>1837.28</v>
      </c>
      <c r="E172" t="s">
        <v>12</v>
      </c>
      <c r="F172" t="s">
        <v>11</v>
      </c>
      <c r="G172" t="s">
        <v>13</v>
      </c>
      <c r="H172">
        <f t="shared" si="2"/>
        <v>23</v>
      </c>
    </row>
    <row r="173" spans="1:8" x14ac:dyDescent="0.25">
      <c r="A173" t="s">
        <v>196</v>
      </c>
      <c r="B173" s="12">
        <v>37822</v>
      </c>
      <c r="C173">
        <v>1</v>
      </c>
      <c r="D173" s="14">
        <v>1842.52</v>
      </c>
      <c r="E173" t="s">
        <v>12</v>
      </c>
      <c r="F173" t="s">
        <v>11</v>
      </c>
      <c r="G173" t="s">
        <v>41</v>
      </c>
      <c r="H173">
        <f t="shared" si="2"/>
        <v>19</v>
      </c>
    </row>
    <row r="174" spans="1:8" x14ac:dyDescent="0.25">
      <c r="A174" t="s">
        <v>197</v>
      </c>
      <c r="B174" s="12">
        <v>34674</v>
      </c>
      <c r="C174">
        <v>0</v>
      </c>
      <c r="D174" s="14">
        <v>1850.55</v>
      </c>
      <c r="E174" t="s">
        <v>12</v>
      </c>
      <c r="F174" t="s">
        <v>11</v>
      </c>
      <c r="G174" t="s">
        <v>23</v>
      </c>
      <c r="H174">
        <f t="shared" si="2"/>
        <v>28</v>
      </c>
    </row>
    <row r="175" spans="1:8" x14ac:dyDescent="0.25">
      <c r="A175" t="s">
        <v>198</v>
      </c>
      <c r="B175" s="12">
        <v>38348</v>
      </c>
      <c r="C175">
        <v>0</v>
      </c>
      <c r="D175" s="14">
        <v>1863.45</v>
      </c>
      <c r="E175" t="s">
        <v>12</v>
      </c>
      <c r="F175" t="s">
        <v>16</v>
      </c>
      <c r="G175" t="s">
        <v>199</v>
      </c>
      <c r="H175">
        <f t="shared" si="2"/>
        <v>18</v>
      </c>
    </row>
    <row r="176" spans="1:8" x14ac:dyDescent="0.25">
      <c r="A176" t="s">
        <v>200</v>
      </c>
      <c r="B176" s="12">
        <v>35248</v>
      </c>
      <c r="C176">
        <v>0</v>
      </c>
      <c r="D176" s="14">
        <v>1865.98</v>
      </c>
      <c r="E176" t="s">
        <v>12</v>
      </c>
      <c r="F176" t="s">
        <v>12</v>
      </c>
      <c r="G176" t="s">
        <v>23</v>
      </c>
      <c r="H176">
        <f t="shared" si="2"/>
        <v>26</v>
      </c>
    </row>
    <row r="177" spans="1:8" x14ac:dyDescent="0.25">
      <c r="A177" t="s">
        <v>201</v>
      </c>
      <c r="B177" s="12">
        <v>37521</v>
      </c>
      <c r="C177">
        <v>0</v>
      </c>
      <c r="D177" s="14">
        <v>1875.34</v>
      </c>
      <c r="E177" t="s">
        <v>12</v>
      </c>
      <c r="F177" t="s">
        <v>11</v>
      </c>
      <c r="G177" t="s">
        <v>41</v>
      </c>
      <c r="H177">
        <f t="shared" si="2"/>
        <v>20</v>
      </c>
    </row>
    <row r="178" spans="1:8" x14ac:dyDescent="0.25">
      <c r="A178" t="s">
        <v>202</v>
      </c>
      <c r="B178" s="12">
        <v>37558</v>
      </c>
      <c r="C178">
        <v>0</v>
      </c>
      <c r="D178" s="14">
        <v>1877.93</v>
      </c>
      <c r="E178" t="s">
        <v>12</v>
      </c>
      <c r="F178" t="s">
        <v>16</v>
      </c>
      <c r="G178" t="s">
        <v>13</v>
      </c>
      <c r="H178">
        <f t="shared" si="2"/>
        <v>20</v>
      </c>
    </row>
    <row r="179" spans="1:8" x14ac:dyDescent="0.25">
      <c r="A179" t="s">
        <v>203</v>
      </c>
      <c r="B179" s="12">
        <v>37497</v>
      </c>
      <c r="C179">
        <v>0</v>
      </c>
      <c r="D179" s="14">
        <v>1880.07</v>
      </c>
      <c r="E179" t="s">
        <v>12</v>
      </c>
      <c r="F179" t="s">
        <v>11</v>
      </c>
      <c r="G179" t="s">
        <v>13</v>
      </c>
      <c r="H179">
        <f t="shared" si="2"/>
        <v>20</v>
      </c>
    </row>
    <row r="180" spans="1:8" x14ac:dyDescent="0.25">
      <c r="A180" t="s">
        <v>204</v>
      </c>
      <c r="B180" s="12">
        <v>37489</v>
      </c>
      <c r="C180">
        <v>0</v>
      </c>
      <c r="D180" s="14">
        <v>1880.49</v>
      </c>
      <c r="E180" t="s">
        <v>12</v>
      </c>
      <c r="F180" t="s">
        <v>16</v>
      </c>
      <c r="G180" t="s">
        <v>41</v>
      </c>
      <c r="H180">
        <f t="shared" si="2"/>
        <v>20</v>
      </c>
    </row>
    <row r="181" spans="1:8" x14ac:dyDescent="0.25">
      <c r="A181" t="s">
        <v>205</v>
      </c>
      <c r="B181" s="12">
        <v>37113</v>
      </c>
      <c r="C181">
        <v>0</v>
      </c>
      <c r="D181" s="14">
        <v>1906.36</v>
      </c>
      <c r="E181" t="s">
        <v>12</v>
      </c>
      <c r="F181" t="s">
        <v>16</v>
      </c>
      <c r="G181" t="s">
        <v>23</v>
      </c>
      <c r="H181">
        <f t="shared" si="2"/>
        <v>21</v>
      </c>
    </row>
    <row r="182" spans="1:8" x14ac:dyDescent="0.25">
      <c r="A182" t="s">
        <v>206</v>
      </c>
      <c r="B182" s="12">
        <v>34613</v>
      </c>
      <c r="C182">
        <v>0</v>
      </c>
      <c r="D182" s="14">
        <v>1908.9</v>
      </c>
      <c r="E182" t="s">
        <v>12</v>
      </c>
      <c r="F182" t="s">
        <v>12</v>
      </c>
      <c r="G182" t="s">
        <v>13</v>
      </c>
      <c r="H182">
        <f t="shared" si="2"/>
        <v>28</v>
      </c>
    </row>
    <row r="183" spans="1:8" x14ac:dyDescent="0.25">
      <c r="A183" t="s">
        <v>207</v>
      </c>
      <c r="B183" s="12">
        <v>37106</v>
      </c>
      <c r="C183">
        <v>0</v>
      </c>
      <c r="D183" s="14">
        <v>1909.53</v>
      </c>
      <c r="E183" t="s">
        <v>12</v>
      </c>
      <c r="F183" t="s">
        <v>12</v>
      </c>
      <c r="G183" t="s">
        <v>23</v>
      </c>
      <c r="H183">
        <f t="shared" si="2"/>
        <v>21</v>
      </c>
    </row>
    <row r="184" spans="1:8" x14ac:dyDescent="0.25">
      <c r="A184" t="s">
        <v>208</v>
      </c>
      <c r="B184" s="12">
        <v>37234</v>
      </c>
      <c r="C184">
        <v>0</v>
      </c>
      <c r="D184" s="14">
        <v>1917.32</v>
      </c>
      <c r="E184" t="s">
        <v>12</v>
      </c>
      <c r="F184" t="s">
        <v>11</v>
      </c>
      <c r="G184" t="s">
        <v>23</v>
      </c>
      <c r="H184">
        <f t="shared" si="2"/>
        <v>21</v>
      </c>
    </row>
    <row r="185" spans="1:8" x14ac:dyDescent="0.25">
      <c r="A185" t="s">
        <v>209</v>
      </c>
      <c r="B185" s="12">
        <v>37506</v>
      </c>
      <c r="C185">
        <v>1</v>
      </c>
      <c r="D185" s="14">
        <v>1964.78</v>
      </c>
      <c r="E185" t="s">
        <v>12</v>
      </c>
      <c r="F185" t="s">
        <v>16</v>
      </c>
      <c r="G185" t="s">
        <v>41</v>
      </c>
      <c r="H185">
        <f t="shared" si="2"/>
        <v>20</v>
      </c>
    </row>
    <row r="186" spans="1:8" x14ac:dyDescent="0.25">
      <c r="A186" t="s">
        <v>210</v>
      </c>
      <c r="B186" s="12">
        <v>37466</v>
      </c>
      <c r="C186">
        <v>0</v>
      </c>
      <c r="D186" s="14">
        <v>1967.02</v>
      </c>
      <c r="E186" t="s">
        <v>12</v>
      </c>
      <c r="F186" t="s">
        <v>11</v>
      </c>
      <c r="G186" t="s">
        <v>167</v>
      </c>
      <c r="H186">
        <f t="shared" si="2"/>
        <v>20</v>
      </c>
    </row>
    <row r="187" spans="1:8" x14ac:dyDescent="0.25">
      <c r="A187" t="s">
        <v>211</v>
      </c>
      <c r="B187" s="12">
        <v>36066</v>
      </c>
      <c r="C187">
        <v>0</v>
      </c>
      <c r="D187" s="14">
        <v>1969.61</v>
      </c>
      <c r="E187" t="s">
        <v>12</v>
      </c>
      <c r="F187" t="s">
        <v>12</v>
      </c>
      <c r="G187" t="s">
        <v>41</v>
      </c>
      <c r="H187">
        <f t="shared" si="2"/>
        <v>24</v>
      </c>
    </row>
    <row r="188" spans="1:8" x14ac:dyDescent="0.25">
      <c r="A188" t="s">
        <v>212</v>
      </c>
      <c r="B188" s="12">
        <v>36073</v>
      </c>
      <c r="C188">
        <v>0</v>
      </c>
      <c r="D188" s="14">
        <v>1972.95</v>
      </c>
      <c r="E188" t="s">
        <v>12</v>
      </c>
      <c r="F188" t="s">
        <v>16</v>
      </c>
      <c r="G188" t="s">
        <v>41</v>
      </c>
      <c r="H188">
        <f t="shared" si="2"/>
        <v>24</v>
      </c>
    </row>
    <row r="189" spans="1:8" x14ac:dyDescent="0.25">
      <c r="A189" t="s">
        <v>213</v>
      </c>
      <c r="B189" s="12">
        <v>36067</v>
      </c>
      <c r="C189">
        <v>0</v>
      </c>
      <c r="D189" s="14">
        <v>1977.82</v>
      </c>
      <c r="E189" t="s">
        <v>12</v>
      </c>
      <c r="F189" t="s">
        <v>16</v>
      </c>
      <c r="G189" t="s">
        <v>41</v>
      </c>
      <c r="H189">
        <f t="shared" si="2"/>
        <v>24</v>
      </c>
    </row>
    <row r="190" spans="1:8" x14ac:dyDescent="0.25">
      <c r="A190" t="s">
        <v>214</v>
      </c>
      <c r="B190" s="12">
        <v>37453</v>
      </c>
      <c r="C190">
        <v>1</v>
      </c>
      <c r="D190" s="14">
        <v>1980.07</v>
      </c>
      <c r="E190" t="s">
        <v>12</v>
      </c>
      <c r="F190" t="s">
        <v>12</v>
      </c>
      <c r="G190" t="s">
        <v>41</v>
      </c>
      <c r="H190">
        <f t="shared" si="2"/>
        <v>20</v>
      </c>
    </row>
    <row r="191" spans="1:8" x14ac:dyDescent="0.25">
      <c r="A191" t="s">
        <v>215</v>
      </c>
      <c r="B191" s="12">
        <v>36158</v>
      </c>
      <c r="C191">
        <v>0</v>
      </c>
      <c r="D191" s="14">
        <v>1981.58</v>
      </c>
      <c r="E191" t="s">
        <v>12</v>
      </c>
      <c r="F191" t="s">
        <v>16</v>
      </c>
      <c r="G191" t="s">
        <v>13</v>
      </c>
      <c r="H191">
        <f t="shared" si="2"/>
        <v>24</v>
      </c>
    </row>
    <row r="192" spans="1:8" x14ac:dyDescent="0.25">
      <c r="A192" t="s">
        <v>216</v>
      </c>
      <c r="B192" s="12">
        <v>37528</v>
      </c>
      <c r="C192">
        <v>0</v>
      </c>
      <c r="D192" s="14">
        <v>1984.45</v>
      </c>
      <c r="E192" t="s">
        <v>12</v>
      </c>
      <c r="F192" t="s">
        <v>12</v>
      </c>
      <c r="G192" t="s">
        <v>167</v>
      </c>
      <c r="H192">
        <f t="shared" si="2"/>
        <v>20</v>
      </c>
    </row>
    <row r="193" spans="1:8" x14ac:dyDescent="0.25">
      <c r="A193" t="s">
        <v>217</v>
      </c>
      <c r="B193" s="12">
        <v>36052</v>
      </c>
      <c r="C193">
        <v>0</v>
      </c>
      <c r="D193" s="14">
        <v>1986.93</v>
      </c>
      <c r="E193" t="s">
        <v>12</v>
      </c>
      <c r="F193" t="s">
        <v>11</v>
      </c>
      <c r="G193" t="s">
        <v>13</v>
      </c>
      <c r="H193">
        <f t="shared" si="2"/>
        <v>24</v>
      </c>
    </row>
    <row r="194" spans="1:8" x14ac:dyDescent="0.25">
      <c r="A194" t="s">
        <v>218</v>
      </c>
      <c r="B194" s="12">
        <v>37117</v>
      </c>
      <c r="C194">
        <v>0</v>
      </c>
      <c r="D194" s="14">
        <v>2007.95</v>
      </c>
      <c r="E194" t="s">
        <v>12</v>
      </c>
      <c r="F194" t="s">
        <v>11</v>
      </c>
      <c r="G194" t="s">
        <v>41</v>
      </c>
      <c r="H194">
        <f t="shared" si="2"/>
        <v>21</v>
      </c>
    </row>
    <row r="195" spans="1:8" x14ac:dyDescent="0.25">
      <c r="A195" t="s">
        <v>219</v>
      </c>
      <c r="B195" s="12">
        <v>37073</v>
      </c>
      <c r="C195">
        <v>0</v>
      </c>
      <c r="D195" s="14">
        <v>2020.18</v>
      </c>
      <c r="E195" t="s">
        <v>12</v>
      </c>
      <c r="F195" t="s">
        <v>16</v>
      </c>
      <c r="G195" t="s">
        <v>41</v>
      </c>
      <c r="H195">
        <f t="shared" ref="H195:H258" si="3">IFERROR(DATEDIF(B195,DATE(2023,6,8),"Y"),"?")</f>
        <v>21</v>
      </c>
    </row>
    <row r="196" spans="1:8" x14ac:dyDescent="0.25">
      <c r="A196" t="s">
        <v>220</v>
      </c>
      <c r="B196" s="12">
        <v>37140</v>
      </c>
      <c r="C196">
        <v>0</v>
      </c>
      <c r="D196" s="14">
        <v>2020.55</v>
      </c>
      <c r="E196" t="s">
        <v>12</v>
      </c>
      <c r="F196" t="s">
        <v>11</v>
      </c>
      <c r="G196" t="s">
        <v>13</v>
      </c>
      <c r="H196">
        <f t="shared" si="3"/>
        <v>21</v>
      </c>
    </row>
    <row r="197" spans="1:8" x14ac:dyDescent="0.25">
      <c r="A197" t="s">
        <v>221</v>
      </c>
      <c r="B197" s="12">
        <v>37107</v>
      </c>
      <c r="C197">
        <v>0</v>
      </c>
      <c r="D197" s="14">
        <v>2026.97</v>
      </c>
      <c r="E197" t="s">
        <v>12</v>
      </c>
      <c r="F197" t="s">
        <v>11</v>
      </c>
      <c r="G197" t="s">
        <v>13</v>
      </c>
      <c r="H197">
        <f t="shared" si="3"/>
        <v>21</v>
      </c>
    </row>
    <row r="198" spans="1:8" x14ac:dyDescent="0.25">
      <c r="A198" t="s">
        <v>222</v>
      </c>
      <c r="B198" s="12">
        <v>36771</v>
      </c>
      <c r="C198">
        <v>0</v>
      </c>
      <c r="D198" s="14">
        <v>2045.69</v>
      </c>
      <c r="E198" t="s">
        <v>12</v>
      </c>
      <c r="F198" t="s">
        <v>12</v>
      </c>
      <c r="G198" t="s">
        <v>23</v>
      </c>
      <c r="H198">
        <f t="shared" si="3"/>
        <v>22</v>
      </c>
    </row>
    <row r="199" spans="1:8" x14ac:dyDescent="0.25">
      <c r="A199" t="s">
        <v>223</v>
      </c>
      <c r="B199" s="12">
        <v>36733</v>
      </c>
      <c r="C199">
        <v>0</v>
      </c>
      <c r="D199" s="14">
        <v>2055.3200000000002</v>
      </c>
      <c r="E199" t="s">
        <v>12</v>
      </c>
      <c r="F199" t="s">
        <v>12</v>
      </c>
      <c r="G199" t="s">
        <v>23</v>
      </c>
      <c r="H199">
        <f t="shared" si="3"/>
        <v>22</v>
      </c>
    </row>
    <row r="200" spans="1:8" x14ac:dyDescent="0.25">
      <c r="A200" t="s">
        <v>224</v>
      </c>
      <c r="B200" s="12">
        <v>38150</v>
      </c>
      <c r="C200">
        <v>0</v>
      </c>
      <c r="D200" s="14">
        <v>2094.1</v>
      </c>
      <c r="E200" t="s">
        <v>12</v>
      </c>
      <c r="F200" t="s">
        <v>11</v>
      </c>
      <c r="G200" t="s">
        <v>199</v>
      </c>
      <c r="H200">
        <f t="shared" si="3"/>
        <v>18</v>
      </c>
    </row>
    <row r="201" spans="1:8" x14ac:dyDescent="0.25">
      <c r="A201" t="s">
        <v>225</v>
      </c>
      <c r="B201" s="12">
        <v>37117</v>
      </c>
      <c r="C201">
        <v>0</v>
      </c>
      <c r="D201" s="14">
        <v>2102.2600000000002</v>
      </c>
      <c r="E201" t="s">
        <v>12</v>
      </c>
      <c r="F201" t="s">
        <v>11</v>
      </c>
      <c r="G201" t="s">
        <v>165</v>
      </c>
      <c r="H201">
        <f t="shared" si="3"/>
        <v>21</v>
      </c>
    </row>
    <row r="202" spans="1:8" x14ac:dyDescent="0.25">
      <c r="A202" t="s">
        <v>226</v>
      </c>
      <c r="B202" s="12">
        <v>37064</v>
      </c>
      <c r="C202">
        <v>1</v>
      </c>
      <c r="D202" s="14">
        <v>2103.08</v>
      </c>
      <c r="E202" t="s">
        <v>12</v>
      </c>
      <c r="F202" t="s">
        <v>11</v>
      </c>
      <c r="G202" t="s">
        <v>41</v>
      </c>
      <c r="H202">
        <f t="shared" si="3"/>
        <v>21</v>
      </c>
    </row>
    <row r="203" spans="1:8" x14ac:dyDescent="0.25">
      <c r="A203" t="s">
        <v>227</v>
      </c>
      <c r="B203" s="12">
        <v>37223</v>
      </c>
      <c r="C203">
        <v>0</v>
      </c>
      <c r="D203" s="14">
        <v>2104.11</v>
      </c>
      <c r="E203" t="s">
        <v>11</v>
      </c>
      <c r="F203" t="s">
        <v>16</v>
      </c>
      <c r="G203" t="s">
        <v>167</v>
      </c>
      <c r="H203">
        <f t="shared" si="3"/>
        <v>21</v>
      </c>
    </row>
    <row r="204" spans="1:8" x14ac:dyDescent="0.25">
      <c r="A204" t="s">
        <v>228</v>
      </c>
      <c r="B204" s="12">
        <v>32710</v>
      </c>
      <c r="C204">
        <v>3</v>
      </c>
      <c r="D204" s="14">
        <v>2106.2600000000002</v>
      </c>
      <c r="E204" t="s">
        <v>11</v>
      </c>
      <c r="F204" t="s">
        <v>11</v>
      </c>
      <c r="G204" t="s">
        <v>13</v>
      </c>
      <c r="H204">
        <f t="shared" si="3"/>
        <v>33</v>
      </c>
    </row>
    <row r="205" spans="1:8" x14ac:dyDescent="0.25">
      <c r="A205" t="s">
        <v>229</v>
      </c>
      <c r="B205" s="12">
        <v>37894</v>
      </c>
      <c r="C205">
        <v>0</v>
      </c>
      <c r="D205" s="14">
        <v>2117.34</v>
      </c>
      <c r="E205" t="s">
        <v>11</v>
      </c>
      <c r="F205" t="s">
        <v>12</v>
      </c>
      <c r="G205" t="s">
        <v>23</v>
      </c>
      <c r="H205">
        <f t="shared" si="3"/>
        <v>19</v>
      </c>
    </row>
    <row r="206" spans="1:8" x14ac:dyDescent="0.25">
      <c r="A206" t="s">
        <v>230</v>
      </c>
      <c r="B206" s="12">
        <v>38295</v>
      </c>
      <c r="C206">
        <v>0</v>
      </c>
      <c r="D206" s="14">
        <v>2118.61</v>
      </c>
      <c r="E206" t="s">
        <v>11</v>
      </c>
      <c r="F206" t="s">
        <v>16</v>
      </c>
      <c r="G206" t="s">
        <v>23</v>
      </c>
      <c r="H206">
        <f t="shared" si="3"/>
        <v>18</v>
      </c>
    </row>
    <row r="207" spans="1:8" x14ac:dyDescent="0.25">
      <c r="A207" t="s">
        <v>231</v>
      </c>
      <c r="B207" s="12">
        <v>37863</v>
      </c>
      <c r="C207">
        <v>0</v>
      </c>
      <c r="D207" s="14">
        <v>2128.4299999999998</v>
      </c>
      <c r="E207" t="s">
        <v>11</v>
      </c>
      <c r="F207" t="s">
        <v>16</v>
      </c>
      <c r="G207" t="s">
        <v>23</v>
      </c>
      <c r="H207">
        <f t="shared" si="3"/>
        <v>19</v>
      </c>
    </row>
    <row r="208" spans="1:8" x14ac:dyDescent="0.25">
      <c r="A208" t="s">
        <v>232</v>
      </c>
      <c r="B208" s="12">
        <v>37977</v>
      </c>
      <c r="C208">
        <v>0</v>
      </c>
      <c r="D208" s="14">
        <v>2130.6799999999998</v>
      </c>
      <c r="E208" t="s">
        <v>11</v>
      </c>
      <c r="F208" t="s">
        <v>12</v>
      </c>
      <c r="G208" t="s">
        <v>23</v>
      </c>
      <c r="H208">
        <f t="shared" si="3"/>
        <v>19</v>
      </c>
    </row>
    <row r="209" spans="1:8" x14ac:dyDescent="0.25">
      <c r="A209" t="s">
        <v>233</v>
      </c>
      <c r="B209" s="12">
        <v>37865</v>
      </c>
      <c r="C209">
        <v>0</v>
      </c>
      <c r="D209" s="14">
        <v>2134.9</v>
      </c>
      <c r="E209" t="s">
        <v>11</v>
      </c>
      <c r="F209" t="s">
        <v>12</v>
      </c>
      <c r="G209" t="s">
        <v>23</v>
      </c>
      <c r="H209">
        <f t="shared" si="3"/>
        <v>19</v>
      </c>
    </row>
    <row r="210" spans="1:8" x14ac:dyDescent="0.25">
      <c r="A210" t="s">
        <v>234</v>
      </c>
      <c r="B210" s="12">
        <v>37890</v>
      </c>
      <c r="C210">
        <v>0</v>
      </c>
      <c r="D210" s="14">
        <v>2136.88</v>
      </c>
      <c r="E210" t="s">
        <v>11</v>
      </c>
      <c r="F210" t="s">
        <v>11</v>
      </c>
      <c r="G210" t="s">
        <v>23</v>
      </c>
      <c r="H210">
        <f t="shared" si="3"/>
        <v>19</v>
      </c>
    </row>
    <row r="211" spans="1:8" x14ac:dyDescent="0.25">
      <c r="A211" t="s">
        <v>235</v>
      </c>
      <c r="B211" s="12">
        <v>35676</v>
      </c>
      <c r="C211">
        <v>0</v>
      </c>
      <c r="D211" s="14">
        <v>2137.65</v>
      </c>
      <c r="E211" t="s">
        <v>12</v>
      </c>
      <c r="F211" t="s">
        <v>16</v>
      </c>
      <c r="G211" t="s">
        <v>13</v>
      </c>
      <c r="H211">
        <f t="shared" si="3"/>
        <v>25</v>
      </c>
    </row>
    <row r="212" spans="1:8" x14ac:dyDescent="0.25">
      <c r="A212" t="s">
        <v>236</v>
      </c>
      <c r="B212" s="12">
        <v>37852</v>
      </c>
      <c r="C212">
        <v>0</v>
      </c>
      <c r="D212" s="14">
        <v>2138.0700000000002</v>
      </c>
      <c r="E212" t="s">
        <v>11</v>
      </c>
      <c r="F212" t="s">
        <v>16</v>
      </c>
      <c r="G212" t="s">
        <v>23</v>
      </c>
      <c r="H212">
        <f t="shared" si="3"/>
        <v>19</v>
      </c>
    </row>
    <row r="213" spans="1:8" x14ac:dyDescent="0.25">
      <c r="A213" t="s">
        <v>237</v>
      </c>
      <c r="B213" s="12">
        <v>38264</v>
      </c>
      <c r="C213">
        <v>0</v>
      </c>
      <c r="D213" s="14">
        <v>2144.85</v>
      </c>
      <c r="E213" t="s">
        <v>11</v>
      </c>
      <c r="F213" t="s">
        <v>16</v>
      </c>
      <c r="G213" t="s">
        <v>41</v>
      </c>
      <c r="H213">
        <f t="shared" si="3"/>
        <v>18</v>
      </c>
    </row>
    <row r="214" spans="1:8" x14ac:dyDescent="0.25">
      <c r="A214" t="s">
        <v>238</v>
      </c>
      <c r="B214" s="12">
        <v>36887</v>
      </c>
      <c r="C214">
        <v>0</v>
      </c>
      <c r="D214" s="14">
        <v>2150.4699999999998</v>
      </c>
      <c r="E214" t="s">
        <v>11</v>
      </c>
      <c r="F214" t="s">
        <v>12</v>
      </c>
      <c r="G214" t="s">
        <v>41</v>
      </c>
      <c r="H214">
        <f t="shared" si="3"/>
        <v>22</v>
      </c>
    </row>
    <row r="215" spans="1:8" x14ac:dyDescent="0.25">
      <c r="A215" t="s">
        <v>239</v>
      </c>
      <c r="B215" s="12">
        <v>36821</v>
      </c>
      <c r="C215">
        <v>0</v>
      </c>
      <c r="D215" s="14">
        <v>2154.36</v>
      </c>
      <c r="E215" t="s">
        <v>11</v>
      </c>
      <c r="F215" t="s">
        <v>11</v>
      </c>
      <c r="G215" t="s">
        <v>41</v>
      </c>
      <c r="H215">
        <f t="shared" si="3"/>
        <v>22</v>
      </c>
    </row>
    <row r="216" spans="1:8" x14ac:dyDescent="0.25">
      <c r="A216" t="s">
        <v>240</v>
      </c>
      <c r="B216" s="12">
        <v>36859</v>
      </c>
      <c r="C216">
        <v>0</v>
      </c>
      <c r="D216" s="14">
        <v>2155.6799999999998</v>
      </c>
      <c r="E216" t="s">
        <v>11</v>
      </c>
      <c r="F216" t="s">
        <v>12</v>
      </c>
      <c r="G216" t="s">
        <v>13</v>
      </c>
      <c r="H216">
        <f t="shared" si="3"/>
        <v>22</v>
      </c>
    </row>
    <row r="217" spans="1:8" x14ac:dyDescent="0.25">
      <c r="A217" t="s">
        <v>241</v>
      </c>
      <c r="B217" s="12">
        <v>36870</v>
      </c>
      <c r="C217">
        <v>0</v>
      </c>
      <c r="D217" s="14">
        <v>2156.75</v>
      </c>
      <c r="E217" t="s">
        <v>11</v>
      </c>
      <c r="F217" t="s">
        <v>11</v>
      </c>
      <c r="G217" t="s">
        <v>13</v>
      </c>
      <c r="H217">
        <f t="shared" si="3"/>
        <v>22</v>
      </c>
    </row>
    <row r="218" spans="1:8" x14ac:dyDescent="0.25">
      <c r="A218" t="s">
        <v>242</v>
      </c>
      <c r="B218" s="12">
        <v>36761</v>
      </c>
      <c r="C218">
        <v>0</v>
      </c>
      <c r="D218" s="14">
        <v>2166.73</v>
      </c>
      <c r="E218" t="s">
        <v>11</v>
      </c>
      <c r="F218" t="s">
        <v>11</v>
      </c>
      <c r="G218" t="s">
        <v>41</v>
      </c>
      <c r="H218">
        <f t="shared" si="3"/>
        <v>22</v>
      </c>
    </row>
    <row r="219" spans="1:8" x14ac:dyDescent="0.25">
      <c r="A219" t="s">
        <v>243</v>
      </c>
      <c r="B219" s="12">
        <v>34604</v>
      </c>
      <c r="C219">
        <v>0</v>
      </c>
      <c r="D219" s="14">
        <v>2170.08</v>
      </c>
      <c r="E219" t="s">
        <v>11</v>
      </c>
      <c r="F219" t="s">
        <v>11</v>
      </c>
      <c r="G219" t="s">
        <v>13</v>
      </c>
      <c r="H219">
        <f t="shared" si="3"/>
        <v>28</v>
      </c>
    </row>
    <row r="220" spans="1:8" x14ac:dyDescent="0.25">
      <c r="A220" t="s">
        <v>244</v>
      </c>
      <c r="B220" s="12">
        <v>33588</v>
      </c>
      <c r="C220">
        <v>3</v>
      </c>
      <c r="D220" s="14">
        <v>2193.1999999999998</v>
      </c>
      <c r="E220" t="s">
        <v>11</v>
      </c>
      <c r="F220" t="s">
        <v>11</v>
      </c>
      <c r="G220" t="s">
        <v>23</v>
      </c>
      <c r="H220">
        <f t="shared" si="3"/>
        <v>31</v>
      </c>
    </row>
    <row r="221" spans="1:8" x14ac:dyDescent="0.25">
      <c r="A221" t="s">
        <v>245</v>
      </c>
      <c r="B221" s="12">
        <v>38328</v>
      </c>
      <c r="C221">
        <v>0</v>
      </c>
      <c r="D221" s="14">
        <v>2196.4699999999998</v>
      </c>
      <c r="E221" t="s">
        <v>11</v>
      </c>
      <c r="F221" t="s">
        <v>12</v>
      </c>
      <c r="G221" t="s">
        <v>246</v>
      </c>
      <c r="H221">
        <f t="shared" si="3"/>
        <v>18</v>
      </c>
    </row>
    <row r="222" spans="1:8" x14ac:dyDescent="0.25">
      <c r="A222" t="s">
        <v>247</v>
      </c>
      <c r="B222" s="12">
        <v>38233</v>
      </c>
      <c r="C222">
        <v>0</v>
      </c>
      <c r="D222" s="14">
        <v>2198.19</v>
      </c>
      <c r="E222" t="s">
        <v>11</v>
      </c>
      <c r="F222" t="s">
        <v>16</v>
      </c>
      <c r="G222" t="s">
        <v>248</v>
      </c>
      <c r="H222">
        <f t="shared" si="3"/>
        <v>18</v>
      </c>
    </row>
    <row r="223" spans="1:8" x14ac:dyDescent="0.25">
      <c r="A223" t="s">
        <v>249</v>
      </c>
      <c r="B223" s="12">
        <v>38242</v>
      </c>
      <c r="C223">
        <v>0</v>
      </c>
      <c r="D223" s="14">
        <v>2200.83</v>
      </c>
      <c r="E223" t="s">
        <v>11</v>
      </c>
      <c r="F223" t="s">
        <v>11</v>
      </c>
      <c r="G223" t="s">
        <v>246</v>
      </c>
      <c r="H223">
        <f t="shared" si="3"/>
        <v>18</v>
      </c>
    </row>
    <row r="224" spans="1:8" x14ac:dyDescent="0.25">
      <c r="A224" t="s">
        <v>250</v>
      </c>
      <c r="B224" s="12">
        <v>38195</v>
      </c>
      <c r="C224">
        <v>1</v>
      </c>
      <c r="D224" s="14">
        <v>2201.1</v>
      </c>
      <c r="E224" t="s">
        <v>11</v>
      </c>
      <c r="F224" t="s">
        <v>12</v>
      </c>
      <c r="G224" t="s">
        <v>13</v>
      </c>
      <c r="H224">
        <f t="shared" si="3"/>
        <v>18</v>
      </c>
    </row>
    <row r="225" spans="1:8" x14ac:dyDescent="0.25">
      <c r="A225" t="s">
        <v>251</v>
      </c>
      <c r="B225" s="12">
        <v>38205</v>
      </c>
      <c r="C225">
        <v>0</v>
      </c>
      <c r="D225" s="14">
        <v>2203.4699999999998</v>
      </c>
      <c r="E225" t="s">
        <v>11</v>
      </c>
      <c r="F225" t="s">
        <v>11</v>
      </c>
      <c r="G225" t="s">
        <v>246</v>
      </c>
      <c r="H225">
        <f t="shared" si="3"/>
        <v>18</v>
      </c>
    </row>
    <row r="226" spans="1:8" x14ac:dyDescent="0.25">
      <c r="A226" t="s">
        <v>252</v>
      </c>
      <c r="B226" s="12">
        <v>38288</v>
      </c>
      <c r="C226">
        <v>0</v>
      </c>
      <c r="D226" s="14">
        <v>2203.7399999999998</v>
      </c>
      <c r="E226" t="s">
        <v>11</v>
      </c>
      <c r="F226" t="s">
        <v>11</v>
      </c>
      <c r="G226" t="s">
        <v>246</v>
      </c>
      <c r="H226">
        <f t="shared" si="3"/>
        <v>18</v>
      </c>
    </row>
    <row r="227" spans="1:8" x14ac:dyDescent="0.25">
      <c r="A227" t="s">
        <v>253</v>
      </c>
      <c r="B227" s="12">
        <v>38304</v>
      </c>
      <c r="C227">
        <v>0</v>
      </c>
      <c r="D227" s="14">
        <v>2205.98</v>
      </c>
      <c r="E227" t="s">
        <v>11</v>
      </c>
      <c r="F227" t="s">
        <v>12</v>
      </c>
      <c r="G227" t="s">
        <v>246</v>
      </c>
      <c r="H227">
        <f t="shared" si="3"/>
        <v>18</v>
      </c>
    </row>
    <row r="228" spans="1:8" x14ac:dyDescent="0.25">
      <c r="A228" t="s">
        <v>254</v>
      </c>
      <c r="B228" s="12">
        <v>38205</v>
      </c>
      <c r="C228">
        <v>0</v>
      </c>
      <c r="D228" s="14">
        <v>2207.6999999999998</v>
      </c>
      <c r="E228" t="s">
        <v>11</v>
      </c>
      <c r="F228" t="s">
        <v>11</v>
      </c>
      <c r="G228" t="s">
        <v>246</v>
      </c>
      <c r="H228">
        <f t="shared" si="3"/>
        <v>18</v>
      </c>
    </row>
    <row r="229" spans="1:8" x14ac:dyDescent="0.25">
      <c r="A229" t="s">
        <v>255</v>
      </c>
      <c r="B229" s="12">
        <v>38195</v>
      </c>
      <c r="C229">
        <v>0</v>
      </c>
      <c r="D229" s="14">
        <v>2211.13</v>
      </c>
      <c r="E229" t="s">
        <v>11</v>
      </c>
      <c r="F229" t="s">
        <v>11</v>
      </c>
      <c r="G229" t="s">
        <v>246</v>
      </c>
      <c r="H229">
        <f t="shared" si="3"/>
        <v>18</v>
      </c>
    </row>
    <row r="230" spans="1:8" x14ac:dyDescent="0.25">
      <c r="A230" t="s">
        <v>256</v>
      </c>
      <c r="B230" s="12">
        <v>34655</v>
      </c>
      <c r="C230">
        <v>0</v>
      </c>
      <c r="D230" s="14">
        <v>2213.21</v>
      </c>
      <c r="E230" t="s">
        <v>11</v>
      </c>
      <c r="F230" t="s">
        <v>11</v>
      </c>
      <c r="G230" t="s">
        <v>13</v>
      </c>
      <c r="H230">
        <f t="shared" si="3"/>
        <v>28</v>
      </c>
    </row>
    <row r="231" spans="1:8" x14ac:dyDescent="0.25">
      <c r="A231" t="s">
        <v>257</v>
      </c>
      <c r="B231" s="12">
        <v>38151</v>
      </c>
      <c r="C231">
        <v>0</v>
      </c>
      <c r="D231" s="14">
        <v>2217.4699999999998</v>
      </c>
      <c r="E231" t="s">
        <v>11</v>
      </c>
      <c r="F231" t="s">
        <v>16</v>
      </c>
      <c r="G231" t="s">
        <v>246</v>
      </c>
      <c r="H231">
        <f t="shared" si="3"/>
        <v>18</v>
      </c>
    </row>
    <row r="232" spans="1:8" x14ac:dyDescent="0.25">
      <c r="A232" t="s">
        <v>258</v>
      </c>
      <c r="B232" s="12">
        <v>38255</v>
      </c>
      <c r="C232">
        <v>0</v>
      </c>
      <c r="D232" s="14">
        <v>2217.6</v>
      </c>
      <c r="E232" t="s">
        <v>11</v>
      </c>
      <c r="F232" t="s">
        <v>16</v>
      </c>
      <c r="G232" t="s">
        <v>246</v>
      </c>
      <c r="H232">
        <f t="shared" si="3"/>
        <v>18</v>
      </c>
    </row>
    <row r="233" spans="1:8" x14ac:dyDescent="0.25">
      <c r="A233" t="s">
        <v>259</v>
      </c>
      <c r="B233" s="12">
        <v>38333</v>
      </c>
      <c r="C233">
        <v>1</v>
      </c>
      <c r="D233" s="14">
        <v>2219.4499999999998</v>
      </c>
      <c r="E233" t="s">
        <v>11</v>
      </c>
      <c r="F233" t="s">
        <v>16</v>
      </c>
      <c r="G233" t="s">
        <v>13</v>
      </c>
      <c r="H233">
        <f t="shared" si="3"/>
        <v>18</v>
      </c>
    </row>
    <row r="234" spans="1:8" x14ac:dyDescent="0.25">
      <c r="A234" t="s">
        <v>260</v>
      </c>
      <c r="B234" s="12">
        <v>37965</v>
      </c>
      <c r="C234">
        <v>1</v>
      </c>
      <c r="D234" s="14">
        <v>2221.56</v>
      </c>
      <c r="E234" t="s">
        <v>11</v>
      </c>
      <c r="F234" t="s">
        <v>12</v>
      </c>
      <c r="G234" t="s">
        <v>23</v>
      </c>
      <c r="H234">
        <f t="shared" si="3"/>
        <v>19</v>
      </c>
    </row>
    <row r="235" spans="1:8" x14ac:dyDescent="0.25">
      <c r="A235" t="s">
        <v>261</v>
      </c>
      <c r="B235" s="12">
        <v>36707</v>
      </c>
      <c r="C235">
        <v>0</v>
      </c>
      <c r="D235" s="14">
        <v>2250.84</v>
      </c>
      <c r="E235" t="s">
        <v>11</v>
      </c>
      <c r="F235" t="s">
        <v>11</v>
      </c>
      <c r="G235" t="s">
        <v>169</v>
      </c>
      <c r="H235">
        <f t="shared" si="3"/>
        <v>22</v>
      </c>
    </row>
    <row r="236" spans="1:8" x14ac:dyDescent="0.25">
      <c r="A236" t="s">
        <v>262</v>
      </c>
      <c r="B236" s="12">
        <v>36871</v>
      </c>
      <c r="C236">
        <v>0</v>
      </c>
      <c r="D236" s="14">
        <v>2254.8000000000002</v>
      </c>
      <c r="E236" t="s">
        <v>11</v>
      </c>
      <c r="F236" t="s">
        <v>12</v>
      </c>
      <c r="G236" t="s">
        <v>167</v>
      </c>
      <c r="H236">
        <f t="shared" si="3"/>
        <v>22</v>
      </c>
    </row>
    <row r="237" spans="1:8" x14ac:dyDescent="0.25">
      <c r="A237" t="s">
        <v>263</v>
      </c>
      <c r="B237" s="12">
        <v>37452</v>
      </c>
      <c r="C237">
        <v>0</v>
      </c>
      <c r="D237" s="14">
        <v>2257.48</v>
      </c>
      <c r="E237" t="s">
        <v>11</v>
      </c>
      <c r="F237" t="s">
        <v>16</v>
      </c>
      <c r="G237" t="s">
        <v>23</v>
      </c>
      <c r="H237">
        <f t="shared" si="3"/>
        <v>20</v>
      </c>
    </row>
    <row r="238" spans="1:8" x14ac:dyDescent="0.25">
      <c r="A238" t="s">
        <v>264</v>
      </c>
      <c r="B238" s="12">
        <v>37572</v>
      </c>
      <c r="C238">
        <v>0</v>
      </c>
      <c r="D238" s="14">
        <v>2261.5700000000002</v>
      </c>
      <c r="E238" t="s">
        <v>11</v>
      </c>
      <c r="F238" t="s">
        <v>16</v>
      </c>
      <c r="G238" t="s">
        <v>23</v>
      </c>
      <c r="H238">
        <f t="shared" si="3"/>
        <v>20</v>
      </c>
    </row>
    <row r="239" spans="1:8" x14ac:dyDescent="0.25">
      <c r="A239" t="s">
        <v>265</v>
      </c>
      <c r="B239" s="12">
        <v>33405</v>
      </c>
      <c r="C239">
        <v>3</v>
      </c>
      <c r="D239" s="14">
        <v>2277.7199999999998</v>
      </c>
      <c r="E239" t="s">
        <v>11</v>
      </c>
      <c r="F239" t="s">
        <v>16</v>
      </c>
      <c r="G239" t="s">
        <v>13</v>
      </c>
      <c r="H239">
        <f t="shared" si="3"/>
        <v>31</v>
      </c>
    </row>
    <row r="240" spans="1:8" x14ac:dyDescent="0.25">
      <c r="A240" t="s">
        <v>266</v>
      </c>
      <c r="B240" s="12">
        <v>32786</v>
      </c>
      <c r="C240">
        <v>3</v>
      </c>
      <c r="D240" s="14">
        <v>2295.2399999999998</v>
      </c>
      <c r="E240" t="s">
        <v>11</v>
      </c>
      <c r="F240" t="s">
        <v>16</v>
      </c>
      <c r="G240" t="s">
        <v>13</v>
      </c>
      <c r="H240">
        <f t="shared" si="3"/>
        <v>33</v>
      </c>
    </row>
    <row r="241" spans="1:8" x14ac:dyDescent="0.25">
      <c r="A241" t="s">
        <v>267</v>
      </c>
      <c r="B241" s="12">
        <v>35397</v>
      </c>
      <c r="C241">
        <v>0</v>
      </c>
      <c r="D241" s="14">
        <v>2302.3000000000002</v>
      </c>
      <c r="E241" t="s">
        <v>16</v>
      </c>
      <c r="F241" t="s">
        <v>11</v>
      </c>
      <c r="G241" t="s">
        <v>41</v>
      </c>
      <c r="H241">
        <f t="shared" si="3"/>
        <v>26</v>
      </c>
    </row>
    <row r="242" spans="1:8" x14ac:dyDescent="0.25">
      <c r="A242" t="s">
        <v>268</v>
      </c>
      <c r="B242" s="12">
        <v>38236</v>
      </c>
      <c r="C242">
        <v>2</v>
      </c>
      <c r="D242" s="14">
        <v>2304</v>
      </c>
      <c r="E242" t="s">
        <v>11</v>
      </c>
      <c r="F242" t="s">
        <v>12</v>
      </c>
      <c r="G242" t="s">
        <v>13</v>
      </c>
      <c r="H242">
        <f t="shared" si="3"/>
        <v>18</v>
      </c>
    </row>
    <row r="243" spans="1:8" x14ac:dyDescent="0.25">
      <c r="A243" t="s">
        <v>269</v>
      </c>
      <c r="B243" s="12">
        <v>35416</v>
      </c>
      <c r="C243">
        <v>0</v>
      </c>
      <c r="D243" s="14">
        <v>2322.62</v>
      </c>
      <c r="E243" t="s">
        <v>11</v>
      </c>
      <c r="F243" t="s">
        <v>16</v>
      </c>
      <c r="G243" t="s">
        <v>13</v>
      </c>
      <c r="H243">
        <f t="shared" si="3"/>
        <v>26</v>
      </c>
    </row>
    <row r="244" spans="1:8" x14ac:dyDescent="0.25">
      <c r="A244" t="s">
        <v>270</v>
      </c>
      <c r="B244" s="12">
        <v>37943</v>
      </c>
      <c r="C244">
        <v>1</v>
      </c>
      <c r="D244" s="14">
        <v>2331.52</v>
      </c>
      <c r="E244" t="s">
        <v>11</v>
      </c>
      <c r="F244" t="s">
        <v>12</v>
      </c>
      <c r="G244" t="s">
        <v>41</v>
      </c>
      <c r="H244">
        <f t="shared" si="3"/>
        <v>19</v>
      </c>
    </row>
    <row r="245" spans="1:8" x14ac:dyDescent="0.25">
      <c r="A245" t="s">
        <v>271</v>
      </c>
      <c r="B245" s="12">
        <v>36089</v>
      </c>
      <c r="C245">
        <v>0</v>
      </c>
      <c r="D245" s="14">
        <v>2352.9699999999998</v>
      </c>
      <c r="E245" t="s">
        <v>12</v>
      </c>
      <c r="F245" t="s">
        <v>12</v>
      </c>
      <c r="G245" t="s">
        <v>23</v>
      </c>
      <c r="H245">
        <f t="shared" si="3"/>
        <v>24</v>
      </c>
    </row>
    <row r="246" spans="1:8" x14ac:dyDescent="0.25">
      <c r="A246" t="s">
        <v>272</v>
      </c>
      <c r="B246" s="12">
        <v>37565</v>
      </c>
      <c r="C246">
        <v>1</v>
      </c>
      <c r="D246" s="14">
        <v>2362.23</v>
      </c>
      <c r="E246" t="s">
        <v>11</v>
      </c>
      <c r="F246" t="s">
        <v>16</v>
      </c>
      <c r="G246" t="s">
        <v>23</v>
      </c>
      <c r="H246">
        <f t="shared" si="3"/>
        <v>20</v>
      </c>
    </row>
    <row r="247" spans="1:8" x14ac:dyDescent="0.25">
      <c r="A247" t="s">
        <v>273</v>
      </c>
      <c r="B247" s="12">
        <v>32489</v>
      </c>
      <c r="C247">
        <v>3</v>
      </c>
      <c r="D247" s="14">
        <v>2373.3000000000002</v>
      </c>
      <c r="E247" t="s">
        <v>11</v>
      </c>
      <c r="F247" t="s">
        <v>11</v>
      </c>
      <c r="G247" t="s">
        <v>13</v>
      </c>
      <c r="H247">
        <f t="shared" si="3"/>
        <v>34</v>
      </c>
    </row>
    <row r="248" spans="1:8" x14ac:dyDescent="0.25">
      <c r="A248" t="s">
        <v>274</v>
      </c>
      <c r="B248" s="12">
        <v>36511</v>
      </c>
      <c r="C248">
        <v>0</v>
      </c>
      <c r="D248" s="14">
        <v>2395.17</v>
      </c>
      <c r="E248" t="s">
        <v>11</v>
      </c>
      <c r="F248" t="s">
        <v>16</v>
      </c>
      <c r="G248" t="s">
        <v>275</v>
      </c>
      <c r="H248">
        <f t="shared" si="3"/>
        <v>23</v>
      </c>
    </row>
    <row r="249" spans="1:8" x14ac:dyDescent="0.25">
      <c r="A249" t="s">
        <v>276</v>
      </c>
      <c r="B249" s="12">
        <v>36382</v>
      </c>
      <c r="C249">
        <v>0</v>
      </c>
      <c r="D249" s="14">
        <v>2396.1</v>
      </c>
      <c r="E249" t="s">
        <v>11</v>
      </c>
      <c r="F249" t="s">
        <v>16</v>
      </c>
      <c r="G249" t="s">
        <v>165</v>
      </c>
      <c r="H249">
        <f t="shared" si="3"/>
        <v>23</v>
      </c>
    </row>
    <row r="250" spans="1:8" x14ac:dyDescent="0.25">
      <c r="A250" t="s">
        <v>277</v>
      </c>
      <c r="B250" s="12">
        <v>37045</v>
      </c>
      <c r="C250">
        <v>0</v>
      </c>
      <c r="D250" s="14">
        <v>2404.73</v>
      </c>
      <c r="E250" t="s">
        <v>11</v>
      </c>
      <c r="F250" t="s">
        <v>12</v>
      </c>
      <c r="G250" t="s">
        <v>23</v>
      </c>
      <c r="H250">
        <f t="shared" si="3"/>
        <v>22</v>
      </c>
    </row>
    <row r="251" spans="1:8" x14ac:dyDescent="0.25">
      <c r="A251" t="s">
        <v>278</v>
      </c>
      <c r="B251" s="12">
        <v>36476</v>
      </c>
      <c r="C251">
        <v>1</v>
      </c>
      <c r="D251" s="14">
        <v>2416.96</v>
      </c>
      <c r="E251" t="s">
        <v>11</v>
      </c>
      <c r="F251" t="s">
        <v>11</v>
      </c>
      <c r="G251" t="s">
        <v>41</v>
      </c>
      <c r="H251">
        <f t="shared" si="3"/>
        <v>23</v>
      </c>
    </row>
    <row r="252" spans="1:8" x14ac:dyDescent="0.25">
      <c r="A252" t="s">
        <v>279</v>
      </c>
      <c r="B252" s="12">
        <v>36485</v>
      </c>
      <c r="C252">
        <v>1</v>
      </c>
      <c r="D252" s="14">
        <v>2438.06</v>
      </c>
      <c r="E252" t="s">
        <v>11</v>
      </c>
      <c r="F252" t="s">
        <v>11</v>
      </c>
      <c r="G252" t="s">
        <v>13</v>
      </c>
      <c r="H252">
        <f t="shared" si="3"/>
        <v>23</v>
      </c>
    </row>
    <row r="253" spans="1:8" x14ac:dyDescent="0.25">
      <c r="A253" t="s">
        <v>280</v>
      </c>
      <c r="B253" s="12">
        <v>37466</v>
      </c>
      <c r="C253">
        <v>0</v>
      </c>
      <c r="D253" s="14">
        <v>2457.21</v>
      </c>
      <c r="E253" t="s">
        <v>11</v>
      </c>
      <c r="F253" t="s">
        <v>16</v>
      </c>
      <c r="G253" t="s">
        <v>246</v>
      </c>
      <c r="H253">
        <f t="shared" si="3"/>
        <v>20</v>
      </c>
    </row>
    <row r="254" spans="1:8" x14ac:dyDescent="0.25">
      <c r="A254" t="s">
        <v>281</v>
      </c>
      <c r="B254" s="12">
        <v>36118</v>
      </c>
      <c r="C254">
        <v>0</v>
      </c>
      <c r="D254" s="14">
        <v>2457.5</v>
      </c>
      <c r="E254" t="s">
        <v>11</v>
      </c>
      <c r="F254" t="s">
        <v>16</v>
      </c>
      <c r="G254" t="s">
        <v>41</v>
      </c>
      <c r="H254">
        <f t="shared" si="3"/>
        <v>24</v>
      </c>
    </row>
    <row r="255" spans="1:8" x14ac:dyDescent="0.25">
      <c r="A255" t="s">
        <v>282</v>
      </c>
      <c r="B255" s="12">
        <v>37448</v>
      </c>
      <c r="C255">
        <v>0</v>
      </c>
      <c r="D255" s="14">
        <v>2459.7199999999998</v>
      </c>
      <c r="E255" t="s">
        <v>11</v>
      </c>
      <c r="F255" t="s">
        <v>11</v>
      </c>
      <c r="G255" t="s">
        <v>246</v>
      </c>
      <c r="H255">
        <f t="shared" si="3"/>
        <v>20</v>
      </c>
    </row>
    <row r="256" spans="1:8" x14ac:dyDescent="0.25">
      <c r="A256" t="s">
        <v>283</v>
      </c>
      <c r="B256" s="12">
        <v>36024</v>
      </c>
      <c r="C256">
        <v>0</v>
      </c>
      <c r="D256" s="14">
        <v>2464.62</v>
      </c>
      <c r="E256" t="s">
        <v>11</v>
      </c>
      <c r="F256" t="s">
        <v>12</v>
      </c>
      <c r="G256" t="s">
        <v>13</v>
      </c>
      <c r="H256">
        <f t="shared" si="3"/>
        <v>24</v>
      </c>
    </row>
    <row r="257" spans="1:8" x14ac:dyDescent="0.25">
      <c r="A257" t="s">
        <v>284</v>
      </c>
      <c r="B257" s="12">
        <v>35978</v>
      </c>
      <c r="C257">
        <v>0</v>
      </c>
      <c r="D257" s="14">
        <v>2473.33</v>
      </c>
      <c r="E257" t="s">
        <v>11</v>
      </c>
      <c r="F257" t="s">
        <v>12</v>
      </c>
      <c r="G257" t="s">
        <v>13</v>
      </c>
      <c r="H257">
        <f t="shared" si="3"/>
        <v>24</v>
      </c>
    </row>
    <row r="258" spans="1:8" x14ac:dyDescent="0.25">
      <c r="A258" t="s">
        <v>285</v>
      </c>
      <c r="B258" s="12">
        <v>35966</v>
      </c>
      <c r="C258">
        <v>0</v>
      </c>
      <c r="D258" s="14">
        <v>2480.98</v>
      </c>
      <c r="E258" t="s">
        <v>11</v>
      </c>
      <c r="F258" t="s">
        <v>11</v>
      </c>
      <c r="G258" t="s">
        <v>13</v>
      </c>
      <c r="H258">
        <f t="shared" si="3"/>
        <v>24</v>
      </c>
    </row>
    <row r="259" spans="1:8" x14ac:dyDescent="0.25">
      <c r="A259" t="s">
        <v>286</v>
      </c>
      <c r="B259" s="12">
        <v>35009</v>
      </c>
      <c r="C259">
        <v>0</v>
      </c>
      <c r="D259" s="14">
        <v>2483.7399999999998</v>
      </c>
      <c r="E259" t="s">
        <v>12</v>
      </c>
      <c r="F259" t="s">
        <v>11</v>
      </c>
      <c r="G259" t="s">
        <v>13</v>
      </c>
      <c r="H259">
        <f t="shared" ref="H259:H322" si="4">IFERROR(DATEDIF(B259,DATE(2023,6,8),"Y"),"?")</f>
        <v>27</v>
      </c>
    </row>
    <row r="260" spans="1:8" x14ac:dyDescent="0.25">
      <c r="A260" t="s">
        <v>287</v>
      </c>
      <c r="B260" s="12">
        <v>34986</v>
      </c>
      <c r="C260">
        <v>0</v>
      </c>
      <c r="D260" s="14">
        <v>2494.02</v>
      </c>
      <c r="E260" t="s">
        <v>12</v>
      </c>
      <c r="F260" t="s">
        <v>16</v>
      </c>
      <c r="G260" t="s">
        <v>41</v>
      </c>
      <c r="H260">
        <f t="shared" si="4"/>
        <v>27</v>
      </c>
    </row>
    <row r="261" spans="1:8" x14ac:dyDescent="0.25">
      <c r="A261" t="s">
        <v>288</v>
      </c>
      <c r="B261" s="12">
        <v>34889</v>
      </c>
      <c r="C261">
        <v>0</v>
      </c>
      <c r="D261" s="14">
        <v>2497.04</v>
      </c>
      <c r="E261" t="s">
        <v>12</v>
      </c>
      <c r="F261" t="s">
        <v>12</v>
      </c>
      <c r="G261" t="s">
        <v>13</v>
      </c>
      <c r="H261">
        <f t="shared" si="4"/>
        <v>27</v>
      </c>
    </row>
    <row r="262" spans="1:8" x14ac:dyDescent="0.25">
      <c r="A262" t="s">
        <v>289</v>
      </c>
      <c r="B262" s="12">
        <v>34987</v>
      </c>
      <c r="C262">
        <v>0</v>
      </c>
      <c r="D262" s="14">
        <v>2498.41</v>
      </c>
      <c r="E262" t="s">
        <v>12</v>
      </c>
      <c r="F262" t="s">
        <v>12</v>
      </c>
      <c r="G262" t="s">
        <v>13</v>
      </c>
      <c r="H262">
        <f t="shared" si="4"/>
        <v>27</v>
      </c>
    </row>
    <row r="263" spans="1:8" x14ac:dyDescent="0.25">
      <c r="A263" t="s">
        <v>290</v>
      </c>
      <c r="B263" s="12">
        <v>38236</v>
      </c>
      <c r="C263">
        <v>0</v>
      </c>
      <c r="D263" s="14">
        <v>2500.9299999999998</v>
      </c>
      <c r="E263" t="s">
        <v>11</v>
      </c>
      <c r="F263" t="s">
        <v>11</v>
      </c>
      <c r="G263" t="s">
        <v>23</v>
      </c>
      <c r="H263">
        <f t="shared" si="4"/>
        <v>18</v>
      </c>
    </row>
    <row r="264" spans="1:8" x14ac:dyDescent="0.25">
      <c r="A264" t="s">
        <v>291</v>
      </c>
      <c r="B264" s="12">
        <v>33455</v>
      </c>
      <c r="C264">
        <v>3</v>
      </c>
      <c r="D264" s="14">
        <v>2510.79</v>
      </c>
      <c r="E264" t="s">
        <v>11</v>
      </c>
      <c r="F264" t="s">
        <v>16</v>
      </c>
      <c r="G264" t="s">
        <v>13</v>
      </c>
      <c r="H264">
        <f t="shared" si="4"/>
        <v>31</v>
      </c>
    </row>
    <row r="265" spans="1:8" x14ac:dyDescent="0.25">
      <c r="A265" t="s">
        <v>292</v>
      </c>
      <c r="B265" s="12">
        <v>35736</v>
      </c>
      <c r="C265">
        <v>0</v>
      </c>
      <c r="D265" s="14">
        <v>2523.17</v>
      </c>
      <c r="E265" t="s">
        <v>12</v>
      </c>
      <c r="F265" t="s">
        <v>16</v>
      </c>
      <c r="G265" t="s">
        <v>23</v>
      </c>
      <c r="H265">
        <f t="shared" si="4"/>
        <v>25</v>
      </c>
    </row>
    <row r="266" spans="1:8" x14ac:dyDescent="0.25">
      <c r="A266" t="s">
        <v>293</v>
      </c>
      <c r="B266" s="12">
        <v>36763</v>
      </c>
      <c r="C266">
        <v>0</v>
      </c>
      <c r="D266" s="14">
        <v>2527.8200000000002</v>
      </c>
      <c r="E266" t="s">
        <v>11</v>
      </c>
      <c r="F266" t="s">
        <v>12</v>
      </c>
      <c r="G266" t="s">
        <v>23</v>
      </c>
      <c r="H266">
        <f t="shared" si="4"/>
        <v>22</v>
      </c>
    </row>
    <row r="267" spans="1:8" x14ac:dyDescent="0.25">
      <c r="A267" t="s">
        <v>294</v>
      </c>
      <c r="B267" s="12">
        <v>35639</v>
      </c>
      <c r="C267">
        <v>0</v>
      </c>
      <c r="D267" s="14">
        <v>2534.39</v>
      </c>
      <c r="E267" t="s">
        <v>12</v>
      </c>
      <c r="F267" t="s">
        <v>12</v>
      </c>
      <c r="G267" t="s">
        <v>23</v>
      </c>
      <c r="H267">
        <f t="shared" si="4"/>
        <v>25</v>
      </c>
    </row>
    <row r="268" spans="1:8" x14ac:dyDescent="0.25">
      <c r="A268" t="s">
        <v>295</v>
      </c>
      <c r="B268" s="12">
        <v>33147</v>
      </c>
      <c r="C268">
        <v>3</v>
      </c>
      <c r="D268" s="14">
        <v>2540.39</v>
      </c>
      <c r="E268" t="s">
        <v>11</v>
      </c>
      <c r="F268" t="s">
        <v>11</v>
      </c>
      <c r="G268" t="s">
        <v>13</v>
      </c>
      <c r="H268">
        <f t="shared" si="4"/>
        <v>32</v>
      </c>
    </row>
    <row r="269" spans="1:8" x14ac:dyDescent="0.25">
      <c r="A269" t="s">
        <v>296</v>
      </c>
      <c r="B269" s="12">
        <v>33559</v>
      </c>
      <c r="C269">
        <v>3</v>
      </c>
      <c r="D269" s="14">
        <v>2545.6799999999998</v>
      </c>
      <c r="E269" t="s">
        <v>11</v>
      </c>
      <c r="F269" t="s">
        <v>16</v>
      </c>
      <c r="G269" t="s">
        <v>13</v>
      </c>
      <c r="H269">
        <f t="shared" si="4"/>
        <v>31</v>
      </c>
    </row>
    <row r="270" spans="1:8" x14ac:dyDescent="0.25">
      <c r="A270" t="s">
        <v>297</v>
      </c>
      <c r="B270" s="12">
        <v>37540</v>
      </c>
      <c r="C270">
        <v>2</v>
      </c>
      <c r="D270" s="14">
        <v>2566.4699999999998</v>
      </c>
      <c r="E270" t="s">
        <v>11</v>
      </c>
      <c r="F270" t="s">
        <v>12</v>
      </c>
      <c r="G270" t="s">
        <v>13</v>
      </c>
      <c r="H270">
        <f t="shared" si="4"/>
        <v>20</v>
      </c>
    </row>
    <row r="271" spans="1:8" x14ac:dyDescent="0.25">
      <c r="A271" t="s">
        <v>298</v>
      </c>
      <c r="B271" s="12">
        <v>37457</v>
      </c>
      <c r="C271">
        <v>0</v>
      </c>
      <c r="D271" s="14">
        <v>2585.04</v>
      </c>
      <c r="E271" t="s">
        <v>11</v>
      </c>
      <c r="F271" t="s">
        <v>11</v>
      </c>
      <c r="G271" t="s">
        <v>299</v>
      </c>
      <c r="H271">
        <f t="shared" si="4"/>
        <v>20</v>
      </c>
    </row>
    <row r="272" spans="1:8" x14ac:dyDescent="0.25">
      <c r="A272" t="s">
        <v>300</v>
      </c>
      <c r="B272" s="12">
        <v>37179</v>
      </c>
      <c r="C272">
        <v>1</v>
      </c>
      <c r="D272" s="14">
        <v>2585.27</v>
      </c>
      <c r="E272" t="s">
        <v>11</v>
      </c>
      <c r="F272" t="s">
        <v>12</v>
      </c>
      <c r="G272" t="s">
        <v>41</v>
      </c>
      <c r="H272">
        <f t="shared" si="4"/>
        <v>21</v>
      </c>
    </row>
    <row r="273" spans="1:8" x14ac:dyDescent="0.25">
      <c r="A273" t="s">
        <v>301</v>
      </c>
      <c r="B273" s="12">
        <v>37100</v>
      </c>
      <c r="C273">
        <v>0</v>
      </c>
      <c r="D273" s="14">
        <v>2585.85</v>
      </c>
      <c r="E273" t="s">
        <v>11</v>
      </c>
      <c r="F273" t="s">
        <v>11</v>
      </c>
      <c r="G273" t="s">
        <v>246</v>
      </c>
      <c r="H273">
        <f t="shared" si="4"/>
        <v>21</v>
      </c>
    </row>
    <row r="274" spans="1:8" x14ac:dyDescent="0.25">
      <c r="A274" t="s">
        <v>302</v>
      </c>
      <c r="B274" s="12">
        <v>37129</v>
      </c>
      <c r="C274">
        <v>1</v>
      </c>
      <c r="D274" s="14">
        <v>2597.7800000000002</v>
      </c>
      <c r="E274" t="s">
        <v>11</v>
      </c>
      <c r="F274" t="s">
        <v>16</v>
      </c>
      <c r="G274" t="s">
        <v>41</v>
      </c>
      <c r="H274">
        <f t="shared" si="4"/>
        <v>21</v>
      </c>
    </row>
    <row r="275" spans="1:8" x14ac:dyDescent="0.25">
      <c r="A275" t="s">
        <v>303</v>
      </c>
      <c r="B275" s="12">
        <v>35668</v>
      </c>
      <c r="C275">
        <v>0</v>
      </c>
      <c r="D275" s="14">
        <v>2632.99</v>
      </c>
      <c r="E275" t="s">
        <v>11</v>
      </c>
      <c r="F275" t="s">
        <v>16</v>
      </c>
      <c r="G275" t="s">
        <v>41</v>
      </c>
      <c r="H275">
        <f t="shared" si="4"/>
        <v>25</v>
      </c>
    </row>
    <row r="276" spans="1:8" x14ac:dyDescent="0.25">
      <c r="A276" t="s">
        <v>304</v>
      </c>
      <c r="B276" s="12">
        <v>36701</v>
      </c>
      <c r="C276">
        <v>1</v>
      </c>
      <c r="D276" s="14">
        <v>2639.04</v>
      </c>
      <c r="E276" t="s">
        <v>11</v>
      </c>
      <c r="F276" t="s">
        <v>11</v>
      </c>
      <c r="G276" t="s">
        <v>23</v>
      </c>
      <c r="H276">
        <f t="shared" si="4"/>
        <v>22</v>
      </c>
    </row>
    <row r="277" spans="1:8" x14ac:dyDescent="0.25">
      <c r="A277" t="s">
        <v>305</v>
      </c>
      <c r="B277" s="12">
        <v>36869</v>
      </c>
      <c r="C277">
        <v>1</v>
      </c>
      <c r="D277" s="14">
        <v>2643.27</v>
      </c>
      <c r="E277" t="s">
        <v>11</v>
      </c>
      <c r="F277" t="s">
        <v>16</v>
      </c>
      <c r="G277" t="s">
        <v>23</v>
      </c>
      <c r="H277">
        <f t="shared" si="4"/>
        <v>22</v>
      </c>
    </row>
    <row r="278" spans="1:8" x14ac:dyDescent="0.25">
      <c r="A278" t="s">
        <v>306</v>
      </c>
      <c r="B278" s="12">
        <v>35282</v>
      </c>
      <c r="C278">
        <v>0</v>
      </c>
      <c r="D278" s="14">
        <v>2680.95</v>
      </c>
      <c r="E278" t="s">
        <v>12</v>
      </c>
      <c r="F278" t="s">
        <v>11</v>
      </c>
      <c r="G278" t="s">
        <v>23</v>
      </c>
      <c r="H278">
        <f t="shared" si="4"/>
        <v>26</v>
      </c>
    </row>
    <row r="279" spans="1:8" x14ac:dyDescent="0.25">
      <c r="A279" t="s">
        <v>307</v>
      </c>
      <c r="B279" s="12">
        <v>34594</v>
      </c>
      <c r="C279">
        <v>0</v>
      </c>
      <c r="D279" s="14">
        <v>2684.69</v>
      </c>
      <c r="E279" t="s">
        <v>11</v>
      </c>
      <c r="F279" t="s">
        <v>11</v>
      </c>
      <c r="G279" t="s">
        <v>13</v>
      </c>
      <c r="H279">
        <f t="shared" si="4"/>
        <v>28</v>
      </c>
    </row>
    <row r="280" spans="1:8" x14ac:dyDescent="0.25">
      <c r="A280" t="s">
        <v>308</v>
      </c>
      <c r="B280" s="12">
        <v>34609</v>
      </c>
      <c r="C280">
        <v>0</v>
      </c>
      <c r="D280" s="14">
        <v>2689.5</v>
      </c>
      <c r="E280" t="s">
        <v>12</v>
      </c>
      <c r="F280" t="s">
        <v>11</v>
      </c>
      <c r="G280" t="s">
        <v>13</v>
      </c>
      <c r="H280">
        <f t="shared" si="4"/>
        <v>28</v>
      </c>
    </row>
    <row r="281" spans="1:8" x14ac:dyDescent="0.25">
      <c r="A281" t="s">
        <v>309</v>
      </c>
      <c r="B281" s="12">
        <v>36322</v>
      </c>
      <c r="C281">
        <v>0</v>
      </c>
      <c r="D281" s="14">
        <v>2690.11</v>
      </c>
      <c r="E281" t="s">
        <v>11</v>
      </c>
      <c r="F281" t="s">
        <v>11</v>
      </c>
      <c r="G281" t="s">
        <v>23</v>
      </c>
      <c r="H281">
        <f t="shared" si="4"/>
        <v>23</v>
      </c>
    </row>
    <row r="282" spans="1:8" x14ac:dyDescent="0.25">
      <c r="A282" t="s">
        <v>310</v>
      </c>
      <c r="B282" s="12">
        <v>35229</v>
      </c>
      <c r="C282">
        <v>0</v>
      </c>
      <c r="D282" s="14">
        <v>2699.57</v>
      </c>
      <c r="E282" t="s">
        <v>11</v>
      </c>
      <c r="F282" t="s">
        <v>16</v>
      </c>
      <c r="G282" t="s">
        <v>23</v>
      </c>
      <c r="H282">
        <f t="shared" si="4"/>
        <v>26</v>
      </c>
    </row>
    <row r="283" spans="1:8" x14ac:dyDescent="0.25">
      <c r="A283" t="s">
        <v>311</v>
      </c>
      <c r="B283" s="12">
        <v>37819</v>
      </c>
      <c r="C283">
        <v>1</v>
      </c>
      <c r="D283" s="14">
        <v>2709.11</v>
      </c>
      <c r="E283" t="s">
        <v>11</v>
      </c>
      <c r="F283" t="s">
        <v>11</v>
      </c>
      <c r="G283" t="s">
        <v>23</v>
      </c>
      <c r="H283">
        <f t="shared" si="4"/>
        <v>19</v>
      </c>
    </row>
    <row r="284" spans="1:8" x14ac:dyDescent="0.25">
      <c r="A284" t="s">
        <v>312</v>
      </c>
      <c r="B284" s="12">
        <v>37946</v>
      </c>
      <c r="C284">
        <v>1</v>
      </c>
      <c r="D284" s="14">
        <v>2709.24</v>
      </c>
      <c r="E284" t="s">
        <v>11</v>
      </c>
      <c r="F284" t="s">
        <v>11</v>
      </c>
      <c r="G284" t="s">
        <v>23</v>
      </c>
      <c r="H284">
        <f t="shared" si="4"/>
        <v>19</v>
      </c>
    </row>
    <row r="285" spans="1:8" x14ac:dyDescent="0.25">
      <c r="A285" t="s">
        <v>313</v>
      </c>
      <c r="B285" s="12">
        <v>37956</v>
      </c>
      <c r="C285">
        <v>1</v>
      </c>
      <c r="D285" s="14">
        <v>2710.83</v>
      </c>
      <c r="E285" t="s">
        <v>11</v>
      </c>
      <c r="F285" t="s">
        <v>12</v>
      </c>
      <c r="G285" t="s">
        <v>23</v>
      </c>
      <c r="H285">
        <f t="shared" si="4"/>
        <v>19</v>
      </c>
    </row>
    <row r="286" spans="1:8" x14ac:dyDescent="0.25">
      <c r="A286" t="s">
        <v>314</v>
      </c>
      <c r="B286" s="12">
        <v>37839</v>
      </c>
      <c r="C286">
        <v>1</v>
      </c>
      <c r="D286" s="14">
        <v>2719.28</v>
      </c>
      <c r="E286" t="s">
        <v>11</v>
      </c>
      <c r="F286" t="s">
        <v>11</v>
      </c>
      <c r="G286" t="s">
        <v>23</v>
      </c>
      <c r="H286">
        <f t="shared" si="4"/>
        <v>19</v>
      </c>
    </row>
    <row r="287" spans="1:8" x14ac:dyDescent="0.25">
      <c r="A287" t="s">
        <v>315</v>
      </c>
      <c r="B287" s="12">
        <v>35733</v>
      </c>
      <c r="C287">
        <v>0</v>
      </c>
      <c r="D287" s="14">
        <v>2721.32</v>
      </c>
      <c r="E287" t="s">
        <v>16</v>
      </c>
      <c r="F287" t="s">
        <v>12</v>
      </c>
      <c r="G287" t="s">
        <v>275</v>
      </c>
      <c r="H287">
        <f t="shared" si="4"/>
        <v>25</v>
      </c>
    </row>
    <row r="288" spans="1:8" x14ac:dyDescent="0.25">
      <c r="A288" t="s">
        <v>316</v>
      </c>
      <c r="B288" s="12">
        <v>32375</v>
      </c>
      <c r="C288">
        <v>3</v>
      </c>
      <c r="D288" s="14">
        <v>2726.06</v>
      </c>
      <c r="E288" t="s">
        <v>11</v>
      </c>
      <c r="F288" t="s">
        <v>11</v>
      </c>
      <c r="G288" t="s">
        <v>13</v>
      </c>
      <c r="H288">
        <f t="shared" si="4"/>
        <v>34</v>
      </c>
    </row>
    <row r="289" spans="1:8" x14ac:dyDescent="0.25">
      <c r="A289" t="s">
        <v>317</v>
      </c>
      <c r="B289" s="12">
        <v>35709</v>
      </c>
      <c r="C289">
        <v>0</v>
      </c>
      <c r="D289" s="14">
        <v>2727.4</v>
      </c>
      <c r="E289" t="s">
        <v>12</v>
      </c>
      <c r="F289" t="s">
        <v>12</v>
      </c>
      <c r="G289" t="s">
        <v>167</v>
      </c>
      <c r="H289">
        <f t="shared" si="4"/>
        <v>25</v>
      </c>
    </row>
    <row r="290" spans="1:8" x14ac:dyDescent="0.25">
      <c r="A290" t="s">
        <v>318</v>
      </c>
      <c r="B290" s="12">
        <v>37958</v>
      </c>
      <c r="C290">
        <v>1</v>
      </c>
      <c r="D290" s="14">
        <v>2730.11</v>
      </c>
      <c r="E290" t="s">
        <v>11</v>
      </c>
      <c r="F290" t="s">
        <v>12</v>
      </c>
      <c r="G290" t="s">
        <v>23</v>
      </c>
      <c r="H290">
        <f t="shared" si="4"/>
        <v>19</v>
      </c>
    </row>
    <row r="291" spans="1:8" x14ac:dyDescent="0.25">
      <c r="A291" t="s">
        <v>319</v>
      </c>
      <c r="B291" s="12">
        <v>36877</v>
      </c>
      <c r="C291">
        <v>0</v>
      </c>
      <c r="D291" s="14">
        <v>2731.91</v>
      </c>
      <c r="E291" t="s">
        <v>11</v>
      </c>
      <c r="F291" t="s">
        <v>12</v>
      </c>
      <c r="G291" t="s">
        <v>246</v>
      </c>
      <c r="H291">
        <f t="shared" si="4"/>
        <v>22</v>
      </c>
    </row>
    <row r="292" spans="1:8" x14ac:dyDescent="0.25">
      <c r="A292" t="s">
        <v>320</v>
      </c>
      <c r="B292" s="12">
        <v>36802</v>
      </c>
      <c r="C292">
        <v>0</v>
      </c>
      <c r="D292" s="14">
        <v>2741.95</v>
      </c>
      <c r="E292" t="s">
        <v>11</v>
      </c>
      <c r="F292" t="s">
        <v>12</v>
      </c>
      <c r="G292" t="s">
        <v>246</v>
      </c>
      <c r="H292">
        <f t="shared" si="4"/>
        <v>22</v>
      </c>
    </row>
    <row r="293" spans="1:8" x14ac:dyDescent="0.25">
      <c r="A293" t="s">
        <v>321</v>
      </c>
      <c r="B293" s="12">
        <v>36810</v>
      </c>
      <c r="C293">
        <v>0</v>
      </c>
      <c r="D293" s="14">
        <v>2755.02</v>
      </c>
      <c r="E293" t="s">
        <v>11</v>
      </c>
      <c r="F293" t="s">
        <v>16</v>
      </c>
      <c r="G293" t="s">
        <v>246</v>
      </c>
      <c r="H293">
        <f t="shared" si="4"/>
        <v>22</v>
      </c>
    </row>
    <row r="294" spans="1:8" x14ac:dyDescent="0.25">
      <c r="A294" t="s">
        <v>322</v>
      </c>
      <c r="B294" s="12">
        <v>35652</v>
      </c>
      <c r="C294">
        <v>0</v>
      </c>
      <c r="D294" s="14">
        <v>2758.99</v>
      </c>
      <c r="E294" t="s">
        <v>11</v>
      </c>
      <c r="F294" t="s">
        <v>16</v>
      </c>
      <c r="G294" t="s">
        <v>23</v>
      </c>
      <c r="H294">
        <f t="shared" si="4"/>
        <v>25</v>
      </c>
    </row>
    <row r="295" spans="1:8" x14ac:dyDescent="0.25">
      <c r="A295" t="s">
        <v>323</v>
      </c>
      <c r="B295" s="12">
        <v>38305</v>
      </c>
      <c r="C295">
        <v>0</v>
      </c>
      <c r="D295" s="14">
        <v>2773.46</v>
      </c>
      <c r="E295" t="s">
        <v>11</v>
      </c>
      <c r="F295" t="s">
        <v>16</v>
      </c>
      <c r="G295" t="s">
        <v>299</v>
      </c>
      <c r="H295">
        <f t="shared" si="4"/>
        <v>18</v>
      </c>
    </row>
    <row r="296" spans="1:8" x14ac:dyDescent="0.25">
      <c r="A296" t="s">
        <v>31</v>
      </c>
      <c r="B296" s="12">
        <v>36320</v>
      </c>
      <c r="C296">
        <v>1</v>
      </c>
      <c r="D296" s="14">
        <v>2775.19</v>
      </c>
      <c r="E296" t="s">
        <v>11</v>
      </c>
      <c r="F296" t="s">
        <v>16</v>
      </c>
      <c r="G296" t="s">
        <v>23</v>
      </c>
      <c r="H296">
        <f t="shared" si="4"/>
        <v>23</v>
      </c>
    </row>
    <row r="297" spans="1:8" x14ac:dyDescent="0.25">
      <c r="A297" t="s">
        <v>324</v>
      </c>
      <c r="B297" s="12">
        <v>36401</v>
      </c>
      <c r="C297">
        <v>1</v>
      </c>
      <c r="D297" s="14">
        <v>2775.19</v>
      </c>
      <c r="E297" t="s">
        <v>11</v>
      </c>
      <c r="F297" t="s">
        <v>16</v>
      </c>
      <c r="G297" t="s">
        <v>23</v>
      </c>
      <c r="H297">
        <f t="shared" si="4"/>
        <v>23</v>
      </c>
    </row>
    <row r="298" spans="1:8" x14ac:dyDescent="0.25">
      <c r="A298" t="s">
        <v>325</v>
      </c>
      <c r="B298" s="12">
        <v>36518</v>
      </c>
      <c r="C298">
        <v>1</v>
      </c>
      <c r="D298" s="14">
        <v>2789.06</v>
      </c>
      <c r="E298" t="s">
        <v>11</v>
      </c>
      <c r="F298" t="s">
        <v>12</v>
      </c>
      <c r="G298" t="s">
        <v>23</v>
      </c>
      <c r="H298">
        <f t="shared" si="4"/>
        <v>23</v>
      </c>
    </row>
    <row r="299" spans="1:8" x14ac:dyDescent="0.25">
      <c r="A299" t="s">
        <v>326</v>
      </c>
      <c r="B299" s="12">
        <v>38203</v>
      </c>
      <c r="C299">
        <v>2</v>
      </c>
      <c r="D299" s="14">
        <v>2801.26</v>
      </c>
      <c r="E299" t="s">
        <v>11</v>
      </c>
      <c r="F299" t="s">
        <v>12</v>
      </c>
      <c r="G299" t="s">
        <v>13</v>
      </c>
      <c r="H299">
        <f t="shared" si="4"/>
        <v>18</v>
      </c>
    </row>
    <row r="300" spans="1:8" x14ac:dyDescent="0.25">
      <c r="A300" t="s">
        <v>327</v>
      </c>
      <c r="B300" s="12">
        <v>37887</v>
      </c>
      <c r="C300">
        <v>2</v>
      </c>
      <c r="D300" s="14">
        <v>2803.7</v>
      </c>
      <c r="E300" t="s">
        <v>11</v>
      </c>
      <c r="F300" t="s">
        <v>16</v>
      </c>
      <c r="G300" t="s">
        <v>23</v>
      </c>
      <c r="H300">
        <f t="shared" si="4"/>
        <v>19</v>
      </c>
    </row>
    <row r="301" spans="1:8" x14ac:dyDescent="0.25">
      <c r="A301" t="s">
        <v>328</v>
      </c>
      <c r="B301" s="12">
        <v>36800</v>
      </c>
      <c r="C301">
        <v>0</v>
      </c>
      <c r="D301" s="14">
        <v>2819.51</v>
      </c>
      <c r="E301" t="s">
        <v>11</v>
      </c>
      <c r="F301" t="s">
        <v>12</v>
      </c>
      <c r="G301" t="s">
        <v>41</v>
      </c>
      <c r="H301">
        <f t="shared" si="4"/>
        <v>22</v>
      </c>
    </row>
    <row r="302" spans="1:8" x14ac:dyDescent="0.25">
      <c r="A302" t="s">
        <v>329</v>
      </c>
      <c r="B302" s="12">
        <v>36114</v>
      </c>
      <c r="C302">
        <v>0</v>
      </c>
      <c r="D302" s="14">
        <v>2842.76</v>
      </c>
      <c r="E302" t="s">
        <v>11</v>
      </c>
      <c r="F302" t="s">
        <v>12</v>
      </c>
      <c r="G302" t="s">
        <v>23</v>
      </c>
      <c r="H302">
        <f t="shared" si="4"/>
        <v>24</v>
      </c>
    </row>
    <row r="303" spans="1:8" x14ac:dyDescent="0.25">
      <c r="A303" t="s">
        <v>330</v>
      </c>
      <c r="B303" s="12">
        <v>35963</v>
      </c>
      <c r="C303">
        <v>0</v>
      </c>
      <c r="D303" s="14">
        <v>2850.68</v>
      </c>
      <c r="E303" t="s">
        <v>11</v>
      </c>
      <c r="F303" t="s">
        <v>12</v>
      </c>
      <c r="G303" t="s">
        <v>23</v>
      </c>
      <c r="H303">
        <f t="shared" si="4"/>
        <v>24</v>
      </c>
    </row>
    <row r="304" spans="1:8" x14ac:dyDescent="0.25">
      <c r="A304" t="s">
        <v>331</v>
      </c>
      <c r="B304" s="12">
        <v>36042</v>
      </c>
      <c r="C304">
        <v>0</v>
      </c>
      <c r="D304" s="14">
        <v>2855.44</v>
      </c>
      <c r="E304" t="s">
        <v>11</v>
      </c>
      <c r="F304" t="s">
        <v>12</v>
      </c>
      <c r="G304" t="s">
        <v>23</v>
      </c>
      <c r="H304">
        <f t="shared" si="4"/>
        <v>24</v>
      </c>
    </row>
    <row r="305" spans="1:8" x14ac:dyDescent="0.25">
      <c r="A305" t="s">
        <v>332</v>
      </c>
      <c r="B305" s="12">
        <v>34274</v>
      </c>
      <c r="C305">
        <v>0</v>
      </c>
      <c r="D305" s="14">
        <v>2866.09</v>
      </c>
      <c r="E305" t="s">
        <v>12</v>
      </c>
      <c r="F305" t="s">
        <v>12</v>
      </c>
      <c r="G305" t="s">
        <v>41</v>
      </c>
      <c r="H305">
        <f t="shared" si="4"/>
        <v>29</v>
      </c>
    </row>
    <row r="306" spans="1:8" x14ac:dyDescent="0.25">
      <c r="A306" t="s">
        <v>333</v>
      </c>
      <c r="B306" s="12">
        <v>34193</v>
      </c>
      <c r="C306">
        <v>0</v>
      </c>
      <c r="D306" s="14">
        <v>2867.12</v>
      </c>
      <c r="E306" t="s">
        <v>16</v>
      </c>
      <c r="F306" t="s">
        <v>12</v>
      </c>
      <c r="G306" t="s">
        <v>13</v>
      </c>
      <c r="H306">
        <f t="shared" si="4"/>
        <v>29</v>
      </c>
    </row>
    <row r="307" spans="1:8" x14ac:dyDescent="0.25">
      <c r="A307" t="s">
        <v>334</v>
      </c>
      <c r="B307" s="12">
        <v>35237</v>
      </c>
      <c r="C307">
        <v>0</v>
      </c>
      <c r="D307" s="14">
        <v>2897.32</v>
      </c>
      <c r="E307" t="s">
        <v>12</v>
      </c>
      <c r="F307" t="s">
        <v>12</v>
      </c>
      <c r="G307" t="s">
        <v>167</v>
      </c>
      <c r="H307">
        <f t="shared" si="4"/>
        <v>26</v>
      </c>
    </row>
    <row r="308" spans="1:8" x14ac:dyDescent="0.25">
      <c r="A308" t="s">
        <v>335</v>
      </c>
      <c r="B308" s="12">
        <v>36721</v>
      </c>
      <c r="C308">
        <v>0</v>
      </c>
      <c r="D308" s="14">
        <v>2897.46</v>
      </c>
      <c r="E308" t="s">
        <v>11</v>
      </c>
      <c r="F308" t="s">
        <v>16</v>
      </c>
      <c r="G308" t="s">
        <v>23</v>
      </c>
      <c r="H308">
        <f t="shared" si="4"/>
        <v>22</v>
      </c>
    </row>
    <row r="309" spans="1:8" x14ac:dyDescent="0.25">
      <c r="A309" t="s">
        <v>336</v>
      </c>
      <c r="B309" s="12">
        <v>36465</v>
      </c>
      <c r="C309">
        <v>0</v>
      </c>
      <c r="D309" s="14">
        <v>2899.49</v>
      </c>
      <c r="E309" t="s">
        <v>11</v>
      </c>
      <c r="F309" t="s">
        <v>11</v>
      </c>
      <c r="G309" t="s">
        <v>246</v>
      </c>
      <c r="H309">
        <f t="shared" si="4"/>
        <v>23</v>
      </c>
    </row>
    <row r="310" spans="1:8" x14ac:dyDescent="0.25">
      <c r="A310" t="s">
        <v>337</v>
      </c>
      <c r="B310" s="12">
        <v>35362</v>
      </c>
      <c r="C310">
        <v>1</v>
      </c>
      <c r="D310" s="14">
        <v>2902.91</v>
      </c>
      <c r="E310" t="s">
        <v>11</v>
      </c>
      <c r="F310" t="s">
        <v>11</v>
      </c>
      <c r="G310" t="s">
        <v>13</v>
      </c>
      <c r="H310">
        <f t="shared" si="4"/>
        <v>26</v>
      </c>
    </row>
    <row r="311" spans="1:8" x14ac:dyDescent="0.25">
      <c r="A311" t="s">
        <v>338</v>
      </c>
      <c r="B311" s="12">
        <v>35229</v>
      </c>
      <c r="C311">
        <v>1</v>
      </c>
      <c r="D311" s="14">
        <v>2904.09</v>
      </c>
      <c r="E311" t="s">
        <v>11</v>
      </c>
      <c r="F311" t="s">
        <v>11</v>
      </c>
      <c r="G311" t="s">
        <v>41</v>
      </c>
      <c r="H311">
        <f t="shared" si="4"/>
        <v>26</v>
      </c>
    </row>
    <row r="312" spans="1:8" x14ac:dyDescent="0.25">
      <c r="A312" t="s">
        <v>339</v>
      </c>
      <c r="B312" s="12">
        <v>37777</v>
      </c>
      <c r="C312">
        <v>2</v>
      </c>
      <c r="D312" s="14">
        <v>2913.57</v>
      </c>
      <c r="E312" t="s">
        <v>11</v>
      </c>
      <c r="F312" t="s">
        <v>11</v>
      </c>
      <c r="G312" t="s">
        <v>41</v>
      </c>
      <c r="H312">
        <f t="shared" si="4"/>
        <v>20</v>
      </c>
    </row>
    <row r="313" spans="1:8" x14ac:dyDescent="0.25">
      <c r="A313" t="s">
        <v>340</v>
      </c>
      <c r="B313" s="12">
        <v>35246</v>
      </c>
      <c r="C313">
        <v>1</v>
      </c>
      <c r="D313" s="14">
        <v>2927.06</v>
      </c>
      <c r="E313" t="s">
        <v>11</v>
      </c>
      <c r="F313" t="s">
        <v>11</v>
      </c>
      <c r="G313" t="s">
        <v>13</v>
      </c>
      <c r="H313">
        <f t="shared" si="4"/>
        <v>26</v>
      </c>
    </row>
    <row r="314" spans="1:8" x14ac:dyDescent="0.25">
      <c r="A314" t="s">
        <v>341</v>
      </c>
      <c r="B314" s="12">
        <v>37529</v>
      </c>
      <c r="C314">
        <v>0</v>
      </c>
      <c r="D314" s="14">
        <v>2943.41</v>
      </c>
      <c r="E314" t="s">
        <v>11</v>
      </c>
      <c r="F314" t="s">
        <v>12</v>
      </c>
      <c r="G314" t="s">
        <v>23</v>
      </c>
      <c r="H314">
        <f t="shared" si="4"/>
        <v>20</v>
      </c>
    </row>
    <row r="315" spans="1:8" x14ac:dyDescent="0.25">
      <c r="A315" t="s">
        <v>342</v>
      </c>
      <c r="B315" s="12">
        <v>34966</v>
      </c>
      <c r="C315">
        <v>0</v>
      </c>
      <c r="D315" s="14">
        <v>2974.13</v>
      </c>
      <c r="E315" t="s">
        <v>11</v>
      </c>
      <c r="F315" t="s">
        <v>16</v>
      </c>
      <c r="G315" t="s">
        <v>41</v>
      </c>
      <c r="H315">
        <f t="shared" si="4"/>
        <v>27</v>
      </c>
    </row>
    <row r="316" spans="1:8" x14ac:dyDescent="0.25">
      <c r="A316" t="s">
        <v>343</v>
      </c>
      <c r="B316" s="12">
        <v>31946</v>
      </c>
      <c r="C316">
        <v>3</v>
      </c>
      <c r="D316" s="14">
        <v>2979.52</v>
      </c>
      <c r="E316" t="s">
        <v>11</v>
      </c>
      <c r="F316" t="s">
        <v>12</v>
      </c>
      <c r="G316" t="s">
        <v>13</v>
      </c>
      <c r="H316">
        <f t="shared" si="4"/>
        <v>35</v>
      </c>
    </row>
    <row r="317" spans="1:8" x14ac:dyDescent="0.25">
      <c r="A317" t="s">
        <v>344</v>
      </c>
      <c r="B317" s="12">
        <v>33562</v>
      </c>
      <c r="C317">
        <v>3</v>
      </c>
      <c r="D317" s="14">
        <v>2985.67</v>
      </c>
      <c r="E317" t="s">
        <v>11</v>
      </c>
      <c r="F317" t="s">
        <v>11</v>
      </c>
      <c r="G317" t="s">
        <v>13</v>
      </c>
      <c r="H317">
        <f t="shared" si="4"/>
        <v>31</v>
      </c>
    </row>
    <row r="318" spans="1:8" x14ac:dyDescent="0.25">
      <c r="A318" t="s">
        <v>345</v>
      </c>
      <c r="B318" s="12">
        <v>37605</v>
      </c>
      <c r="C318">
        <v>0</v>
      </c>
      <c r="D318" s="14">
        <v>3012.22</v>
      </c>
      <c r="E318" t="s">
        <v>11</v>
      </c>
      <c r="F318" t="s">
        <v>12</v>
      </c>
      <c r="G318" t="s">
        <v>23</v>
      </c>
      <c r="H318">
        <f t="shared" si="4"/>
        <v>20</v>
      </c>
    </row>
    <row r="319" spans="1:8" x14ac:dyDescent="0.25">
      <c r="A319" t="s">
        <v>346</v>
      </c>
      <c r="B319" s="12">
        <v>32414</v>
      </c>
      <c r="C319">
        <v>3</v>
      </c>
      <c r="D319" s="14">
        <v>3018.04</v>
      </c>
      <c r="E319" t="s">
        <v>11</v>
      </c>
      <c r="F319" t="s">
        <v>11</v>
      </c>
      <c r="G319" t="s">
        <v>23</v>
      </c>
      <c r="H319">
        <f t="shared" si="4"/>
        <v>34</v>
      </c>
    </row>
    <row r="320" spans="1:8" x14ac:dyDescent="0.25">
      <c r="A320" t="s">
        <v>347</v>
      </c>
      <c r="B320" s="12">
        <v>35783</v>
      </c>
      <c r="C320">
        <v>0</v>
      </c>
      <c r="D320" s="14">
        <v>3021.81</v>
      </c>
      <c r="E320" t="s">
        <v>11</v>
      </c>
      <c r="F320" t="s">
        <v>12</v>
      </c>
      <c r="G320" t="s">
        <v>23</v>
      </c>
      <c r="H320">
        <f t="shared" si="4"/>
        <v>25</v>
      </c>
    </row>
    <row r="321" spans="1:8" x14ac:dyDescent="0.25">
      <c r="A321" t="s">
        <v>348</v>
      </c>
      <c r="B321" s="12">
        <v>36053</v>
      </c>
      <c r="C321">
        <v>0</v>
      </c>
      <c r="D321" s="14">
        <v>3044.21</v>
      </c>
      <c r="E321" t="s">
        <v>11</v>
      </c>
      <c r="F321" t="s">
        <v>12</v>
      </c>
      <c r="G321" t="s">
        <v>246</v>
      </c>
      <c r="H321">
        <f t="shared" si="4"/>
        <v>24</v>
      </c>
    </row>
    <row r="322" spans="1:8" x14ac:dyDescent="0.25">
      <c r="A322" t="s">
        <v>349</v>
      </c>
      <c r="B322" s="12">
        <v>36016</v>
      </c>
      <c r="C322">
        <v>0</v>
      </c>
      <c r="D322" s="14">
        <v>3046.06</v>
      </c>
      <c r="E322" t="s">
        <v>11</v>
      </c>
      <c r="F322" t="s">
        <v>16</v>
      </c>
      <c r="G322" t="s">
        <v>248</v>
      </c>
      <c r="H322">
        <f t="shared" si="4"/>
        <v>24</v>
      </c>
    </row>
    <row r="323" spans="1:8" x14ac:dyDescent="0.25">
      <c r="A323" t="s">
        <v>350</v>
      </c>
      <c r="B323" s="12">
        <v>35786</v>
      </c>
      <c r="C323">
        <v>0</v>
      </c>
      <c r="D323" s="14">
        <v>3051.73</v>
      </c>
      <c r="E323" t="s">
        <v>11</v>
      </c>
      <c r="F323" t="s">
        <v>11</v>
      </c>
      <c r="G323" t="s">
        <v>41</v>
      </c>
      <c r="H323">
        <f t="shared" ref="H323:H386" si="5">IFERROR(DATEDIF(B323,DATE(2023,6,8),"Y"),"?")</f>
        <v>25</v>
      </c>
    </row>
    <row r="324" spans="1:8" x14ac:dyDescent="0.25">
      <c r="A324" t="s">
        <v>351</v>
      </c>
      <c r="B324" s="12">
        <v>37428</v>
      </c>
      <c r="C324">
        <v>2</v>
      </c>
      <c r="D324" s="14">
        <v>3056.39</v>
      </c>
      <c r="E324" t="s">
        <v>11</v>
      </c>
      <c r="F324" t="s">
        <v>12</v>
      </c>
      <c r="G324" t="s">
        <v>13</v>
      </c>
      <c r="H324">
        <f t="shared" si="5"/>
        <v>20</v>
      </c>
    </row>
    <row r="325" spans="1:8" x14ac:dyDescent="0.25">
      <c r="A325" t="s">
        <v>352</v>
      </c>
      <c r="B325" s="12">
        <v>34603</v>
      </c>
      <c r="C325">
        <v>0</v>
      </c>
      <c r="D325" s="14">
        <v>3062.51</v>
      </c>
      <c r="E325" t="s">
        <v>12</v>
      </c>
      <c r="F325" t="s">
        <v>16</v>
      </c>
      <c r="G325" t="s">
        <v>23</v>
      </c>
      <c r="H325">
        <f t="shared" si="5"/>
        <v>28</v>
      </c>
    </row>
    <row r="326" spans="1:8" x14ac:dyDescent="0.25">
      <c r="A326" t="s">
        <v>353</v>
      </c>
      <c r="B326" s="12">
        <v>32782</v>
      </c>
      <c r="C326">
        <v>3</v>
      </c>
      <c r="D326" s="14">
        <v>3065.49</v>
      </c>
      <c r="E326" t="s">
        <v>11</v>
      </c>
      <c r="F326" t="s">
        <v>16</v>
      </c>
      <c r="G326" t="s">
        <v>23</v>
      </c>
      <c r="H326">
        <f t="shared" si="5"/>
        <v>33</v>
      </c>
    </row>
    <row r="327" spans="1:8" x14ac:dyDescent="0.25">
      <c r="A327" t="s">
        <v>354</v>
      </c>
      <c r="B327" s="12">
        <v>34952</v>
      </c>
      <c r="C327">
        <v>0</v>
      </c>
      <c r="D327" s="14">
        <v>3070.81</v>
      </c>
      <c r="E327" t="s">
        <v>12</v>
      </c>
      <c r="F327" t="s">
        <v>16</v>
      </c>
      <c r="G327" t="s">
        <v>355</v>
      </c>
      <c r="H327">
        <f t="shared" si="5"/>
        <v>27</v>
      </c>
    </row>
    <row r="328" spans="1:8" x14ac:dyDescent="0.25">
      <c r="A328" t="s">
        <v>356</v>
      </c>
      <c r="B328" s="12">
        <v>37177</v>
      </c>
      <c r="C328">
        <v>2</v>
      </c>
      <c r="D328" s="14">
        <v>3077.1</v>
      </c>
      <c r="E328" t="s">
        <v>11</v>
      </c>
      <c r="F328" t="s">
        <v>16</v>
      </c>
      <c r="G328" t="s">
        <v>23</v>
      </c>
      <c r="H328">
        <f t="shared" si="5"/>
        <v>21</v>
      </c>
    </row>
    <row r="329" spans="1:8" x14ac:dyDescent="0.25">
      <c r="A329" t="s">
        <v>357</v>
      </c>
      <c r="B329" s="12">
        <v>31990</v>
      </c>
      <c r="C329">
        <v>3</v>
      </c>
      <c r="D329" s="14">
        <v>3088.06</v>
      </c>
      <c r="E329" t="s">
        <v>11</v>
      </c>
      <c r="F329" t="s">
        <v>11</v>
      </c>
      <c r="G329" t="s">
        <v>13</v>
      </c>
      <c r="H329">
        <f t="shared" si="5"/>
        <v>35</v>
      </c>
    </row>
    <row r="330" spans="1:8" x14ac:dyDescent="0.25">
      <c r="A330" t="s">
        <v>358</v>
      </c>
      <c r="B330" s="12">
        <v>36336</v>
      </c>
      <c r="C330">
        <v>0</v>
      </c>
      <c r="D330" s="14">
        <v>3128.35</v>
      </c>
      <c r="E330" t="s">
        <v>11</v>
      </c>
      <c r="F330" t="s">
        <v>12</v>
      </c>
      <c r="G330" t="s">
        <v>299</v>
      </c>
      <c r="H330">
        <f t="shared" si="5"/>
        <v>23</v>
      </c>
    </row>
    <row r="331" spans="1:8" x14ac:dyDescent="0.25">
      <c r="A331" t="s">
        <v>359</v>
      </c>
      <c r="B331" s="12">
        <v>34525</v>
      </c>
      <c r="C331">
        <v>0</v>
      </c>
      <c r="D331" s="14">
        <v>3161.45</v>
      </c>
      <c r="E331" t="s">
        <v>11</v>
      </c>
      <c r="F331" t="s">
        <v>16</v>
      </c>
      <c r="G331" t="s">
        <v>41</v>
      </c>
      <c r="H331">
        <f t="shared" si="5"/>
        <v>28</v>
      </c>
    </row>
    <row r="332" spans="1:8" x14ac:dyDescent="0.25">
      <c r="A332" t="s">
        <v>360</v>
      </c>
      <c r="B332" s="12">
        <v>34237</v>
      </c>
      <c r="C332">
        <v>0</v>
      </c>
      <c r="D332" s="14">
        <v>3162.02</v>
      </c>
      <c r="E332" t="s">
        <v>11</v>
      </c>
      <c r="F332" t="s">
        <v>12</v>
      </c>
      <c r="G332" t="s">
        <v>13</v>
      </c>
      <c r="H332">
        <f t="shared" si="5"/>
        <v>29</v>
      </c>
    </row>
    <row r="333" spans="1:8" x14ac:dyDescent="0.25">
      <c r="A333" t="s">
        <v>361</v>
      </c>
      <c r="B333" s="12">
        <v>37132</v>
      </c>
      <c r="C333">
        <v>1</v>
      </c>
      <c r="D333" s="14">
        <v>3167.46</v>
      </c>
      <c r="E333" t="s">
        <v>11</v>
      </c>
      <c r="F333" t="s">
        <v>12</v>
      </c>
      <c r="G333" t="s">
        <v>246</v>
      </c>
      <c r="H333">
        <f t="shared" si="5"/>
        <v>21</v>
      </c>
    </row>
    <row r="334" spans="1:8" x14ac:dyDescent="0.25">
      <c r="A334" t="s">
        <v>362</v>
      </c>
      <c r="B334" s="12">
        <v>34632</v>
      </c>
      <c r="C334">
        <v>0</v>
      </c>
      <c r="D334" s="14">
        <v>3171.61</v>
      </c>
      <c r="E334" t="s">
        <v>11</v>
      </c>
      <c r="F334" t="s">
        <v>12</v>
      </c>
      <c r="G334" t="s">
        <v>13</v>
      </c>
      <c r="H334">
        <f t="shared" si="5"/>
        <v>28</v>
      </c>
    </row>
    <row r="335" spans="1:8" x14ac:dyDescent="0.25">
      <c r="A335" t="s">
        <v>363</v>
      </c>
      <c r="B335" s="12">
        <v>34521</v>
      </c>
      <c r="C335">
        <v>0</v>
      </c>
      <c r="D335" s="14">
        <v>3172.02</v>
      </c>
      <c r="E335" t="s">
        <v>11</v>
      </c>
      <c r="F335" t="s">
        <v>16</v>
      </c>
      <c r="G335" t="s">
        <v>41</v>
      </c>
      <c r="H335">
        <f t="shared" si="5"/>
        <v>28</v>
      </c>
    </row>
    <row r="336" spans="1:8" x14ac:dyDescent="0.25">
      <c r="A336" t="s">
        <v>364</v>
      </c>
      <c r="B336" s="12">
        <v>35291</v>
      </c>
      <c r="C336">
        <v>0</v>
      </c>
      <c r="D336" s="14">
        <v>3176.29</v>
      </c>
      <c r="E336" t="s">
        <v>11</v>
      </c>
      <c r="F336" t="s">
        <v>11</v>
      </c>
      <c r="G336" t="s">
        <v>23</v>
      </c>
      <c r="H336">
        <f t="shared" si="5"/>
        <v>26</v>
      </c>
    </row>
    <row r="337" spans="1:8" x14ac:dyDescent="0.25">
      <c r="A337" t="s">
        <v>365</v>
      </c>
      <c r="B337" s="12">
        <v>35249</v>
      </c>
      <c r="C337">
        <v>0</v>
      </c>
      <c r="D337" s="14">
        <v>3176.82</v>
      </c>
      <c r="E337" t="s">
        <v>11</v>
      </c>
      <c r="F337" t="s">
        <v>16</v>
      </c>
      <c r="G337" t="s">
        <v>23</v>
      </c>
      <c r="H337">
        <f t="shared" si="5"/>
        <v>26</v>
      </c>
    </row>
    <row r="338" spans="1:8" x14ac:dyDescent="0.25">
      <c r="A338" t="s">
        <v>366</v>
      </c>
      <c r="B338" s="12">
        <v>36792</v>
      </c>
      <c r="C338">
        <v>0</v>
      </c>
      <c r="D338" s="14">
        <v>3179.96</v>
      </c>
      <c r="E338" t="s">
        <v>11</v>
      </c>
      <c r="F338" t="s">
        <v>11</v>
      </c>
      <c r="G338" t="s">
        <v>23</v>
      </c>
      <c r="H338">
        <f t="shared" si="5"/>
        <v>22</v>
      </c>
    </row>
    <row r="339" spans="1:8" x14ac:dyDescent="0.25">
      <c r="A339" t="s">
        <v>367</v>
      </c>
      <c r="B339" s="12">
        <v>37136</v>
      </c>
      <c r="C339">
        <v>2</v>
      </c>
      <c r="D339" s="14">
        <v>3180.51</v>
      </c>
      <c r="E339" t="s">
        <v>11</v>
      </c>
      <c r="F339" t="s">
        <v>11</v>
      </c>
      <c r="G339" t="s">
        <v>13</v>
      </c>
      <c r="H339">
        <f t="shared" si="5"/>
        <v>21</v>
      </c>
    </row>
    <row r="340" spans="1:8" x14ac:dyDescent="0.25">
      <c r="A340" t="s">
        <v>368</v>
      </c>
      <c r="B340" s="12">
        <v>35349</v>
      </c>
      <c r="C340">
        <v>0</v>
      </c>
      <c r="D340" s="14">
        <v>3201.25</v>
      </c>
      <c r="E340" t="s">
        <v>11</v>
      </c>
      <c r="F340" t="s">
        <v>12</v>
      </c>
      <c r="G340" t="s">
        <v>23</v>
      </c>
      <c r="H340">
        <f t="shared" si="5"/>
        <v>26</v>
      </c>
    </row>
    <row r="341" spans="1:8" x14ac:dyDescent="0.25">
      <c r="A341" t="s">
        <v>369</v>
      </c>
      <c r="B341" s="12">
        <v>35616</v>
      </c>
      <c r="C341">
        <v>0</v>
      </c>
      <c r="D341" s="14">
        <v>3206.49</v>
      </c>
      <c r="E341" t="s">
        <v>11</v>
      </c>
      <c r="F341" t="s">
        <v>12</v>
      </c>
      <c r="G341" t="s">
        <v>246</v>
      </c>
      <c r="H341">
        <f t="shared" si="5"/>
        <v>25</v>
      </c>
    </row>
    <row r="342" spans="1:8" x14ac:dyDescent="0.25">
      <c r="A342" t="s">
        <v>370</v>
      </c>
      <c r="B342" s="12">
        <v>35786</v>
      </c>
      <c r="C342">
        <v>1</v>
      </c>
      <c r="D342" s="14">
        <v>3208.79</v>
      </c>
      <c r="E342" t="s">
        <v>11</v>
      </c>
      <c r="F342" t="s">
        <v>12</v>
      </c>
      <c r="G342" t="s">
        <v>41</v>
      </c>
      <c r="H342">
        <f t="shared" si="5"/>
        <v>25</v>
      </c>
    </row>
    <row r="343" spans="1:8" x14ac:dyDescent="0.25">
      <c r="A343" t="s">
        <v>371</v>
      </c>
      <c r="B343" s="12">
        <v>35617</v>
      </c>
      <c r="C343">
        <v>0</v>
      </c>
      <c r="D343" s="14">
        <v>3213.62</v>
      </c>
      <c r="E343" t="s">
        <v>11</v>
      </c>
      <c r="F343" t="s">
        <v>11</v>
      </c>
      <c r="G343" t="s">
        <v>246</v>
      </c>
      <c r="H343">
        <f t="shared" si="5"/>
        <v>25</v>
      </c>
    </row>
    <row r="344" spans="1:8" x14ac:dyDescent="0.25">
      <c r="A344" t="s">
        <v>372</v>
      </c>
      <c r="B344" s="12">
        <v>35644</v>
      </c>
      <c r="C344">
        <v>1</v>
      </c>
      <c r="D344" s="14">
        <v>3227.12</v>
      </c>
      <c r="E344" t="s">
        <v>11</v>
      </c>
      <c r="F344" t="s">
        <v>12</v>
      </c>
      <c r="G344" t="s">
        <v>13</v>
      </c>
      <c r="H344">
        <f t="shared" si="5"/>
        <v>25</v>
      </c>
    </row>
    <row r="345" spans="1:8" x14ac:dyDescent="0.25">
      <c r="A345" t="s">
        <v>373</v>
      </c>
      <c r="B345" s="12">
        <v>35675</v>
      </c>
      <c r="C345">
        <v>1</v>
      </c>
      <c r="D345" s="14">
        <v>3238.44</v>
      </c>
      <c r="E345" t="s">
        <v>11</v>
      </c>
      <c r="F345" t="s">
        <v>12</v>
      </c>
      <c r="G345" t="s">
        <v>13</v>
      </c>
      <c r="H345">
        <f t="shared" si="5"/>
        <v>25</v>
      </c>
    </row>
    <row r="346" spans="1:8" x14ac:dyDescent="0.25">
      <c r="A346" t="s">
        <v>374</v>
      </c>
      <c r="B346" s="12">
        <v>33555</v>
      </c>
      <c r="C346">
        <v>0</v>
      </c>
      <c r="D346" s="14">
        <v>3260.2</v>
      </c>
      <c r="E346" t="s">
        <v>12</v>
      </c>
      <c r="F346" t="s">
        <v>11</v>
      </c>
      <c r="G346" t="s">
        <v>41</v>
      </c>
      <c r="H346">
        <f t="shared" si="5"/>
        <v>31</v>
      </c>
    </row>
    <row r="347" spans="1:8" x14ac:dyDescent="0.25">
      <c r="A347" t="s">
        <v>375</v>
      </c>
      <c r="B347" s="12">
        <v>34670</v>
      </c>
      <c r="C347">
        <v>0</v>
      </c>
      <c r="D347" s="14">
        <v>3268.85</v>
      </c>
      <c r="E347" t="s">
        <v>12</v>
      </c>
      <c r="F347" t="s">
        <v>16</v>
      </c>
      <c r="G347" t="s">
        <v>167</v>
      </c>
      <c r="H347">
        <f t="shared" si="5"/>
        <v>28</v>
      </c>
    </row>
    <row r="348" spans="1:8" x14ac:dyDescent="0.25">
      <c r="A348" t="s">
        <v>376</v>
      </c>
      <c r="B348" s="12">
        <v>34516</v>
      </c>
      <c r="C348">
        <v>1</v>
      </c>
      <c r="D348" s="14">
        <v>3277.16</v>
      </c>
      <c r="E348" t="s">
        <v>11</v>
      </c>
      <c r="F348" t="s">
        <v>12</v>
      </c>
      <c r="G348" t="s">
        <v>41</v>
      </c>
      <c r="H348">
        <f t="shared" si="5"/>
        <v>28</v>
      </c>
    </row>
    <row r="349" spans="1:8" x14ac:dyDescent="0.25">
      <c r="A349" t="s">
        <v>377</v>
      </c>
      <c r="B349" s="12">
        <v>37170</v>
      </c>
      <c r="C349">
        <v>2</v>
      </c>
      <c r="D349" s="14">
        <v>3279.87</v>
      </c>
      <c r="E349" t="s">
        <v>11</v>
      </c>
      <c r="F349" t="s">
        <v>16</v>
      </c>
      <c r="G349" t="s">
        <v>355</v>
      </c>
      <c r="H349">
        <f t="shared" si="5"/>
        <v>21</v>
      </c>
    </row>
    <row r="350" spans="1:8" x14ac:dyDescent="0.25">
      <c r="A350" t="s">
        <v>378</v>
      </c>
      <c r="B350" s="12">
        <v>37805</v>
      </c>
      <c r="C350">
        <v>0</v>
      </c>
      <c r="D350" s="14">
        <v>3280.22</v>
      </c>
      <c r="E350" t="s">
        <v>11</v>
      </c>
      <c r="F350" t="s">
        <v>12</v>
      </c>
      <c r="G350" t="s">
        <v>41</v>
      </c>
      <c r="H350">
        <f t="shared" si="5"/>
        <v>19</v>
      </c>
    </row>
    <row r="351" spans="1:8" x14ac:dyDescent="0.25">
      <c r="A351" t="s">
        <v>379</v>
      </c>
      <c r="B351" s="12">
        <v>35386</v>
      </c>
      <c r="C351">
        <v>1</v>
      </c>
      <c r="D351" s="14">
        <v>3292.53</v>
      </c>
      <c r="E351" t="s">
        <v>11</v>
      </c>
      <c r="F351" t="s">
        <v>11</v>
      </c>
      <c r="G351" t="s">
        <v>23</v>
      </c>
      <c r="H351">
        <f t="shared" si="5"/>
        <v>26</v>
      </c>
    </row>
    <row r="352" spans="1:8" x14ac:dyDescent="0.25">
      <c r="A352" t="s">
        <v>380</v>
      </c>
      <c r="B352" s="12">
        <v>37960</v>
      </c>
      <c r="C352">
        <v>0</v>
      </c>
      <c r="D352" s="14">
        <v>3300.7</v>
      </c>
      <c r="E352" t="s">
        <v>11</v>
      </c>
      <c r="F352" t="s">
        <v>11</v>
      </c>
      <c r="G352" t="s">
        <v>199</v>
      </c>
      <c r="H352">
        <f t="shared" si="5"/>
        <v>19</v>
      </c>
    </row>
    <row r="353" spans="1:8" x14ac:dyDescent="0.25">
      <c r="A353" t="s">
        <v>381</v>
      </c>
      <c r="B353" s="12">
        <v>37943</v>
      </c>
      <c r="C353">
        <v>0</v>
      </c>
      <c r="D353" s="14">
        <v>3308.46</v>
      </c>
      <c r="E353" t="s">
        <v>11</v>
      </c>
      <c r="F353" t="s">
        <v>16</v>
      </c>
      <c r="G353" t="s">
        <v>299</v>
      </c>
      <c r="H353">
        <f t="shared" si="5"/>
        <v>19</v>
      </c>
    </row>
    <row r="354" spans="1:8" x14ac:dyDescent="0.25">
      <c r="A354" t="s">
        <v>382</v>
      </c>
      <c r="B354" s="12">
        <v>35601</v>
      </c>
      <c r="C354">
        <v>1</v>
      </c>
      <c r="D354" s="14">
        <v>3309.79</v>
      </c>
      <c r="E354" t="s">
        <v>12</v>
      </c>
      <c r="F354" t="s">
        <v>12</v>
      </c>
      <c r="G354" t="s">
        <v>355</v>
      </c>
      <c r="H354">
        <f t="shared" si="5"/>
        <v>25</v>
      </c>
    </row>
    <row r="355" spans="1:8" x14ac:dyDescent="0.25">
      <c r="A355" t="s">
        <v>383</v>
      </c>
      <c r="B355" s="12">
        <v>33482</v>
      </c>
      <c r="C355">
        <v>3</v>
      </c>
      <c r="D355" s="14">
        <v>3342.79</v>
      </c>
      <c r="E355" t="s">
        <v>11</v>
      </c>
      <c r="F355" t="s">
        <v>16</v>
      </c>
      <c r="G355" t="s">
        <v>13</v>
      </c>
      <c r="H355">
        <f t="shared" si="5"/>
        <v>31</v>
      </c>
    </row>
    <row r="356" spans="1:8" x14ac:dyDescent="0.25">
      <c r="A356" t="s">
        <v>384</v>
      </c>
      <c r="B356" s="12">
        <v>34270</v>
      </c>
      <c r="C356">
        <v>0</v>
      </c>
      <c r="D356" s="14">
        <v>3353.28</v>
      </c>
      <c r="E356" t="s">
        <v>11</v>
      </c>
      <c r="F356" t="s">
        <v>16</v>
      </c>
      <c r="G356" t="s">
        <v>41</v>
      </c>
      <c r="H356">
        <f t="shared" si="5"/>
        <v>29</v>
      </c>
    </row>
    <row r="357" spans="1:8" x14ac:dyDescent="0.25">
      <c r="A357" t="s">
        <v>385</v>
      </c>
      <c r="B357" s="12">
        <v>34873</v>
      </c>
      <c r="C357">
        <v>0</v>
      </c>
      <c r="D357" s="14">
        <v>3353.47</v>
      </c>
      <c r="E357" t="s">
        <v>11</v>
      </c>
      <c r="F357" t="s">
        <v>12</v>
      </c>
      <c r="G357" t="s">
        <v>23</v>
      </c>
      <c r="H357">
        <f t="shared" si="5"/>
        <v>27</v>
      </c>
    </row>
    <row r="358" spans="1:8" x14ac:dyDescent="0.25">
      <c r="A358" t="s">
        <v>386</v>
      </c>
      <c r="B358" s="12">
        <v>34249</v>
      </c>
      <c r="C358">
        <v>0</v>
      </c>
      <c r="D358" s="14">
        <v>3366.67</v>
      </c>
      <c r="E358" t="s">
        <v>11</v>
      </c>
      <c r="F358" t="s">
        <v>11</v>
      </c>
      <c r="G358" t="s">
        <v>13</v>
      </c>
      <c r="H358">
        <f t="shared" si="5"/>
        <v>29</v>
      </c>
    </row>
    <row r="359" spans="1:8" x14ac:dyDescent="0.25">
      <c r="A359" t="s">
        <v>387</v>
      </c>
      <c r="B359" s="12">
        <v>35413</v>
      </c>
      <c r="C359">
        <v>1</v>
      </c>
      <c r="D359" s="14">
        <v>3378.91</v>
      </c>
      <c r="E359" t="s">
        <v>11</v>
      </c>
      <c r="F359" t="s">
        <v>16</v>
      </c>
      <c r="G359" t="s">
        <v>41</v>
      </c>
      <c r="H359">
        <f t="shared" si="5"/>
        <v>26</v>
      </c>
    </row>
    <row r="360" spans="1:8" x14ac:dyDescent="0.25">
      <c r="A360" t="s">
        <v>388</v>
      </c>
      <c r="B360" s="12">
        <v>35382</v>
      </c>
      <c r="C360">
        <v>0</v>
      </c>
      <c r="D360" s="14">
        <v>3385.4</v>
      </c>
      <c r="E360" t="s">
        <v>11</v>
      </c>
      <c r="F360" t="s">
        <v>11</v>
      </c>
      <c r="G360" t="s">
        <v>246</v>
      </c>
      <c r="H360">
        <f t="shared" si="5"/>
        <v>26</v>
      </c>
    </row>
    <row r="361" spans="1:8" x14ac:dyDescent="0.25">
      <c r="A361" t="s">
        <v>389</v>
      </c>
      <c r="B361" s="12">
        <v>35287</v>
      </c>
      <c r="C361">
        <v>1</v>
      </c>
      <c r="D361" s="14">
        <v>3392.37</v>
      </c>
      <c r="E361" t="s">
        <v>11</v>
      </c>
      <c r="F361" t="s">
        <v>12</v>
      </c>
      <c r="G361" t="s">
        <v>13</v>
      </c>
      <c r="H361">
        <f t="shared" si="5"/>
        <v>26</v>
      </c>
    </row>
    <row r="362" spans="1:8" x14ac:dyDescent="0.25">
      <c r="A362" t="s">
        <v>390</v>
      </c>
      <c r="B362" s="12">
        <v>35365</v>
      </c>
      <c r="C362">
        <v>1</v>
      </c>
      <c r="D362" s="14">
        <v>3392.98</v>
      </c>
      <c r="E362" t="s">
        <v>11</v>
      </c>
      <c r="F362" t="s">
        <v>12</v>
      </c>
      <c r="G362" t="s">
        <v>13</v>
      </c>
      <c r="H362">
        <f t="shared" si="5"/>
        <v>26</v>
      </c>
    </row>
    <row r="363" spans="1:8" x14ac:dyDescent="0.25">
      <c r="A363" t="s">
        <v>391</v>
      </c>
      <c r="B363" s="12">
        <v>38184</v>
      </c>
      <c r="C363">
        <v>2</v>
      </c>
      <c r="D363" s="14">
        <v>3393.36</v>
      </c>
      <c r="E363" t="s">
        <v>11</v>
      </c>
      <c r="F363" t="s">
        <v>11</v>
      </c>
      <c r="G363" t="s">
        <v>248</v>
      </c>
      <c r="H363">
        <f t="shared" si="5"/>
        <v>18</v>
      </c>
    </row>
    <row r="364" spans="1:8" x14ac:dyDescent="0.25">
      <c r="A364" t="s">
        <v>392</v>
      </c>
      <c r="B364" s="12">
        <v>35418</v>
      </c>
      <c r="C364">
        <v>1</v>
      </c>
      <c r="D364" s="14">
        <v>3410.32</v>
      </c>
      <c r="E364" t="s">
        <v>11</v>
      </c>
      <c r="F364" t="s">
        <v>11</v>
      </c>
      <c r="G364" t="s">
        <v>41</v>
      </c>
      <c r="H364">
        <f t="shared" si="5"/>
        <v>26</v>
      </c>
    </row>
    <row r="365" spans="1:8" x14ac:dyDescent="0.25">
      <c r="A365" t="s">
        <v>393</v>
      </c>
      <c r="B365" s="12">
        <v>37251</v>
      </c>
      <c r="C365">
        <v>0</v>
      </c>
      <c r="D365" s="14">
        <v>3434.38</v>
      </c>
      <c r="E365" t="s">
        <v>11</v>
      </c>
      <c r="F365" t="s">
        <v>11</v>
      </c>
      <c r="G365" t="s">
        <v>41</v>
      </c>
      <c r="H365">
        <f t="shared" si="5"/>
        <v>21</v>
      </c>
    </row>
    <row r="366" spans="1:8" x14ac:dyDescent="0.25">
      <c r="A366" t="s">
        <v>394</v>
      </c>
      <c r="B366" s="12">
        <v>31651</v>
      </c>
      <c r="C366">
        <v>3</v>
      </c>
      <c r="D366" s="14">
        <v>3436.5</v>
      </c>
      <c r="E366" t="s">
        <v>11</v>
      </c>
      <c r="F366" t="s">
        <v>16</v>
      </c>
      <c r="G366" t="s">
        <v>13</v>
      </c>
      <c r="H366">
        <f t="shared" si="5"/>
        <v>36</v>
      </c>
    </row>
    <row r="367" spans="1:8" x14ac:dyDescent="0.25">
      <c r="A367" t="s">
        <v>395</v>
      </c>
      <c r="B367" s="12">
        <v>36697</v>
      </c>
      <c r="C367">
        <v>3</v>
      </c>
      <c r="D367" s="14">
        <v>3443.06</v>
      </c>
      <c r="E367" t="s">
        <v>11</v>
      </c>
      <c r="F367" t="s">
        <v>16</v>
      </c>
      <c r="G367" t="s">
        <v>41</v>
      </c>
      <c r="H367">
        <f t="shared" si="5"/>
        <v>22</v>
      </c>
    </row>
    <row r="368" spans="1:8" x14ac:dyDescent="0.25">
      <c r="A368" t="s">
        <v>396</v>
      </c>
      <c r="B368" s="12">
        <v>32034</v>
      </c>
      <c r="C368">
        <v>3</v>
      </c>
      <c r="D368" s="14">
        <v>3453.77</v>
      </c>
      <c r="E368" t="s">
        <v>11</v>
      </c>
      <c r="F368" t="s">
        <v>16</v>
      </c>
      <c r="G368" t="s">
        <v>41</v>
      </c>
      <c r="H368">
        <f t="shared" si="5"/>
        <v>35</v>
      </c>
    </row>
    <row r="369" spans="1:8" x14ac:dyDescent="0.25">
      <c r="A369" t="s">
        <v>397</v>
      </c>
      <c r="B369" s="12">
        <v>37831</v>
      </c>
      <c r="C369">
        <v>0</v>
      </c>
      <c r="D369" s="14">
        <v>3463.51</v>
      </c>
      <c r="E369" t="s">
        <v>11</v>
      </c>
      <c r="F369" t="s">
        <v>16</v>
      </c>
      <c r="G369" t="s">
        <v>199</v>
      </c>
      <c r="H369">
        <f t="shared" si="5"/>
        <v>19</v>
      </c>
    </row>
    <row r="370" spans="1:8" x14ac:dyDescent="0.25">
      <c r="A370" t="s">
        <v>398</v>
      </c>
      <c r="B370" s="12">
        <v>34254</v>
      </c>
      <c r="C370">
        <v>1</v>
      </c>
      <c r="D370" s="14">
        <v>3471.41</v>
      </c>
      <c r="E370" t="s">
        <v>11</v>
      </c>
      <c r="F370" t="s">
        <v>11</v>
      </c>
      <c r="G370" t="s">
        <v>13</v>
      </c>
      <c r="H370">
        <f t="shared" si="5"/>
        <v>29</v>
      </c>
    </row>
    <row r="371" spans="1:8" x14ac:dyDescent="0.25">
      <c r="A371" t="s">
        <v>399</v>
      </c>
      <c r="B371" s="12">
        <v>38164</v>
      </c>
      <c r="C371">
        <v>3</v>
      </c>
      <c r="D371" s="14">
        <v>3481.87</v>
      </c>
      <c r="E371" t="s">
        <v>11</v>
      </c>
      <c r="F371" t="s">
        <v>12</v>
      </c>
      <c r="G371" t="s">
        <v>167</v>
      </c>
      <c r="H371">
        <f t="shared" si="5"/>
        <v>18</v>
      </c>
    </row>
    <row r="372" spans="1:8" x14ac:dyDescent="0.25">
      <c r="A372" t="s">
        <v>400</v>
      </c>
      <c r="B372" s="12">
        <v>35327</v>
      </c>
      <c r="C372">
        <v>2</v>
      </c>
      <c r="D372" s="14">
        <v>3484.33</v>
      </c>
      <c r="E372" t="s">
        <v>12</v>
      </c>
      <c r="F372" t="s">
        <v>12</v>
      </c>
      <c r="G372" t="s">
        <v>41</v>
      </c>
      <c r="H372">
        <f t="shared" si="5"/>
        <v>26</v>
      </c>
    </row>
    <row r="373" spans="1:8" x14ac:dyDescent="0.25">
      <c r="A373" t="s">
        <v>401</v>
      </c>
      <c r="B373" s="12">
        <v>35326</v>
      </c>
      <c r="C373">
        <v>1</v>
      </c>
      <c r="D373" s="14">
        <v>3490.55</v>
      </c>
      <c r="E373" t="s">
        <v>16</v>
      </c>
      <c r="F373" t="s">
        <v>11</v>
      </c>
      <c r="G373" t="s">
        <v>163</v>
      </c>
      <c r="H373">
        <f t="shared" si="5"/>
        <v>26</v>
      </c>
    </row>
    <row r="374" spans="1:8" x14ac:dyDescent="0.25">
      <c r="A374" t="s">
        <v>402</v>
      </c>
      <c r="B374" s="12">
        <v>36425</v>
      </c>
      <c r="C374">
        <v>2</v>
      </c>
      <c r="D374" s="14">
        <v>3500.61</v>
      </c>
      <c r="E374" t="s">
        <v>11</v>
      </c>
      <c r="F374" t="s">
        <v>11</v>
      </c>
      <c r="G374" t="s">
        <v>13</v>
      </c>
      <c r="H374">
        <f t="shared" si="5"/>
        <v>23</v>
      </c>
    </row>
    <row r="375" spans="1:8" x14ac:dyDescent="0.25">
      <c r="A375" t="s">
        <v>403</v>
      </c>
      <c r="B375" s="12">
        <v>36054</v>
      </c>
      <c r="C375">
        <v>2</v>
      </c>
      <c r="D375" s="14">
        <v>3537.7</v>
      </c>
      <c r="E375" t="s">
        <v>12</v>
      </c>
      <c r="F375" t="s">
        <v>12</v>
      </c>
      <c r="G375" t="s">
        <v>23</v>
      </c>
      <c r="H375">
        <f t="shared" si="5"/>
        <v>24</v>
      </c>
    </row>
    <row r="376" spans="1:8" x14ac:dyDescent="0.25">
      <c r="A376" t="s">
        <v>404</v>
      </c>
      <c r="B376" s="12">
        <v>37857</v>
      </c>
      <c r="C376">
        <v>0</v>
      </c>
      <c r="D376" s="14">
        <v>3538.9</v>
      </c>
      <c r="E376" t="s">
        <v>11</v>
      </c>
      <c r="F376" t="s">
        <v>11</v>
      </c>
      <c r="G376" t="s">
        <v>23</v>
      </c>
      <c r="H376">
        <f t="shared" si="5"/>
        <v>19</v>
      </c>
    </row>
    <row r="377" spans="1:8" x14ac:dyDescent="0.25">
      <c r="A377" t="s">
        <v>405</v>
      </c>
      <c r="B377" s="12">
        <v>32431</v>
      </c>
      <c r="C377">
        <v>3</v>
      </c>
      <c r="D377" s="14">
        <v>3540.12</v>
      </c>
      <c r="E377" t="s">
        <v>11</v>
      </c>
      <c r="F377" t="s">
        <v>16</v>
      </c>
      <c r="G377" t="s">
        <v>13</v>
      </c>
      <c r="H377">
        <f t="shared" si="5"/>
        <v>34</v>
      </c>
    </row>
    <row r="378" spans="1:8" x14ac:dyDescent="0.25">
      <c r="A378" t="s">
        <v>406</v>
      </c>
      <c r="B378" s="12">
        <v>33960</v>
      </c>
      <c r="C378">
        <v>0</v>
      </c>
      <c r="D378" s="14">
        <v>3554.2</v>
      </c>
      <c r="E378" t="s">
        <v>11</v>
      </c>
      <c r="F378" t="s">
        <v>12</v>
      </c>
      <c r="G378" t="s">
        <v>41</v>
      </c>
      <c r="H378">
        <f t="shared" si="5"/>
        <v>30</v>
      </c>
    </row>
    <row r="379" spans="1:8" x14ac:dyDescent="0.25">
      <c r="A379" t="s">
        <v>407</v>
      </c>
      <c r="B379" s="12">
        <v>34601</v>
      </c>
      <c r="C379">
        <v>0</v>
      </c>
      <c r="D379" s="14">
        <v>3556.92</v>
      </c>
      <c r="E379" t="s">
        <v>11</v>
      </c>
      <c r="F379" t="s">
        <v>12</v>
      </c>
      <c r="G379" t="s">
        <v>23</v>
      </c>
      <c r="H379">
        <f t="shared" si="5"/>
        <v>28</v>
      </c>
    </row>
    <row r="380" spans="1:8" x14ac:dyDescent="0.25">
      <c r="A380" t="s">
        <v>408</v>
      </c>
      <c r="B380" s="12">
        <v>34981</v>
      </c>
      <c r="C380">
        <v>0</v>
      </c>
      <c r="D380" s="14">
        <v>3558.62</v>
      </c>
      <c r="E380" t="s">
        <v>11</v>
      </c>
      <c r="F380" t="s">
        <v>12</v>
      </c>
      <c r="G380" t="s">
        <v>246</v>
      </c>
      <c r="H380">
        <f t="shared" si="5"/>
        <v>27</v>
      </c>
    </row>
    <row r="381" spans="1:8" x14ac:dyDescent="0.25">
      <c r="A381" t="s">
        <v>409</v>
      </c>
      <c r="B381" s="12">
        <v>34866</v>
      </c>
      <c r="C381">
        <v>1</v>
      </c>
      <c r="D381" s="14">
        <v>3561.89</v>
      </c>
      <c r="E381" t="s">
        <v>11</v>
      </c>
      <c r="F381" t="s">
        <v>16</v>
      </c>
      <c r="G381" t="s">
        <v>13</v>
      </c>
      <c r="H381">
        <f t="shared" si="5"/>
        <v>27</v>
      </c>
    </row>
    <row r="382" spans="1:8" x14ac:dyDescent="0.25">
      <c r="A382" t="s">
        <v>410</v>
      </c>
      <c r="B382" s="12">
        <v>29869</v>
      </c>
      <c r="C382">
        <v>1</v>
      </c>
      <c r="D382" s="14">
        <v>3562.87</v>
      </c>
      <c r="E382" t="s">
        <v>11</v>
      </c>
      <c r="F382" t="s">
        <v>16</v>
      </c>
      <c r="G382" t="s">
        <v>13</v>
      </c>
      <c r="H382">
        <f t="shared" si="5"/>
        <v>41</v>
      </c>
    </row>
    <row r="383" spans="1:8" x14ac:dyDescent="0.25">
      <c r="A383" t="s">
        <v>411</v>
      </c>
      <c r="B383" s="12">
        <v>32373</v>
      </c>
      <c r="C383">
        <v>3</v>
      </c>
      <c r="D383" s="14">
        <v>3569.96</v>
      </c>
      <c r="E383" t="s">
        <v>11</v>
      </c>
      <c r="F383" t="s">
        <v>16</v>
      </c>
      <c r="G383" t="s">
        <v>23</v>
      </c>
      <c r="H383">
        <f t="shared" si="5"/>
        <v>34</v>
      </c>
    </row>
    <row r="384" spans="1:8" x14ac:dyDescent="0.25">
      <c r="A384" t="s">
        <v>412</v>
      </c>
      <c r="B384" s="12">
        <v>34934</v>
      </c>
      <c r="C384">
        <v>1</v>
      </c>
      <c r="D384" s="14">
        <v>3578</v>
      </c>
      <c r="E384" t="s">
        <v>11</v>
      </c>
      <c r="F384" t="s">
        <v>12</v>
      </c>
      <c r="G384" t="s">
        <v>41</v>
      </c>
      <c r="H384">
        <f t="shared" si="5"/>
        <v>27</v>
      </c>
    </row>
    <row r="385" spans="1:8" x14ac:dyDescent="0.25">
      <c r="A385" t="s">
        <v>413</v>
      </c>
      <c r="B385" s="12">
        <v>37206</v>
      </c>
      <c r="C385">
        <v>2</v>
      </c>
      <c r="D385" s="14">
        <v>3579.83</v>
      </c>
      <c r="E385" t="s">
        <v>11</v>
      </c>
      <c r="F385" t="s">
        <v>11</v>
      </c>
      <c r="G385" t="s">
        <v>23</v>
      </c>
      <c r="H385">
        <f t="shared" si="5"/>
        <v>21</v>
      </c>
    </row>
    <row r="386" spans="1:8" x14ac:dyDescent="0.25">
      <c r="A386" t="s">
        <v>414</v>
      </c>
      <c r="B386" s="12">
        <v>31773</v>
      </c>
      <c r="C386">
        <v>3</v>
      </c>
      <c r="D386" s="14">
        <v>3589.14</v>
      </c>
      <c r="E386" t="s">
        <v>11</v>
      </c>
      <c r="F386" t="s">
        <v>11</v>
      </c>
      <c r="G386" t="s">
        <v>13</v>
      </c>
      <c r="H386">
        <f t="shared" si="5"/>
        <v>36</v>
      </c>
    </row>
    <row r="387" spans="1:8" x14ac:dyDescent="0.25">
      <c r="A387" t="s">
        <v>415</v>
      </c>
      <c r="B387" s="12">
        <v>36317</v>
      </c>
      <c r="C387">
        <v>3</v>
      </c>
      <c r="D387" s="14">
        <v>3591.48</v>
      </c>
      <c r="E387" t="s">
        <v>11</v>
      </c>
      <c r="F387" t="s">
        <v>12</v>
      </c>
      <c r="G387" t="s">
        <v>41</v>
      </c>
      <c r="H387">
        <f t="shared" ref="H387:H450" si="6">IFERROR(DATEDIF(B387,DATE(2023,6,8),"Y"),"?")</f>
        <v>24</v>
      </c>
    </row>
    <row r="388" spans="1:8" x14ac:dyDescent="0.25">
      <c r="A388" t="s">
        <v>416</v>
      </c>
      <c r="B388" s="12">
        <v>35738</v>
      </c>
      <c r="C388">
        <v>1</v>
      </c>
      <c r="D388" s="14">
        <v>3594.17</v>
      </c>
      <c r="E388" t="s">
        <v>11</v>
      </c>
      <c r="F388" t="s">
        <v>11</v>
      </c>
      <c r="G388" t="s">
        <v>23</v>
      </c>
      <c r="H388">
        <f t="shared" si="6"/>
        <v>25</v>
      </c>
    </row>
    <row r="389" spans="1:8" x14ac:dyDescent="0.25">
      <c r="A389" t="s">
        <v>417</v>
      </c>
      <c r="B389" s="12">
        <v>36384</v>
      </c>
      <c r="C389">
        <v>3</v>
      </c>
      <c r="D389" s="14">
        <v>3597.6</v>
      </c>
      <c r="E389" t="s">
        <v>11</v>
      </c>
      <c r="F389" t="s">
        <v>11</v>
      </c>
      <c r="G389" t="s">
        <v>41</v>
      </c>
      <c r="H389">
        <f t="shared" si="6"/>
        <v>23</v>
      </c>
    </row>
    <row r="390" spans="1:8" x14ac:dyDescent="0.25">
      <c r="A390" t="s">
        <v>418</v>
      </c>
      <c r="B390" s="12">
        <v>32451</v>
      </c>
      <c r="C390">
        <v>3</v>
      </c>
      <c r="D390" s="14">
        <v>3603.6</v>
      </c>
      <c r="E390" t="s">
        <v>11</v>
      </c>
      <c r="F390" t="s">
        <v>16</v>
      </c>
      <c r="G390" t="s">
        <v>13</v>
      </c>
      <c r="H390">
        <f t="shared" si="6"/>
        <v>34</v>
      </c>
    </row>
    <row r="391" spans="1:8" x14ac:dyDescent="0.25">
      <c r="A391" t="s">
        <v>419</v>
      </c>
      <c r="B391" s="12">
        <v>33157</v>
      </c>
      <c r="C391">
        <v>3</v>
      </c>
      <c r="D391" s="14">
        <v>3606.43</v>
      </c>
      <c r="E391" t="s">
        <v>11</v>
      </c>
      <c r="F391" t="s">
        <v>16</v>
      </c>
      <c r="G391" t="s">
        <v>13</v>
      </c>
      <c r="H391">
        <f t="shared" si="6"/>
        <v>32</v>
      </c>
    </row>
    <row r="392" spans="1:8" x14ac:dyDescent="0.25">
      <c r="A392" t="s">
        <v>420</v>
      </c>
      <c r="B392" s="12">
        <v>31212</v>
      </c>
      <c r="C392">
        <v>3</v>
      </c>
      <c r="D392" s="14">
        <v>3622.13</v>
      </c>
      <c r="E392" t="s">
        <v>11</v>
      </c>
      <c r="F392" t="s">
        <v>16</v>
      </c>
      <c r="G392" t="s">
        <v>13</v>
      </c>
      <c r="H392">
        <f t="shared" si="6"/>
        <v>37</v>
      </c>
    </row>
    <row r="393" spans="1:8" x14ac:dyDescent="0.25">
      <c r="A393" t="s">
        <v>421</v>
      </c>
      <c r="B393" s="12">
        <v>33925</v>
      </c>
      <c r="C393">
        <v>0</v>
      </c>
      <c r="D393" s="14">
        <v>3645.09</v>
      </c>
      <c r="E393" t="s">
        <v>16</v>
      </c>
      <c r="F393" t="s">
        <v>11</v>
      </c>
      <c r="G393" t="s">
        <v>275</v>
      </c>
      <c r="H393">
        <f t="shared" si="6"/>
        <v>30</v>
      </c>
    </row>
    <row r="394" spans="1:8" x14ac:dyDescent="0.25">
      <c r="A394" t="s">
        <v>422</v>
      </c>
      <c r="B394" s="12">
        <v>33185</v>
      </c>
      <c r="C394">
        <v>3</v>
      </c>
      <c r="D394" s="14">
        <v>3653.29</v>
      </c>
      <c r="E394" t="s">
        <v>11</v>
      </c>
      <c r="F394" t="s">
        <v>12</v>
      </c>
      <c r="G394" t="s">
        <v>41</v>
      </c>
      <c r="H394">
        <f t="shared" si="6"/>
        <v>32</v>
      </c>
    </row>
    <row r="395" spans="1:8" x14ac:dyDescent="0.25">
      <c r="A395" t="s">
        <v>423</v>
      </c>
      <c r="B395" s="12">
        <v>33861</v>
      </c>
      <c r="C395">
        <v>1</v>
      </c>
      <c r="D395" s="14">
        <v>3659.35</v>
      </c>
      <c r="E395" t="s">
        <v>12</v>
      </c>
      <c r="F395" t="s">
        <v>16</v>
      </c>
      <c r="G395" t="s">
        <v>41</v>
      </c>
      <c r="H395">
        <f t="shared" si="6"/>
        <v>30</v>
      </c>
    </row>
    <row r="396" spans="1:8" x14ac:dyDescent="0.25">
      <c r="A396" t="s">
        <v>424</v>
      </c>
      <c r="B396" s="12">
        <v>30869</v>
      </c>
      <c r="C396">
        <v>3</v>
      </c>
      <c r="D396" s="14">
        <v>3678.86</v>
      </c>
      <c r="E396" t="s">
        <v>11</v>
      </c>
      <c r="F396" t="s">
        <v>12</v>
      </c>
      <c r="G396" t="s">
        <v>13</v>
      </c>
      <c r="H396">
        <f t="shared" si="6"/>
        <v>38</v>
      </c>
    </row>
    <row r="397" spans="1:8" x14ac:dyDescent="0.25">
      <c r="A397" t="s">
        <v>425</v>
      </c>
      <c r="B397" s="12">
        <v>37812</v>
      </c>
      <c r="C397">
        <v>0</v>
      </c>
      <c r="D397" s="14">
        <v>3688.35</v>
      </c>
      <c r="E397" t="s">
        <v>11</v>
      </c>
      <c r="F397" t="s">
        <v>11</v>
      </c>
      <c r="G397" t="s">
        <v>299</v>
      </c>
      <c r="H397">
        <f t="shared" si="6"/>
        <v>19</v>
      </c>
    </row>
    <row r="398" spans="1:8" x14ac:dyDescent="0.25">
      <c r="A398" t="s">
        <v>426</v>
      </c>
      <c r="B398" s="12">
        <v>29934</v>
      </c>
      <c r="C398">
        <v>1</v>
      </c>
      <c r="D398" s="14">
        <v>3688.38</v>
      </c>
      <c r="E398" t="s">
        <v>11</v>
      </c>
      <c r="F398" t="s">
        <v>11</v>
      </c>
      <c r="G398" t="s">
        <v>13</v>
      </c>
      <c r="H398">
        <f t="shared" si="6"/>
        <v>41</v>
      </c>
    </row>
    <row r="399" spans="1:8" x14ac:dyDescent="0.25">
      <c r="A399" t="s">
        <v>427</v>
      </c>
      <c r="B399" s="12">
        <v>34993</v>
      </c>
      <c r="C399">
        <v>2</v>
      </c>
      <c r="D399" s="14">
        <v>3693.43</v>
      </c>
      <c r="E399" t="s">
        <v>11</v>
      </c>
      <c r="F399" t="s">
        <v>12</v>
      </c>
      <c r="G399" t="s">
        <v>41</v>
      </c>
      <c r="H399">
        <f t="shared" si="6"/>
        <v>27</v>
      </c>
    </row>
    <row r="400" spans="1:8" x14ac:dyDescent="0.25">
      <c r="A400" t="s">
        <v>428</v>
      </c>
      <c r="B400" s="12">
        <v>32373</v>
      </c>
      <c r="C400">
        <v>3</v>
      </c>
      <c r="D400" s="14">
        <v>3699.54</v>
      </c>
      <c r="E400" t="s">
        <v>11</v>
      </c>
      <c r="F400" t="s">
        <v>12</v>
      </c>
      <c r="G400" t="s">
        <v>13</v>
      </c>
      <c r="H400">
        <f t="shared" si="6"/>
        <v>34</v>
      </c>
    </row>
    <row r="401" spans="1:8" x14ac:dyDescent="0.25">
      <c r="A401" t="s">
        <v>429</v>
      </c>
      <c r="B401" s="12">
        <v>32844</v>
      </c>
      <c r="C401">
        <v>0</v>
      </c>
      <c r="D401" s="14">
        <v>3704.35</v>
      </c>
      <c r="E401" t="s">
        <v>11</v>
      </c>
      <c r="F401" t="s">
        <v>11</v>
      </c>
      <c r="G401" t="s">
        <v>13</v>
      </c>
      <c r="H401">
        <f t="shared" si="6"/>
        <v>33</v>
      </c>
    </row>
    <row r="402" spans="1:8" x14ac:dyDescent="0.25">
      <c r="A402" t="s">
        <v>430</v>
      </c>
      <c r="B402" s="12">
        <v>38296</v>
      </c>
      <c r="C402">
        <v>0</v>
      </c>
      <c r="D402" s="14">
        <v>3722.23</v>
      </c>
      <c r="E402" t="s">
        <v>11</v>
      </c>
      <c r="F402" t="s">
        <v>11</v>
      </c>
      <c r="G402" t="s">
        <v>199</v>
      </c>
      <c r="H402">
        <f t="shared" si="6"/>
        <v>18</v>
      </c>
    </row>
    <row r="403" spans="1:8" x14ac:dyDescent="0.25">
      <c r="A403" t="s">
        <v>431</v>
      </c>
      <c r="B403" s="12">
        <v>31747</v>
      </c>
      <c r="C403">
        <v>3</v>
      </c>
      <c r="D403" s="14">
        <v>3731.6</v>
      </c>
      <c r="E403" t="s">
        <v>11</v>
      </c>
      <c r="F403" t="s">
        <v>11</v>
      </c>
      <c r="G403" t="s">
        <v>13</v>
      </c>
      <c r="H403">
        <f t="shared" si="6"/>
        <v>36</v>
      </c>
    </row>
    <row r="404" spans="1:8" x14ac:dyDescent="0.25">
      <c r="A404" t="s">
        <v>432</v>
      </c>
      <c r="B404" s="12">
        <v>34568</v>
      </c>
      <c r="C404">
        <v>0</v>
      </c>
      <c r="D404" s="14">
        <v>3732.63</v>
      </c>
      <c r="E404" t="s">
        <v>11</v>
      </c>
      <c r="F404" t="s">
        <v>12</v>
      </c>
      <c r="G404" t="s">
        <v>246</v>
      </c>
      <c r="H404">
        <f t="shared" si="6"/>
        <v>28</v>
      </c>
    </row>
    <row r="405" spans="1:8" x14ac:dyDescent="0.25">
      <c r="A405" t="s">
        <v>433</v>
      </c>
      <c r="B405" s="12">
        <v>34142</v>
      </c>
      <c r="C405">
        <v>0</v>
      </c>
      <c r="D405" s="14">
        <v>3736.46</v>
      </c>
      <c r="E405" t="s">
        <v>11</v>
      </c>
      <c r="F405" t="s">
        <v>11</v>
      </c>
      <c r="G405" t="s">
        <v>23</v>
      </c>
      <c r="H405">
        <f t="shared" si="6"/>
        <v>29</v>
      </c>
    </row>
    <row r="406" spans="1:8" x14ac:dyDescent="0.25">
      <c r="A406" t="s">
        <v>434</v>
      </c>
      <c r="B406" s="12">
        <v>31664</v>
      </c>
      <c r="C406">
        <v>3</v>
      </c>
      <c r="D406" s="14">
        <v>3748.56</v>
      </c>
      <c r="E406" t="s">
        <v>11</v>
      </c>
      <c r="F406" t="s">
        <v>11</v>
      </c>
      <c r="G406" t="s">
        <v>13</v>
      </c>
      <c r="H406">
        <f t="shared" si="6"/>
        <v>36</v>
      </c>
    </row>
    <row r="407" spans="1:8" x14ac:dyDescent="0.25">
      <c r="A407" t="s">
        <v>435</v>
      </c>
      <c r="B407" s="12">
        <v>33539</v>
      </c>
      <c r="C407">
        <v>0</v>
      </c>
      <c r="D407" s="14">
        <v>3756.62</v>
      </c>
      <c r="E407" t="s">
        <v>11</v>
      </c>
      <c r="F407" t="s">
        <v>11</v>
      </c>
      <c r="G407" t="s">
        <v>13</v>
      </c>
      <c r="H407">
        <f t="shared" si="6"/>
        <v>31</v>
      </c>
    </row>
    <row r="408" spans="1:8" x14ac:dyDescent="0.25">
      <c r="A408" t="s">
        <v>436</v>
      </c>
      <c r="B408" s="12">
        <v>33475</v>
      </c>
      <c r="C408">
        <v>0</v>
      </c>
      <c r="D408" s="14">
        <v>3757.84</v>
      </c>
      <c r="E408" t="s">
        <v>11</v>
      </c>
      <c r="F408" t="s">
        <v>16</v>
      </c>
      <c r="G408" t="s">
        <v>13</v>
      </c>
      <c r="H408">
        <f t="shared" si="6"/>
        <v>31</v>
      </c>
    </row>
    <row r="409" spans="1:8" x14ac:dyDescent="0.25">
      <c r="A409" t="s">
        <v>437</v>
      </c>
      <c r="B409" s="12">
        <v>33535</v>
      </c>
      <c r="C409">
        <v>0</v>
      </c>
      <c r="D409" s="14">
        <v>3761.29</v>
      </c>
      <c r="E409" t="s">
        <v>11</v>
      </c>
      <c r="F409" t="s">
        <v>12</v>
      </c>
      <c r="G409" t="s">
        <v>41</v>
      </c>
      <c r="H409">
        <f t="shared" si="6"/>
        <v>31</v>
      </c>
    </row>
    <row r="410" spans="1:8" x14ac:dyDescent="0.25">
      <c r="A410" t="s">
        <v>438</v>
      </c>
      <c r="B410" s="12">
        <v>34659</v>
      </c>
      <c r="C410">
        <v>1</v>
      </c>
      <c r="D410" s="14">
        <v>3766.88</v>
      </c>
      <c r="E410" t="s">
        <v>11</v>
      </c>
      <c r="F410" t="s">
        <v>16</v>
      </c>
      <c r="G410" t="s">
        <v>13</v>
      </c>
      <c r="H410">
        <f t="shared" si="6"/>
        <v>28</v>
      </c>
    </row>
    <row r="411" spans="1:8" x14ac:dyDescent="0.25">
      <c r="A411" t="s">
        <v>439</v>
      </c>
      <c r="B411" s="12">
        <v>32074</v>
      </c>
      <c r="C411">
        <v>3</v>
      </c>
      <c r="D411" s="14">
        <v>3773.23</v>
      </c>
      <c r="E411" t="s">
        <v>11</v>
      </c>
      <c r="F411" t="s">
        <v>12</v>
      </c>
      <c r="G411" t="s">
        <v>13</v>
      </c>
      <c r="H411">
        <f t="shared" si="6"/>
        <v>35</v>
      </c>
    </row>
    <row r="412" spans="1:8" x14ac:dyDescent="0.25">
      <c r="A412" t="s">
        <v>440</v>
      </c>
      <c r="B412" s="12">
        <v>29933</v>
      </c>
      <c r="C412">
        <v>1</v>
      </c>
      <c r="D412" s="14">
        <v>3785.77</v>
      </c>
      <c r="E412" t="s">
        <v>11</v>
      </c>
      <c r="F412" t="s">
        <v>16</v>
      </c>
      <c r="G412" t="s">
        <v>13</v>
      </c>
      <c r="H412">
        <f t="shared" si="6"/>
        <v>41</v>
      </c>
    </row>
    <row r="413" spans="1:8" x14ac:dyDescent="0.25">
      <c r="A413" t="s">
        <v>441</v>
      </c>
      <c r="B413" s="12">
        <v>32383</v>
      </c>
      <c r="C413">
        <v>3</v>
      </c>
      <c r="D413" s="14">
        <v>3793.55</v>
      </c>
      <c r="E413" t="s">
        <v>11</v>
      </c>
      <c r="F413" t="s">
        <v>12</v>
      </c>
      <c r="G413" t="s">
        <v>13</v>
      </c>
      <c r="H413">
        <f t="shared" si="6"/>
        <v>34</v>
      </c>
    </row>
    <row r="414" spans="1:8" x14ac:dyDescent="0.25">
      <c r="A414" t="s">
        <v>442</v>
      </c>
      <c r="B414" s="12">
        <v>36335</v>
      </c>
      <c r="C414">
        <v>0</v>
      </c>
      <c r="D414" s="14">
        <v>3796.36</v>
      </c>
      <c r="E414" t="s">
        <v>11</v>
      </c>
      <c r="F414" t="s">
        <v>12</v>
      </c>
      <c r="G414" t="s">
        <v>23</v>
      </c>
      <c r="H414">
        <f t="shared" si="6"/>
        <v>23</v>
      </c>
    </row>
    <row r="415" spans="1:8" x14ac:dyDescent="0.25">
      <c r="A415" t="s">
        <v>443</v>
      </c>
      <c r="B415" s="12">
        <v>29858</v>
      </c>
      <c r="C415">
        <v>1</v>
      </c>
      <c r="D415" s="14">
        <v>3797.2</v>
      </c>
      <c r="E415" t="s">
        <v>11</v>
      </c>
      <c r="F415" t="s">
        <v>12</v>
      </c>
      <c r="G415" t="s">
        <v>23</v>
      </c>
      <c r="H415">
        <f t="shared" si="6"/>
        <v>41</v>
      </c>
    </row>
    <row r="416" spans="1:8" x14ac:dyDescent="0.25">
      <c r="A416" t="s">
        <v>444</v>
      </c>
      <c r="B416" s="12">
        <v>34558</v>
      </c>
      <c r="C416">
        <v>2</v>
      </c>
      <c r="D416" s="14">
        <v>3847.67</v>
      </c>
      <c r="E416" t="s">
        <v>12</v>
      </c>
      <c r="F416" t="s">
        <v>11</v>
      </c>
      <c r="G416" t="s">
        <v>41</v>
      </c>
      <c r="H416">
        <f t="shared" si="6"/>
        <v>28</v>
      </c>
    </row>
    <row r="417" spans="1:8" x14ac:dyDescent="0.25">
      <c r="A417" t="s">
        <v>445</v>
      </c>
      <c r="B417" s="12">
        <v>33469</v>
      </c>
      <c r="C417">
        <v>0</v>
      </c>
      <c r="D417" s="14">
        <v>3857.76</v>
      </c>
      <c r="E417" t="s">
        <v>12</v>
      </c>
      <c r="F417" t="s">
        <v>16</v>
      </c>
      <c r="G417" t="s">
        <v>167</v>
      </c>
      <c r="H417">
        <f t="shared" si="6"/>
        <v>31</v>
      </c>
    </row>
    <row r="418" spans="1:8" x14ac:dyDescent="0.25">
      <c r="A418" t="s">
        <v>446</v>
      </c>
      <c r="B418" s="12">
        <v>37048</v>
      </c>
      <c r="C418">
        <v>0</v>
      </c>
      <c r="D418" s="14">
        <v>3858.51</v>
      </c>
      <c r="E418" t="s">
        <v>11</v>
      </c>
      <c r="F418" t="s">
        <v>12</v>
      </c>
      <c r="G418" t="s">
        <v>199</v>
      </c>
      <c r="H418">
        <f t="shared" si="6"/>
        <v>22</v>
      </c>
    </row>
    <row r="419" spans="1:8" x14ac:dyDescent="0.25">
      <c r="A419" t="s">
        <v>447</v>
      </c>
      <c r="B419" s="12">
        <v>37182</v>
      </c>
      <c r="C419">
        <v>3</v>
      </c>
      <c r="D419" s="14">
        <v>3861.21</v>
      </c>
      <c r="E419" t="s">
        <v>11</v>
      </c>
      <c r="F419" t="s">
        <v>11</v>
      </c>
      <c r="G419" t="s">
        <v>167</v>
      </c>
      <c r="H419">
        <f t="shared" si="6"/>
        <v>21</v>
      </c>
    </row>
    <row r="420" spans="1:8" x14ac:dyDescent="0.25">
      <c r="A420" t="s">
        <v>448</v>
      </c>
      <c r="B420" s="12">
        <v>33048</v>
      </c>
      <c r="C420">
        <v>0</v>
      </c>
      <c r="D420" s="14">
        <v>3866.86</v>
      </c>
      <c r="E420" t="s">
        <v>16</v>
      </c>
      <c r="F420" t="s">
        <v>16</v>
      </c>
      <c r="G420" t="s">
        <v>23</v>
      </c>
      <c r="H420">
        <f t="shared" si="6"/>
        <v>32</v>
      </c>
    </row>
    <row r="421" spans="1:8" x14ac:dyDescent="0.25">
      <c r="A421" t="s">
        <v>449</v>
      </c>
      <c r="B421" s="12">
        <v>33444</v>
      </c>
      <c r="C421">
        <v>1</v>
      </c>
      <c r="D421" s="14">
        <v>3875.73</v>
      </c>
      <c r="E421" t="s">
        <v>11</v>
      </c>
      <c r="F421" t="s">
        <v>12</v>
      </c>
      <c r="G421" t="s">
        <v>13</v>
      </c>
      <c r="H421">
        <f t="shared" si="6"/>
        <v>31</v>
      </c>
    </row>
    <row r="422" spans="1:8" x14ac:dyDescent="0.25">
      <c r="A422" t="s">
        <v>450</v>
      </c>
      <c r="B422" s="12">
        <v>35361</v>
      </c>
      <c r="C422">
        <v>2</v>
      </c>
      <c r="D422" s="14">
        <v>3877.3</v>
      </c>
      <c r="E422" t="s">
        <v>16</v>
      </c>
      <c r="F422" t="s">
        <v>12</v>
      </c>
      <c r="G422" t="s">
        <v>23</v>
      </c>
      <c r="H422">
        <f t="shared" si="6"/>
        <v>26</v>
      </c>
    </row>
    <row r="423" spans="1:8" x14ac:dyDescent="0.25">
      <c r="A423" t="s">
        <v>451</v>
      </c>
      <c r="B423" s="12">
        <v>38181</v>
      </c>
      <c r="C423">
        <v>0</v>
      </c>
      <c r="D423" s="14">
        <v>3889.2</v>
      </c>
      <c r="E423" t="s">
        <v>11</v>
      </c>
      <c r="F423" t="s">
        <v>11</v>
      </c>
      <c r="G423" t="s">
        <v>23</v>
      </c>
      <c r="H423">
        <f t="shared" si="6"/>
        <v>18</v>
      </c>
    </row>
    <row r="424" spans="1:8" x14ac:dyDescent="0.25">
      <c r="A424" t="s">
        <v>452</v>
      </c>
      <c r="B424" s="12">
        <v>34226</v>
      </c>
      <c r="C424">
        <v>0</v>
      </c>
      <c r="D424" s="14">
        <v>3898.35</v>
      </c>
      <c r="E424" t="s">
        <v>11</v>
      </c>
      <c r="F424" t="s">
        <v>11</v>
      </c>
      <c r="G424" t="s">
        <v>23</v>
      </c>
      <c r="H424">
        <f t="shared" si="6"/>
        <v>29</v>
      </c>
    </row>
    <row r="425" spans="1:8" x14ac:dyDescent="0.25">
      <c r="A425" t="s">
        <v>453</v>
      </c>
      <c r="B425" s="12">
        <v>29825</v>
      </c>
      <c r="C425">
        <v>1</v>
      </c>
      <c r="D425" s="14">
        <v>3902.07</v>
      </c>
      <c r="E425" t="s">
        <v>11</v>
      </c>
      <c r="F425" t="s">
        <v>11</v>
      </c>
      <c r="G425" t="s">
        <v>13</v>
      </c>
      <c r="H425">
        <f t="shared" si="6"/>
        <v>41</v>
      </c>
    </row>
    <row r="426" spans="1:8" x14ac:dyDescent="0.25">
      <c r="A426" t="s">
        <v>454</v>
      </c>
      <c r="B426" s="12">
        <v>35758</v>
      </c>
      <c r="C426">
        <v>3</v>
      </c>
      <c r="D426" s="14">
        <v>3906.13</v>
      </c>
      <c r="E426" t="s">
        <v>12</v>
      </c>
      <c r="F426" t="s">
        <v>12</v>
      </c>
      <c r="G426" t="s">
        <v>41</v>
      </c>
      <c r="H426">
        <f t="shared" si="6"/>
        <v>25</v>
      </c>
    </row>
    <row r="427" spans="1:8" x14ac:dyDescent="0.25">
      <c r="A427" t="s">
        <v>455</v>
      </c>
      <c r="B427" s="12">
        <v>31233</v>
      </c>
      <c r="C427">
        <v>3</v>
      </c>
      <c r="D427" s="14">
        <v>3910.44</v>
      </c>
      <c r="E427" t="s">
        <v>11</v>
      </c>
      <c r="F427" t="s">
        <v>11</v>
      </c>
      <c r="G427" t="s">
        <v>13</v>
      </c>
      <c r="H427">
        <f t="shared" si="6"/>
        <v>37</v>
      </c>
    </row>
    <row r="428" spans="1:8" x14ac:dyDescent="0.25">
      <c r="A428" t="s">
        <v>456</v>
      </c>
      <c r="B428" s="12">
        <v>36717</v>
      </c>
      <c r="C428">
        <v>2</v>
      </c>
      <c r="D428" s="14">
        <v>3925.76</v>
      </c>
      <c r="E428" t="s">
        <v>11</v>
      </c>
      <c r="F428" t="s">
        <v>11</v>
      </c>
      <c r="G428" t="s">
        <v>246</v>
      </c>
      <c r="H428">
        <f t="shared" si="6"/>
        <v>22</v>
      </c>
    </row>
    <row r="429" spans="1:8" x14ac:dyDescent="0.25">
      <c r="A429" t="s">
        <v>457</v>
      </c>
      <c r="B429" s="12">
        <v>37422</v>
      </c>
      <c r="C429">
        <v>0</v>
      </c>
      <c r="D429" s="14">
        <v>3931.51</v>
      </c>
      <c r="E429" t="s">
        <v>11</v>
      </c>
      <c r="F429" t="s">
        <v>12</v>
      </c>
      <c r="G429" t="s">
        <v>41</v>
      </c>
      <c r="H429">
        <f t="shared" si="6"/>
        <v>20</v>
      </c>
    </row>
    <row r="430" spans="1:8" x14ac:dyDescent="0.25">
      <c r="A430" t="s">
        <v>458</v>
      </c>
      <c r="B430" s="12">
        <v>32440</v>
      </c>
      <c r="C430">
        <v>0</v>
      </c>
      <c r="D430" s="14">
        <v>3935.18</v>
      </c>
      <c r="E430" t="s">
        <v>12</v>
      </c>
      <c r="F430" t="s">
        <v>16</v>
      </c>
      <c r="G430" t="s">
        <v>13</v>
      </c>
      <c r="H430">
        <f t="shared" si="6"/>
        <v>34</v>
      </c>
    </row>
    <row r="431" spans="1:8" x14ac:dyDescent="0.25">
      <c r="A431" t="s">
        <v>459</v>
      </c>
      <c r="B431" s="12">
        <v>34241</v>
      </c>
      <c r="C431">
        <v>0</v>
      </c>
      <c r="D431" s="14">
        <v>3943.6</v>
      </c>
      <c r="E431" t="s">
        <v>11</v>
      </c>
      <c r="F431" t="s">
        <v>12</v>
      </c>
      <c r="G431" t="s">
        <v>246</v>
      </c>
      <c r="H431">
        <f t="shared" si="6"/>
        <v>29</v>
      </c>
    </row>
    <row r="432" spans="1:8" x14ac:dyDescent="0.25">
      <c r="A432" t="s">
        <v>460</v>
      </c>
      <c r="B432" s="12">
        <v>34284</v>
      </c>
      <c r="C432">
        <v>1</v>
      </c>
      <c r="D432" s="14">
        <v>3947.41</v>
      </c>
      <c r="E432" t="s">
        <v>11</v>
      </c>
      <c r="F432" t="s">
        <v>11</v>
      </c>
      <c r="G432" t="s">
        <v>13</v>
      </c>
      <c r="H432">
        <f t="shared" si="6"/>
        <v>29</v>
      </c>
    </row>
    <row r="433" spans="1:8" x14ac:dyDescent="0.25">
      <c r="A433" t="s">
        <v>461</v>
      </c>
      <c r="B433" s="12">
        <v>36351</v>
      </c>
      <c r="C433">
        <v>0</v>
      </c>
      <c r="D433" s="14">
        <v>3955.98</v>
      </c>
      <c r="E433" t="s">
        <v>11</v>
      </c>
      <c r="F433" t="s">
        <v>12</v>
      </c>
      <c r="G433" t="s">
        <v>299</v>
      </c>
      <c r="H433">
        <f t="shared" si="6"/>
        <v>23</v>
      </c>
    </row>
    <row r="434" spans="1:8" x14ac:dyDescent="0.25">
      <c r="A434" t="s">
        <v>462</v>
      </c>
      <c r="B434" s="12">
        <v>34891</v>
      </c>
      <c r="C434">
        <v>1</v>
      </c>
      <c r="D434" s="14">
        <v>3956.07</v>
      </c>
      <c r="E434" t="s">
        <v>11</v>
      </c>
      <c r="F434" t="s">
        <v>11</v>
      </c>
      <c r="G434" t="s">
        <v>23</v>
      </c>
      <c r="H434">
        <f t="shared" si="6"/>
        <v>27</v>
      </c>
    </row>
    <row r="435" spans="1:8" x14ac:dyDescent="0.25">
      <c r="A435" t="s">
        <v>463</v>
      </c>
      <c r="B435" s="12">
        <v>33083</v>
      </c>
      <c r="C435">
        <v>0</v>
      </c>
      <c r="D435" s="14">
        <v>3972.92</v>
      </c>
      <c r="E435" t="s">
        <v>11</v>
      </c>
      <c r="F435" t="s">
        <v>12</v>
      </c>
      <c r="G435" t="s">
        <v>13</v>
      </c>
      <c r="H435">
        <f t="shared" si="6"/>
        <v>32</v>
      </c>
    </row>
    <row r="436" spans="1:8" x14ac:dyDescent="0.25">
      <c r="A436" t="s">
        <v>464</v>
      </c>
      <c r="B436" s="12">
        <v>35294</v>
      </c>
      <c r="C436">
        <v>2</v>
      </c>
      <c r="D436" s="14">
        <v>3981.98</v>
      </c>
      <c r="E436" t="s">
        <v>11</v>
      </c>
      <c r="F436" t="s">
        <v>11</v>
      </c>
      <c r="G436" t="s">
        <v>13</v>
      </c>
      <c r="H436">
        <f t="shared" si="6"/>
        <v>26</v>
      </c>
    </row>
    <row r="437" spans="1:8" x14ac:dyDescent="0.25">
      <c r="A437" t="s">
        <v>465</v>
      </c>
      <c r="B437" s="12">
        <v>35316</v>
      </c>
      <c r="C437">
        <v>2</v>
      </c>
      <c r="D437" s="14">
        <v>3987.93</v>
      </c>
      <c r="E437" t="s">
        <v>11</v>
      </c>
      <c r="F437" t="s">
        <v>11</v>
      </c>
      <c r="G437" t="s">
        <v>41</v>
      </c>
      <c r="H437">
        <f t="shared" si="6"/>
        <v>26</v>
      </c>
    </row>
    <row r="438" spans="1:8" x14ac:dyDescent="0.25">
      <c r="A438" t="s">
        <v>466</v>
      </c>
      <c r="B438" s="12">
        <v>33199</v>
      </c>
      <c r="C438">
        <v>0</v>
      </c>
      <c r="D438" s="14">
        <v>3989.84</v>
      </c>
      <c r="E438" t="s">
        <v>11</v>
      </c>
      <c r="F438" t="s">
        <v>11</v>
      </c>
      <c r="G438" t="s">
        <v>41</v>
      </c>
      <c r="H438">
        <f t="shared" si="6"/>
        <v>32</v>
      </c>
    </row>
    <row r="439" spans="1:8" x14ac:dyDescent="0.25">
      <c r="A439" t="s">
        <v>467</v>
      </c>
      <c r="B439" s="12">
        <v>33178</v>
      </c>
      <c r="C439">
        <v>0</v>
      </c>
      <c r="D439" s="14">
        <v>3994.18</v>
      </c>
      <c r="E439" t="s">
        <v>11</v>
      </c>
      <c r="F439" t="s">
        <v>11</v>
      </c>
      <c r="G439" t="s">
        <v>13</v>
      </c>
      <c r="H439">
        <f t="shared" si="6"/>
        <v>32</v>
      </c>
    </row>
    <row r="440" spans="1:8" x14ac:dyDescent="0.25">
      <c r="A440" t="s">
        <v>468</v>
      </c>
      <c r="B440" s="12">
        <v>32699</v>
      </c>
      <c r="C440">
        <v>3</v>
      </c>
      <c r="D440" s="14">
        <v>4002.36</v>
      </c>
      <c r="E440" t="s">
        <v>11</v>
      </c>
      <c r="F440" t="s">
        <v>16</v>
      </c>
      <c r="G440" t="s">
        <v>13</v>
      </c>
      <c r="H440">
        <f t="shared" si="6"/>
        <v>33</v>
      </c>
    </row>
    <row r="441" spans="1:8" x14ac:dyDescent="0.25">
      <c r="A441" t="s">
        <v>469</v>
      </c>
      <c r="B441" s="12">
        <v>36782</v>
      </c>
      <c r="C441">
        <v>3</v>
      </c>
      <c r="D441" s="14">
        <v>4005.42</v>
      </c>
      <c r="E441" t="s">
        <v>11</v>
      </c>
      <c r="F441" t="s">
        <v>16</v>
      </c>
      <c r="G441" t="s">
        <v>163</v>
      </c>
      <c r="H441">
        <f t="shared" si="6"/>
        <v>22</v>
      </c>
    </row>
    <row r="442" spans="1:8" x14ac:dyDescent="0.25">
      <c r="A442" t="s">
        <v>470</v>
      </c>
      <c r="B442" s="12">
        <v>33888</v>
      </c>
      <c r="C442">
        <v>1</v>
      </c>
      <c r="D442" s="14">
        <v>4032.24</v>
      </c>
      <c r="E442" t="s">
        <v>12</v>
      </c>
      <c r="F442" t="s">
        <v>12</v>
      </c>
      <c r="G442" t="s">
        <v>23</v>
      </c>
      <c r="H442">
        <f t="shared" si="6"/>
        <v>30</v>
      </c>
    </row>
    <row r="443" spans="1:8" x14ac:dyDescent="0.25">
      <c r="A443" t="s">
        <v>471</v>
      </c>
      <c r="B443" s="12">
        <v>30870</v>
      </c>
      <c r="C443">
        <v>3</v>
      </c>
      <c r="D443" s="14">
        <v>4038.41</v>
      </c>
      <c r="E443" t="s">
        <v>11</v>
      </c>
      <c r="F443" t="s">
        <v>16</v>
      </c>
      <c r="G443" t="s">
        <v>13</v>
      </c>
      <c r="H443">
        <f t="shared" si="6"/>
        <v>38</v>
      </c>
    </row>
    <row r="444" spans="1:8" x14ac:dyDescent="0.25">
      <c r="A444" t="s">
        <v>472</v>
      </c>
      <c r="B444" s="12">
        <v>30630</v>
      </c>
      <c r="C444">
        <v>3</v>
      </c>
      <c r="D444" s="14">
        <v>4039.9</v>
      </c>
      <c r="E444" t="s">
        <v>11</v>
      </c>
      <c r="F444" t="s">
        <v>16</v>
      </c>
      <c r="G444" t="s">
        <v>13</v>
      </c>
      <c r="H444">
        <f t="shared" si="6"/>
        <v>39</v>
      </c>
    </row>
    <row r="445" spans="1:8" x14ac:dyDescent="0.25">
      <c r="A445" t="s">
        <v>473</v>
      </c>
      <c r="B445" s="12">
        <v>34329</v>
      </c>
      <c r="C445">
        <v>1</v>
      </c>
      <c r="D445" s="14">
        <v>4040.56</v>
      </c>
      <c r="E445" t="s">
        <v>12</v>
      </c>
      <c r="F445" t="s">
        <v>12</v>
      </c>
      <c r="G445" t="s">
        <v>163</v>
      </c>
      <c r="H445">
        <f t="shared" si="6"/>
        <v>29</v>
      </c>
    </row>
    <row r="446" spans="1:8" x14ac:dyDescent="0.25">
      <c r="A446" t="s">
        <v>474</v>
      </c>
      <c r="B446" s="12">
        <v>32477</v>
      </c>
      <c r="C446">
        <v>3</v>
      </c>
      <c r="D446" s="14">
        <v>4047.94</v>
      </c>
      <c r="E446" t="s">
        <v>11</v>
      </c>
      <c r="F446" t="s">
        <v>16</v>
      </c>
      <c r="G446" t="s">
        <v>13</v>
      </c>
      <c r="H446">
        <f t="shared" si="6"/>
        <v>34</v>
      </c>
    </row>
    <row r="447" spans="1:8" x14ac:dyDescent="0.25">
      <c r="A447" t="s">
        <v>475</v>
      </c>
      <c r="B447" s="12">
        <v>34194</v>
      </c>
      <c r="C447">
        <v>2</v>
      </c>
      <c r="D447" s="14">
        <v>4058.12</v>
      </c>
      <c r="E447" t="s">
        <v>11</v>
      </c>
      <c r="F447" t="s">
        <v>16</v>
      </c>
      <c r="G447" t="s">
        <v>13</v>
      </c>
      <c r="H447">
        <f t="shared" si="6"/>
        <v>29</v>
      </c>
    </row>
    <row r="448" spans="1:8" x14ac:dyDescent="0.25">
      <c r="A448" t="s">
        <v>476</v>
      </c>
      <c r="B448" s="12">
        <v>34956</v>
      </c>
      <c r="C448">
        <v>2</v>
      </c>
      <c r="D448" s="14">
        <v>4058.71</v>
      </c>
      <c r="E448" t="s">
        <v>12</v>
      </c>
      <c r="F448" t="s">
        <v>12</v>
      </c>
      <c r="G448" t="s">
        <v>23</v>
      </c>
      <c r="H448">
        <f t="shared" si="6"/>
        <v>27</v>
      </c>
    </row>
    <row r="449" spans="1:8" x14ac:dyDescent="0.25">
      <c r="A449" t="s">
        <v>477</v>
      </c>
      <c r="B449" s="12">
        <v>30575</v>
      </c>
      <c r="C449">
        <v>3</v>
      </c>
      <c r="D449" s="14">
        <v>4070.42</v>
      </c>
      <c r="E449" t="s">
        <v>11</v>
      </c>
      <c r="F449" t="s">
        <v>16</v>
      </c>
      <c r="G449" t="s">
        <v>13</v>
      </c>
      <c r="H449">
        <f t="shared" si="6"/>
        <v>39</v>
      </c>
    </row>
    <row r="450" spans="1:8" x14ac:dyDescent="0.25">
      <c r="A450" t="s">
        <v>478</v>
      </c>
      <c r="B450" s="12">
        <v>37547</v>
      </c>
      <c r="C450">
        <v>0</v>
      </c>
      <c r="D450" s="14">
        <v>4070.51</v>
      </c>
      <c r="E450" t="s">
        <v>11</v>
      </c>
      <c r="F450" t="s">
        <v>16</v>
      </c>
      <c r="G450" t="s">
        <v>23</v>
      </c>
      <c r="H450">
        <f t="shared" si="6"/>
        <v>20</v>
      </c>
    </row>
    <row r="451" spans="1:8" x14ac:dyDescent="0.25">
      <c r="A451" t="s">
        <v>479</v>
      </c>
      <c r="B451" s="12">
        <v>33208</v>
      </c>
      <c r="C451">
        <v>1</v>
      </c>
      <c r="D451" s="14">
        <v>4074.45</v>
      </c>
      <c r="E451" t="s">
        <v>12</v>
      </c>
      <c r="F451" t="s">
        <v>11</v>
      </c>
      <c r="G451" t="s">
        <v>13</v>
      </c>
      <c r="H451">
        <f t="shared" ref="H451:H514" si="7">IFERROR(DATEDIF(B451,DATE(2023,6,8),"Y"),"?")</f>
        <v>32</v>
      </c>
    </row>
    <row r="452" spans="1:8" x14ac:dyDescent="0.25">
      <c r="A452" t="s">
        <v>480</v>
      </c>
      <c r="B452" s="12">
        <v>33221</v>
      </c>
      <c r="C452">
        <v>1</v>
      </c>
      <c r="D452" s="14">
        <v>4076.5</v>
      </c>
      <c r="E452" t="s">
        <v>11</v>
      </c>
      <c r="F452" t="s">
        <v>12</v>
      </c>
      <c r="G452" t="s">
        <v>41</v>
      </c>
      <c r="H452">
        <f t="shared" si="7"/>
        <v>32</v>
      </c>
    </row>
    <row r="453" spans="1:8" x14ac:dyDescent="0.25">
      <c r="A453" t="s">
        <v>481</v>
      </c>
      <c r="B453" s="12">
        <v>34567</v>
      </c>
      <c r="C453">
        <v>1</v>
      </c>
      <c r="D453" s="14">
        <v>4133.6400000000003</v>
      </c>
      <c r="E453" t="s">
        <v>11</v>
      </c>
      <c r="F453" t="s">
        <v>12</v>
      </c>
      <c r="G453" t="s">
        <v>23</v>
      </c>
      <c r="H453">
        <f t="shared" si="7"/>
        <v>28</v>
      </c>
    </row>
    <row r="454" spans="1:8" x14ac:dyDescent="0.25">
      <c r="A454" t="s">
        <v>482</v>
      </c>
      <c r="B454" s="12">
        <v>33456</v>
      </c>
      <c r="C454">
        <v>0</v>
      </c>
      <c r="D454" s="14">
        <v>4134.08</v>
      </c>
      <c r="E454" t="s">
        <v>11</v>
      </c>
      <c r="F454" t="s">
        <v>16</v>
      </c>
      <c r="G454" t="s">
        <v>23</v>
      </c>
      <c r="H454">
        <f t="shared" si="7"/>
        <v>31</v>
      </c>
    </row>
    <row r="455" spans="1:8" x14ac:dyDescent="0.25">
      <c r="A455" t="s">
        <v>483</v>
      </c>
      <c r="B455" s="12">
        <v>33773</v>
      </c>
      <c r="C455">
        <v>0</v>
      </c>
      <c r="D455" s="14">
        <v>4137.5200000000004</v>
      </c>
      <c r="E455" t="s">
        <v>11</v>
      </c>
      <c r="F455" t="s">
        <v>12</v>
      </c>
      <c r="G455" t="s">
        <v>246</v>
      </c>
      <c r="H455">
        <f t="shared" si="7"/>
        <v>30</v>
      </c>
    </row>
    <row r="456" spans="1:8" x14ac:dyDescent="0.25">
      <c r="A456" t="s">
        <v>484</v>
      </c>
      <c r="B456" s="12">
        <v>33783</v>
      </c>
      <c r="C456">
        <v>1</v>
      </c>
      <c r="D456" s="14">
        <v>4149.74</v>
      </c>
      <c r="E456" t="s">
        <v>11</v>
      </c>
      <c r="F456" t="s">
        <v>16</v>
      </c>
      <c r="G456" t="s">
        <v>41</v>
      </c>
      <c r="H456">
        <f t="shared" si="7"/>
        <v>30</v>
      </c>
    </row>
    <row r="457" spans="1:8" x14ac:dyDescent="0.25">
      <c r="A457" t="s">
        <v>485</v>
      </c>
      <c r="B457" s="12">
        <v>33820</v>
      </c>
      <c r="C457">
        <v>1</v>
      </c>
      <c r="D457" s="14">
        <v>4151.03</v>
      </c>
      <c r="E457" t="s">
        <v>11</v>
      </c>
      <c r="F457" t="s">
        <v>11</v>
      </c>
      <c r="G457" t="s">
        <v>13</v>
      </c>
      <c r="H457">
        <f t="shared" si="7"/>
        <v>30</v>
      </c>
    </row>
    <row r="458" spans="1:8" x14ac:dyDescent="0.25">
      <c r="A458" t="s">
        <v>486</v>
      </c>
      <c r="B458" s="12">
        <v>36125</v>
      </c>
      <c r="C458">
        <v>0</v>
      </c>
      <c r="D458" s="14">
        <v>4154.97</v>
      </c>
      <c r="E458" t="s">
        <v>11</v>
      </c>
      <c r="F458" t="s">
        <v>16</v>
      </c>
      <c r="G458" t="s">
        <v>23</v>
      </c>
      <c r="H458">
        <f t="shared" si="7"/>
        <v>24</v>
      </c>
    </row>
    <row r="459" spans="1:8" x14ac:dyDescent="0.25">
      <c r="A459" t="s">
        <v>487</v>
      </c>
      <c r="B459" s="12">
        <v>30941</v>
      </c>
      <c r="C459">
        <v>3</v>
      </c>
      <c r="D459" s="14">
        <v>4163.21</v>
      </c>
      <c r="E459" t="s">
        <v>11</v>
      </c>
      <c r="F459" t="s">
        <v>11</v>
      </c>
      <c r="G459" t="s">
        <v>23</v>
      </c>
      <c r="H459">
        <f t="shared" si="7"/>
        <v>38</v>
      </c>
    </row>
    <row r="460" spans="1:8" x14ac:dyDescent="0.25">
      <c r="A460" t="s">
        <v>488</v>
      </c>
      <c r="B460" s="12">
        <v>32684</v>
      </c>
      <c r="C460">
        <v>0</v>
      </c>
      <c r="D460" s="14">
        <v>4185.1000000000004</v>
      </c>
      <c r="E460" t="s">
        <v>11</v>
      </c>
      <c r="F460" t="s">
        <v>12</v>
      </c>
      <c r="G460" t="s">
        <v>13</v>
      </c>
      <c r="H460">
        <f t="shared" si="7"/>
        <v>33</v>
      </c>
    </row>
    <row r="461" spans="1:8" x14ac:dyDescent="0.25">
      <c r="A461" t="s">
        <v>489</v>
      </c>
      <c r="B461" s="12">
        <v>34975</v>
      </c>
      <c r="C461">
        <v>0</v>
      </c>
      <c r="D461" s="14">
        <v>4188.7299999999996</v>
      </c>
      <c r="E461" t="s">
        <v>11</v>
      </c>
      <c r="F461" t="s">
        <v>11</v>
      </c>
      <c r="G461" t="s">
        <v>199</v>
      </c>
      <c r="H461">
        <f t="shared" si="7"/>
        <v>27</v>
      </c>
    </row>
    <row r="462" spans="1:8" x14ac:dyDescent="0.25">
      <c r="A462" t="s">
        <v>490</v>
      </c>
      <c r="B462" s="12">
        <v>35679</v>
      </c>
      <c r="C462">
        <v>2</v>
      </c>
      <c r="D462" s="14">
        <v>4189.1099999999997</v>
      </c>
      <c r="E462" t="s">
        <v>11</v>
      </c>
      <c r="F462" t="s">
        <v>11</v>
      </c>
      <c r="G462" t="s">
        <v>23</v>
      </c>
      <c r="H462">
        <f t="shared" si="7"/>
        <v>25</v>
      </c>
    </row>
    <row r="463" spans="1:8" x14ac:dyDescent="0.25">
      <c r="A463" t="s">
        <v>491</v>
      </c>
      <c r="B463" s="12">
        <v>36143</v>
      </c>
      <c r="C463">
        <v>3</v>
      </c>
      <c r="D463" s="14">
        <v>4234.93</v>
      </c>
      <c r="E463" t="s">
        <v>11</v>
      </c>
      <c r="F463" t="s">
        <v>16</v>
      </c>
      <c r="G463" t="s">
        <v>41</v>
      </c>
      <c r="H463">
        <f t="shared" si="7"/>
        <v>24</v>
      </c>
    </row>
    <row r="464" spans="1:8" x14ac:dyDescent="0.25">
      <c r="A464" t="s">
        <v>492</v>
      </c>
      <c r="B464" s="12">
        <v>33782</v>
      </c>
      <c r="C464">
        <v>1</v>
      </c>
      <c r="D464" s="14">
        <v>4237.13</v>
      </c>
      <c r="E464" t="s">
        <v>12</v>
      </c>
      <c r="F464" t="s">
        <v>16</v>
      </c>
      <c r="G464" t="s">
        <v>167</v>
      </c>
      <c r="H464">
        <f t="shared" si="7"/>
        <v>30</v>
      </c>
    </row>
    <row r="465" spans="1:8" x14ac:dyDescent="0.25">
      <c r="A465" t="s">
        <v>493</v>
      </c>
      <c r="B465" s="12">
        <v>33545</v>
      </c>
      <c r="C465">
        <v>1</v>
      </c>
      <c r="D465" s="14">
        <v>4239.8900000000003</v>
      </c>
      <c r="E465" t="s">
        <v>11</v>
      </c>
      <c r="F465" t="s">
        <v>11</v>
      </c>
      <c r="G465" t="s">
        <v>23</v>
      </c>
      <c r="H465">
        <f t="shared" si="7"/>
        <v>31</v>
      </c>
    </row>
    <row r="466" spans="1:8" x14ac:dyDescent="0.25">
      <c r="A466" t="s">
        <v>494</v>
      </c>
      <c r="B466" s="12">
        <v>33573</v>
      </c>
      <c r="C466">
        <v>1</v>
      </c>
      <c r="D466" s="14">
        <v>4243.59</v>
      </c>
      <c r="E466" t="s">
        <v>12</v>
      </c>
      <c r="F466" t="s">
        <v>16</v>
      </c>
      <c r="G466" t="s">
        <v>23</v>
      </c>
      <c r="H466">
        <f t="shared" si="7"/>
        <v>31</v>
      </c>
    </row>
    <row r="467" spans="1:8" x14ac:dyDescent="0.25">
      <c r="A467" t="s">
        <v>495</v>
      </c>
      <c r="B467" s="12">
        <v>30118</v>
      </c>
      <c r="C467">
        <v>3</v>
      </c>
      <c r="D467" s="14">
        <v>4250.24</v>
      </c>
      <c r="E467" t="s">
        <v>11</v>
      </c>
      <c r="F467" t="s">
        <v>12</v>
      </c>
      <c r="G467" t="s">
        <v>13</v>
      </c>
      <c r="H467">
        <f t="shared" si="7"/>
        <v>40</v>
      </c>
    </row>
    <row r="468" spans="1:8" x14ac:dyDescent="0.25">
      <c r="A468" t="s">
        <v>496</v>
      </c>
      <c r="B468" s="12">
        <v>34986</v>
      </c>
      <c r="C468">
        <v>3</v>
      </c>
      <c r="D468" s="14">
        <v>4260.74</v>
      </c>
      <c r="E468" t="s">
        <v>12</v>
      </c>
      <c r="F468" t="s">
        <v>11</v>
      </c>
      <c r="G468" t="s">
        <v>41</v>
      </c>
      <c r="H468">
        <f t="shared" si="7"/>
        <v>27</v>
      </c>
    </row>
    <row r="469" spans="1:8" x14ac:dyDescent="0.25">
      <c r="A469" t="s">
        <v>497</v>
      </c>
      <c r="B469" s="12">
        <v>30640</v>
      </c>
      <c r="C469">
        <v>3</v>
      </c>
      <c r="D469" s="14">
        <v>4265.01</v>
      </c>
      <c r="E469" t="s">
        <v>11</v>
      </c>
      <c r="F469" t="s">
        <v>16</v>
      </c>
      <c r="G469" t="s">
        <v>23</v>
      </c>
      <c r="H469">
        <f t="shared" si="7"/>
        <v>39</v>
      </c>
    </row>
    <row r="470" spans="1:8" x14ac:dyDescent="0.25">
      <c r="A470" t="s">
        <v>498</v>
      </c>
      <c r="B470" s="12">
        <v>33773</v>
      </c>
      <c r="C470">
        <v>2</v>
      </c>
      <c r="D470" s="14">
        <v>4266.17</v>
      </c>
      <c r="E470" t="s">
        <v>12</v>
      </c>
      <c r="F470" t="s">
        <v>11</v>
      </c>
      <c r="G470" t="s">
        <v>13</v>
      </c>
      <c r="H470">
        <f t="shared" si="7"/>
        <v>30</v>
      </c>
    </row>
    <row r="471" spans="1:8" x14ac:dyDescent="0.25">
      <c r="A471" t="s">
        <v>499</v>
      </c>
      <c r="B471" s="12">
        <v>37780</v>
      </c>
      <c r="C471">
        <v>0</v>
      </c>
      <c r="D471" s="14">
        <v>4278.55</v>
      </c>
      <c r="E471" t="s">
        <v>11</v>
      </c>
      <c r="F471" t="s">
        <v>16</v>
      </c>
      <c r="G471" t="s">
        <v>299</v>
      </c>
      <c r="H471">
        <f t="shared" si="7"/>
        <v>20</v>
      </c>
    </row>
    <row r="472" spans="1:8" x14ac:dyDescent="0.25">
      <c r="A472" t="s">
        <v>500</v>
      </c>
      <c r="B472" s="12">
        <v>36855</v>
      </c>
      <c r="C472">
        <v>3</v>
      </c>
      <c r="D472" s="14">
        <v>4296.2700000000004</v>
      </c>
      <c r="E472" t="s">
        <v>11</v>
      </c>
      <c r="F472" t="s">
        <v>12</v>
      </c>
      <c r="G472" t="s">
        <v>23</v>
      </c>
      <c r="H472">
        <f t="shared" si="7"/>
        <v>22</v>
      </c>
    </row>
    <row r="473" spans="1:8" x14ac:dyDescent="0.25">
      <c r="A473" t="s">
        <v>501</v>
      </c>
      <c r="B473" s="12">
        <v>32496</v>
      </c>
      <c r="C473">
        <v>0</v>
      </c>
      <c r="D473" s="14">
        <v>4320.41</v>
      </c>
      <c r="E473" t="s">
        <v>11</v>
      </c>
      <c r="F473" t="s">
        <v>16</v>
      </c>
      <c r="G473" t="s">
        <v>23</v>
      </c>
      <c r="H473">
        <f t="shared" si="7"/>
        <v>34</v>
      </c>
    </row>
    <row r="474" spans="1:8" x14ac:dyDescent="0.25">
      <c r="A474" t="s">
        <v>502</v>
      </c>
      <c r="B474" s="12">
        <v>34640</v>
      </c>
      <c r="C474">
        <v>1</v>
      </c>
      <c r="D474" s="14">
        <v>4337.74</v>
      </c>
      <c r="E474" t="s">
        <v>11</v>
      </c>
      <c r="F474" t="s">
        <v>16</v>
      </c>
      <c r="G474" t="s">
        <v>246</v>
      </c>
      <c r="H474">
        <f t="shared" si="7"/>
        <v>28</v>
      </c>
    </row>
    <row r="475" spans="1:8" x14ac:dyDescent="0.25">
      <c r="A475" t="s">
        <v>503</v>
      </c>
      <c r="B475" s="12">
        <v>34633</v>
      </c>
      <c r="C475">
        <v>2</v>
      </c>
      <c r="D475" s="14">
        <v>4340.4399999999996</v>
      </c>
      <c r="E475" t="s">
        <v>11</v>
      </c>
      <c r="F475" t="s">
        <v>16</v>
      </c>
      <c r="G475" t="s">
        <v>13</v>
      </c>
      <c r="H475">
        <f t="shared" si="7"/>
        <v>28</v>
      </c>
    </row>
    <row r="476" spans="1:8" x14ac:dyDescent="0.25">
      <c r="A476" t="s">
        <v>504</v>
      </c>
      <c r="B476" s="12">
        <v>33390</v>
      </c>
      <c r="C476">
        <v>0</v>
      </c>
      <c r="D476" s="14">
        <v>4347.0200000000004</v>
      </c>
      <c r="E476" t="s">
        <v>11</v>
      </c>
      <c r="F476" t="s">
        <v>16</v>
      </c>
      <c r="G476" t="s">
        <v>246</v>
      </c>
      <c r="H476">
        <f t="shared" si="7"/>
        <v>32</v>
      </c>
    </row>
    <row r="477" spans="1:8" x14ac:dyDescent="0.25">
      <c r="A477" t="s">
        <v>505</v>
      </c>
      <c r="B477" s="12">
        <v>34639</v>
      </c>
      <c r="C477">
        <v>2</v>
      </c>
      <c r="D477" s="14">
        <v>4349.46</v>
      </c>
      <c r="E477" t="s">
        <v>11</v>
      </c>
      <c r="F477" t="s">
        <v>11</v>
      </c>
      <c r="G477" t="s">
        <v>13</v>
      </c>
      <c r="H477">
        <f t="shared" si="7"/>
        <v>28</v>
      </c>
    </row>
    <row r="478" spans="1:8" x14ac:dyDescent="0.25">
      <c r="A478" t="s">
        <v>506</v>
      </c>
      <c r="B478" s="12">
        <v>33494</v>
      </c>
      <c r="C478">
        <v>1</v>
      </c>
      <c r="D478" s="14">
        <v>4350.51</v>
      </c>
      <c r="E478" t="s">
        <v>11</v>
      </c>
      <c r="F478" t="s">
        <v>11</v>
      </c>
      <c r="G478" t="s">
        <v>13</v>
      </c>
      <c r="H478">
        <f t="shared" si="7"/>
        <v>31</v>
      </c>
    </row>
    <row r="479" spans="1:8" x14ac:dyDescent="0.25">
      <c r="A479" t="s">
        <v>507</v>
      </c>
      <c r="B479" s="12">
        <v>33113</v>
      </c>
      <c r="C479">
        <v>0</v>
      </c>
      <c r="D479" s="14">
        <v>4357.04</v>
      </c>
      <c r="E479" t="s">
        <v>11</v>
      </c>
      <c r="F479" t="s">
        <v>12</v>
      </c>
      <c r="G479" t="s">
        <v>23</v>
      </c>
      <c r="H479">
        <f t="shared" si="7"/>
        <v>32</v>
      </c>
    </row>
    <row r="480" spans="1:8" x14ac:dyDescent="0.25">
      <c r="A480" t="s">
        <v>508</v>
      </c>
      <c r="B480" s="12">
        <v>35763</v>
      </c>
      <c r="C480">
        <v>3</v>
      </c>
      <c r="D480" s="14">
        <v>4391.6499999999996</v>
      </c>
      <c r="E480" t="s">
        <v>11</v>
      </c>
      <c r="F480" t="s">
        <v>11</v>
      </c>
      <c r="G480" t="s">
        <v>41</v>
      </c>
      <c r="H480">
        <f t="shared" si="7"/>
        <v>25</v>
      </c>
    </row>
    <row r="481" spans="1:8" x14ac:dyDescent="0.25">
      <c r="A481" t="s">
        <v>509</v>
      </c>
      <c r="B481" s="12">
        <v>30131</v>
      </c>
      <c r="C481">
        <v>3</v>
      </c>
      <c r="D481" s="14">
        <v>4392.7</v>
      </c>
      <c r="E481" t="s">
        <v>11</v>
      </c>
      <c r="F481" t="s">
        <v>11</v>
      </c>
      <c r="G481" t="s">
        <v>13</v>
      </c>
      <c r="H481">
        <f t="shared" si="7"/>
        <v>40</v>
      </c>
    </row>
    <row r="482" spans="1:8" x14ac:dyDescent="0.25">
      <c r="A482" t="s">
        <v>510</v>
      </c>
      <c r="B482" s="12">
        <v>32342</v>
      </c>
      <c r="C482">
        <v>3</v>
      </c>
      <c r="D482" s="14">
        <v>4397.3100000000004</v>
      </c>
      <c r="E482" t="s">
        <v>11</v>
      </c>
      <c r="F482" t="s">
        <v>11</v>
      </c>
      <c r="G482" t="s">
        <v>13</v>
      </c>
      <c r="H482">
        <f t="shared" si="7"/>
        <v>34</v>
      </c>
    </row>
    <row r="483" spans="1:8" x14ac:dyDescent="0.25">
      <c r="A483" t="s">
        <v>511</v>
      </c>
      <c r="B483" s="12">
        <v>31635</v>
      </c>
      <c r="C483">
        <v>0</v>
      </c>
      <c r="D483" s="14">
        <v>4399.7299999999996</v>
      </c>
      <c r="E483" t="s">
        <v>12</v>
      </c>
      <c r="F483" t="s">
        <v>11</v>
      </c>
      <c r="G483" t="s">
        <v>13</v>
      </c>
      <c r="H483">
        <f t="shared" si="7"/>
        <v>36</v>
      </c>
    </row>
    <row r="484" spans="1:8" x14ac:dyDescent="0.25">
      <c r="A484" t="s">
        <v>512</v>
      </c>
      <c r="B484" s="12">
        <v>31606</v>
      </c>
      <c r="C484">
        <v>0</v>
      </c>
      <c r="D484" s="14">
        <v>4402.2299999999996</v>
      </c>
      <c r="E484" t="s">
        <v>11</v>
      </c>
      <c r="F484" t="s">
        <v>11</v>
      </c>
      <c r="G484" t="s">
        <v>41</v>
      </c>
      <c r="H484">
        <f t="shared" si="7"/>
        <v>36</v>
      </c>
    </row>
    <row r="485" spans="1:8" x14ac:dyDescent="0.25">
      <c r="A485" t="s">
        <v>513</v>
      </c>
      <c r="B485" s="12">
        <v>32402</v>
      </c>
      <c r="C485">
        <v>0</v>
      </c>
      <c r="D485" s="14">
        <v>4415.16</v>
      </c>
      <c r="E485" t="s">
        <v>11</v>
      </c>
      <c r="F485" t="s">
        <v>16</v>
      </c>
      <c r="G485" t="s">
        <v>13</v>
      </c>
      <c r="H485">
        <f t="shared" si="7"/>
        <v>34</v>
      </c>
    </row>
    <row r="486" spans="1:8" x14ac:dyDescent="0.25">
      <c r="A486" t="s">
        <v>514</v>
      </c>
      <c r="B486" s="12">
        <v>33831</v>
      </c>
      <c r="C486">
        <v>0</v>
      </c>
      <c r="D486" s="14">
        <v>4420.95</v>
      </c>
      <c r="E486" t="s">
        <v>11</v>
      </c>
      <c r="F486" t="s">
        <v>12</v>
      </c>
      <c r="G486" t="s">
        <v>515</v>
      </c>
      <c r="H486">
        <f t="shared" si="7"/>
        <v>30</v>
      </c>
    </row>
    <row r="487" spans="1:8" x14ac:dyDescent="0.25">
      <c r="A487" t="s">
        <v>516</v>
      </c>
      <c r="B487" s="12">
        <v>34697</v>
      </c>
      <c r="C487">
        <v>2</v>
      </c>
      <c r="D487" s="14">
        <v>4428.8900000000003</v>
      </c>
      <c r="E487" t="s">
        <v>12</v>
      </c>
      <c r="F487" t="s">
        <v>16</v>
      </c>
      <c r="G487" t="s">
        <v>355</v>
      </c>
      <c r="H487">
        <f t="shared" si="7"/>
        <v>28</v>
      </c>
    </row>
    <row r="488" spans="1:8" x14ac:dyDescent="0.25">
      <c r="A488" t="s">
        <v>517</v>
      </c>
      <c r="B488" s="12">
        <v>34216</v>
      </c>
      <c r="C488">
        <v>2</v>
      </c>
      <c r="D488" s="14">
        <v>4433.3900000000003</v>
      </c>
      <c r="E488" t="s">
        <v>11</v>
      </c>
      <c r="F488" t="s">
        <v>12</v>
      </c>
      <c r="G488" t="s">
        <v>23</v>
      </c>
      <c r="H488">
        <f t="shared" si="7"/>
        <v>29</v>
      </c>
    </row>
    <row r="489" spans="1:8" x14ac:dyDescent="0.25">
      <c r="A489" t="s">
        <v>518</v>
      </c>
      <c r="B489" s="12">
        <v>34326</v>
      </c>
      <c r="C489">
        <v>2</v>
      </c>
      <c r="D489" s="14">
        <v>4433.92</v>
      </c>
      <c r="E489" t="s">
        <v>11</v>
      </c>
      <c r="F489" t="s">
        <v>11</v>
      </c>
      <c r="G489" t="s">
        <v>23</v>
      </c>
      <c r="H489">
        <f t="shared" si="7"/>
        <v>29</v>
      </c>
    </row>
    <row r="490" spans="1:8" x14ac:dyDescent="0.25">
      <c r="A490" t="s">
        <v>519</v>
      </c>
      <c r="B490" s="12">
        <v>34615</v>
      </c>
      <c r="C490">
        <v>2</v>
      </c>
      <c r="D490" s="14">
        <v>4435.09</v>
      </c>
      <c r="E490" t="s">
        <v>12</v>
      </c>
      <c r="F490" t="s">
        <v>11</v>
      </c>
      <c r="G490" t="s">
        <v>167</v>
      </c>
      <c r="H490">
        <f t="shared" si="7"/>
        <v>28</v>
      </c>
    </row>
    <row r="491" spans="1:8" x14ac:dyDescent="0.25">
      <c r="A491" t="s">
        <v>520</v>
      </c>
      <c r="B491" s="12">
        <v>34631</v>
      </c>
      <c r="C491">
        <v>2</v>
      </c>
      <c r="D491" s="14">
        <v>4438.26</v>
      </c>
      <c r="E491" t="s">
        <v>11</v>
      </c>
      <c r="F491" t="s">
        <v>12</v>
      </c>
      <c r="G491" t="s">
        <v>355</v>
      </c>
      <c r="H491">
        <f t="shared" si="7"/>
        <v>28</v>
      </c>
    </row>
    <row r="492" spans="1:8" x14ac:dyDescent="0.25">
      <c r="A492" t="s">
        <v>521</v>
      </c>
      <c r="B492" s="12">
        <v>33484</v>
      </c>
      <c r="C492">
        <v>1</v>
      </c>
      <c r="D492" s="14">
        <v>4441.21</v>
      </c>
      <c r="E492" t="s">
        <v>16</v>
      </c>
      <c r="F492" t="s">
        <v>11</v>
      </c>
      <c r="G492" t="s">
        <v>275</v>
      </c>
      <c r="H492">
        <f t="shared" si="7"/>
        <v>31</v>
      </c>
    </row>
    <row r="493" spans="1:8" x14ac:dyDescent="0.25">
      <c r="A493" t="s">
        <v>522</v>
      </c>
      <c r="B493" s="12">
        <v>34513</v>
      </c>
      <c r="C493">
        <v>3</v>
      </c>
      <c r="D493" s="14">
        <v>4449.46</v>
      </c>
      <c r="E493" t="s">
        <v>16</v>
      </c>
      <c r="F493" t="s">
        <v>11</v>
      </c>
      <c r="G493" t="s">
        <v>13</v>
      </c>
      <c r="H493">
        <f t="shared" si="7"/>
        <v>28</v>
      </c>
    </row>
    <row r="494" spans="1:8" x14ac:dyDescent="0.25">
      <c r="A494" t="s">
        <v>523</v>
      </c>
      <c r="B494" s="12">
        <v>33093</v>
      </c>
      <c r="C494">
        <v>1</v>
      </c>
      <c r="D494" s="14">
        <v>4454.3999999999996</v>
      </c>
      <c r="E494" t="s">
        <v>11</v>
      </c>
      <c r="F494" t="s">
        <v>12</v>
      </c>
      <c r="G494" t="s">
        <v>23</v>
      </c>
      <c r="H494">
        <f t="shared" si="7"/>
        <v>32</v>
      </c>
    </row>
    <row r="495" spans="1:8" x14ac:dyDescent="0.25">
      <c r="A495" t="s">
        <v>524</v>
      </c>
      <c r="B495" s="12">
        <v>33069</v>
      </c>
      <c r="C495">
        <v>1</v>
      </c>
      <c r="D495" s="14">
        <v>4462.72</v>
      </c>
      <c r="E495" t="s">
        <v>11</v>
      </c>
      <c r="F495" t="s">
        <v>12</v>
      </c>
      <c r="G495" t="s">
        <v>23</v>
      </c>
      <c r="H495">
        <f t="shared" si="7"/>
        <v>32</v>
      </c>
    </row>
    <row r="496" spans="1:8" x14ac:dyDescent="0.25">
      <c r="A496" t="s">
        <v>525</v>
      </c>
      <c r="B496" s="12">
        <v>33423</v>
      </c>
      <c r="C496">
        <v>2</v>
      </c>
      <c r="D496" s="14">
        <v>4463.21</v>
      </c>
      <c r="E496" t="s">
        <v>12</v>
      </c>
      <c r="F496" t="s">
        <v>12</v>
      </c>
      <c r="G496" t="s">
        <v>13</v>
      </c>
      <c r="H496">
        <f t="shared" si="7"/>
        <v>31</v>
      </c>
    </row>
    <row r="497" spans="1:8" x14ac:dyDescent="0.25">
      <c r="A497" t="s">
        <v>526</v>
      </c>
      <c r="B497" s="12">
        <v>36484</v>
      </c>
      <c r="C497">
        <v>3</v>
      </c>
      <c r="D497" s="14">
        <v>4466.62</v>
      </c>
      <c r="E497" t="s">
        <v>11</v>
      </c>
      <c r="F497" t="s">
        <v>11</v>
      </c>
      <c r="G497" t="s">
        <v>23</v>
      </c>
      <c r="H497">
        <f t="shared" si="7"/>
        <v>23</v>
      </c>
    </row>
    <row r="498" spans="1:8" x14ac:dyDescent="0.25">
      <c r="A498" t="s">
        <v>527</v>
      </c>
      <c r="B498" s="12">
        <v>38186</v>
      </c>
      <c r="C498">
        <v>0</v>
      </c>
      <c r="D498" s="14">
        <v>4468.25</v>
      </c>
      <c r="E498" t="s">
        <v>11</v>
      </c>
      <c r="F498" t="s">
        <v>11</v>
      </c>
      <c r="G498" t="s">
        <v>23</v>
      </c>
      <c r="H498">
        <f t="shared" si="7"/>
        <v>18</v>
      </c>
    </row>
    <row r="499" spans="1:8" x14ac:dyDescent="0.25">
      <c r="A499" t="s">
        <v>528</v>
      </c>
      <c r="B499" s="12">
        <v>33797</v>
      </c>
      <c r="C499">
        <v>0</v>
      </c>
      <c r="D499" s="14">
        <v>4488.58</v>
      </c>
      <c r="E499" t="s">
        <v>11</v>
      </c>
      <c r="F499" t="s">
        <v>12</v>
      </c>
      <c r="G499" t="s">
        <v>23</v>
      </c>
      <c r="H499">
        <f t="shared" si="7"/>
        <v>30</v>
      </c>
    </row>
    <row r="500" spans="1:8" x14ac:dyDescent="0.25">
      <c r="A500" t="s">
        <v>529</v>
      </c>
      <c r="B500" s="12">
        <v>32320</v>
      </c>
      <c r="C500">
        <v>0</v>
      </c>
      <c r="D500" s="14">
        <v>4500.34</v>
      </c>
      <c r="E500" t="s">
        <v>11</v>
      </c>
      <c r="F500" t="s">
        <v>16</v>
      </c>
      <c r="G500" t="s">
        <v>355</v>
      </c>
      <c r="H500">
        <f t="shared" si="7"/>
        <v>34</v>
      </c>
    </row>
    <row r="501" spans="1:8" x14ac:dyDescent="0.25">
      <c r="A501" t="s">
        <v>530</v>
      </c>
      <c r="B501" s="12">
        <v>35716</v>
      </c>
      <c r="C501">
        <v>4</v>
      </c>
      <c r="D501" s="14">
        <v>4504.66</v>
      </c>
      <c r="E501" t="s">
        <v>16</v>
      </c>
      <c r="F501" t="s">
        <v>11</v>
      </c>
      <c r="G501" t="s">
        <v>13</v>
      </c>
      <c r="H501">
        <f t="shared" si="7"/>
        <v>25</v>
      </c>
    </row>
    <row r="502" spans="1:8" x14ac:dyDescent="0.25">
      <c r="A502" t="s">
        <v>531</v>
      </c>
      <c r="B502" s="12">
        <v>30221</v>
      </c>
      <c r="C502">
        <v>3</v>
      </c>
      <c r="D502" s="14">
        <v>4511.41</v>
      </c>
      <c r="E502" t="s">
        <v>11</v>
      </c>
      <c r="F502" t="s">
        <v>12</v>
      </c>
      <c r="G502" t="s">
        <v>13</v>
      </c>
      <c r="H502">
        <f t="shared" si="7"/>
        <v>40</v>
      </c>
    </row>
    <row r="503" spans="1:8" x14ac:dyDescent="0.25">
      <c r="A503" t="s">
        <v>532</v>
      </c>
      <c r="B503" s="12">
        <v>29388</v>
      </c>
      <c r="C503">
        <v>2</v>
      </c>
      <c r="D503" s="14">
        <v>4515.71</v>
      </c>
      <c r="E503" t="s">
        <v>11</v>
      </c>
      <c r="F503" t="s">
        <v>12</v>
      </c>
      <c r="G503" t="s">
        <v>13</v>
      </c>
      <c r="H503">
        <f t="shared" si="7"/>
        <v>42</v>
      </c>
    </row>
    <row r="504" spans="1:8" x14ac:dyDescent="0.25">
      <c r="A504" t="s">
        <v>533</v>
      </c>
      <c r="B504" s="12">
        <v>37896</v>
      </c>
      <c r="C504">
        <v>0</v>
      </c>
      <c r="D504" s="14">
        <v>4518.3999999999996</v>
      </c>
      <c r="E504" t="s">
        <v>11</v>
      </c>
      <c r="F504" t="s">
        <v>12</v>
      </c>
      <c r="G504" t="s">
        <v>534</v>
      </c>
      <c r="H504">
        <f t="shared" si="7"/>
        <v>19</v>
      </c>
    </row>
    <row r="505" spans="1:8" x14ac:dyDescent="0.25">
      <c r="A505" t="s">
        <v>535</v>
      </c>
      <c r="B505" s="12">
        <v>32116</v>
      </c>
      <c r="C505">
        <v>3</v>
      </c>
      <c r="D505" s="14">
        <v>4518.7700000000004</v>
      </c>
      <c r="E505" t="s">
        <v>11</v>
      </c>
      <c r="F505" t="s">
        <v>12</v>
      </c>
      <c r="G505" t="s">
        <v>23</v>
      </c>
      <c r="H505">
        <f t="shared" si="7"/>
        <v>35</v>
      </c>
    </row>
    <row r="506" spans="1:8" x14ac:dyDescent="0.25">
      <c r="A506" t="s">
        <v>536</v>
      </c>
      <c r="B506" s="12">
        <v>32498</v>
      </c>
      <c r="C506">
        <v>0</v>
      </c>
      <c r="D506" s="14">
        <v>4518.83</v>
      </c>
      <c r="E506" t="s">
        <v>11</v>
      </c>
      <c r="F506" t="s">
        <v>11</v>
      </c>
      <c r="G506" t="s">
        <v>355</v>
      </c>
      <c r="H506">
        <f t="shared" si="7"/>
        <v>34</v>
      </c>
    </row>
    <row r="507" spans="1:8" x14ac:dyDescent="0.25">
      <c r="A507" t="s">
        <v>537</v>
      </c>
      <c r="B507" s="12">
        <v>33829</v>
      </c>
      <c r="C507">
        <v>1</v>
      </c>
      <c r="D507" s="14">
        <v>4527.18</v>
      </c>
      <c r="E507" t="s">
        <v>11</v>
      </c>
      <c r="F507" t="s">
        <v>11</v>
      </c>
      <c r="G507" t="s">
        <v>23</v>
      </c>
      <c r="H507">
        <f t="shared" si="7"/>
        <v>30</v>
      </c>
    </row>
    <row r="508" spans="1:8" x14ac:dyDescent="0.25">
      <c r="A508" t="s">
        <v>538</v>
      </c>
      <c r="B508" s="12">
        <v>34149</v>
      </c>
      <c r="C508">
        <v>2</v>
      </c>
      <c r="D508" s="14">
        <v>4529.4799999999996</v>
      </c>
      <c r="E508" t="s">
        <v>11</v>
      </c>
      <c r="F508" t="s">
        <v>16</v>
      </c>
      <c r="G508" t="s">
        <v>41</v>
      </c>
      <c r="H508">
        <f t="shared" si="7"/>
        <v>29</v>
      </c>
    </row>
    <row r="509" spans="1:8" x14ac:dyDescent="0.25">
      <c r="A509" t="s">
        <v>539</v>
      </c>
      <c r="B509" s="12">
        <v>32307</v>
      </c>
      <c r="C509">
        <v>1</v>
      </c>
      <c r="D509" s="14">
        <v>4536.26</v>
      </c>
      <c r="E509" t="s">
        <v>11</v>
      </c>
      <c r="F509" t="s">
        <v>11</v>
      </c>
      <c r="G509" t="s">
        <v>41</v>
      </c>
      <c r="H509">
        <f t="shared" si="7"/>
        <v>34</v>
      </c>
    </row>
    <row r="510" spans="1:8" x14ac:dyDescent="0.25">
      <c r="A510" t="s">
        <v>540</v>
      </c>
      <c r="B510" s="12">
        <v>33194</v>
      </c>
      <c r="C510">
        <v>0</v>
      </c>
      <c r="D510" s="14">
        <v>4544.2299999999996</v>
      </c>
      <c r="E510" t="s">
        <v>11</v>
      </c>
      <c r="F510" t="s">
        <v>16</v>
      </c>
      <c r="G510" t="s">
        <v>246</v>
      </c>
      <c r="H510">
        <f t="shared" si="7"/>
        <v>32</v>
      </c>
    </row>
    <row r="511" spans="1:8" x14ac:dyDescent="0.25">
      <c r="A511" t="s">
        <v>541</v>
      </c>
      <c r="B511" s="12">
        <v>38343</v>
      </c>
      <c r="C511">
        <v>4</v>
      </c>
      <c r="D511" s="14">
        <v>4561.1899999999996</v>
      </c>
      <c r="E511" t="s">
        <v>11</v>
      </c>
      <c r="F511" t="s">
        <v>11</v>
      </c>
      <c r="G511" t="s">
        <v>246</v>
      </c>
      <c r="H511">
        <f t="shared" si="7"/>
        <v>18</v>
      </c>
    </row>
    <row r="512" spans="1:8" x14ac:dyDescent="0.25">
      <c r="A512" t="s">
        <v>542</v>
      </c>
      <c r="B512" s="12">
        <v>33136</v>
      </c>
      <c r="C512">
        <v>1</v>
      </c>
      <c r="D512" s="14">
        <v>4562.84</v>
      </c>
      <c r="E512" t="s">
        <v>11</v>
      </c>
      <c r="F512" t="s">
        <v>11</v>
      </c>
      <c r="G512" t="s">
        <v>13</v>
      </c>
      <c r="H512">
        <f t="shared" si="7"/>
        <v>32</v>
      </c>
    </row>
    <row r="513" spans="1:8" x14ac:dyDescent="0.25">
      <c r="A513" t="s">
        <v>543</v>
      </c>
      <c r="B513" s="12">
        <v>35424</v>
      </c>
      <c r="C513">
        <v>2</v>
      </c>
      <c r="D513" s="14">
        <v>4564.1899999999996</v>
      </c>
      <c r="E513" t="s">
        <v>11</v>
      </c>
      <c r="F513" t="s">
        <v>11</v>
      </c>
      <c r="G513" t="s">
        <v>246</v>
      </c>
      <c r="H513">
        <f t="shared" si="7"/>
        <v>26</v>
      </c>
    </row>
    <row r="514" spans="1:8" x14ac:dyDescent="0.25">
      <c r="A514" t="s">
        <v>544</v>
      </c>
      <c r="B514" s="12">
        <v>32769</v>
      </c>
      <c r="C514">
        <v>0</v>
      </c>
      <c r="D514" s="14">
        <v>4571.41</v>
      </c>
      <c r="E514" t="s">
        <v>11</v>
      </c>
      <c r="F514" t="s">
        <v>11</v>
      </c>
      <c r="G514" t="s">
        <v>23</v>
      </c>
      <c r="H514">
        <f t="shared" si="7"/>
        <v>33</v>
      </c>
    </row>
    <row r="515" spans="1:8" x14ac:dyDescent="0.25">
      <c r="A515" t="s">
        <v>545</v>
      </c>
      <c r="B515" s="12">
        <v>36709</v>
      </c>
      <c r="C515">
        <v>0</v>
      </c>
      <c r="D515" s="14">
        <v>4608.03</v>
      </c>
      <c r="E515" t="s">
        <v>11</v>
      </c>
      <c r="F515" t="s">
        <v>12</v>
      </c>
      <c r="G515" t="s">
        <v>41</v>
      </c>
      <c r="H515">
        <f t="shared" ref="H515:H578" si="8">IFERROR(DATEDIF(B515,DATE(2023,6,8),"Y"),"?")</f>
        <v>22</v>
      </c>
    </row>
    <row r="516" spans="1:8" x14ac:dyDescent="0.25">
      <c r="A516" t="s">
        <v>546</v>
      </c>
      <c r="B516" s="12">
        <v>35975</v>
      </c>
      <c r="C516">
        <v>3</v>
      </c>
      <c r="D516" s="14">
        <v>4618.08</v>
      </c>
      <c r="E516" t="s">
        <v>11</v>
      </c>
      <c r="F516" t="s">
        <v>16</v>
      </c>
      <c r="G516" t="s">
        <v>23</v>
      </c>
      <c r="H516">
        <f t="shared" si="8"/>
        <v>24</v>
      </c>
    </row>
    <row r="517" spans="1:8" x14ac:dyDescent="0.25">
      <c r="A517" t="s">
        <v>547</v>
      </c>
      <c r="B517" s="12">
        <v>31220</v>
      </c>
      <c r="C517">
        <v>0</v>
      </c>
      <c r="D517" s="14">
        <v>4646.76</v>
      </c>
      <c r="E517" t="s">
        <v>16</v>
      </c>
      <c r="F517" t="s">
        <v>16</v>
      </c>
      <c r="G517" t="s">
        <v>41</v>
      </c>
      <c r="H517">
        <f t="shared" si="8"/>
        <v>37</v>
      </c>
    </row>
    <row r="518" spans="1:8" x14ac:dyDescent="0.25">
      <c r="A518" t="s">
        <v>548</v>
      </c>
      <c r="B518" s="12">
        <v>35363</v>
      </c>
      <c r="C518">
        <v>3</v>
      </c>
      <c r="D518" s="14">
        <v>4661.29</v>
      </c>
      <c r="E518" t="s">
        <v>11</v>
      </c>
      <c r="F518" t="s">
        <v>16</v>
      </c>
      <c r="G518" t="s">
        <v>355</v>
      </c>
      <c r="H518">
        <f t="shared" si="8"/>
        <v>26</v>
      </c>
    </row>
    <row r="519" spans="1:8" x14ac:dyDescent="0.25">
      <c r="A519" t="s">
        <v>549</v>
      </c>
      <c r="B519" s="12">
        <v>33090</v>
      </c>
      <c r="C519">
        <v>1</v>
      </c>
      <c r="D519" s="14">
        <v>4667.6099999999997</v>
      </c>
      <c r="E519" t="s">
        <v>12</v>
      </c>
      <c r="F519" t="s">
        <v>12</v>
      </c>
      <c r="G519" t="s">
        <v>167</v>
      </c>
      <c r="H519">
        <f t="shared" si="8"/>
        <v>32</v>
      </c>
    </row>
    <row r="520" spans="1:8" x14ac:dyDescent="0.25">
      <c r="A520" t="s">
        <v>550</v>
      </c>
      <c r="B520" s="12">
        <v>33142</v>
      </c>
      <c r="C520">
        <v>2</v>
      </c>
      <c r="D520" s="14">
        <v>4670.6400000000003</v>
      </c>
      <c r="E520" t="s">
        <v>11</v>
      </c>
      <c r="F520" t="s">
        <v>11</v>
      </c>
      <c r="G520" t="s">
        <v>41</v>
      </c>
      <c r="H520">
        <f t="shared" si="8"/>
        <v>32</v>
      </c>
    </row>
    <row r="521" spans="1:8" x14ac:dyDescent="0.25">
      <c r="A521" t="s">
        <v>551</v>
      </c>
      <c r="B521" s="12">
        <v>33067</v>
      </c>
      <c r="C521">
        <v>2</v>
      </c>
      <c r="D521" s="14">
        <v>4673.3900000000003</v>
      </c>
      <c r="E521" t="s">
        <v>11</v>
      </c>
      <c r="F521" t="s">
        <v>16</v>
      </c>
      <c r="G521" t="s">
        <v>13</v>
      </c>
      <c r="H521">
        <f t="shared" si="8"/>
        <v>32</v>
      </c>
    </row>
    <row r="522" spans="1:8" x14ac:dyDescent="0.25">
      <c r="A522" t="s">
        <v>552</v>
      </c>
      <c r="B522" s="12">
        <v>29146</v>
      </c>
      <c r="C522">
        <v>2</v>
      </c>
      <c r="D522" s="14">
        <v>4674.2</v>
      </c>
      <c r="E522" t="s">
        <v>11</v>
      </c>
      <c r="F522" t="s">
        <v>16</v>
      </c>
      <c r="G522" t="s">
        <v>13</v>
      </c>
      <c r="H522">
        <f t="shared" si="8"/>
        <v>43</v>
      </c>
    </row>
    <row r="523" spans="1:8" x14ac:dyDescent="0.25">
      <c r="A523" t="s">
        <v>553</v>
      </c>
      <c r="B523" s="12">
        <v>37898</v>
      </c>
      <c r="C523">
        <v>0</v>
      </c>
      <c r="D523" s="14">
        <v>4678.8</v>
      </c>
      <c r="E523" t="s">
        <v>11</v>
      </c>
      <c r="F523" t="s">
        <v>16</v>
      </c>
      <c r="G523" t="s">
        <v>299</v>
      </c>
      <c r="H523">
        <f t="shared" si="8"/>
        <v>19</v>
      </c>
    </row>
    <row r="524" spans="1:8" x14ac:dyDescent="0.25">
      <c r="A524" t="s">
        <v>554</v>
      </c>
      <c r="B524" s="12">
        <v>33120</v>
      </c>
      <c r="C524">
        <v>2</v>
      </c>
      <c r="D524" s="14">
        <v>4686.3900000000003</v>
      </c>
      <c r="E524" t="s">
        <v>12</v>
      </c>
      <c r="F524" t="s">
        <v>12</v>
      </c>
      <c r="G524" t="s">
        <v>13</v>
      </c>
      <c r="H524">
        <f t="shared" si="8"/>
        <v>32</v>
      </c>
    </row>
    <row r="525" spans="1:8" x14ac:dyDescent="0.25">
      <c r="A525" t="s">
        <v>555</v>
      </c>
      <c r="B525" s="12">
        <v>37794</v>
      </c>
      <c r="C525">
        <v>5</v>
      </c>
      <c r="D525" s="14">
        <v>4687.8</v>
      </c>
      <c r="E525" t="s">
        <v>11</v>
      </c>
      <c r="F525" t="s">
        <v>12</v>
      </c>
      <c r="G525" t="s">
        <v>41</v>
      </c>
      <c r="H525">
        <f t="shared" si="8"/>
        <v>19</v>
      </c>
    </row>
    <row r="526" spans="1:8" x14ac:dyDescent="0.25">
      <c r="A526" t="s">
        <v>556</v>
      </c>
      <c r="B526" s="12">
        <v>28463</v>
      </c>
      <c r="C526">
        <v>2</v>
      </c>
      <c r="D526" s="14">
        <v>4699.47</v>
      </c>
      <c r="E526" t="s">
        <v>11</v>
      </c>
      <c r="F526" t="s">
        <v>12</v>
      </c>
      <c r="G526" t="s">
        <v>13</v>
      </c>
      <c r="H526">
        <f t="shared" si="8"/>
        <v>45</v>
      </c>
    </row>
    <row r="527" spans="1:8" x14ac:dyDescent="0.25">
      <c r="A527" t="s">
        <v>557</v>
      </c>
      <c r="B527" s="12">
        <v>29810</v>
      </c>
      <c r="C527">
        <v>1</v>
      </c>
      <c r="D527" s="14">
        <v>4712.12</v>
      </c>
      <c r="E527" t="s">
        <v>11</v>
      </c>
      <c r="F527" t="s">
        <v>12</v>
      </c>
      <c r="G527" t="s">
        <v>41</v>
      </c>
      <c r="H527">
        <f t="shared" si="8"/>
        <v>41</v>
      </c>
    </row>
    <row r="528" spans="1:8" x14ac:dyDescent="0.25">
      <c r="A528" t="s">
        <v>558</v>
      </c>
      <c r="B528" s="12">
        <v>33886</v>
      </c>
      <c r="C528">
        <v>1</v>
      </c>
      <c r="D528" s="14">
        <v>4718.2</v>
      </c>
      <c r="E528" t="s">
        <v>11</v>
      </c>
      <c r="F528" t="s">
        <v>12</v>
      </c>
      <c r="G528" t="s">
        <v>246</v>
      </c>
      <c r="H528">
        <f t="shared" si="8"/>
        <v>30</v>
      </c>
    </row>
    <row r="529" spans="1:8" x14ac:dyDescent="0.25">
      <c r="A529" t="s">
        <v>559</v>
      </c>
      <c r="B529" s="12">
        <v>33875</v>
      </c>
      <c r="C529">
        <v>1</v>
      </c>
      <c r="D529" s="14">
        <v>4719.5200000000004</v>
      </c>
      <c r="E529" t="s">
        <v>11</v>
      </c>
      <c r="F529" t="s">
        <v>11</v>
      </c>
      <c r="G529" t="s">
        <v>246</v>
      </c>
      <c r="H529">
        <f t="shared" si="8"/>
        <v>30</v>
      </c>
    </row>
    <row r="530" spans="1:8" x14ac:dyDescent="0.25">
      <c r="A530" t="s">
        <v>560</v>
      </c>
      <c r="B530" s="12">
        <v>34558</v>
      </c>
      <c r="C530">
        <v>2</v>
      </c>
      <c r="D530" s="14">
        <v>4719.74</v>
      </c>
      <c r="E530" t="s">
        <v>11</v>
      </c>
      <c r="F530" t="s">
        <v>16</v>
      </c>
      <c r="G530" t="s">
        <v>23</v>
      </c>
      <c r="H530">
        <f t="shared" si="8"/>
        <v>28</v>
      </c>
    </row>
    <row r="531" spans="1:8" x14ac:dyDescent="0.25">
      <c r="A531" t="s">
        <v>561</v>
      </c>
      <c r="B531" s="12">
        <v>29404</v>
      </c>
      <c r="C531">
        <v>2</v>
      </c>
      <c r="D531" s="14">
        <v>4728.71</v>
      </c>
      <c r="E531" t="s">
        <v>11</v>
      </c>
      <c r="F531" t="s">
        <v>12</v>
      </c>
      <c r="G531" t="s">
        <v>23</v>
      </c>
      <c r="H531">
        <f t="shared" si="8"/>
        <v>42</v>
      </c>
    </row>
    <row r="532" spans="1:8" x14ac:dyDescent="0.25">
      <c r="A532" t="s">
        <v>562</v>
      </c>
      <c r="B532" s="12">
        <v>31660</v>
      </c>
      <c r="C532">
        <v>3</v>
      </c>
      <c r="D532" s="14">
        <v>4734.6400000000003</v>
      </c>
      <c r="E532" t="s">
        <v>11</v>
      </c>
      <c r="F532" t="s">
        <v>16</v>
      </c>
      <c r="G532" t="s">
        <v>13</v>
      </c>
      <c r="H532">
        <f t="shared" si="8"/>
        <v>36</v>
      </c>
    </row>
    <row r="533" spans="1:8" x14ac:dyDescent="0.25">
      <c r="A533" t="s">
        <v>563</v>
      </c>
      <c r="B533" s="12">
        <v>33523</v>
      </c>
      <c r="C533">
        <v>1</v>
      </c>
      <c r="D533" s="14">
        <v>4738.2700000000004</v>
      </c>
      <c r="E533" t="s">
        <v>11</v>
      </c>
      <c r="F533" t="s">
        <v>12</v>
      </c>
      <c r="G533" t="s">
        <v>23</v>
      </c>
      <c r="H533">
        <f t="shared" si="8"/>
        <v>31</v>
      </c>
    </row>
    <row r="534" spans="1:8" x14ac:dyDescent="0.25">
      <c r="A534" t="s">
        <v>564</v>
      </c>
      <c r="B534" s="12">
        <v>38315</v>
      </c>
      <c r="C534">
        <v>0</v>
      </c>
      <c r="D534" s="14">
        <v>4740.78</v>
      </c>
      <c r="E534" t="s">
        <v>11</v>
      </c>
      <c r="F534" t="s">
        <v>12</v>
      </c>
      <c r="G534" t="s">
        <v>299</v>
      </c>
      <c r="H534">
        <f t="shared" si="8"/>
        <v>18</v>
      </c>
    </row>
    <row r="535" spans="1:8" x14ac:dyDescent="0.25">
      <c r="A535" t="s">
        <v>565</v>
      </c>
      <c r="B535" s="12">
        <v>31933</v>
      </c>
      <c r="C535">
        <v>1</v>
      </c>
      <c r="D535" s="14">
        <v>4746.34</v>
      </c>
      <c r="E535" t="s">
        <v>11</v>
      </c>
      <c r="F535" t="s">
        <v>11</v>
      </c>
      <c r="G535" t="s">
        <v>41</v>
      </c>
      <c r="H535">
        <f t="shared" si="8"/>
        <v>36</v>
      </c>
    </row>
    <row r="536" spans="1:8" x14ac:dyDescent="0.25">
      <c r="A536" t="s">
        <v>566</v>
      </c>
      <c r="B536" s="12">
        <v>32022</v>
      </c>
      <c r="C536">
        <v>1</v>
      </c>
      <c r="D536" s="14">
        <v>4747.05</v>
      </c>
      <c r="E536" t="s">
        <v>11</v>
      </c>
      <c r="F536" t="s">
        <v>11</v>
      </c>
      <c r="G536" t="s">
        <v>13</v>
      </c>
      <c r="H536">
        <f t="shared" si="8"/>
        <v>35</v>
      </c>
    </row>
    <row r="537" spans="1:8" x14ac:dyDescent="0.25">
      <c r="A537" t="s">
        <v>567</v>
      </c>
      <c r="B537" s="12">
        <v>32103</v>
      </c>
      <c r="C537">
        <v>1</v>
      </c>
      <c r="D537" s="14">
        <v>4751.07</v>
      </c>
      <c r="E537" t="s">
        <v>12</v>
      </c>
      <c r="F537" t="s">
        <v>16</v>
      </c>
      <c r="G537" t="s">
        <v>41</v>
      </c>
      <c r="H537">
        <f t="shared" si="8"/>
        <v>35</v>
      </c>
    </row>
    <row r="538" spans="1:8" x14ac:dyDescent="0.25">
      <c r="A538" t="s">
        <v>568</v>
      </c>
      <c r="B538" s="12">
        <v>33832</v>
      </c>
      <c r="C538">
        <v>2</v>
      </c>
      <c r="D538" s="14">
        <v>4753.6400000000003</v>
      </c>
      <c r="E538" t="s">
        <v>11</v>
      </c>
      <c r="F538" t="s">
        <v>12</v>
      </c>
      <c r="G538" t="s">
        <v>13</v>
      </c>
      <c r="H538">
        <f t="shared" si="8"/>
        <v>30</v>
      </c>
    </row>
    <row r="539" spans="1:8" x14ac:dyDescent="0.25">
      <c r="A539" t="s">
        <v>569</v>
      </c>
      <c r="B539" s="12">
        <v>32047</v>
      </c>
      <c r="C539">
        <v>1</v>
      </c>
      <c r="D539" s="14">
        <v>4762.33</v>
      </c>
      <c r="E539" t="s">
        <v>12</v>
      </c>
      <c r="F539" t="s">
        <v>12</v>
      </c>
      <c r="G539" t="s">
        <v>41</v>
      </c>
      <c r="H539">
        <f t="shared" si="8"/>
        <v>35</v>
      </c>
    </row>
    <row r="540" spans="1:8" x14ac:dyDescent="0.25">
      <c r="A540" t="s">
        <v>570</v>
      </c>
      <c r="B540" s="12">
        <v>32721</v>
      </c>
      <c r="C540">
        <v>1</v>
      </c>
      <c r="D540" s="14">
        <v>4766.0200000000004</v>
      </c>
      <c r="E540" t="s">
        <v>11</v>
      </c>
      <c r="F540" t="s">
        <v>12</v>
      </c>
      <c r="G540" t="s">
        <v>41</v>
      </c>
      <c r="H540">
        <f t="shared" si="8"/>
        <v>33</v>
      </c>
    </row>
    <row r="541" spans="1:8" x14ac:dyDescent="0.25">
      <c r="A541" t="s">
        <v>571</v>
      </c>
      <c r="B541" s="12">
        <v>32851</v>
      </c>
      <c r="C541">
        <v>1</v>
      </c>
      <c r="D541" s="14">
        <v>4779.6000000000004</v>
      </c>
      <c r="E541" t="s">
        <v>11</v>
      </c>
      <c r="F541" t="s">
        <v>12</v>
      </c>
      <c r="G541" t="s">
        <v>13</v>
      </c>
      <c r="H541">
        <f t="shared" si="8"/>
        <v>33</v>
      </c>
    </row>
    <row r="542" spans="1:8" x14ac:dyDescent="0.25">
      <c r="A542" t="s">
        <v>572</v>
      </c>
      <c r="B542" s="12">
        <v>31950</v>
      </c>
      <c r="C542">
        <v>3</v>
      </c>
      <c r="D542" s="14">
        <v>4787.42</v>
      </c>
      <c r="E542" t="s">
        <v>11</v>
      </c>
      <c r="F542" t="s">
        <v>12</v>
      </c>
      <c r="G542" t="s">
        <v>13</v>
      </c>
      <c r="H542">
        <f t="shared" si="8"/>
        <v>35</v>
      </c>
    </row>
    <row r="543" spans="1:8" x14ac:dyDescent="0.25">
      <c r="A543" t="s">
        <v>573</v>
      </c>
      <c r="B543" s="12">
        <v>32858</v>
      </c>
      <c r="C543">
        <v>1</v>
      </c>
      <c r="D543" s="14">
        <v>4795.66</v>
      </c>
      <c r="E543" t="s">
        <v>11</v>
      </c>
      <c r="F543" t="s">
        <v>16</v>
      </c>
      <c r="G543" t="s">
        <v>13</v>
      </c>
      <c r="H543">
        <f t="shared" si="8"/>
        <v>33</v>
      </c>
    </row>
    <row r="544" spans="1:8" x14ac:dyDescent="0.25">
      <c r="A544" t="s">
        <v>574</v>
      </c>
      <c r="B544" s="12">
        <v>28766</v>
      </c>
      <c r="C544">
        <v>2</v>
      </c>
      <c r="D544" s="14">
        <v>4812.34</v>
      </c>
      <c r="E544" t="s">
        <v>11</v>
      </c>
      <c r="F544" t="s">
        <v>12</v>
      </c>
      <c r="G544" t="s">
        <v>13</v>
      </c>
      <c r="H544">
        <f t="shared" si="8"/>
        <v>44</v>
      </c>
    </row>
    <row r="545" spans="1:8" x14ac:dyDescent="0.25">
      <c r="A545" t="s">
        <v>575</v>
      </c>
      <c r="B545" s="12">
        <v>29770</v>
      </c>
      <c r="C545">
        <v>1</v>
      </c>
      <c r="D545" s="14">
        <v>4827.1000000000004</v>
      </c>
      <c r="E545" t="s">
        <v>11</v>
      </c>
      <c r="F545" t="s">
        <v>16</v>
      </c>
      <c r="G545" t="s">
        <v>13</v>
      </c>
      <c r="H545">
        <f t="shared" si="8"/>
        <v>41</v>
      </c>
    </row>
    <row r="546" spans="1:8" x14ac:dyDescent="0.25">
      <c r="A546" t="s">
        <v>576</v>
      </c>
      <c r="B546" s="12">
        <v>35034</v>
      </c>
      <c r="C546">
        <v>3</v>
      </c>
      <c r="D546" s="14">
        <v>4827.8999999999996</v>
      </c>
      <c r="E546" t="s">
        <v>16</v>
      </c>
      <c r="F546" t="s">
        <v>11</v>
      </c>
      <c r="G546" t="s">
        <v>2393</v>
      </c>
      <c r="H546">
        <f t="shared" si="8"/>
        <v>27</v>
      </c>
    </row>
    <row r="547" spans="1:8" x14ac:dyDescent="0.25">
      <c r="A547" t="s">
        <v>577</v>
      </c>
      <c r="B547" s="12">
        <v>37434</v>
      </c>
      <c r="C547">
        <v>5</v>
      </c>
      <c r="D547" s="14">
        <v>4830.63</v>
      </c>
      <c r="E547" t="s">
        <v>11</v>
      </c>
      <c r="F547" t="s">
        <v>16</v>
      </c>
      <c r="G547" t="s">
        <v>41</v>
      </c>
      <c r="H547">
        <f t="shared" si="8"/>
        <v>20</v>
      </c>
    </row>
    <row r="548" spans="1:8" x14ac:dyDescent="0.25">
      <c r="A548" t="s">
        <v>578</v>
      </c>
      <c r="B548" s="12">
        <v>36871</v>
      </c>
      <c r="C548">
        <v>0</v>
      </c>
      <c r="D548" s="14">
        <v>4835.43</v>
      </c>
      <c r="E548" t="s">
        <v>11</v>
      </c>
      <c r="F548" t="s">
        <v>11</v>
      </c>
      <c r="G548" t="s">
        <v>299</v>
      </c>
      <c r="H548">
        <f t="shared" si="8"/>
        <v>22</v>
      </c>
    </row>
    <row r="549" spans="1:8" x14ac:dyDescent="0.25">
      <c r="A549" t="s">
        <v>579</v>
      </c>
      <c r="B549" s="12">
        <v>33857</v>
      </c>
      <c r="C549">
        <v>3</v>
      </c>
      <c r="D549" s="14">
        <v>4837.58</v>
      </c>
      <c r="E549" t="s">
        <v>12</v>
      </c>
      <c r="F549" t="s">
        <v>11</v>
      </c>
      <c r="G549" t="s">
        <v>13</v>
      </c>
      <c r="H549">
        <f t="shared" si="8"/>
        <v>30</v>
      </c>
    </row>
    <row r="550" spans="1:8" x14ac:dyDescent="0.25">
      <c r="A550" t="s">
        <v>580</v>
      </c>
      <c r="B550" s="12">
        <v>30970</v>
      </c>
      <c r="C550">
        <v>3</v>
      </c>
      <c r="D550" s="14">
        <v>4839.18</v>
      </c>
      <c r="E550" t="s">
        <v>11</v>
      </c>
      <c r="F550" t="s">
        <v>16</v>
      </c>
      <c r="G550" t="s">
        <v>23</v>
      </c>
      <c r="H550">
        <f t="shared" si="8"/>
        <v>38</v>
      </c>
    </row>
    <row r="551" spans="1:8" x14ac:dyDescent="0.25">
      <c r="A551" t="s">
        <v>581</v>
      </c>
      <c r="B551" s="12">
        <v>34971</v>
      </c>
      <c r="C551">
        <v>0</v>
      </c>
      <c r="D551" s="14">
        <v>4840.95</v>
      </c>
      <c r="E551" t="s">
        <v>11</v>
      </c>
      <c r="F551" t="s">
        <v>16</v>
      </c>
      <c r="G551" t="s">
        <v>299</v>
      </c>
      <c r="H551">
        <f t="shared" si="8"/>
        <v>27</v>
      </c>
    </row>
    <row r="552" spans="1:8" x14ac:dyDescent="0.25">
      <c r="A552" t="s">
        <v>582</v>
      </c>
      <c r="B552" s="12">
        <v>29202</v>
      </c>
      <c r="C552">
        <v>2</v>
      </c>
      <c r="D552" s="14">
        <v>4843.79</v>
      </c>
      <c r="E552" t="s">
        <v>11</v>
      </c>
      <c r="F552" t="s">
        <v>12</v>
      </c>
      <c r="G552" t="s">
        <v>13</v>
      </c>
      <c r="H552">
        <f t="shared" si="8"/>
        <v>43</v>
      </c>
    </row>
    <row r="553" spans="1:8" x14ac:dyDescent="0.25">
      <c r="A553" t="s">
        <v>583</v>
      </c>
      <c r="B553" s="12">
        <v>27283</v>
      </c>
      <c r="C553">
        <v>0</v>
      </c>
      <c r="D553" s="14">
        <v>4844.67</v>
      </c>
      <c r="E553" t="s">
        <v>11</v>
      </c>
      <c r="F553" t="s">
        <v>11</v>
      </c>
      <c r="G553" t="s">
        <v>13</v>
      </c>
      <c r="H553">
        <f t="shared" si="8"/>
        <v>48</v>
      </c>
    </row>
    <row r="554" spans="1:8" x14ac:dyDescent="0.25">
      <c r="A554" t="s">
        <v>584</v>
      </c>
      <c r="B554" s="12">
        <v>37049</v>
      </c>
      <c r="C554">
        <v>0</v>
      </c>
      <c r="D554" s="14">
        <v>4846.53</v>
      </c>
      <c r="E554" t="s">
        <v>11</v>
      </c>
      <c r="F554" t="s">
        <v>12</v>
      </c>
      <c r="G554" t="s">
        <v>299</v>
      </c>
      <c r="H554">
        <f t="shared" si="8"/>
        <v>22</v>
      </c>
    </row>
    <row r="555" spans="1:8" x14ac:dyDescent="0.25">
      <c r="A555" t="s">
        <v>585</v>
      </c>
      <c r="B555" s="12">
        <v>35060</v>
      </c>
      <c r="C555">
        <v>3</v>
      </c>
      <c r="D555" s="14">
        <v>4846.92</v>
      </c>
      <c r="E555" t="s">
        <v>11</v>
      </c>
      <c r="F555" t="s">
        <v>12</v>
      </c>
      <c r="G555" t="s">
        <v>355</v>
      </c>
      <c r="H555">
        <f t="shared" si="8"/>
        <v>27</v>
      </c>
    </row>
    <row r="556" spans="1:8" x14ac:dyDescent="0.25">
      <c r="A556" t="s">
        <v>586</v>
      </c>
      <c r="B556" s="12">
        <v>32752</v>
      </c>
      <c r="C556">
        <v>3</v>
      </c>
      <c r="D556" s="14">
        <v>4859.8900000000003</v>
      </c>
      <c r="E556" t="s">
        <v>11</v>
      </c>
      <c r="F556" t="s">
        <v>12</v>
      </c>
      <c r="G556" t="s">
        <v>41</v>
      </c>
      <c r="H556">
        <f t="shared" si="8"/>
        <v>33</v>
      </c>
    </row>
    <row r="557" spans="1:8" x14ac:dyDescent="0.25">
      <c r="A557" t="s">
        <v>587</v>
      </c>
      <c r="B557" s="12">
        <v>35702</v>
      </c>
      <c r="C557">
        <v>4</v>
      </c>
      <c r="D557" s="14">
        <v>4877.9799999999996</v>
      </c>
      <c r="E557" t="s">
        <v>11</v>
      </c>
      <c r="F557" t="s">
        <v>12</v>
      </c>
      <c r="G557" t="s">
        <v>23</v>
      </c>
      <c r="H557">
        <f t="shared" si="8"/>
        <v>25</v>
      </c>
    </row>
    <row r="558" spans="1:8" x14ac:dyDescent="0.25">
      <c r="A558" t="s">
        <v>588</v>
      </c>
      <c r="B558" s="12">
        <v>31769</v>
      </c>
      <c r="C558">
        <v>0</v>
      </c>
      <c r="D558" s="14">
        <v>4883.87</v>
      </c>
      <c r="E558" t="s">
        <v>11</v>
      </c>
      <c r="F558" t="s">
        <v>16</v>
      </c>
      <c r="G558" t="s">
        <v>41</v>
      </c>
      <c r="H558">
        <f t="shared" si="8"/>
        <v>36</v>
      </c>
    </row>
    <row r="559" spans="1:8" x14ac:dyDescent="0.25">
      <c r="A559" t="s">
        <v>589</v>
      </c>
      <c r="B559" s="12">
        <v>31712</v>
      </c>
      <c r="C559">
        <v>0</v>
      </c>
      <c r="D559" s="14">
        <v>4889.04</v>
      </c>
      <c r="E559" t="s">
        <v>11</v>
      </c>
      <c r="F559" t="s">
        <v>16</v>
      </c>
      <c r="G559" t="s">
        <v>13</v>
      </c>
      <c r="H559">
        <f t="shared" si="8"/>
        <v>36</v>
      </c>
    </row>
    <row r="560" spans="1:8" x14ac:dyDescent="0.25">
      <c r="A560" t="s">
        <v>590</v>
      </c>
      <c r="B560" s="12">
        <v>32699</v>
      </c>
      <c r="C560">
        <v>2</v>
      </c>
      <c r="D560" s="14">
        <v>4890</v>
      </c>
      <c r="E560" t="s">
        <v>12</v>
      </c>
      <c r="F560" t="s">
        <v>11</v>
      </c>
      <c r="G560" t="s">
        <v>13</v>
      </c>
      <c r="H560">
        <f t="shared" si="8"/>
        <v>33</v>
      </c>
    </row>
    <row r="561" spans="1:8" x14ac:dyDescent="0.25">
      <c r="A561" t="s">
        <v>591</v>
      </c>
      <c r="B561" s="12">
        <v>33205</v>
      </c>
      <c r="C561">
        <v>3</v>
      </c>
      <c r="D561" s="14">
        <v>4894.3900000000003</v>
      </c>
      <c r="E561" t="s">
        <v>11</v>
      </c>
      <c r="F561" t="s">
        <v>12</v>
      </c>
      <c r="G561" t="s">
        <v>13</v>
      </c>
      <c r="H561">
        <f t="shared" si="8"/>
        <v>32</v>
      </c>
    </row>
    <row r="562" spans="1:8" x14ac:dyDescent="0.25">
      <c r="A562" t="s">
        <v>592</v>
      </c>
      <c r="B562" s="12">
        <v>32409</v>
      </c>
      <c r="C562">
        <v>1</v>
      </c>
      <c r="D562" s="14">
        <v>4894.75</v>
      </c>
      <c r="E562" t="s">
        <v>12</v>
      </c>
      <c r="F562" t="s">
        <v>12</v>
      </c>
      <c r="G562" t="s">
        <v>23</v>
      </c>
      <c r="H562">
        <f t="shared" si="8"/>
        <v>34</v>
      </c>
    </row>
    <row r="563" spans="1:8" x14ac:dyDescent="0.25">
      <c r="A563" t="s">
        <v>593</v>
      </c>
      <c r="B563" s="12">
        <v>34160</v>
      </c>
      <c r="C563">
        <v>2</v>
      </c>
      <c r="D563" s="14">
        <v>4906.41</v>
      </c>
      <c r="E563" t="s">
        <v>11</v>
      </c>
      <c r="F563" t="s">
        <v>16</v>
      </c>
      <c r="G563" t="s">
        <v>23</v>
      </c>
      <c r="H563">
        <f t="shared" si="8"/>
        <v>29</v>
      </c>
    </row>
    <row r="564" spans="1:8" x14ac:dyDescent="0.25">
      <c r="A564" t="s">
        <v>594</v>
      </c>
      <c r="B564" s="12">
        <v>29877</v>
      </c>
      <c r="C564">
        <v>1</v>
      </c>
      <c r="D564" s="14">
        <v>4911.8900000000003</v>
      </c>
      <c r="E564" t="s">
        <v>11</v>
      </c>
      <c r="F564" t="s">
        <v>12</v>
      </c>
      <c r="G564" t="s">
        <v>13</v>
      </c>
      <c r="H564">
        <f t="shared" si="8"/>
        <v>41</v>
      </c>
    </row>
    <row r="565" spans="1:8" x14ac:dyDescent="0.25">
      <c r="A565" t="s">
        <v>595</v>
      </c>
      <c r="B565" s="12">
        <v>37489</v>
      </c>
      <c r="C565">
        <v>5</v>
      </c>
      <c r="D565" s="14">
        <v>4915.0600000000004</v>
      </c>
      <c r="E565" t="s">
        <v>11</v>
      </c>
      <c r="F565" t="s">
        <v>16</v>
      </c>
      <c r="G565" t="s">
        <v>355</v>
      </c>
      <c r="H565">
        <f t="shared" si="8"/>
        <v>20</v>
      </c>
    </row>
    <row r="566" spans="1:8" x14ac:dyDescent="0.25">
      <c r="A566" t="s">
        <v>596</v>
      </c>
      <c r="B566" s="12">
        <v>34191</v>
      </c>
      <c r="C566">
        <v>2</v>
      </c>
      <c r="D566" s="14">
        <v>4922.92</v>
      </c>
      <c r="E566" t="s">
        <v>11</v>
      </c>
      <c r="F566" t="s">
        <v>11</v>
      </c>
      <c r="G566" t="s">
        <v>23</v>
      </c>
      <c r="H566">
        <f t="shared" si="8"/>
        <v>29</v>
      </c>
    </row>
    <row r="567" spans="1:8" x14ac:dyDescent="0.25">
      <c r="A567" t="s">
        <v>597</v>
      </c>
      <c r="B567" s="12">
        <v>33473</v>
      </c>
      <c r="C567">
        <v>2</v>
      </c>
      <c r="D567" s="14">
        <v>4931.6499999999996</v>
      </c>
      <c r="E567" t="s">
        <v>11</v>
      </c>
      <c r="F567" t="s">
        <v>12</v>
      </c>
      <c r="G567" t="s">
        <v>41</v>
      </c>
      <c r="H567">
        <f t="shared" si="8"/>
        <v>31</v>
      </c>
    </row>
    <row r="568" spans="1:8" x14ac:dyDescent="0.25">
      <c r="A568" t="s">
        <v>598</v>
      </c>
      <c r="B568" s="12">
        <v>33569</v>
      </c>
      <c r="C568">
        <v>2</v>
      </c>
      <c r="D568" s="14">
        <v>4934.71</v>
      </c>
      <c r="E568" t="s">
        <v>11</v>
      </c>
      <c r="F568" t="s">
        <v>12</v>
      </c>
      <c r="G568" t="s">
        <v>41</v>
      </c>
      <c r="H568">
        <f t="shared" si="8"/>
        <v>31</v>
      </c>
    </row>
    <row r="569" spans="1:8" x14ac:dyDescent="0.25">
      <c r="A569" t="s">
        <v>599</v>
      </c>
      <c r="B569" s="12">
        <v>27206</v>
      </c>
      <c r="C569">
        <v>0</v>
      </c>
      <c r="D569" s="14">
        <v>4942.0600000000004</v>
      </c>
      <c r="E569" t="s">
        <v>11</v>
      </c>
      <c r="F569" t="s">
        <v>11</v>
      </c>
      <c r="G569" t="s">
        <v>13</v>
      </c>
      <c r="H569">
        <f t="shared" si="8"/>
        <v>48</v>
      </c>
    </row>
    <row r="570" spans="1:8" x14ac:dyDescent="0.25">
      <c r="A570" t="s">
        <v>600</v>
      </c>
      <c r="B570" s="12">
        <v>33480</v>
      </c>
      <c r="C570">
        <v>2</v>
      </c>
      <c r="D570" s="14">
        <v>4949.76</v>
      </c>
      <c r="E570" t="s">
        <v>11</v>
      </c>
      <c r="F570" t="s">
        <v>16</v>
      </c>
      <c r="G570" t="s">
        <v>13</v>
      </c>
      <c r="H570">
        <f t="shared" si="8"/>
        <v>31</v>
      </c>
    </row>
    <row r="571" spans="1:8" x14ac:dyDescent="0.25">
      <c r="A571" t="s">
        <v>601</v>
      </c>
      <c r="B571" s="12">
        <v>26975</v>
      </c>
      <c r="C571">
        <v>0</v>
      </c>
      <c r="D571" s="14">
        <v>4985.22</v>
      </c>
      <c r="E571" t="s">
        <v>11</v>
      </c>
      <c r="F571" t="s">
        <v>12</v>
      </c>
      <c r="G571" t="s">
        <v>13</v>
      </c>
      <c r="H571">
        <f t="shared" si="8"/>
        <v>49</v>
      </c>
    </row>
    <row r="572" spans="1:8" x14ac:dyDescent="0.25">
      <c r="A572" t="s">
        <v>602</v>
      </c>
      <c r="B572" s="12">
        <v>32318</v>
      </c>
      <c r="C572">
        <v>0</v>
      </c>
      <c r="D572" s="14">
        <v>4992.38</v>
      </c>
      <c r="E572" t="s">
        <v>11</v>
      </c>
      <c r="F572" t="s">
        <v>12</v>
      </c>
      <c r="G572" t="s">
        <v>246</v>
      </c>
      <c r="H572">
        <f t="shared" si="8"/>
        <v>34</v>
      </c>
    </row>
    <row r="573" spans="1:8" x14ac:dyDescent="0.25">
      <c r="A573" t="s">
        <v>603</v>
      </c>
      <c r="B573" s="12">
        <v>37169</v>
      </c>
      <c r="C573">
        <v>0</v>
      </c>
      <c r="D573" s="14">
        <v>4999.04</v>
      </c>
      <c r="E573" t="s">
        <v>11</v>
      </c>
      <c r="F573" t="s">
        <v>11</v>
      </c>
      <c r="G573" t="s">
        <v>41</v>
      </c>
      <c r="H573">
        <f t="shared" si="8"/>
        <v>21</v>
      </c>
    </row>
    <row r="574" spans="1:8" x14ac:dyDescent="0.25">
      <c r="A574" t="s">
        <v>604</v>
      </c>
      <c r="B574" s="12">
        <v>32390</v>
      </c>
      <c r="C574">
        <v>1</v>
      </c>
      <c r="D574" s="14">
        <v>5002.78</v>
      </c>
      <c r="E574" t="s">
        <v>11</v>
      </c>
      <c r="F574" t="s">
        <v>11</v>
      </c>
      <c r="G574" t="s">
        <v>13</v>
      </c>
      <c r="H574">
        <f t="shared" si="8"/>
        <v>34</v>
      </c>
    </row>
    <row r="575" spans="1:8" x14ac:dyDescent="0.25">
      <c r="A575" t="s">
        <v>605</v>
      </c>
      <c r="B575" s="12">
        <v>28285</v>
      </c>
      <c r="C575">
        <v>2</v>
      </c>
      <c r="D575" s="14">
        <v>5003.7700000000004</v>
      </c>
      <c r="E575" t="s">
        <v>11</v>
      </c>
      <c r="F575" t="s">
        <v>12</v>
      </c>
      <c r="G575" t="s">
        <v>13</v>
      </c>
      <c r="H575">
        <f t="shared" si="8"/>
        <v>45</v>
      </c>
    </row>
    <row r="576" spans="1:8" x14ac:dyDescent="0.25">
      <c r="A576" t="s">
        <v>606</v>
      </c>
      <c r="B576" s="12">
        <v>32332</v>
      </c>
      <c r="C576">
        <v>1</v>
      </c>
      <c r="D576" s="14">
        <v>5003.8500000000004</v>
      </c>
      <c r="E576" t="s">
        <v>11</v>
      </c>
      <c r="F576" t="s">
        <v>12</v>
      </c>
      <c r="G576" t="s">
        <v>41</v>
      </c>
      <c r="H576">
        <f t="shared" si="8"/>
        <v>34</v>
      </c>
    </row>
    <row r="577" spans="1:8" x14ac:dyDescent="0.25">
      <c r="A577" t="s">
        <v>607</v>
      </c>
      <c r="B577" s="12">
        <v>32456</v>
      </c>
      <c r="C577">
        <v>1</v>
      </c>
      <c r="D577" s="14">
        <v>5012.47</v>
      </c>
      <c r="E577" t="s">
        <v>11</v>
      </c>
      <c r="F577" t="s">
        <v>12</v>
      </c>
      <c r="G577" t="s">
        <v>41</v>
      </c>
      <c r="H577">
        <f t="shared" si="8"/>
        <v>34</v>
      </c>
    </row>
    <row r="578" spans="1:8" x14ac:dyDescent="0.25">
      <c r="A578" t="s">
        <v>608</v>
      </c>
      <c r="B578" s="12">
        <v>31409</v>
      </c>
      <c r="C578">
        <v>0</v>
      </c>
      <c r="D578" s="14">
        <v>5028.1499999999996</v>
      </c>
      <c r="E578" t="s">
        <v>16</v>
      </c>
      <c r="F578" t="s">
        <v>11</v>
      </c>
      <c r="G578" t="s">
        <v>23</v>
      </c>
      <c r="H578">
        <f t="shared" si="8"/>
        <v>37</v>
      </c>
    </row>
    <row r="579" spans="1:8" x14ac:dyDescent="0.25">
      <c r="A579" t="s">
        <v>609</v>
      </c>
      <c r="B579" s="12">
        <v>33491</v>
      </c>
      <c r="C579">
        <v>2</v>
      </c>
      <c r="D579" s="14">
        <v>5031.2700000000004</v>
      </c>
      <c r="E579" t="s">
        <v>12</v>
      </c>
      <c r="F579" t="s">
        <v>16</v>
      </c>
      <c r="G579" t="s">
        <v>167</v>
      </c>
      <c r="H579">
        <f t="shared" ref="H579:H642" si="9">IFERROR(DATEDIF(B579,DATE(2023,6,8),"Y"),"?")</f>
        <v>31</v>
      </c>
    </row>
    <row r="580" spans="1:8" x14ac:dyDescent="0.25">
      <c r="A580" t="s">
        <v>610</v>
      </c>
      <c r="B580" s="12">
        <v>31592</v>
      </c>
      <c r="C580">
        <v>3</v>
      </c>
      <c r="D580" s="14">
        <v>5034.1000000000004</v>
      </c>
      <c r="E580" t="s">
        <v>11</v>
      </c>
      <c r="F580" t="s">
        <v>11</v>
      </c>
      <c r="G580" t="s">
        <v>13</v>
      </c>
      <c r="H580">
        <f t="shared" si="9"/>
        <v>36</v>
      </c>
    </row>
    <row r="581" spans="1:8" x14ac:dyDescent="0.25">
      <c r="A581" t="s">
        <v>611</v>
      </c>
      <c r="B581" s="12">
        <v>35768</v>
      </c>
      <c r="C581">
        <v>0</v>
      </c>
      <c r="D581" s="14">
        <v>5038.57</v>
      </c>
      <c r="E581" t="s">
        <v>11</v>
      </c>
      <c r="F581" t="s">
        <v>11</v>
      </c>
      <c r="G581" t="s">
        <v>199</v>
      </c>
      <c r="H581">
        <f t="shared" si="9"/>
        <v>25</v>
      </c>
    </row>
    <row r="582" spans="1:8" x14ac:dyDescent="0.25">
      <c r="A582" t="s">
        <v>612</v>
      </c>
      <c r="B582" s="12">
        <v>37180</v>
      </c>
      <c r="C582">
        <v>0</v>
      </c>
      <c r="D582" s="14">
        <v>5043.13</v>
      </c>
      <c r="E582" t="s">
        <v>11</v>
      </c>
      <c r="F582" t="s">
        <v>12</v>
      </c>
      <c r="G582" t="s">
        <v>41</v>
      </c>
      <c r="H582">
        <f t="shared" si="9"/>
        <v>21</v>
      </c>
    </row>
    <row r="583" spans="1:8" x14ac:dyDescent="0.25">
      <c r="A583" t="s">
        <v>613</v>
      </c>
      <c r="B583" s="12">
        <v>35640</v>
      </c>
      <c r="C583">
        <v>0</v>
      </c>
      <c r="D583" s="14">
        <v>5045.1499999999996</v>
      </c>
      <c r="E583" t="s">
        <v>11</v>
      </c>
      <c r="F583" t="s">
        <v>11</v>
      </c>
      <c r="G583" t="s">
        <v>23</v>
      </c>
      <c r="H583">
        <f t="shared" si="9"/>
        <v>25</v>
      </c>
    </row>
    <row r="584" spans="1:8" x14ac:dyDescent="0.25">
      <c r="A584" t="s">
        <v>614</v>
      </c>
      <c r="B584" s="12">
        <v>29471</v>
      </c>
      <c r="C584">
        <v>2</v>
      </c>
      <c r="D584" s="14">
        <v>5054.05</v>
      </c>
      <c r="E584" t="s">
        <v>11</v>
      </c>
      <c r="F584" t="s">
        <v>11</v>
      </c>
      <c r="G584" t="s">
        <v>13</v>
      </c>
      <c r="H584">
        <f t="shared" si="9"/>
        <v>42</v>
      </c>
    </row>
    <row r="585" spans="1:8" x14ac:dyDescent="0.25">
      <c r="A585" t="s">
        <v>615</v>
      </c>
      <c r="B585" s="12">
        <v>34131</v>
      </c>
      <c r="C585">
        <v>0</v>
      </c>
      <c r="D585" s="14">
        <v>5059.5600000000004</v>
      </c>
      <c r="E585" t="s">
        <v>11</v>
      </c>
      <c r="F585" t="s">
        <v>16</v>
      </c>
      <c r="G585" t="s">
        <v>299</v>
      </c>
      <c r="H585">
        <f t="shared" si="9"/>
        <v>29</v>
      </c>
    </row>
    <row r="586" spans="1:8" x14ac:dyDescent="0.25">
      <c r="A586" t="s">
        <v>616</v>
      </c>
      <c r="B586" s="12">
        <v>28816</v>
      </c>
      <c r="C586">
        <v>2</v>
      </c>
      <c r="D586" s="14">
        <v>5077.1899999999996</v>
      </c>
      <c r="E586" t="s">
        <v>11</v>
      </c>
      <c r="F586" t="s">
        <v>12</v>
      </c>
      <c r="G586" t="s">
        <v>23</v>
      </c>
      <c r="H586">
        <f t="shared" si="9"/>
        <v>44</v>
      </c>
    </row>
    <row r="587" spans="1:8" x14ac:dyDescent="0.25">
      <c r="A587" t="s">
        <v>617</v>
      </c>
      <c r="B587" s="12">
        <v>35625</v>
      </c>
      <c r="C587">
        <v>5</v>
      </c>
      <c r="D587" s="14">
        <v>5080.1000000000004</v>
      </c>
      <c r="E587" t="s">
        <v>12</v>
      </c>
      <c r="F587" t="s">
        <v>11</v>
      </c>
      <c r="G587" t="s">
        <v>41</v>
      </c>
      <c r="H587">
        <f t="shared" si="9"/>
        <v>25</v>
      </c>
    </row>
    <row r="588" spans="1:8" x14ac:dyDescent="0.25">
      <c r="A588" t="s">
        <v>618</v>
      </c>
      <c r="B588" s="12">
        <v>36330</v>
      </c>
      <c r="C588">
        <v>0</v>
      </c>
      <c r="D588" s="14">
        <v>5087.92</v>
      </c>
      <c r="E588" t="s">
        <v>11</v>
      </c>
      <c r="F588" t="s">
        <v>11</v>
      </c>
      <c r="G588" t="s">
        <v>534</v>
      </c>
      <c r="H588">
        <f t="shared" si="9"/>
        <v>23</v>
      </c>
    </row>
    <row r="589" spans="1:8" x14ac:dyDescent="0.25">
      <c r="A589" t="s">
        <v>619</v>
      </c>
      <c r="B589" s="12">
        <v>32099</v>
      </c>
      <c r="C589">
        <v>1</v>
      </c>
      <c r="D589" s="14">
        <v>5116.5</v>
      </c>
      <c r="E589" t="s">
        <v>11</v>
      </c>
      <c r="F589" t="s">
        <v>11</v>
      </c>
      <c r="G589" t="s">
        <v>23</v>
      </c>
      <c r="H589">
        <f t="shared" si="9"/>
        <v>35</v>
      </c>
    </row>
    <row r="590" spans="1:8" x14ac:dyDescent="0.25">
      <c r="A590" t="s">
        <v>620</v>
      </c>
      <c r="B590" s="12">
        <v>32448</v>
      </c>
      <c r="C590">
        <v>2</v>
      </c>
      <c r="D590" s="14">
        <v>5124.1899999999996</v>
      </c>
      <c r="E590" t="s">
        <v>11</v>
      </c>
      <c r="F590" t="s">
        <v>12</v>
      </c>
      <c r="G590" t="s">
        <v>13</v>
      </c>
      <c r="H590">
        <f t="shared" si="9"/>
        <v>34</v>
      </c>
    </row>
    <row r="591" spans="1:8" x14ac:dyDescent="0.25">
      <c r="A591" t="s">
        <v>621</v>
      </c>
      <c r="B591" s="12">
        <v>32033</v>
      </c>
      <c r="C591">
        <v>1</v>
      </c>
      <c r="D591" s="14">
        <v>5125.22</v>
      </c>
      <c r="E591" t="s">
        <v>16</v>
      </c>
      <c r="F591" t="s">
        <v>11</v>
      </c>
      <c r="G591" t="s">
        <v>23</v>
      </c>
      <c r="H591">
        <f t="shared" si="9"/>
        <v>35</v>
      </c>
    </row>
    <row r="592" spans="1:8" x14ac:dyDescent="0.25">
      <c r="A592" t="s">
        <v>622</v>
      </c>
      <c r="B592" s="12">
        <v>32401</v>
      </c>
      <c r="C592">
        <v>3</v>
      </c>
      <c r="D592" s="14">
        <v>5136.75</v>
      </c>
      <c r="E592" t="s">
        <v>11</v>
      </c>
      <c r="F592" t="s">
        <v>16</v>
      </c>
      <c r="G592" t="s">
        <v>13</v>
      </c>
      <c r="H592">
        <f t="shared" si="9"/>
        <v>34</v>
      </c>
    </row>
    <row r="593" spans="1:8" x14ac:dyDescent="0.25">
      <c r="A593" t="s">
        <v>623</v>
      </c>
      <c r="B593" s="12">
        <v>34313</v>
      </c>
      <c r="C593">
        <v>3</v>
      </c>
      <c r="D593" s="14">
        <v>5138.26</v>
      </c>
      <c r="E593" t="s">
        <v>11</v>
      </c>
      <c r="F593" t="s">
        <v>11</v>
      </c>
      <c r="G593" t="s">
        <v>13</v>
      </c>
      <c r="H593">
        <f t="shared" si="9"/>
        <v>29</v>
      </c>
    </row>
    <row r="594" spans="1:8" x14ac:dyDescent="0.25">
      <c r="A594" t="s">
        <v>624</v>
      </c>
      <c r="B594" s="12">
        <v>30916</v>
      </c>
      <c r="C594">
        <v>3</v>
      </c>
      <c r="D594" s="14">
        <v>5144.18</v>
      </c>
      <c r="E594" t="s">
        <v>11</v>
      </c>
      <c r="F594" t="s">
        <v>16</v>
      </c>
      <c r="G594" t="s">
        <v>13</v>
      </c>
      <c r="H594">
        <f t="shared" si="9"/>
        <v>38</v>
      </c>
    </row>
    <row r="595" spans="1:8" x14ac:dyDescent="0.25">
      <c r="A595" t="s">
        <v>625</v>
      </c>
      <c r="B595" s="12">
        <v>33107</v>
      </c>
      <c r="C595">
        <v>1</v>
      </c>
      <c r="D595" s="14">
        <v>5148.55</v>
      </c>
      <c r="E595" t="s">
        <v>11</v>
      </c>
      <c r="F595" t="s">
        <v>11</v>
      </c>
      <c r="G595" t="s">
        <v>246</v>
      </c>
      <c r="H595">
        <f t="shared" si="9"/>
        <v>32</v>
      </c>
    </row>
    <row r="596" spans="1:8" x14ac:dyDescent="0.25">
      <c r="A596" t="s">
        <v>626</v>
      </c>
      <c r="B596" s="12">
        <v>33155</v>
      </c>
      <c r="C596">
        <v>2</v>
      </c>
      <c r="D596" s="14">
        <v>5152.13</v>
      </c>
      <c r="E596" t="s">
        <v>11</v>
      </c>
      <c r="F596" t="s">
        <v>11</v>
      </c>
      <c r="G596" t="s">
        <v>41</v>
      </c>
      <c r="H596">
        <f t="shared" si="9"/>
        <v>32</v>
      </c>
    </row>
    <row r="597" spans="1:8" x14ac:dyDescent="0.25">
      <c r="A597" t="s">
        <v>627</v>
      </c>
      <c r="B597" s="12">
        <v>33479</v>
      </c>
      <c r="C597">
        <v>3</v>
      </c>
      <c r="D597" s="14">
        <v>5166.96</v>
      </c>
      <c r="E597" t="s">
        <v>11</v>
      </c>
      <c r="F597" t="s">
        <v>11</v>
      </c>
      <c r="G597" t="s">
        <v>23</v>
      </c>
      <c r="H597">
        <f t="shared" si="9"/>
        <v>31</v>
      </c>
    </row>
    <row r="598" spans="1:8" x14ac:dyDescent="0.25">
      <c r="A598" t="s">
        <v>628</v>
      </c>
      <c r="B598" s="12">
        <v>30971</v>
      </c>
      <c r="C598">
        <v>3</v>
      </c>
      <c r="D598" s="14">
        <v>5177.12</v>
      </c>
      <c r="E598" t="s">
        <v>11</v>
      </c>
      <c r="F598" t="s">
        <v>16</v>
      </c>
      <c r="G598" t="s">
        <v>13</v>
      </c>
      <c r="H598">
        <f t="shared" si="9"/>
        <v>38</v>
      </c>
    </row>
    <row r="599" spans="1:8" x14ac:dyDescent="0.25">
      <c r="A599" t="s">
        <v>629</v>
      </c>
      <c r="B599" s="12">
        <v>29110</v>
      </c>
      <c r="C599">
        <v>2</v>
      </c>
      <c r="D599" s="14">
        <v>5195.58</v>
      </c>
      <c r="E599" t="s">
        <v>11</v>
      </c>
      <c r="F599" t="s">
        <v>11</v>
      </c>
      <c r="G599" t="s">
        <v>13</v>
      </c>
      <c r="H599">
        <f t="shared" si="9"/>
        <v>43</v>
      </c>
    </row>
    <row r="600" spans="1:8" x14ac:dyDescent="0.25">
      <c r="A600" t="s">
        <v>630</v>
      </c>
      <c r="B600" s="12">
        <v>38144</v>
      </c>
      <c r="C600">
        <v>0</v>
      </c>
      <c r="D600" s="14">
        <v>5198.6899999999996</v>
      </c>
      <c r="E600" t="s">
        <v>11</v>
      </c>
      <c r="F600" t="s">
        <v>11</v>
      </c>
      <c r="G600" t="s">
        <v>631</v>
      </c>
      <c r="H600">
        <f t="shared" si="9"/>
        <v>19</v>
      </c>
    </row>
    <row r="601" spans="1:8" x14ac:dyDescent="0.25">
      <c r="A601" t="s">
        <v>632</v>
      </c>
      <c r="B601" s="12">
        <v>30613</v>
      </c>
      <c r="C601">
        <v>3</v>
      </c>
      <c r="D601" s="14">
        <v>5207.97</v>
      </c>
      <c r="E601" t="s">
        <v>11</v>
      </c>
      <c r="F601" t="s">
        <v>11</v>
      </c>
      <c r="G601" t="s">
        <v>23</v>
      </c>
      <c r="H601">
        <f t="shared" si="9"/>
        <v>39</v>
      </c>
    </row>
    <row r="602" spans="1:8" x14ac:dyDescent="0.25">
      <c r="A602" t="s">
        <v>633</v>
      </c>
      <c r="B602" s="12">
        <v>34137</v>
      </c>
      <c r="C602">
        <v>3</v>
      </c>
      <c r="D602" s="14">
        <v>5209.58</v>
      </c>
      <c r="E602" t="s">
        <v>12</v>
      </c>
      <c r="F602" t="s">
        <v>12</v>
      </c>
      <c r="G602" t="s">
        <v>355</v>
      </c>
      <c r="H602">
        <f t="shared" si="9"/>
        <v>29</v>
      </c>
    </row>
    <row r="603" spans="1:8" x14ac:dyDescent="0.25">
      <c r="A603" t="s">
        <v>634</v>
      </c>
      <c r="B603" s="12">
        <v>36495</v>
      </c>
      <c r="C603">
        <v>0</v>
      </c>
      <c r="D603" s="14">
        <v>5213.22</v>
      </c>
      <c r="E603" t="s">
        <v>11</v>
      </c>
      <c r="F603" t="s">
        <v>16</v>
      </c>
      <c r="G603" t="s">
        <v>23</v>
      </c>
      <c r="H603">
        <f t="shared" si="9"/>
        <v>23</v>
      </c>
    </row>
    <row r="604" spans="1:8" x14ac:dyDescent="0.25">
      <c r="A604" t="s">
        <v>635</v>
      </c>
      <c r="B604" s="12">
        <v>34856</v>
      </c>
      <c r="C604">
        <v>0</v>
      </c>
      <c r="D604" s="14">
        <v>5216.4799999999996</v>
      </c>
      <c r="E604" t="s">
        <v>11</v>
      </c>
      <c r="F604" t="s">
        <v>11</v>
      </c>
      <c r="G604" t="s">
        <v>199</v>
      </c>
      <c r="H604">
        <f t="shared" si="9"/>
        <v>28</v>
      </c>
    </row>
    <row r="605" spans="1:8" x14ac:dyDescent="0.25">
      <c r="A605" t="s">
        <v>636</v>
      </c>
      <c r="B605" s="12">
        <v>31957</v>
      </c>
      <c r="C605">
        <v>0</v>
      </c>
      <c r="D605" s="14">
        <v>5227.99</v>
      </c>
      <c r="E605" t="s">
        <v>11</v>
      </c>
      <c r="F605" t="s">
        <v>16</v>
      </c>
      <c r="G605" t="s">
        <v>246</v>
      </c>
      <c r="H605">
        <f t="shared" si="9"/>
        <v>35</v>
      </c>
    </row>
    <row r="606" spans="1:8" x14ac:dyDescent="0.25">
      <c r="A606" t="s">
        <v>637</v>
      </c>
      <c r="B606" s="12">
        <v>32137</v>
      </c>
      <c r="C606">
        <v>1</v>
      </c>
      <c r="D606" s="14">
        <v>5240.7700000000004</v>
      </c>
      <c r="E606" t="s">
        <v>11</v>
      </c>
      <c r="F606" t="s">
        <v>11</v>
      </c>
      <c r="G606" t="s">
        <v>41</v>
      </c>
      <c r="H606">
        <f t="shared" si="9"/>
        <v>35</v>
      </c>
    </row>
    <row r="607" spans="1:8" x14ac:dyDescent="0.25">
      <c r="A607" t="s">
        <v>638</v>
      </c>
      <c r="B607" s="12">
        <v>31963</v>
      </c>
      <c r="C607">
        <v>1</v>
      </c>
      <c r="D607" s="14">
        <v>5245.23</v>
      </c>
      <c r="E607" t="s">
        <v>11</v>
      </c>
      <c r="F607" t="s">
        <v>11</v>
      </c>
      <c r="G607" t="s">
        <v>13</v>
      </c>
      <c r="H607">
        <f t="shared" si="9"/>
        <v>35</v>
      </c>
    </row>
    <row r="608" spans="1:8" x14ac:dyDescent="0.25">
      <c r="A608" t="s">
        <v>639</v>
      </c>
      <c r="B608" s="12">
        <v>32029</v>
      </c>
      <c r="C608">
        <v>1</v>
      </c>
      <c r="D608" s="14">
        <v>5246.05</v>
      </c>
      <c r="E608" t="s">
        <v>11</v>
      </c>
      <c r="F608" t="s">
        <v>12</v>
      </c>
      <c r="G608" t="s">
        <v>41</v>
      </c>
      <c r="H608">
        <f t="shared" si="9"/>
        <v>35</v>
      </c>
    </row>
    <row r="609" spans="1:8" x14ac:dyDescent="0.25">
      <c r="A609" t="s">
        <v>640</v>
      </c>
      <c r="B609" s="12">
        <v>33060</v>
      </c>
      <c r="C609">
        <v>3</v>
      </c>
      <c r="D609" s="14">
        <v>5253.52</v>
      </c>
      <c r="E609" t="s">
        <v>12</v>
      </c>
      <c r="F609" t="s">
        <v>12</v>
      </c>
      <c r="G609" t="s">
        <v>41</v>
      </c>
      <c r="H609">
        <f t="shared" si="9"/>
        <v>32</v>
      </c>
    </row>
    <row r="610" spans="1:8" x14ac:dyDescent="0.25">
      <c r="A610" t="s">
        <v>641</v>
      </c>
      <c r="B610" s="12">
        <v>32837</v>
      </c>
      <c r="C610">
        <v>2</v>
      </c>
      <c r="D610" s="14">
        <v>5257.51</v>
      </c>
      <c r="E610" t="s">
        <v>11</v>
      </c>
      <c r="F610" t="s">
        <v>11</v>
      </c>
      <c r="G610" t="s">
        <v>23</v>
      </c>
      <c r="H610">
        <f t="shared" si="9"/>
        <v>33</v>
      </c>
    </row>
    <row r="611" spans="1:8" x14ac:dyDescent="0.25">
      <c r="A611" t="s">
        <v>642</v>
      </c>
      <c r="B611" s="12">
        <v>32708</v>
      </c>
      <c r="C611">
        <v>2</v>
      </c>
      <c r="D611" s="14">
        <v>5261.47</v>
      </c>
      <c r="E611" t="s">
        <v>11</v>
      </c>
      <c r="F611" t="s">
        <v>11</v>
      </c>
      <c r="G611" t="s">
        <v>23</v>
      </c>
      <c r="H611">
        <f t="shared" si="9"/>
        <v>33</v>
      </c>
    </row>
    <row r="612" spans="1:8" x14ac:dyDescent="0.25">
      <c r="A612" t="s">
        <v>643</v>
      </c>
      <c r="B612" s="12">
        <v>31710</v>
      </c>
      <c r="C612">
        <v>0</v>
      </c>
      <c r="D612" s="14">
        <v>5266.37</v>
      </c>
      <c r="E612" t="s">
        <v>11</v>
      </c>
      <c r="F612" t="s">
        <v>11</v>
      </c>
      <c r="G612" t="s">
        <v>23</v>
      </c>
      <c r="H612">
        <f t="shared" si="9"/>
        <v>36</v>
      </c>
    </row>
    <row r="613" spans="1:8" x14ac:dyDescent="0.25">
      <c r="A613" t="s">
        <v>644</v>
      </c>
      <c r="B613" s="12">
        <v>31675</v>
      </c>
      <c r="C613">
        <v>0</v>
      </c>
      <c r="D613" s="14">
        <v>5267.82</v>
      </c>
      <c r="E613" t="s">
        <v>11</v>
      </c>
      <c r="F613" t="s">
        <v>11</v>
      </c>
      <c r="G613" t="s">
        <v>23</v>
      </c>
      <c r="H613">
        <f t="shared" si="9"/>
        <v>36</v>
      </c>
    </row>
    <row r="614" spans="1:8" x14ac:dyDescent="0.25">
      <c r="A614" t="s">
        <v>645</v>
      </c>
      <c r="B614" s="12">
        <v>31705</v>
      </c>
      <c r="C614">
        <v>0</v>
      </c>
      <c r="D614" s="14">
        <v>5272.18</v>
      </c>
      <c r="E614" t="s">
        <v>11</v>
      </c>
      <c r="F614" t="s">
        <v>12</v>
      </c>
      <c r="G614" t="s">
        <v>23</v>
      </c>
      <c r="H614">
        <f t="shared" si="9"/>
        <v>36</v>
      </c>
    </row>
    <row r="615" spans="1:8" x14ac:dyDescent="0.25">
      <c r="A615" t="s">
        <v>646</v>
      </c>
      <c r="B615" s="12">
        <v>32021</v>
      </c>
      <c r="C615">
        <v>3</v>
      </c>
      <c r="D615" s="14">
        <v>5275.86</v>
      </c>
      <c r="E615" t="s">
        <v>11</v>
      </c>
      <c r="F615" t="s">
        <v>11</v>
      </c>
      <c r="G615" t="s">
        <v>13</v>
      </c>
      <c r="H615">
        <f t="shared" si="9"/>
        <v>35</v>
      </c>
    </row>
    <row r="616" spans="1:8" x14ac:dyDescent="0.25">
      <c r="A616" t="s">
        <v>647</v>
      </c>
      <c r="B616" s="12">
        <v>27345</v>
      </c>
      <c r="C616">
        <v>0</v>
      </c>
      <c r="D616" s="14">
        <v>5291.71</v>
      </c>
      <c r="E616" t="s">
        <v>11</v>
      </c>
      <c r="F616" t="s">
        <v>11</v>
      </c>
      <c r="G616" t="s">
        <v>23</v>
      </c>
      <c r="H616">
        <f t="shared" si="9"/>
        <v>48</v>
      </c>
    </row>
    <row r="617" spans="1:8" x14ac:dyDescent="0.25">
      <c r="A617" t="s">
        <v>648</v>
      </c>
      <c r="B617" s="12">
        <v>38221</v>
      </c>
      <c r="C617">
        <v>0</v>
      </c>
      <c r="D617" s="14">
        <v>5293.67</v>
      </c>
      <c r="E617" t="s">
        <v>11</v>
      </c>
      <c r="F617" t="s">
        <v>11</v>
      </c>
      <c r="G617" t="s">
        <v>631</v>
      </c>
      <c r="H617">
        <f t="shared" si="9"/>
        <v>18</v>
      </c>
    </row>
    <row r="618" spans="1:8" x14ac:dyDescent="0.25">
      <c r="A618" t="s">
        <v>649</v>
      </c>
      <c r="B618" s="12">
        <v>36778</v>
      </c>
      <c r="C618">
        <v>0</v>
      </c>
      <c r="D618" s="14">
        <v>5306.7</v>
      </c>
      <c r="E618" t="s">
        <v>11</v>
      </c>
      <c r="F618" t="s">
        <v>12</v>
      </c>
      <c r="G618" t="s">
        <v>23</v>
      </c>
      <c r="H618">
        <f t="shared" si="9"/>
        <v>22</v>
      </c>
    </row>
    <row r="619" spans="1:8" x14ac:dyDescent="0.25">
      <c r="A619" t="s">
        <v>650</v>
      </c>
      <c r="B619" s="12">
        <v>34651</v>
      </c>
      <c r="C619">
        <v>3</v>
      </c>
      <c r="D619" s="14">
        <v>5312.17</v>
      </c>
      <c r="E619" t="s">
        <v>11</v>
      </c>
      <c r="F619" t="s">
        <v>11</v>
      </c>
      <c r="G619" t="s">
        <v>23</v>
      </c>
      <c r="H619">
        <f t="shared" si="9"/>
        <v>28</v>
      </c>
    </row>
    <row r="620" spans="1:8" x14ac:dyDescent="0.25">
      <c r="A620" t="s">
        <v>651</v>
      </c>
      <c r="B620" s="12">
        <v>27274</v>
      </c>
      <c r="C620">
        <v>0</v>
      </c>
      <c r="D620" s="14">
        <v>5322.24</v>
      </c>
      <c r="E620" t="s">
        <v>11</v>
      </c>
      <c r="F620" t="s">
        <v>16</v>
      </c>
      <c r="G620" t="s">
        <v>23</v>
      </c>
      <c r="H620">
        <f t="shared" si="9"/>
        <v>48</v>
      </c>
    </row>
    <row r="621" spans="1:8" x14ac:dyDescent="0.25">
      <c r="A621" t="s">
        <v>652</v>
      </c>
      <c r="B621" s="12">
        <v>33773</v>
      </c>
      <c r="C621">
        <v>3</v>
      </c>
      <c r="D621" s="14">
        <v>5325.65</v>
      </c>
      <c r="E621" t="s">
        <v>11</v>
      </c>
      <c r="F621" t="s">
        <v>16</v>
      </c>
      <c r="G621" t="s">
        <v>41</v>
      </c>
      <c r="H621">
        <f t="shared" si="9"/>
        <v>30</v>
      </c>
    </row>
    <row r="622" spans="1:8" x14ac:dyDescent="0.25">
      <c r="A622" t="s">
        <v>653</v>
      </c>
      <c r="B622" s="12">
        <v>33478</v>
      </c>
      <c r="C622">
        <v>2</v>
      </c>
      <c r="D622" s="14">
        <v>5327.4</v>
      </c>
      <c r="E622" t="s">
        <v>11</v>
      </c>
      <c r="F622" t="s">
        <v>16</v>
      </c>
      <c r="G622" t="s">
        <v>23</v>
      </c>
      <c r="H622">
        <f t="shared" si="9"/>
        <v>31</v>
      </c>
    </row>
    <row r="623" spans="1:8" x14ac:dyDescent="0.25">
      <c r="A623" t="s">
        <v>654</v>
      </c>
      <c r="B623" s="12">
        <v>26648</v>
      </c>
      <c r="C623">
        <v>0</v>
      </c>
      <c r="D623" s="14">
        <v>5344.81</v>
      </c>
      <c r="E623" t="s">
        <v>11</v>
      </c>
      <c r="F623" t="s">
        <v>12</v>
      </c>
      <c r="G623" t="s">
        <v>13</v>
      </c>
      <c r="H623">
        <f t="shared" si="9"/>
        <v>50</v>
      </c>
    </row>
    <row r="624" spans="1:8" x14ac:dyDescent="0.25">
      <c r="A624" t="s">
        <v>655</v>
      </c>
      <c r="B624" s="12">
        <v>32819</v>
      </c>
      <c r="C624">
        <v>1</v>
      </c>
      <c r="D624" s="14">
        <v>5354.07</v>
      </c>
      <c r="E624" t="s">
        <v>11</v>
      </c>
      <c r="F624" t="s">
        <v>12</v>
      </c>
      <c r="G624" t="s">
        <v>246</v>
      </c>
      <c r="H624">
        <f t="shared" si="9"/>
        <v>33</v>
      </c>
    </row>
    <row r="625" spans="1:8" x14ac:dyDescent="0.25">
      <c r="A625" t="s">
        <v>656</v>
      </c>
      <c r="B625" s="12">
        <v>34675</v>
      </c>
      <c r="C625">
        <v>0</v>
      </c>
      <c r="D625" s="14">
        <v>5364.66</v>
      </c>
      <c r="E625" t="s">
        <v>11</v>
      </c>
      <c r="F625" t="s">
        <v>16</v>
      </c>
      <c r="G625" t="s">
        <v>41</v>
      </c>
      <c r="H625">
        <f t="shared" si="9"/>
        <v>28</v>
      </c>
    </row>
    <row r="626" spans="1:8" x14ac:dyDescent="0.25">
      <c r="A626" t="s">
        <v>657</v>
      </c>
      <c r="B626" s="12">
        <v>31564</v>
      </c>
      <c r="C626">
        <v>1</v>
      </c>
      <c r="D626" s="14">
        <v>5373.36</v>
      </c>
      <c r="E626" t="s">
        <v>11</v>
      </c>
      <c r="F626" t="s">
        <v>11</v>
      </c>
      <c r="G626" t="s">
        <v>23</v>
      </c>
      <c r="H626">
        <f t="shared" si="9"/>
        <v>37</v>
      </c>
    </row>
    <row r="627" spans="1:8" x14ac:dyDescent="0.25">
      <c r="A627" t="s">
        <v>658</v>
      </c>
      <c r="B627" s="12">
        <v>32830</v>
      </c>
      <c r="C627">
        <v>2</v>
      </c>
      <c r="D627" s="14">
        <v>5375.04</v>
      </c>
      <c r="E627" t="s">
        <v>11</v>
      </c>
      <c r="F627" t="s">
        <v>16</v>
      </c>
      <c r="G627" t="s">
        <v>41</v>
      </c>
      <c r="H627">
        <f t="shared" si="9"/>
        <v>33</v>
      </c>
    </row>
    <row r="628" spans="1:8" x14ac:dyDescent="0.25">
      <c r="A628" t="s">
        <v>659</v>
      </c>
      <c r="B628" s="12">
        <v>31615</v>
      </c>
      <c r="C628">
        <v>1</v>
      </c>
      <c r="D628" s="14">
        <v>5377.46</v>
      </c>
      <c r="E628" t="s">
        <v>11</v>
      </c>
      <c r="F628" t="s">
        <v>12</v>
      </c>
      <c r="G628" t="s">
        <v>23</v>
      </c>
      <c r="H628">
        <f t="shared" si="9"/>
        <v>36</v>
      </c>
    </row>
    <row r="629" spans="1:8" x14ac:dyDescent="0.25">
      <c r="A629" t="s">
        <v>660</v>
      </c>
      <c r="B629" s="12">
        <v>30834</v>
      </c>
      <c r="C629">
        <v>0</v>
      </c>
      <c r="D629" s="14">
        <v>5383.54</v>
      </c>
      <c r="E629" t="s">
        <v>11</v>
      </c>
      <c r="F629" t="s">
        <v>12</v>
      </c>
      <c r="G629" t="s">
        <v>41</v>
      </c>
      <c r="H629">
        <f t="shared" si="9"/>
        <v>39</v>
      </c>
    </row>
    <row r="630" spans="1:8" x14ac:dyDescent="0.25">
      <c r="A630" t="s">
        <v>661</v>
      </c>
      <c r="B630" s="12">
        <v>32363</v>
      </c>
      <c r="C630">
        <v>1</v>
      </c>
      <c r="D630" s="14">
        <v>5385.34</v>
      </c>
      <c r="E630" t="s">
        <v>11</v>
      </c>
      <c r="F630" t="s">
        <v>12</v>
      </c>
      <c r="G630" t="s">
        <v>23</v>
      </c>
      <c r="H630">
        <f t="shared" si="9"/>
        <v>34</v>
      </c>
    </row>
    <row r="631" spans="1:8" x14ac:dyDescent="0.25">
      <c r="A631" t="s">
        <v>662</v>
      </c>
      <c r="B631" s="12">
        <v>32818</v>
      </c>
      <c r="C631">
        <v>3</v>
      </c>
      <c r="D631" s="14">
        <v>5396.44</v>
      </c>
      <c r="E631" t="s">
        <v>11</v>
      </c>
      <c r="F631" t="s">
        <v>12</v>
      </c>
      <c r="G631" t="s">
        <v>13</v>
      </c>
      <c r="H631">
        <f t="shared" si="9"/>
        <v>33</v>
      </c>
    </row>
    <row r="632" spans="1:8" x14ac:dyDescent="0.25">
      <c r="A632" t="s">
        <v>663</v>
      </c>
      <c r="B632" s="12">
        <v>30928</v>
      </c>
      <c r="C632">
        <v>0</v>
      </c>
      <c r="D632" s="14">
        <v>5397.62</v>
      </c>
      <c r="E632" t="s">
        <v>11</v>
      </c>
      <c r="F632" t="s">
        <v>11</v>
      </c>
      <c r="G632" t="s">
        <v>13</v>
      </c>
      <c r="H632">
        <f t="shared" si="9"/>
        <v>38</v>
      </c>
    </row>
    <row r="633" spans="1:8" x14ac:dyDescent="0.25">
      <c r="A633" t="s">
        <v>664</v>
      </c>
      <c r="B633" s="12">
        <v>30895</v>
      </c>
      <c r="C633">
        <v>0</v>
      </c>
      <c r="D633" s="14">
        <v>5400.98</v>
      </c>
      <c r="E633" t="s">
        <v>11</v>
      </c>
      <c r="F633" t="s">
        <v>11</v>
      </c>
      <c r="G633" t="s">
        <v>13</v>
      </c>
      <c r="H633">
        <f t="shared" si="9"/>
        <v>38</v>
      </c>
    </row>
    <row r="634" spans="1:8" x14ac:dyDescent="0.25">
      <c r="A634" t="s">
        <v>665</v>
      </c>
      <c r="B634" s="12">
        <v>31404</v>
      </c>
      <c r="C634">
        <v>3</v>
      </c>
      <c r="D634" s="14">
        <v>5402.89</v>
      </c>
      <c r="E634" t="s">
        <v>11</v>
      </c>
      <c r="F634" t="s">
        <v>16</v>
      </c>
      <c r="G634" t="s">
        <v>13</v>
      </c>
      <c r="H634">
        <f t="shared" si="9"/>
        <v>37</v>
      </c>
    </row>
    <row r="635" spans="1:8" x14ac:dyDescent="0.25">
      <c r="A635" t="s">
        <v>666</v>
      </c>
      <c r="B635" s="12">
        <v>27664</v>
      </c>
      <c r="C635">
        <v>1</v>
      </c>
      <c r="D635" s="14">
        <v>5411.99</v>
      </c>
      <c r="E635" t="s">
        <v>11</v>
      </c>
      <c r="F635" t="s">
        <v>12</v>
      </c>
      <c r="G635" t="s">
        <v>23</v>
      </c>
      <c r="H635">
        <f t="shared" si="9"/>
        <v>47</v>
      </c>
    </row>
    <row r="636" spans="1:8" x14ac:dyDescent="0.25">
      <c r="A636" t="s">
        <v>667</v>
      </c>
      <c r="B636" s="12">
        <v>30221</v>
      </c>
      <c r="C636">
        <v>0</v>
      </c>
      <c r="D636" s="14">
        <v>5415.66</v>
      </c>
      <c r="E636" t="s">
        <v>11</v>
      </c>
      <c r="F636" t="s">
        <v>12</v>
      </c>
      <c r="G636" t="s">
        <v>13</v>
      </c>
      <c r="H636">
        <f t="shared" si="9"/>
        <v>40</v>
      </c>
    </row>
    <row r="637" spans="1:8" x14ac:dyDescent="0.25">
      <c r="A637" t="s">
        <v>668</v>
      </c>
      <c r="B637" s="12">
        <v>33425</v>
      </c>
      <c r="C637">
        <v>3</v>
      </c>
      <c r="D637" s="14">
        <v>5425.02</v>
      </c>
      <c r="E637" t="s">
        <v>11</v>
      </c>
      <c r="F637" t="s">
        <v>16</v>
      </c>
      <c r="G637" t="s">
        <v>23</v>
      </c>
      <c r="H637">
        <f t="shared" si="9"/>
        <v>31</v>
      </c>
    </row>
    <row r="638" spans="1:8" x14ac:dyDescent="0.25">
      <c r="A638" t="s">
        <v>669</v>
      </c>
      <c r="B638" s="12">
        <v>33864</v>
      </c>
      <c r="C638">
        <v>3</v>
      </c>
      <c r="D638" s="14">
        <v>5428.73</v>
      </c>
      <c r="E638" t="s">
        <v>12</v>
      </c>
      <c r="F638" t="s">
        <v>16</v>
      </c>
      <c r="G638" t="s">
        <v>355</v>
      </c>
      <c r="H638">
        <f t="shared" si="9"/>
        <v>30</v>
      </c>
    </row>
    <row r="639" spans="1:8" x14ac:dyDescent="0.25">
      <c r="A639" t="s">
        <v>670</v>
      </c>
      <c r="B639" s="12">
        <v>28649</v>
      </c>
      <c r="C639">
        <v>2</v>
      </c>
      <c r="D639" s="14">
        <v>5428.98</v>
      </c>
      <c r="E639" t="s">
        <v>11</v>
      </c>
      <c r="F639" t="s">
        <v>11</v>
      </c>
      <c r="G639" t="s">
        <v>23</v>
      </c>
      <c r="H639">
        <f t="shared" si="9"/>
        <v>45</v>
      </c>
    </row>
    <row r="640" spans="1:8" x14ac:dyDescent="0.25">
      <c r="A640" t="s">
        <v>671</v>
      </c>
      <c r="B640" s="12">
        <v>30188</v>
      </c>
      <c r="C640">
        <v>0</v>
      </c>
      <c r="D640" s="14">
        <v>5438.75</v>
      </c>
      <c r="E640" t="s">
        <v>12</v>
      </c>
      <c r="F640" t="s">
        <v>11</v>
      </c>
      <c r="G640" t="s">
        <v>13</v>
      </c>
      <c r="H640">
        <f t="shared" si="9"/>
        <v>40</v>
      </c>
    </row>
    <row r="641" spans="1:8" x14ac:dyDescent="0.25">
      <c r="A641" t="s">
        <v>672</v>
      </c>
      <c r="B641" s="12">
        <v>31771</v>
      </c>
      <c r="C641">
        <v>0</v>
      </c>
      <c r="D641" s="14">
        <v>5458.05</v>
      </c>
      <c r="E641" t="s">
        <v>11</v>
      </c>
      <c r="F641" t="s">
        <v>11</v>
      </c>
      <c r="G641" t="s">
        <v>246</v>
      </c>
      <c r="H641">
        <f t="shared" si="9"/>
        <v>36</v>
      </c>
    </row>
    <row r="642" spans="1:8" x14ac:dyDescent="0.25">
      <c r="A642" t="s">
        <v>673</v>
      </c>
      <c r="B642" s="12">
        <v>26961</v>
      </c>
      <c r="C642">
        <v>0</v>
      </c>
      <c r="D642" s="14">
        <v>5466.88</v>
      </c>
      <c r="E642" t="s">
        <v>11</v>
      </c>
      <c r="F642" t="s">
        <v>11</v>
      </c>
      <c r="G642" t="s">
        <v>13</v>
      </c>
      <c r="H642">
        <f t="shared" si="9"/>
        <v>49</v>
      </c>
    </row>
    <row r="643" spans="1:8" x14ac:dyDescent="0.25">
      <c r="A643" t="s">
        <v>674</v>
      </c>
      <c r="B643" s="12">
        <v>31748</v>
      </c>
      <c r="C643">
        <v>0</v>
      </c>
      <c r="D643" s="14">
        <v>5469.01</v>
      </c>
      <c r="E643" t="s">
        <v>11</v>
      </c>
      <c r="F643" t="s">
        <v>11</v>
      </c>
      <c r="G643" t="s">
        <v>246</v>
      </c>
      <c r="H643">
        <f t="shared" ref="H643:H706" si="10">IFERROR(DATEDIF(B643,DATE(2023,6,8),"Y"),"?")</f>
        <v>36</v>
      </c>
    </row>
    <row r="644" spans="1:8" x14ac:dyDescent="0.25">
      <c r="A644" t="s">
        <v>675</v>
      </c>
      <c r="B644" s="12">
        <v>31605</v>
      </c>
      <c r="C644">
        <v>1</v>
      </c>
      <c r="D644" s="14">
        <v>5472.45</v>
      </c>
      <c r="E644" t="s">
        <v>11</v>
      </c>
      <c r="F644" t="s">
        <v>12</v>
      </c>
      <c r="G644" t="s">
        <v>41</v>
      </c>
      <c r="H644">
        <f t="shared" si="10"/>
        <v>36</v>
      </c>
    </row>
    <row r="645" spans="1:8" x14ac:dyDescent="0.25">
      <c r="A645" t="s">
        <v>676</v>
      </c>
      <c r="B645" s="12">
        <v>31685</v>
      </c>
      <c r="C645">
        <v>1</v>
      </c>
      <c r="D645" s="14">
        <v>5478.04</v>
      </c>
      <c r="E645" t="s">
        <v>11</v>
      </c>
      <c r="F645" t="s">
        <v>12</v>
      </c>
      <c r="G645" t="s">
        <v>13</v>
      </c>
      <c r="H645">
        <f t="shared" si="10"/>
        <v>36</v>
      </c>
    </row>
    <row r="646" spans="1:8" x14ac:dyDescent="0.25">
      <c r="A646" t="s">
        <v>677</v>
      </c>
      <c r="B646" s="12">
        <v>30920</v>
      </c>
      <c r="C646">
        <v>1</v>
      </c>
      <c r="D646" s="14">
        <v>5484.47</v>
      </c>
      <c r="E646" t="s">
        <v>11</v>
      </c>
      <c r="F646" t="s">
        <v>11</v>
      </c>
      <c r="G646" t="s">
        <v>13</v>
      </c>
      <c r="H646">
        <f t="shared" si="10"/>
        <v>38</v>
      </c>
    </row>
    <row r="647" spans="1:8" x14ac:dyDescent="0.25">
      <c r="A647" t="s">
        <v>678</v>
      </c>
      <c r="B647" s="12">
        <v>30911</v>
      </c>
      <c r="C647">
        <v>1</v>
      </c>
      <c r="D647" s="14">
        <v>5488.26</v>
      </c>
      <c r="E647" t="s">
        <v>11</v>
      </c>
      <c r="F647" t="s">
        <v>12</v>
      </c>
      <c r="G647" t="s">
        <v>41</v>
      </c>
      <c r="H647">
        <f t="shared" si="10"/>
        <v>38</v>
      </c>
    </row>
    <row r="648" spans="1:8" x14ac:dyDescent="0.25">
      <c r="A648" t="s">
        <v>679</v>
      </c>
      <c r="B648" s="12">
        <v>32353</v>
      </c>
      <c r="C648">
        <v>3</v>
      </c>
      <c r="D648" s="14">
        <v>5503.36</v>
      </c>
      <c r="E648" t="s">
        <v>11</v>
      </c>
      <c r="F648" t="s">
        <v>11</v>
      </c>
      <c r="G648" t="s">
        <v>23</v>
      </c>
      <c r="H648">
        <f t="shared" si="10"/>
        <v>34</v>
      </c>
    </row>
    <row r="649" spans="1:8" x14ac:dyDescent="0.25">
      <c r="A649" t="s">
        <v>680</v>
      </c>
      <c r="B649" s="12">
        <v>29897</v>
      </c>
      <c r="C649">
        <v>1</v>
      </c>
      <c r="D649" s="14">
        <v>5539.4</v>
      </c>
      <c r="E649" t="s">
        <v>11</v>
      </c>
      <c r="F649" t="s">
        <v>11</v>
      </c>
      <c r="G649" t="s">
        <v>13</v>
      </c>
      <c r="H649">
        <f t="shared" si="10"/>
        <v>41</v>
      </c>
    </row>
    <row r="650" spans="1:8" x14ac:dyDescent="0.25">
      <c r="A650" t="s">
        <v>681</v>
      </c>
      <c r="B650" s="12">
        <v>29562</v>
      </c>
      <c r="C650">
        <v>2</v>
      </c>
      <c r="D650" s="14">
        <v>5540.35</v>
      </c>
      <c r="E650" t="s">
        <v>11</v>
      </c>
      <c r="F650" t="s">
        <v>11</v>
      </c>
      <c r="G650" t="s">
        <v>23</v>
      </c>
      <c r="H650">
        <f t="shared" si="10"/>
        <v>42</v>
      </c>
    </row>
    <row r="651" spans="1:8" x14ac:dyDescent="0.25">
      <c r="A651" t="s">
        <v>682</v>
      </c>
      <c r="B651" s="12">
        <v>36425</v>
      </c>
      <c r="C651">
        <v>0</v>
      </c>
      <c r="D651" s="14">
        <v>5552.61</v>
      </c>
      <c r="E651" t="s">
        <v>11</v>
      </c>
      <c r="F651" t="s">
        <v>12</v>
      </c>
      <c r="G651" t="s">
        <v>534</v>
      </c>
      <c r="H651">
        <f t="shared" si="10"/>
        <v>23</v>
      </c>
    </row>
    <row r="652" spans="1:8" x14ac:dyDescent="0.25">
      <c r="A652" t="s">
        <v>683</v>
      </c>
      <c r="B652" s="12">
        <v>27290</v>
      </c>
      <c r="C652">
        <v>0</v>
      </c>
      <c r="D652" s="14">
        <v>5576.35</v>
      </c>
      <c r="E652" t="s">
        <v>11</v>
      </c>
      <c r="F652" t="s">
        <v>12</v>
      </c>
      <c r="G652" t="s">
        <v>13</v>
      </c>
      <c r="H652">
        <f t="shared" si="10"/>
        <v>48</v>
      </c>
    </row>
    <row r="653" spans="1:8" x14ac:dyDescent="0.25">
      <c r="A653" t="s">
        <v>684</v>
      </c>
      <c r="B653" s="12">
        <v>31295</v>
      </c>
      <c r="C653">
        <v>3</v>
      </c>
      <c r="D653" s="14">
        <v>5582.95</v>
      </c>
      <c r="E653" t="s">
        <v>11</v>
      </c>
      <c r="F653" t="s">
        <v>16</v>
      </c>
      <c r="G653" t="s">
        <v>23</v>
      </c>
      <c r="H653">
        <f t="shared" si="10"/>
        <v>37</v>
      </c>
    </row>
    <row r="654" spans="1:8" x14ac:dyDescent="0.25">
      <c r="A654" t="s">
        <v>685</v>
      </c>
      <c r="B654" s="12">
        <v>31737</v>
      </c>
      <c r="C654">
        <v>2</v>
      </c>
      <c r="D654" s="14">
        <v>5584.31</v>
      </c>
      <c r="E654" t="s">
        <v>12</v>
      </c>
      <c r="F654" t="s">
        <v>16</v>
      </c>
      <c r="G654" t="s">
        <v>13</v>
      </c>
      <c r="H654">
        <f t="shared" si="10"/>
        <v>36</v>
      </c>
    </row>
    <row r="655" spans="1:8" x14ac:dyDescent="0.25">
      <c r="A655" t="s">
        <v>686</v>
      </c>
      <c r="B655" s="12">
        <v>30592</v>
      </c>
      <c r="C655">
        <v>3</v>
      </c>
      <c r="D655" s="14">
        <v>5587.59</v>
      </c>
      <c r="E655" t="s">
        <v>11</v>
      </c>
      <c r="F655" t="s">
        <v>16</v>
      </c>
      <c r="G655" t="s">
        <v>13</v>
      </c>
      <c r="H655">
        <f t="shared" si="10"/>
        <v>39</v>
      </c>
    </row>
    <row r="656" spans="1:8" x14ac:dyDescent="0.25">
      <c r="A656" t="s">
        <v>687</v>
      </c>
      <c r="B656" s="12">
        <v>32465</v>
      </c>
      <c r="C656">
        <v>1</v>
      </c>
      <c r="D656" s="14">
        <v>5594.85</v>
      </c>
      <c r="E656" t="s">
        <v>11</v>
      </c>
      <c r="F656" t="s">
        <v>12</v>
      </c>
      <c r="G656" t="s">
        <v>246</v>
      </c>
      <c r="H656">
        <f t="shared" si="10"/>
        <v>34</v>
      </c>
    </row>
    <row r="657" spans="1:8" x14ac:dyDescent="0.25">
      <c r="A657" t="s">
        <v>688</v>
      </c>
      <c r="B657" s="12">
        <v>28744</v>
      </c>
      <c r="C657">
        <v>2</v>
      </c>
      <c r="D657" s="14">
        <v>5612.83</v>
      </c>
      <c r="E657" t="s">
        <v>11</v>
      </c>
      <c r="F657" t="s">
        <v>12</v>
      </c>
      <c r="G657" t="s">
        <v>13</v>
      </c>
      <c r="H657">
        <f t="shared" si="10"/>
        <v>44</v>
      </c>
    </row>
    <row r="658" spans="1:8" x14ac:dyDescent="0.25">
      <c r="A658" t="s">
        <v>689</v>
      </c>
      <c r="B658" s="12">
        <v>34653</v>
      </c>
      <c r="C658">
        <v>5</v>
      </c>
      <c r="D658" s="14">
        <v>5615.37</v>
      </c>
      <c r="E658" t="s">
        <v>11</v>
      </c>
      <c r="F658" t="s">
        <v>12</v>
      </c>
      <c r="G658" t="s">
        <v>41</v>
      </c>
      <c r="H658">
        <f t="shared" si="10"/>
        <v>28</v>
      </c>
    </row>
    <row r="659" spans="1:8" x14ac:dyDescent="0.25">
      <c r="A659" t="s">
        <v>690</v>
      </c>
      <c r="B659" s="12">
        <v>32120</v>
      </c>
      <c r="C659">
        <v>1</v>
      </c>
      <c r="D659" s="14">
        <v>5630.46</v>
      </c>
      <c r="E659" t="s">
        <v>11</v>
      </c>
      <c r="F659" t="s">
        <v>12</v>
      </c>
      <c r="G659" t="s">
        <v>23</v>
      </c>
      <c r="H659">
        <f t="shared" si="10"/>
        <v>35</v>
      </c>
    </row>
    <row r="660" spans="1:8" x14ac:dyDescent="0.25">
      <c r="A660" t="s">
        <v>691</v>
      </c>
      <c r="B660" s="12">
        <v>30475</v>
      </c>
      <c r="C660">
        <v>0</v>
      </c>
      <c r="D660" s="14">
        <v>5649.72</v>
      </c>
      <c r="E660" t="s">
        <v>11</v>
      </c>
      <c r="F660" t="s">
        <v>12</v>
      </c>
      <c r="G660" t="s">
        <v>41</v>
      </c>
      <c r="H660">
        <f t="shared" si="10"/>
        <v>40</v>
      </c>
    </row>
    <row r="661" spans="1:8" x14ac:dyDescent="0.25">
      <c r="A661" t="s">
        <v>692</v>
      </c>
      <c r="B661" s="12">
        <v>28760</v>
      </c>
      <c r="C661">
        <v>2</v>
      </c>
      <c r="D661" s="14">
        <v>5650.14</v>
      </c>
      <c r="E661" t="s">
        <v>11</v>
      </c>
      <c r="F661" t="s">
        <v>16</v>
      </c>
      <c r="G661" t="s">
        <v>13</v>
      </c>
      <c r="H661">
        <f t="shared" si="10"/>
        <v>44</v>
      </c>
    </row>
    <row r="662" spans="1:8" x14ac:dyDescent="0.25">
      <c r="A662" t="s">
        <v>693</v>
      </c>
      <c r="B662" s="12">
        <v>30562</v>
      </c>
      <c r="C662">
        <v>0</v>
      </c>
      <c r="D662" s="14">
        <v>5662.23</v>
      </c>
      <c r="E662" t="s">
        <v>11</v>
      </c>
      <c r="F662" t="s">
        <v>16</v>
      </c>
      <c r="G662" t="s">
        <v>13</v>
      </c>
      <c r="H662">
        <f t="shared" si="10"/>
        <v>39</v>
      </c>
    </row>
    <row r="663" spans="1:8" x14ac:dyDescent="0.25">
      <c r="A663" t="s">
        <v>694</v>
      </c>
      <c r="B663" s="12">
        <v>30906</v>
      </c>
      <c r="C663">
        <v>3</v>
      </c>
      <c r="D663" s="14">
        <v>5679.13</v>
      </c>
      <c r="E663" t="s">
        <v>11</v>
      </c>
      <c r="F663" t="s">
        <v>11</v>
      </c>
      <c r="G663" t="s">
        <v>13</v>
      </c>
      <c r="H663">
        <f t="shared" si="10"/>
        <v>38</v>
      </c>
    </row>
    <row r="664" spans="1:8" x14ac:dyDescent="0.25">
      <c r="A664" t="s">
        <v>695</v>
      </c>
      <c r="B664" s="12">
        <v>26600</v>
      </c>
      <c r="C664">
        <v>0</v>
      </c>
      <c r="D664" s="14">
        <v>5690.79</v>
      </c>
      <c r="E664" t="s">
        <v>11</v>
      </c>
      <c r="F664" t="s">
        <v>16</v>
      </c>
      <c r="G664" t="s">
        <v>13</v>
      </c>
      <c r="H664">
        <f t="shared" si="10"/>
        <v>50</v>
      </c>
    </row>
    <row r="665" spans="1:8" x14ac:dyDescent="0.25">
      <c r="A665" t="s">
        <v>696</v>
      </c>
      <c r="B665" s="12">
        <v>33911</v>
      </c>
      <c r="C665">
        <v>3</v>
      </c>
      <c r="D665" s="14">
        <v>5693.43</v>
      </c>
      <c r="E665" t="s">
        <v>11</v>
      </c>
      <c r="F665" t="s">
        <v>12</v>
      </c>
      <c r="G665" t="s">
        <v>23</v>
      </c>
      <c r="H665">
        <f t="shared" si="10"/>
        <v>30</v>
      </c>
    </row>
    <row r="666" spans="1:8" x14ac:dyDescent="0.25">
      <c r="A666" t="s">
        <v>697</v>
      </c>
      <c r="B666" s="12">
        <v>27216</v>
      </c>
      <c r="C666">
        <v>0</v>
      </c>
      <c r="D666" s="14">
        <v>5698.74</v>
      </c>
      <c r="E666" t="s">
        <v>11</v>
      </c>
      <c r="F666" t="s">
        <v>11</v>
      </c>
      <c r="G666" t="s">
        <v>23</v>
      </c>
      <c r="H666">
        <f t="shared" si="10"/>
        <v>48</v>
      </c>
    </row>
    <row r="667" spans="1:8" x14ac:dyDescent="0.25">
      <c r="A667" t="s">
        <v>698</v>
      </c>
      <c r="B667" s="12">
        <v>29752</v>
      </c>
      <c r="C667">
        <v>0</v>
      </c>
      <c r="D667" s="14">
        <v>5699.84</v>
      </c>
      <c r="E667" t="s">
        <v>11</v>
      </c>
      <c r="F667" t="s">
        <v>12</v>
      </c>
      <c r="G667" t="s">
        <v>13</v>
      </c>
      <c r="H667">
        <f t="shared" si="10"/>
        <v>41</v>
      </c>
    </row>
    <row r="668" spans="1:8" x14ac:dyDescent="0.25">
      <c r="A668" t="s">
        <v>699</v>
      </c>
      <c r="B668" s="12">
        <v>34276</v>
      </c>
      <c r="C668">
        <v>4</v>
      </c>
      <c r="D668" s="14">
        <v>5708.87</v>
      </c>
      <c r="E668" t="s">
        <v>11</v>
      </c>
      <c r="F668" t="s">
        <v>16</v>
      </c>
      <c r="G668" t="s">
        <v>41</v>
      </c>
      <c r="H668">
        <f t="shared" si="10"/>
        <v>29</v>
      </c>
    </row>
    <row r="669" spans="1:8" x14ac:dyDescent="0.25">
      <c r="A669" t="s">
        <v>700</v>
      </c>
      <c r="B669" s="12">
        <v>29828</v>
      </c>
      <c r="C669">
        <v>0</v>
      </c>
      <c r="D669" s="14">
        <v>5709.16</v>
      </c>
      <c r="E669" t="s">
        <v>12</v>
      </c>
      <c r="F669" t="s">
        <v>12</v>
      </c>
      <c r="G669" t="s">
        <v>13</v>
      </c>
      <c r="H669">
        <f t="shared" si="10"/>
        <v>41</v>
      </c>
    </row>
    <row r="670" spans="1:8" x14ac:dyDescent="0.25">
      <c r="A670" t="s">
        <v>701</v>
      </c>
      <c r="B670" s="12">
        <v>26285</v>
      </c>
      <c r="C670">
        <v>0</v>
      </c>
      <c r="D670" s="14">
        <v>5720.38</v>
      </c>
      <c r="E670" t="s">
        <v>11</v>
      </c>
      <c r="F670" t="s">
        <v>16</v>
      </c>
      <c r="G670" t="s">
        <v>13</v>
      </c>
      <c r="H670">
        <f t="shared" si="10"/>
        <v>51</v>
      </c>
    </row>
    <row r="671" spans="1:8" x14ac:dyDescent="0.25">
      <c r="A671" t="s">
        <v>702</v>
      </c>
      <c r="B671" s="12">
        <v>32069</v>
      </c>
      <c r="C671">
        <v>2</v>
      </c>
      <c r="D671" s="14">
        <v>5729.01</v>
      </c>
      <c r="E671" t="s">
        <v>16</v>
      </c>
      <c r="F671" t="s">
        <v>11</v>
      </c>
      <c r="G671" t="s">
        <v>23</v>
      </c>
      <c r="H671">
        <f t="shared" si="10"/>
        <v>35</v>
      </c>
    </row>
    <row r="672" spans="1:8" x14ac:dyDescent="0.25">
      <c r="A672" t="s">
        <v>703</v>
      </c>
      <c r="B672" s="12">
        <v>26532</v>
      </c>
      <c r="C672">
        <v>0</v>
      </c>
      <c r="D672" s="14">
        <v>5741.67</v>
      </c>
      <c r="E672" t="s">
        <v>11</v>
      </c>
      <c r="F672" t="s">
        <v>12</v>
      </c>
      <c r="G672" t="s">
        <v>13</v>
      </c>
      <c r="H672">
        <f t="shared" si="10"/>
        <v>50</v>
      </c>
    </row>
    <row r="673" spans="1:8" x14ac:dyDescent="0.25">
      <c r="A673" t="s">
        <v>704</v>
      </c>
      <c r="B673" s="12">
        <v>34130</v>
      </c>
      <c r="C673">
        <v>0</v>
      </c>
      <c r="D673" s="14">
        <v>5748.13</v>
      </c>
      <c r="E673" t="s">
        <v>11</v>
      </c>
      <c r="F673" t="s">
        <v>16</v>
      </c>
      <c r="G673" t="s">
        <v>299</v>
      </c>
      <c r="H673">
        <f t="shared" si="10"/>
        <v>29</v>
      </c>
    </row>
    <row r="674" spans="1:8" x14ac:dyDescent="0.25">
      <c r="A674" t="s">
        <v>705</v>
      </c>
      <c r="B674" s="12">
        <v>30558</v>
      </c>
      <c r="C674">
        <v>0</v>
      </c>
      <c r="D674" s="14">
        <v>5757.41</v>
      </c>
      <c r="E674" t="s">
        <v>11</v>
      </c>
      <c r="F674" t="s">
        <v>12</v>
      </c>
      <c r="G674" t="s">
        <v>165</v>
      </c>
      <c r="H674">
        <f t="shared" si="10"/>
        <v>39</v>
      </c>
    </row>
    <row r="675" spans="1:8" x14ac:dyDescent="0.25">
      <c r="A675" t="s">
        <v>706</v>
      </c>
      <c r="B675" s="12">
        <v>38292</v>
      </c>
      <c r="C675">
        <v>0</v>
      </c>
      <c r="D675" s="14">
        <v>5778.71</v>
      </c>
      <c r="E675" t="s">
        <v>11</v>
      </c>
      <c r="F675" t="s">
        <v>12</v>
      </c>
      <c r="G675" t="s">
        <v>631</v>
      </c>
      <c r="H675">
        <f t="shared" si="10"/>
        <v>18</v>
      </c>
    </row>
    <row r="676" spans="1:8" x14ac:dyDescent="0.25">
      <c r="A676" t="s">
        <v>707</v>
      </c>
      <c r="B676" s="12">
        <v>29482</v>
      </c>
      <c r="C676">
        <v>2</v>
      </c>
      <c r="D676" s="14">
        <v>5807.06</v>
      </c>
      <c r="E676" t="s">
        <v>11</v>
      </c>
      <c r="F676" t="s">
        <v>12</v>
      </c>
      <c r="G676" t="s">
        <v>13</v>
      </c>
      <c r="H676">
        <f t="shared" si="10"/>
        <v>42</v>
      </c>
    </row>
    <row r="677" spans="1:8" x14ac:dyDescent="0.25">
      <c r="A677" t="s">
        <v>708</v>
      </c>
      <c r="B677" s="12">
        <v>26605</v>
      </c>
      <c r="C677">
        <v>0</v>
      </c>
      <c r="D677" s="14">
        <v>5812.9</v>
      </c>
      <c r="E677" t="s">
        <v>11</v>
      </c>
      <c r="F677" t="s">
        <v>11</v>
      </c>
      <c r="G677" t="s">
        <v>13</v>
      </c>
      <c r="H677">
        <f t="shared" si="10"/>
        <v>50</v>
      </c>
    </row>
    <row r="678" spans="1:8" x14ac:dyDescent="0.25">
      <c r="A678" t="s">
        <v>709</v>
      </c>
      <c r="B678" s="12">
        <v>37459</v>
      </c>
      <c r="C678">
        <v>0</v>
      </c>
      <c r="D678" s="14">
        <v>5816.58</v>
      </c>
      <c r="E678" t="s">
        <v>11</v>
      </c>
      <c r="F678" t="s">
        <v>11</v>
      </c>
      <c r="G678" t="s">
        <v>534</v>
      </c>
      <c r="H678">
        <f t="shared" si="10"/>
        <v>20</v>
      </c>
    </row>
    <row r="679" spans="1:8" x14ac:dyDescent="0.25">
      <c r="A679" t="s">
        <v>710</v>
      </c>
      <c r="B679" s="12">
        <v>26203</v>
      </c>
      <c r="C679">
        <v>0</v>
      </c>
      <c r="D679" s="14">
        <v>5832.6</v>
      </c>
      <c r="E679" t="s">
        <v>11</v>
      </c>
      <c r="F679" t="s">
        <v>12</v>
      </c>
      <c r="G679" t="s">
        <v>23</v>
      </c>
      <c r="H679">
        <f t="shared" si="10"/>
        <v>51</v>
      </c>
    </row>
    <row r="680" spans="1:8" x14ac:dyDescent="0.25">
      <c r="A680" t="s">
        <v>711</v>
      </c>
      <c r="B680" s="12">
        <v>31985</v>
      </c>
      <c r="C680">
        <v>2</v>
      </c>
      <c r="D680" s="14">
        <v>5836.52</v>
      </c>
      <c r="E680" t="s">
        <v>11</v>
      </c>
      <c r="F680" t="s">
        <v>12</v>
      </c>
      <c r="G680" t="s">
        <v>13</v>
      </c>
      <c r="H680">
        <f t="shared" si="10"/>
        <v>35</v>
      </c>
    </row>
    <row r="681" spans="1:8" x14ac:dyDescent="0.25">
      <c r="A681" t="s">
        <v>712</v>
      </c>
      <c r="B681" s="12">
        <v>34931</v>
      </c>
      <c r="C681">
        <v>0</v>
      </c>
      <c r="D681" s="14">
        <v>5843.99</v>
      </c>
      <c r="E681" t="s">
        <v>11</v>
      </c>
      <c r="F681" t="s">
        <v>11</v>
      </c>
      <c r="G681" t="s">
        <v>199</v>
      </c>
      <c r="H681">
        <f t="shared" si="10"/>
        <v>27</v>
      </c>
    </row>
    <row r="682" spans="1:8" x14ac:dyDescent="0.25">
      <c r="A682" t="s">
        <v>713</v>
      </c>
      <c r="B682" s="12">
        <v>32050</v>
      </c>
      <c r="C682">
        <v>2</v>
      </c>
      <c r="D682" s="14">
        <v>5846.92</v>
      </c>
      <c r="E682" t="s">
        <v>11</v>
      </c>
      <c r="F682" t="s">
        <v>11</v>
      </c>
      <c r="G682" t="s">
        <v>13</v>
      </c>
      <c r="H682">
        <f t="shared" si="10"/>
        <v>35</v>
      </c>
    </row>
    <row r="683" spans="1:8" x14ac:dyDescent="0.25">
      <c r="A683" t="s">
        <v>714</v>
      </c>
      <c r="B683" s="12">
        <v>31216</v>
      </c>
      <c r="C683">
        <v>3</v>
      </c>
      <c r="D683" s="14">
        <v>5847.24</v>
      </c>
      <c r="E683" t="s">
        <v>11</v>
      </c>
      <c r="F683" t="s">
        <v>16</v>
      </c>
      <c r="G683" t="s">
        <v>13</v>
      </c>
      <c r="H683">
        <f t="shared" si="10"/>
        <v>37</v>
      </c>
    </row>
    <row r="684" spans="1:8" x14ac:dyDescent="0.25">
      <c r="A684" t="s">
        <v>715</v>
      </c>
      <c r="B684" s="12">
        <v>31008</v>
      </c>
      <c r="C684">
        <v>1</v>
      </c>
      <c r="D684" s="14">
        <v>5855.9</v>
      </c>
      <c r="E684" t="s">
        <v>11</v>
      </c>
      <c r="F684" t="s">
        <v>12</v>
      </c>
      <c r="G684" t="s">
        <v>23</v>
      </c>
      <c r="H684">
        <f t="shared" si="10"/>
        <v>38</v>
      </c>
    </row>
    <row r="685" spans="1:8" x14ac:dyDescent="0.25">
      <c r="A685" t="s">
        <v>716</v>
      </c>
      <c r="B685" s="12">
        <v>34261</v>
      </c>
      <c r="C685">
        <v>0</v>
      </c>
      <c r="D685" s="14">
        <v>5877.02</v>
      </c>
      <c r="E685" t="s">
        <v>11</v>
      </c>
      <c r="F685" t="s">
        <v>11</v>
      </c>
      <c r="G685" t="s">
        <v>299</v>
      </c>
      <c r="H685">
        <f t="shared" si="10"/>
        <v>29</v>
      </c>
    </row>
    <row r="686" spans="1:8" x14ac:dyDescent="0.25">
      <c r="A686" t="s">
        <v>717</v>
      </c>
      <c r="B686" s="12">
        <v>30140</v>
      </c>
      <c r="C686">
        <v>0</v>
      </c>
      <c r="D686" s="14">
        <v>5910.94</v>
      </c>
      <c r="E686" t="s">
        <v>11</v>
      </c>
      <c r="F686" t="s">
        <v>16</v>
      </c>
      <c r="G686" t="s">
        <v>41</v>
      </c>
      <c r="H686">
        <f t="shared" si="10"/>
        <v>40</v>
      </c>
    </row>
    <row r="687" spans="1:8" x14ac:dyDescent="0.25">
      <c r="A687" t="s">
        <v>718</v>
      </c>
      <c r="B687" s="12">
        <v>30306</v>
      </c>
      <c r="C687">
        <v>0</v>
      </c>
      <c r="D687" s="14">
        <v>5920.1</v>
      </c>
      <c r="E687" t="s">
        <v>11</v>
      </c>
      <c r="F687" t="s">
        <v>16</v>
      </c>
      <c r="G687" t="s">
        <v>13</v>
      </c>
      <c r="H687">
        <f t="shared" si="10"/>
        <v>40</v>
      </c>
    </row>
    <row r="688" spans="1:8" x14ac:dyDescent="0.25">
      <c r="A688" t="s">
        <v>719</v>
      </c>
      <c r="B688" s="12">
        <v>31987</v>
      </c>
      <c r="C688">
        <v>3</v>
      </c>
      <c r="D688" s="14">
        <v>5926.85</v>
      </c>
      <c r="E688" t="s">
        <v>12</v>
      </c>
      <c r="F688" t="s">
        <v>12</v>
      </c>
      <c r="G688" t="s">
        <v>41</v>
      </c>
      <c r="H688">
        <f t="shared" si="10"/>
        <v>35</v>
      </c>
    </row>
    <row r="689" spans="1:8" x14ac:dyDescent="0.25">
      <c r="A689" t="s">
        <v>720</v>
      </c>
      <c r="B689" s="12">
        <v>34194</v>
      </c>
      <c r="C689">
        <v>0</v>
      </c>
      <c r="D689" s="14">
        <v>5926.93</v>
      </c>
      <c r="E689" t="s">
        <v>11</v>
      </c>
      <c r="F689" t="s">
        <v>11</v>
      </c>
      <c r="G689" t="s">
        <v>199</v>
      </c>
      <c r="H689">
        <f t="shared" si="10"/>
        <v>29</v>
      </c>
    </row>
    <row r="690" spans="1:8" x14ac:dyDescent="0.25">
      <c r="A690" t="s">
        <v>721</v>
      </c>
      <c r="B690" s="12">
        <v>34545</v>
      </c>
      <c r="C690">
        <v>0</v>
      </c>
      <c r="D690" s="14">
        <v>5927.65</v>
      </c>
      <c r="E690" t="s">
        <v>11</v>
      </c>
      <c r="F690" t="s">
        <v>16</v>
      </c>
      <c r="G690" t="s">
        <v>23</v>
      </c>
      <c r="H690">
        <f t="shared" si="10"/>
        <v>28</v>
      </c>
    </row>
    <row r="691" spans="1:8" x14ac:dyDescent="0.25">
      <c r="A691" t="s">
        <v>722</v>
      </c>
      <c r="B691" s="12">
        <v>31972</v>
      </c>
      <c r="C691">
        <v>3</v>
      </c>
      <c r="D691" s="14">
        <v>5934.38</v>
      </c>
      <c r="E691" t="s">
        <v>12</v>
      </c>
      <c r="F691" t="s">
        <v>11</v>
      </c>
      <c r="G691" t="s">
        <v>13</v>
      </c>
      <c r="H691">
        <f t="shared" si="10"/>
        <v>35</v>
      </c>
    </row>
    <row r="692" spans="1:8" x14ac:dyDescent="0.25">
      <c r="A692" t="s">
        <v>723</v>
      </c>
      <c r="B692" s="12">
        <v>37846</v>
      </c>
      <c r="C692">
        <v>0</v>
      </c>
      <c r="D692" s="14">
        <v>5957.35</v>
      </c>
      <c r="E692" t="s">
        <v>11</v>
      </c>
      <c r="F692" t="s">
        <v>11</v>
      </c>
      <c r="G692" t="s">
        <v>23</v>
      </c>
      <c r="H692">
        <f t="shared" si="10"/>
        <v>19</v>
      </c>
    </row>
    <row r="693" spans="1:8" x14ac:dyDescent="0.25">
      <c r="A693" t="s">
        <v>724</v>
      </c>
      <c r="B693" s="12">
        <v>38183</v>
      </c>
      <c r="C693">
        <v>0</v>
      </c>
      <c r="D693" s="14">
        <v>5960.91</v>
      </c>
      <c r="E693" t="s">
        <v>11</v>
      </c>
      <c r="F693" t="s">
        <v>16</v>
      </c>
      <c r="G693" t="s">
        <v>534</v>
      </c>
      <c r="H693">
        <f t="shared" si="10"/>
        <v>18</v>
      </c>
    </row>
    <row r="694" spans="1:8" x14ac:dyDescent="0.25">
      <c r="A694" t="s">
        <v>725</v>
      </c>
      <c r="B694" s="12">
        <v>29438</v>
      </c>
      <c r="C694">
        <v>0</v>
      </c>
      <c r="D694" s="14">
        <v>5966.89</v>
      </c>
      <c r="E694" t="s">
        <v>11</v>
      </c>
      <c r="F694" t="s">
        <v>12</v>
      </c>
      <c r="G694" t="s">
        <v>13</v>
      </c>
      <c r="H694">
        <f t="shared" si="10"/>
        <v>42</v>
      </c>
    </row>
    <row r="695" spans="1:8" x14ac:dyDescent="0.25">
      <c r="A695" t="s">
        <v>726</v>
      </c>
      <c r="B695" s="12">
        <v>29423</v>
      </c>
      <c r="C695">
        <v>0</v>
      </c>
      <c r="D695" s="14">
        <v>5969.72</v>
      </c>
      <c r="E695" t="s">
        <v>12</v>
      </c>
      <c r="F695" t="s">
        <v>12</v>
      </c>
      <c r="G695" t="s">
        <v>41</v>
      </c>
      <c r="H695">
        <f t="shared" si="10"/>
        <v>42</v>
      </c>
    </row>
    <row r="696" spans="1:8" x14ac:dyDescent="0.25">
      <c r="A696" t="s">
        <v>727</v>
      </c>
      <c r="B696" s="12">
        <v>32711</v>
      </c>
      <c r="C696">
        <v>3</v>
      </c>
      <c r="D696" s="14">
        <v>5972.38</v>
      </c>
      <c r="E696" t="s">
        <v>11</v>
      </c>
      <c r="F696" t="s">
        <v>11</v>
      </c>
      <c r="G696" t="s">
        <v>41</v>
      </c>
      <c r="H696">
        <f t="shared" si="10"/>
        <v>33</v>
      </c>
    </row>
    <row r="697" spans="1:8" x14ac:dyDescent="0.25">
      <c r="A697" t="s">
        <v>728</v>
      </c>
      <c r="B697" s="12">
        <v>30944</v>
      </c>
      <c r="C697">
        <v>1</v>
      </c>
      <c r="D697" s="14">
        <v>5974.38</v>
      </c>
      <c r="E697" t="s">
        <v>11</v>
      </c>
      <c r="F697" t="s">
        <v>12</v>
      </c>
      <c r="G697" t="s">
        <v>13</v>
      </c>
      <c r="H697">
        <f t="shared" si="10"/>
        <v>38</v>
      </c>
    </row>
    <row r="698" spans="1:8" x14ac:dyDescent="0.25">
      <c r="A698" t="s">
        <v>729</v>
      </c>
      <c r="B698" s="12">
        <v>30997</v>
      </c>
      <c r="C698">
        <v>1</v>
      </c>
      <c r="D698" s="14">
        <v>5976.83</v>
      </c>
      <c r="E698" t="s">
        <v>11</v>
      </c>
      <c r="F698" t="s">
        <v>11</v>
      </c>
      <c r="G698" t="s">
        <v>13</v>
      </c>
      <c r="H698">
        <f t="shared" si="10"/>
        <v>38</v>
      </c>
    </row>
    <row r="699" spans="1:8" x14ac:dyDescent="0.25">
      <c r="A699" t="s">
        <v>730</v>
      </c>
      <c r="B699" s="12">
        <v>25744</v>
      </c>
      <c r="C699">
        <v>0</v>
      </c>
      <c r="D699" s="14">
        <v>5979.66</v>
      </c>
      <c r="E699" t="s">
        <v>11</v>
      </c>
      <c r="F699" t="s">
        <v>12</v>
      </c>
      <c r="G699" t="s">
        <v>13</v>
      </c>
      <c r="H699">
        <f t="shared" si="10"/>
        <v>52</v>
      </c>
    </row>
    <row r="700" spans="1:8" x14ac:dyDescent="0.25">
      <c r="A700" t="s">
        <v>731</v>
      </c>
      <c r="B700" s="12">
        <v>29504</v>
      </c>
      <c r="C700">
        <v>0</v>
      </c>
      <c r="D700" s="14">
        <v>5979.73</v>
      </c>
      <c r="E700" t="s">
        <v>11</v>
      </c>
      <c r="F700" t="s">
        <v>11</v>
      </c>
      <c r="G700" t="s">
        <v>41</v>
      </c>
      <c r="H700">
        <f t="shared" si="10"/>
        <v>42</v>
      </c>
    </row>
    <row r="701" spans="1:8" x14ac:dyDescent="0.25">
      <c r="A701" t="s">
        <v>732</v>
      </c>
      <c r="B701" s="12">
        <v>27313</v>
      </c>
      <c r="C701">
        <v>0</v>
      </c>
      <c r="D701" s="14">
        <v>5979.99</v>
      </c>
      <c r="E701" t="s">
        <v>11</v>
      </c>
      <c r="F701" t="s">
        <v>12</v>
      </c>
      <c r="G701" t="s">
        <v>13</v>
      </c>
      <c r="H701">
        <f t="shared" si="10"/>
        <v>48</v>
      </c>
    </row>
    <row r="702" spans="1:8" x14ac:dyDescent="0.25">
      <c r="A702" t="s">
        <v>733</v>
      </c>
      <c r="B702" s="12">
        <v>32304</v>
      </c>
      <c r="C702">
        <v>2</v>
      </c>
      <c r="D702" s="14">
        <v>5989.52</v>
      </c>
      <c r="E702" t="s">
        <v>11</v>
      </c>
      <c r="F702" t="s">
        <v>16</v>
      </c>
      <c r="G702" t="s">
        <v>23</v>
      </c>
      <c r="H702">
        <f t="shared" si="10"/>
        <v>34</v>
      </c>
    </row>
    <row r="703" spans="1:8" x14ac:dyDescent="0.25">
      <c r="A703" t="s">
        <v>734</v>
      </c>
      <c r="B703" s="12">
        <v>27258</v>
      </c>
      <c r="C703">
        <v>0</v>
      </c>
      <c r="D703" s="14">
        <v>5990.17</v>
      </c>
      <c r="E703" t="s">
        <v>11</v>
      </c>
      <c r="F703" t="s">
        <v>11</v>
      </c>
      <c r="G703" t="s">
        <v>13</v>
      </c>
      <c r="H703">
        <f t="shared" si="10"/>
        <v>48</v>
      </c>
    </row>
    <row r="704" spans="1:8" x14ac:dyDescent="0.25">
      <c r="A704" t="s">
        <v>735</v>
      </c>
      <c r="B704" s="12">
        <v>29441</v>
      </c>
      <c r="C704">
        <v>2</v>
      </c>
      <c r="D704" s="14">
        <v>5993.62</v>
      </c>
      <c r="E704" t="s">
        <v>11</v>
      </c>
      <c r="F704" t="s">
        <v>12</v>
      </c>
      <c r="G704" t="s">
        <v>13</v>
      </c>
      <c r="H704">
        <f t="shared" si="10"/>
        <v>42</v>
      </c>
    </row>
    <row r="705" spans="1:8" x14ac:dyDescent="0.25">
      <c r="A705" t="s">
        <v>736</v>
      </c>
      <c r="B705" s="12">
        <v>32736</v>
      </c>
      <c r="C705">
        <v>4</v>
      </c>
      <c r="D705" s="14">
        <v>6059.17</v>
      </c>
      <c r="E705" t="s">
        <v>11</v>
      </c>
      <c r="F705" t="s">
        <v>16</v>
      </c>
      <c r="G705" t="s">
        <v>41</v>
      </c>
      <c r="H705">
        <f t="shared" si="10"/>
        <v>33</v>
      </c>
    </row>
    <row r="706" spans="1:8" x14ac:dyDescent="0.25">
      <c r="A706" t="s">
        <v>737</v>
      </c>
      <c r="B706" s="12">
        <v>35274</v>
      </c>
      <c r="C706">
        <v>0</v>
      </c>
      <c r="D706" s="14">
        <v>6061.8</v>
      </c>
      <c r="E706" t="s">
        <v>11</v>
      </c>
      <c r="F706" t="s">
        <v>12</v>
      </c>
      <c r="G706" t="s">
        <v>23</v>
      </c>
      <c r="H706">
        <f t="shared" si="10"/>
        <v>26</v>
      </c>
    </row>
    <row r="707" spans="1:8" x14ac:dyDescent="0.25">
      <c r="A707" t="s">
        <v>738</v>
      </c>
      <c r="B707" s="12">
        <v>34646</v>
      </c>
      <c r="C707">
        <v>0</v>
      </c>
      <c r="D707" s="14">
        <v>6064.37</v>
      </c>
      <c r="E707" t="s">
        <v>11</v>
      </c>
      <c r="F707" t="s">
        <v>11</v>
      </c>
      <c r="G707" t="s">
        <v>41</v>
      </c>
      <c r="H707">
        <f t="shared" ref="H707:H770" si="11">IFERROR(DATEDIF(B707,DATE(2023,6,8),"Y"),"?")</f>
        <v>28</v>
      </c>
    </row>
    <row r="708" spans="1:8" x14ac:dyDescent="0.25">
      <c r="A708" t="s">
        <v>739</v>
      </c>
      <c r="B708" s="12">
        <v>30946</v>
      </c>
      <c r="C708">
        <v>1</v>
      </c>
      <c r="D708" s="14">
        <v>6067.13</v>
      </c>
      <c r="E708" t="s">
        <v>12</v>
      </c>
      <c r="F708" t="s">
        <v>16</v>
      </c>
      <c r="G708" t="s">
        <v>167</v>
      </c>
      <c r="H708">
        <f t="shared" si="11"/>
        <v>38</v>
      </c>
    </row>
    <row r="709" spans="1:8" x14ac:dyDescent="0.25">
      <c r="A709" t="s">
        <v>740</v>
      </c>
      <c r="B709" s="12">
        <v>29075</v>
      </c>
      <c r="C709">
        <v>2</v>
      </c>
      <c r="D709" s="14">
        <v>6074.37</v>
      </c>
      <c r="E709" t="s">
        <v>11</v>
      </c>
      <c r="F709" t="s">
        <v>11</v>
      </c>
      <c r="G709" t="s">
        <v>23</v>
      </c>
      <c r="H709">
        <f t="shared" si="11"/>
        <v>43</v>
      </c>
    </row>
    <row r="710" spans="1:8" x14ac:dyDescent="0.25">
      <c r="A710" t="s">
        <v>741</v>
      </c>
      <c r="B710" s="12">
        <v>30969</v>
      </c>
      <c r="C710">
        <v>1</v>
      </c>
      <c r="D710" s="14">
        <v>6079.67</v>
      </c>
      <c r="E710" t="s">
        <v>16</v>
      </c>
      <c r="F710" t="s">
        <v>16</v>
      </c>
      <c r="G710" t="s">
        <v>275</v>
      </c>
      <c r="H710">
        <f t="shared" si="11"/>
        <v>38</v>
      </c>
    </row>
    <row r="711" spans="1:8" x14ac:dyDescent="0.25">
      <c r="A711" t="s">
        <v>742</v>
      </c>
      <c r="B711" s="12">
        <v>30888</v>
      </c>
      <c r="C711">
        <v>2</v>
      </c>
      <c r="D711" s="14">
        <v>6082.41</v>
      </c>
      <c r="E711" t="s">
        <v>16</v>
      </c>
      <c r="F711" t="s">
        <v>11</v>
      </c>
      <c r="G711" t="s">
        <v>41</v>
      </c>
      <c r="H711">
        <f t="shared" si="11"/>
        <v>38</v>
      </c>
    </row>
    <row r="712" spans="1:8" x14ac:dyDescent="0.25">
      <c r="A712" t="s">
        <v>743</v>
      </c>
      <c r="B712" s="12">
        <v>25728</v>
      </c>
      <c r="C712">
        <v>0</v>
      </c>
      <c r="D712" s="14">
        <v>6098.38</v>
      </c>
      <c r="E712" t="s">
        <v>11</v>
      </c>
      <c r="F712" t="s">
        <v>11</v>
      </c>
      <c r="G712" t="s">
        <v>13</v>
      </c>
      <c r="H712">
        <f t="shared" si="11"/>
        <v>52</v>
      </c>
    </row>
    <row r="713" spans="1:8" x14ac:dyDescent="0.25">
      <c r="A713" t="s">
        <v>744</v>
      </c>
      <c r="B713" s="12">
        <v>34951</v>
      </c>
      <c r="C713">
        <v>0</v>
      </c>
      <c r="D713" s="14">
        <v>6111.95</v>
      </c>
      <c r="E713" t="s">
        <v>11</v>
      </c>
      <c r="F713" t="s">
        <v>12</v>
      </c>
      <c r="G713" t="s">
        <v>534</v>
      </c>
      <c r="H713">
        <f t="shared" si="11"/>
        <v>27</v>
      </c>
    </row>
    <row r="714" spans="1:8" x14ac:dyDescent="0.25">
      <c r="A714" t="s">
        <v>745</v>
      </c>
      <c r="B714" s="12">
        <v>31249</v>
      </c>
      <c r="C714">
        <v>1</v>
      </c>
      <c r="D714" s="14">
        <v>6112.35</v>
      </c>
      <c r="E714" t="s">
        <v>11</v>
      </c>
      <c r="F714" t="s">
        <v>16</v>
      </c>
      <c r="G714" t="s">
        <v>23</v>
      </c>
      <c r="H714">
        <f t="shared" si="11"/>
        <v>37</v>
      </c>
    </row>
    <row r="715" spans="1:8" x14ac:dyDescent="0.25">
      <c r="A715" t="s">
        <v>746</v>
      </c>
      <c r="B715" s="12">
        <v>33444</v>
      </c>
      <c r="C715">
        <v>3</v>
      </c>
      <c r="D715" s="14">
        <v>6113.23</v>
      </c>
      <c r="E715" t="s">
        <v>11</v>
      </c>
      <c r="F715" t="s">
        <v>11</v>
      </c>
      <c r="G715" t="s">
        <v>246</v>
      </c>
      <c r="H715">
        <f t="shared" si="11"/>
        <v>31</v>
      </c>
    </row>
    <row r="716" spans="1:8" x14ac:dyDescent="0.25">
      <c r="A716" t="s">
        <v>747</v>
      </c>
      <c r="B716" s="12">
        <v>30539</v>
      </c>
      <c r="C716">
        <v>1</v>
      </c>
      <c r="D716" s="14">
        <v>6117.49</v>
      </c>
      <c r="E716" t="s">
        <v>11</v>
      </c>
      <c r="F716" t="s">
        <v>12</v>
      </c>
      <c r="G716" t="s">
        <v>23</v>
      </c>
      <c r="H716">
        <f t="shared" si="11"/>
        <v>39</v>
      </c>
    </row>
    <row r="717" spans="1:8" x14ac:dyDescent="0.25">
      <c r="A717" t="s">
        <v>748</v>
      </c>
      <c r="B717" s="12">
        <v>30636</v>
      </c>
      <c r="C717">
        <v>1</v>
      </c>
      <c r="D717" s="14">
        <v>6123.57</v>
      </c>
      <c r="E717" t="s">
        <v>12</v>
      </c>
      <c r="F717" t="s">
        <v>11</v>
      </c>
      <c r="G717" t="s">
        <v>23</v>
      </c>
      <c r="H717">
        <f t="shared" si="11"/>
        <v>39</v>
      </c>
    </row>
    <row r="718" spans="1:8" x14ac:dyDescent="0.25">
      <c r="A718" t="s">
        <v>749</v>
      </c>
      <c r="B718" s="12">
        <v>33103</v>
      </c>
      <c r="C718">
        <v>3</v>
      </c>
      <c r="D718" s="14">
        <v>6128.8</v>
      </c>
      <c r="E718" t="s">
        <v>11</v>
      </c>
      <c r="F718" t="s">
        <v>12</v>
      </c>
      <c r="G718" t="s">
        <v>23</v>
      </c>
      <c r="H718">
        <f t="shared" si="11"/>
        <v>32</v>
      </c>
    </row>
    <row r="719" spans="1:8" x14ac:dyDescent="0.25">
      <c r="A719" t="s">
        <v>750</v>
      </c>
      <c r="B719" s="12">
        <v>25516</v>
      </c>
      <c r="C719">
        <v>0</v>
      </c>
      <c r="D719" s="14">
        <v>6138.5</v>
      </c>
      <c r="E719" t="s">
        <v>11</v>
      </c>
      <c r="F719" t="s">
        <v>11</v>
      </c>
      <c r="G719" t="s">
        <v>41</v>
      </c>
      <c r="H719">
        <f t="shared" si="11"/>
        <v>53</v>
      </c>
    </row>
    <row r="720" spans="1:8" x14ac:dyDescent="0.25">
      <c r="A720" t="s">
        <v>751</v>
      </c>
      <c r="B720" s="12">
        <v>28738</v>
      </c>
      <c r="C720">
        <v>2</v>
      </c>
      <c r="D720" s="14">
        <v>6138.58</v>
      </c>
      <c r="E720" t="s">
        <v>11</v>
      </c>
      <c r="F720" t="s">
        <v>16</v>
      </c>
      <c r="G720" t="s">
        <v>13</v>
      </c>
      <c r="H720">
        <f t="shared" si="11"/>
        <v>44</v>
      </c>
    </row>
    <row r="721" spans="1:8" x14ac:dyDescent="0.25">
      <c r="A721" t="s">
        <v>752</v>
      </c>
      <c r="B721" s="12">
        <v>28106</v>
      </c>
      <c r="C721">
        <v>2</v>
      </c>
      <c r="D721" s="14">
        <v>6139.14</v>
      </c>
      <c r="E721" t="s">
        <v>11</v>
      </c>
      <c r="F721" t="s">
        <v>12</v>
      </c>
      <c r="G721" t="s">
        <v>13</v>
      </c>
      <c r="H721">
        <f t="shared" si="11"/>
        <v>46</v>
      </c>
    </row>
    <row r="722" spans="1:8" x14ac:dyDescent="0.25">
      <c r="A722" t="s">
        <v>753</v>
      </c>
      <c r="B722" s="12">
        <v>25855</v>
      </c>
      <c r="C722">
        <v>0</v>
      </c>
      <c r="D722" s="14">
        <v>6147.12</v>
      </c>
      <c r="E722" t="s">
        <v>11</v>
      </c>
      <c r="F722" t="s">
        <v>12</v>
      </c>
      <c r="G722" t="s">
        <v>23</v>
      </c>
      <c r="H722">
        <f t="shared" si="11"/>
        <v>52</v>
      </c>
    </row>
    <row r="723" spans="1:8" x14ac:dyDescent="0.25">
      <c r="A723" t="s">
        <v>754</v>
      </c>
      <c r="B723" s="12">
        <v>26974</v>
      </c>
      <c r="C723">
        <v>0</v>
      </c>
      <c r="D723" s="14">
        <v>6152.05</v>
      </c>
      <c r="E723" t="s">
        <v>11</v>
      </c>
      <c r="F723" t="s">
        <v>12</v>
      </c>
      <c r="G723" t="s">
        <v>13</v>
      </c>
      <c r="H723">
        <f t="shared" si="11"/>
        <v>49</v>
      </c>
    </row>
    <row r="724" spans="1:8" x14ac:dyDescent="0.25">
      <c r="A724" t="s">
        <v>755</v>
      </c>
      <c r="B724" s="12">
        <v>31335</v>
      </c>
      <c r="C724">
        <v>3</v>
      </c>
      <c r="D724" s="14">
        <v>6159.57</v>
      </c>
      <c r="E724" t="s">
        <v>11</v>
      </c>
      <c r="F724" t="s">
        <v>16</v>
      </c>
      <c r="G724" t="s">
        <v>23</v>
      </c>
      <c r="H724">
        <f t="shared" si="11"/>
        <v>37</v>
      </c>
    </row>
    <row r="725" spans="1:8" x14ac:dyDescent="0.25">
      <c r="A725" t="s">
        <v>756</v>
      </c>
      <c r="B725" s="12">
        <v>30961</v>
      </c>
      <c r="C725">
        <v>3</v>
      </c>
      <c r="D725" s="14">
        <v>6170.96</v>
      </c>
      <c r="E725" t="s">
        <v>11</v>
      </c>
      <c r="F725" t="s">
        <v>16</v>
      </c>
      <c r="G725" t="s">
        <v>13</v>
      </c>
      <c r="H725">
        <f t="shared" si="11"/>
        <v>38</v>
      </c>
    </row>
    <row r="726" spans="1:8" x14ac:dyDescent="0.25">
      <c r="A726" t="s">
        <v>757</v>
      </c>
      <c r="B726" s="12">
        <v>31268</v>
      </c>
      <c r="C726">
        <v>3</v>
      </c>
      <c r="D726" s="14">
        <v>6183.32</v>
      </c>
      <c r="E726" t="s">
        <v>11</v>
      </c>
      <c r="F726" t="s">
        <v>11</v>
      </c>
      <c r="G726" t="s">
        <v>23</v>
      </c>
      <c r="H726">
        <f t="shared" si="11"/>
        <v>37</v>
      </c>
    </row>
    <row r="727" spans="1:8" x14ac:dyDescent="0.25">
      <c r="A727" t="s">
        <v>758</v>
      </c>
      <c r="B727" s="12">
        <v>25846</v>
      </c>
      <c r="C727">
        <v>0</v>
      </c>
      <c r="D727" s="14">
        <v>6183.46</v>
      </c>
      <c r="E727" t="s">
        <v>11</v>
      </c>
      <c r="F727" t="s">
        <v>11</v>
      </c>
      <c r="G727" t="s">
        <v>23</v>
      </c>
      <c r="H727">
        <f t="shared" si="11"/>
        <v>52</v>
      </c>
    </row>
    <row r="728" spans="1:8" x14ac:dyDescent="0.25">
      <c r="A728" t="s">
        <v>759</v>
      </c>
      <c r="B728" s="12">
        <v>32448</v>
      </c>
      <c r="C728">
        <v>3</v>
      </c>
      <c r="D728" s="14">
        <v>6184.3</v>
      </c>
      <c r="E728" t="s">
        <v>11</v>
      </c>
      <c r="F728" t="s">
        <v>12</v>
      </c>
      <c r="G728" t="s">
        <v>13</v>
      </c>
      <c r="H728">
        <f t="shared" si="11"/>
        <v>34</v>
      </c>
    </row>
    <row r="729" spans="1:8" x14ac:dyDescent="0.25">
      <c r="A729" t="s">
        <v>760</v>
      </c>
      <c r="B729" s="12">
        <v>29912</v>
      </c>
      <c r="C729">
        <v>0</v>
      </c>
      <c r="D729" s="14">
        <v>6185.32</v>
      </c>
      <c r="E729" t="s">
        <v>11</v>
      </c>
      <c r="F729" t="s">
        <v>16</v>
      </c>
      <c r="G729" t="s">
        <v>13</v>
      </c>
      <c r="H729">
        <f t="shared" si="11"/>
        <v>41</v>
      </c>
    </row>
    <row r="730" spans="1:8" x14ac:dyDescent="0.25">
      <c r="A730" t="s">
        <v>761</v>
      </c>
      <c r="B730" s="12">
        <v>29860</v>
      </c>
      <c r="C730">
        <v>0</v>
      </c>
      <c r="D730" s="14">
        <v>6186.13</v>
      </c>
      <c r="E730" t="s">
        <v>11</v>
      </c>
      <c r="F730" t="s">
        <v>12</v>
      </c>
      <c r="G730" t="s">
        <v>41</v>
      </c>
      <c r="H730">
        <f t="shared" si="11"/>
        <v>41</v>
      </c>
    </row>
    <row r="731" spans="1:8" x14ac:dyDescent="0.25">
      <c r="A731" t="s">
        <v>762</v>
      </c>
      <c r="B731" s="12">
        <v>32439</v>
      </c>
      <c r="C731">
        <v>3</v>
      </c>
      <c r="D731" s="14">
        <v>6196.45</v>
      </c>
      <c r="E731" t="s">
        <v>11</v>
      </c>
      <c r="F731" t="s">
        <v>16</v>
      </c>
      <c r="G731" t="s">
        <v>41</v>
      </c>
      <c r="H731">
        <f t="shared" si="11"/>
        <v>34</v>
      </c>
    </row>
    <row r="732" spans="1:8" x14ac:dyDescent="0.25">
      <c r="A732" t="s">
        <v>763</v>
      </c>
      <c r="B732" s="12">
        <v>31250</v>
      </c>
      <c r="C732">
        <v>2</v>
      </c>
      <c r="D732" s="14">
        <v>6198.75</v>
      </c>
      <c r="E732" t="s">
        <v>11</v>
      </c>
      <c r="F732" t="s">
        <v>16</v>
      </c>
      <c r="G732" t="s">
        <v>23</v>
      </c>
      <c r="H732">
        <f t="shared" si="11"/>
        <v>37</v>
      </c>
    </row>
    <row r="733" spans="1:8" x14ac:dyDescent="0.25">
      <c r="A733" t="s">
        <v>31</v>
      </c>
      <c r="B733" s="12">
        <v>31401</v>
      </c>
      <c r="C733">
        <v>2</v>
      </c>
      <c r="D733" s="14">
        <v>6203.9</v>
      </c>
      <c r="E733" t="s">
        <v>16</v>
      </c>
      <c r="F733" t="s">
        <v>11</v>
      </c>
      <c r="G733" t="s">
        <v>23</v>
      </c>
      <c r="H733">
        <f t="shared" si="11"/>
        <v>37</v>
      </c>
    </row>
    <row r="734" spans="1:8" x14ac:dyDescent="0.25">
      <c r="A734" t="s">
        <v>764</v>
      </c>
      <c r="B734" s="12">
        <v>31312</v>
      </c>
      <c r="C734">
        <v>2</v>
      </c>
      <c r="D734" s="14">
        <v>6203.9</v>
      </c>
      <c r="E734" t="s">
        <v>11</v>
      </c>
      <c r="F734" t="s">
        <v>11</v>
      </c>
      <c r="G734" t="s">
        <v>23</v>
      </c>
      <c r="H734">
        <f t="shared" si="11"/>
        <v>37</v>
      </c>
    </row>
    <row r="735" spans="1:8" x14ac:dyDescent="0.25">
      <c r="A735" t="s">
        <v>765</v>
      </c>
      <c r="B735" s="12">
        <v>36413</v>
      </c>
      <c r="C735">
        <v>0</v>
      </c>
      <c r="D735" s="14">
        <v>6207.26</v>
      </c>
      <c r="E735" t="s">
        <v>11</v>
      </c>
      <c r="F735" t="s">
        <v>11</v>
      </c>
      <c r="G735" t="s">
        <v>534</v>
      </c>
      <c r="H735">
        <f t="shared" si="11"/>
        <v>23</v>
      </c>
    </row>
    <row r="736" spans="1:8" x14ac:dyDescent="0.25">
      <c r="A736" t="s">
        <v>766</v>
      </c>
      <c r="B736" s="12">
        <v>33828</v>
      </c>
      <c r="C736">
        <v>0</v>
      </c>
      <c r="D736" s="14">
        <v>6208.5</v>
      </c>
      <c r="E736" t="s">
        <v>11</v>
      </c>
      <c r="F736" t="s">
        <v>16</v>
      </c>
      <c r="G736" t="s">
        <v>299</v>
      </c>
      <c r="H736">
        <f t="shared" si="11"/>
        <v>30</v>
      </c>
    </row>
    <row r="737" spans="1:8" x14ac:dyDescent="0.25">
      <c r="A737" t="s">
        <v>767</v>
      </c>
      <c r="B737" s="12">
        <v>26479</v>
      </c>
      <c r="C737">
        <v>0</v>
      </c>
      <c r="D737" s="14">
        <v>6219.93</v>
      </c>
      <c r="E737" t="s">
        <v>11</v>
      </c>
      <c r="F737" t="s">
        <v>11</v>
      </c>
      <c r="G737" t="s">
        <v>13</v>
      </c>
      <c r="H737">
        <f t="shared" si="11"/>
        <v>50</v>
      </c>
    </row>
    <row r="738" spans="1:8" x14ac:dyDescent="0.25">
      <c r="A738" t="s">
        <v>768</v>
      </c>
      <c r="B738" s="12">
        <v>28752</v>
      </c>
      <c r="C738">
        <v>2</v>
      </c>
      <c r="D738" s="14">
        <v>6236.95</v>
      </c>
      <c r="E738" t="s">
        <v>11</v>
      </c>
      <c r="F738" t="s">
        <v>11</v>
      </c>
      <c r="G738" t="s">
        <v>13</v>
      </c>
      <c r="H738">
        <f t="shared" si="11"/>
        <v>44</v>
      </c>
    </row>
    <row r="739" spans="1:8" x14ac:dyDescent="0.25">
      <c r="A739" t="s">
        <v>769</v>
      </c>
      <c r="B739" s="12">
        <v>30539</v>
      </c>
      <c r="C739">
        <v>1</v>
      </c>
      <c r="D739" s="14">
        <v>6238.3</v>
      </c>
      <c r="E739" t="s">
        <v>11</v>
      </c>
      <c r="F739" t="s">
        <v>16</v>
      </c>
      <c r="G739" t="s">
        <v>41</v>
      </c>
      <c r="H739">
        <f t="shared" si="11"/>
        <v>39</v>
      </c>
    </row>
    <row r="740" spans="1:8" x14ac:dyDescent="0.25">
      <c r="A740" t="s">
        <v>770</v>
      </c>
      <c r="B740" s="12">
        <v>29138</v>
      </c>
      <c r="C740">
        <v>0</v>
      </c>
      <c r="D740" s="14">
        <v>6250.44</v>
      </c>
      <c r="E740" t="s">
        <v>11</v>
      </c>
      <c r="F740" t="s">
        <v>16</v>
      </c>
      <c r="G740" t="s">
        <v>41</v>
      </c>
      <c r="H740">
        <f t="shared" si="11"/>
        <v>43</v>
      </c>
    </row>
    <row r="741" spans="1:8" x14ac:dyDescent="0.25">
      <c r="A741" t="s">
        <v>771</v>
      </c>
      <c r="B741" s="12">
        <v>26614</v>
      </c>
      <c r="C741">
        <v>0</v>
      </c>
      <c r="D741" s="14">
        <v>6253.85</v>
      </c>
      <c r="E741" t="s">
        <v>11</v>
      </c>
      <c r="F741" t="s">
        <v>11</v>
      </c>
      <c r="G741" t="s">
        <v>13</v>
      </c>
      <c r="H741">
        <f t="shared" si="11"/>
        <v>50</v>
      </c>
    </row>
    <row r="742" spans="1:8" x14ac:dyDescent="0.25">
      <c r="A742" t="s">
        <v>772</v>
      </c>
      <c r="B742" s="12">
        <v>26550</v>
      </c>
      <c r="C742">
        <v>0</v>
      </c>
      <c r="D742" s="14">
        <v>6254.13</v>
      </c>
      <c r="E742" t="s">
        <v>11</v>
      </c>
      <c r="F742" t="s">
        <v>11</v>
      </c>
      <c r="G742" t="s">
        <v>23</v>
      </c>
      <c r="H742">
        <f t="shared" si="11"/>
        <v>50</v>
      </c>
    </row>
    <row r="743" spans="1:8" x14ac:dyDescent="0.25">
      <c r="A743" t="s">
        <v>773</v>
      </c>
      <c r="B743" s="12">
        <v>25852</v>
      </c>
      <c r="C743">
        <v>0</v>
      </c>
      <c r="D743" s="14">
        <v>6255.38</v>
      </c>
      <c r="E743" t="s">
        <v>11</v>
      </c>
      <c r="F743" t="s">
        <v>11</v>
      </c>
      <c r="G743" t="s">
        <v>13</v>
      </c>
      <c r="H743">
        <f t="shared" si="11"/>
        <v>52</v>
      </c>
    </row>
    <row r="744" spans="1:8" x14ac:dyDescent="0.25">
      <c r="A744" t="s">
        <v>774</v>
      </c>
      <c r="B744" s="12">
        <v>34989</v>
      </c>
      <c r="C744">
        <v>0</v>
      </c>
      <c r="D744" s="14">
        <v>6261.2</v>
      </c>
      <c r="E744" t="s">
        <v>11</v>
      </c>
      <c r="F744" t="s">
        <v>16</v>
      </c>
      <c r="G744" t="s">
        <v>534</v>
      </c>
      <c r="H744">
        <f t="shared" si="11"/>
        <v>27</v>
      </c>
    </row>
    <row r="745" spans="1:8" x14ac:dyDescent="0.25">
      <c r="A745" t="s">
        <v>775</v>
      </c>
      <c r="B745" s="12">
        <v>30950</v>
      </c>
      <c r="C745">
        <v>3</v>
      </c>
      <c r="D745" s="14">
        <v>6269.33</v>
      </c>
      <c r="E745" t="s">
        <v>11</v>
      </c>
      <c r="F745" t="s">
        <v>16</v>
      </c>
      <c r="G745" t="s">
        <v>13</v>
      </c>
      <c r="H745">
        <f t="shared" si="11"/>
        <v>38</v>
      </c>
    </row>
    <row r="746" spans="1:8" x14ac:dyDescent="0.25">
      <c r="A746" t="s">
        <v>776</v>
      </c>
      <c r="B746" s="12">
        <v>29767</v>
      </c>
      <c r="C746">
        <v>1</v>
      </c>
      <c r="D746" s="14">
        <v>6272.48</v>
      </c>
      <c r="E746" t="s">
        <v>16</v>
      </c>
      <c r="F746" t="s">
        <v>12</v>
      </c>
      <c r="G746" t="s">
        <v>13</v>
      </c>
      <c r="H746">
        <f t="shared" si="11"/>
        <v>41</v>
      </c>
    </row>
    <row r="747" spans="1:8" x14ac:dyDescent="0.25">
      <c r="A747" t="s">
        <v>777</v>
      </c>
      <c r="B747" s="12">
        <v>34258</v>
      </c>
      <c r="C747">
        <v>0</v>
      </c>
      <c r="D747" s="14">
        <v>6276.3</v>
      </c>
      <c r="E747" t="s">
        <v>11</v>
      </c>
      <c r="F747" t="s">
        <v>16</v>
      </c>
      <c r="G747" t="s">
        <v>199</v>
      </c>
      <c r="H747">
        <f t="shared" si="11"/>
        <v>29</v>
      </c>
    </row>
    <row r="748" spans="1:8" x14ac:dyDescent="0.25">
      <c r="A748" t="s">
        <v>778</v>
      </c>
      <c r="B748" s="12">
        <v>29914</v>
      </c>
      <c r="C748">
        <v>1</v>
      </c>
      <c r="D748" s="14">
        <v>6282.24</v>
      </c>
      <c r="E748" t="s">
        <v>11</v>
      </c>
      <c r="F748" t="s">
        <v>16</v>
      </c>
      <c r="G748" t="s">
        <v>41</v>
      </c>
      <c r="H748">
        <f t="shared" si="11"/>
        <v>41</v>
      </c>
    </row>
    <row r="749" spans="1:8" x14ac:dyDescent="0.25">
      <c r="A749" t="s">
        <v>779</v>
      </c>
      <c r="B749" s="12">
        <v>29824</v>
      </c>
      <c r="C749">
        <v>1</v>
      </c>
      <c r="D749" s="14">
        <v>6289.75</v>
      </c>
      <c r="E749" t="s">
        <v>11</v>
      </c>
      <c r="F749" t="s">
        <v>12</v>
      </c>
      <c r="G749" t="s">
        <v>13</v>
      </c>
      <c r="H749">
        <f t="shared" si="11"/>
        <v>41</v>
      </c>
    </row>
    <row r="750" spans="1:8" x14ac:dyDescent="0.25">
      <c r="A750" t="s">
        <v>780</v>
      </c>
      <c r="B750" s="12">
        <v>35250</v>
      </c>
      <c r="C750">
        <v>0</v>
      </c>
      <c r="D750" s="14">
        <v>6293.63</v>
      </c>
      <c r="E750" t="s">
        <v>11</v>
      </c>
      <c r="F750" t="s">
        <v>12</v>
      </c>
      <c r="G750" t="s">
        <v>299</v>
      </c>
      <c r="H750">
        <f t="shared" si="11"/>
        <v>26</v>
      </c>
    </row>
    <row r="751" spans="1:8" x14ac:dyDescent="0.25">
      <c r="A751" t="s">
        <v>781</v>
      </c>
      <c r="B751" s="12">
        <v>27289</v>
      </c>
      <c r="C751">
        <v>0</v>
      </c>
      <c r="D751" s="14">
        <v>6302.23</v>
      </c>
      <c r="E751" t="s">
        <v>11</v>
      </c>
      <c r="F751" t="s">
        <v>16</v>
      </c>
      <c r="G751" t="s">
        <v>13</v>
      </c>
      <c r="H751">
        <f t="shared" si="11"/>
        <v>48</v>
      </c>
    </row>
    <row r="752" spans="1:8" x14ac:dyDescent="0.25">
      <c r="A752" t="s">
        <v>782</v>
      </c>
      <c r="B752" s="12">
        <v>25450</v>
      </c>
      <c r="C752">
        <v>0</v>
      </c>
      <c r="D752" s="14">
        <v>6305.61</v>
      </c>
      <c r="E752" t="s">
        <v>11</v>
      </c>
      <c r="F752" t="s">
        <v>11</v>
      </c>
      <c r="G752" t="s">
        <v>23</v>
      </c>
      <c r="H752">
        <f t="shared" si="11"/>
        <v>53</v>
      </c>
    </row>
    <row r="753" spans="1:8" x14ac:dyDescent="0.25">
      <c r="A753" t="s">
        <v>783</v>
      </c>
      <c r="B753" s="12">
        <v>38195</v>
      </c>
      <c r="C753">
        <v>0</v>
      </c>
      <c r="D753" s="14">
        <v>6311.11</v>
      </c>
      <c r="E753" t="s">
        <v>11</v>
      </c>
      <c r="F753" t="s">
        <v>11</v>
      </c>
      <c r="G753" t="s">
        <v>41</v>
      </c>
      <c r="H753">
        <f t="shared" si="11"/>
        <v>18</v>
      </c>
    </row>
    <row r="754" spans="1:8" x14ac:dyDescent="0.25">
      <c r="A754" t="s">
        <v>784</v>
      </c>
      <c r="B754" s="12">
        <v>31370</v>
      </c>
      <c r="C754">
        <v>2</v>
      </c>
      <c r="D754" s="14">
        <v>6311.95</v>
      </c>
      <c r="E754" t="s">
        <v>11</v>
      </c>
      <c r="F754" t="s">
        <v>16</v>
      </c>
      <c r="G754" t="s">
        <v>41</v>
      </c>
      <c r="H754">
        <f t="shared" si="11"/>
        <v>37</v>
      </c>
    </row>
    <row r="755" spans="1:8" x14ac:dyDescent="0.25">
      <c r="A755" t="s">
        <v>785</v>
      </c>
      <c r="B755" s="12">
        <v>31396</v>
      </c>
      <c r="C755">
        <v>2</v>
      </c>
      <c r="D755" s="14">
        <v>6313.76</v>
      </c>
      <c r="E755" t="s">
        <v>11</v>
      </c>
      <c r="F755" t="s">
        <v>16</v>
      </c>
      <c r="G755" t="s">
        <v>13</v>
      </c>
      <c r="H755">
        <f t="shared" si="11"/>
        <v>37</v>
      </c>
    </row>
    <row r="756" spans="1:8" x14ac:dyDescent="0.25">
      <c r="A756" t="s">
        <v>786</v>
      </c>
      <c r="B756" s="12">
        <v>33098</v>
      </c>
      <c r="C756">
        <v>3</v>
      </c>
      <c r="D756" s="14">
        <v>6334.34</v>
      </c>
      <c r="E756" t="s">
        <v>11</v>
      </c>
      <c r="F756" t="s">
        <v>11</v>
      </c>
      <c r="G756" t="s">
        <v>246</v>
      </c>
      <c r="H756">
        <f t="shared" si="11"/>
        <v>32</v>
      </c>
    </row>
    <row r="757" spans="1:8" x14ac:dyDescent="0.25">
      <c r="A757" t="s">
        <v>787</v>
      </c>
      <c r="B757" s="12">
        <v>31680</v>
      </c>
      <c r="C757">
        <v>3</v>
      </c>
      <c r="D757" s="14">
        <v>6335.64</v>
      </c>
      <c r="E757" t="s">
        <v>11</v>
      </c>
      <c r="F757" t="s">
        <v>11</v>
      </c>
      <c r="G757" t="s">
        <v>13</v>
      </c>
      <c r="H757">
        <f t="shared" si="11"/>
        <v>36</v>
      </c>
    </row>
    <row r="758" spans="1:8" x14ac:dyDescent="0.25">
      <c r="A758" t="s">
        <v>788</v>
      </c>
      <c r="B758" s="12">
        <v>30610</v>
      </c>
      <c r="C758">
        <v>2</v>
      </c>
      <c r="D758" s="14">
        <v>6338.08</v>
      </c>
      <c r="E758" t="s">
        <v>11</v>
      </c>
      <c r="F758" t="s">
        <v>16</v>
      </c>
      <c r="G758" t="s">
        <v>13</v>
      </c>
      <c r="H758">
        <f t="shared" si="11"/>
        <v>39</v>
      </c>
    </row>
    <row r="759" spans="1:8" x14ac:dyDescent="0.25">
      <c r="A759" t="s">
        <v>789</v>
      </c>
      <c r="B759" s="12">
        <v>30547</v>
      </c>
      <c r="C759">
        <v>2</v>
      </c>
      <c r="D759" s="14">
        <v>6356.27</v>
      </c>
      <c r="E759" t="s">
        <v>12</v>
      </c>
      <c r="F759" t="s">
        <v>11</v>
      </c>
      <c r="G759" t="s">
        <v>13</v>
      </c>
      <c r="H759">
        <f t="shared" si="11"/>
        <v>39</v>
      </c>
    </row>
    <row r="760" spans="1:8" x14ac:dyDescent="0.25">
      <c r="A760" t="s">
        <v>790</v>
      </c>
      <c r="B760" s="12">
        <v>29524</v>
      </c>
      <c r="C760">
        <v>0</v>
      </c>
      <c r="D760" s="14">
        <v>6358.78</v>
      </c>
      <c r="E760" t="s">
        <v>11</v>
      </c>
      <c r="F760" t="s">
        <v>16</v>
      </c>
      <c r="G760" t="s">
        <v>23</v>
      </c>
      <c r="H760">
        <f t="shared" si="11"/>
        <v>42</v>
      </c>
    </row>
    <row r="761" spans="1:8" x14ac:dyDescent="0.25">
      <c r="A761" t="s">
        <v>791</v>
      </c>
      <c r="B761" s="12">
        <v>32683</v>
      </c>
      <c r="C761">
        <v>3</v>
      </c>
      <c r="D761" s="14">
        <v>6360.99</v>
      </c>
      <c r="E761" t="s">
        <v>11</v>
      </c>
      <c r="F761" t="s">
        <v>11</v>
      </c>
      <c r="G761" t="s">
        <v>23</v>
      </c>
      <c r="H761">
        <f t="shared" si="11"/>
        <v>33</v>
      </c>
    </row>
    <row r="762" spans="1:8" x14ac:dyDescent="0.25">
      <c r="A762" t="s">
        <v>792</v>
      </c>
      <c r="B762" s="12">
        <v>35253</v>
      </c>
      <c r="C762">
        <v>0</v>
      </c>
      <c r="D762" s="14">
        <v>6361.47</v>
      </c>
      <c r="E762" t="s">
        <v>11</v>
      </c>
      <c r="F762" t="s">
        <v>12</v>
      </c>
      <c r="G762" t="s">
        <v>299</v>
      </c>
      <c r="H762">
        <f t="shared" si="11"/>
        <v>26</v>
      </c>
    </row>
    <row r="763" spans="1:8" x14ac:dyDescent="0.25">
      <c r="A763" t="s">
        <v>793</v>
      </c>
      <c r="B763" s="12">
        <v>25881</v>
      </c>
      <c r="C763">
        <v>0</v>
      </c>
      <c r="D763" s="14">
        <v>6367.31</v>
      </c>
      <c r="E763" t="s">
        <v>11</v>
      </c>
      <c r="F763" t="s">
        <v>16</v>
      </c>
      <c r="G763" t="s">
        <v>13</v>
      </c>
      <c r="H763">
        <f t="shared" si="11"/>
        <v>52</v>
      </c>
    </row>
    <row r="764" spans="1:8" x14ac:dyDescent="0.25">
      <c r="A764" t="s">
        <v>794</v>
      </c>
      <c r="B764" s="12">
        <v>30907</v>
      </c>
      <c r="C764">
        <v>1</v>
      </c>
      <c r="D764" s="14">
        <v>6373.56</v>
      </c>
      <c r="E764" t="s">
        <v>11</v>
      </c>
      <c r="F764" t="s">
        <v>16</v>
      </c>
      <c r="G764" t="s">
        <v>23</v>
      </c>
      <c r="H764">
        <f t="shared" si="11"/>
        <v>38</v>
      </c>
    </row>
    <row r="765" spans="1:8" x14ac:dyDescent="0.25">
      <c r="A765" t="s">
        <v>795</v>
      </c>
      <c r="B765" s="12">
        <v>28082</v>
      </c>
      <c r="C765">
        <v>2</v>
      </c>
      <c r="D765" s="14">
        <v>6374.16</v>
      </c>
      <c r="E765" t="s">
        <v>11</v>
      </c>
      <c r="F765" t="s">
        <v>11</v>
      </c>
      <c r="G765" t="s">
        <v>13</v>
      </c>
      <c r="H765">
        <f t="shared" si="11"/>
        <v>46</v>
      </c>
    </row>
    <row r="766" spans="1:8" x14ac:dyDescent="0.25">
      <c r="A766" t="s">
        <v>796</v>
      </c>
      <c r="B766" s="12">
        <v>30169</v>
      </c>
      <c r="C766">
        <v>1</v>
      </c>
      <c r="D766" s="14">
        <v>6389.38</v>
      </c>
      <c r="E766" t="s">
        <v>16</v>
      </c>
      <c r="F766" t="s">
        <v>11</v>
      </c>
      <c r="G766" t="s">
        <v>23</v>
      </c>
      <c r="H766">
        <f t="shared" si="11"/>
        <v>40</v>
      </c>
    </row>
    <row r="767" spans="1:8" x14ac:dyDescent="0.25">
      <c r="A767" t="s">
        <v>797</v>
      </c>
      <c r="B767" s="12">
        <v>35658</v>
      </c>
      <c r="C767">
        <v>0</v>
      </c>
      <c r="D767" s="14">
        <v>6389.53</v>
      </c>
      <c r="E767" t="s">
        <v>11</v>
      </c>
      <c r="F767" t="s">
        <v>11</v>
      </c>
      <c r="G767" t="s">
        <v>299</v>
      </c>
      <c r="H767">
        <f t="shared" si="11"/>
        <v>25</v>
      </c>
    </row>
    <row r="768" spans="1:8" x14ac:dyDescent="0.25">
      <c r="A768" t="s">
        <v>798</v>
      </c>
      <c r="B768" s="12">
        <v>30252</v>
      </c>
      <c r="C768">
        <v>1</v>
      </c>
      <c r="D768" s="14">
        <v>6393.6</v>
      </c>
      <c r="E768" t="s">
        <v>11</v>
      </c>
      <c r="F768" t="s">
        <v>16</v>
      </c>
      <c r="G768" t="s">
        <v>23</v>
      </c>
      <c r="H768">
        <f t="shared" si="11"/>
        <v>40</v>
      </c>
    </row>
    <row r="769" spans="1:8" x14ac:dyDescent="0.25">
      <c r="A769" t="s">
        <v>799</v>
      </c>
      <c r="B769" s="12">
        <v>32029</v>
      </c>
      <c r="C769">
        <v>2</v>
      </c>
      <c r="D769" s="14">
        <v>6402.29</v>
      </c>
      <c r="E769" t="s">
        <v>11</v>
      </c>
      <c r="F769" t="s">
        <v>12</v>
      </c>
      <c r="G769" t="s">
        <v>246</v>
      </c>
      <c r="H769">
        <f t="shared" si="11"/>
        <v>35</v>
      </c>
    </row>
    <row r="770" spans="1:8" x14ac:dyDescent="0.25">
      <c r="A770" t="s">
        <v>800</v>
      </c>
      <c r="B770" s="12">
        <v>31391</v>
      </c>
      <c r="C770">
        <v>2</v>
      </c>
      <c r="D770" s="14">
        <v>6406.41</v>
      </c>
      <c r="E770" t="s">
        <v>16</v>
      </c>
      <c r="F770" t="s">
        <v>12</v>
      </c>
      <c r="G770" t="s">
        <v>275</v>
      </c>
      <c r="H770">
        <f t="shared" si="11"/>
        <v>37</v>
      </c>
    </row>
    <row r="771" spans="1:8" x14ac:dyDescent="0.25">
      <c r="A771" t="s">
        <v>801</v>
      </c>
      <c r="B771" s="12">
        <v>25800</v>
      </c>
      <c r="C771">
        <v>0</v>
      </c>
      <c r="D771" s="14">
        <v>6407.05</v>
      </c>
      <c r="E771" t="s">
        <v>11</v>
      </c>
      <c r="F771" t="s">
        <v>16</v>
      </c>
      <c r="G771" t="s">
        <v>13</v>
      </c>
      <c r="H771">
        <f t="shared" ref="H771:H834" si="12">IFERROR(DATEDIF(B771,DATE(2023,6,8),"Y"),"?")</f>
        <v>52</v>
      </c>
    </row>
    <row r="772" spans="1:8" x14ac:dyDescent="0.25">
      <c r="A772" t="s">
        <v>802</v>
      </c>
      <c r="B772" s="12">
        <v>26167</v>
      </c>
      <c r="C772">
        <v>0</v>
      </c>
      <c r="D772" s="14">
        <v>6412.34</v>
      </c>
      <c r="E772" t="s">
        <v>11</v>
      </c>
      <c r="F772" t="s">
        <v>12</v>
      </c>
      <c r="G772" t="s">
        <v>13</v>
      </c>
      <c r="H772">
        <f t="shared" si="12"/>
        <v>51</v>
      </c>
    </row>
    <row r="773" spans="1:8" x14ac:dyDescent="0.25">
      <c r="A773" t="s">
        <v>803</v>
      </c>
      <c r="B773" s="12">
        <v>32024</v>
      </c>
      <c r="C773">
        <v>3</v>
      </c>
      <c r="D773" s="14">
        <v>6414.18</v>
      </c>
      <c r="E773" t="s">
        <v>11</v>
      </c>
      <c r="F773" t="s">
        <v>11</v>
      </c>
      <c r="G773" t="s">
        <v>41</v>
      </c>
      <c r="H773">
        <f t="shared" si="12"/>
        <v>35</v>
      </c>
    </row>
    <row r="774" spans="1:8" x14ac:dyDescent="0.25">
      <c r="A774" t="s">
        <v>804</v>
      </c>
      <c r="B774" s="12">
        <v>28124</v>
      </c>
      <c r="C774">
        <v>2</v>
      </c>
      <c r="D774" s="14">
        <v>6417.28</v>
      </c>
      <c r="E774" t="s">
        <v>11</v>
      </c>
      <c r="F774" t="s">
        <v>12</v>
      </c>
      <c r="G774" t="s">
        <v>13</v>
      </c>
      <c r="H774">
        <f t="shared" si="12"/>
        <v>46</v>
      </c>
    </row>
    <row r="775" spans="1:8" x14ac:dyDescent="0.25">
      <c r="A775" t="s">
        <v>805</v>
      </c>
      <c r="B775" s="12">
        <v>27611</v>
      </c>
      <c r="C775">
        <v>1</v>
      </c>
      <c r="D775" s="14">
        <v>6423.48</v>
      </c>
      <c r="E775" t="s">
        <v>11</v>
      </c>
      <c r="F775" t="s">
        <v>12</v>
      </c>
      <c r="G775" t="s">
        <v>13</v>
      </c>
      <c r="H775">
        <f t="shared" si="12"/>
        <v>47</v>
      </c>
    </row>
    <row r="776" spans="1:8" x14ac:dyDescent="0.25">
      <c r="A776" t="s">
        <v>806</v>
      </c>
      <c r="B776" s="12">
        <v>31250</v>
      </c>
      <c r="C776">
        <v>3</v>
      </c>
      <c r="D776" s="14">
        <v>6435.62</v>
      </c>
      <c r="E776" t="s">
        <v>12</v>
      </c>
      <c r="F776" t="s">
        <v>11</v>
      </c>
      <c r="G776" t="s">
        <v>13</v>
      </c>
      <c r="H776">
        <f t="shared" si="12"/>
        <v>37</v>
      </c>
    </row>
    <row r="777" spans="1:8" x14ac:dyDescent="0.25">
      <c r="A777" t="s">
        <v>807</v>
      </c>
      <c r="B777" s="12">
        <v>30920</v>
      </c>
      <c r="C777">
        <v>2</v>
      </c>
      <c r="D777" s="14">
        <v>6455.86</v>
      </c>
      <c r="E777" t="s">
        <v>12</v>
      </c>
      <c r="F777" t="s">
        <v>12</v>
      </c>
      <c r="G777" t="s">
        <v>23</v>
      </c>
      <c r="H777">
        <f t="shared" si="12"/>
        <v>38</v>
      </c>
    </row>
    <row r="778" spans="1:8" x14ac:dyDescent="0.25">
      <c r="A778" t="s">
        <v>808</v>
      </c>
      <c r="B778" s="12">
        <v>30987</v>
      </c>
      <c r="C778">
        <v>2</v>
      </c>
      <c r="D778" s="14">
        <v>6457.84</v>
      </c>
      <c r="E778" t="s">
        <v>11</v>
      </c>
      <c r="F778" t="s">
        <v>12</v>
      </c>
      <c r="G778" t="s">
        <v>23</v>
      </c>
      <c r="H778">
        <f t="shared" si="12"/>
        <v>38</v>
      </c>
    </row>
    <row r="779" spans="1:8" x14ac:dyDescent="0.25">
      <c r="A779" t="s">
        <v>809</v>
      </c>
      <c r="B779" s="12">
        <v>29794</v>
      </c>
      <c r="C779">
        <v>1</v>
      </c>
      <c r="D779" s="14">
        <v>6473.15</v>
      </c>
      <c r="E779" t="s">
        <v>11</v>
      </c>
      <c r="F779" t="s">
        <v>11</v>
      </c>
      <c r="G779" t="s">
        <v>13</v>
      </c>
      <c r="H779">
        <f t="shared" si="12"/>
        <v>41</v>
      </c>
    </row>
    <row r="780" spans="1:8" x14ac:dyDescent="0.25">
      <c r="A780" t="s">
        <v>810</v>
      </c>
      <c r="B780" s="12">
        <v>29380</v>
      </c>
      <c r="C780">
        <v>0</v>
      </c>
      <c r="D780" s="14">
        <v>6474.01</v>
      </c>
      <c r="E780" t="s">
        <v>11</v>
      </c>
      <c r="F780" t="s">
        <v>12</v>
      </c>
      <c r="G780" t="s">
        <v>41</v>
      </c>
      <c r="H780">
        <f t="shared" si="12"/>
        <v>43</v>
      </c>
    </row>
    <row r="781" spans="1:8" x14ac:dyDescent="0.25">
      <c r="A781" t="s">
        <v>811</v>
      </c>
      <c r="B781" s="12">
        <v>25903</v>
      </c>
      <c r="C781">
        <v>0</v>
      </c>
      <c r="D781" s="14">
        <v>6481.67</v>
      </c>
      <c r="E781" t="s">
        <v>11</v>
      </c>
      <c r="F781" t="s">
        <v>11</v>
      </c>
      <c r="G781" t="s">
        <v>13</v>
      </c>
      <c r="H781">
        <f t="shared" si="12"/>
        <v>52</v>
      </c>
    </row>
    <row r="782" spans="1:8" x14ac:dyDescent="0.25">
      <c r="A782" t="s">
        <v>812</v>
      </c>
      <c r="B782" s="12">
        <v>30233</v>
      </c>
      <c r="C782">
        <v>1</v>
      </c>
      <c r="D782" s="14">
        <v>6496.89</v>
      </c>
      <c r="E782" t="s">
        <v>11</v>
      </c>
      <c r="F782" t="s">
        <v>12</v>
      </c>
      <c r="G782" t="s">
        <v>41</v>
      </c>
      <c r="H782">
        <f t="shared" si="12"/>
        <v>40</v>
      </c>
    </row>
    <row r="783" spans="1:8" x14ac:dyDescent="0.25">
      <c r="A783" t="s">
        <v>813</v>
      </c>
      <c r="B783" s="12">
        <v>30191</v>
      </c>
      <c r="C783">
        <v>1</v>
      </c>
      <c r="D783" s="14">
        <v>6500.24</v>
      </c>
      <c r="E783" t="s">
        <v>11</v>
      </c>
      <c r="F783" t="s">
        <v>11</v>
      </c>
      <c r="G783" t="s">
        <v>13</v>
      </c>
      <c r="H783">
        <f t="shared" si="12"/>
        <v>40</v>
      </c>
    </row>
    <row r="784" spans="1:8" x14ac:dyDescent="0.25">
      <c r="A784" t="s">
        <v>814</v>
      </c>
      <c r="B784" s="12">
        <v>34522</v>
      </c>
      <c r="C784">
        <v>0</v>
      </c>
      <c r="D784" s="14">
        <v>6512.24</v>
      </c>
      <c r="E784" t="s">
        <v>11</v>
      </c>
      <c r="F784" t="s">
        <v>16</v>
      </c>
      <c r="G784" t="s">
        <v>299</v>
      </c>
      <c r="H784">
        <f t="shared" si="12"/>
        <v>28</v>
      </c>
    </row>
    <row r="785" spans="1:8" x14ac:dyDescent="0.25">
      <c r="A785" t="s">
        <v>815</v>
      </c>
      <c r="B785" s="12">
        <v>28056</v>
      </c>
      <c r="C785">
        <v>2</v>
      </c>
      <c r="D785" s="14">
        <v>6529.21</v>
      </c>
      <c r="E785" t="s">
        <v>11</v>
      </c>
      <c r="F785" t="s">
        <v>16</v>
      </c>
      <c r="G785" t="s">
        <v>13</v>
      </c>
      <c r="H785">
        <f t="shared" si="12"/>
        <v>46</v>
      </c>
    </row>
    <row r="786" spans="1:8" x14ac:dyDescent="0.25">
      <c r="A786" t="s">
        <v>816</v>
      </c>
      <c r="B786" s="12">
        <v>30175</v>
      </c>
      <c r="C786">
        <v>3</v>
      </c>
      <c r="D786" s="14">
        <v>6532.04</v>
      </c>
      <c r="E786" t="s">
        <v>11</v>
      </c>
      <c r="F786" t="s">
        <v>16</v>
      </c>
      <c r="G786" t="s">
        <v>13</v>
      </c>
      <c r="H786">
        <f t="shared" si="12"/>
        <v>40</v>
      </c>
    </row>
    <row r="787" spans="1:8" x14ac:dyDescent="0.25">
      <c r="A787" t="s">
        <v>817</v>
      </c>
      <c r="B787" s="12">
        <v>30226</v>
      </c>
      <c r="C787">
        <v>3</v>
      </c>
      <c r="D787" s="14">
        <v>6536.68</v>
      </c>
      <c r="E787" t="s">
        <v>11</v>
      </c>
      <c r="F787" t="s">
        <v>11</v>
      </c>
      <c r="G787" t="s">
        <v>23</v>
      </c>
      <c r="H787">
        <f t="shared" si="12"/>
        <v>40</v>
      </c>
    </row>
    <row r="788" spans="1:8" x14ac:dyDescent="0.25">
      <c r="A788" t="s">
        <v>818</v>
      </c>
      <c r="B788" s="12">
        <v>25540</v>
      </c>
      <c r="C788">
        <v>0</v>
      </c>
      <c r="D788" s="14">
        <v>6546.16</v>
      </c>
      <c r="E788" t="s">
        <v>11</v>
      </c>
      <c r="F788" t="s">
        <v>12</v>
      </c>
      <c r="G788" t="s">
        <v>13</v>
      </c>
      <c r="H788">
        <f t="shared" si="12"/>
        <v>53</v>
      </c>
    </row>
    <row r="789" spans="1:8" x14ac:dyDescent="0.25">
      <c r="A789" t="s">
        <v>819</v>
      </c>
      <c r="B789" s="12">
        <v>31764</v>
      </c>
      <c r="C789">
        <v>3</v>
      </c>
      <c r="D789" s="14">
        <v>6548.2</v>
      </c>
      <c r="E789" t="s">
        <v>11</v>
      </c>
      <c r="F789" t="s">
        <v>12</v>
      </c>
      <c r="G789" t="s">
        <v>23</v>
      </c>
      <c r="H789">
        <f t="shared" si="12"/>
        <v>36</v>
      </c>
    </row>
    <row r="790" spans="1:8" x14ac:dyDescent="0.25">
      <c r="A790" t="s">
        <v>820</v>
      </c>
      <c r="B790" s="12">
        <v>32726</v>
      </c>
      <c r="C790">
        <v>3</v>
      </c>
      <c r="D790" s="14">
        <v>6551.75</v>
      </c>
      <c r="E790" t="s">
        <v>11</v>
      </c>
      <c r="F790" t="s">
        <v>11</v>
      </c>
      <c r="G790" t="s">
        <v>246</v>
      </c>
      <c r="H790">
        <f t="shared" si="12"/>
        <v>33</v>
      </c>
    </row>
    <row r="791" spans="1:8" x14ac:dyDescent="0.25">
      <c r="A791" t="s">
        <v>821</v>
      </c>
      <c r="B791" s="12">
        <v>25183</v>
      </c>
      <c r="C791">
        <v>0</v>
      </c>
      <c r="D791" s="14">
        <v>6552.01</v>
      </c>
      <c r="E791" t="s">
        <v>12</v>
      </c>
      <c r="F791" t="s">
        <v>11</v>
      </c>
      <c r="G791" t="s">
        <v>13</v>
      </c>
      <c r="H791">
        <f t="shared" si="12"/>
        <v>54</v>
      </c>
    </row>
    <row r="792" spans="1:8" x14ac:dyDescent="0.25">
      <c r="A792" t="s">
        <v>822</v>
      </c>
      <c r="B792" s="12">
        <v>30945</v>
      </c>
      <c r="C792">
        <v>1</v>
      </c>
      <c r="D792" s="14">
        <v>6555.07</v>
      </c>
      <c r="E792" t="s">
        <v>11</v>
      </c>
      <c r="F792" t="s">
        <v>11</v>
      </c>
      <c r="G792" t="s">
        <v>246</v>
      </c>
      <c r="H792">
        <f t="shared" si="12"/>
        <v>38</v>
      </c>
    </row>
    <row r="793" spans="1:8" x14ac:dyDescent="0.25">
      <c r="A793" t="s">
        <v>823</v>
      </c>
      <c r="B793" s="12">
        <v>29787</v>
      </c>
      <c r="C793">
        <v>0</v>
      </c>
      <c r="D793" s="14">
        <v>6571.02</v>
      </c>
      <c r="E793" t="s">
        <v>11</v>
      </c>
      <c r="F793" t="s">
        <v>16</v>
      </c>
      <c r="G793" t="s">
        <v>23</v>
      </c>
      <c r="H793">
        <f t="shared" si="12"/>
        <v>41</v>
      </c>
    </row>
    <row r="794" spans="1:8" x14ac:dyDescent="0.25">
      <c r="A794" t="s">
        <v>824</v>
      </c>
      <c r="B794" s="12">
        <v>30960</v>
      </c>
      <c r="C794">
        <v>2</v>
      </c>
      <c r="D794" s="14">
        <v>6571.54</v>
      </c>
      <c r="E794" t="s">
        <v>11</v>
      </c>
      <c r="F794" t="s">
        <v>12</v>
      </c>
      <c r="G794" t="s">
        <v>41</v>
      </c>
      <c r="H794">
        <f t="shared" si="12"/>
        <v>38</v>
      </c>
    </row>
    <row r="795" spans="1:8" x14ac:dyDescent="0.25">
      <c r="A795" t="s">
        <v>825</v>
      </c>
      <c r="B795" s="12">
        <v>30277</v>
      </c>
      <c r="C795">
        <v>2</v>
      </c>
      <c r="D795" s="14">
        <v>6593.51</v>
      </c>
      <c r="E795" t="s">
        <v>11</v>
      </c>
      <c r="F795" t="s">
        <v>16</v>
      </c>
      <c r="G795" t="s">
        <v>13</v>
      </c>
      <c r="H795">
        <f t="shared" si="12"/>
        <v>40</v>
      </c>
    </row>
    <row r="796" spans="1:8" x14ac:dyDescent="0.25">
      <c r="A796" t="s">
        <v>826</v>
      </c>
      <c r="B796" s="12">
        <v>30314</v>
      </c>
      <c r="C796">
        <v>1</v>
      </c>
      <c r="D796" s="14">
        <v>6600.21</v>
      </c>
      <c r="E796" t="s">
        <v>12</v>
      </c>
      <c r="F796" t="s">
        <v>11</v>
      </c>
      <c r="G796" t="s">
        <v>167</v>
      </c>
      <c r="H796">
        <f t="shared" si="12"/>
        <v>40</v>
      </c>
    </row>
    <row r="797" spans="1:8" x14ac:dyDescent="0.25">
      <c r="A797" t="s">
        <v>827</v>
      </c>
      <c r="B797" s="12">
        <v>30262</v>
      </c>
      <c r="C797">
        <v>2</v>
      </c>
      <c r="D797" s="14">
        <v>6600.36</v>
      </c>
      <c r="E797" t="s">
        <v>11</v>
      </c>
      <c r="F797" t="s">
        <v>12</v>
      </c>
      <c r="G797" t="s">
        <v>41</v>
      </c>
      <c r="H797">
        <f t="shared" si="12"/>
        <v>40</v>
      </c>
    </row>
    <row r="798" spans="1:8" x14ac:dyDescent="0.25">
      <c r="A798" t="s">
        <v>828</v>
      </c>
      <c r="B798" s="12">
        <v>30191</v>
      </c>
      <c r="C798">
        <v>1</v>
      </c>
      <c r="D798" s="14">
        <v>6610.11</v>
      </c>
      <c r="E798" t="s">
        <v>12</v>
      </c>
      <c r="F798" t="s">
        <v>11</v>
      </c>
      <c r="G798" t="s">
        <v>163</v>
      </c>
      <c r="H798">
        <f t="shared" si="12"/>
        <v>40</v>
      </c>
    </row>
    <row r="799" spans="1:8" x14ac:dyDescent="0.25">
      <c r="A799" t="s">
        <v>829</v>
      </c>
      <c r="B799" s="12">
        <v>26905</v>
      </c>
      <c r="C799">
        <v>0</v>
      </c>
      <c r="D799" s="14">
        <v>6630.31</v>
      </c>
      <c r="E799" t="s">
        <v>11</v>
      </c>
      <c r="F799" t="s">
        <v>16</v>
      </c>
      <c r="G799" t="s">
        <v>13</v>
      </c>
      <c r="H799">
        <f t="shared" si="12"/>
        <v>49</v>
      </c>
    </row>
    <row r="800" spans="1:8" x14ac:dyDescent="0.25">
      <c r="A800" t="s">
        <v>830</v>
      </c>
      <c r="B800" s="12">
        <v>37868</v>
      </c>
      <c r="C800">
        <v>0</v>
      </c>
      <c r="D800" s="14">
        <v>6638.16</v>
      </c>
      <c r="E800" t="s">
        <v>11</v>
      </c>
      <c r="F800" t="s">
        <v>16</v>
      </c>
      <c r="G800" t="s">
        <v>23</v>
      </c>
      <c r="H800">
        <f t="shared" si="12"/>
        <v>19</v>
      </c>
    </row>
    <row r="801" spans="1:8" x14ac:dyDescent="0.25">
      <c r="A801" t="s">
        <v>831</v>
      </c>
      <c r="B801" s="12">
        <v>33030</v>
      </c>
      <c r="C801">
        <v>3</v>
      </c>
      <c r="D801" s="14">
        <v>6639.3</v>
      </c>
      <c r="E801" t="s">
        <v>11</v>
      </c>
      <c r="F801" t="s">
        <v>11</v>
      </c>
      <c r="G801" t="s">
        <v>299</v>
      </c>
      <c r="H801">
        <f t="shared" si="12"/>
        <v>33</v>
      </c>
    </row>
    <row r="802" spans="1:8" x14ac:dyDescent="0.25">
      <c r="A802" t="s">
        <v>832</v>
      </c>
      <c r="B802" s="12">
        <v>31024</v>
      </c>
      <c r="C802">
        <v>2</v>
      </c>
      <c r="D802" s="14">
        <v>6640.54</v>
      </c>
      <c r="E802" t="s">
        <v>11</v>
      </c>
      <c r="F802" t="s">
        <v>12</v>
      </c>
      <c r="G802" t="s">
        <v>165</v>
      </c>
      <c r="H802">
        <f t="shared" si="12"/>
        <v>38</v>
      </c>
    </row>
    <row r="803" spans="1:8" x14ac:dyDescent="0.25">
      <c r="A803" t="s">
        <v>833</v>
      </c>
      <c r="B803" s="12">
        <v>25880</v>
      </c>
      <c r="C803">
        <v>0</v>
      </c>
      <c r="D803" s="14">
        <v>6651.26</v>
      </c>
      <c r="E803" t="s">
        <v>11</v>
      </c>
      <c r="F803" t="s">
        <v>12</v>
      </c>
      <c r="G803" t="s">
        <v>13</v>
      </c>
      <c r="H803">
        <f t="shared" si="12"/>
        <v>52</v>
      </c>
    </row>
    <row r="804" spans="1:8" x14ac:dyDescent="0.25">
      <c r="A804" t="s">
        <v>834</v>
      </c>
      <c r="B804" s="12">
        <v>30864</v>
      </c>
      <c r="C804">
        <v>3</v>
      </c>
      <c r="D804" s="14">
        <v>6652.53</v>
      </c>
      <c r="E804" t="s">
        <v>12</v>
      </c>
      <c r="F804" t="s">
        <v>11</v>
      </c>
      <c r="G804" t="s">
        <v>13</v>
      </c>
      <c r="H804">
        <f t="shared" si="12"/>
        <v>38</v>
      </c>
    </row>
    <row r="805" spans="1:8" x14ac:dyDescent="0.25">
      <c r="A805" t="s">
        <v>835</v>
      </c>
      <c r="B805" s="12">
        <v>32831</v>
      </c>
      <c r="C805">
        <v>5</v>
      </c>
      <c r="D805" s="14">
        <v>6653.79</v>
      </c>
      <c r="E805" t="s">
        <v>11</v>
      </c>
      <c r="F805" t="s">
        <v>16</v>
      </c>
      <c r="G805" t="s">
        <v>13</v>
      </c>
      <c r="H805">
        <f t="shared" si="12"/>
        <v>33</v>
      </c>
    </row>
    <row r="806" spans="1:8" x14ac:dyDescent="0.25">
      <c r="A806" t="s">
        <v>836</v>
      </c>
      <c r="B806" s="12">
        <v>30221</v>
      </c>
      <c r="C806">
        <v>3</v>
      </c>
      <c r="D806" s="14">
        <v>6664.32</v>
      </c>
      <c r="E806" t="s">
        <v>11</v>
      </c>
      <c r="F806" t="s">
        <v>11</v>
      </c>
      <c r="G806" t="s">
        <v>13</v>
      </c>
      <c r="H806">
        <f t="shared" si="12"/>
        <v>40</v>
      </c>
    </row>
    <row r="807" spans="1:8" x14ac:dyDescent="0.25">
      <c r="A807" t="s">
        <v>837</v>
      </c>
      <c r="B807" s="12">
        <v>29846</v>
      </c>
      <c r="C807">
        <v>1</v>
      </c>
      <c r="D807" s="14">
        <v>6664.69</v>
      </c>
      <c r="E807" t="s">
        <v>12</v>
      </c>
      <c r="F807" t="s">
        <v>16</v>
      </c>
      <c r="G807" t="s">
        <v>23</v>
      </c>
      <c r="H807">
        <f t="shared" si="12"/>
        <v>41</v>
      </c>
    </row>
    <row r="808" spans="1:8" x14ac:dyDescent="0.25">
      <c r="A808" t="s">
        <v>838</v>
      </c>
      <c r="B808" s="12">
        <v>32801</v>
      </c>
      <c r="C808">
        <v>5</v>
      </c>
      <c r="D808" s="14">
        <v>6666.24</v>
      </c>
      <c r="E808" t="s">
        <v>12</v>
      </c>
      <c r="F808" t="s">
        <v>16</v>
      </c>
      <c r="G808" t="s">
        <v>41</v>
      </c>
      <c r="H808">
        <f t="shared" si="12"/>
        <v>33</v>
      </c>
    </row>
    <row r="809" spans="1:8" x14ac:dyDescent="0.25">
      <c r="A809" t="s">
        <v>839</v>
      </c>
      <c r="B809" s="12">
        <v>31237</v>
      </c>
      <c r="C809">
        <v>2</v>
      </c>
      <c r="D809" s="14">
        <v>6686.43</v>
      </c>
      <c r="E809" t="s">
        <v>11</v>
      </c>
      <c r="F809" t="s">
        <v>12</v>
      </c>
      <c r="G809" t="s">
        <v>23</v>
      </c>
      <c r="H809">
        <f t="shared" si="12"/>
        <v>37</v>
      </c>
    </row>
    <row r="810" spans="1:8" x14ac:dyDescent="0.25">
      <c r="A810" t="s">
        <v>840</v>
      </c>
      <c r="B810" s="12">
        <v>25032</v>
      </c>
      <c r="C810">
        <v>0</v>
      </c>
      <c r="D810" s="14">
        <v>6700.56</v>
      </c>
      <c r="E810" t="s">
        <v>12</v>
      </c>
      <c r="F810" t="s">
        <v>16</v>
      </c>
      <c r="G810" t="s">
        <v>23</v>
      </c>
      <c r="H810">
        <f t="shared" si="12"/>
        <v>54</v>
      </c>
    </row>
    <row r="811" spans="1:8" x14ac:dyDescent="0.25">
      <c r="A811" t="s">
        <v>841</v>
      </c>
      <c r="B811" s="12">
        <v>26279</v>
      </c>
      <c r="C811">
        <v>0</v>
      </c>
      <c r="D811" s="14">
        <v>6706.47</v>
      </c>
      <c r="E811" t="s">
        <v>11</v>
      </c>
      <c r="F811" t="s">
        <v>16</v>
      </c>
      <c r="G811" t="s">
        <v>13</v>
      </c>
      <c r="H811">
        <f t="shared" si="12"/>
        <v>51</v>
      </c>
    </row>
    <row r="812" spans="1:8" x14ac:dyDescent="0.25">
      <c r="A812" t="s">
        <v>842</v>
      </c>
      <c r="B812" s="12">
        <v>30479</v>
      </c>
      <c r="C812">
        <v>2</v>
      </c>
      <c r="D812" s="14">
        <v>6710.19</v>
      </c>
      <c r="E812" t="s">
        <v>12</v>
      </c>
      <c r="F812" t="s">
        <v>12</v>
      </c>
      <c r="G812" t="s">
        <v>23</v>
      </c>
      <c r="H812">
        <f t="shared" si="12"/>
        <v>39</v>
      </c>
    </row>
    <row r="813" spans="1:8" x14ac:dyDescent="0.25">
      <c r="A813" t="s">
        <v>843</v>
      </c>
      <c r="B813" s="12">
        <v>34498</v>
      </c>
      <c r="C813">
        <v>0</v>
      </c>
      <c r="D813" s="14">
        <v>6721.37</v>
      </c>
      <c r="E813" t="s">
        <v>11</v>
      </c>
      <c r="F813" t="s">
        <v>16</v>
      </c>
      <c r="G813" t="s">
        <v>23</v>
      </c>
      <c r="H813">
        <f t="shared" si="12"/>
        <v>28</v>
      </c>
    </row>
    <row r="814" spans="1:8" x14ac:dyDescent="0.25">
      <c r="A814" t="s">
        <v>844</v>
      </c>
      <c r="B814" s="12">
        <v>28784</v>
      </c>
      <c r="C814">
        <v>2</v>
      </c>
      <c r="D814" s="14">
        <v>6737.98</v>
      </c>
      <c r="E814" t="s">
        <v>11</v>
      </c>
      <c r="F814" t="s">
        <v>12</v>
      </c>
      <c r="G814" t="s">
        <v>13</v>
      </c>
      <c r="H814">
        <f t="shared" si="12"/>
        <v>44</v>
      </c>
    </row>
    <row r="815" spans="1:8" x14ac:dyDescent="0.25">
      <c r="A815" t="s">
        <v>845</v>
      </c>
      <c r="B815" s="12">
        <v>25037</v>
      </c>
      <c r="C815">
        <v>0</v>
      </c>
      <c r="D815" s="14">
        <v>6738.84</v>
      </c>
      <c r="E815" t="s">
        <v>12</v>
      </c>
      <c r="F815" t="s">
        <v>16</v>
      </c>
      <c r="G815" t="s">
        <v>23</v>
      </c>
      <c r="H815">
        <f t="shared" si="12"/>
        <v>54</v>
      </c>
    </row>
    <row r="816" spans="1:8" x14ac:dyDescent="0.25">
      <c r="A816" t="s">
        <v>846</v>
      </c>
      <c r="B816" s="12">
        <v>31631</v>
      </c>
      <c r="C816">
        <v>3</v>
      </c>
      <c r="D816" s="14">
        <v>6746.74</v>
      </c>
      <c r="E816" t="s">
        <v>12</v>
      </c>
      <c r="F816" t="s">
        <v>11</v>
      </c>
      <c r="G816" t="s">
        <v>167</v>
      </c>
      <c r="H816">
        <f t="shared" si="12"/>
        <v>36</v>
      </c>
    </row>
    <row r="817" spans="1:8" x14ac:dyDescent="0.25">
      <c r="A817" t="s">
        <v>847</v>
      </c>
      <c r="B817" s="12">
        <v>31568</v>
      </c>
      <c r="C817">
        <v>3</v>
      </c>
      <c r="D817" s="14">
        <v>6748.59</v>
      </c>
      <c r="E817" t="s">
        <v>12</v>
      </c>
      <c r="F817" t="s">
        <v>16</v>
      </c>
      <c r="G817" t="s">
        <v>167</v>
      </c>
      <c r="H817">
        <f t="shared" si="12"/>
        <v>37</v>
      </c>
    </row>
    <row r="818" spans="1:8" x14ac:dyDescent="0.25">
      <c r="A818" t="s">
        <v>848</v>
      </c>
      <c r="B818" s="12">
        <v>25736</v>
      </c>
      <c r="C818">
        <v>0</v>
      </c>
      <c r="D818" s="14">
        <v>6749.63</v>
      </c>
      <c r="E818" t="s">
        <v>11</v>
      </c>
      <c r="F818" t="s">
        <v>16</v>
      </c>
      <c r="G818" t="s">
        <v>13</v>
      </c>
      <c r="H818">
        <f t="shared" si="12"/>
        <v>52</v>
      </c>
    </row>
    <row r="819" spans="1:8" x14ac:dyDescent="0.25">
      <c r="A819" t="s">
        <v>849</v>
      </c>
      <c r="B819" s="12">
        <v>24450</v>
      </c>
      <c r="C819">
        <v>0</v>
      </c>
      <c r="D819" s="14">
        <v>6750.27</v>
      </c>
      <c r="E819" t="s">
        <v>12</v>
      </c>
      <c r="F819" t="s">
        <v>11</v>
      </c>
      <c r="G819" t="s">
        <v>13</v>
      </c>
      <c r="H819">
        <f t="shared" si="12"/>
        <v>56</v>
      </c>
    </row>
    <row r="820" spans="1:8" x14ac:dyDescent="0.25">
      <c r="A820" t="s">
        <v>850</v>
      </c>
      <c r="B820" s="12">
        <v>32426</v>
      </c>
      <c r="C820">
        <v>3</v>
      </c>
      <c r="D820" s="14">
        <v>6753.04</v>
      </c>
      <c r="E820" t="s">
        <v>11</v>
      </c>
      <c r="F820" t="s">
        <v>11</v>
      </c>
      <c r="G820" t="s">
        <v>246</v>
      </c>
      <c r="H820">
        <f t="shared" si="12"/>
        <v>34</v>
      </c>
    </row>
    <row r="821" spans="1:8" x14ac:dyDescent="0.25">
      <c r="A821" t="s">
        <v>851</v>
      </c>
      <c r="B821" s="12">
        <v>29850</v>
      </c>
      <c r="C821">
        <v>1</v>
      </c>
      <c r="D821" s="14">
        <v>6770.19</v>
      </c>
      <c r="E821" t="s">
        <v>11</v>
      </c>
      <c r="F821" t="s">
        <v>12</v>
      </c>
      <c r="G821" t="s">
        <v>13</v>
      </c>
      <c r="H821">
        <f t="shared" si="12"/>
        <v>41</v>
      </c>
    </row>
    <row r="822" spans="1:8" x14ac:dyDescent="0.25">
      <c r="A822" t="s">
        <v>852</v>
      </c>
      <c r="B822" s="12">
        <v>29832</v>
      </c>
      <c r="C822">
        <v>1</v>
      </c>
      <c r="D822" s="14">
        <v>6775.96</v>
      </c>
      <c r="E822" t="s">
        <v>11</v>
      </c>
      <c r="F822" t="s">
        <v>12</v>
      </c>
      <c r="G822" t="s">
        <v>41</v>
      </c>
      <c r="H822">
        <f t="shared" si="12"/>
        <v>41</v>
      </c>
    </row>
    <row r="823" spans="1:8" x14ac:dyDescent="0.25">
      <c r="A823" t="s">
        <v>853</v>
      </c>
      <c r="B823" s="12">
        <v>29867</v>
      </c>
      <c r="C823">
        <v>1</v>
      </c>
      <c r="D823" s="14">
        <v>6781.35</v>
      </c>
      <c r="E823" t="s">
        <v>11</v>
      </c>
      <c r="F823" t="s">
        <v>16</v>
      </c>
      <c r="G823" t="s">
        <v>13</v>
      </c>
      <c r="H823">
        <f t="shared" si="12"/>
        <v>41</v>
      </c>
    </row>
    <row r="824" spans="1:8" x14ac:dyDescent="0.25">
      <c r="A824" t="s">
        <v>854</v>
      </c>
      <c r="B824" s="12">
        <v>29548</v>
      </c>
      <c r="C824">
        <v>2</v>
      </c>
      <c r="D824" s="14">
        <v>6781.52</v>
      </c>
      <c r="E824" t="s">
        <v>11</v>
      </c>
      <c r="F824" t="s">
        <v>11</v>
      </c>
      <c r="G824" t="s">
        <v>13</v>
      </c>
      <c r="H824">
        <f t="shared" si="12"/>
        <v>42</v>
      </c>
    </row>
    <row r="825" spans="1:8" x14ac:dyDescent="0.25">
      <c r="A825" t="s">
        <v>855</v>
      </c>
      <c r="B825" s="12">
        <v>31405</v>
      </c>
      <c r="C825">
        <v>3</v>
      </c>
      <c r="D825" s="14">
        <v>6796.86</v>
      </c>
      <c r="E825" t="s">
        <v>12</v>
      </c>
      <c r="F825" t="s">
        <v>12</v>
      </c>
      <c r="G825" t="s">
        <v>23</v>
      </c>
      <c r="H825">
        <f t="shared" si="12"/>
        <v>37</v>
      </c>
    </row>
    <row r="826" spans="1:8" x14ac:dyDescent="0.25">
      <c r="A826" t="s">
        <v>856</v>
      </c>
      <c r="B826" s="12">
        <v>33418</v>
      </c>
      <c r="C826">
        <v>5</v>
      </c>
      <c r="D826" s="14">
        <v>6799.46</v>
      </c>
      <c r="E826" t="s">
        <v>16</v>
      </c>
      <c r="F826" t="s">
        <v>11</v>
      </c>
      <c r="G826" t="s">
        <v>275</v>
      </c>
      <c r="H826">
        <f t="shared" si="12"/>
        <v>31</v>
      </c>
    </row>
    <row r="827" spans="1:8" x14ac:dyDescent="0.25">
      <c r="A827" t="s">
        <v>857</v>
      </c>
      <c r="B827" s="12">
        <v>27623</v>
      </c>
      <c r="C827">
        <v>1</v>
      </c>
      <c r="D827" s="14">
        <v>6809.46</v>
      </c>
      <c r="E827" t="s">
        <v>11</v>
      </c>
      <c r="F827" t="s">
        <v>16</v>
      </c>
      <c r="G827" t="s">
        <v>23</v>
      </c>
      <c r="H827">
        <f t="shared" si="12"/>
        <v>47</v>
      </c>
    </row>
    <row r="828" spans="1:8" x14ac:dyDescent="0.25">
      <c r="A828" t="s">
        <v>858</v>
      </c>
      <c r="B828" s="12">
        <v>34523</v>
      </c>
      <c r="C828">
        <v>0</v>
      </c>
      <c r="D828" s="14">
        <v>6827.69</v>
      </c>
      <c r="E828" t="s">
        <v>11</v>
      </c>
      <c r="F828" t="s">
        <v>11</v>
      </c>
      <c r="G828" t="s">
        <v>299</v>
      </c>
      <c r="H828">
        <f t="shared" si="12"/>
        <v>28</v>
      </c>
    </row>
    <row r="829" spans="1:8" x14ac:dyDescent="0.25">
      <c r="A829" t="s">
        <v>859</v>
      </c>
      <c r="B829" s="12">
        <v>29051</v>
      </c>
      <c r="C829">
        <v>0</v>
      </c>
      <c r="D829" s="14">
        <v>6837.37</v>
      </c>
      <c r="E829" t="s">
        <v>12</v>
      </c>
      <c r="F829" t="s">
        <v>16</v>
      </c>
      <c r="G829" t="s">
        <v>167</v>
      </c>
      <c r="H829">
        <f t="shared" si="12"/>
        <v>43</v>
      </c>
    </row>
    <row r="830" spans="1:8" x14ac:dyDescent="0.25">
      <c r="A830" t="s">
        <v>860</v>
      </c>
      <c r="B830" s="12">
        <v>36860</v>
      </c>
      <c r="C830">
        <v>0</v>
      </c>
      <c r="D830" s="14">
        <v>6842.28</v>
      </c>
      <c r="E830" t="s">
        <v>11</v>
      </c>
      <c r="F830" t="s">
        <v>16</v>
      </c>
      <c r="G830" t="s">
        <v>23</v>
      </c>
      <c r="H830">
        <f t="shared" si="12"/>
        <v>22</v>
      </c>
    </row>
    <row r="831" spans="1:8" x14ac:dyDescent="0.25">
      <c r="A831" t="s">
        <v>861</v>
      </c>
      <c r="B831" s="12">
        <v>28291</v>
      </c>
      <c r="C831">
        <v>2</v>
      </c>
      <c r="D831" s="14">
        <v>6843.17</v>
      </c>
      <c r="E831" t="s">
        <v>11</v>
      </c>
      <c r="F831" t="s">
        <v>16</v>
      </c>
      <c r="G831" t="s">
        <v>13</v>
      </c>
      <c r="H831">
        <f t="shared" si="12"/>
        <v>45</v>
      </c>
    </row>
    <row r="832" spans="1:8" x14ac:dyDescent="0.25">
      <c r="A832" t="s">
        <v>862</v>
      </c>
      <c r="B832" s="12">
        <v>29163</v>
      </c>
      <c r="C832">
        <v>1</v>
      </c>
      <c r="D832" s="14">
        <v>6849.03</v>
      </c>
      <c r="E832" t="s">
        <v>11</v>
      </c>
      <c r="F832" t="s">
        <v>11</v>
      </c>
      <c r="G832" t="s">
        <v>41</v>
      </c>
      <c r="H832">
        <f t="shared" si="12"/>
        <v>43</v>
      </c>
    </row>
    <row r="833" spans="1:8" x14ac:dyDescent="0.25">
      <c r="A833" t="s">
        <v>863</v>
      </c>
      <c r="B833" s="12">
        <v>29756</v>
      </c>
      <c r="C833">
        <v>1</v>
      </c>
      <c r="D833" s="14">
        <v>6858.48</v>
      </c>
      <c r="E833" t="s">
        <v>11</v>
      </c>
      <c r="F833" t="s">
        <v>11</v>
      </c>
      <c r="G833" t="s">
        <v>165</v>
      </c>
      <c r="H833">
        <f t="shared" si="12"/>
        <v>41</v>
      </c>
    </row>
    <row r="834" spans="1:8" x14ac:dyDescent="0.25">
      <c r="A834" t="s">
        <v>864</v>
      </c>
      <c r="B834" s="12">
        <v>28707</v>
      </c>
      <c r="C834">
        <v>2</v>
      </c>
      <c r="D834" s="14">
        <v>6863.49</v>
      </c>
      <c r="E834" t="s">
        <v>11</v>
      </c>
      <c r="F834" t="s">
        <v>16</v>
      </c>
      <c r="G834" t="s">
        <v>13</v>
      </c>
      <c r="H834">
        <f t="shared" si="12"/>
        <v>44</v>
      </c>
    </row>
    <row r="835" spans="1:8" x14ac:dyDescent="0.25">
      <c r="A835" t="s">
        <v>865</v>
      </c>
      <c r="B835" s="12">
        <v>25499</v>
      </c>
      <c r="C835">
        <v>0</v>
      </c>
      <c r="D835" s="14">
        <v>6868.39</v>
      </c>
      <c r="E835" t="s">
        <v>11</v>
      </c>
      <c r="F835" t="s">
        <v>11</v>
      </c>
      <c r="G835" t="s">
        <v>13</v>
      </c>
      <c r="H835">
        <f t="shared" ref="H835:H898" si="13">IFERROR(DATEDIF(B835,DATE(2023,6,8),"Y"),"?")</f>
        <v>53</v>
      </c>
    </row>
    <row r="836" spans="1:8" x14ac:dyDescent="0.25">
      <c r="A836" t="s">
        <v>866</v>
      </c>
      <c r="B836" s="12">
        <v>29760</v>
      </c>
      <c r="C836">
        <v>2</v>
      </c>
      <c r="D836" s="14">
        <v>6875.96</v>
      </c>
      <c r="E836" t="s">
        <v>11</v>
      </c>
      <c r="F836" t="s">
        <v>11</v>
      </c>
      <c r="G836" t="s">
        <v>41</v>
      </c>
      <c r="H836">
        <f t="shared" si="13"/>
        <v>41</v>
      </c>
    </row>
    <row r="837" spans="1:8" x14ac:dyDescent="0.25">
      <c r="A837" t="s">
        <v>867</v>
      </c>
      <c r="B837" s="12">
        <v>38345</v>
      </c>
      <c r="C837">
        <v>0</v>
      </c>
      <c r="D837" s="14">
        <v>6876.53</v>
      </c>
      <c r="E837" t="s">
        <v>11</v>
      </c>
      <c r="F837" t="s">
        <v>16</v>
      </c>
      <c r="G837" t="s">
        <v>23</v>
      </c>
      <c r="H837">
        <f t="shared" si="13"/>
        <v>18</v>
      </c>
    </row>
    <row r="838" spans="1:8" x14ac:dyDescent="0.25">
      <c r="A838" t="s">
        <v>868</v>
      </c>
      <c r="B838" s="12">
        <v>31300</v>
      </c>
      <c r="C838">
        <v>2</v>
      </c>
      <c r="D838" s="14">
        <v>6877.98</v>
      </c>
      <c r="E838" t="s">
        <v>11</v>
      </c>
      <c r="F838" t="s">
        <v>16</v>
      </c>
      <c r="G838" t="s">
        <v>246</v>
      </c>
      <c r="H838">
        <f t="shared" si="13"/>
        <v>37</v>
      </c>
    </row>
    <row r="839" spans="1:8" x14ac:dyDescent="0.25">
      <c r="A839" t="s">
        <v>869</v>
      </c>
      <c r="B839" s="12">
        <v>32863</v>
      </c>
      <c r="C839">
        <v>3</v>
      </c>
      <c r="D839" s="14">
        <v>6895.19</v>
      </c>
      <c r="E839" t="s">
        <v>11</v>
      </c>
      <c r="F839" t="s">
        <v>12</v>
      </c>
      <c r="G839" t="s">
        <v>246</v>
      </c>
      <c r="H839">
        <f t="shared" si="13"/>
        <v>33</v>
      </c>
    </row>
    <row r="840" spans="1:8" x14ac:dyDescent="0.25">
      <c r="A840" t="s">
        <v>870</v>
      </c>
      <c r="B840" s="12">
        <v>30930</v>
      </c>
      <c r="C840">
        <v>2</v>
      </c>
      <c r="D840" s="14">
        <v>6933.24</v>
      </c>
      <c r="E840" t="s">
        <v>11</v>
      </c>
      <c r="F840" t="s">
        <v>12</v>
      </c>
      <c r="G840" t="s">
        <v>23</v>
      </c>
      <c r="H840">
        <f t="shared" si="13"/>
        <v>38</v>
      </c>
    </row>
    <row r="841" spans="1:8" x14ac:dyDescent="0.25">
      <c r="A841" t="s">
        <v>871</v>
      </c>
      <c r="B841" s="12">
        <v>28823</v>
      </c>
      <c r="C841">
        <v>2</v>
      </c>
      <c r="D841" s="14">
        <v>6938.11</v>
      </c>
      <c r="E841" t="s">
        <v>11</v>
      </c>
      <c r="F841" t="s">
        <v>11</v>
      </c>
      <c r="G841" t="s">
        <v>13</v>
      </c>
      <c r="H841">
        <f t="shared" si="13"/>
        <v>44</v>
      </c>
    </row>
    <row r="842" spans="1:8" x14ac:dyDescent="0.25">
      <c r="A842" t="s">
        <v>872</v>
      </c>
      <c r="B842" s="12">
        <v>29463</v>
      </c>
      <c r="C842">
        <v>1</v>
      </c>
      <c r="D842" s="14">
        <v>6940.91</v>
      </c>
      <c r="E842" t="s">
        <v>11</v>
      </c>
      <c r="F842" t="s">
        <v>11</v>
      </c>
      <c r="G842" t="s">
        <v>23</v>
      </c>
      <c r="H842">
        <f t="shared" si="13"/>
        <v>42</v>
      </c>
    </row>
    <row r="843" spans="1:8" x14ac:dyDescent="0.25">
      <c r="A843" t="s">
        <v>873</v>
      </c>
      <c r="B843" s="12">
        <v>29499</v>
      </c>
      <c r="C843">
        <v>2</v>
      </c>
      <c r="D843" s="14">
        <v>6940.94</v>
      </c>
      <c r="E843" t="s">
        <v>11</v>
      </c>
      <c r="F843" t="s">
        <v>12</v>
      </c>
      <c r="G843" t="s">
        <v>13</v>
      </c>
      <c r="H843">
        <f t="shared" si="13"/>
        <v>42</v>
      </c>
    </row>
    <row r="844" spans="1:8" x14ac:dyDescent="0.25">
      <c r="A844" t="s">
        <v>874</v>
      </c>
      <c r="B844" s="12">
        <v>28839</v>
      </c>
      <c r="C844">
        <v>0</v>
      </c>
      <c r="D844" s="14">
        <v>6948.7</v>
      </c>
      <c r="E844" t="s">
        <v>16</v>
      </c>
      <c r="F844" t="s">
        <v>11</v>
      </c>
      <c r="G844" t="s">
        <v>23</v>
      </c>
      <c r="H844">
        <f t="shared" si="13"/>
        <v>44</v>
      </c>
    </row>
    <row r="845" spans="1:8" x14ac:dyDescent="0.25">
      <c r="A845" t="s">
        <v>875</v>
      </c>
      <c r="B845" s="12">
        <v>29451</v>
      </c>
      <c r="C845">
        <v>2</v>
      </c>
      <c r="D845" s="14">
        <v>6951.12</v>
      </c>
      <c r="E845" t="s">
        <v>11</v>
      </c>
      <c r="F845" t="s">
        <v>11</v>
      </c>
      <c r="G845" t="s">
        <v>13</v>
      </c>
      <c r="H845">
        <f t="shared" si="13"/>
        <v>42</v>
      </c>
    </row>
    <row r="846" spans="1:8" x14ac:dyDescent="0.25">
      <c r="A846" t="s">
        <v>876</v>
      </c>
      <c r="B846" s="12">
        <v>27548</v>
      </c>
      <c r="C846">
        <v>1</v>
      </c>
      <c r="D846" s="14">
        <v>6965.21</v>
      </c>
      <c r="E846" t="s">
        <v>11</v>
      </c>
      <c r="F846" t="s">
        <v>12</v>
      </c>
      <c r="G846" t="s">
        <v>13</v>
      </c>
      <c r="H846">
        <f t="shared" si="13"/>
        <v>48</v>
      </c>
    </row>
    <row r="847" spans="1:8" x14ac:dyDescent="0.25">
      <c r="A847" t="s">
        <v>877</v>
      </c>
      <c r="B847" s="12">
        <v>31391</v>
      </c>
      <c r="C847">
        <v>3</v>
      </c>
      <c r="D847" s="14">
        <v>6985.51</v>
      </c>
      <c r="E847" t="s">
        <v>11</v>
      </c>
      <c r="F847" t="s">
        <v>11</v>
      </c>
      <c r="G847" t="s">
        <v>165</v>
      </c>
      <c r="H847">
        <f t="shared" si="13"/>
        <v>37</v>
      </c>
    </row>
    <row r="848" spans="1:8" x14ac:dyDescent="0.25">
      <c r="A848" t="s">
        <v>878</v>
      </c>
      <c r="B848" s="12">
        <v>30242</v>
      </c>
      <c r="C848">
        <v>2</v>
      </c>
      <c r="D848" s="14">
        <v>6986.7</v>
      </c>
      <c r="E848" t="s">
        <v>12</v>
      </c>
      <c r="F848" t="s">
        <v>16</v>
      </c>
      <c r="G848" t="s">
        <v>23</v>
      </c>
      <c r="H848">
        <f t="shared" si="13"/>
        <v>40</v>
      </c>
    </row>
    <row r="849" spans="1:8" x14ac:dyDescent="0.25">
      <c r="A849" t="s">
        <v>879</v>
      </c>
      <c r="B849" s="12">
        <v>30195</v>
      </c>
      <c r="C849">
        <v>3</v>
      </c>
      <c r="D849" s="14">
        <v>6989.95</v>
      </c>
      <c r="E849" t="s">
        <v>11</v>
      </c>
      <c r="F849" t="s">
        <v>16</v>
      </c>
      <c r="G849" t="s">
        <v>13</v>
      </c>
      <c r="H849">
        <f t="shared" si="13"/>
        <v>40</v>
      </c>
    </row>
    <row r="850" spans="1:8" x14ac:dyDescent="0.25">
      <c r="A850" t="s">
        <v>880</v>
      </c>
      <c r="B850" s="12">
        <v>25390</v>
      </c>
      <c r="C850">
        <v>0</v>
      </c>
      <c r="D850" s="14">
        <v>7003.1</v>
      </c>
      <c r="E850" t="s">
        <v>11</v>
      </c>
      <c r="F850" t="s">
        <v>12</v>
      </c>
      <c r="G850" t="s">
        <v>13</v>
      </c>
      <c r="H850">
        <f t="shared" si="13"/>
        <v>53</v>
      </c>
    </row>
    <row r="851" spans="1:8" x14ac:dyDescent="0.25">
      <c r="A851" t="s">
        <v>881</v>
      </c>
      <c r="B851" s="12">
        <v>28643</v>
      </c>
      <c r="C851">
        <v>2</v>
      </c>
      <c r="D851" s="14">
        <v>7033.08</v>
      </c>
      <c r="E851" t="s">
        <v>11</v>
      </c>
      <c r="F851" t="s">
        <v>11</v>
      </c>
      <c r="G851" t="s">
        <v>13</v>
      </c>
      <c r="H851">
        <f t="shared" si="13"/>
        <v>45</v>
      </c>
    </row>
    <row r="852" spans="1:8" x14ac:dyDescent="0.25">
      <c r="A852" t="s">
        <v>882</v>
      </c>
      <c r="B852" s="12">
        <v>35001</v>
      </c>
      <c r="C852">
        <v>0</v>
      </c>
      <c r="D852" s="14">
        <v>7042.11</v>
      </c>
      <c r="E852" t="s">
        <v>11</v>
      </c>
      <c r="F852" t="s">
        <v>12</v>
      </c>
      <c r="G852" t="s">
        <v>23</v>
      </c>
      <c r="H852">
        <f t="shared" si="13"/>
        <v>27</v>
      </c>
    </row>
    <row r="853" spans="1:8" x14ac:dyDescent="0.25">
      <c r="A853" t="s">
        <v>883</v>
      </c>
      <c r="B853" s="12">
        <v>29428</v>
      </c>
      <c r="C853">
        <v>1</v>
      </c>
      <c r="D853" s="14">
        <v>7045.5</v>
      </c>
      <c r="E853" t="s">
        <v>11</v>
      </c>
      <c r="F853" t="s">
        <v>16</v>
      </c>
      <c r="G853" t="s">
        <v>41</v>
      </c>
      <c r="H853">
        <f t="shared" si="13"/>
        <v>42</v>
      </c>
    </row>
    <row r="854" spans="1:8" x14ac:dyDescent="0.25">
      <c r="A854" t="s">
        <v>884</v>
      </c>
      <c r="B854" s="12">
        <v>29516</v>
      </c>
      <c r="C854">
        <v>1</v>
      </c>
      <c r="D854" s="14">
        <v>7046.72</v>
      </c>
      <c r="E854" t="s">
        <v>11</v>
      </c>
      <c r="F854" t="s">
        <v>12</v>
      </c>
      <c r="G854" t="s">
        <v>13</v>
      </c>
      <c r="H854">
        <f t="shared" si="13"/>
        <v>42</v>
      </c>
    </row>
    <row r="855" spans="1:8" x14ac:dyDescent="0.25">
      <c r="A855" t="s">
        <v>885</v>
      </c>
      <c r="B855" s="12">
        <v>29423</v>
      </c>
      <c r="C855">
        <v>0</v>
      </c>
      <c r="D855" s="14">
        <v>7050.02</v>
      </c>
      <c r="E855" t="s">
        <v>11</v>
      </c>
      <c r="F855" t="s">
        <v>16</v>
      </c>
      <c r="G855" t="s">
        <v>246</v>
      </c>
      <c r="H855">
        <f t="shared" si="13"/>
        <v>42</v>
      </c>
    </row>
    <row r="856" spans="1:8" x14ac:dyDescent="0.25">
      <c r="A856" t="s">
        <v>886</v>
      </c>
      <c r="B856" s="12">
        <v>29400</v>
      </c>
      <c r="C856">
        <v>1</v>
      </c>
      <c r="D856" s="14">
        <v>7050.64</v>
      </c>
      <c r="E856" t="s">
        <v>11</v>
      </c>
      <c r="F856" t="s">
        <v>12</v>
      </c>
      <c r="G856" t="s">
        <v>41</v>
      </c>
      <c r="H856">
        <f t="shared" si="13"/>
        <v>42</v>
      </c>
    </row>
    <row r="857" spans="1:8" x14ac:dyDescent="0.25">
      <c r="A857" t="s">
        <v>887</v>
      </c>
      <c r="B857" s="12">
        <v>28665</v>
      </c>
      <c r="C857">
        <v>2</v>
      </c>
      <c r="D857" s="14">
        <v>7054.41</v>
      </c>
      <c r="E857" t="s">
        <v>11</v>
      </c>
      <c r="F857" t="s">
        <v>11</v>
      </c>
      <c r="G857" t="s">
        <v>13</v>
      </c>
      <c r="H857">
        <f t="shared" si="13"/>
        <v>44</v>
      </c>
    </row>
    <row r="858" spans="1:8" x14ac:dyDescent="0.25">
      <c r="A858" t="s">
        <v>888</v>
      </c>
      <c r="B858" s="12">
        <v>30230</v>
      </c>
      <c r="C858">
        <v>1</v>
      </c>
      <c r="D858" s="14">
        <v>7077.19</v>
      </c>
      <c r="E858" t="s">
        <v>11</v>
      </c>
      <c r="F858" t="s">
        <v>12</v>
      </c>
      <c r="G858" t="s">
        <v>246</v>
      </c>
      <c r="H858">
        <f t="shared" si="13"/>
        <v>40</v>
      </c>
    </row>
    <row r="859" spans="1:8" x14ac:dyDescent="0.25">
      <c r="A859" t="s">
        <v>889</v>
      </c>
      <c r="B859" s="12">
        <v>33773</v>
      </c>
      <c r="C859">
        <v>0</v>
      </c>
      <c r="D859" s="14">
        <v>7096.98</v>
      </c>
      <c r="E859" t="s">
        <v>11</v>
      </c>
      <c r="F859" t="s">
        <v>11</v>
      </c>
      <c r="G859" t="s">
        <v>23</v>
      </c>
      <c r="H859">
        <f t="shared" si="13"/>
        <v>30</v>
      </c>
    </row>
    <row r="860" spans="1:8" x14ac:dyDescent="0.25">
      <c r="A860" t="s">
        <v>890</v>
      </c>
      <c r="B860" s="12">
        <v>32000</v>
      </c>
      <c r="C860">
        <v>3</v>
      </c>
      <c r="D860" s="14">
        <v>7106.81</v>
      </c>
      <c r="E860" t="s">
        <v>11</v>
      </c>
      <c r="F860" t="s">
        <v>16</v>
      </c>
      <c r="G860" t="s">
        <v>23</v>
      </c>
      <c r="H860">
        <f t="shared" si="13"/>
        <v>35</v>
      </c>
    </row>
    <row r="861" spans="1:8" x14ac:dyDescent="0.25">
      <c r="A861" t="s">
        <v>891</v>
      </c>
      <c r="B861" s="12">
        <v>25018</v>
      </c>
      <c r="C861">
        <v>0</v>
      </c>
      <c r="D861" s="14">
        <v>7125.25</v>
      </c>
      <c r="E861" t="s">
        <v>12</v>
      </c>
      <c r="F861" t="s">
        <v>11</v>
      </c>
      <c r="G861" t="s">
        <v>13</v>
      </c>
      <c r="H861">
        <f t="shared" si="13"/>
        <v>54</v>
      </c>
    </row>
    <row r="862" spans="1:8" x14ac:dyDescent="0.25">
      <c r="A862" t="s">
        <v>892</v>
      </c>
      <c r="B862" s="12">
        <v>34182</v>
      </c>
      <c r="C862">
        <v>0</v>
      </c>
      <c r="D862" s="14">
        <v>7128.64</v>
      </c>
      <c r="E862" t="s">
        <v>11</v>
      </c>
      <c r="F862" t="s">
        <v>11</v>
      </c>
      <c r="G862" t="s">
        <v>299</v>
      </c>
      <c r="H862">
        <f t="shared" si="13"/>
        <v>29</v>
      </c>
    </row>
    <row r="863" spans="1:8" x14ac:dyDescent="0.25">
      <c r="A863" t="s">
        <v>893</v>
      </c>
      <c r="B863" s="12">
        <v>30870</v>
      </c>
      <c r="C863">
        <v>2</v>
      </c>
      <c r="D863" s="14">
        <v>7133.9</v>
      </c>
      <c r="E863" t="s">
        <v>11</v>
      </c>
      <c r="F863" t="s">
        <v>16</v>
      </c>
      <c r="G863" t="s">
        <v>246</v>
      </c>
      <c r="H863">
        <f t="shared" si="13"/>
        <v>38</v>
      </c>
    </row>
    <row r="864" spans="1:8" x14ac:dyDescent="0.25">
      <c r="A864" t="s">
        <v>894</v>
      </c>
      <c r="B864" s="12">
        <v>36380</v>
      </c>
      <c r="C864">
        <v>0</v>
      </c>
      <c r="D864" s="14">
        <v>7144.4</v>
      </c>
      <c r="E864" t="s">
        <v>11</v>
      </c>
      <c r="F864" t="s">
        <v>16</v>
      </c>
      <c r="G864" t="s">
        <v>631</v>
      </c>
      <c r="H864">
        <f t="shared" si="13"/>
        <v>23</v>
      </c>
    </row>
    <row r="865" spans="1:8" x14ac:dyDescent="0.25">
      <c r="A865" t="s">
        <v>895</v>
      </c>
      <c r="B865" s="12">
        <v>31007</v>
      </c>
      <c r="C865">
        <v>2</v>
      </c>
      <c r="D865" s="14">
        <v>7144.86</v>
      </c>
      <c r="E865" t="s">
        <v>11</v>
      </c>
      <c r="F865" t="s">
        <v>11</v>
      </c>
      <c r="G865" t="s">
        <v>246</v>
      </c>
      <c r="H865">
        <f t="shared" si="13"/>
        <v>38</v>
      </c>
    </row>
    <row r="866" spans="1:8" x14ac:dyDescent="0.25">
      <c r="A866" t="s">
        <v>896</v>
      </c>
      <c r="B866" s="12">
        <v>27935</v>
      </c>
      <c r="C866">
        <v>0</v>
      </c>
      <c r="D866" s="14">
        <v>7147.11</v>
      </c>
      <c r="E866" t="s">
        <v>12</v>
      </c>
      <c r="F866" t="s">
        <v>11</v>
      </c>
      <c r="G866" t="s">
        <v>41</v>
      </c>
      <c r="H866">
        <f t="shared" si="13"/>
        <v>46</v>
      </c>
    </row>
    <row r="867" spans="1:8" x14ac:dyDescent="0.25">
      <c r="A867" t="s">
        <v>897</v>
      </c>
      <c r="B867" s="12">
        <v>28701</v>
      </c>
      <c r="C867">
        <v>1</v>
      </c>
      <c r="D867" s="14">
        <v>7147.47</v>
      </c>
      <c r="E867" t="s">
        <v>11</v>
      </c>
      <c r="F867" t="s">
        <v>12</v>
      </c>
      <c r="G867" t="s">
        <v>13</v>
      </c>
      <c r="H867">
        <f t="shared" si="13"/>
        <v>44</v>
      </c>
    </row>
    <row r="868" spans="1:8" x14ac:dyDescent="0.25">
      <c r="A868" t="s">
        <v>898</v>
      </c>
      <c r="B868" s="12">
        <v>30862</v>
      </c>
      <c r="C868">
        <v>3</v>
      </c>
      <c r="D868" s="14">
        <v>7151.09</v>
      </c>
      <c r="E868" t="s">
        <v>11</v>
      </c>
      <c r="F868" t="s">
        <v>11</v>
      </c>
      <c r="G868" t="s">
        <v>41</v>
      </c>
      <c r="H868">
        <f t="shared" si="13"/>
        <v>38</v>
      </c>
    </row>
    <row r="869" spans="1:8" x14ac:dyDescent="0.25">
      <c r="A869" t="s">
        <v>899</v>
      </c>
      <c r="B869" s="12">
        <v>28739</v>
      </c>
      <c r="C869">
        <v>1</v>
      </c>
      <c r="D869" s="14">
        <v>7152.67</v>
      </c>
      <c r="E869" t="s">
        <v>12</v>
      </c>
      <c r="F869" t="s">
        <v>11</v>
      </c>
      <c r="G869" t="s">
        <v>13</v>
      </c>
      <c r="H869">
        <f t="shared" si="13"/>
        <v>44</v>
      </c>
    </row>
    <row r="870" spans="1:8" x14ac:dyDescent="0.25">
      <c r="A870" t="s">
        <v>900</v>
      </c>
      <c r="B870" s="12">
        <v>29784</v>
      </c>
      <c r="C870">
        <v>1</v>
      </c>
      <c r="D870" s="14">
        <v>7153.55</v>
      </c>
      <c r="E870" t="s">
        <v>11</v>
      </c>
      <c r="F870" t="s">
        <v>16</v>
      </c>
      <c r="G870" t="s">
        <v>23</v>
      </c>
      <c r="H870">
        <f t="shared" si="13"/>
        <v>41</v>
      </c>
    </row>
    <row r="871" spans="1:8" x14ac:dyDescent="0.25">
      <c r="A871" t="s">
        <v>901</v>
      </c>
      <c r="B871" s="12">
        <v>29394</v>
      </c>
      <c r="C871">
        <v>2</v>
      </c>
      <c r="D871" s="14">
        <v>7160.09</v>
      </c>
      <c r="E871" t="s">
        <v>11</v>
      </c>
      <c r="F871" t="s">
        <v>11</v>
      </c>
      <c r="G871" t="s">
        <v>41</v>
      </c>
      <c r="H871">
        <f t="shared" si="13"/>
        <v>42</v>
      </c>
    </row>
    <row r="872" spans="1:8" x14ac:dyDescent="0.25">
      <c r="A872" t="s">
        <v>902</v>
      </c>
      <c r="B872" s="12">
        <v>29501</v>
      </c>
      <c r="C872">
        <v>2</v>
      </c>
      <c r="D872" s="14">
        <v>7160.33</v>
      </c>
      <c r="E872" t="s">
        <v>11</v>
      </c>
      <c r="F872" t="s">
        <v>16</v>
      </c>
      <c r="G872" t="s">
        <v>13</v>
      </c>
      <c r="H872">
        <f t="shared" si="13"/>
        <v>42</v>
      </c>
    </row>
    <row r="873" spans="1:8" x14ac:dyDescent="0.25">
      <c r="A873" t="s">
        <v>903</v>
      </c>
      <c r="B873" s="12">
        <v>29494</v>
      </c>
      <c r="C873">
        <v>2</v>
      </c>
      <c r="D873" s="14">
        <v>7162.01</v>
      </c>
      <c r="E873" t="s">
        <v>11</v>
      </c>
      <c r="F873" t="s">
        <v>12</v>
      </c>
      <c r="G873" t="s">
        <v>13</v>
      </c>
      <c r="H873">
        <f t="shared" si="13"/>
        <v>42</v>
      </c>
    </row>
    <row r="874" spans="1:8" x14ac:dyDescent="0.25">
      <c r="A874" t="s">
        <v>904</v>
      </c>
      <c r="B874" s="12">
        <v>30179</v>
      </c>
      <c r="C874">
        <v>2</v>
      </c>
      <c r="D874" s="14">
        <v>7173.36</v>
      </c>
      <c r="E874" t="s">
        <v>12</v>
      </c>
      <c r="F874" t="s">
        <v>11</v>
      </c>
      <c r="G874" t="s">
        <v>167</v>
      </c>
      <c r="H874">
        <f t="shared" si="13"/>
        <v>40</v>
      </c>
    </row>
    <row r="875" spans="1:8" x14ac:dyDescent="0.25">
      <c r="A875" t="s">
        <v>905</v>
      </c>
      <c r="B875" s="12">
        <v>27594</v>
      </c>
      <c r="C875">
        <v>1</v>
      </c>
      <c r="D875" s="14">
        <v>7175.51</v>
      </c>
      <c r="E875" t="s">
        <v>11</v>
      </c>
      <c r="F875" t="s">
        <v>12</v>
      </c>
      <c r="G875" t="s">
        <v>13</v>
      </c>
      <c r="H875">
        <f t="shared" si="13"/>
        <v>47</v>
      </c>
    </row>
    <row r="876" spans="1:8" x14ac:dyDescent="0.25">
      <c r="A876" t="s">
        <v>906</v>
      </c>
      <c r="B876" s="12">
        <v>25076</v>
      </c>
      <c r="C876">
        <v>0</v>
      </c>
      <c r="D876" s="14">
        <v>7179.52</v>
      </c>
      <c r="E876" t="s">
        <v>12</v>
      </c>
      <c r="F876" t="s">
        <v>12</v>
      </c>
      <c r="G876" t="s">
        <v>13</v>
      </c>
      <c r="H876">
        <f t="shared" si="13"/>
        <v>54</v>
      </c>
    </row>
    <row r="877" spans="1:8" x14ac:dyDescent="0.25">
      <c r="A877" t="s">
        <v>907</v>
      </c>
      <c r="B877" s="12">
        <v>30208</v>
      </c>
      <c r="C877">
        <v>3</v>
      </c>
      <c r="D877" s="14">
        <v>7196.87</v>
      </c>
      <c r="E877" t="s">
        <v>12</v>
      </c>
      <c r="F877" t="s">
        <v>11</v>
      </c>
      <c r="G877" t="s">
        <v>41</v>
      </c>
      <c r="H877">
        <f t="shared" si="13"/>
        <v>40</v>
      </c>
    </row>
    <row r="878" spans="1:8" x14ac:dyDescent="0.25">
      <c r="A878" t="s">
        <v>908</v>
      </c>
      <c r="B878" s="12">
        <v>30539</v>
      </c>
      <c r="C878">
        <v>2</v>
      </c>
      <c r="D878" s="14">
        <v>7201.7</v>
      </c>
      <c r="E878" t="s">
        <v>11</v>
      </c>
      <c r="F878" t="s">
        <v>12</v>
      </c>
      <c r="G878" t="s">
        <v>23</v>
      </c>
      <c r="H878">
        <f t="shared" si="13"/>
        <v>39</v>
      </c>
    </row>
    <row r="879" spans="1:8" x14ac:dyDescent="0.25">
      <c r="A879" t="s">
        <v>909</v>
      </c>
      <c r="B879" s="12">
        <v>30641</v>
      </c>
      <c r="C879">
        <v>2</v>
      </c>
      <c r="D879" s="14">
        <v>7209.49</v>
      </c>
      <c r="E879" t="s">
        <v>11</v>
      </c>
      <c r="F879" t="s">
        <v>12</v>
      </c>
      <c r="G879" t="s">
        <v>23</v>
      </c>
      <c r="H879">
        <f t="shared" si="13"/>
        <v>39</v>
      </c>
    </row>
    <row r="880" spans="1:8" x14ac:dyDescent="0.25">
      <c r="A880" t="s">
        <v>910</v>
      </c>
      <c r="B880" s="12">
        <v>33417</v>
      </c>
      <c r="C880">
        <v>3</v>
      </c>
      <c r="D880" s="14">
        <v>7220.25</v>
      </c>
      <c r="E880" t="s">
        <v>11</v>
      </c>
      <c r="F880" t="s">
        <v>11</v>
      </c>
      <c r="G880" t="s">
        <v>299</v>
      </c>
      <c r="H880">
        <f t="shared" si="13"/>
        <v>31</v>
      </c>
    </row>
    <row r="881" spans="1:8" x14ac:dyDescent="0.25">
      <c r="A881" t="s">
        <v>911</v>
      </c>
      <c r="B881" s="12">
        <v>28383</v>
      </c>
      <c r="C881">
        <v>0</v>
      </c>
      <c r="D881" s="14">
        <v>7222.79</v>
      </c>
      <c r="E881" t="s">
        <v>12</v>
      </c>
      <c r="F881" t="s">
        <v>12</v>
      </c>
      <c r="G881" t="s">
        <v>23</v>
      </c>
      <c r="H881">
        <f t="shared" si="13"/>
        <v>45</v>
      </c>
    </row>
    <row r="882" spans="1:8" x14ac:dyDescent="0.25">
      <c r="A882" t="s">
        <v>912</v>
      </c>
      <c r="B882" s="12">
        <v>31606</v>
      </c>
      <c r="C882">
        <v>3</v>
      </c>
      <c r="D882" s="14">
        <v>7228.22</v>
      </c>
      <c r="E882" t="s">
        <v>11</v>
      </c>
      <c r="F882" t="s">
        <v>16</v>
      </c>
      <c r="G882" t="s">
        <v>246</v>
      </c>
      <c r="H882">
        <f t="shared" si="13"/>
        <v>36</v>
      </c>
    </row>
    <row r="883" spans="1:8" x14ac:dyDescent="0.25">
      <c r="A883" t="s">
        <v>913</v>
      </c>
      <c r="B883" s="12">
        <v>31657</v>
      </c>
      <c r="C883">
        <v>4</v>
      </c>
      <c r="D883" s="14">
        <v>7243.81</v>
      </c>
      <c r="E883" t="s">
        <v>11</v>
      </c>
      <c r="F883" t="s">
        <v>12</v>
      </c>
      <c r="G883" t="s">
        <v>13</v>
      </c>
      <c r="H883">
        <f t="shared" si="13"/>
        <v>36</v>
      </c>
    </row>
    <row r="884" spans="1:8" x14ac:dyDescent="0.25">
      <c r="A884" t="s">
        <v>914</v>
      </c>
      <c r="B884" s="12">
        <v>30156</v>
      </c>
      <c r="C884">
        <v>3</v>
      </c>
      <c r="D884" s="14">
        <v>7248.71</v>
      </c>
      <c r="E884" t="s">
        <v>11</v>
      </c>
      <c r="F884" t="s">
        <v>16</v>
      </c>
      <c r="G884" t="s">
        <v>13</v>
      </c>
      <c r="H884">
        <f t="shared" si="13"/>
        <v>40</v>
      </c>
    </row>
    <row r="885" spans="1:8" x14ac:dyDescent="0.25">
      <c r="A885" t="s">
        <v>915</v>
      </c>
      <c r="B885" s="12">
        <v>29812</v>
      </c>
      <c r="C885">
        <v>2</v>
      </c>
      <c r="D885" s="14">
        <v>7256.72</v>
      </c>
      <c r="E885" t="s">
        <v>12</v>
      </c>
      <c r="F885" t="s">
        <v>11</v>
      </c>
      <c r="G885" t="s">
        <v>23</v>
      </c>
      <c r="H885">
        <f t="shared" si="13"/>
        <v>41</v>
      </c>
    </row>
    <row r="886" spans="1:8" x14ac:dyDescent="0.25">
      <c r="A886" t="s">
        <v>916</v>
      </c>
      <c r="B886" s="12">
        <v>29750</v>
      </c>
      <c r="C886">
        <v>2</v>
      </c>
      <c r="D886" s="14">
        <v>7261.74</v>
      </c>
      <c r="E886" t="s">
        <v>12</v>
      </c>
      <c r="F886" t="s">
        <v>12</v>
      </c>
      <c r="G886" t="s">
        <v>23</v>
      </c>
      <c r="H886">
        <f t="shared" si="13"/>
        <v>41</v>
      </c>
    </row>
    <row r="887" spans="1:8" x14ac:dyDescent="0.25">
      <c r="A887" t="s">
        <v>917</v>
      </c>
      <c r="B887" s="12">
        <v>26962</v>
      </c>
      <c r="C887">
        <v>0</v>
      </c>
      <c r="D887" s="14">
        <v>7265.58</v>
      </c>
      <c r="E887" t="s">
        <v>11</v>
      </c>
      <c r="F887" t="s">
        <v>11</v>
      </c>
      <c r="G887" t="s">
        <v>13</v>
      </c>
      <c r="H887">
        <f t="shared" si="13"/>
        <v>49</v>
      </c>
    </row>
    <row r="888" spans="1:8" x14ac:dyDescent="0.25">
      <c r="A888" t="s">
        <v>918</v>
      </c>
      <c r="B888" s="12">
        <v>29802</v>
      </c>
      <c r="C888">
        <v>2</v>
      </c>
      <c r="D888" s="14">
        <v>7265.7</v>
      </c>
      <c r="E888" t="s">
        <v>12</v>
      </c>
      <c r="F888" t="s">
        <v>12</v>
      </c>
      <c r="G888" t="s">
        <v>23</v>
      </c>
      <c r="H888">
        <f t="shared" si="13"/>
        <v>41</v>
      </c>
    </row>
    <row r="889" spans="1:8" x14ac:dyDescent="0.25">
      <c r="A889" t="s">
        <v>919</v>
      </c>
      <c r="B889" s="12">
        <v>28112</v>
      </c>
      <c r="C889">
        <v>2</v>
      </c>
      <c r="D889" s="14">
        <v>7273.02</v>
      </c>
      <c r="E889" t="s">
        <v>11</v>
      </c>
      <c r="F889" t="s">
        <v>16</v>
      </c>
      <c r="G889" t="s">
        <v>13</v>
      </c>
      <c r="H889">
        <f t="shared" si="13"/>
        <v>46</v>
      </c>
    </row>
    <row r="890" spans="1:8" x14ac:dyDescent="0.25">
      <c r="A890" t="s">
        <v>920</v>
      </c>
      <c r="B890" s="12">
        <v>31353</v>
      </c>
      <c r="C890">
        <v>3</v>
      </c>
      <c r="D890" s="14">
        <v>7281.51</v>
      </c>
      <c r="E890" t="s">
        <v>11</v>
      </c>
      <c r="F890" t="s">
        <v>16</v>
      </c>
      <c r="G890" t="s">
        <v>23</v>
      </c>
      <c r="H890">
        <f t="shared" si="13"/>
        <v>37</v>
      </c>
    </row>
    <row r="891" spans="1:8" x14ac:dyDescent="0.25">
      <c r="A891" t="s">
        <v>921</v>
      </c>
      <c r="B891" s="12">
        <v>24467</v>
      </c>
      <c r="C891">
        <v>0</v>
      </c>
      <c r="D891" s="14">
        <v>7302.46</v>
      </c>
      <c r="E891" t="s">
        <v>12</v>
      </c>
      <c r="F891" t="s">
        <v>16</v>
      </c>
      <c r="G891" t="s">
        <v>23</v>
      </c>
      <c r="H891">
        <f t="shared" si="13"/>
        <v>56</v>
      </c>
    </row>
    <row r="892" spans="1:8" x14ac:dyDescent="0.25">
      <c r="A892" t="s">
        <v>922</v>
      </c>
      <c r="B892" s="12">
        <v>23899</v>
      </c>
      <c r="C892">
        <v>0</v>
      </c>
      <c r="D892" s="14">
        <v>7304.65</v>
      </c>
      <c r="E892" t="s">
        <v>12</v>
      </c>
      <c r="F892" t="s">
        <v>12</v>
      </c>
      <c r="G892" t="s">
        <v>13</v>
      </c>
      <c r="H892">
        <f t="shared" si="13"/>
        <v>58</v>
      </c>
    </row>
    <row r="893" spans="1:8" x14ac:dyDescent="0.25">
      <c r="A893" t="s">
        <v>923</v>
      </c>
      <c r="B893" s="12">
        <v>23918</v>
      </c>
      <c r="C893">
        <v>0</v>
      </c>
      <c r="D893" s="14">
        <v>7318.21</v>
      </c>
      <c r="E893" t="s">
        <v>12</v>
      </c>
      <c r="F893" t="s">
        <v>16</v>
      </c>
      <c r="G893" t="s">
        <v>13</v>
      </c>
      <c r="H893">
        <f t="shared" si="13"/>
        <v>57</v>
      </c>
    </row>
    <row r="894" spans="1:8" x14ac:dyDescent="0.25">
      <c r="A894" t="s">
        <v>924</v>
      </c>
      <c r="B894" s="12">
        <v>26522</v>
      </c>
      <c r="C894">
        <v>0</v>
      </c>
      <c r="D894" s="14">
        <v>7318.22</v>
      </c>
      <c r="E894" t="s">
        <v>11</v>
      </c>
      <c r="F894" t="s">
        <v>12</v>
      </c>
      <c r="G894" t="s">
        <v>23</v>
      </c>
      <c r="H894">
        <f t="shared" si="13"/>
        <v>50</v>
      </c>
    </row>
    <row r="895" spans="1:8" x14ac:dyDescent="0.25">
      <c r="A895" t="s">
        <v>925</v>
      </c>
      <c r="B895" s="12">
        <v>23934</v>
      </c>
      <c r="C895">
        <v>0</v>
      </c>
      <c r="D895" s="14">
        <v>7322.86</v>
      </c>
      <c r="E895" t="s">
        <v>12</v>
      </c>
      <c r="F895" t="s">
        <v>12</v>
      </c>
      <c r="G895" t="s">
        <v>23</v>
      </c>
      <c r="H895">
        <f t="shared" si="13"/>
        <v>57</v>
      </c>
    </row>
    <row r="896" spans="1:8" x14ac:dyDescent="0.25">
      <c r="A896" t="s">
        <v>926</v>
      </c>
      <c r="B896" s="12">
        <v>38306</v>
      </c>
      <c r="C896">
        <v>0</v>
      </c>
      <c r="D896" s="14">
        <v>7323.73</v>
      </c>
      <c r="E896" t="s">
        <v>11</v>
      </c>
      <c r="F896" t="s">
        <v>11</v>
      </c>
      <c r="G896" t="s">
        <v>246</v>
      </c>
      <c r="H896">
        <f t="shared" si="13"/>
        <v>18</v>
      </c>
    </row>
    <row r="897" spans="1:8" x14ac:dyDescent="0.25">
      <c r="A897" t="s">
        <v>927</v>
      </c>
      <c r="B897" s="12">
        <v>29025</v>
      </c>
      <c r="C897">
        <v>0</v>
      </c>
      <c r="D897" s="14">
        <v>7325.05</v>
      </c>
      <c r="E897" t="s">
        <v>11</v>
      </c>
      <c r="F897" t="s">
        <v>12</v>
      </c>
      <c r="G897" t="s">
        <v>246</v>
      </c>
      <c r="H897">
        <f t="shared" si="13"/>
        <v>43</v>
      </c>
    </row>
    <row r="898" spans="1:8" x14ac:dyDescent="0.25">
      <c r="A898" t="s">
        <v>928</v>
      </c>
      <c r="B898" s="12">
        <v>30888</v>
      </c>
      <c r="C898">
        <v>3</v>
      </c>
      <c r="D898" s="14">
        <v>7325.47</v>
      </c>
      <c r="E898" t="s">
        <v>11</v>
      </c>
      <c r="F898" t="s">
        <v>16</v>
      </c>
      <c r="G898" t="s">
        <v>23</v>
      </c>
      <c r="H898">
        <f t="shared" si="13"/>
        <v>38</v>
      </c>
    </row>
    <row r="899" spans="1:8" x14ac:dyDescent="0.25">
      <c r="A899" t="s">
        <v>929</v>
      </c>
      <c r="B899" s="12">
        <v>29117</v>
      </c>
      <c r="C899">
        <v>1</v>
      </c>
      <c r="D899" s="14">
        <v>7337.75</v>
      </c>
      <c r="E899" t="s">
        <v>11</v>
      </c>
      <c r="F899" t="s">
        <v>12</v>
      </c>
      <c r="G899" t="s">
        <v>41</v>
      </c>
      <c r="H899">
        <f t="shared" ref="H899:H962" si="14">IFERROR(DATEDIF(B899,DATE(2023,6,8),"Y"),"?")</f>
        <v>43</v>
      </c>
    </row>
    <row r="900" spans="1:8" x14ac:dyDescent="0.25">
      <c r="A900" t="s">
        <v>930</v>
      </c>
      <c r="B900" s="12">
        <v>31578</v>
      </c>
      <c r="C900">
        <v>3</v>
      </c>
      <c r="D900" s="14">
        <v>7339.93</v>
      </c>
      <c r="E900" t="s">
        <v>11</v>
      </c>
      <c r="F900" t="s">
        <v>11</v>
      </c>
      <c r="G900" t="s">
        <v>23</v>
      </c>
      <c r="H900">
        <f t="shared" si="14"/>
        <v>36</v>
      </c>
    </row>
    <row r="901" spans="1:8" x14ac:dyDescent="0.25">
      <c r="A901" t="s">
        <v>931</v>
      </c>
      <c r="B901" s="12">
        <v>28477</v>
      </c>
      <c r="C901">
        <v>0</v>
      </c>
      <c r="D901" s="14">
        <v>7345.08</v>
      </c>
      <c r="E901" t="s">
        <v>11</v>
      </c>
      <c r="F901" t="s">
        <v>16</v>
      </c>
      <c r="G901" t="s">
        <v>41</v>
      </c>
      <c r="H901">
        <f t="shared" si="14"/>
        <v>45</v>
      </c>
    </row>
    <row r="902" spans="1:8" x14ac:dyDescent="0.25">
      <c r="A902" t="s">
        <v>932</v>
      </c>
      <c r="B902" s="12">
        <v>29032</v>
      </c>
      <c r="C902">
        <v>1</v>
      </c>
      <c r="D902" s="14">
        <v>7345.73</v>
      </c>
      <c r="E902" t="s">
        <v>11</v>
      </c>
      <c r="F902" t="s">
        <v>16</v>
      </c>
      <c r="G902" t="s">
        <v>13</v>
      </c>
      <c r="H902">
        <f t="shared" si="14"/>
        <v>43</v>
      </c>
    </row>
    <row r="903" spans="1:8" x14ac:dyDescent="0.25">
      <c r="A903" t="s">
        <v>933</v>
      </c>
      <c r="B903" s="12">
        <v>28460</v>
      </c>
      <c r="C903">
        <v>0</v>
      </c>
      <c r="D903" s="14">
        <v>7348.14</v>
      </c>
      <c r="E903" t="s">
        <v>11</v>
      </c>
      <c r="F903" t="s">
        <v>16</v>
      </c>
      <c r="G903" t="s">
        <v>41</v>
      </c>
      <c r="H903">
        <f t="shared" si="14"/>
        <v>45</v>
      </c>
    </row>
    <row r="904" spans="1:8" x14ac:dyDescent="0.25">
      <c r="A904" t="s">
        <v>934</v>
      </c>
      <c r="B904" s="12">
        <v>34247</v>
      </c>
      <c r="C904">
        <v>0</v>
      </c>
      <c r="D904" s="14">
        <v>7349.12</v>
      </c>
      <c r="E904" t="s">
        <v>11</v>
      </c>
      <c r="F904" t="s">
        <v>11</v>
      </c>
      <c r="G904" t="s">
        <v>299</v>
      </c>
      <c r="H904">
        <f t="shared" si="14"/>
        <v>29</v>
      </c>
    </row>
    <row r="905" spans="1:8" x14ac:dyDescent="0.25">
      <c r="A905" t="s">
        <v>935</v>
      </c>
      <c r="B905" s="12">
        <v>30488</v>
      </c>
      <c r="C905">
        <v>3</v>
      </c>
      <c r="D905" s="14">
        <v>7357.49</v>
      </c>
      <c r="E905" t="s">
        <v>11</v>
      </c>
      <c r="F905" t="s">
        <v>11</v>
      </c>
      <c r="G905" t="s">
        <v>23</v>
      </c>
      <c r="H905">
        <f t="shared" si="14"/>
        <v>39</v>
      </c>
    </row>
    <row r="906" spans="1:8" x14ac:dyDescent="0.25">
      <c r="A906" t="s">
        <v>936</v>
      </c>
      <c r="B906" s="12">
        <v>29783</v>
      </c>
      <c r="C906">
        <v>1</v>
      </c>
      <c r="D906" s="14">
        <v>7358.18</v>
      </c>
      <c r="E906" t="s">
        <v>11</v>
      </c>
      <c r="F906" t="s">
        <v>12</v>
      </c>
      <c r="G906" t="s">
        <v>246</v>
      </c>
      <c r="H906">
        <f t="shared" si="14"/>
        <v>41</v>
      </c>
    </row>
    <row r="907" spans="1:8" x14ac:dyDescent="0.25">
      <c r="A907" t="s">
        <v>937</v>
      </c>
      <c r="B907" s="12">
        <v>24085</v>
      </c>
      <c r="C907">
        <v>0</v>
      </c>
      <c r="D907" s="14">
        <v>7362.31</v>
      </c>
      <c r="E907" t="s">
        <v>12</v>
      </c>
      <c r="F907" t="s">
        <v>12</v>
      </c>
      <c r="G907" t="s">
        <v>13</v>
      </c>
      <c r="H907">
        <f t="shared" si="14"/>
        <v>57</v>
      </c>
    </row>
    <row r="908" spans="1:8" x14ac:dyDescent="0.25">
      <c r="A908" t="s">
        <v>938</v>
      </c>
      <c r="B908" s="12">
        <v>29914</v>
      </c>
      <c r="C908">
        <v>2</v>
      </c>
      <c r="D908" s="14">
        <v>7371.77</v>
      </c>
      <c r="E908" t="s">
        <v>11</v>
      </c>
      <c r="F908" t="s">
        <v>16</v>
      </c>
      <c r="G908" t="s">
        <v>41</v>
      </c>
      <c r="H908">
        <f t="shared" si="14"/>
        <v>41</v>
      </c>
    </row>
    <row r="909" spans="1:8" x14ac:dyDescent="0.25">
      <c r="A909" t="s">
        <v>939</v>
      </c>
      <c r="B909" s="12">
        <v>34172</v>
      </c>
      <c r="C909">
        <v>0</v>
      </c>
      <c r="D909" s="14">
        <v>7388.85</v>
      </c>
      <c r="E909" t="s">
        <v>11</v>
      </c>
      <c r="F909" t="s">
        <v>11</v>
      </c>
      <c r="G909" t="s">
        <v>534</v>
      </c>
      <c r="H909">
        <f t="shared" si="14"/>
        <v>29</v>
      </c>
    </row>
    <row r="910" spans="1:8" x14ac:dyDescent="0.25">
      <c r="A910" t="s">
        <v>940</v>
      </c>
      <c r="B910" s="12">
        <v>24081</v>
      </c>
      <c r="C910">
        <v>0</v>
      </c>
      <c r="D910" s="14">
        <v>7403.98</v>
      </c>
      <c r="E910" t="s">
        <v>12</v>
      </c>
      <c r="F910" t="s">
        <v>11</v>
      </c>
      <c r="G910" t="s">
        <v>13</v>
      </c>
      <c r="H910">
        <f t="shared" si="14"/>
        <v>57</v>
      </c>
    </row>
    <row r="911" spans="1:8" x14ac:dyDescent="0.25">
      <c r="A911" t="s">
        <v>941</v>
      </c>
      <c r="B911" s="12">
        <v>30578</v>
      </c>
      <c r="C911">
        <v>3</v>
      </c>
      <c r="D911" s="14">
        <v>7418.52</v>
      </c>
      <c r="E911" t="s">
        <v>11</v>
      </c>
      <c r="F911" t="s">
        <v>11</v>
      </c>
      <c r="G911" t="s">
        <v>41</v>
      </c>
      <c r="H911">
        <f t="shared" si="14"/>
        <v>39</v>
      </c>
    </row>
    <row r="912" spans="1:8" x14ac:dyDescent="0.25">
      <c r="A912" t="s">
        <v>942</v>
      </c>
      <c r="B912" s="12">
        <v>28806</v>
      </c>
      <c r="C912">
        <v>0</v>
      </c>
      <c r="D912" s="14">
        <v>7419.48</v>
      </c>
      <c r="E912" t="s">
        <v>11</v>
      </c>
      <c r="F912" t="s">
        <v>11</v>
      </c>
      <c r="G912" t="s">
        <v>23</v>
      </c>
      <c r="H912">
        <f t="shared" si="14"/>
        <v>44</v>
      </c>
    </row>
    <row r="913" spans="1:8" x14ac:dyDescent="0.25">
      <c r="A913" t="s">
        <v>943</v>
      </c>
      <c r="B913" s="12">
        <v>28826</v>
      </c>
      <c r="C913">
        <v>0</v>
      </c>
      <c r="D913" s="14">
        <v>7421.19</v>
      </c>
      <c r="E913" t="s">
        <v>11</v>
      </c>
      <c r="F913" t="s">
        <v>12</v>
      </c>
      <c r="G913" t="s">
        <v>23</v>
      </c>
      <c r="H913">
        <f t="shared" si="14"/>
        <v>44</v>
      </c>
    </row>
    <row r="914" spans="1:8" x14ac:dyDescent="0.25">
      <c r="A914" t="s">
        <v>944</v>
      </c>
      <c r="B914" s="12">
        <v>28362</v>
      </c>
      <c r="C914">
        <v>1</v>
      </c>
      <c r="D914" s="14">
        <v>7441.05</v>
      </c>
      <c r="E914" t="s">
        <v>12</v>
      </c>
      <c r="F914" t="s">
        <v>11</v>
      </c>
      <c r="G914" t="s">
        <v>41</v>
      </c>
      <c r="H914">
        <f t="shared" si="14"/>
        <v>45</v>
      </c>
    </row>
    <row r="915" spans="1:8" x14ac:dyDescent="0.25">
      <c r="A915" t="s">
        <v>945</v>
      </c>
      <c r="B915" s="12">
        <v>29099</v>
      </c>
      <c r="C915">
        <v>2</v>
      </c>
      <c r="D915" s="14">
        <v>7441.5</v>
      </c>
      <c r="E915" t="s">
        <v>12</v>
      </c>
      <c r="F915" t="s">
        <v>11</v>
      </c>
      <c r="G915" t="s">
        <v>41</v>
      </c>
      <c r="H915">
        <f t="shared" si="14"/>
        <v>43</v>
      </c>
    </row>
    <row r="916" spans="1:8" x14ac:dyDescent="0.25">
      <c r="A916" t="s">
        <v>946</v>
      </c>
      <c r="B916" s="12">
        <v>29409</v>
      </c>
      <c r="C916">
        <v>1</v>
      </c>
      <c r="D916" s="14">
        <v>7443.64</v>
      </c>
      <c r="E916" t="s">
        <v>11</v>
      </c>
      <c r="F916" t="s">
        <v>12</v>
      </c>
      <c r="G916" t="s">
        <v>23</v>
      </c>
      <c r="H916">
        <f t="shared" si="14"/>
        <v>42</v>
      </c>
    </row>
    <row r="917" spans="1:8" x14ac:dyDescent="0.25">
      <c r="A917" t="s">
        <v>947</v>
      </c>
      <c r="B917" s="12">
        <v>28393</v>
      </c>
      <c r="C917">
        <v>1</v>
      </c>
      <c r="D917" s="14">
        <v>7445.92</v>
      </c>
      <c r="E917" t="s">
        <v>12</v>
      </c>
      <c r="F917" t="s">
        <v>16</v>
      </c>
      <c r="G917" t="s">
        <v>41</v>
      </c>
      <c r="H917">
        <f t="shared" si="14"/>
        <v>45</v>
      </c>
    </row>
    <row r="918" spans="1:8" x14ac:dyDescent="0.25">
      <c r="A918" t="s">
        <v>948</v>
      </c>
      <c r="B918" s="12">
        <v>28398</v>
      </c>
      <c r="C918">
        <v>0</v>
      </c>
      <c r="D918" s="14">
        <v>7448.4</v>
      </c>
      <c r="E918" t="s">
        <v>12</v>
      </c>
      <c r="F918" t="s">
        <v>12</v>
      </c>
      <c r="G918" t="s">
        <v>355</v>
      </c>
      <c r="H918">
        <f t="shared" si="14"/>
        <v>45</v>
      </c>
    </row>
    <row r="919" spans="1:8" x14ac:dyDescent="0.25">
      <c r="A919" t="s">
        <v>949</v>
      </c>
      <c r="B919" s="12">
        <v>37043</v>
      </c>
      <c r="C919">
        <v>0</v>
      </c>
      <c r="D919" s="14">
        <v>7450.36</v>
      </c>
      <c r="E919" t="s">
        <v>11</v>
      </c>
      <c r="F919" t="s">
        <v>11</v>
      </c>
      <c r="G919" t="s">
        <v>23</v>
      </c>
      <c r="H919">
        <f t="shared" si="14"/>
        <v>22</v>
      </c>
    </row>
    <row r="920" spans="1:8" x14ac:dyDescent="0.25">
      <c r="A920" t="s">
        <v>950</v>
      </c>
      <c r="B920" s="12">
        <v>24688</v>
      </c>
      <c r="C920">
        <v>0</v>
      </c>
      <c r="D920" s="14">
        <v>7463.51</v>
      </c>
      <c r="E920" t="s">
        <v>12</v>
      </c>
      <c r="F920" t="s">
        <v>12</v>
      </c>
      <c r="G920" t="s">
        <v>13</v>
      </c>
      <c r="H920">
        <f t="shared" si="14"/>
        <v>55</v>
      </c>
    </row>
    <row r="921" spans="1:8" x14ac:dyDescent="0.25">
      <c r="A921" t="s">
        <v>951</v>
      </c>
      <c r="B921" s="12">
        <v>35230</v>
      </c>
      <c r="C921">
        <v>0</v>
      </c>
      <c r="D921" s="14">
        <v>7487.38</v>
      </c>
      <c r="E921" t="s">
        <v>11</v>
      </c>
      <c r="F921" t="s">
        <v>12</v>
      </c>
      <c r="G921" t="s">
        <v>23</v>
      </c>
      <c r="H921">
        <f t="shared" si="14"/>
        <v>26</v>
      </c>
    </row>
    <row r="922" spans="1:8" x14ac:dyDescent="0.25">
      <c r="A922" t="s">
        <v>952</v>
      </c>
      <c r="B922" s="12">
        <v>32492</v>
      </c>
      <c r="C922">
        <v>3</v>
      </c>
      <c r="D922" s="14">
        <v>7494.63</v>
      </c>
      <c r="E922" t="s">
        <v>11</v>
      </c>
      <c r="F922" t="s">
        <v>12</v>
      </c>
      <c r="G922" t="s">
        <v>199</v>
      </c>
      <c r="H922">
        <f t="shared" si="14"/>
        <v>34</v>
      </c>
    </row>
    <row r="923" spans="1:8" x14ac:dyDescent="0.25">
      <c r="A923" t="s">
        <v>953</v>
      </c>
      <c r="B923" s="12">
        <v>35731</v>
      </c>
      <c r="C923">
        <v>0</v>
      </c>
      <c r="D923" s="14">
        <v>7504.3</v>
      </c>
      <c r="E923" t="s">
        <v>11</v>
      </c>
      <c r="F923" t="s">
        <v>16</v>
      </c>
      <c r="G923" t="s">
        <v>23</v>
      </c>
      <c r="H923">
        <f t="shared" si="14"/>
        <v>25</v>
      </c>
    </row>
    <row r="924" spans="1:8" x14ac:dyDescent="0.25">
      <c r="A924" t="s">
        <v>954</v>
      </c>
      <c r="B924" s="12">
        <v>30507</v>
      </c>
      <c r="C924">
        <v>4</v>
      </c>
      <c r="D924" s="14">
        <v>7512.27</v>
      </c>
      <c r="E924" t="s">
        <v>12</v>
      </c>
      <c r="F924" t="s">
        <v>11</v>
      </c>
      <c r="G924" t="s">
        <v>41</v>
      </c>
      <c r="H924">
        <f t="shared" si="14"/>
        <v>39</v>
      </c>
    </row>
    <row r="925" spans="1:8" x14ac:dyDescent="0.25">
      <c r="A925" t="s">
        <v>955</v>
      </c>
      <c r="B925" s="12">
        <v>28781</v>
      </c>
      <c r="C925">
        <v>1</v>
      </c>
      <c r="D925" s="14">
        <v>7518.03</v>
      </c>
      <c r="E925" t="s">
        <v>11</v>
      </c>
      <c r="F925" t="s">
        <v>12</v>
      </c>
      <c r="G925" t="s">
        <v>23</v>
      </c>
      <c r="H925">
        <f t="shared" si="14"/>
        <v>44</v>
      </c>
    </row>
    <row r="926" spans="1:8" x14ac:dyDescent="0.25">
      <c r="A926" t="s">
        <v>956</v>
      </c>
      <c r="B926" s="12">
        <v>28043</v>
      </c>
      <c r="C926">
        <v>0</v>
      </c>
      <c r="D926" s="14">
        <v>7526.71</v>
      </c>
      <c r="E926" t="s">
        <v>12</v>
      </c>
      <c r="F926" t="s">
        <v>16</v>
      </c>
      <c r="G926" t="s">
        <v>23</v>
      </c>
      <c r="H926">
        <f t="shared" si="14"/>
        <v>46</v>
      </c>
    </row>
    <row r="927" spans="1:8" x14ac:dyDescent="0.25">
      <c r="A927" t="s">
        <v>957</v>
      </c>
      <c r="B927" s="12">
        <v>28838</v>
      </c>
      <c r="C927">
        <v>2</v>
      </c>
      <c r="D927" s="14">
        <v>7531.7</v>
      </c>
      <c r="E927" t="s">
        <v>11</v>
      </c>
      <c r="F927" t="s">
        <v>16</v>
      </c>
      <c r="G927" t="s">
        <v>13</v>
      </c>
      <c r="H927">
        <f t="shared" si="14"/>
        <v>44</v>
      </c>
    </row>
    <row r="928" spans="1:8" x14ac:dyDescent="0.25">
      <c r="A928" t="s">
        <v>958</v>
      </c>
      <c r="B928" s="12">
        <v>30916</v>
      </c>
      <c r="C928">
        <v>3</v>
      </c>
      <c r="D928" s="14">
        <v>7537.16</v>
      </c>
      <c r="E928" t="s">
        <v>11</v>
      </c>
      <c r="F928" t="s">
        <v>11</v>
      </c>
      <c r="G928" t="s">
        <v>23</v>
      </c>
      <c r="H928">
        <f t="shared" si="14"/>
        <v>38</v>
      </c>
    </row>
    <row r="929" spans="1:8" x14ac:dyDescent="0.25">
      <c r="A929" t="s">
        <v>959</v>
      </c>
      <c r="B929" s="12">
        <v>32492</v>
      </c>
      <c r="C929">
        <v>3</v>
      </c>
      <c r="D929" s="14">
        <v>7538.52</v>
      </c>
      <c r="E929" t="s">
        <v>11</v>
      </c>
      <c r="F929" t="s">
        <v>11</v>
      </c>
      <c r="G929" t="s">
        <v>23</v>
      </c>
      <c r="H929">
        <f t="shared" si="14"/>
        <v>34</v>
      </c>
    </row>
    <row r="930" spans="1:8" x14ac:dyDescent="0.25">
      <c r="A930" t="s">
        <v>960</v>
      </c>
      <c r="B930" s="12">
        <v>34560</v>
      </c>
      <c r="C930">
        <v>0</v>
      </c>
      <c r="D930" s="14">
        <v>7567.13</v>
      </c>
      <c r="E930" t="s">
        <v>11</v>
      </c>
      <c r="F930" t="s">
        <v>11</v>
      </c>
      <c r="G930" t="s">
        <v>299</v>
      </c>
      <c r="H930">
        <f t="shared" si="14"/>
        <v>28</v>
      </c>
    </row>
    <row r="931" spans="1:8" x14ac:dyDescent="0.25">
      <c r="A931" t="s">
        <v>961</v>
      </c>
      <c r="B931" s="12">
        <v>24670</v>
      </c>
      <c r="C931">
        <v>0</v>
      </c>
      <c r="D931" s="14">
        <v>7585.62</v>
      </c>
      <c r="E931" t="s">
        <v>12</v>
      </c>
      <c r="F931" t="s">
        <v>11</v>
      </c>
      <c r="G931" t="s">
        <v>13</v>
      </c>
      <c r="H931">
        <f t="shared" si="14"/>
        <v>55</v>
      </c>
    </row>
    <row r="932" spans="1:8" x14ac:dyDescent="0.25">
      <c r="A932" t="s">
        <v>962</v>
      </c>
      <c r="B932" s="12">
        <v>35703</v>
      </c>
      <c r="C932">
        <v>0</v>
      </c>
      <c r="D932" s="14">
        <v>7607.03</v>
      </c>
      <c r="E932" t="s">
        <v>11</v>
      </c>
      <c r="F932" t="s">
        <v>11</v>
      </c>
      <c r="G932" t="s">
        <v>23</v>
      </c>
      <c r="H932">
        <f t="shared" si="14"/>
        <v>25</v>
      </c>
    </row>
    <row r="933" spans="1:8" x14ac:dyDescent="0.25">
      <c r="A933" t="s">
        <v>963</v>
      </c>
      <c r="B933" s="12">
        <v>25022</v>
      </c>
      <c r="C933">
        <v>0</v>
      </c>
      <c r="D933" s="14">
        <v>7609.6</v>
      </c>
      <c r="E933" t="s">
        <v>12</v>
      </c>
      <c r="F933" t="s">
        <v>11</v>
      </c>
      <c r="G933" t="s">
        <v>23</v>
      </c>
      <c r="H933">
        <f t="shared" si="14"/>
        <v>54</v>
      </c>
    </row>
    <row r="934" spans="1:8" x14ac:dyDescent="0.25">
      <c r="A934" t="s">
        <v>964</v>
      </c>
      <c r="B934" s="12">
        <v>35325</v>
      </c>
      <c r="C934">
        <v>0</v>
      </c>
      <c r="D934" s="14">
        <v>7623.13</v>
      </c>
      <c r="E934" t="s">
        <v>11</v>
      </c>
      <c r="F934" t="s">
        <v>12</v>
      </c>
      <c r="G934" t="s">
        <v>41</v>
      </c>
      <c r="H934">
        <f t="shared" si="14"/>
        <v>26</v>
      </c>
    </row>
    <row r="935" spans="1:8" x14ac:dyDescent="0.25">
      <c r="A935" t="s">
        <v>965</v>
      </c>
      <c r="B935" s="12">
        <v>28822</v>
      </c>
      <c r="C935">
        <v>1</v>
      </c>
      <c r="D935" s="14">
        <v>7623.52</v>
      </c>
      <c r="E935" t="s">
        <v>11</v>
      </c>
      <c r="F935" t="s">
        <v>16</v>
      </c>
      <c r="G935" t="s">
        <v>41</v>
      </c>
      <c r="H935">
        <f t="shared" si="14"/>
        <v>44</v>
      </c>
    </row>
    <row r="936" spans="1:8" x14ac:dyDescent="0.25">
      <c r="A936" t="s">
        <v>966</v>
      </c>
      <c r="B936" s="12">
        <v>28800</v>
      </c>
      <c r="C936">
        <v>1</v>
      </c>
      <c r="D936" s="14">
        <v>7624.63</v>
      </c>
      <c r="E936" t="s">
        <v>11</v>
      </c>
      <c r="F936" t="s">
        <v>16</v>
      </c>
      <c r="G936" t="s">
        <v>41</v>
      </c>
      <c r="H936">
        <f t="shared" si="14"/>
        <v>44</v>
      </c>
    </row>
    <row r="937" spans="1:8" x14ac:dyDescent="0.25">
      <c r="A937" t="s">
        <v>967</v>
      </c>
      <c r="B937" s="12">
        <v>28823</v>
      </c>
      <c r="C937">
        <v>1</v>
      </c>
      <c r="D937" s="14">
        <v>7626.99</v>
      </c>
      <c r="E937" t="s">
        <v>11</v>
      </c>
      <c r="F937" t="s">
        <v>11</v>
      </c>
      <c r="G937" t="s">
        <v>41</v>
      </c>
      <c r="H937">
        <f t="shared" si="14"/>
        <v>44</v>
      </c>
    </row>
    <row r="938" spans="1:8" x14ac:dyDescent="0.25">
      <c r="A938" t="s">
        <v>968</v>
      </c>
      <c r="B938" s="12">
        <v>28726</v>
      </c>
      <c r="C938">
        <v>1</v>
      </c>
      <c r="D938" s="14">
        <v>7633.72</v>
      </c>
      <c r="E938" t="s">
        <v>11</v>
      </c>
      <c r="F938" t="s">
        <v>16</v>
      </c>
      <c r="G938" t="s">
        <v>13</v>
      </c>
      <c r="H938">
        <f t="shared" si="14"/>
        <v>44</v>
      </c>
    </row>
    <row r="939" spans="1:8" x14ac:dyDescent="0.25">
      <c r="A939" t="s">
        <v>969</v>
      </c>
      <c r="B939" s="12">
        <v>37238</v>
      </c>
      <c r="C939">
        <v>0</v>
      </c>
      <c r="D939" s="14">
        <v>7636.92</v>
      </c>
      <c r="E939" t="s">
        <v>11</v>
      </c>
      <c r="F939" t="s">
        <v>12</v>
      </c>
      <c r="G939" t="s">
        <v>23</v>
      </c>
      <c r="H939">
        <f t="shared" si="14"/>
        <v>21</v>
      </c>
    </row>
    <row r="940" spans="1:8" x14ac:dyDescent="0.25">
      <c r="A940" t="s">
        <v>970</v>
      </c>
      <c r="B940" s="12">
        <v>29392</v>
      </c>
      <c r="C940">
        <v>1</v>
      </c>
      <c r="D940" s="14">
        <v>7639.42</v>
      </c>
      <c r="E940" t="s">
        <v>11</v>
      </c>
      <c r="F940" t="s">
        <v>11</v>
      </c>
      <c r="G940" t="s">
        <v>246</v>
      </c>
      <c r="H940">
        <f t="shared" si="14"/>
        <v>42</v>
      </c>
    </row>
    <row r="941" spans="1:8" x14ac:dyDescent="0.25">
      <c r="A941" t="s">
        <v>971</v>
      </c>
      <c r="B941" s="12">
        <v>29426</v>
      </c>
      <c r="C941">
        <v>2</v>
      </c>
      <c r="D941" s="14">
        <v>7640.31</v>
      </c>
      <c r="E941" t="s">
        <v>11</v>
      </c>
      <c r="F941" t="s">
        <v>16</v>
      </c>
      <c r="G941" t="s">
        <v>13</v>
      </c>
      <c r="H941">
        <f t="shared" si="14"/>
        <v>42</v>
      </c>
    </row>
    <row r="942" spans="1:8" x14ac:dyDescent="0.25">
      <c r="A942" t="s">
        <v>972</v>
      </c>
      <c r="B942" s="12">
        <v>36326</v>
      </c>
      <c r="C942">
        <v>0</v>
      </c>
      <c r="D942" s="14">
        <v>7642.05</v>
      </c>
      <c r="E942" t="s">
        <v>11</v>
      </c>
      <c r="F942" t="s">
        <v>11</v>
      </c>
      <c r="G942" t="s">
        <v>534</v>
      </c>
      <c r="H942">
        <f t="shared" si="14"/>
        <v>23</v>
      </c>
    </row>
    <row r="943" spans="1:8" x14ac:dyDescent="0.25">
      <c r="A943" t="s">
        <v>973</v>
      </c>
      <c r="B943" s="12">
        <v>29510</v>
      </c>
      <c r="C943">
        <v>1</v>
      </c>
      <c r="D943" s="14">
        <v>7650.77</v>
      </c>
      <c r="E943" t="s">
        <v>11</v>
      </c>
      <c r="F943" t="s">
        <v>11</v>
      </c>
      <c r="G943" t="s">
        <v>246</v>
      </c>
      <c r="H943">
        <f t="shared" si="14"/>
        <v>42</v>
      </c>
    </row>
    <row r="944" spans="1:8" x14ac:dyDescent="0.25">
      <c r="A944" t="s">
        <v>974</v>
      </c>
      <c r="B944" s="12">
        <v>34191</v>
      </c>
      <c r="C944">
        <v>0</v>
      </c>
      <c r="D944" s="14">
        <v>7650.8</v>
      </c>
      <c r="E944" t="s">
        <v>11</v>
      </c>
      <c r="F944" t="s">
        <v>11</v>
      </c>
      <c r="G944" t="s">
        <v>23</v>
      </c>
      <c r="H944">
        <f t="shared" si="14"/>
        <v>29</v>
      </c>
    </row>
    <row r="945" spans="1:8" x14ac:dyDescent="0.25">
      <c r="A945" t="s">
        <v>975</v>
      </c>
      <c r="B945" s="12">
        <v>36068</v>
      </c>
      <c r="C945">
        <v>0</v>
      </c>
      <c r="D945" s="14">
        <v>7652.26</v>
      </c>
      <c r="E945" t="s">
        <v>11</v>
      </c>
      <c r="F945" t="s">
        <v>12</v>
      </c>
      <c r="G945" t="s">
        <v>248</v>
      </c>
      <c r="H945">
        <f t="shared" si="14"/>
        <v>24</v>
      </c>
    </row>
    <row r="946" spans="1:8" x14ac:dyDescent="0.25">
      <c r="A946" t="s">
        <v>976</v>
      </c>
      <c r="B946" s="12">
        <v>24103</v>
      </c>
      <c r="C946">
        <v>0</v>
      </c>
      <c r="D946" s="14">
        <v>7657.69</v>
      </c>
      <c r="E946" t="s">
        <v>12</v>
      </c>
      <c r="F946" t="s">
        <v>12</v>
      </c>
      <c r="G946" t="s">
        <v>23</v>
      </c>
      <c r="H946">
        <f t="shared" si="14"/>
        <v>57</v>
      </c>
    </row>
    <row r="947" spans="1:8" x14ac:dyDescent="0.25">
      <c r="A947" t="s">
        <v>977</v>
      </c>
      <c r="B947" s="12">
        <v>28042</v>
      </c>
      <c r="C947">
        <v>2</v>
      </c>
      <c r="D947" s="14">
        <v>7662.47</v>
      </c>
      <c r="E947" t="s">
        <v>11</v>
      </c>
      <c r="F947" t="s">
        <v>16</v>
      </c>
      <c r="G947" t="s">
        <v>41</v>
      </c>
      <c r="H947">
        <f t="shared" si="14"/>
        <v>46</v>
      </c>
    </row>
    <row r="948" spans="1:8" x14ac:dyDescent="0.25">
      <c r="A948" t="s">
        <v>978</v>
      </c>
      <c r="B948" s="12">
        <v>35393</v>
      </c>
      <c r="C948">
        <v>0</v>
      </c>
      <c r="D948" s="14">
        <v>7670.75</v>
      </c>
      <c r="E948" t="s">
        <v>11</v>
      </c>
      <c r="F948" t="s">
        <v>11</v>
      </c>
      <c r="G948" t="s">
        <v>631</v>
      </c>
      <c r="H948">
        <f t="shared" si="14"/>
        <v>26</v>
      </c>
    </row>
    <row r="949" spans="1:8" x14ac:dyDescent="0.25">
      <c r="A949" t="s">
        <v>979</v>
      </c>
      <c r="B949" s="12">
        <v>34955</v>
      </c>
      <c r="C949">
        <v>0</v>
      </c>
      <c r="D949" s="14">
        <v>7676.4</v>
      </c>
      <c r="E949" t="s">
        <v>11</v>
      </c>
      <c r="F949" t="s">
        <v>16</v>
      </c>
      <c r="G949" t="s">
        <v>23</v>
      </c>
      <c r="H949">
        <f t="shared" si="14"/>
        <v>27</v>
      </c>
    </row>
    <row r="950" spans="1:8" x14ac:dyDescent="0.25">
      <c r="A950" t="s">
        <v>980</v>
      </c>
      <c r="B950" s="12">
        <v>26217</v>
      </c>
      <c r="C950">
        <v>0</v>
      </c>
      <c r="D950" s="14">
        <v>7680.92</v>
      </c>
      <c r="E950" t="s">
        <v>11</v>
      </c>
      <c r="F950" t="s">
        <v>16</v>
      </c>
      <c r="G950" t="s">
        <v>13</v>
      </c>
      <c r="H950">
        <f t="shared" si="14"/>
        <v>51</v>
      </c>
    </row>
    <row r="951" spans="1:8" x14ac:dyDescent="0.25">
      <c r="A951" t="s">
        <v>981</v>
      </c>
      <c r="B951" s="12">
        <v>29939</v>
      </c>
      <c r="C951">
        <v>1</v>
      </c>
      <c r="D951" s="14">
        <v>7681.17</v>
      </c>
      <c r="E951" t="s">
        <v>11</v>
      </c>
      <c r="F951" t="s">
        <v>11</v>
      </c>
      <c r="G951" t="s">
        <v>515</v>
      </c>
      <c r="H951">
        <f t="shared" si="14"/>
        <v>41</v>
      </c>
    </row>
    <row r="952" spans="1:8" x14ac:dyDescent="0.25">
      <c r="A952" t="s">
        <v>982</v>
      </c>
      <c r="B952" s="12">
        <v>30303</v>
      </c>
      <c r="C952">
        <v>3</v>
      </c>
      <c r="D952" s="14">
        <v>7682.67</v>
      </c>
      <c r="E952" t="s">
        <v>11</v>
      </c>
      <c r="F952" t="s">
        <v>16</v>
      </c>
      <c r="G952" t="s">
        <v>13</v>
      </c>
      <c r="H952">
        <f t="shared" si="14"/>
        <v>40</v>
      </c>
    </row>
    <row r="953" spans="1:8" x14ac:dyDescent="0.25">
      <c r="A953" t="s">
        <v>983</v>
      </c>
      <c r="B953" s="12">
        <v>31970</v>
      </c>
      <c r="C953">
        <v>3</v>
      </c>
      <c r="D953" s="14">
        <v>7684.62</v>
      </c>
      <c r="E953" t="s">
        <v>11</v>
      </c>
      <c r="F953" t="s">
        <v>12</v>
      </c>
      <c r="G953" t="s">
        <v>299</v>
      </c>
      <c r="H953">
        <f t="shared" si="14"/>
        <v>35</v>
      </c>
    </row>
    <row r="954" spans="1:8" x14ac:dyDescent="0.25">
      <c r="A954" t="s">
        <v>984</v>
      </c>
      <c r="B954" s="12">
        <v>28853</v>
      </c>
      <c r="C954">
        <v>2</v>
      </c>
      <c r="D954" s="14">
        <v>7726.85</v>
      </c>
      <c r="E954" t="s">
        <v>16</v>
      </c>
      <c r="F954" t="s">
        <v>11</v>
      </c>
      <c r="G954" t="s">
        <v>41</v>
      </c>
      <c r="H954">
        <f t="shared" si="14"/>
        <v>44</v>
      </c>
    </row>
    <row r="955" spans="1:8" x14ac:dyDescent="0.25">
      <c r="A955" t="s">
        <v>985</v>
      </c>
      <c r="B955" s="12">
        <v>29008</v>
      </c>
      <c r="C955">
        <v>1</v>
      </c>
      <c r="D955" s="14">
        <v>7727.25</v>
      </c>
      <c r="E955" t="s">
        <v>11</v>
      </c>
      <c r="F955" t="s">
        <v>12</v>
      </c>
      <c r="G955" t="s">
        <v>23</v>
      </c>
      <c r="H955">
        <f t="shared" si="14"/>
        <v>44</v>
      </c>
    </row>
    <row r="956" spans="1:8" x14ac:dyDescent="0.25">
      <c r="A956" t="s">
        <v>986</v>
      </c>
      <c r="B956" s="12">
        <v>29474</v>
      </c>
      <c r="C956">
        <v>2</v>
      </c>
      <c r="D956" s="14">
        <v>7729.65</v>
      </c>
      <c r="E956" t="s">
        <v>12</v>
      </c>
      <c r="F956" t="s">
        <v>16</v>
      </c>
      <c r="G956" t="s">
        <v>167</v>
      </c>
      <c r="H956">
        <f t="shared" si="14"/>
        <v>42</v>
      </c>
    </row>
    <row r="957" spans="1:8" x14ac:dyDescent="0.25">
      <c r="A957" t="s">
        <v>987</v>
      </c>
      <c r="B957" s="12">
        <v>28828</v>
      </c>
      <c r="C957">
        <v>2</v>
      </c>
      <c r="D957" s="14">
        <v>7731.43</v>
      </c>
      <c r="E957" t="s">
        <v>12</v>
      </c>
      <c r="F957" t="s">
        <v>11</v>
      </c>
      <c r="G957" t="s">
        <v>13</v>
      </c>
      <c r="H957">
        <f t="shared" si="14"/>
        <v>44</v>
      </c>
    </row>
    <row r="958" spans="1:8" x14ac:dyDescent="0.25">
      <c r="A958" t="s">
        <v>988</v>
      </c>
      <c r="B958" s="12">
        <v>28366</v>
      </c>
      <c r="C958">
        <v>0</v>
      </c>
      <c r="D958" s="14">
        <v>7731.86</v>
      </c>
      <c r="E958" t="s">
        <v>11</v>
      </c>
      <c r="F958" t="s">
        <v>12</v>
      </c>
      <c r="G958" t="s">
        <v>23</v>
      </c>
      <c r="H958">
        <f t="shared" si="14"/>
        <v>45</v>
      </c>
    </row>
    <row r="959" spans="1:8" x14ac:dyDescent="0.25">
      <c r="A959" t="s">
        <v>989</v>
      </c>
      <c r="B959" s="12">
        <v>23941</v>
      </c>
      <c r="C959">
        <v>0</v>
      </c>
      <c r="D959" s="14">
        <v>7736.39</v>
      </c>
      <c r="E959" t="s">
        <v>12</v>
      </c>
      <c r="F959" t="s">
        <v>11</v>
      </c>
      <c r="G959" t="s">
        <v>13</v>
      </c>
      <c r="H959">
        <f t="shared" si="14"/>
        <v>57</v>
      </c>
    </row>
    <row r="960" spans="1:8" x14ac:dyDescent="0.25">
      <c r="A960" t="s">
        <v>990</v>
      </c>
      <c r="B960" s="12">
        <v>28737</v>
      </c>
      <c r="C960">
        <v>2</v>
      </c>
      <c r="D960" s="14">
        <v>7740.34</v>
      </c>
      <c r="E960" t="s">
        <v>16</v>
      </c>
      <c r="F960" t="s">
        <v>16</v>
      </c>
      <c r="G960" t="s">
        <v>41</v>
      </c>
      <c r="H960">
        <f t="shared" si="14"/>
        <v>44</v>
      </c>
    </row>
    <row r="961" spans="1:8" x14ac:dyDescent="0.25">
      <c r="A961" t="s">
        <v>991</v>
      </c>
      <c r="B961" s="12">
        <v>28106</v>
      </c>
      <c r="C961">
        <v>1</v>
      </c>
      <c r="D961" s="14">
        <v>7742.11</v>
      </c>
      <c r="E961" t="s">
        <v>12</v>
      </c>
      <c r="F961" t="s">
        <v>11</v>
      </c>
      <c r="G961" t="s">
        <v>13</v>
      </c>
      <c r="H961">
        <f t="shared" si="14"/>
        <v>46</v>
      </c>
    </row>
    <row r="962" spans="1:8" x14ac:dyDescent="0.25">
      <c r="A962" t="s">
        <v>992</v>
      </c>
      <c r="B962" s="12">
        <v>29767</v>
      </c>
      <c r="C962">
        <v>2</v>
      </c>
      <c r="D962" s="14">
        <v>7749.16</v>
      </c>
      <c r="E962" t="s">
        <v>11</v>
      </c>
      <c r="F962" t="s">
        <v>16</v>
      </c>
      <c r="G962" t="s">
        <v>23</v>
      </c>
      <c r="H962">
        <f t="shared" si="14"/>
        <v>41</v>
      </c>
    </row>
    <row r="963" spans="1:8" x14ac:dyDescent="0.25">
      <c r="A963" t="s">
        <v>993</v>
      </c>
      <c r="B963" s="12">
        <v>35785</v>
      </c>
      <c r="C963">
        <v>0</v>
      </c>
      <c r="D963" s="14">
        <v>7763.06</v>
      </c>
      <c r="E963" t="s">
        <v>11</v>
      </c>
      <c r="F963" t="s">
        <v>16</v>
      </c>
      <c r="G963" t="s">
        <v>23</v>
      </c>
      <c r="H963">
        <f t="shared" ref="H963:H1026" si="15">IFERROR(DATEDIF(B963,DATE(2023,6,8),"Y"),"?")</f>
        <v>25</v>
      </c>
    </row>
    <row r="964" spans="1:8" x14ac:dyDescent="0.25">
      <c r="A964" t="s">
        <v>994</v>
      </c>
      <c r="B964" s="12">
        <v>27369</v>
      </c>
      <c r="C964">
        <v>0</v>
      </c>
      <c r="D964" s="14">
        <v>7789.64</v>
      </c>
      <c r="E964" t="s">
        <v>16</v>
      </c>
      <c r="F964" t="s">
        <v>12</v>
      </c>
      <c r="G964" t="s">
        <v>13</v>
      </c>
      <c r="H964">
        <f t="shared" si="15"/>
        <v>48</v>
      </c>
    </row>
    <row r="965" spans="1:8" x14ac:dyDescent="0.25">
      <c r="A965" t="s">
        <v>995</v>
      </c>
      <c r="B965" s="12">
        <v>36519</v>
      </c>
      <c r="C965">
        <v>0</v>
      </c>
      <c r="D965" s="14">
        <v>7794.68</v>
      </c>
      <c r="E965" t="s">
        <v>11</v>
      </c>
      <c r="F965" t="s">
        <v>11</v>
      </c>
      <c r="G965" t="s">
        <v>534</v>
      </c>
      <c r="H965">
        <f t="shared" si="15"/>
        <v>23</v>
      </c>
    </row>
    <row r="966" spans="1:8" x14ac:dyDescent="0.25">
      <c r="A966" t="s">
        <v>996</v>
      </c>
      <c r="B966" s="12">
        <v>35766</v>
      </c>
      <c r="C966">
        <v>0</v>
      </c>
      <c r="D966" s="14">
        <v>7803.77</v>
      </c>
      <c r="E966" t="s">
        <v>11</v>
      </c>
      <c r="F966" t="s">
        <v>12</v>
      </c>
      <c r="G966" t="s">
        <v>23</v>
      </c>
      <c r="H966">
        <f t="shared" si="15"/>
        <v>25</v>
      </c>
    </row>
    <row r="967" spans="1:8" x14ac:dyDescent="0.25">
      <c r="A967" t="s">
        <v>997</v>
      </c>
      <c r="B967" s="12">
        <v>27342</v>
      </c>
      <c r="C967">
        <v>0</v>
      </c>
      <c r="D967" s="14">
        <v>7804.16</v>
      </c>
      <c r="E967" t="s">
        <v>11</v>
      </c>
      <c r="F967" t="s">
        <v>12</v>
      </c>
      <c r="G967" t="s">
        <v>13</v>
      </c>
      <c r="H967">
        <f t="shared" si="15"/>
        <v>48</v>
      </c>
    </row>
    <row r="968" spans="1:8" x14ac:dyDescent="0.25">
      <c r="A968" t="s">
        <v>998</v>
      </c>
      <c r="B968" s="12">
        <v>33593</v>
      </c>
      <c r="C968">
        <v>3</v>
      </c>
      <c r="D968" s="14">
        <v>7812.67</v>
      </c>
      <c r="E968" t="s">
        <v>11</v>
      </c>
      <c r="F968" t="s">
        <v>16</v>
      </c>
      <c r="G968" t="s">
        <v>23</v>
      </c>
      <c r="H968">
        <f t="shared" si="15"/>
        <v>31</v>
      </c>
    </row>
    <row r="969" spans="1:8" x14ac:dyDescent="0.25">
      <c r="A969" t="s">
        <v>999</v>
      </c>
      <c r="B969" s="12">
        <v>32793</v>
      </c>
      <c r="C969">
        <v>3</v>
      </c>
      <c r="D969" s="14">
        <v>7824.37</v>
      </c>
      <c r="E969" t="s">
        <v>11</v>
      </c>
      <c r="F969" t="s">
        <v>11</v>
      </c>
      <c r="G969" t="s">
        <v>23</v>
      </c>
      <c r="H969">
        <f t="shared" si="15"/>
        <v>33</v>
      </c>
    </row>
    <row r="970" spans="1:8" x14ac:dyDescent="0.25">
      <c r="A970" t="s">
        <v>1000</v>
      </c>
      <c r="B970" s="12">
        <v>37169</v>
      </c>
      <c r="C970">
        <v>0</v>
      </c>
      <c r="D970" s="14">
        <v>7844.8</v>
      </c>
      <c r="E970" t="s">
        <v>11</v>
      </c>
      <c r="F970" t="s">
        <v>11</v>
      </c>
      <c r="G970" t="s">
        <v>23</v>
      </c>
      <c r="H970">
        <f t="shared" si="15"/>
        <v>21</v>
      </c>
    </row>
    <row r="971" spans="1:8" x14ac:dyDescent="0.25">
      <c r="A971" t="s">
        <v>1001</v>
      </c>
      <c r="B971" s="12">
        <v>34655</v>
      </c>
      <c r="C971">
        <v>0</v>
      </c>
      <c r="D971" s="14">
        <v>7851.85</v>
      </c>
      <c r="E971" t="s">
        <v>11</v>
      </c>
      <c r="F971" t="s">
        <v>12</v>
      </c>
      <c r="G971" t="s">
        <v>23</v>
      </c>
      <c r="H971">
        <f t="shared" si="15"/>
        <v>28</v>
      </c>
    </row>
    <row r="972" spans="1:8" x14ac:dyDescent="0.25">
      <c r="A972" t="s">
        <v>1002</v>
      </c>
      <c r="B972" s="12">
        <v>22929</v>
      </c>
      <c r="C972">
        <v>0</v>
      </c>
      <c r="D972" s="14">
        <v>7896.41</v>
      </c>
      <c r="E972" t="s">
        <v>12</v>
      </c>
      <c r="F972" t="s">
        <v>11</v>
      </c>
      <c r="G972" t="s">
        <v>13</v>
      </c>
      <c r="H972">
        <f t="shared" si="15"/>
        <v>60</v>
      </c>
    </row>
    <row r="973" spans="1:8" x14ac:dyDescent="0.25">
      <c r="A973" t="s">
        <v>1003</v>
      </c>
      <c r="B973" s="12">
        <v>28326</v>
      </c>
      <c r="C973">
        <v>0</v>
      </c>
      <c r="D973" s="14">
        <v>7935.29</v>
      </c>
      <c r="E973" t="s">
        <v>11</v>
      </c>
      <c r="F973" t="s">
        <v>16</v>
      </c>
      <c r="G973" t="s">
        <v>246</v>
      </c>
      <c r="H973">
        <f t="shared" si="15"/>
        <v>45</v>
      </c>
    </row>
    <row r="974" spans="1:8" x14ac:dyDescent="0.25">
      <c r="A974" t="s">
        <v>1004</v>
      </c>
      <c r="B974" s="12">
        <v>32079</v>
      </c>
      <c r="C974">
        <v>3</v>
      </c>
      <c r="D974" s="14">
        <v>7948.22</v>
      </c>
      <c r="E974" t="s">
        <v>11</v>
      </c>
      <c r="F974" t="s">
        <v>12</v>
      </c>
      <c r="G974" t="s">
        <v>199</v>
      </c>
      <c r="H974">
        <f t="shared" si="15"/>
        <v>35</v>
      </c>
    </row>
    <row r="975" spans="1:8" x14ac:dyDescent="0.25">
      <c r="A975" t="s">
        <v>1005</v>
      </c>
      <c r="B975" s="12">
        <v>24297</v>
      </c>
      <c r="C975">
        <v>0</v>
      </c>
      <c r="D975" s="14">
        <v>7953.72</v>
      </c>
      <c r="E975" t="s">
        <v>12</v>
      </c>
      <c r="F975" t="s">
        <v>12</v>
      </c>
      <c r="G975" t="s">
        <v>23</v>
      </c>
      <c r="H975">
        <f t="shared" si="15"/>
        <v>56</v>
      </c>
    </row>
    <row r="976" spans="1:8" x14ac:dyDescent="0.25">
      <c r="A976" t="s">
        <v>1006</v>
      </c>
      <c r="B976" s="12">
        <v>29948</v>
      </c>
      <c r="C976">
        <v>3</v>
      </c>
      <c r="D976" s="14">
        <v>7954.52</v>
      </c>
      <c r="E976" t="s">
        <v>11</v>
      </c>
      <c r="F976" t="s">
        <v>11</v>
      </c>
      <c r="G976" t="s">
        <v>41</v>
      </c>
      <c r="H976">
        <f t="shared" si="15"/>
        <v>41</v>
      </c>
    </row>
    <row r="977" spans="1:8" x14ac:dyDescent="0.25">
      <c r="A977" t="s">
        <v>1007</v>
      </c>
      <c r="B977" s="12">
        <v>25738</v>
      </c>
      <c r="C977">
        <v>0</v>
      </c>
      <c r="D977" s="14">
        <v>7958.13</v>
      </c>
      <c r="E977" t="s">
        <v>11</v>
      </c>
      <c r="F977" t="s">
        <v>11</v>
      </c>
      <c r="G977" t="s">
        <v>13</v>
      </c>
      <c r="H977">
        <f t="shared" si="15"/>
        <v>52</v>
      </c>
    </row>
    <row r="978" spans="1:8" x14ac:dyDescent="0.25">
      <c r="A978" t="s">
        <v>1008</v>
      </c>
      <c r="B978" s="12">
        <v>27616</v>
      </c>
      <c r="C978">
        <v>1</v>
      </c>
      <c r="D978" s="14">
        <v>7966.81</v>
      </c>
      <c r="E978" t="s">
        <v>11</v>
      </c>
      <c r="F978" t="s">
        <v>11</v>
      </c>
      <c r="G978" t="s">
        <v>13</v>
      </c>
      <c r="H978">
        <f t="shared" si="15"/>
        <v>47</v>
      </c>
    </row>
    <row r="979" spans="1:8" x14ac:dyDescent="0.25">
      <c r="A979" t="s">
        <v>1009</v>
      </c>
      <c r="B979" s="12">
        <v>26626</v>
      </c>
      <c r="C979">
        <v>0</v>
      </c>
      <c r="D979" s="14">
        <v>7980.34</v>
      </c>
      <c r="E979" t="s">
        <v>11</v>
      </c>
      <c r="F979" t="s">
        <v>11</v>
      </c>
      <c r="G979" t="s">
        <v>13</v>
      </c>
      <c r="H979">
        <f t="shared" si="15"/>
        <v>50</v>
      </c>
    </row>
    <row r="980" spans="1:8" x14ac:dyDescent="0.25">
      <c r="A980" t="s">
        <v>1010</v>
      </c>
      <c r="B980" s="12">
        <v>30556</v>
      </c>
      <c r="C980">
        <v>3</v>
      </c>
      <c r="D980" s="14">
        <v>7985.82</v>
      </c>
      <c r="E980" t="s">
        <v>11</v>
      </c>
      <c r="F980" t="s">
        <v>16</v>
      </c>
      <c r="G980" t="s">
        <v>246</v>
      </c>
      <c r="H980">
        <f t="shared" si="15"/>
        <v>39</v>
      </c>
    </row>
    <row r="981" spans="1:8" x14ac:dyDescent="0.25">
      <c r="A981" t="s">
        <v>1011</v>
      </c>
      <c r="B981" s="12">
        <v>30548</v>
      </c>
      <c r="C981">
        <v>3</v>
      </c>
      <c r="D981" s="14">
        <v>7986.48</v>
      </c>
      <c r="E981" t="s">
        <v>11</v>
      </c>
      <c r="F981" t="s">
        <v>12</v>
      </c>
      <c r="G981" t="s">
        <v>246</v>
      </c>
      <c r="H981">
        <f t="shared" si="15"/>
        <v>39</v>
      </c>
    </row>
    <row r="982" spans="1:8" x14ac:dyDescent="0.25">
      <c r="A982" t="s">
        <v>1012</v>
      </c>
      <c r="B982" s="12">
        <v>22880</v>
      </c>
      <c r="C982">
        <v>0</v>
      </c>
      <c r="D982" s="14">
        <v>8004.96</v>
      </c>
      <c r="E982" t="s">
        <v>12</v>
      </c>
      <c r="F982" t="s">
        <v>16</v>
      </c>
      <c r="G982" t="s">
        <v>13</v>
      </c>
      <c r="H982">
        <f t="shared" si="15"/>
        <v>60</v>
      </c>
    </row>
    <row r="983" spans="1:8" x14ac:dyDescent="0.25">
      <c r="A983" t="s">
        <v>1013</v>
      </c>
      <c r="B983" s="12">
        <v>34960</v>
      </c>
      <c r="C983">
        <v>0</v>
      </c>
      <c r="D983" s="14">
        <v>8014.62</v>
      </c>
      <c r="E983" t="s">
        <v>11</v>
      </c>
      <c r="F983" t="s">
        <v>12</v>
      </c>
      <c r="G983" t="s">
        <v>23</v>
      </c>
      <c r="H983">
        <f t="shared" si="15"/>
        <v>27</v>
      </c>
    </row>
    <row r="984" spans="1:8" x14ac:dyDescent="0.25">
      <c r="A984" t="s">
        <v>1014</v>
      </c>
      <c r="B984" s="12">
        <v>29533</v>
      </c>
      <c r="C984">
        <v>2</v>
      </c>
      <c r="D984" s="14">
        <v>8017.06</v>
      </c>
      <c r="E984" t="s">
        <v>11</v>
      </c>
      <c r="F984" t="s">
        <v>11</v>
      </c>
      <c r="G984" t="s">
        <v>23</v>
      </c>
      <c r="H984">
        <f t="shared" si="15"/>
        <v>42</v>
      </c>
    </row>
    <row r="985" spans="1:8" x14ac:dyDescent="0.25">
      <c r="A985" t="s">
        <v>1015</v>
      </c>
      <c r="B985" s="12">
        <v>32815</v>
      </c>
      <c r="C985">
        <v>3</v>
      </c>
      <c r="D985" s="14">
        <v>8021.11</v>
      </c>
      <c r="E985" t="s">
        <v>11</v>
      </c>
      <c r="F985" t="s">
        <v>16</v>
      </c>
      <c r="G985" t="s">
        <v>23</v>
      </c>
      <c r="H985">
        <f t="shared" si="15"/>
        <v>33</v>
      </c>
    </row>
    <row r="986" spans="1:8" x14ac:dyDescent="0.25">
      <c r="A986" t="s">
        <v>1016</v>
      </c>
      <c r="B986" s="12">
        <v>28688</v>
      </c>
      <c r="C986">
        <v>1</v>
      </c>
      <c r="D986" s="14">
        <v>8023.14</v>
      </c>
      <c r="E986" t="s">
        <v>11</v>
      </c>
      <c r="F986" t="s">
        <v>12</v>
      </c>
      <c r="G986" t="s">
        <v>23</v>
      </c>
      <c r="H986">
        <f t="shared" si="15"/>
        <v>44</v>
      </c>
    </row>
    <row r="987" spans="1:8" x14ac:dyDescent="0.25">
      <c r="A987" t="s">
        <v>1017</v>
      </c>
      <c r="B987" s="12">
        <v>28114</v>
      </c>
      <c r="C987">
        <v>0</v>
      </c>
      <c r="D987" s="14">
        <v>8026.67</v>
      </c>
      <c r="E987" t="s">
        <v>11</v>
      </c>
      <c r="F987" t="s">
        <v>11</v>
      </c>
      <c r="G987" t="s">
        <v>23</v>
      </c>
      <c r="H987">
        <f t="shared" si="15"/>
        <v>46</v>
      </c>
    </row>
    <row r="988" spans="1:8" x14ac:dyDescent="0.25">
      <c r="A988" t="s">
        <v>1018</v>
      </c>
      <c r="B988" s="12">
        <v>28435</v>
      </c>
      <c r="C988">
        <v>2</v>
      </c>
      <c r="D988" s="14">
        <v>8027.97</v>
      </c>
      <c r="E988" t="s">
        <v>12</v>
      </c>
      <c r="F988" t="s">
        <v>11</v>
      </c>
      <c r="G988" t="s">
        <v>41</v>
      </c>
      <c r="H988">
        <f t="shared" si="15"/>
        <v>45</v>
      </c>
    </row>
    <row r="989" spans="1:8" x14ac:dyDescent="0.25">
      <c r="A989" t="s">
        <v>1019</v>
      </c>
      <c r="B989" s="12">
        <v>37967</v>
      </c>
      <c r="C989">
        <v>0</v>
      </c>
      <c r="D989" s="14">
        <v>8035.64</v>
      </c>
      <c r="E989" t="s">
        <v>11</v>
      </c>
      <c r="F989" t="s">
        <v>11</v>
      </c>
      <c r="G989" t="s">
        <v>23</v>
      </c>
      <c r="H989">
        <f t="shared" si="15"/>
        <v>19</v>
      </c>
    </row>
    <row r="990" spans="1:8" x14ac:dyDescent="0.25">
      <c r="A990" t="s">
        <v>1020</v>
      </c>
      <c r="B990" s="12">
        <v>31379</v>
      </c>
      <c r="C990">
        <v>3</v>
      </c>
      <c r="D990" s="14">
        <v>8059.06</v>
      </c>
      <c r="E990" t="s">
        <v>11</v>
      </c>
      <c r="F990" t="s">
        <v>12</v>
      </c>
      <c r="G990" t="s">
        <v>23</v>
      </c>
      <c r="H990">
        <f t="shared" si="15"/>
        <v>37</v>
      </c>
    </row>
    <row r="991" spans="1:8" x14ac:dyDescent="0.25">
      <c r="A991" t="s">
        <v>1021</v>
      </c>
      <c r="B991" s="12">
        <v>30312</v>
      </c>
      <c r="C991">
        <v>3</v>
      </c>
      <c r="D991" s="14">
        <v>8059.68</v>
      </c>
      <c r="E991" t="s">
        <v>11</v>
      </c>
      <c r="F991" t="s">
        <v>12</v>
      </c>
      <c r="G991" t="s">
        <v>23</v>
      </c>
      <c r="H991">
        <f t="shared" si="15"/>
        <v>40</v>
      </c>
    </row>
    <row r="992" spans="1:8" x14ac:dyDescent="0.25">
      <c r="A992" t="s">
        <v>1022</v>
      </c>
      <c r="B992" s="12">
        <v>25914</v>
      </c>
      <c r="C992">
        <v>0</v>
      </c>
      <c r="D992" s="14">
        <v>8062.31</v>
      </c>
      <c r="E992" t="s">
        <v>11</v>
      </c>
      <c r="F992" t="s">
        <v>16</v>
      </c>
      <c r="G992" t="s">
        <v>13</v>
      </c>
      <c r="H992">
        <f t="shared" si="15"/>
        <v>52</v>
      </c>
    </row>
    <row r="993" spans="1:8" x14ac:dyDescent="0.25">
      <c r="A993" t="s">
        <v>1023</v>
      </c>
      <c r="B993" s="12">
        <v>27573</v>
      </c>
      <c r="C993">
        <v>1</v>
      </c>
      <c r="D993" s="14">
        <v>8062.76</v>
      </c>
      <c r="E993" t="s">
        <v>12</v>
      </c>
      <c r="F993" t="s">
        <v>12</v>
      </c>
      <c r="G993" t="s">
        <v>41</v>
      </c>
      <c r="H993">
        <f t="shared" si="15"/>
        <v>47</v>
      </c>
    </row>
    <row r="994" spans="1:8" x14ac:dyDescent="0.25">
      <c r="A994" t="s">
        <v>1024</v>
      </c>
      <c r="B994" s="12">
        <v>23965</v>
      </c>
      <c r="C994">
        <v>0</v>
      </c>
      <c r="D994" s="14">
        <v>8067.83</v>
      </c>
      <c r="E994" t="s">
        <v>12</v>
      </c>
      <c r="F994" t="s">
        <v>16</v>
      </c>
      <c r="G994" t="s">
        <v>13</v>
      </c>
      <c r="H994">
        <f t="shared" si="15"/>
        <v>57</v>
      </c>
    </row>
    <row r="995" spans="1:8" x14ac:dyDescent="0.25">
      <c r="A995" t="s">
        <v>1025</v>
      </c>
      <c r="B995" s="12">
        <v>27743</v>
      </c>
      <c r="C995">
        <v>1</v>
      </c>
      <c r="D995" s="14">
        <v>8068.19</v>
      </c>
      <c r="E995" t="s">
        <v>12</v>
      </c>
      <c r="F995" t="s">
        <v>11</v>
      </c>
      <c r="G995" t="s">
        <v>41</v>
      </c>
      <c r="H995">
        <f t="shared" si="15"/>
        <v>47</v>
      </c>
    </row>
    <row r="996" spans="1:8" x14ac:dyDescent="0.25">
      <c r="A996" t="s">
        <v>1026</v>
      </c>
      <c r="B996" s="12">
        <v>24036</v>
      </c>
      <c r="C996">
        <v>0</v>
      </c>
      <c r="D996" s="14">
        <v>8071.57</v>
      </c>
      <c r="E996" t="s">
        <v>12</v>
      </c>
      <c r="F996" t="s">
        <v>16</v>
      </c>
      <c r="G996" t="s">
        <v>41</v>
      </c>
      <c r="H996">
        <f t="shared" si="15"/>
        <v>57</v>
      </c>
    </row>
    <row r="997" spans="1:8" x14ac:dyDescent="0.25">
      <c r="A997" t="s">
        <v>1027</v>
      </c>
      <c r="B997" s="12">
        <v>34280</v>
      </c>
      <c r="C997">
        <v>0</v>
      </c>
      <c r="D997" s="14">
        <v>8077.41</v>
      </c>
      <c r="E997" t="s">
        <v>11</v>
      </c>
      <c r="F997" t="s">
        <v>16</v>
      </c>
      <c r="G997" t="s">
        <v>534</v>
      </c>
      <c r="H997">
        <f t="shared" si="15"/>
        <v>29</v>
      </c>
    </row>
    <row r="998" spans="1:8" x14ac:dyDescent="0.25">
      <c r="A998" t="s">
        <v>1028</v>
      </c>
      <c r="B998" s="12">
        <v>37131</v>
      </c>
      <c r="C998">
        <v>0</v>
      </c>
      <c r="D998" s="14">
        <v>8081.26</v>
      </c>
      <c r="E998" t="s">
        <v>11</v>
      </c>
      <c r="F998" t="s">
        <v>11</v>
      </c>
      <c r="G998" t="s">
        <v>23</v>
      </c>
      <c r="H998">
        <f t="shared" si="15"/>
        <v>21</v>
      </c>
    </row>
    <row r="999" spans="1:8" x14ac:dyDescent="0.25">
      <c r="A999" t="s">
        <v>1029</v>
      </c>
      <c r="B999" s="12">
        <v>34619</v>
      </c>
      <c r="C999">
        <v>0</v>
      </c>
      <c r="D999" s="14">
        <v>8081.74</v>
      </c>
      <c r="E999" t="s">
        <v>11</v>
      </c>
      <c r="F999" t="s">
        <v>11</v>
      </c>
      <c r="G999" t="s">
        <v>534</v>
      </c>
      <c r="H999">
        <f t="shared" si="15"/>
        <v>28</v>
      </c>
    </row>
    <row r="1000" spans="1:8" x14ac:dyDescent="0.25">
      <c r="A1000" t="s">
        <v>1030</v>
      </c>
      <c r="B1000" s="12">
        <v>27749</v>
      </c>
      <c r="C1000">
        <v>1</v>
      </c>
      <c r="D1000" s="14">
        <v>8083.92</v>
      </c>
      <c r="E1000" t="s">
        <v>12</v>
      </c>
      <c r="F1000" t="s">
        <v>12</v>
      </c>
      <c r="G1000" t="s">
        <v>13</v>
      </c>
      <c r="H1000">
        <f t="shared" si="15"/>
        <v>47</v>
      </c>
    </row>
    <row r="1001" spans="1:8" x14ac:dyDescent="0.25">
      <c r="A1001" t="s">
        <v>1031</v>
      </c>
      <c r="B1001" s="12">
        <v>24633</v>
      </c>
      <c r="C1001">
        <v>0</v>
      </c>
      <c r="D1001" s="14">
        <v>8091.3</v>
      </c>
      <c r="E1001" t="s">
        <v>12</v>
      </c>
      <c r="F1001" t="s">
        <v>16</v>
      </c>
      <c r="G1001" t="s">
        <v>23</v>
      </c>
      <c r="H1001">
        <f t="shared" si="15"/>
        <v>55</v>
      </c>
    </row>
    <row r="1002" spans="1:8" x14ac:dyDescent="0.25">
      <c r="A1002" t="s">
        <v>1032</v>
      </c>
      <c r="B1002" s="12">
        <v>26948</v>
      </c>
      <c r="C1002">
        <v>0</v>
      </c>
      <c r="D1002" s="14">
        <v>8112.59</v>
      </c>
      <c r="E1002" t="s">
        <v>11</v>
      </c>
      <c r="F1002" t="s">
        <v>11</v>
      </c>
      <c r="G1002" t="s">
        <v>13</v>
      </c>
      <c r="H1002">
        <f t="shared" si="15"/>
        <v>49</v>
      </c>
    </row>
    <row r="1003" spans="1:8" x14ac:dyDescent="0.25">
      <c r="A1003" t="s">
        <v>1033</v>
      </c>
      <c r="B1003" s="12">
        <v>28734</v>
      </c>
      <c r="C1003">
        <v>2</v>
      </c>
      <c r="D1003" s="14">
        <v>8116.27</v>
      </c>
      <c r="E1003" t="s">
        <v>12</v>
      </c>
      <c r="F1003" t="s">
        <v>16</v>
      </c>
      <c r="G1003" t="s">
        <v>23</v>
      </c>
      <c r="H1003">
        <f t="shared" si="15"/>
        <v>44</v>
      </c>
    </row>
    <row r="1004" spans="1:8" x14ac:dyDescent="0.25">
      <c r="A1004" t="s">
        <v>1034</v>
      </c>
      <c r="B1004" s="12">
        <v>27014</v>
      </c>
      <c r="C1004">
        <v>0</v>
      </c>
      <c r="D1004" s="14">
        <v>8116.68</v>
      </c>
      <c r="E1004" t="s">
        <v>12</v>
      </c>
      <c r="F1004" t="s">
        <v>16</v>
      </c>
      <c r="G1004" t="s">
        <v>41</v>
      </c>
      <c r="H1004">
        <f t="shared" si="15"/>
        <v>49</v>
      </c>
    </row>
    <row r="1005" spans="1:8" x14ac:dyDescent="0.25">
      <c r="A1005" t="s">
        <v>1035</v>
      </c>
      <c r="B1005" s="12">
        <v>26906</v>
      </c>
      <c r="C1005">
        <v>0</v>
      </c>
      <c r="D1005" s="14">
        <v>8124.41</v>
      </c>
      <c r="E1005" t="s">
        <v>12</v>
      </c>
      <c r="F1005" t="s">
        <v>16</v>
      </c>
      <c r="G1005" t="s">
        <v>13</v>
      </c>
      <c r="H1005">
        <f t="shared" si="15"/>
        <v>49</v>
      </c>
    </row>
    <row r="1006" spans="1:8" x14ac:dyDescent="0.25">
      <c r="A1006" t="s">
        <v>1036</v>
      </c>
      <c r="B1006" s="12">
        <v>26910</v>
      </c>
      <c r="C1006">
        <v>0</v>
      </c>
      <c r="D1006" s="14">
        <v>8125.78</v>
      </c>
      <c r="E1006" t="s">
        <v>11</v>
      </c>
      <c r="F1006" t="s">
        <v>11</v>
      </c>
      <c r="G1006" t="s">
        <v>13</v>
      </c>
      <c r="H1006">
        <f t="shared" si="15"/>
        <v>49</v>
      </c>
    </row>
    <row r="1007" spans="1:8" x14ac:dyDescent="0.25">
      <c r="A1007" t="s">
        <v>1037</v>
      </c>
      <c r="B1007" s="12">
        <v>33045</v>
      </c>
      <c r="C1007">
        <v>3</v>
      </c>
      <c r="D1007" s="14">
        <v>8157.92</v>
      </c>
      <c r="E1007" t="s">
        <v>11</v>
      </c>
      <c r="F1007" t="s">
        <v>12</v>
      </c>
      <c r="G1007" t="s">
        <v>199</v>
      </c>
      <c r="H1007">
        <f t="shared" si="15"/>
        <v>32</v>
      </c>
    </row>
    <row r="1008" spans="1:8" x14ac:dyDescent="0.25">
      <c r="A1008" t="s">
        <v>1038</v>
      </c>
      <c r="B1008" s="12">
        <v>30130</v>
      </c>
      <c r="C1008">
        <v>4</v>
      </c>
      <c r="D1008" s="14">
        <v>8162.72</v>
      </c>
      <c r="E1008" t="s">
        <v>12</v>
      </c>
      <c r="F1008" t="s">
        <v>12</v>
      </c>
      <c r="G1008" t="s">
        <v>23</v>
      </c>
      <c r="H1008">
        <f t="shared" si="15"/>
        <v>40</v>
      </c>
    </row>
    <row r="1009" spans="1:8" x14ac:dyDescent="0.25">
      <c r="A1009" t="s">
        <v>1039</v>
      </c>
      <c r="B1009" s="12">
        <v>23320</v>
      </c>
      <c r="C1009">
        <v>0</v>
      </c>
      <c r="D1009" s="14">
        <v>8177.9</v>
      </c>
      <c r="E1009" t="s">
        <v>12</v>
      </c>
      <c r="F1009" t="s">
        <v>16</v>
      </c>
      <c r="G1009" t="s">
        <v>13</v>
      </c>
      <c r="H1009">
        <f t="shared" si="15"/>
        <v>59</v>
      </c>
    </row>
    <row r="1010" spans="1:8" x14ac:dyDescent="0.25">
      <c r="A1010" t="s">
        <v>1040</v>
      </c>
      <c r="B1010" s="12">
        <v>30475</v>
      </c>
      <c r="C1010">
        <v>3</v>
      </c>
      <c r="D1010" s="14">
        <v>8179.51</v>
      </c>
      <c r="E1010" t="s">
        <v>11</v>
      </c>
      <c r="F1010" t="s">
        <v>11</v>
      </c>
      <c r="G1010" t="s">
        <v>515</v>
      </c>
      <c r="H1010">
        <f t="shared" si="15"/>
        <v>40</v>
      </c>
    </row>
    <row r="1011" spans="1:8" x14ac:dyDescent="0.25">
      <c r="A1011" t="s">
        <v>1041</v>
      </c>
      <c r="B1011" s="12">
        <v>35724</v>
      </c>
      <c r="C1011">
        <v>0</v>
      </c>
      <c r="D1011" s="14">
        <v>8182.89</v>
      </c>
      <c r="E1011" t="s">
        <v>11</v>
      </c>
      <c r="F1011" t="s">
        <v>16</v>
      </c>
      <c r="G1011" t="s">
        <v>534</v>
      </c>
      <c r="H1011">
        <f t="shared" si="15"/>
        <v>25</v>
      </c>
    </row>
    <row r="1012" spans="1:8" x14ac:dyDescent="0.25">
      <c r="A1012" t="s">
        <v>1042</v>
      </c>
      <c r="B1012" s="12">
        <v>22973</v>
      </c>
      <c r="C1012">
        <v>0</v>
      </c>
      <c r="D1012" s="14">
        <v>8188.12</v>
      </c>
      <c r="E1012" t="s">
        <v>12</v>
      </c>
      <c r="F1012" t="s">
        <v>12</v>
      </c>
      <c r="G1012" t="s">
        <v>13</v>
      </c>
      <c r="H1012">
        <f t="shared" si="15"/>
        <v>60</v>
      </c>
    </row>
    <row r="1013" spans="1:8" x14ac:dyDescent="0.25">
      <c r="A1013" t="s">
        <v>1043</v>
      </c>
      <c r="B1013" s="12">
        <v>28787</v>
      </c>
      <c r="C1013">
        <v>2</v>
      </c>
      <c r="D1013" s="14">
        <v>8211.1</v>
      </c>
      <c r="E1013" t="s">
        <v>11</v>
      </c>
      <c r="F1013" t="s">
        <v>12</v>
      </c>
      <c r="G1013" t="s">
        <v>13</v>
      </c>
      <c r="H1013">
        <f t="shared" si="15"/>
        <v>44</v>
      </c>
    </row>
    <row r="1014" spans="1:8" x14ac:dyDescent="0.25">
      <c r="A1014" t="s">
        <v>1044</v>
      </c>
      <c r="B1014" s="12">
        <v>28671</v>
      </c>
      <c r="C1014">
        <v>2</v>
      </c>
      <c r="D1014" s="14">
        <v>8219.2000000000007</v>
      </c>
      <c r="E1014" t="s">
        <v>11</v>
      </c>
      <c r="F1014" t="s">
        <v>11</v>
      </c>
      <c r="G1014" t="s">
        <v>13</v>
      </c>
      <c r="H1014">
        <f t="shared" si="15"/>
        <v>44</v>
      </c>
    </row>
    <row r="1015" spans="1:8" x14ac:dyDescent="0.25">
      <c r="A1015" t="s">
        <v>1045</v>
      </c>
      <c r="B1015" s="12">
        <v>28006</v>
      </c>
      <c r="C1015">
        <v>1</v>
      </c>
      <c r="D1015" s="14">
        <v>8232.64</v>
      </c>
      <c r="E1015" t="s">
        <v>11</v>
      </c>
      <c r="F1015" t="s">
        <v>12</v>
      </c>
      <c r="G1015" t="s">
        <v>13</v>
      </c>
      <c r="H1015">
        <f t="shared" si="15"/>
        <v>46</v>
      </c>
    </row>
    <row r="1016" spans="1:8" x14ac:dyDescent="0.25">
      <c r="A1016" t="s">
        <v>1046</v>
      </c>
      <c r="B1016" s="12">
        <v>27941</v>
      </c>
      <c r="C1016">
        <v>1</v>
      </c>
      <c r="D1016" s="14">
        <v>8233.1</v>
      </c>
      <c r="E1016" t="s">
        <v>11</v>
      </c>
      <c r="F1016" t="s">
        <v>11</v>
      </c>
      <c r="G1016" t="s">
        <v>13</v>
      </c>
      <c r="H1016">
        <f t="shared" si="15"/>
        <v>46</v>
      </c>
    </row>
    <row r="1017" spans="1:8" x14ac:dyDescent="0.25">
      <c r="A1017" t="s">
        <v>1047</v>
      </c>
      <c r="B1017" s="12">
        <v>28005</v>
      </c>
      <c r="C1017">
        <v>1</v>
      </c>
      <c r="D1017" s="14">
        <v>8240.59</v>
      </c>
      <c r="E1017" t="s">
        <v>11</v>
      </c>
      <c r="F1017" t="s">
        <v>11</v>
      </c>
      <c r="G1017" t="s">
        <v>13</v>
      </c>
      <c r="H1017">
        <f t="shared" si="15"/>
        <v>46</v>
      </c>
    </row>
    <row r="1018" spans="1:8" x14ac:dyDescent="0.25">
      <c r="A1018" t="s">
        <v>1048</v>
      </c>
      <c r="B1018" s="12">
        <v>30221</v>
      </c>
      <c r="C1018">
        <v>3</v>
      </c>
      <c r="D1018" s="14">
        <v>8252.2800000000007</v>
      </c>
      <c r="E1018" t="s">
        <v>11</v>
      </c>
      <c r="F1018" t="s">
        <v>11</v>
      </c>
      <c r="G1018" t="s">
        <v>246</v>
      </c>
      <c r="H1018">
        <f t="shared" si="15"/>
        <v>40</v>
      </c>
    </row>
    <row r="1019" spans="1:8" x14ac:dyDescent="0.25">
      <c r="A1019" t="s">
        <v>1049</v>
      </c>
      <c r="B1019" s="12">
        <v>23625</v>
      </c>
      <c r="C1019">
        <v>0</v>
      </c>
      <c r="D1019" s="14">
        <v>8268</v>
      </c>
      <c r="E1019" t="s">
        <v>12</v>
      </c>
      <c r="F1019" t="s">
        <v>12</v>
      </c>
      <c r="G1019" t="s">
        <v>13</v>
      </c>
      <c r="H1019">
        <f t="shared" si="15"/>
        <v>58</v>
      </c>
    </row>
    <row r="1020" spans="1:8" x14ac:dyDescent="0.25">
      <c r="A1020" t="s">
        <v>1050</v>
      </c>
      <c r="B1020" s="12">
        <v>27246</v>
      </c>
      <c r="C1020">
        <v>0</v>
      </c>
      <c r="D1020" s="14">
        <v>8269.0400000000009</v>
      </c>
      <c r="E1020" t="s">
        <v>11</v>
      </c>
      <c r="F1020" t="s">
        <v>16</v>
      </c>
      <c r="G1020" t="s">
        <v>41</v>
      </c>
      <c r="H1020">
        <f t="shared" si="15"/>
        <v>48</v>
      </c>
    </row>
    <row r="1021" spans="1:8" x14ac:dyDescent="0.25">
      <c r="A1021" t="s">
        <v>1051</v>
      </c>
      <c r="B1021" s="12">
        <v>36858</v>
      </c>
      <c r="C1021">
        <v>0</v>
      </c>
      <c r="D1021" s="14">
        <v>8271.4599999999991</v>
      </c>
      <c r="E1021" t="s">
        <v>11</v>
      </c>
      <c r="F1021" t="s">
        <v>16</v>
      </c>
      <c r="G1021" t="s">
        <v>248</v>
      </c>
      <c r="H1021">
        <f t="shared" si="15"/>
        <v>22</v>
      </c>
    </row>
    <row r="1022" spans="1:8" x14ac:dyDescent="0.25">
      <c r="A1022" t="s">
        <v>1052</v>
      </c>
      <c r="B1022" s="12">
        <v>27298</v>
      </c>
      <c r="C1022">
        <v>0</v>
      </c>
      <c r="D1022" s="14">
        <v>8277.52</v>
      </c>
      <c r="E1022" t="s">
        <v>11</v>
      </c>
      <c r="F1022" t="s">
        <v>11</v>
      </c>
      <c r="G1022" t="s">
        <v>41</v>
      </c>
      <c r="H1022">
        <f t="shared" si="15"/>
        <v>48</v>
      </c>
    </row>
    <row r="1023" spans="1:8" x14ac:dyDescent="0.25">
      <c r="A1023" t="s">
        <v>1053</v>
      </c>
      <c r="B1023" s="12">
        <v>27385</v>
      </c>
      <c r="C1023">
        <v>0</v>
      </c>
      <c r="D1023" s="14">
        <v>8280.6200000000008</v>
      </c>
      <c r="E1023" t="s">
        <v>11</v>
      </c>
      <c r="F1023" t="s">
        <v>11</v>
      </c>
      <c r="G1023" t="s">
        <v>13</v>
      </c>
      <c r="H1023">
        <f t="shared" si="15"/>
        <v>48</v>
      </c>
    </row>
    <row r="1024" spans="1:8" x14ac:dyDescent="0.25">
      <c r="A1024" t="s">
        <v>1054</v>
      </c>
      <c r="B1024" s="12">
        <v>27186</v>
      </c>
      <c r="C1024">
        <v>0</v>
      </c>
      <c r="D1024" s="14">
        <v>8283.68</v>
      </c>
      <c r="E1024" t="s">
        <v>11</v>
      </c>
      <c r="F1024" t="s">
        <v>12</v>
      </c>
      <c r="G1024" t="s">
        <v>13</v>
      </c>
      <c r="H1024">
        <f t="shared" si="15"/>
        <v>49</v>
      </c>
    </row>
    <row r="1025" spans="1:8" x14ac:dyDescent="0.25">
      <c r="A1025" t="s">
        <v>1055</v>
      </c>
      <c r="B1025" s="12">
        <v>28667</v>
      </c>
      <c r="C1025">
        <v>2</v>
      </c>
      <c r="D1025" s="14">
        <v>8302.5400000000009</v>
      </c>
      <c r="E1025" t="s">
        <v>12</v>
      </c>
      <c r="F1025" t="s">
        <v>12</v>
      </c>
      <c r="G1025" t="s">
        <v>167</v>
      </c>
      <c r="H1025">
        <f t="shared" si="15"/>
        <v>44</v>
      </c>
    </row>
    <row r="1026" spans="1:8" x14ac:dyDescent="0.25">
      <c r="A1026" t="s">
        <v>1056</v>
      </c>
      <c r="B1026" s="12">
        <v>29074</v>
      </c>
      <c r="C1026">
        <v>2</v>
      </c>
      <c r="D1026" s="14">
        <v>8310.84</v>
      </c>
      <c r="E1026" t="s">
        <v>11</v>
      </c>
      <c r="F1026" t="s">
        <v>11</v>
      </c>
      <c r="G1026" t="s">
        <v>23</v>
      </c>
      <c r="H1026">
        <f t="shared" si="15"/>
        <v>43</v>
      </c>
    </row>
    <row r="1027" spans="1:8" x14ac:dyDescent="0.25">
      <c r="A1027" t="s">
        <v>1057</v>
      </c>
      <c r="B1027" s="12">
        <v>34142</v>
      </c>
      <c r="C1027">
        <v>0</v>
      </c>
      <c r="D1027" s="14">
        <v>8314.65</v>
      </c>
      <c r="E1027" t="s">
        <v>11</v>
      </c>
      <c r="F1027" t="s">
        <v>16</v>
      </c>
      <c r="G1027" t="s">
        <v>23</v>
      </c>
      <c r="H1027">
        <f t="shared" ref="H1027:H1090" si="16">IFERROR(DATEDIF(B1027,DATE(2023,6,8),"Y"),"?")</f>
        <v>29</v>
      </c>
    </row>
    <row r="1028" spans="1:8" x14ac:dyDescent="0.25">
      <c r="A1028" t="s">
        <v>1058</v>
      </c>
      <c r="B1028" s="12">
        <v>27953</v>
      </c>
      <c r="C1028">
        <v>1</v>
      </c>
      <c r="D1028" s="14">
        <v>8334.4599999999991</v>
      </c>
      <c r="E1028" t="s">
        <v>12</v>
      </c>
      <c r="F1028" t="s">
        <v>11</v>
      </c>
      <c r="G1028" t="s">
        <v>167</v>
      </c>
      <c r="H1028">
        <f t="shared" si="16"/>
        <v>46</v>
      </c>
    </row>
    <row r="1029" spans="1:8" x14ac:dyDescent="0.25">
      <c r="A1029" t="s">
        <v>1059</v>
      </c>
      <c r="B1029" s="12">
        <v>27961</v>
      </c>
      <c r="C1029">
        <v>1</v>
      </c>
      <c r="D1029" s="14">
        <v>8334.59</v>
      </c>
      <c r="E1029" t="s">
        <v>12</v>
      </c>
      <c r="F1029" t="s">
        <v>11</v>
      </c>
      <c r="G1029" t="s">
        <v>167</v>
      </c>
      <c r="H1029">
        <f t="shared" si="16"/>
        <v>46</v>
      </c>
    </row>
    <row r="1030" spans="1:8" x14ac:dyDescent="0.25">
      <c r="A1030" t="s">
        <v>1060</v>
      </c>
      <c r="B1030" s="12">
        <v>27948</v>
      </c>
      <c r="C1030">
        <v>1</v>
      </c>
      <c r="D1030" s="14">
        <v>8342.91</v>
      </c>
      <c r="E1030" t="s">
        <v>12</v>
      </c>
      <c r="F1030" t="s">
        <v>16</v>
      </c>
      <c r="G1030" t="s">
        <v>167</v>
      </c>
      <c r="H1030">
        <f t="shared" si="16"/>
        <v>46</v>
      </c>
    </row>
    <row r="1031" spans="1:8" x14ac:dyDescent="0.25">
      <c r="A1031" t="s">
        <v>1061</v>
      </c>
      <c r="B1031" s="12">
        <v>27923</v>
      </c>
      <c r="C1031">
        <v>2</v>
      </c>
      <c r="D1031" s="14">
        <v>8347.16</v>
      </c>
      <c r="E1031" t="s">
        <v>11</v>
      </c>
      <c r="F1031" t="s">
        <v>16</v>
      </c>
      <c r="G1031" t="s">
        <v>13</v>
      </c>
      <c r="H1031">
        <f t="shared" si="16"/>
        <v>46</v>
      </c>
    </row>
    <row r="1032" spans="1:8" x14ac:dyDescent="0.25">
      <c r="A1032" t="s">
        <v>1062</v>
      </c>
      <c r="B1032" s="12">
        <v>23275</v>
      </c>
      <c r="C1032">
        <v>0</v>
      </c>
      <c r="D1032" s="14">
        <v>8355.5400000000009</v>
      </c>
      <c r="E1032" t="s">
        <v>12</v>
      </c>
      <c r="F1032" t="s">
        <v>12</v>
      </c>
      <c r="G1032" t="s">
        <v>23</v>
      </c>
      <c r="H1032">
        <f t="shared" si="16"/>
        <v>59</v>
      </c>
    </row>
    <row r="1033" spans="1:8" x14ac:dyDescent="0.25">
      <c r="A1033" t="s">
        <v>1063</v>
      </c>
      <c r="B1033" s="12">
        <v>26180</v>
      </c>
      <c r="C1033">
        <v>0</v>
      </c>
      <c r="D1033" s="14">
        <v>8396.6200000000008</v>
      </c>
      <c r="E1033" t="s">
        <v>11</v>
      </c>
      <c r="F1033" t="s">
        <v>12</v>
      </c>
      <c r="G1033" t="s">
        <v>13</v>
      </c>
      <c r="H1033">
        <f t="shared" si="16"/>
        <v>51</v>
      </c>
    </row>
    <row r="1034" spans="1:8" x14ac:dyDescent="0.25">
      <c r="A1034" t="s">
        <v>1064</v>
      </c>
      <c r="B1034" s="12">
        <v>26194</v>
      </c>
      <c r="C1034">
        <v>0</v>
      </c>
      <c r="D1034" s="14">
        <v>8400.01</v>
      </c>
      <c r="E1034" t="s">
        <v>11</v>
      </c>
      <c r="F1034" t="s">
        <v>12</v>
      </c>
      <c r="G1034" t="s">
        <v>13</v>
      </c>
      <c r="H1034">
        <f t="shared" si="16"/>
        <v>51</v>
      </c>
    </row>
    <row r="1035" spans="1:8" x14ac:dyDescent="0.25">
      <c r="A1035" t="s">
        <v>1065</v>
      </c>
      <c r="B1035" s="12">
        <v>29017</v>
      </c>
      <c r="C1035">
        <v>3</v>
      </c>
      <c r="D1035" s="14">
        <v>8410.0499999999993</v>
      </c>
      <c r="E1035" t="s">
        <v>11</v>
      </c>
      <c r="F1035" t="s">
        <v>11</v>
      </c>
      <c r="G1035" t="s">
        <v>23</v>
      </c>
      <c r="H1035">
        <f t="shared" si="16"/>
        <v>43</v>
      </c>
    </row>
    <row r="1036" spans="1:8" x14ac:dyDescent="0.25">
      <c r="A1036" t="s">
        <v>1066</v>
      </c>
      <c r="B1036" s="12">
        <v>28372</v>
      </c>
      <c r="C1036">
        <v>2</v>
      </c>
      <c r="D1036" s="14">
        <v>8413.4599999999991</v>
      </c>
      <c r="E1036" t="s">
        <v>12</v>
      </c>
      <c r="F1036" t="s">
        <v>16</v>
      </c>
      <c r="G1036" t="s">
        <v>23</v>
      </c>
      <c r="H1036">
        <f t="shared" si="16"/>
        <v>45</v>
      </c>
    </row>
    <row r="1037" spans="1:8" x14ac:dyDescent="0.25">
      <c r="A1037" t="s">
        <v>1067</v>
      </c>
      <c r="B1037" s="12">
        <v>27665</v>
      </c>
      <c r="C1037">
        <v>1</v>
      </c>
      <c r="D1037" s="14">
        <v>8428.07</v>
      </c>
      <c r="E1037" t="s">
        <v>12</v>
      </c>
      <c r="F1037" t="s">
        <v>11</v>
      </c>
      <c r="G1037" t="s">
        <v>23</v>
      </c>
      <c r="H1037">
        <f t="shared" si="16"/>
        <v>47</v>
      </c>
    </row>
    <row r="1038" spans="1:8" x14ac:dyDescent="0.25">
      <c r="A1038" t="s">
        <v>1068</v>
      </c>
      <c r="B1038" s="12">
        <v>23278</v>
      </c>
      <c r="C1038">
        <v>0</v>
      </c>
      <c r="D1038" s="14">
        <v>8440.0499999999993</v>
      </c>
      <c r="E1038" t="s">
        <v>12</v>
      </c>
      <c r="F1038" t="s">
        <v>11</v>
      </c>
      <c r="G1038" t="s">
        <v>13</v>
      </c>
      <c r="H1038">
        <f t="shared" si="16"/>
        <v>59</v>
      </c>
    </row>
    <row r="1039" spans="1:8" x14ac:dyDescent="0.25">
      <c r="A1039" t="s">
        <v>1069</v>
      </c>
      <c r="B1039" s="12">
        <v>26551</v>
      </c>
      <c r="C1039">
        <v>0</v>
      </c>
      <c r="D1039" s="14">
        <v>8442.67</v>
      </c>
      <c r="E1039" t="s">
        <v>11</v>
      </c>
      <c r="F1039" t="s">
        <v>12</v>
      </c>
      <c r="G1039" t="s">
        <v>13</v>
      </c>
      <c r="H1039">
        <f t="shared" si="16"/>
        <v>50</v>
      </c>
    </row>
    <row r="1040" spans="1:8" x14ac:dyDescent="0.25">
      <c r="A1040" t="s">
        <v>1070</v>
      </c>
      <c r="B1040" s="12">
        <v>26546</v>
      </c>
      <c r="C1040">
        <v>0</v>
      </c>
      <c r="D1040" s="14">
        <v>8444.4699999999993</v>
      </c>
      <c r="E1040" t="s">
        <v>12</v>
      </c>
      <c r="F1040" t="s">
        <v>16</v>
      </c>
      <c r="G1040" t="s">
        <v>41</v>
      </c>
      <c r="H1040">
        <f t="shared" si="16"/>
        <v>50</v>
      </c>
    </row>
    <row r="1041" spans="1:8" x14ac:dyDescent="0.25">
      <c r="A1041" t="s">
        <v>1071</v>
      </c>
      <c r="B1041" s="12">
        <v>24270</v>
      </c>
      <c r="C1041">
        <v>0</v>
      </c>
      <c r="D1041" s="14">
        <v>8448.66</v>
      </c>
      <c r="E1041" t="s">
        <v>12</v>
      </c>
      <c r="F1041" t="s">
        <v>16</v>
      </c>
      <c r="G1041" t="s">
        <v>13</v>
      </c>
      <c r="H1041">
        <f t="shared" si="16"/>
        <v>56</v>
      </c>
    </row>
    <row r="1042" spans="1:8" x14ac:dyDescent="0.25">
      <c r="A1042" t="s">
        <v>1072</v>
      </c>
      <c r="B1042" s="12">
        <v>30852</v>
      </c>
      <c r="C1042">
        <v>3</v>
      </c>
      <c r="D1042" s="14">
        <v>8450.82</v>
      </c>
      <c r="E1042" t="s">
        <v>11</v>
      </c>
      <c r="F1042" t="s">
        <v>11</v>
      </c>
      <c r="G1042" t="s">
        <v>199</v>
      </c>
      <c r="H1042">
        <f t="shared" si="16"/>
        <v>38</v>
      </c>
    </row>
    <row r="1043" spans="1:8" x14ac:dyDescent="0.25">
      <c r="A1043" t="s">
        <v>1073</v>
      </c>
      <c r="B1043" s="12">
        <v>26659</v>
      </c>
      <c r="C1043">
        <v>0</v>
      </c>
      <c r="D1043" s="14">
        <v>8457.82</v>
      </c>
      <c r="E1043" t="s">
        <v>11</v>
      </c>
      <c r="F1043" t="s">
        <v>12</v>
      </c>
      <c r="G1043" t="s">
        <v>41</v>
      </c>
      <c r="H1043">
        <f t="shared" si="16"/>
        <v>50</v>
      </c>
    </row>
    <row r="1044" spans="1:8" x14ac:dyDescent="0.25">
      <c r="A1044" t="s">
        <v>1074</v>
      </c>
      <c r="B1044" s="12">
        <v>33856</v>
      </c>
      <c r="C1044">
        <v>0</v>
      </c>
      <c r="D1044" s="14">
        <v>8466.35</v>
      </c>
      <c r="E1044" t="s">
        <v>11</v>
      </c>
      <c r="F1044" t="s">
        <v>11</v>
      </c>
      <c r="G1044" t="s">
        <v>23</v>
      </c>
      <c r="H1044">
        <f t="shared" si="16"/>
        <v>30</v>
      </c>
    </row>
    <row r="1045" spans="1:8" x14ac:dyDescent="0.25">
      <c r="A1045" t="s">
        <v>1075</v>
      </c>
      <c r="B1045" s="12">
        <v>34283</v>
      </c>
      <c r="C1045">
        <v>0</v>
      </c>
      <c r="D1045" s="14">
        <v>8471.65</v>
      </c>
      <c r="E1045" t="s">
        <v>11</v>
      </c>
      <c r="F1045" t="s">
        <v>16</v>
      </c>
      <c r="G1045" t="s">
        <v>23</v>
      </c>
      <c r="H1045">
        <f t="shared" si="16"/>
        <v>29</v>
      </c>
    </row>
    <row r="1046" spans="1:8" x14ac:dyDescent="0.25">
      <c r="A1046" t="s">
        <v>1076</v>
      </c>
      <c r="B1046" s="12">
        <v>28485</v>
      </c>
      <c r="C1046">
        <v>2</v>
      </c>
      <c r="D1046" s="14">
        <v>8515.76</v>
      </c>
      <c r="E1046" t="s">
        <v>11</v>
      </c>
      <c r="F1046" t="s">
        <v>11</v>
      </c>
      <c r="G1046" t="s">
        <v>13</v>
      </c>
      <c r="H1046">
        <f t="shared" si="16"/>
        <v>45</v>
      </c>
    </row>
    <row r="1047" spans="1:8" x14ac:dyDescent="0.25">
      <c r="A1047" t="s">
        <v>1077</v>
      </c>
      <c r="B1047" s="12">
        <v>28297</v>
      </c>
      <c r="C1047">
        <v>2</v>
      </c>
      <c r="D1047" s="14">
        <v>8516.83</v>
      </c>
      <c r="E1047" t="s">
        <v>11</v>
      </c>
      <c r="F1047" t="s">
        <v>16</v>
      </c>
      <c r="G1047" t="s">
        <v>13</v>
      </c>
      <c r="H1047">
        <f t="shared" si="16"/>
        <v>45</v>
      </c>
    </row>
    <row r="1048" spans="1:8" x14ac:dyDescent="0.25">
      <c r="A1048" t="s">
        <v>1078</v>
      </c>
      <c r="B1048" s="12">
        <v>28488</v>
      </c>
      <c r="C1048">
        <v>2</v>
      </c>
      <c r="D1048" s="14">
        <v>8520.0300000000007</v>
      </c>
      <c r="E1048" t="s">
        <v>11</v>
      </c>
      <c r="F1048" t="s">
        <v>12</v>
      </c>
      <c r="G1048" t="s">
        <v>41</v>
      </c>
      <c r="H1048">
        <f t="shared" si="16"/>
        <v>45</v>
      </c>
    </row>
    <row r="1049" spans="1:8" x14ac:dyDescent="0.25">
      <c r="A1049" t="s">
        <v>1079</v>
      </c>
      <c r="B1049" s="12">
        <v>29080</v>
      </c>
      <c r="C1049">
        <v>3</v>
      </c>
      <c r="D1049" s="14">
        <v>8522</v>
      </c>
      <c r="E1049" t="s">
        <v>11</v>
      </c>
      <c r="F1049" t="s">
        <v>11</v>
      </c>
      <c r="G1049" t="s">
        <v>41</v>
      </c>
      <c r="H1049">
        <f t="shared" si="16"/>
        <v>43</v>
      </c>
    </row>
    <row r="1050" spans="1:8" x14ac:dyDescent="0.25">
      <c r="A1050" t="s">
        <v>1080</v>
      </c>
      <c r="B1050" s="12">
        <v>28332</v>
      </c>
      <c r="C1050">
        <v>2</v>
      </c>
      <c r="D1050" s="14">
        <v>8527.5300000000007</v>
      </c>
      <c r="E1050" t="s">
        <v>11</v>
      </c>
      <c r="F1050" t="s">
        <v>11</v>
      </c>
      <c r="G1050" t="s">
        <v>13</v>
      </c>
      <c r="H1050">
        <f t="shared" si="16"/>
        <v>45</v>
      </c>
    </row>
    <row r="1051" spans="1:8" x14ac:dyDescent="0.25">
      <c r="A1051" t="s">
        <v>1081</v>
      </c>
      <c r="B1051" s="12" t="s">
        <v>31</v>
      </c>
      <c r="C1051">
        <v>0</v>
      </c>
      <c r="D1051" s="14">
        <v>8534.67</v>
      </c>
      <c r="E1051" t="s">
        <v>11</v>
      </c>
      <c r="F1051" t="s">
        <v>12</v>
      </c>
      <c r="G1051" t="s">
        <v>246</v>
      </c>
      <c r="H1051" t="str">
        <f t="shared" si="16"/>
        <v>?</v>
      </c>
    </row>
    <row r="1052" spans="1:8" x14ac:dyDescent="0.25">
      <c r="A1052" t="s">
        <v>1082</v>
      </c>
      <c r="B1052" s="12">
        <v>29947</v>
      </c>
      <c r="C1052">
        <v>3</v>
      </c>
      <c r="D1052" s="14">
        <v>8538.2900000000009</v>
      </c>
      <c r="E1052" t="s">
        <v>11</v>
      </c>
      <c r="F1052" t="s">
        <v>12</v>
      </c>
      <c r="G1052" t="s">
        <v>246</v>
      </c>
      <c r="H1052">
        <f t="shared" si="16"/>
        <v>41</v>
      </c>
    </row>
    <row r="1053" spans="1:8" x14ac:dyDescent="0.25">
      <c r="A1053" t="s">
        <v>1083</v>
      </c>
      <c r="B1053" s="12">
        <v>27704</v>
      </c>
      <c r="C1053">
        <v>1</v>
      </c>
      <c r="D1053" s="14">
        <v>8539.67</v>
      </c>
      <c r="E1053" t="s">
        <v>11</v>
      </c>
      <c r="F1053" t="s">
        <v>12</v>
      </c>
      <c r="G1053" t="s">
        <v>41</v>
      </c>
      <c r="H1053">
        <f t="shared" si="16"/>
        <v>47</v>
      </c>
    </row>
    <row r="1054" spans="1:8" x14ac:dyDescent="0.25">
      <c r="A1054" t="s">
        <v>1084</v>
      </c>
      <c r="B1054" s="12" t="s">
        <v>31</v>
      </c>
      <c r="C1054">
        <v>1</v>
      </c>
      <c r="D1054" s="14">
        <v>8547.69</v>
      </c>
      <c r="E1054" t="s">
        <v>11</v>
      </c>
      <c r="F1054" t="s">
        <v>16</v>
      </c>
      <c r="G1054" t="s">
        <v>13</v>
      </c>
      <c r="H1054" t="str">
        <f t="shared" si="16"/>
        <v>?</v>
      </c>
    </row>
    <row r="1055" spans="1:8" x14ac:dyDescent="0.25">
      <c r="A1055" t="s">
        <v>1085</v>
      </c>
      <c r="B1055" s="12">
        <v>27612</v>
      </c>
      <c r="C1055">
        <v>1</v>
      </c>
      <c r="D1055" s="14">
        <v>8551.35</v>
      </c>
      <c r="E1055" t="s">
        <v>11</v>
      </c>
      <c r="F1055" t="s">
        <v>11</v>
      </c>
      <c r="G1055" t="s">
        <v>41</v>
      </c>
      <c r="H1055">
        <f t="shared" si="16"/>
        <v>47</v>
      </c>
    </row>
    <row r="1056" spans="1:8" x14ac:dyDescent="0.25">
      <c r="A1056" t="s">
        <v>1086</v>
      </c>
      <c r="B1056" s="12">
        <v>27627</v>
      </c>
      <c r="C1056">
        <v>1</v>
      </c>
      <c r="D1056" s="14">
        <v>8556.91</v>
      </c>
      <c r="E1056" t="s">
        <v>11</v>
      </c>
      <c r="F1056" t="s">
        <v>16</v>
      </c>
      <c r="G1056" t="s">
        <v>41</v>
      </c>
      <c r="H1056">
        <f t="shared" si="16"/>
        <v>47</v>
      </c>
    </row>
    <row r="1057" spans="1:8" x14ac:dyDescent="0.25">
      <c r="A1057" t="s">
        <v>1087</v>
      </c>
      <c r="B1057" s="12">
        <v>32407</v>
      </c>
      <c r="C1057">
        <v>3</v>
      </c>
      <c r="D1057" s="14">
        <v>8567.25</v>
      </c>
      <c r="E1057" t="s">
        <v>11</v>
      </c>
      <c r="F1057" t="s">
        <v>16</v>
      </c>
      <c r="G1057" t="s">
        <v>23</v>
      </c>
      <c r="H1057">
        <f t="shared" si="16"/>
        <v>34</v>
      </c>
    </row>
    <row r="1058" spans="1:8" x14ac:dyDescent="0.25">
      <c r="A1058" t="s">
        <v>1088</v>
      </c>
      <c r="B1058" s="12">
        <v>27663</v>
      </c>
      <c r="C1058">
        <v>1</v>
      </c>
      <c r="D1058" s="14">
        <v>8569.86</v>
      </c>
      <c r="E1058" t="s">
        <v>11</v>
      </c>
      <c r="F1058" t="s">
        <v>12</v>
      </c>
      <c r="G1058" t="s">
        <v>13</v>
      </c>
      <c r="H1058">
        <f t="shared" si="16"/>
        <v>47</v>
      </c>
    </row>
    <row r="1059" spans="1:8" x14ac:dyDescent="0.25">
      <c r="A1059" t="s">
        <v>1089</v>
      </c>
      <c r="B1059" s="12">
        <v>30291</v>
      </c>
      <c r="C1059">
        <v>3</v>
      </c>
      <c r="D1059" s="14">
        <v>8572.0400000000009</v>
      </c>
      <c r="E1059" t="s">
        <v>11</v>
      </c>
      <c r="F1059" t="s">
        <v>11</v>
      </c>
      <c r="G1059" t="s">
        <v>299</v>
      </c>
      <c r="H1059">
        <f t="shared" si="16"/>
        <v>40</v>
      </c>
    </row>
    <row r="1060" spans="1:8" x14ac:dyDescent="0.25">
      <c r="A1060" t="s">
        <v>1090</v>
      </c>
      <c r="B1060" s="12">
        <v>32092</v>
      </c>
      <c r="C1060">
        <v>3</v>
      </c>
      <c r="D1060" s="14">
        <v>8573.2999999999993</v>
      </c>
      <c r="E1060" t="s">
        <v>11</v>
      </c>
      <c r="F1060" t="s">
        <v>11</v>
      </c>
      <c r="G1060" t="s">
        <v>299</v>
      </c>
      <c r="H1060">
        <f t="shared" si="16"/>
        <v>35</v>
      </c>
    </row>
    <row r="1061" spans="1:8" x14ac:dyDescent="0.25">
      <c r="A1061" t="s">
        <v>1091</v>
      </c>
      <c r="B1061" s="12">
        <v>30680</v>
      </c>
      <c r="C1061">
        <v>5</v>
      </c>
      <c r="D1061" s="14">
        <v>8582.2999999999993</v>
      </c>
      <c r="E1061" t="s">
        <v>11</v>
      </c>
      <c r="F1061" t="s">
        <v>16</v>
      </c>
      <c r="G1061" t="s">
        <v>13</v>
      </c>
      <c r="H1061">
        <f t="shared" si="16"/>
        <v>39</v>
      </c>
    </row>
    <row r="1062" spans="1:8" x14ac:dyDescent="0.25">
      <c r="A1062" t="s">
        <v>1092</v>
      </c>
      <c r="B1062" s="12">
        <v>30522</v>
      </c>
      <c r="C1062">
        <v>5</v>
      </c>
      <c r="D1062" s="14">
        <v>8596.83</v>
      </c>
      <c r="E1062" t="s">
        <v>11</v>
      </c>
      <c r="F1062" t="s">
        <v>12</v>
      </c>
      <c r="G1062" t="s">
        <v>13</v>
      </c>
      <c r="H1062">
        <f t="shared" si="16"/>
        <v>39</v>
      </c>
    </row>
    <row r="1063" spans="1:8" x14ac:dyDescent="0.25">
      <c r="A1063" t="s">
        <v>1093</v>
      </c>
      <c r="B1063" s="12">
        <v>26856</v>
      </c>
      <c r="C1063">
        <v>0</v>
      </c>
      <c r="D1063" s="14">
        <v>8601.33</v>
      </c>
      <c r="E1063" t="s">
        <v>11</v>
      </c>
      <c r="F1063" t="s">
        <v>16</v>
      </c>
      <c r="G1063" t="s">
        <v>13</v>
      </c>
      <c r="H1063">
        <f t="shared" si="16"/>
        <v>49</v>
      </c>
    </row>
    <row r="1064" spans="1:8" x14ac:dyDescent="0.25">
      <c r="A1064" t="s">
        <v>1094</v>
      </c>
      <c r="B1064" s="12">
        <v>28392</v>
      </c>
      <c r="C1064">
        <v>2</v>
      </c>
      <c r="D1064" s="14">
        <v>8603.82</v>
      </c>
      <c r="E1064" t="s">
        <v>11</v>
      </c>
      <c r="F1064" t="s">
        <v>16</v>
      </c>
      <c r="G1064" t="s">
        <v>165</v>
      </c>
      <c r="H1064">
        <f t="shared" si="16"/>
        <v>45</v>
      </c>
    </row>
    <row r="1065" spans="1:8" x14ac:dyDescent="0.25">
      <c r="A1065" t="s">
        <v>1095</v>
      </c>
      <c r="B1065" s="12">
        <v>28441</v>
      </c>
      <c r="C1065">
        <v>2</v>
      </c>
      <c r="D1065" s="14">
        <v>8604.48</v>
      </c>
      <c r="E1065" t="s">
        <v>12</v>
      </c>
      <c r="F1065" t="s">
        <v>11</v>
      </c>
      <c r="G1065" t="s">
        <v>167</v>
      </c>
      <c r="H1065">
        <f t="shared" si="16"/>
        <v>45</v>
      </c>
    </row>
    <row r="1066" spans="1:8" x14ac:dyDescent="0.25">
      <c r="A1066" t="s">
        <v>1096</v>
      </c>
      <c r="B1066" s="12">
        <v>28413</v>
      </c>
      <c r="C1066">
        <v>3</v>
      </c>
      <c r="D1066" s="14">
        <v>8605.36</v>
      </c>
      <c r="E1066" t="s">
        <v>11</v>
      </c>
      <c r="F1066" t="s">
        <v>11</v>
      </c>
      <c r="G1066" t="s">
        <v>13</v>
      </c>
      <c r="H1066">
        <f t="shared" si="16"/>
        <v>45</v>
      </c>
    </row>
    <row r="1067" spans="1:8" x14ac:dyDescent="0.25">
      <c r="A1067" t="s">
        <v>1097</v>
      </c>
      <c r="B1067" s="12">
        <v>29053</v>
      </c>
      <c r="C1067">
        <v>3</v>
      </c>
      <c r="D1067" s="14">
        <v>8606.2199999999993</v>
      </c>
      <c r="E1067" t="s">
        <v>16</v>
      </c>
      <c r="F1067" t="s">
        <v>11</v>
      </c>
      <c r="G1067" t="s">
        <v>275</v>
      </c>
      <c r="H1067">
        <f t="shared" si="16"/>
        <v>43</v>
      </c>
    </row>
    <row r="1068" spans="1:8" x14ac:dyDescent="0.25">
      <c r="A1068" t="s">
        <v>1098</v>
      </c>
      <c r="B1068" s="12">
        <v>28370</v>
      </c>
      <c r="C1068">
        <v>3</v>
      </c>
      <c r="D1068" s="14">
        <v>8615.2999999999993</v>
      </c>
      <c r="E1068" t="s">
        <v>11</v>
      </c>
      <c r="F1068" t="s">
        <v>12</v>
      </c>
      <c r="G1068" t="s">
        <v>41</v>
      </c>
      <c r="H1068">
        <f t="shared" si="16"/>
        <v>45</v>
      </c>
    </row>
    <row r="1069" spans="1:8" x14ac:dyDescent="0.25">
      <c r="A1069" t="s">
        <v>1099</v>
      </c>
      <c r="B1069" s="12">
        <v>27609</v>
      </c>
      <c r="C1069">
        <v>1</v>
      </c>
      <c r="D1069" s="14">
        <v>8627.5400000000009</v>
      </c>
      <c r="E1069" t="s">
        <v>11</v>
      </c>
      <c r="F1069" t="s">
        <v>11</v>
      </c>
      <c r="G1069" t="s">
        <v>355</v>
      </c>
      <c r="H1069">
        <f t="shared" si="16"/>
        <v>47</v>
      </c>
    </row>
    <row r="1070" spans="1:8" x14ac:dyDescent="0.25">
      <c r="A1070" t="s">
        <v>1100</v>
      </c>
      <c r="B1070" s="12">
        <v>24036</v>
      </c>
      <c r="C1070">
        <v>0</v>
      </c>
      <c r="D1070" s="14">
        <v>8665.09</v>
      </c>
      <c r="E1070" t="s">
        <v>12</v>
      </c>
      <c r="F1070" t="s">
        <v>11</v>
      </c>
      <c r="G1070" t="s">
        <v>23</v>
      </c>
      <c r="H1070">
        <f t="shared" si="16"/>
        <v>57</v>
      </c>
    </row>
    <row r="1071" spans="1:8" x14ac:dyDescent="0.25">
      <c r="A1071" t="s">
        <v>1101</v>
      </c>
      <c r="B1071" s="12">
        <v>25425</v>
      </c>
      <c r="C1071">
        <v>0</v>
      </c>
      <c r="D1071" s="14">
        <v>8665.14</v>
      </c>
      <c r="E1071" t="s">
        <v>11</v>
      </c>
      <c r="F1071" t="s">
        <v>12</v>
      </c>
      <c r="G1071" t="s">
        <v>13</v>
      </c>
      <c r="H1071">
        <f t="shared" si="16"/>
        <v>53</v>
      </c>
    </row>
    <row r="1072" spans="1:8" x14ac:dyDescent="0.25">
      <c r="A1072" t="s">
        <v>1102</v>
      </c>
      <c r="B1072" s="12">
        <v>27257</v>
      </c>
      <c r="C1072">
        <v>0</v>
      </c>
      <c r="D1072" s="14">
        <v>8671.19</v>
      </c>
      <c r="E1072" t="s">
        <v>11</v>
      </c>
      <c r="F1072" t="s">
        <v>16</v>
      </c>
      <c r="G1072" t="s">
        <v>23</v>
      </c>
      <c r="H1072">
        <f t="shared" si="16"/>
        <v>48</v>
      </c>
    </row>
    <row r="1073" spans="1:8" x14ac:dyDescent="0.25">
      <c r="A1073" t="s">
        <v>1103</v>
      </c>
      <c r="B1073" s="12">
        <v>26948</v>
      </c>
      <c r="C1073">
        <v>0</v>
      </c>
      <c r="D1073" s="14">
        <v>8688.86</v>
      </c>
      <c r="E1073" t="s">
        <v>11</v>
      </c>
      <c r="F1073" t="s">
        <v>16</v>
      </c>
      <c r="G1073" t="s">
        <v>355</v>
      </c>
      <c r="H1073">
        <f t="shared" si="16"/>
        <v>49</v>
      </c>
    </row>
    <row r="1074" spans="1:8" x14ac:dyDescent="0.25">
      <c r="A1074" t="s">
        <v>1104</v>
      </c>
      <c r="B1074" s="12">
        <v>29522</v>
      </c>
      <c r="C1074">
        <v>2</v>
      </c>
      <c r="D1074" s="14">
        <v>8701.84</v>
      </c>
      <c r="E1074" t="s">
        <v>11</v>
      </c>
      <c r="F1074" t="s">
        <v>12</v>
      </c>
      <c r="G1074" t="s">
        <v>299</v>
      </c>
      <c r="H1074">
        <f t="shared" si="16"/>
        <v>42</v>
      </c>
    </row>
    <row r="1075" spans="1:8" x14ac:dyDescent="0.25">
      <c r="A1075" t="s">
        <v>1105</v>
      </c>
      <c r="B1075" s="12">
        <v>26840</v>
      </c>
      <c r="C1075">
        <v>1</v>
      </c>
      <c r="D1075" s="14">
        <v>8703.4599999999991</v>
      </c>
      <c r="E1075" t="s">
        <v>12</v>
      </c>
      <c r="F1075" t="s">
        <v>12</v>
      </c>
      <c r="G1075" t="s">
        <v>41</v>
      </c>
      <c r="H1075">
        <f t="shared" si="16"/>
        <v>49</v>
      </c>
    </row>
    <row r="1076" spans="1:8" x14ac:dyDescent="0.25">
      <c r="A1076" t="s">
        <v>1106</v>
      </c>
      <c r="B1076" s="12">
        <v>27928</v>
      </c>
      <c r="C1076">
        <v>2</v>
      </c>
      <c r="D1076" s="14">
        <v>8733.23</v>
      </c>
      <c r="E1076" t="s">
        <v>11</v>
      </c>
      <c r="F1076" t="s">
        <v>12</v>
      </c>
      <c r="G1076" t="s">
        <v>23</v>
      </c>
      <c r="H1076">
        <f t="shared" si="16"/>
        <v>46</v>
      </c>
    </row>
    <row r="1077" spans="1:8" x14ac:dyDescent="0.25">
      <c r="A1077" t="s">
        <v>1107</v>
      </c>
      <c r="B1077" s="12">
        <v>36395</v>
      </c>
      <c r="C1077">
        <v>0</v>
      </c>
      <c r="D1077" s="14">
        <v>8747.68</v>
      </c>
      <c r="E1077" t="s">
        <v>11</v>
      </c>
      <c r="F1077" t="s">
        <v>12</v>
      </c>
      <c r="G1077" t="s">
        <v>41</v>
      </c>
      <c r="H1077">
        <f t="shared" si="16"/>
        <v>23</v>
      </c>
    </row>
    <row r="1078" spans="1:8" x14ac:dyDescent="0.25">
      <c r="A1078" t="s">
        <v>1108</v>
      </c>
      <c r="B1078" s="12">
        <v>25455</v>
      </c>
      <c r="C1078">
        <v>0</v>
      </c>
      <c r="D1078" s="14">
        <v>8760.1200000000008</v>
      </c>
      <c r="E1078" t="s">
        <v>11</v>
      </c>
      <c r="F1078" t="s">
        <v>16</v>
      </c>
      <c r="G1078" t="s">
        <v>13</v>
      </c>
      <c r="H1078">
        <f t="shared" si="16"/>
        <v>53</v>
      </c>
    </row>
    <row r="1079" spans="1:8" x14ac:dyDescent="0.25">
      <c r="A1079" t="s">
        <v>1109</v>
      </c>
      <c r="B1079" s="12">
        <v>27278</v>
      </c>
      <c r="C1079">
        <v>1</v>
      </c>
      <c r="D1079" s="14">
        <v>8765.25</v>
      </c>
      <c r="E1079" t="s">
        <v>11</v>
      </c>
      <c r="F1079" t="s">
        <v>12</v>
      </c>
      <c r="G1079" t="s">
        <v>23</v>
      </c>
      <c r="H1079">
        <f t="shared" si="16"/>
        <v>48</v>
      </c>
    </row>
    <row r="1080" spans="1:8" x14ac:dyDescent="0.25">
      <c r="A1080" t="s">
        <v>1110</v>
      </c>
      <c r="B1080" s="12">
        <v>26168</v>
      </c>
      <c r="C1080">
        <v>0</v>
      </c>
      <c r="D1080" s="14">
        <v>8782.4699999999993</v>
      </c>
      <c r="E1080" t="s">
        <v>11</v>
      </c>
      <c r="F1080" t="s">
        <v>12</v>
      </c>
      <c r="G1080" t="s">
        <v>41</v>
      </c>
      <c r="H1080">
        <f t="shared" si="16"/>
        <v>51</v>
      </c>
    </row>
    <row r="1081" spans="1:8" x14ac:dyDescent="0.25">
      <c r="A1081" t="s">
        <v>1111</v>
      </c>
      <c r="B1081" s="12">
        <v>26102</v>
      </c>
      <c r="C1081">
        <v>0</v>
      </c>
      <c r="D1081" s="14">
        <v>8798.59</v>
      </c>
      <c r="E1081" t="s">
        <v>11</v>
      </c>
      <c r="F1081" t="s">
        <v>16</v>
      </c>
      <c r="G1081" t="s">
        <v>41</v>
      </c>
      <c r="H1081">
        <f t="shared" si="16"/>
        <v>51</v>
      </c>
    </row>
    <row r="1082" spans="1:8" x14ac:dyDescent="0.25">
      <c r="A1082" t="s">
        <v>1112</v>
      </c>
      <c r="B1082" s="12">
        <v>23983</v>
      </c>
      <c r="C1082">
        <v>0</v>
      </c>
      <c r="D1082" s="14">
        <v>8800.49</v>
      </c>
      <c r="E1082" t="s">
        <v>12</v>
      </c>
      <c r="F1082" t="s">
        <v>11</v>
      </c>
      <c r="G1082" t="s">
        <v>13</v>
      </c>
      <c r="H1082">
        <f t="shared" si="16"/>
        <v>57</v>
      </c>
    </row>
    <row r="1083" spans="1:8" x14ac:dyDescent="0.25">
      <c r="A1083" t="s">
        <v>1113</v>
      </c>
      <c r="B1083" s="12">
        <v>37202</v>
      </c>
      <c r="C1083">
        <v>0</v>
      </c>
      <c r="D1083" s="14">
        <v>8821.8799999999992</v>
      </c>
      <c r="E1083" t="s">
        <v>11</v>
      </c>
      <c r="F1083" t="s">
        <v>12</v>
      </c>
      <c r="G1083" t="s">
        <v>248</v>
      </c>
      <c r="H1083">
        <f t="shared" si="16"/>
        <v>21</v>
      </c>
    </row>
    <row r="1084" spans="1:8" x14ac:dyDescent="0.25">
      <c r="A1084" t="s">
        <v>1114</v>
      </c>
      <c r="B1084" s="12">
        <v>27925</v>
      </c>
      <c r="C1084">
        <v>2</v>
      </c>
      <c r="D1084" s="14">
        <v>8823.2800000000007</v>
      </c>
      <c r="E1084" t="s">
        <v>11</v>
      </c>
      <c r="F1084" t="s">
        <v>16</v>
      </c>
      <c r="G1084" t="s">
        <v>41</v>
      </c>
      <c r="H1084">
        <f t="shared" si="16"/>
        <v>46</v>
      </c>
    </row>
    <row r="1085" spans="1:8" x14ac:dyDescent="0.25">
      <c r="A1085" t="s">
        <v>1115</v>
      </c>
      <c r="B1085" s="12">
        <v>28052</v>
      </c>
      <c r="C1085">
        <v>1</v>
      </c>
      <c r="D1085" s="14">
        <v>8823.99</v>
      </c>
      <c r="E1085" t="s">
        <v>11</v>
      </c>
      <c r="F1085" t="s">
        <v>12</v>
      </c>
      <c r="G1085" t="s">
        <v>246</v>
      </c>
      <c r="H1085">
        <f t="shared" si="16"/>
        <v>46</v>
      </c>
    </row>
    <row r="1086" spans="1:8" x14ac:dyDescent="0.25">
      <c r="A1086" t="s">
        <v>1116</v>
      </c>
      <c r="B1086" s="12">
        <v>32377</v>
      </c>
      <c r="C1086">
        <v>3</v>
      </c>
      <c r="D1086" s="14">
        <v>8824.27</v>
      </c>
      <c r="E1086" t="s">
        <v>11</v>
      </c>
      <c r="F1086" t="s">
        <v>16</v>
      </c>
      <c r="G1086" t="s">
        <v>199</v>
      </c>
      <c r="H1086">
        <f t="shared" si="16"/>
        <v>34</v>
      </c>
    </row>
    <row r="1087" spans="1:8" x14ac:dyDescent="0.25">
      <c r="A1087" t="s">
        <v>1117</v>
      </c>
      <c r="B1087" s="12">
        <v>27955</v>
      </c>
      <c r="C1087">
        <v>2</v>
      </c>
      <c r="D1087" s="14">
        <v>8825.09</v>
      </c>
      <c r="E1087" t="s">
        <v>11</v>
      </c>
      <c r="F1087" t="s">
        <v>12</v>
      </c>
      <c r="G1087" t="s">
        <v>41</v>
      </c>
      <c r="H1087">
        <f t="shared" si="16"/>
        <v>46</v>
      </c>
    </row>
    <row r="1088" spans="1:8" x14ac:dyDescent="0.25">
      <c r="A1088" t="s">
        <v>1118</v>
      </c>
      <c r="B1088" s="12">
        <v>26617</v>
      </c>
      <c r="C1088">
        <v>0</v>
      </c>
      <c r="D1088" s="14">
        <v>8827.2099999999991</v>
      </c>
      <c r="E1088" t="s">
        <v>12</v>
      </c>
      <c r="F1088" t="s">
        <v>16</v>
      </c>
      <c r="G1088" t="s">
        <v>23</v>
      </c>
      <c r="H1088">
        <f t="shared" si="16"/>
        <v>50</v>
      </c>
    </row>
    <row r="1089" spans="1:8" x14ac:dyDescent="0.25">
      <c r="A1089" t="s">
        <v>1119</v>
      </c>
      <c r="B1089" s="12">
        <v>26625</v>
      </c>
      <c r="C1089">
        <v>0</v>
      </c>
      <c r="D1089" s="14">
        <v>8835.26</v>
      </c>
      <c r="E1089" t="s">
        <v>12</v>
      </c>
      <c r="F1089" t="s">
        <v>11</v>
      </c>
      <c r="G1089" t="s">
        <v>23</v>
      </c>
      <c r="H1089">
        <f t="shared" si="16"/>
        <v>50</v>
      </c>
    </row>
    <row r="1090" spans="1:8" x14ac:dyDescent="0.25">
      <c r="A1090" t="s">
        <v>1120</v>
      </c>
      <c r="B1090" s="12">
        <v>27198</v>
      </c>
      <c r="C1090">
        <v>1</v>
      </c>
      <c r="D1090" s="14">
        <v>8871.15</v>
      </c>
      <c r="E1090" t="s">
        <v>11</v>
      </c>
      <c r="F1090" t="s">
        <v>12</v>
      </c>
      <c r="G1090" t="s">
        <v>13</v>
      </c>
      <c r="H1090">
        <f t="shared" si="16"/>
        <v>48</v>
      </c>
    </row>
    <row r="1091" spans="1:8" x14ac:dyDescent="0.25">
      <c r="A1091" t="s">
        <v>1121</v>
      </c>
      <c r="B1091" s="12">
        <v>26916</v>
      </c>
      <c r="C1091">
        <v>0</v>
      </c>
      <c r="D1091" s="14">
        <v>8890.59</v>
      </c>
      <c r="E1091" t="s">
        <v>11</v>
      </c>
      <c r="F1091" t="s">
        <v>12</v>
      </c>
      <c r="G1091" t="s">
        <v>23</v>
      </c>
      <c r="H1091">
        <f t="shared" ref="H1091:H1154" si="17">IFERROR(DATEDIF(B1091,DATE(2023,6,8),"Y"),"?")</f>
        <v>49</v>
      </c>
    </row>
    <row r="1092" spans="1:8" x14ac:dyDescent="0.25">
      <c r="A1092" t="s">
        <v>1122</v>
      </c>
      <c r="B1092" s="12">
        <v>28840</v>
      </c>
      <c r="C1092">
        <v>3</v>
      </c>
      <c r="D1092" s="14">
        <v>8891.14</v>
      </c>
      <c r="E1092" t="s">
        <v>11</v>
      </c>
      <c r="F1092" t="s">
        <v>12</v>
      </c>
      <c r="G1092" t="s">
        <v>355</v>
      </c>
      <c r="H1092">
        <f t="shared" si="17"/>
        <v>44</v>
      </c>
    </row>
    <row r="1093" spans="1:8" x14ac:dyDescent="0.25">
      <c r="A1093" t="s">
        <v>1123</v>
      </c>
      <c r="B1093" s="12">
        <v>35762</v>
      </c>
      <c r="C1093">
        <v>0</v>
      </c>
      <c r="D1093" s="14">
        <v>8906.14</v>
      </c>
      <c r="E1093" t="s">
        <v>11</v>
      </c>
      <c r="F1093" t="s">
        <v>11</v>
      </c>
      <c r="G1093" t="s">
        <v>23</v>
      </c>
      <c r="H1093">
        <f t="shared" si="17"/>
        <v>25</v>
      </c>
    </row>
    <row r="1094" spans="1:8" x14ac:dyDescent="0.25">
      <c r="A1094" t="s">
        <v>1124</v>
      </c>
      <c r="B1094" s="12">
        <v>24721</v>
      </c>
      <c r="C1094">
        <v>0</v>
      </c>
      <c r="D1094" s="14">
        <v>8908.4699999999993</v>
      </c>
      <c r="E1094" t="s">
        <v>12</v>
      </c>
      <c r="F1094" t="s">
        <v>11</v>
      </c>
      <c r="G1094" t="s">
        <v>13</v>
      </c>
      <c r="H1094">
        <f t="shared" si="17"/>
        <v>55</v>
      </c>
    </row>
    <row r="1095" spans="1:8" x14ac:dyDescent="0.25">
      <c r="A1095" t="s">
        <v>1125</v>
      </c>
      <c r="B1095" s="12">
        <v>27582</v>
      </c>
      <c r="C1095">
        <v>1</v>
      </c>
      <c r="D1095" s="14">
        <v>8930.93</v>
      </c>
      <c r="E1095" t="s">
        <v>11</v>
      </c>
      <c r="F1095" t="s">
        <v>11</v>
      </c>
      <c r="G1095" t="s">
        <v>23</v>
      </c>
      <c r="H1095">
        <f t="shared" si="17"/>
        <v>47</v>
      </c>
    </row>
    <row r="1096" spans="1:8" x14ac:dyDescent="0.25">
      <c r="A1096" t="s">
        <v>1126</v>
      </c>
      <c r="B1096" s="12">
        <v>26456</v>
      </c>
      <c r="C1096">
        <v>0</v>
      </c>
      <c r="D1096" s="14">
        <v>8932.08</v>
      </c>
      <c r="E1096" t="s">
        <v>11</v>
      </c>
      <c r="F1096" t="s">
        <v>16</v>
      </c>
      <c r="G1096" t="s">
        <v>41</v>
      </c>
      <c r="H1096">
        <f t="shared" si="17"/>
        <v>51</v>
      </c>
    </row>
    <row r="1097" spans="1:8" x14ac:dyDescent="0.25">
      <c r="A1097" t="s">
        <v>1127</v>
      </c>
      <c r="B1097" s="12">
        <v>28119</v>
      </c>
      <c r="C1097">
        <v>3</v>
      </c>
      <c r="D1097" s="14">
        <v>8944.1200000000008</v>
      </c>
      <c r="E1097" t="s">
        <v>12</v>
      </c>
      <c r="F1097" t="s">
        <v>11</v>
      </c>
      <c r="G1097" t="s">
        <v>13</v>
      </c>
      <c r="H1097">
        <f t="shared" si="17"/>
        <v>46</v>
      </c>
    </row>
    <row r="1098" spans="1:8" x14ac:dyDescent="0.25">
      <c r="A1098" t="s">
        <v>1128</v>
      </c>
      <c r="B1098" s="12">
        <v>33874</v>
      </c>
      <c r="C1098">
        <v>0</v>
      </c>
      <c r="D1098" s="14">
        <v>8954.99</v>
      </c>
      <c r="E1098" t="s">
        <v>11</v>
      </c>
      <c r="F1098" t="s">
        <v>12</v>
      </c>
      <c r="G1098" t="s">
        <v>534</v>
      </c>
      <c r="H1098">
        <f t="shared" si="17"/>
        <v>30</v>
      </c>
    </row>
    <row r="1099" spans="1:8" x14ac:dyDescent="0.25">
      <c r="A1099" t="s">
        <v>1129</v>
      </c>
      <c r="B1099" s="12">
        <v>27258</v>
      </c>
      <c r="C1099">
        <v>1</v>
      </c>
      <c r="D1099" s="14">
        <v>8964.06</v>
      </c>
      <c r="E1099" t="s">
        <v>12</v>
      </c>
      <c r="F1099" t="s">
        <v>11</v>
      </c>
      <c r="G1099" t="s">
        <v>167</v>
      </c>
      <c r="H1099">
        <f t="shared" si="17"/>
        <v>48</v>
      </c>
    </row>
    <row r="1100" spans="1:8" x14ac:dyDescent="0.25">
      <c r="A1100" t="s">
        <v>1130</v>
      </c>
      <c r="B1100" s="12">
        <v>30512</v>
      </c>
      <c r="C1100">
        <v>5</v>
      </c>
      <c r="D1100" s="14">
        <v>8965.7999999999993</v>
      </c>
      <c r="E1100" t="s">
        <v>11</v>
      </c>
      <c r="F1100" t="s">
        <v>12</v>
      </c>
      <c r="G1100" t="s">
        <v>23</v>
      </c>
      <c r="H1100">
        <f t="shared" si="17"/>
        <v>39</v>
      </c>
    </row>
    <row r="1101" spans="1:8" x14ac:dyDescent="0.25">
      <c r="A1101" t="s">
        <v>1131</v>
      </c>
      <c r="B1101" s="12">
        <v>27280</v>
      </c>
      <c r="C1101">
        <v>2</v>
      </c>
      <c r="D1101" s="14">
        <v>8968.33</v>
      </c>
      <c r="E1101" t="s">
        <v>12</v>
      </c>
      <c r="F1101" t="s">
        <v>11</v>
      </c>
      <c r="G1101" t="s">
        <v>41</v>
      </c>
      <c r="H1101">
        <f t="shared" si="17"/>
        <v>48</v>
      </c>
    </row>
    <row r="1102" spans="1:8" x14ac:dyDescent="0.25">
      <c r="A1102" t="s">
        <v>1132</v>
      </c>
      <c r="B1102" s="12">
        <v>27231</v>
      </c>
      <c r="C1102">
        <v>2</v>
      </c>
      <c r="D1102" s="14">
        <v>8978.19</v>
      </c>
      <c r="E1102" t="s">
        <v>11</v>
      </c>
      <c r="F1102" t="s">
        <v>11</v>
      </c>
      <c r="G1102" t="s">
        <v>13</v>
      </c>
      <c r="H1102">
        <f t="shared" si="17"/>
        <v>48</v>
      </c>
    </row>
    <row r="1103" spans="1:8" x14ac:dyDescent="0.25">
      <c r="A1103" t="s">
        <v>1133</v>
      </c>
      <c r="B1103" s="12">
        <v>26948</v>
      </c>
      <c r="C1103">
        <v>0</v>
      </c>
      <c r="D1103" s="14">
        <v>8988.16</v>
      </c>
      <c r="E1103" t="s">
        <v>11</v>
      </c>
      <c r="F1103" t="s">
        <v>16</v>
      </c>
      <c r="G1103" t="s">
        <v>23</v>
      </c>
      <c r="H1103">
        <f t="shared" si="17"/>
        <v>49</v>
      </c>
    </row>
    <row r="1104" spans="1:8" x14ac:dyDescent="0.25">
      <c r="A1104" t="s">
        <v>1134</v>
      </c>
      <c r="B1104" s="12">
        <v>29205</v>
      </c>
      <c r="C1104">
        <v>2</v>
      </c>
      <c r="D1104" s="14">
        <v>8998.43</v>
      </c>
      <c r="E1104" t="s">
        <v>11</v>
      </c>
      <c r="F1104" t="s">
        <v>16</v>
      </c>
      <c r="G1104" t="s">
        <v>199</v>
      </c>
      <c r="H1104">
        <f t="shared" si="17"/>
        <v>43</v>
      </c>
    </row>
    <row r="1105" spans="1:8" x14ac:dyDescent="0.25">
      <c r="A1105" t="s">
        <v>1135</v>
      </c>
      <c r="B1105" s="12">
        <v>34304</v>
      </c>
      <c r="C1105">
        <v>0</v>
      </c>
      <c r="D1105" s="14">
        <v>9010.2000000000007</v>
      </c>
      <c r="E1105" t="s">
        <v>11</v>
      </c>
      <c r="F1105" t="s">
        <v>12</v>
      </c>
      <c r="G1105" t="s">
        <v>534</v>
      </c>
      <c r="H1105">
        <f t="shared" si="17"/>
        <v>29</v>
      </c>
    </row>
    <row r="1106" spans="1:8" x14ac:dyDescent="0.25">
      <c r="A1106" t="s">
        <v>1136</v>
      </c>
      <c r="B1106" s="12">
        <v>26640</v>
      </c>
      <c r="C1106">
        <v>1</v>
      </c>
      <c r="D1106" s="14">
        <v>9048.0300000000007</v>
      </c>
      <c r="E1106" t="s">
        <v>11</v>
      </c>
      <c r="F1106" t="s">
        <v>11</v>
      </c>
      <c r="G1106" t="s">
        <v>13</v>
      </c>
      <c r="H1106">
        <f t="shared" si="17"/>
        <v>50</v>
      </c>
    </row>
    <row r="1107" spans="1:8" x14ac:dyDescent="0.25">
      <c r="A1107" t="s">
        <v>1137</v>
      </c>
      <c r="B1107" s="12">
        <v>26635</v>
      </c>
      <c r="C1107">
        <v>1</v>
      </c>
      <c r="D1107" s="14">
        <v>9058.73</v>
      </c>
      <c r="E1107" t="s">
        <v>12</v>
      </c>
      <c r="F1107" t="s">
        <v>11</v>
      </c>
      <c r="G1107" t="s">
        <v>13</v>
      </c>
      <c r="H1107">
        <f t="shared" si="17"/>
        <v>50</v>
      </c>
    </row>
    <row r="1108" spans="1:8" x14ac:dyDescent="0.25">
      <c r="A1108" t="s">
        <v>1138</v>
      </c>
      <c r="B1108" s="12">
        <v>28433</v>
      </c>
      <c r="C1108">
        <v>2</v>
      </c>
      <c r="D1108" s="14">
        <v>9095.07</v>
      </c>
      <c r="E1108" t="s">
        <v>11</v>
      </c>
      <c r="F1108" t="s">
        <v>11</v>
      </c>
      <c r="G1108" t="s">
        <v>246</v>
      </c>
      <c r="H1108">
        <f t="shared" si="17"/>
        <v>45</v>
      </c>
    </row>
    <row r="1109" spans="1:8" x14ac:dyDescent="0.25">
      <c r="A1109" t="s">
        <v>1139</v>
      </c>
      <c r="B1109" s="12">
        <v>24055</v>
      </c>
      <c r="C1109">
        <v>0</v>
      </c>
      <c r="D1109" s="14">
        <v>9095.94</v>
      </c>
      <c r="E1109" t="s">
        <v>12</v>
      </c>
      <c r="F1109" t="s">
        <v>16</v>
      </c>
      <c r="G1109" t="s">
        <v>41</v>
      </c>
      <c r="H1109">
        <f t="shared" si="17"/>
        <v>57</v>
      </c>
    </row>
    <row r="1110" spans="1:8" x14ac:dyDescent="0.25">
      <c r="A1110" t="s">
        <v>1140</v>
      </c>
      <c r="B1110" s="12">
        <v>28461</v>
      </c>
      <c r="C1110">
        <v>3</v>
      </c>
      <c r="D1110" s="14">
        <v>9101.7999999999993</v>
      </c>
      <c r="E1110" t="s">
        <v>11</v>
      </c>
      <c r="F1110" t="s">
        <v>16</v>
      </c>
      <c r="G1110" t="s">
        <v>41</v>
      </c>
      <c r="H1110">
        <f t="shared" si="17"/>
        <v>45</v>
      </c>
    </row>
    <row r="1111" spans="1:8" x14ac:dyDescent="0.25">
      <c r="A1111" t="s">
        <v>1141</v>
      </c>
      <c r="B1111" s="12">
        <v>25792</v>
      </c>
      <c r="C1111">
        <v>0</v>
      </c>
      <c r="D1111" s="14">
        <v>9140.9500000000007</v>
      </c>
      <c r="E1111" t="s">
        <v>12</v>
      </c>
      <c r="F1111" t="s">
        <v>12</v>
      </c>
      <c r="G1111" t="s">
        <v>13</v>
      </c>
      <c r="H1111">
        <f t="shared" si="17"/>
        <v>52</v>
      </c>
    </row>
    <row r="1112" spans="1:8" x14ac:dyDescent="0.25">
      <c r="A1112" t="s">
        <v>1142</v>
      </c>
      <c r="B1112" s="12">
        <v>25859</v>
      </c>
      <c r="C1112">
        <v>0</v>
      </c>
      <c r="D1112" s="14">
        <v>9144.57</v>
      </c>
      <c r="E1112" t="s">
        <v>12</v>
      </c>
      <c r="F1112" t="s">
        <v>11</v>
      </c>
      <c r="G1112" t="s">
        <v>41</v>
      </c>
      <c r="H1112">
        <f t="shared" si="17"/>
        <v>52</v>
      </c>
    </row>
    <row r="1113" spans="1:8" x14ac:dyDescent="0.25">
      <c r="A1113" t="s">
        <v>1143</v>
      </c>
      <c r="B1113" s="12">
        <v>30293</v>
      </c>
      <c r="C1113">
        <v>3</v>
      </c>
      <c r="D1113" s="14">
        <v>9147.5</v>
      </c>
      <c r="E1113" t="s">
        <v>11</v>
      </c>
      <c r="F1113" t="s">
        <v>16</v>
      </c>
      <c r="G1113" t="s">
        <v>23</v>
      </c>
      <c r="H1113">
        <f t="shared" si="17"/>
        <v>40</v>
      </c>
    </row>
    <row r="1114" spans="1:8" x14ac:dyDescent="0.25">
      <c r="A1114" t="s">
        <v>1144</v>
      </c>
      <c r="B1114" s="12">
        <v>33108</v>
      </c>
      <c r="C1114">
        <v>3</v>
      </c>
      <c r="D1114" s="14">
        <v>9159.51</v>
      </c>
      <c r="E1114" t="s">
        <v>11</v>
      </c>
      <c r="F1114" t="s">
        <v>11</v>
      </c>
      <c r="G1114" t="s">
        <v>299</v>
      </c>
      <c r="H1114">
        <f t="shared" si="17"/>
        <v>32</v>
      </c>
    </row>
    <row r="1115" spans="1:8" x14ac:dyDescent="0.25">
      <c r="A1115" t="s">
        <v>1145</v>
      </c>
      <c r="B1115" s="12">
        <v>25865</v>
      </c>
      <c r="C1115">
        <v>0</v>
      </c>
      <c r="D1115" s="14">
        <v>9171.75</v>
      </c>
      <c r="E1115" t="s">
        <v>11</v>
      </c>
      <c r="F1115" t="s">
        <v>11</v>
      </c>
      <c r="G1115" t="s">
        <v>23</v>
      </c>
      <c r="H1115">
        <f t="shared" si="17"/>
        <v>52</v>
      </c>
    </row>
    <row r="1116" spans="1:8" x14ac:dyDescent="0.25">
      <c r="A1116" t="s">
        <v>1146</v>
      </c>
      <c r="B1116" s="12">
        <v>26296</v>
      </c>
      <c r="C1116">
        <v>0</v>
      </c>
      <c r="D1116" s="14">
        <v>9174.14</v>
      </c>
      <c r="E1116" t="s">
        <v>12</v>
      </c>
      <c r="F1116" t="s">
        <v>16</v>
      </c>
      <c r="G1116" t="s">
        <v>23</v>
      </c>
      <c r="H1116">
        <f t="shared" si="17"/>
        <v>51</v>
      </c>
    </row>
    <row r="1117" spans="1:8" x14ac:dyDescent="0.25">
      <c r="A1117" t="s">
        <v>1147</v>
      </c>
      <c r="B1117" s="12">
        <v>27023</v>
      </c>
      <c r="C1117">
        <v>1</v>
      </c>
      <c r="D1117" s="14">
        <v>9182.17</v>
      </c>
      <c r="E1117" t="s">
        <v>11</v>
      </c>
      <c r="F1117" t="s">
        <v>12</v>
      </c>
      <c r="G1117" t="s">
        <v>41</v>
      </c>
      <c r="H1117">
        <f t="shared" si="17"/>
        <v>49</v>
      </c>
    </row>
    <row r="1118" spans="1:8" x14ac:dyDescent="0.25">
      <c r="A1118" t="s">
        <v>1148</v>
      </c>
      <c r="B1118" s="12">
        <v>28013</v>
      </c>
      <c r="C1118">
        <v>2</v>
      </c>
      <c r="D1118" s="14">
        <v>9193.84</v>
      </c>
      <c r="E1118" t="s">
        <v>11</v>
      </c>
      <c r="F1118" t="s">
        <v>16</v>
      </c>
      <c r="G1118" t="s">
        <v>23</v>
      </c>
      <c r="H1118">
        <f t="shared" si="17"/>
        <v>46</v>
      </c>
    </row>
    <row r="1119" spans="1:8" x14ac:dyDescent="0.25">
      <c r="A1119" t="s">
        <v>1149</v>
      </c>
      <c r="B1119" s="12">
        <v>31771</v>
      </c>
      <c r="C1119">
        <v>3</v>
      </c>
      <c r="D1119" s="14">
        <v>9210.06</v>
      </c>
      <c r="E1119" t="s">
        <v>11</v>
      </c>
      <c r="F1119" t="s">
        <v>12</v>
      </c>
      <c r="G1119" t="s">
        <v>299</v>
      </c>
      <c r="H1119">
        <f t="shared" si="17"/>
        <v>36</v>
      </c>
    </row>
    <row r="1120" spans="1:8" x14ac:dyDescent="0.25">
      <c r="A1120" t="s">
        <v>1150</v>
      </c>
      <c r="B1120" s="12">
        <v>29925</v>
      </c>
      <c r="C1120">
        <v>5</v>
      </c>
      <c r="D1120" s="14">
        <v>9222.4</v>
      </c>
      <c r="E1120" t="s">
        <v>11</v>
      </c>
      <c r="F1120" t="s">
        <v>12</v>
      </c>
      <c r="G1120" t="s">
        <v>165</v>
      </c>
      <c r="H1120">
        <f t="shared" si="17"/>
        <v>41</v>
      </c>
    </row>
    <row r="1121" spans="1:8" x14ac:dyDescent="0.25">
      <c r="A1121" t="s">
        <v>1151</v>
      </c>
      <c r="B1121" s="12">
        <v>27734</v>
      </c>
      <c r="C1121">
        <v>2</v>
      </c>
      <c r="D1121" s="14">
        <v>9225.26</v>
      </c>
      <c r="E1121" t="s">
        <v>12</v>
      </c>
      <c r="F1121" t="s">
        <v>12</v>
      </c>
      <c r="G1121" t="s">
        <v>163</v>
      </c>
      <c r="H1121">
        <f t="shared" si="17"/>
        <v>47</v>
      </c>
    </row>
    <row r="1122" spans="1:8" x14ac:dyDescent="0.25">
      <c r="A1122" t="s">
        <v>1152</v>
      </c>
      <c r="B1122" s="12">
        <v>29499</v>
      </c>
      <c r="C1122">
        <v>2</v>
      </c>
      <c r="D1122" s="14">
        <v>9247.94</v>
      </c>
      <c r="E1122" t="s">
        <v>11</v>
      </c>
      <c r="F1122" t="s">
        <v>16</v>
      </c>
      <c r="G1122" t="s">
        <v>299</v>
      </c>
      <c r="H1122">
        <f t="shared" si="17"/>
        <v>42</v>
      </c>
    </row>
    <row r="1123" spans="1:8" x14ac:dyDescent="0.25">
      <c r="A1123" t="s">
        <v>1153</v>
      </c>
      <c r="B1123" s="12">
        <v>27262</v>
      </c>
      <c r="C1123">
        <v>1</v>
      </c>
      <c r="D1123" s="14">
        <v>9249.5</v>
      </c>
      <c r="E1123" t="s">
        <v>11</v>
      </c>
      <c r="F1123" t="s">
        <v>16</v>
      </c>
      <c r="G1123" t="s">
        <v>23</v>
      </c>
      <c r="H1123">
        <f t="shared" si="17"/>
        <v>48</v>
      </c>
    </row>
    <row r="1124" spans="1:8" x14ac:dyDescent="0.25">
      <c r="A1124" t="s">
        <v>1154</v>
      </c>
      <c r="B1124" s="12">
        <v>26151</v>
      </c>
      <c r="C1124">
        <v>0</v>
      </c>
      <c r="D1124" s="14">
        <v>9264.7999999999993</v>
      </c>
      <c r="E1124" t="s">
        <v>11</v>
      </c>
      <c r="F1124" t="s">
        <v>16</v>
      </c>
      <c r="G1124" t="s">
        <v>41</v>
      </c>
      <c r="H1124">
        <f t="shared" si="17"/>
        <v>51</v>
      </c>
    </row>
    <row r="1125" spans="1:8" x14ac:dyDescent="0.25">
      <c r="A1125" t="s">
        <v>1155</v>
      </c>
      <c r="B1125" s="12">
        <v>26964</v>
      </c>
      <c r="C1125">
        <v>1</v>
      </c>
      <c r="D1125" s="14">
        <v>9282.48</v>
      </c>
      <c r="E1125" t="s">
        <v>12</v>
      </c>
      <c r="F1125" t="s">
        <v>11</v>
      </c>
      <c r="G1125" t="s">
        <v>167</v>
      </c>
      <c r="H1125">
        <f t="shared" si="17"/>
        <v>49</v>
      </c>
    </row>
    <row r="1126" spans="1:8" x14ac:dyDescent="0.25">
      <c r="A1126" t="s">
        <v>1156</v>
      </c>
      <c r="B1126" s="12">
        <v>26116</v>
      </c>
      <c r="C1126">
        <v>0</v>
      </c>
      <c r="D1126" s="14">
        <v>9283.56</v>
      </c>
      <c r="E1126" t="s">
        <v>11</v>
      </c>
      <c r="F1126" t="s">
        <v>12</v>
      </c>
      <c r="G1126" t="s">
        <v>13</v>
      </c>
      <c r="H1126">
        <f t="shared" si="17"/>
        <v>51</v>
      </c>
    </row>
    <row r="1127" spans="1:8" x14ac:dyDescent="0.25">
      <c r="A1127" t="s">
        <v>1157</v>
      </c>
      <c r="B1127" s="12">
        <v>25533</v>
      </c>
      <c r="C1127">
        <v>0</v>
      </c>
      <c r="D1127" s="14">
        <v>9285.8700000000008</v>
      </c>
      <c r="E1127" t="s">
        <v>11</v>
      </c>
      <c r="F1127" t="s">
        <v>12</v>
      </c>
      <c r="G1127" t="s">
        <v>13</v>
      </c>
      <c r="H1127">
        <f t="shared" si="17"/>
        <v>53</v>
      </c>
    </row>
    <row r="1128" spans="1:8" x14ac:dyDescent="0.25">
      <c r="A1128" t="s">
        <v>1158</v>
      </c>
      <c r="B1128" s="12">
        <v>26953</v>
      </c>
      <c r="C1128">
        <v>1</v>
      </c>
      <c r="D1128" s="14">
        <v>9288.0300000000007</v>
      </c>
      <c r="E1128" t="s">
        <v>11</v>
      </c>
      <c r="F1128" t="s">
        <v>12</v>
      </c>
      <c r="G1128" t="s">
        <v>169</v>
      </c>
      <c r="H1128">
        <f t="shared" si="17"/>
        <v>49</v>
      </c>
    </row>
    <row r="1129" spans="1:8" x14ac:dyDescent="0.25">
      <c r="A1129" t="s">
        <v>1159</v>
      </c>
      <c r="B1129" s="12">
        <v>26925</v>
      </c>
      <c r="C1129">
        <v>1</v>
      </c>
      <c r="D1129" s="14">
        <v>9290.14</v>
      </c>
      <c r="E1129" t="s">
        <v>12</v>
      </c>
      <c r="F1129" t="s">
        <v>12</v>
      </c>
      <c r="G1129" t="s">
        <v>167</v>
      </c>
      <c r="H1129">
        <f t="shared" si="17"/>
        <v>49</v>
      </c>
    </row>
    <row r="1130" spans="1:8" x14ac:dyDescent="0.25">
      <c r="A1130" t="s">
        <v>1160</v>
      </c>
      <c r="B1130" s="12">
        <v>28067</v>
      </c>
      <c r="C1130">
        <v>3</v>
      </c>
      <c r="D1130" s="14">
        <v>9301.89</v>
      </c>
      <c r="E1130" t="s">
        <v>11</v>
      </c>
      <c r="F1130" t="s">
        <v>16</v>
      </c>
      <c r="G1130" t="s">
        <v>23</v>
      </c>
      <c r="H1130">
        <f t="shared" si="17"/>
        <v>46</v>
      </c>
    </row>
    <row r="1131" spans="1:8" x14ac:dyDescent="0.25">
      <c r="A1131" t="s">
        <v>1161</v>
      </c>
      <c r="B1131" s="12">
        <v>26953</v>
      </c>
      <c r="C1131">
        <v>2</v>
      </c>
      <c r="D1131" s="14">
        <v>9304.7000000000007</v>
      </c>
      <c r="E1131" t="s">
        <v>12</v>
      </c>
      <c r="F1131" t="s">
        <v>12</v>
      </c>
      <c r="G1131" t="s">
        <v>13</v>
      </c>
      <c r="H1131">
        <f t="shared" si="17"/>
        <v>49</v>
      </c>
    </row>
    <row r="1132" spans="1:8" x14ac:dyDescent="0.25">
      <c r="A1132" t="s">
        <v>1162</v>
      </c>
      <c r="B1132" s="12">
        <v>23170</v>
      </c>
      <c r="C1132">
        <v>0</v>
      </c>
      <c r="D1132" s="14">
        <v>9310.81</v>
      </c>
      <c r="E1132" t="s">
        <v>12</v>
      </c>
      <c r="F1132" t="s">
        <v>16</v>
      </c>
      <c r="G1132" t="s">
        <v>13</v>
      </c>
      <c r="H1132">
        <f t="shared" si="17"/>
        <v>60</v>
      </c>
    </row>
    <row r="1133" spans="1:8" x14ac:dyDescent="0.25">
      <c r="A1133" t="s">
        <v>1163</v>
      </c>
      <c r="B1133" s="12">
        <v>28410</v>
      </c>
      <c r="C1133">
        <v>2</v>
      </c>
      <c r="D1133" s="14">
        <v>9315.41</v>
      </c>
      <c r="E1133" t="s">
        <v>11</v>
      </c>
      <c r="F1133" t="s">
        <v>16</v>
      </c>
      <c r="G1133" t="s">
        <v>246</v>
      </c>
      <c r="H1133">
        <f t="shared" si="17"/>
        <v>45</v>
      </c>
    </row>
    <row r="1134" spans="1:8" x14ac:dyDescent="0.25">
      <c r="A1134" t="s">
        <v>1164</v>
      </c>
      <c r="B1134" s="12">
        <v>32333</v>
      </c>
      <c r="C1134">
        <v>3</v>
      </c>
      <c r="D1134" s="14">
        <v>9320.26</v>
      </c>
      <c r="E1134" t="s">
        <v>11</v>
      </c>
      <c r="F1134" t="s">
        <v>16</v>
      </c>
      <c r="G1134" t="s">
        <v>23</v>
      </c>
      <c r="H1134">
        <f t="shared" si="17"/>
        <v>34</v>
      </c>
    </row>
    <row r="1135" spans="1:8" x14ac:dyDescent="0.25">
      <c r="A1135" t="s">
        <v>1165</v>
      </c>
      <c r="B1135" s="12">
        <v>35350</v>
      </c>
      <c r="C1135">
        <v>0</v>
      </c>
      <c r="D1135" s="14">
        <v>9338.61</v>
      </c>
      <c r="E1135" t="s">
        <v>11</v>
      </c>
      <c r="F1135" t="s">
        <v>16</v>
      </c>
      <c r="G1135" t="s">
        <v>534</v>
      </c>
      <c r="H1135">
        <f t="shared" si="17"/>
        <v>26</v>
      </c>
    </row>
    <row r="1136" spans="1:8" x14ac:dyDescent="0.25">
      <c r="A1136" t="s">
        <v>1166</v>
      </c>
      <c r="B1136" s="12">
        <v>32325</v>
      </c>
      <c r="C1136">
        <v>3</v>
      </c>
      <c r="D1136" s="14">
        <v>9344.2000000000007</v>
      </c>
      <c r="E1136" t="s">
        <v>11</v>
      </c>
      <c r="F1136" t="s">
        <v>16</v>
      </c>
      <c r="G1136" t="s">
        <v>299</v>
      </c>
      <c r="H1136">
        <f t="shared" si="17"/>
        <v>34</v>
      </c>
    </row>
    <row r="1137" spans="1:8" x14ac:dyDescent="0.25">
      <c r="A1137" t="s">
        <v>1167</v>
      </c>
      <c r="B1137" s="12">
        <v>26214</v>
      </c>
      <c r="C1137">
        <v>0</v>
      </c>
      <c r="D1137" s="14">
        <v>9361.33</v>
      </c>
      <c r="E1137" t="s">
        <v>12</v>
      </c>
      <c r="F1137" t="s">
        <v>16</v>
      </c>
      <c r="G1137" t="s">
        <v>167</v>
      </c>
      <c r="H1137">
        <f t="shared" si="17"/>
        <v>51</v>
      </c>
    </row>
    <row r="1138" spans="1:8" x14ac:dyDescent="0.25">
      <c r="A1138" t="s">
        <v>1168</v>
      </c>
      <c r="B1138" s="12">
        <v>25531</v>
      </c>
      <c r="C1138">
        <v>0</v>
      </c>
      <c r="D1138" s="14">
        <v>9377.4500000000007</v>
      </c>
      <c r="E1138" t="s">
        <v>11</v>
      </c>
      <c r="F1138" t="s">
        <v>12</v>
      </c>
      <c r="G1138" t="s">
        <v>13</v>
      </c>
      <c r="H1138">
        <f t="shared" si="17"/>
        <v>53</v>
      </c>
    </row>
    <row r="1139" spans="1:8" x14ac:dyDescent="0.25">
      <c r="A1139" t="s">
        <v>1169</v>
      </c>
      <c r="B1139" s="12">
        <v>26263</v>
      </c>
      <c r="C1139">
        <v>1</v>
      </c>
      <c r="D1139" s="14">
        <v>9377.9</v>
      </c>
      <c r="E1139" t="s">
        <v>11</v>
      </c>
      <c r="F1139" t="s">
        <v>16</v>
      </c>
      <c r="G1139" t="s">
        <v>13</v>
      </c>
      <c r="H1139">
        <f t="shared" si="17"/>
        <v>51</v>
      </c>
    </row>
    <row r="1140" spans="1:8" x14ac:dyDescent="0.25">
      <c r="A1140" t="s">
        <v>1170</v>
      </c>
      <c r="B1140" s="12">
        <v>27730</v>
      </c>
      <c r="C1140">
        <v>1</v>
      </c>
      <c r="D1140" s="14">
        <v>9380.75</v>
      </c>
      <c r="E1140" t="s">
        <v>11</v>
      </c>
      <c r="F1140" t="s">
        <v>11</v>
      </c>
      <c r="G1140" t="s">
        <v>246</v>
      </c>
      <c r="H1140">
        <f t="shared" si="17"/>
        <v>47</v>
      </c>
    </row>
    <row r="1141" spans="1:8" x14ac:dyDescent="0.25">
      <c r="A1141" t="s">
        <v>1171</v>
      </c>
      <c r="B1141" s="12">
        <v>26296</v>
      </c>
      <c r="C1141">
        <v>1</v>
      </c>
      <c r="D1141" s="14">
        <v>9386.16</v>
      </c>
      <c r="E1141" t="s">
        <v>12</v>
      </c>
      <c r="F1141" t="s">
        <v>11</v>
      </c>
      <c r="G1141" t="s">
        <v>13</v>
      </c>
      <c r="H1141">
        <f t="shared" si="17"/>
        <v>51</v>
      </c>
    </row>
    <row r="1142" spans="1:8" x14ac:dyDescent="0.25">
      <c r="A1142" t="s">
        <v>1172</v>
      </c>
      <c r="B1142" s="12">
        <v>26226</v>
      </c>
      <c r="C1142">
        <v>1</v>
      </c>
      <c r="D1142" s="14">
        <v>9391.35</v>
      </c>
      <c r="E1142" t="s">
        <v>12</v>
      </c>
      <c r="F1142" t="s">
        <v>12</v>
      </c>
      <c r="G1142" t="s">
        <v>41</v>
      </c>
      <c r="H1142">
        <f t="shared" si="17"/>
        <v>51</v>
      </c>
    </row>
    <row r="1143" spans="1:8" x14ac:dyDescent="0.25">
      <c r="A1143" t="s">
        <v>1173</v>
      </c>
      <c r="B1143" s="12">
        <v>28050</v>
      </c>
      <c r="C1143">
        <v>2</v>
      </c>
      <c r="D1143" s="14">
        <v>9411.01</v>
      </c>
      <c r="E1143" t="s">
        <v>11</v>
      </c>
      <c r="F1143" t="s">
        <v>12</v>
      </c>
      <c r="G1143" t="s">
        <v>246</v>
      </c>
      <c r="H1143">
        <f t="shared" si="17"/>
        <v>46</v>
      </c>
    </row>
    <row r="1144" spans="1:8" x14ac:dyDescent="0.25">
      <c r="A1144" t="s">
        <v>1174</v>
      </c>
      <c r="B1144" s="12">
        <v>28063</v>
      </c>
      <c r="C1144">
        <v>3</v>
      </c>
      <c r="D1144" s="14">
        <v>9414.92</v>
      </c>
      <c r="E1144" t="s">
        <v>11</v>
      </c>
      <c r="F1144" t="s">
        <v>11</v>
      </c>
      <c r="G1144" t="s">
        <v>41</v>
      </c>
      <c r="H1144">
        <f t="shared" si="17"/>
        <v>46</v>
      </c>
    </row>
    <row r="1145" spans="1:8" x14ac:dyDescent="0.25">
      <c r="A1145" t="s">
        <v>1175</v>
      </c>
      <c r="B1145" s="12">
        <v>28067</v>
      </c>
      <c r="C1145">
        <v>2</v>
      </c>
      <c r="D1145" s="14">
        <v>9432.93</v>
      </c>
      <c r="E1145" t="s">
        <v>11</v>
      </c>
      <c r="F1145" t="s">
        <v>16</v>
      </c>
      <c r="G1145" t="s">
        <v>246</v>
      </c>
      <c r="H1145">
        <f t="shared" si="17"/>
        <v>46</v>
      </c>
    </row>
    <row r="1146" spans="1:8" x14ac:dyDescent="0.25">
      <c r="A1146" t="s">
        <v>1176</v>
      </c>
      <c r="B1146" s="12">
        <v>27360</v>
      </c>
      <c r="C1146">
        <v>1</v>
      </c>
      <c r="D1146" s="14">
        <v>9447.25</v>
      </c>
      <c r="E1146" t="s">
        <v>11</v>
      </c>
      <c r="F1146" t="s">
        <v>16</v>
      </c>
      <c r="G1146" t="s">
        <v>246</v>
      </c>
      <c r="H1146">
        <f t="shared" si="17"/>
        <v>48</v>
      </c>
    </row>
    <row r="1147" spans="1:8" x14ac:dyDescent="0.25">
      <c r="A1147" t="s">
        <v>1177</v>
      </c>
      <c r="B1147" s="12">
        <v>27188</v>
      </c>
      <c r="C1147">
        <v>1</v>
      </c>
      <c r="D1147" s="14">
        <v>9447.3799999999992</v>
      </c>
      <c r="E1147" t="s">
        <v>11</v>
      </c>
      <c r="F1147" t="s">
        <v>12</v>
      </c>
      <c r="G1147" t="s">
        <v>246</v>
      </c>
      <c r="H1147">
        <f t="shared" si="17"/>
        <v>49</v>
      </c>
    </row>
    <row r="1148" spans="1:8" x14ac:dyDescent="0.25">
      <c r="A1148" t="s">
        <v>1178</v>
      </c>
      <c r="B1148" s="12">
        <v>32095</v>
      </c>
      <c r="C1148">
        <v>3</v>
      </c>
      <c r="D1148" s="14">
        <v>9448.42</v>
      </c>
      <c r="E1148" t="s">
        <v>11</v>
      </c>
      <c r="F1148" t="s">
        <v>12</v>
      </c>
      <c r="G1148" t="s">
        <v>299</v>
      </c>
      <c r="H1148">
        <f t="shared" si="17"/>
        <v>35</v>
      </c>
    </row>
    <row r="1149" spans="1:8" x14ac:dyDescent="0.25">
      <c r="A1149" t="s">
        <v>1179</v>
      </c>
      <c r="B1149" s="12">
        <v>29053</v>
      </c>
      <c r="C1149">
        <v>2</v>
      </c>
      <c r="D1149" s="14">
        <v>9453.92</v>
      </c>
      <c r="E1149" t="s">
        <v>11</v>
      </c>
      <c r="F1149" t="s">
        <v>11</v>
      </c>
      <c r="G1149" t="s">
        <v>299</v>
      </c>
      <c r="H1149">
        <f t="shared" si="17"/>
        <v>43</v>
      </c>
    </row>
    <row r="1150" spans="1:8" x14ac:dyDescent="0.25">
      <c r="A1150" t="s">
        <v>1180</v>
      </c>
      <c r="B1150" s="12">
        <v>25358</v>
      </c>
      <c r="C1150">
        <v>0</v>
      </c>
      <c r="D1150" s="14">
        <v>9487.64</v>
      </c>
      <c r="E1150" t="s">
        <v>11</v>
      </c>
      <c r="F1150" t="s">
        <v>11</v>
      </c>
      <c r="G1150" t="s">
        <v>13</v>
      </c>
      <c r="H1150">
        <f t="shared" si="17"/>
        <v>54</v>
      </c>
    </row>
    <row r="1151" spans="1:8" x14ac:dyDescent="0.25">
      <c r="A1151" t="s">
        <v>1181</v>
      </c>
      <c r="B1151" s="12">
        <v>28092</v>
      </c>
      <c r="C1151">
        <v>3</v>
      </c>
      <c r="D1151" s="14">
        <v>9500.57</v>
      </c>
      <c r="E1151" t="s">
        <v>11</v>
      </c>
      <c r="F1151" t="s">
        <v>12</v>
      </c>
      <c r="G1151" t="s">
        <v>355</v>
      </c>
      <c r="H1151">
        <f t="shared" si="17"/>
        <v>46</v>
      </c>
    </row>
    <row r="1152" spans="1:8" x14ac:dyDescent="0.25">
      <c r="A1152" t="s">
        <v>1182</v>
      </c>
      <c r="B1152" s="12">
        <v>25439</v>
      </c>
      <c r="C1152">
        <v>0</v>
      </c>
      <c r="D1152" s="14">
        <v>9504.31</v>
      </c>
      <c r="E1152" t="s">
        <v>12</v>
      </c>
      <c r="F1152" t="s">
        <v>11</v>
      </c>
      <c r="G1152" t="s">
        <v>13</v>
      </c>
      <c r="H1152">
        <f t="shared" si="17"/>
        <v>53</v>
      </c>
    </row>
    <row r="1153" spans="1:8" x14ac:dyDescent="0.25">
      <c r="A1153" t="s">
        <v>1183</v>
      </c>
      <c r="B1153" s="12">
        <v>33838</v>
      </c>
      <c r="C1153">
        <v>0</v>
      </c>
      <c r="D1153" s="14">
        <v>9507.68</v>
      </c>
      <c r="E1153" t="s">
        <v>11</v>
      </c>
      <c r="F1153" t="s">
        <v>16</v>
      </c>
      <c r="G1153" t="s">
        <v>23</v>
      </c>
      <c r="H1153">
        <f t="shared" si="17"/>
        <v>30</v>
      </c>
    </row>
    <row r="1154" spans="1:8" x14ac:dyDescent="0.25">
      <c r="A1154" t="s">
        <v>1184</v>
      </c>
      <c r="B1154" s="12">
        <v>26266</v>
      </c>
      <c r="C1154">
        <v>0</v>
      </c>
      <c r="D1154" s="14">
        <v>9528.9</v>
      </c>
      <c r="E1154" t="s">
        <v>11</v>
      </c>
      <c r="F1154" t="s">
        <v>11</v>
      </c>
      <c r="G1154" t="s">
        <v>41</v>
      </c>
      <c r="H1154">
        <f t="shared" si="17"/>
        <v>51</v>
      </c>
    </row>
    <row r="1155" spans="1:8" x14ac:dyDescent="0.25">
      <c r="A1155" t="s">
        <v>1185</v>
      </c>
      <c r="B1155" s="12">
        <v>27019</v>
      </c>
      <c r="C1155">
        <v>0</v>
      </c>
      <c r="D1155" s="14">
        <v>9538.65</v>
      </c>
      <c r="E1155" t="s">
        <v>11</v>
      </c>
      <c r="F1155" t="s">
        <v>12</v>
      </c>
      <c r="G1155" t="s">
        <v>299</v>
      </c>
      <c r="H1155">
        <f t="shared" ref="H1155:H1218" si="18">IFERROR(DATEDIF(B1155,DATE(2023,6,8),"Y"),"?")</f>
        <v>49</v>
      </c>
    </row>
    <row r="1156" spans="1:8" x14ac:dyDescent="0.25">
      <c r="A1156" t="s">
        <v>1186</v>
      </c>
      <c r="B1156" s="12">
        <v>27603</v>
      </c>
      <c r="C1156">
        <v>1</v>
      </c>
      <c r="D1156" s="14">
        <v>9540.17</v>
      </c>
      <c r="E1156" t="s">
        <v>11</v>
      </c>
      <c r="F1156" t="s">
        <v>11</v>
      </c>
      <c r="G1156" t="s">
        <v>246</v>
      </c>
      <c r="H1156">
        <f t="shared" si="18"/>
        <v>47</v>
      </c>
    </row>
    <row r="1157" spans="1:8" x14ac:dyDescent="0.25">
      <c r="A1157" t="s">
        <v>1187</v>
      </c>
      <c r="B1157" s="12">
        <v>26564</v>
      </c>
      <c r="C1157">
        <v>0</v>
      </c>
      <c r="D1157" s="14">
        <v>9541.7000000000007</v>
      </c>
      <c r="E1157" t="s">
        <v>11</v>
      </c>
      <c r="F1157" t="s">
        <v>16</v>
      </c>
      <c r="G1157" t="s">
        <v>246</v>
      </c>
      <c r="H1157">
        <f t="shared" si="18"/>
        <v>50</v>
      </c>
    </row>
    <row r="1158" spans="1:8" x14ac:dyDescent="0.25">
      <c r="A1158" t="s">
        <v>1188</v>
      </c>
      <c r="B1158" s="12">
        <v>26564</v>
      </c>
      <c r="C1158">
        <v>1</v>
      </c>
      <c r="D1158" s="14">
        <v>9549.57</v>
      </c>
      <c r="E1158" t="s">
        <v>11</v>
      </c>
      <c r="F1158" t="s">
        <v>16</v>
      </c>
      <c r="G1158" t="s">
        <v>13</v>
      </c>
      <c r="H1158">
        <f t="shared" si="18"/>
        <v>50</v>
      </c>
    </row>
    <row r="1159" spans="1:8" x14ac:dyDescent="0.25">
      <c r="A1159" t="s">
        <v>1189</v>
      </c>
      <c r="B1159" s="12">
        <v>27255</v>
      </c>
      <c r="C1159">
        <v>3</v>
      </c>
      <c r="D1159" s="14">
        <v>9563.0300000000007</v>
      </c>
      <c r="E1159" t="s">
        <v>12</v>
      </c>
      <c r="F1159" t="s">
        <v>16</v>
      </c>
      <c r="G1159" t="s">
        <v>41</v>
      </c>
      <c r="H1159">
        <f t="shared" si="18"/>
        <v>48</v>
      </c>
    </row>
    <row r="1160" spans="1:8" x14ac:dyDescent="0.25">
      <c r="A1160" t="s">
        <v>1190</v>
      </c>
      <c r="B1160" s="12">
        <v>26999</v>
      </c>
      <c r="C1160">
        <v>1</v>
      </c>
      <c r="D1160" s="14">
        <v>9566.99</v>
      </c>
      <c r="E1160" t="s">
        <v>11</v>
      </c>
      <c r="F1160" t="s">
        <v>16</v>
      </c>
      <c r="G1160" t="s">
        <v>23</v>
      </c>
      <c r="H1160">
        <f t="shared" si="18"/>
        <v>49</v>
      </c>
    </row>
    <row r="1161" spans="1:8" x14ac:dyDescent="0.25">
      <c r="A1161" t="s">
        <v>1191</v>
      </c>
      <c r="B1161" s="12">
        <v>24445</v>
      </c>
      <c r="C1161">
        <v>0</v>
      </c>
      <c r="D1161" s="14">
        <v>9582.5400000000009</v>
      </c>
      <c r="E1161" t="s">
        <v>12</v>
      </c>
      <c r="F1161" t="s">
        <v>11</v>
      </c>
      <c r="G1161" t="s">
        <v>13</v>
      </c>
      <c r="H1161">
        <f t="shared" si="18"/>
        <v>56</v>
      </c>
    </row>
    <row r="1162" spans="1:8" x14ac:dyDescent="0.25">
      <c r="A1162" t="s">
        <v>1192</v>
      </c>
      <c r="B1162" s="12">
        <v>26996</v>
      </c>
      <c r="C1162">
        <v>1</v>
      </c>
      <c r="D1162" s="14">
        <v>9583.89</v>
      </c>
      <c r="E1162" t="s">
        <v>11</v>
      </c>
      <c r="F1162" t="s">
        <v>12</v>
      </c>
      <c r="G1162" t="s">
        <v>23</v>
      </c>
      <c r="H1162">
        <f t="shared" si="18"/>
        <v>49</v>
      </c>
    </row>
    <row r="1163" spans="1:8" x14ac:dyDescent="0.25">
      <c r="A1163" t="s">
        <v>1193</v>
      </c>
      <c r="B1163" s="12">
        <v>29877</v>
      </c>
      <c r="C1163">
        <v>1</v>
      </c>
      <c r="D1163" s="14">
        <v>9584.0400000000009</v>
      </c>
      <c r="E1163" t="s">
        <v>11</v>
      </c>
      <c r="F1163" t="s">
        <v>16</v>
      </c>
      <c r="G1163" t="s">
        <v>299</v>
      </c>
      <c r="H1163">
        <f t="shared" si="18"/>
        <v>41</v>
      </c>
    </row>
    <row r="1164" spans="1:8" x14ac:dyDescent="0.25">
      <c r="A1164" t="s">
        <v>1194</v>
      </c>
      <c r="B1164" s="12">
        <v>23726</v>
      </c>
      <c r="C1164">
        <v>0</v>
      </c>
      <c r="D1164" s="14">
        <v>9597.6299999999992</v>
      </c>
      <c r="E1164" t="s">
        <v>12</v>
      </c>
      <c r="F1164" t="s">
        <v>12</v>
      </c>
      <c r="G1164" t="s">
        <v>13</v>
      </c>
      <c r="H1164">
        <f t="shared" si="18"/>
        <v>58</v>
      </c>
    </row>
    <row r="1165" spans="1:8" x14ac:dyDescent="0.25">
      <c r="A1165" t="s">
        <v>1195</v>
      </c>
      <c r="B1165" s="12">
        <v>26660</v>
      </c>
      <c r="C1165">
        <v>1</v>
      </c>
      <c r="D1165" s="14">
        <v>9617.66</v>
      </c>
      <c r="E1165" t="s">
        <v>12</v>
      </c>
      <c r="F1165" t="s">
        <v>12</v>
      </c>
      <c r="G1165" t="s">
        <v>167</v>
      </c>
      <c r="H1165">
        <f t="shared" si="18"/>
        <v>50</v>
      </c>
    </row>
    <row r="1166" spans="1:8" x14ac:dyDescent="0.25">
      <c r="A1166" t="s">
        <v>1196</v>
      </c>
      <c r="B1166" s="12">
        <v>30192</v>
      </c>
      <c r="C1166">
        <v>3</v>
      </c>
      <c r="D1166" s="14">
        <v>9619.18</v>
      </c>
      <c r="E1166" t="s">
        <v>11</v>
      </c>
      <c r="F1166" t="s">
        <v>16</v>
      </c>
      <c r="G1166" t="s">
        <v>199</v>
      </c>
      <c r="H1166">
        <f t="shared" si="18"/>
        <v>40</v>
      </c>
    </row>
    <row r="1167" spans="1:8" x14ac:dyDescent="0.25">
      <c r="A1167" t="s">
        <v>1197</v>
      </c>
      <c r="B1167" s="12">
        <v>27696</v>
      </c>
      <c r="C1167">
        <v>3</v>
      </c>
      <c r="D1167" s="14">
        <v>9620.33</v>
      </c>
      <c r="E1167" t="s">
        <v>12</v>
      </c>
      <c r="F1167" t="s">
        <v>12</v>
      </c>
      <c r="G1167" t="s">
        <v>23</v>
      </c>
      <c r="H1167">
        <f t="shared" si="18"/>
        <v>47</v>
      </c>
    </row>
    <row r="1168" spans="1:8" x14ac:dyDescent="0.25">
      <c r="A1168" t="s">
        <v>1198</v>
      </c>
      <c r="B1168" s="12">
        <v>25918</v>
      </c>
      <c r="C1168">
        <v>0</v>
      </c>
      <c r="D1168" s="14">
        <v>9625.92</v>
      </c>
      <c r="E1168" t="s">
        <v>11</v>
      </c>
      <c r="F1168" t="s">
        <v>12</v>
      </c>
      <c r="G1168" t="s">
        <v>41</v>
      </c>
      <c r="H1168">
        <f t="shared" si="18"/>
        <v>52</v>
      </c>
    </row>
    <row r="1169" spans="1:8" x14ac:dyDescent="0.25">
      <c r="A1169" t="s">
        <v>1199</v>
      </c>
      <c r="B1169" s="12">
        <v>35969</v>
      </c>
      <c r="C1169">
        <v>0</v>
      </c>
      <c r="D1169" s="14">
        <v>9628.7900000000009</v>
      </c>
      <c r="E1169" t="s">
        <v>11</v>
      </c>
      <c r="F1169" t="s">
        <v>11</v>
      </c>
      <c r="G1169" t="s">
        <v>534</v>
      </c>
      <c r="H1169">
        <f t="shared" si="18"/>
        <v>24</v>
      </c>
    </row>
    <row r="1170" spans="1:8" x14ac:dyDescent="0.25">
      <c r="A1170" t="s">
        <v>1200</v>
      </c>
      <c r="B1170" s="12">
        <v>29208</v>
      </c>
      <c r="C1170">
        <v>2</v>
      </c>
      <c r="D1170" s="14">
        <v>9630.2999999999993</v>
      </c>
      <c r="E1170" t="s">
        <v>11</v>
      </c>
      <c r="F1170" t="s">
        <v>11</v>
      </c>
      <c r="G1170" t="s">
        <v>299</v>
      </c>
      <c r="H1170">
        <f t="shared" si="18"/>
        <v>43</v>
      </c>
    </row>
    <row r="1171" spans="1:8" x14ac:dyDescent="0.25">
      <c r="A1171" t="s">
        <v>1201</v>
      </c>
      <c r="B1171" s="12">
        <v>26595</v>
      </c>
      <c r="C1171">
        <v>2</v>
      </c>
      <c r="D1171" s="14">
        <v>9630.4</v>
      </c>
      <c r="E1171" t="s">
        <v>11</v>
      </c>
      <c r="F1171" t="s">
        <v>11</v>
      </c>
      <c r="G1171" t="s">
        <v>41</v>
      </c>
      <c r="H1171">
        <f t="shared" si="18"/>
        <v>50</v>
      </c>
    </row>
    <row r="1172" spans="1:8" x14ac:dyDescent="0.25">
      <c r="A1172" t="s">
        <v>1202</v>
      </c>
      <c r="B1172" s="12">
        <v>25011</v>
      </c>
      <c r="C1172">
        <v>0</v>
      </c>
      <c r="D1172" s="14">
        <v>9630.91</v>
      </c>
      <c r="E1172" t="s">
        <v>12</v>
      </c>
      <c r="F1172" t="s">
        <v>11</v>
      </c>
      <c r="G1172" t="s">
        <v>13</v>
      </c>
      <c r="H1172">
        <f t="shared" si="18"/>
        <v>54</v>
      </c>
    </row>
    <row r="1173" spans="1:8" x14ac:dyDescent="0.25">
      <c r="A1173" t="s">
        <v>1203</v>
      </c>
      <c r="B1173" s="12">
        <v>25841</v>
      </c>
      <c r="C1173">
        <v>0</v>
      </c>
      <c r="D1173" s="14">
        <v>9634.5400000000009</v>
      </c>
      <c r="E1173" t="s">
        <v>11</v>
      </c>
      <c r="F1173" t="s">
        <v>11</v>
      </c>
      <c r="G1173" t="s">
        <v>41</v>
      </c>
      <c r="H1173">
        <f t="shared" si="18"/>
        <v>52</v>
      </c>
    </row>
    <row r="1174" spans="1:8" x14ac:dyDescent="0.25">
      <c r="A1174" t="s">
        <v>1204</v>
      </c>
      <c r="B1174" s="12">
        <v>26133</v>
      </c>
      <c r="C1174">
        <v>0</v>
      </c>
      <c r="D1174" s="14">
        <v>9644.25</v>
      </c>
      <c r="E1174" t="s">
        <v>11</v>
      </c>
      <c r="F1174" t="s">
        <v>16</v>
      </c>
      <c r="G1174" t="s">
        <v>23</v>
      </c>
      <c r="H1174">
        <f t="shared" si="18"/>
        <v>51</v>
      </c>
    </row>
    <row r="1175" spans="1:8" x14ac:dyDescent="0.25">
      <c r="A1175" t="s">
        <v>1205</v>
      </c>
      <c r="B1175" s="12">
        <v>27218</v>
      </c>
      <c r="C1175">
        <v>0</v>
      </c>
      <c r="D1175" s="14">
        <v>9653.81</v>
      </c>
      <c r="E1175" t="s">
        <v>11</v>
      </c>
      <c r="F1175" t="s">
        <v>11</v>
      </c>
      <c r="G1175" t="s">
        <v>41</v>
      </c>
      <c r="H1175">
        <f t="shared" si="18"/>
        <v>48</v>
      </c>
    </row>
    <row r="1176" spans="1:8" x14ac:dyDescent="0.25">
      <c r="A1176" t="s">
        <v>1206</v>
      </c>
      <c r="B1176" s="12">
        <v>29806</v>
      </c>
      <c r="C1176">
        <v>1</v>
      </c>
      <c r="D1176" s="14">
        <v>9664.34</v>
      </c>
      <c r="E1176" t="s">
        <v>11</v>
      </c>
      <c r="F1176" t="s">
        <v>12</v>
      </c>
      <c r="G1176" t="s">
        <v>41</v>
      </c>
      <c r="H1176">
        <f t="shared" si="18"/>
        <v>41</v>
      </c>
    </row>
    <row r="1177" spans="1:8" x14ac:dyDescent="0.25">
      <c r="A1177" t="s">
        <v>1207</v>
      </c>
      <c r="B1177" s="12">
        <v>24366</v>
      </c>
      <c r="C1177">
        <v>0</v>
      </c>
      <c r="D1177" s="14">
        <v>9684.2900000000009</v>
      </c>
      <c r="E1177" t="s">
        <v>12</v>
      </c>
      <c r="F1177" t="s">
        <v>11</v>
      </c>
      <c r="G1177" t="s">
        <v>13</v>
      </c>
      <c r="H1177">
        <f t="shared" si="18"/>
        <v>56</v>
      </c>
    </row>
    <row r="1178" spans="1:8" x14ac:dyDescent="0.25">
      <c r="A1178" t="s">
        <v>1208</v>
      </c>
      <c r="B1178" s="12">
        <v>23688</v>
      </c>
      <c r="C1178">
        <v>0</v>
      </c>
      <c r="D1178" s="14">
        <v>9698.42</v>
      </c>
      <c r="E1178" t="s">
        <v>12</v>
      </c>
      <c r="F1178" t="s">
        <v>12</v>
      </c>
      <c r="G1178" t="s">
        <v>13</v>
      </c>
      <c r="H1178">
        <f t="shared" si="18"/>
        <v>58</v>
      </c>
    </row>
    <row r="1179" spans="1:8" x14ac:dyDescent="0.25">
      <c r="A1179" t="s">
        <v>1209</v>
      </c>
      <c r="B1179" s="12">
        <v>28387</v>
      </c>
      <c r="C1179">
        <v>3</v>
      </c>
      <c r="D1179" s="14">
        <v>9704.67</v>
      </c>
      <c r="E1179" t="s">
        <v>11</v>
      </c>
      <c r="F1179" t="s">
        <v>12</v>
      </c>
      <c r="G1179" t="s">
        <v>246</v>
      </c>
      <c r="H1179">
        <f t="shared" si="18"/>
        <v>45</v>
      </c>
    </row>
    <row r="1180" spans="1:8" x14ac:dyDescent="0.25">
      <c r="A1180" t="s">
        <v>1210</v>
      </c>
      <c r="B1180" s="12">
        <v>26490</v>
      </c>
      <c r="C1180">
        <v>0</v>
      </c>
      <c r="D1180" s="14">
        <v>9710.7099999999991</v>
      </c>
      <c r="E1180" t="s">
        <v>11</v>
      </c>
      <c r="F1180" t="s">
        <v>16</v>
      </c>
      <c r="G1180" t="s">
        <v>299</v>
      </c>
      <c r="H1180">
        <f t="shared" si="18"/>
        <v>50</v>
      </c>
    </row>
    <row r="1181" spans="1:8" x14ac:dyDescent="0.25">
      <c r="A1181" t="s">
        <v>1211</v>
      </c>
      <c r="B1181" s="12">
        <v>27572</v>
      </c>
      <c r="C1181">
        <v>2</v>
      </c>
      <c r="D1181" s="14">
        <v>9715.84</v>
      </c>
      <c r="E1181" t="s">
        <v>11</v>
      </c>
      <c r="F1181" t="s">
        <v>16</v>
      </c>
      <c r="G1181" t="s">
        <v>246</v>
      </c>
      <c r="H1181">
        <f t="shared" si="18"/>
        <v>47</v>
      </c>
    </row>
    <row r="1182" spans="1:8" x14ac:dyDescent="0.25">
      <c r="A1182" t="s">
        <v>1212</v>
      </c>
      <c r="B1182" s="12">
        <v>25823</v>
      </c>
      <c r="C1182">
        <v>0</v>
      </c>
      <c r="D1182" s="14">
        <v>9722.77</v>
      </c>
      <c r="E1182" t="s">
        <v>12</v>
      </c>
      <c r="F1182" t="s">
        <v>16</v>
      </c>
      <c r="G1182" t="s">
        <v>167</v>
      </c>
      <c r="H1182">
        <f t="shared" si="18"/>
        <v>52</v>
      </c>
    </row>
    <row r="1183" spans="1:8" x14ac:dyDescent="0.25">
      <c r="A1183" t="s">
        <v>1213</v>
      </c>
      <c r="B1183" s="12">
        <v>25798</v>
      </c>
      <c r="C1183">
        <v>1</v>
      </c>
      <c r="D1183" s="14">
        <v>9724.5300000000007</v>
      </c>
      <c r="E1183" t="s">
        <v>12</v>
      </c>
      <c r="F1183" t="s">
        <v>16</v>
      </c>
      <c r="G1183" t="s">
        <v>41</v>
      </c>
      <c r="H1183">
        <f t="shared" si="18"/>
        <v>52</v>
      </c>
    </row>
    <row r="1184" spans="1:8" x14ac:dyDescent="0.25">
      <c r="A1184" t="s">
        <v>1214</v>
      </c>
      <c r="B1184" s="12">
        <v>25753</v>
      </c>
      <c r="C1184">
        <v>1</v>
      </c>
      <c r="D1184" s="14">
        <v>9748.91</v>
      </c>
      <c r="E1184" t="s">
        <v>11</v>
      </c>
      <c r="F1184" t="s">
        <v>16</v>
      </c>
      <c r="G1184" t="s">
        <v>13</v>
      </c>
      <c r="H1184">
        <f t="shared" si="18"/>
        <v>52</v>
      </c>
    </row>
    <row r="1185" spans="1:8" x14ac:dyDescent="0.25">
      <c r="A1185" t="s">
        <v>1215</v>
      </c>
      <c r="B1185" s="12">
        <v>37086</v>
      </c>
      <c r="C1185">
        <v>0</v>
      </c>
      <c r="D1185" s="14">
        <v>9753.49</v>
      </c>
      <c r="E1185" t="s">
        <v>11</v>
      </c>
      <c r="F1185" t="s">
        <v>11</v>
      </c>
      <c r="G1185" t="s">
        <v>23</v>
      </c>
      <c r="H1185">
        <f t="shared" si="18"/>
        <v>21</v>
      </c>
    </row>
    <row r="1186" spans="1:8" x14ac:dyDescent="0.25">
      <c r="A1186" t="s">
        <v>1216</v>
      </c>
      <c r="B1186" s="12">
        <v>23990</v>
      </c>
      <c r="C1186">
        <v>0</v>
      </c>
      <c r="D1186" s="14">
        <v>9764.08</v>
      </c>
      <c r="E1186" t="s">
        <v>12</v>
      </c>
      <c r="F1186" t="s">
        <v>16</v>
      </c>
      <c r="G1186" t="s">
        <v>23</v>
      </c>
      <c r="H1186">
        <f t="shared" si="18"/>
        <v>57</v>
      </c>
    </row>
    <row r="1187" spans="1:8" x14ac:dyDescent="0.25">
      <c r="A1187" t="s">
        <v>1217</v>
      </c>
      <c r="B1187" s="12">
        <v>26852</v>
      </c>
      <c r="C1187">
        <v>1</v>
      </c>
      <c r="D1187" s="14">
        <v>9778.35</v>
      </c>
      <c r="E1187" t="s">
        <v>11</v>
      </c>
      <c r="F1187" t="s">
        <v>11</v>
      </c>
      <c r="G1187" t="s">
        <v>246</v>
      </c>
      <c r="H1187">
        <f t="shared" si="18"/>
        <v>49</v>
      </c>
    </row>
    <row r="1188" spans="1:8" x14ac:dyDescent="0.25">
      <c r="A1188" t="s">
        <v>1218</v>
      </c>
      <c r="B1188" s="12">
        <v>35285</v>
      </c>
      <c r="C1188">
        <v>0</v>
      </c>
      <c r="D1188" s="14">
        <v>9787.32</v>
      </c>
      <c r="E1188" t="s">
        <v>11</v>
      </c>
      <c r="F1188" t="s">
        <v>12</v>
      </c>
      <c r="G1188" t="s">
        <v>248</v>
      </c>
      <c r="H1188">
        <f t="shared" si="18"/>
        <v>26</v>
      </c>
    </row>
    <row r="1189" spans="1:8" x14ac:dyDescent="0.25">
      <c r="A1189" t="s">
        <v>1219</v>
      </c>
      <c r="B1189" s="12">
        <v>28283</v>
      </c>
      <c r="C1189">
        <v>5</v>
      </c>
      <c r="D1189" s="14">
        <v>9788.8700000000008</v>
      </c>
      <c r="E1189" t="s">
        <v>12</v>
      </c>
      <c r="F1189" t="s">
        <v>11</v>
      </c>
      <c r="G1189" t="s">
        <v>13</v>
      </c>
      <c r="H1189">
        <f t="shared" si="18"/>
        <v>46</v>
      </c>
    </row>
    <row r="1190" spans="1:8" x14ac:dyDescent="0.25">
      <c r="A1190" t="s">
        <v>1220</v>
      </c>
      <c r="B1190" s="12">
        <v>26924</v>
      </c>
      <c r="C1190">
        <v>2</v>
      </c>
      <c r="D1190" s="14">
        <v>9800.89</v>
      </c>
      <c r="E1190" t="s">
        <v>11</v>
      </c>
      <c r="F1190" t="s">
        <v>16</v>
      </c>
      <c r="G1190" t="s">
        <v>13</v>
      </c>
      <c r="H1190">
        <f t="shared" si="18"/>
        <v>49</v>
      </c>
    </row>
    <row r="1191" spans="1:8" x14ac:dyDescent="0.25">
      <c r="A1191" t="s">
        <v>1221</v>
      </c>
      <c r="B1191" s="12">
        <v>26478</v>
      </c>
      <c r="C1191">
        <v>0</v>
      </c>
      <c r="D1191" s="14">
        <v>9819.25</v>
      </c>
      <c r="E1191" t="s">
        <v>11</v>
      </c>
      <c r="F1191" t="s">
        <v>11</v>
      </c>
      <c r="G1191" t="s">
        <v>299</v>
      </c>
      <c r="H1191">
        <f t="shared" si="18"/>
        <v>50</v>
      </c>
    </row>
    <row r="1192" spans="1:8" x14ac:dyDescent="0.25">
      <c r="A1192" t="s">
        <v>1222</v>
      </c>
      <c r="B1192" s="12">
        <v>26568</v>
      </c>
      <c r="C1192">
        <v>0</v>
      </c>
      <c r="D1192" s="14">
        <v>9836.2099999999991</v>
      </c>
      <c r="E1192" t="s">
        <v>11</v>
      </c>
      <c r="F1192" t="s">
        <v>12</v>
      </c>
      <c r="G1192" t="s">
        <v>299</v>
      </c>
      <c r="H1192">
        <f t="shared" si="18"/>
        <v>50</v>
      </c>
    </row>
    <row r="1193" spans="1:8" x14ac:dyDescent="0.25">
      <c r="A1193" t="s">
        <v>1223</v>
      </c>
      <c r="B1193" s="12">
        <v>33829</v>
      </c>
      <c r="C1193">
        <v>0</v>
      </c>
      <c r="D1193" s="14">
        <v>9844.4500000000007</v>
      </c>
      <c r="E1193" t="s">
        <v>11</v>
      </c>
      <c r="F1193" t="s">
        <v>16</v>
      </c>
      <c r="G1193" t="s">
        <v>23</v>
      </c>
      <c r="H1193">
        <f t="shared" si="18"/>
        <v>30</v>
      </c>
    </row>
    <row r="1194" spans="1:8" x14ac:dyDescent="0.25">
      <c r="A1194" t="s">
        <v>1224</v>
      </c>
      <c r="B1194" s="12">
        <v>25146</v>
      </c>
      <c r="C1194">
        <v>0</v>
      </c>
      <c r="D1194" s="14">
        <v>9850.43</v>
      </c>
      <c r="E1194" t="s">
        <v>12</v>
      </c>
      <c r="F1194" t="s">
        <v>12</v>
      </c>
      <c r="G1194" t="s">
        <v>41</v>
      </c>
      <c r="H1194">
        <f t="shared" si="18"/>
        <v>54</v>
      </c>
    </row>
    <row r="1195" spans="1:8" x14ac:dyDescent="0.25">
      <c r="A1195" t="s">
        <v>1225</v>
      </c>
      <c r="B1195" s="12">
        <v>26229</v>
      </c>
      <c r="C1195">
        <v>1</v>
      </c>
      <c r="D1195" s="14">
        <v>9855.1299999999992</v>
      </c>
      <c r="E1195" t="s">
        <v>11</v>
      </c>
      <c r="F1195" t="s">
        <v>12</v>
      </c>
      <c r="G1195" t="s">
        <v>13</v>
      </c>
      <c r="H1195">
        <f t="shared" si="18"/>
        <v>51</v>
      </c>
    </row>
    <row r="1196" spans="1:8" x14ac:dyDescent="0.25">
      <c r="A1196" t="s">
        <v>1226</v>
      </c>
      <c r="B1196" s="12">
        <v>26131</v>
      </c>
      <c r="C1196">
        <v>1</v>
      </c>
      <c r="D1196" s="14">
        <v>9861.0300000000007</v>
      </c>
      <c r="E1196" t="s">
        <v>11</v>
      </c>
      <c r="F1196" t="s">
        <v>11</v>
      </c>
      <c r="G1196" t="s">
        <v>41</v>
      </c>
      <c r="H1196">
        <f t="shared" si="18"/>
        <v>51</v>
      </c>
    </row>
    <row r="1197" spans="1:8" x14ac:dyDescent="0.25">
      <c r="A1197" t="s">
        <v>1227</v>
      </c>
      <c r="B1197" s="12">
        <v>25496</v>
      </c>
      <c r="C1197">
        <v>0</v>
      </c>
      <c r="D1197" s="14">
        <v>9863.4699999999993</v>
      </c>
      <c r="E1197" t="s">
        <v>12</v>
      </c>
      <c r="F1197" t="s">
        <v>12</v>
      </c>
      <c r="G1197" t="s">
        <v>23</v>
      </c>
      <c r="H1197">
        <f t="shared" si="18"/>
        <v>53</v>
      </c>
    </row>
    <row r="1198" spans="1:8" x14ac:dyDescent="0.25">
      <c r="A1198" t="s">
        <v>1228</v>
      </c>
      <c r="B1198" s="12">
        <v>26246</v>
      </c>
      <c r="C1198">
        <v>0</v>
      </c>
      <c r="D1198" s="14">
        <v>9866.2999999999993</v>
      </c>
      <c r="E1198" t="s">
        <v>11</v>
      </c>
      <c r="F1198" t="s">
        <v>12</v>
      </c>
      <c r="G1198" t="s">
        <v>246</v>
      </c>
      <c r="H1198">
        <f t="shared" si="18"/>
        <v>51</v>
      </c>
    </row>
    <row r="1199" spans="1:8" x14ac:dyDescent="0.25">
      <c r="A1199" t="s">
        <v>1229</v>
      </c>
      <c r="B1199" s="12">
        <v>25428</v>
      </c>
      <c r="C1199">
        <v>0</v>
      </c>
      <c r="D1199" s="14">
        <v>9869.81</v>
      </c>
      <c r="E1199" t="s">
        <v>12</v>
      </c>
      <c r="F1199" t="s">
        <v>12</v>
      </c>
      <c r="G1199" t="s">
        <v>23</v>
      </c>
      <c r="H1199">
        <f t="shared" si="18"/>
        <v>53</v>
      </c>
    </row>
    <row r="1200" spans="1:8" x14ac:dyDescent="0.25">
      <c r="A1200" t="s">
        <v>1230</v>
      </c>
      <c r="B1200" s="12">
        <v>35982</v>
      </c>
      <c r="C1200">
        <v>0</v>
      </c>
      <c r="D1200" s="14">
        <v>9870.59</v>
      </c>
      <c r="E1200" t="s">
        <v>11</v>
      </c>
      <c r="F1200" t="s">
        <v>11</v>
      </c>
      <c r="G1200" t="s">
        <v>248</v>
      </c>
      <c r="H1200">
        <f t="shared" si="18"/>
        <v>24</v>
      </c>
    </row>
    <row r="1201" spans="1:8" x14ac:dyDescent="0.25">
      <c r="A1201" t="s">
        <v>1231</v>
      </c>
      <c r="B1201" s="12">
        <v>26289</v>
      </c>
      <c r="C1201">
        <v>1</v>
      </c>
      <c r="D1201" s="14">
        <v>9872.7000000000007</v>
      </c>
      <c r="E1201" t="s">
        <v>11</v>
      </c>
      <c r="F1201" t="s">
        <v>11</v>
      </c>
      <c r="G1201" t="s">
        <v>41</v>
      </c>
      <c r="H1201">
        <f t="shared" si="18"/>
        <v>51</v>
      </c>
    </row>
    <row r="1202" spans="1:8" x14ac:dyDescent="0.25">
      <c r="A1202" t="s">
        <v>1232</v>
      </c>
      <c r="B1202" s="12">
        <v>26117</v>
      </c>
      <c r="C1202">
        <v>0</v>
      </c>
      <c r="D1202" s="14">
        <v>9875.68</v>
      </c>
      <c r="E1202" t="s">
        <v>11</v>
      </c>
      <c r="F1202" t="s">
        <v>12</v>
      </c>
      <c r="G1202" t="s">
        <v>246</v>
      </c>
      <c r="H1202">
        <f t="shared" si="18"/>
        <v>51</v>
      </c>
    </row>
    <row r="1203" spans="1:8" x14ac:dyDescent="0.25">
      <c r="A1203" t="s">
        <v>1233</v>
      </c>
      <c r="B1203" s="12">
        <v>26209</v>
      </c>
      <c r="C1203">
        <v>1</v>
      </c>
      <c r="D1203" s="14">
        <v>9877.61</v>
      </c>
      <c r="E1203" t="s">
        <v>11</v>
      </c>
      <c r="F1203" t="s">
        <v>16</v>
      </c>
      <c r="G1203" t="s">
        <v>13</v>
      </c>
      <c r="H1203">
        <f t="shared" si="18"/>
        <v>51</v>
      </c>
    </row>
    <row r="1204" spans="1:8" x14ac:dyDescent="0.25">
      <c r="A1204" t="s">
        <v>1234</v>
      </c>
      <c r="B1204" s="12">
        <v>26245</v>
      </c>
      <c r="C1204">
        <v>1</v>
      </c>
      <c r="D1204" s="14">
        <v>9880.07</v>
      </c>
      <c r="E1204" t="s">
        <v>11</v>
      </c>
      <c r="F1204" t="s">
        <v>12</v>
      </c>
      <c r="G1204" t="s">
        <v>41</v>
      </c>
      <c r="H1204">
        <f t="shared" si="18"/>
        <v>51</v>
      </c>
    </row>
    <row r="1205" spans="1:8" x14ac:dyDescent="0.25">
      <c r="A1205" t="s">
        <v>1235</v>
      </c>
      <c r="B1205" s="12">
        <v>24416</v>
      </c>
      <c r="C1205">
        <v>0</v>
      </c>
      <c r="D1205" s="14">
        <v>9890.23</v>
      </c>
      <c r="E1205" t="s">
        <v>12</v>
      </c>
      <c r="F1205" t="s">
        <v>12</v>
      </c>
      <c r="G1205" t="s">
        <v>13</v>
      </c>
      <c r="H1205">
        <f t="shared" si="18"/>
        <v>56</v>
      </c>
    </row>
    <row r="1206" spans="1:8" x14ac:dyDescent="0.25">
      <c r="A1206" t="s">
        <v>1236</v>
      </c>
      <c r="B1206" s="12">
        <v>35254</v>
      </c>
      <c r="C1206">
        <v>0</v>
      </c>
      <c r="D1206" s="14">
        <v>9894.69</v>
      </c>
      <c r="E1206" t="s">
        <v>11</v>
      </c>
      <c r="F1206" t="s">
        <v>12</v>
      </c>
      <c r="G1206" t="s">
        <v>23</v>
      </c>
      <c r="H1206">
        <f t="shared" si="18"/>
        <v>26</v>
      </c>
    </row>
    <row r="1207" spans="1:8" x14ac:dyDescent="0.25">
      <c r="A1207" t="s">
        <v>1237</v>
      </c>
      <c r="B1207" s="12">
        <v>22875</v>
      </c>
      <c r="C1207">
        <v>0</v>
      </c>
      <c r="D1207" s="14">
        <v>9907.83</v>
      </c>
      <c r="E1207" t="s">
        <v>12</v>
      </c>
      <c r="F1207" t="s">
        <v>11</v>
      </c>
      <c r="G1207" t="s">
        <v>13</v>
      </c>
      <c r="H1207">
        <f t="shared" si="18"/>
        <v>60</v>
      </c>
    </row>
    <row r="1208" spans="1:8" x14ac:dyDescent="0.25">
      <c r="A1208" t="s">
        <v>1238</v>
      </c>
      <c r="B1208" s="12">
        <v>26556</v>
      </c>
      <c r="C1208">
        <v>1</v>
      </c>
      <c r="D1208" s="14">
        <v>9910.36</v>
      </c>
      <c r="E1208" t="s">
        <v>11</v>
      </c>
      <c r="F1208" t="s">
        <v>12</v>
      </c>
      <c r="G1208" t="s">
        <v>23</v>
      </c>
      <c r="H1208">
        <f t="shared" si="18"/>
        <v>50</v>
      </c>
    </row>
    <row r="1209" spans="1:8" x14ac:dyDescent="0.25">
      <c r="A1209" t="s">
        <v>1239</v>
      </c>
      <c r="B1209" s="12">
        <v>31278</v>
      </c>
      <c r="C1209">
        <v>3</v>
      </c>
      <c r="D1209" s="14">
        <v>9930.64</v>
      </c>
      <c r="E1209" t="s">
        <v>11</v>
      </c>
      <c r="F1209" t="s">
        <v>12</v>
      </c>
      <c r="G1209" t="s">
        <v>199</v>
      </c>
      <c r="H1209">
        <f t="shared" si="18"/>
        <v>37</v>
      </c>
    </row>
    <row r="1210" spans="1:8" x14ac:dyDescent="0.25">
      <c r="A1210" t="s">
        <v>1240</v>
      </c>
      <c r="B1210" s="12">
        <v>30653</v>
      </c>
      <c r="C1210">
        <v>3</v>
      </c>
      <c r="D1210" s="14">
        <v>9931.9599999999991</v>
      </c>
      <c r="E1210" t="s">
        <v>11</v>
      </c>
      <c r="F1210" t="s">
        <v>11</v>
      </c>
      <c r="G1210" t="s">
        <v>23</v>
      </c>
      <c r="H1210">
        <f t="shared" si="18"/>
        <v>39</v>
      </c>
    </row>
    <row r="1211" spans="1:8" x14ac:dyDescent="0.25">
      <c r="A1211" t="s">
        <v>1241</v>
      </c>
      <c r="B1211" s="12">
        <v>23631</v>
      </c>
      <c r="C1211">
        <v>0</v>
      </c>
      <c r="D1211" s="14">
        <v>9933.44</v>
      </c>
      <c r="E1211" t="s">
        <v>12</v>
      </c>
      <c r="F1211" t="s">
        <v>12</v>
      </c>
      <c r="G1211" t="s">
        <v>13</v>
      </c>
      <c r="H1211">
        <f t="shared" si="18"/>
        <v>58</v>
      </c>
    </row>
    <row r="1212" spans="1:8" x14ac:dyDescent="0.25">
      <c r="A1212" t="s">
        <v>1242</v>
      </c>
      <c r="B1212" s="12">
        <v>26293</v>
      </c>
      <c r="C1212">
        <v>1</v>
      </c>
      <c r="D1212" s="14">
        <v>9957.7199999999993</v>
      </c>
      <c r="E1212" t="s">
        <v>11</v>
      </c>
      <c r="F1212" t="s">
        <v>12</v>
      </c>
      <c r="G1212" t="s">
        <v>169</v>
      </c>
      <c r="H1212">
        <f t="shared" si="18"/>
        <v>51</v>
      </c>
    </row>
    <row r="1213" spans="1:8" x14ac:dyDescent="0.25">
      <c r="A1213" t="s">
        <v>1243</v>
      </c>
      <c r="B1213" s="12">
        <v>26212</v>
      </c>
      <c r="C1213">
        <v>1</v>
      </c>
      <c r="D1213" s="14">
        <v>9964.06</v>
      </c>
      <c r="E1213" t="s">
        <v>11</v>
      </c>
      <c r="F1213" t="s">
        <v>11</v>
      </c>
      <c r="G1213" t="s">
        <v>165</v>
      </c>
      <c r="H1213">
        <f t="shared" si="18"/>
        <v>51</v>
      </c>
    </row>
    <row r="1214" spans="1:8" x14ac:dyDescent="0.25">
      <c r="A1214" t="s">
        <v>1244</v>
      </c>
      <c r="B1214" s="12">
        <v>25791</v>
      </c>
      <c r="C1214">
        <v>0</v>
      </c>
      <c r="D1214" s="14">
        <v>9991.0400000000009</v>
      </c>
      <c r="E1214" t="s">
        <v>11</v>
      </c>
      <c r="F1214" t="s">
        <v>12</v>
      </c>
      <c r="G1214" t="s">
        <v>23</v>
      </c>
      <c r="H1214">
        <f t="shared" si="18"/>
        <v>52</v>
      </c>
    </row>
    <row r="1215" spans="1:8" x14ac:dyDescent="0.25">
      <c r="A1215" t="s">
        <v>1245</v>
      </c>
      <c r="B1215" s="12">
        <v>32327</v>
      </c>
      <c r="C1215">
        <v>3</v>
      </c>
      <c r="D1215" s="14">
        <v>10011.44</v>
      </c>
      <c r="E1215" t="s">
        <v>12</v>
      </c>
      <c r="F1215" t="s">
        <v>12</v>
      </c>
      <c r="G1215" t="s">
        <v>534</v>
      </c>
      <c r="H1215">
        <f t="shared" si="18"/>
        <v>34</v>
      </c>
    </row>
    <row r="1216" spans="1:8" x14ac:dyDescent="0.25">
      <c r="A1216" t="s">
        <v>1246</v>
      </c>
      <c r="B1216" s="12">
        <v>29217</v>
      </c>
      <c r="C1216">
        <v>2</v>
      </c>
      <c r="D1216" s="14">
        <v>10027.15</v>
      </c>
      <c r="E1216" t="s">
        <v>12</v>
      </c>
      <c r="F1216" t="s">
        <v>16</v>
      </c>
      <c r="G1216" t="s">
        <v>299</v>
      </c>
      <c r="H1216">
        <f t="shared" si="18"/>
        <v>43</v>
      </c>
    </row>
    <row r="1217" spans="1:8" x14ac:dyDescent="0.25">
      <c r="A1217" t="s">
        <v>1247</v>
      </c>
      <c r="B1217" s="12">
        <v>27271</v>
      </c>
      <c r="C1217">
        <v>2</v>
      </c>
      <c r="D1217" s="14">
        <v>10043.25</v>
      </c>
      <c r="E1217" t="s">
        <v>12</v>
      </c>
      <c r="F1217" t="s">
        <v>11</v>
      </c>
      <c r="G1217" t="s">
        <v>246</v>
      </c>
      <c r="H1217">
        <f t="shared" si="18"/>
        <v>48</v>
      </c>
    </row>
    <row r="1218" spans="1:8" x14ac:dyDescent="0.25">
      <c r="A1218" t="s">
        <v>1248</v>
      </c>
      <c r="B1218" s="12">
        <v>25437</v>
      </c>
      <c r="C1218">
        <v>1</v>
      </c>
      <c r="D1218" s="14">
        <v>10065.41</v>
      </c>
      <c r="E1218" t="s">
        <v>12</v>
      </c>
      <c r="F1218" t="s">
        <v>11</v>
      </c>
      <c r="G1218" t="s">
        <v>41</v>
      </c>
      <c r="H1218">
        <f t="shared" si="18"/>
        <v>53</v>
      </c>
    </row>
    <row r="1219" spans="1:8" x14ac:dyDescent="0.25">
      <c r="A1219" t="s">
        <v>1249</v>
      </c>
      <c r="B1219" s="12">
        <v>25503</v>
      </c>
      <c r="C1219">
        <v>0</v>
      </c>
      <c r="D1219" s="14">
        <v>10072.06</v>
      </c>
      <c r="E1219" t="s">
        <v>12</v>
      </c>
      <c r="F1219" t="s">
        <v>16</v>
      </c>
      <c r="G1219" t="s">
        <v>355</v>
      </c>
      <c r="H1219">
        <f t="shared" ref="H1219:H1282" si="19">IFERROR(DATEDIF(B1219,DATE(2023,6,8),"Y"),"?")</f>
        <v>53</v>
      </c>
    </row>
    <row r="1220" spans="1:8" x14ac:dyDescent="0.25">
      <c r="A1220" t="s">
        <v>1250</v>
      </c>
      <c r="B1220" s="12">
        <v>25387</v>
      </c>
      <c r="C1220">
        <v>1</v>
      </c>
      <c r="D1220" s="14">
        <v>10085.85</v>
      </c>
      <c r="E1220" t="s">
        <v>12</v>
      </c>
      <c r="F1220" t="s">
        <v>12</v>
      </c>
      <c r="G1220" t="s">
        <v>41</v>
      </c>
      <c r="H1220">
        <f t="shared" si="19"/>
        <v>53</v>
      </c>
    </row>
    <row r="1221" spans="1:8" x14ac:dyDescent="0.25">
      <c r="A1221" t="s">
        <v>1251</v>
      </c>
      <c r="B1221" s="12">
        <v>28113</v>
      </c>
      <c r="C1221">
        <v>5</v>
      </c>
      <c r="D1221" s="14">
        <v>10096.969999999999</v>
      </c>
      <c r="E1221" t="s">
        <v>12</v>
      </c>
      <c r="F1221" t="s">
        <v>11</v>
      </c>
      <c r="G1221" t="s">
        <v>41</v>
      </c>
      <c r="H1221">
        <f t="shared" si="19"/>
        <v>46</v>
      </c>
    </row>
    <row r="1222" spans="1:8" x14ac:dyDescent="0.25">
      <c r="A1222" t="s">
        <v>1252</v>
      </c>
      <c r="B1222" s="12">
        <v>26591</v>
      </c>
      <c r="C1222">
        <v>1</v>
      </c>
      <c r="D1222" s="14">
        <v>10106.129999999999</v>
      </c>
      <c r="E1222" t="s">
        <v>12</v>
      </c>
      <c r="F1222" t="s">
        <v>16</v>
      </c>
      <c r="G1222" t="s">
        <v>246</v>
      </c>
      <c r="H1222">
        <f t="shared" si="19"/>
        <v>50</v>
      </c>
    </row>
    <row r="1223" spans="1:8" x14ac:dyDescent="0.25">
      <c r="A1223" t="s">
        <v>1253</v>
      </c>
      <c r="B1223" s="12">
        <v>26519</v>
      </c>
      <c r="C1223">
        <v>2</v>
      </c>
      <c r="D1223" s="14">
        <v>10107.219999999999</v>
      </c>
      <c r="E1223" t="s">
        <v>12</v>
      </c>
      <c r="F1223" t="s">
        <v>16</v>
      </c>
      <c r="G1223" t="s">
        <v>13</v>
      </c>
      <c r="H1223">
        <f t="shared" si="19"/>
        <v>50</v>
      </c>
    </row>
    <row r="1224" spans="1:8" x14ac:dyDescent="0.25">
      <c r="A1224" t="s">
        <v>1254</v>
      </c>
      <c r="B1224" s="12">
        <v>27577</v>
      </c>
      <c r="C1224">
        <v>3</v>
      </c>
      <c r="D1224" s="14">
        <v>10115.01</v>
      </c>
      <c r="E1224" t="s">
        <v>12</v>
      </c>
      <c r="F1224" t="s">
        <v>12</v>
      </c>
      <c r="G1224" t="s">
        <v>23</v>
      </c>
      <c r="H1224">
        <f t="shared" si="19"/>
        <v>47</v>
      </c>
    </row>
    <row r="1225" spans="1:8" x14ac:dyDescent="0.25">
      <c r="A1225" t="s">
        <v>1255</v>
      </c>
      <c r="B1225" s="12">
        <v>26619</v>
      </c>
      <c r="C1225">
        <v>2</v>
      </c>
      <c r="D1225" s="14">
        <v>10118.42</v>
      </c>
      <c r="E1225" t="s">
        <v>12</v>
      </c>
      <c r="F1225" t="s">
        <v>12</v>
      </c>
      <c r="G1225" t="s">
        <v>41</v>
      </c>
      <c r="H1225">
        <f t="shared" si="19"/>
        <v>50</v>
      </c>
    </row>
    <row r="1226" spans="1:8" x14ac:dyDescent="0.25">
      <c r="A1226" t="s">
        <v>1256</v>
      </c>
      <c r="B1226" s="12">
        <v>35678</v>
      </c>
      <c r="C1226">
        <v>0</v>
      </c>
      <c r="D1226" s="14">
        <v>10139.84</v>
      </c>
      <c r="E1226" t="s">
        <v>12</v>
      </c>
      <c r="F1226" t="s">
        <v>11</v>
      </c>
      <c r="G1226" t="s">
        <v>23</v>
      </c>
      <c r="H1226">
        <f t="shared" si="19"/>
        <v>25</v>
      </c>
    </row>
    <row r="1227" spans="1:8" x14ac:dyDescent="0.25">
      <c r="A1227" t="s">
        <v>1257</v>
      </c>
      <c r="B1227" s="12">
        <v>27393</v>
      </c>
      <c r="C1227">
        <v>3</v>
      </c>
      <c r="D1227" s="14">
        <v>10141.14</v>
      </c>
      <c r="E1227" t="s">
        <v>12</v>
      </c>
      <c r="F1227" t="s">
        <v>16</v>
      </c>
      <c r="G1227" t="s">
        <v>167</v>
      </c>
      <c r="H1227">
        <f t="shared" si="19"/>
        <v>48</v>
      </c>
    </row>
    <row r="1228" spans="1:8" x14ac:dyDescent="0.25">
      <c r="A1228" t="s">
        <v>1258</v>
      </c>
      <c r="B1228" s="12">
        <v>29749</v>
      </c>
      <c r="C1228">
        <v>1</v>
      </c>
      <c r="D1228" s="14">
        <v>10146.129999999999</v>
      </c>
      <c r="E1228" t="s">
        <v>12</v>
      </c>
      <c r="F1228" t="s">
        <v>16</v>
      </c>
      <c r="G1228" t="s">
        <v>199</v>
      </c>
      <c r="H1228">
        <f t="shared" si="19"/>
        <v>41</v>
      </c>
    </row>
    <row r="1229" spans="1:8" x14ac:dyDescent="0.25">
      <c r="A1229" t="s">
        <v>1259</v>
      </c>
      <c r="B1229" s="12">
        <v>26950</v>
      </c>
      <c r="C1229">
        <v>2</v>
      </c>
      <c r="D1229" s="14">
        <v>10156.780000000001</v>
      </c>
      <c r="E1229" t="s">
        <v>12</v>
      </c>
      <c r="F1229" t="s">
        <v>11</v>
      </c>
      <c r="G1229" t="s">
        <v>23</v>
      </c>
      <c r="H1229">
        <f t="shared" si="19"/>
        <v>49</v>
      </c>
    </row>
    <row r="1230" spans="1:8" x14ac:dyDescent="0.25">
      <c r="A1230" t="s">
        <v>1260</v>
      </c>
      <c r="B1230" s="12">
        <v>26490</v>
      </c>
      <c r="C1230">
        <v>0</v>
      </c>
      <c r="D1230" s="14">
        <v>10160.870000000001</v>
      </c>
      <c r="E1230" t="s">
        <v>12</v>
      </c>
      <c r="F1230" t="s">
        <v>12</v>
      </c>
      <c r="G1230" t="s">
        <v>199</v>
      </c>
      <c r="H1230">
        <f t="shared" si="19"/>
        <v>50</v>
      </c>
    </row>
    <row r="1231" spans="1:8" x14ac:dyDescent="0.25">
      <c r="A1231" t="s">
        <v>1261</v>
      </c>
      <c r="B1231" s="12">
        <v>31336</v>
      </c>
      <c r="C1231">
        <v>3</v>
      </c>
      <c r="D1231" s="14">
        <v>10191.82</v>
      </c>
      <c r="E1231" t="s">
        <v>12</v>
      </c>
      <c r="F1231" t="s">
        <v>11</v>
      </c>
      <c r="G1231" t="s">
        <v>534</v>
      </c>
      <c r="H1231">
        <f t="shared" si="19"/>
        <v>37</v>
      </c>
    </row>
    <row r="1232" spans="1:8" x14ac:dyDescent="0.25">
      <c r="A1232" t="s">
        <v>1262</v>
      </c>
      <c r="B1232" s="12">
        <v>25926</v>
      </c>
      <c r="C1232">
        <v>0</v>
      </c>
      <c r="D1232" s="14">
        <v>10197.77</v>
      </c>
      <c r="E1232" t="s">
        <v>12</v>
      </c>
      <c r="F1232" t="s">
        <v>16</v>
      </c>
      <c r="G1232" t="s">
        <v>246</v>
      </c>
      <c r="H1232">
        <f t="shared" si="19"/>
        <v>52</v>
      </c>
    </row>
    <row r="1233" spans="1:8" x14ac:dyDescent="0.25">
      <c r="A1233" t="s">
        <v>1263</v>
      </c>
      <c r="B1233" s="12">
        <v>24741</v>
      </c>
      <c r="C1233">
        <v>0</v>
      </c>
      <c r="D1233" s="14">
        <v>10214.64</v>
      </c>
      <c r="E1233" t="s">
        <v>12</v>
      </c>
      <c r="F1233" t="s">
        <v>11</v>
      </c>
      <c r="G1233" t="s">
        <v>41</v>
      </c>
      <c r="H1233">
        <f t="shared" si="19"/>
        <v>55</v>
      </c>
    </row>
    <row r="1234" spans="1:8" x14ac:dyDescent="0.25">
      <c r="A1234" t="s">
        <v>1264</v>
      </c>
      <c r="B1234" s="12">
        <v>24651</v>
      </c>
      <c r="C1234">
        <v>0</v>
      </c>
      <c r="D1234" s="14">
        <v>10226.280000000001</v>
      </c>
      <c r="E1234" t="s">
        <v>12</v>
      </c>
      <c r="F1234" t="s">
        <v>12</v>
      </c>
      <c r="G1234" t="s">
        <v>13</v>
      </c>
      <c r="H1234">
        <f t="shared" si="19"/>
        <v>55</v>
      </c>
    </row>
    <row r="1235" spans="1:8" x14ac:dyDescent="0.25">
      <c r="A1235" t="s">
        <v>1265</v>
      </c>
      <c r="B1235" s="12">
        <v>25104</v>
      </c>
      <c r="C1235">
        <v>0</v>
      </c>
      <c r="D1235" s="14">
        <v>10231.5</v>
      </c>
      <c r="E1235" t="s">
        <v>12</v>
      </c>
      <c r="F1235" t="s">
        <v>16</v>
      </c>
      <c r="G1235" t="s">
        <v>23</v>
      </c>
      <c r="H1235">
        <f t="shared" si="19"/>
        <v>54</v>
      </c>
    </row>
    <row r="1236" spans="1:8" x14ac:dyDescent="0.25">
      <c r="A1236" t="s">
        <v>1266</v>
      </c>
      <c r="B1236" s="12">
        <v>27621</v>
      </c>
      <c r="C1236">
        <v>1</v>
      </c>
      <c r="D1236" s="14">
        <v>10259.129999999999</v>
      </c>
      <c r="E1236" t="s">
        <v>12</v>
      </c>
      <c r="F1236" t="s">
        <v>11</v>
      </c>
      <c r="G1236" t="s">
        <v>41</v>
      </c>
      <c r="H1236">
        <f t="shared" si="19"/>
        <v>47</v>
      </c>
    </row>
    <row r="1237" spans="1:8" x14ac:dyDescent="0.25">
      <c r="A1237" t="s">
        <v>1267</v>
      </c>
      <c r="B1237" s="12">
        <v>26912</v>
      </c>
      <c r="C1237">
        <v>3</v>
      </c>
      <c r="D1237" s="14">
        <v>10264.44</v>
      </c>
      <c r="E1237" t="s">
        <v>12</v>
      </c>
      <c r="F1237" t="s">
        <v>11</v>
      </c>
      <c r="G1237" t="s">
        <v>23</v>
      </c>
      <c r="H1237">
        <f t="shared" si="19"/>
        <v>49</v>
      </c>
    </row>
    <row r="1238" spans="1:8" x14ac:dyDescent="0.25">
      <c r="A1238" t="s">
        <v>1268</v>
      </c>
      <c r="B1238" s="12">
        <v>26995</v>
      </c>
      <c r="C1238">
        <v>3</v>
      </c>
      <c r="D1238" s="14">
        <v>10269.459999999999</v>
      </c>
      <c r="E1238" t="s">
        <v>12</v>
      </c>
      <c r="F1238" t="s">
        <v>12</v>
      </c>
      <c r="G1238" t="s">
        <v>23</v>
      </c>
      <c r="H1238">
        <f t="shared" si="19"/>
        <v>49</v>
      </c>
    </row>
    <row r="1239" spans="1:8" x14ac:dyDescent="0.25">
      <c r="A1239" t="s">
        <v>1269</v>
      </c>
      <c r="B1239" s="12">
        <v>25740</v>
      </c>
      <c r="C1239">
        <v>0</v>
      </c>
      <c r="D1239" s="14">
        <v>10274.33</v>
      </c>
      <c r="E1239" t="s">
        <v>12</v>
      </c>
      <c r="F1239" t="s">
        <v>16</v>
      </c>
      <c r="G1239" t="s">
        <v>246</v>
      </c>
      <c r="H1239">
        <f t="shared" si="19"/>
        <v>52</v>
      </c>
    </row>
    <row r="1240" spans="1:8" x14ac:dyDescent="0.25">
      <c r="A1240" t="s">
        <v>1270</v>
      </c>
      <c r="B1240" s="12">
        <v>32400</v>
      </c>
      <c r="C1240">
        <v>3</v>
      </c>
      <c r="D1240" s="14">
        <v>10276.99</v>
      </c>
      <c r="E1240" t="s">
        <v>12</v>
      </c>
      <c r="F1240" t="s">
        <v>16</v>
      </c>
      <c r="G1240" t="s">
        <v>299</v>
      </c>
      <c r="H1240">
        <f t="shared" si="19"/>
        <v>34</v>
      </c>
    </row>
    <row r="1241" spans="1:8" x14ac:dyDescent="0.25">
      <c r="A1241" t="s">
        <v>1271</v>
      </c>
      <c r="B1241" s="12">
        <v>23278</v>
      </c>
      <c r="C1241">
        <v>0</v>
      </c>
      <c r="D1241" s="14">
        <v>10308.040000000001</v>
      </c>
      <c r="E1241" t="s">
        <v>12</v>
      </c>
      <c r="F1241" t="s">
        <v>16</v>
      </c>
      <c r="G1241" t="s">
        <v>13</v>
      </c>
      <c r="H1241">
        <f t="shared" si="19"/>
        <v>59</v>
      </c>
    </row>
    <row r="1242" spans="1:8" x14ac:dyDescent="0.25">
      <c r="A1242" t="s">
        <v>1272</v>
      </c>
      <c r="B1242" s="12">
        <v>22839</v>
      </c>
      <c r="C1242">
        <v>0</v>
      </c>
      <c r="D1242" s="14">
        <v>10310.780000000001</v>
      </c>
      <c r="E1242" t="s">
        <v>12</v>
      </c>
      <c r="F1242" t="s">
        <v>12</v>
      </c>
      <c r="G1242" t="s">
        <v>23</v>
      </c>
      <c r="H1242">
        <f t="shared" si="19"/>
        <v>60</v>
      </c>
    </row>
    <row r="1243" spans="1:8" x14ac:dyDescent="0.25">
      <c r="A1243" t="s">
        <v>1273</v>
      </c>
      <c r="B1243" s="12">
        <v>33559</v>
      </c>
      <c r="C1243">
        <v>3</v>
      </c>
      <c r="D1243" s="14">
        <v>10315.91</v>
      </c>
      <c r="E1243" t="s">
        <v>12</v>
      </c>
      <c r="F1243" t="s">
        <v>11</v>
      </c>
      <c r="G1243" t="s">
        <v>23</v>
      </c>
      <c r="H1243">
        <f t="shared" si="19"/>
        <v>31</v>
      </c>
    </row>
    <row r="1244" spans="1:8" x14ac:dyDescent="0.25">
      <c r="A1244" t="s">
        <v>1274</v>
      </c>
      <c r="B1244" s="12">
        <v>33471</v>
      </c>
      <c r="C1244">
        <v>3</v>
      </c>
      <c r="D1244" s="14">
        <v>10322.9</v>
      </c>
      <c r="E1244" t="s">
        <v>12</v>
      </c>
      <c r="F1244" t="s">
        <v>16</v>
      </c>
      <c r="G1244" t="s">
        <v>534</v>
      </c>
      <c r="H1244">
        <f t="shared" si="19"/>
        <v>31</v>
      </c>
    </row>
    <row r="1245" spans="1:8" x14ac:dyDescent="0.25">
      <c r="A1245" t="s">
        <v>1275</v>
      </c>
      <c r="B1245" s="12">
        <v>25903</v>
      </c>
      <c r="C1245">
        <v>2</v>
      </c>
      <c r="D1245" s="14">
        <v>10325.209999999999</v>
      </c>
      <c r="E1245" t="s">
        <v>12</v>
      </c>
      <c r="F1245" t="s">
        <v>12</v>
      </c>
      <c r="G1245" t="s">
        <v>41</v>
      </c>
      <c r="H1245">
        <f t="shared" si="19"/>
        <v>52</v>
      </c>
    </row>
    <row r="1246" spans="1:8" x14ac:dyDescent="0.25">
      <c r="A1246" t="s">
        <v>1276</v>
      </c>
      <c r="B1246" s="12">
        <v>30153</v>
      </c>
      <c r="C1246">
        <v>3</v>
      </c>
      <c r="D1246" s="14">
        <v>10329.06</v>
      </c>
      <c r="E1246" t="s">
        <v>12</v>
      </c>
      <c r="F1246" t="s">
        <v>16</v>
      </c>
      <c r="G1246" t="s">
        <v>299</v>
      </c>
      <c r="H1246">
        <f t="shared" si="19"/>
        <v>40</v>
      </c>
    </row>
    <row r="1247" spans="1:8" x14ac:dyDescent="0.25">
      <c r="A1247" t="s">
        <v>1277</v>
      </c>
      <c r="B1247" s="12">
        <v>25038</v>
      </c>
      <c r="C1247">
        <v>0</v>
      </c>
      <c r="D1247" s="14">
        <v>10338.93</v>
      </c>
      <c r="E1247" t="s">
        <v>12</v>
      </c>
      <c r="F1247" t="s">
        <v>16</v>
      </c>
      <c r="G1247" t="s">
        <v>13</v>
      </c>
      <c r="H1247">
        <f t="shared" si="19"/>
        <v>54</v>
      </c>
    </row>
    <row r="1248" spans="1:8" x14ac:dyDescent="0.25">
      <c r="A1248" t="s">
        <v>1278</v>
      </c>
      <c r="B1248" s="12">
        <v>26884</v>
      </c>
      <c r="C1248">
        <v>0</v>
      </c>
      <c r="D1248" s="14">
        <v>10345.93</v>
      </c>
      <c r="E1248" t="s">
        <v>12</v>
      </c>
      <c r="F1248" t="s">
        <v>11</v>
      </c>
      <c r="G1248" t="s">
        <v>299</v>
      </c>
      <c r="H1248">
        <f t="shared" si="19"/>
        <v>49</v>
      </c>
    </row>
    <row r="1249" spans="1:8" x14ac:dyDescent="0.25">
      <c r="A1249" t="s">
        <v>1279</v>
      </c>
      <c r="B1249" s="12">
        <v>27301</v>
      </c>
      <c r="C1249">
        <v>0</v>
      </c>
      <c r="D1249" s="14">
        <v>10352.48</v>
      </c>
      <c r="E1249" t="s">
        <v>12</v>
      </c>
      <c r="F1249" t="s">
        <v>16</v>
      </c>
      <c r="G1249" t="s">
        <v>23</v>
      </c>
      <c r="H1249">
        <f t="shared" si="19"/>
        <v>48</v>
      </c>
    </row>
    <row r="1250" spans="1:8" x14ac:dyDescent="0.25">
      <c r="A1250" t="s">
        <v>1280</v>
      </c>
      <c r="B1250" s="12">
        <v>25371</v>
      </c>
      <c r="C1250">
        <v>0</v>
      </c>
      <c r="D1250" s="14">
        <v>10355.64</v>
      </c>
      <c r="E1250" t="s">
        <v>12</v>
      </c>
      <c r="F1250" t="s">
        <v>16</v>
      </c>
      <c r="G1250" t="s">
        <v>23</v>
      </c>
      <c r="H1250">
        <f t="shared" si="19"/>
        <v>53</v>
      </c>
    </row>
    <row r="1251" spans="1:8" x14ac:dyDescent="0.25">
      <c r="A1251" t="s">
        <v>1281</v>
      </c>
      <c r="B1251" s="12">
        <v>26182</v>
      </c>
      <c r="C1251">
        <v>0</v>
      </c>
      <c r="D1251" s="14">
        <v>10356.67</v>
      </c>
      <c r="E1251" t="s">
        <v>12</v>
      </c>
      <c r="F1251" t="s">
        <v>16</v>
      </c>
      <c r="G1251" t="s">
        <v>199</v>
      </c>
      <c r="H1251">
        <f t="shared" si="19"/>
        <v>51</v>
      </c>
    </row>
    <row r="1252" spans="1:8" x14ac:dyDescent="0.25">
      <c r="A1252" t="s">
        <v>1282</v>
      </c>
      <c r="B1252" s="12">
        <v>26936</v>
      </c>
      <c r="C1252">
        <v>2</v>
      </c>
      <c r="D1252" s="14">
        <v>10370.91</v>
      </c>
      <c r="E1252" t="s">
        <v>12</v>
      </c>
      <c r="F1252" t="s">
        <v>12</v>
      </c>
      <c r="G1252" t="s">
        <v>246</v>
      </c>
      <c r="H1252">
        <f t="shared" si="19"/>
        <v>49</v>
      </c>
    </row>
    <row r="1253" spans="1:8" x14ac:dyDescent="0.25">
      <c r="A1253" t="s">
        <v>1283</v>
      </c>
      <c r="B1253" s="12">
        <v>26926</v>
      </c>
      <c r="C1253">
        <v>3</v>
      </c>
      <c r="D1253" s="14">
        <v>10381.48</v>
      </c>
      <c r="E1253" t="s">
        <v>12</v>
      </c>
      <c r="F1253" t="s">
        <v>12</v>
      </c>
      <c r="G1253" t="s">
        <v>13</v>
      </c>
      <c r="H1253">
        <f t="shared" si="19"/>
        <v>49</v>
      </c>
    </row>
    <row r="1254" spans="1:8" x14ac:dyDescent="0.25">
      <c r="A1254" t="s">
        <v>1284</v>
      </c>
      <c r="B1254" s="12">
        <v>25391</v>
      </c>
      <c r="C1254">
        <v>0</v>
      </c>
      <c r="D1254" s="14">
        <v>10403.27</v>
      </c>
      <c r="E1254" t="s">
        <v>12</v>
      </c>
      <c r="F1254" t="s">
        <v>11</v>
      </c>
      <c r="G1254" t="s">
        <v>515</v>
      </c>
      <c r="H1254">
        <f t="shared" si="19"/>
        <v>53</v>
      </c>
    </row>
    <row r="1255" spans="1:8" x14ac:dyDescent="0.25">
      <c r="A1255" t="s">
        <v>1285</v>
      </c>
      <c r="B1255" s="12">
        <v>27550</v>
      </c>
      <c r="C1255">
        <v>4</v>
      </c>
      <c r="D1255" s="14">
        <v>10407.09</v>
      </c>
      <c r="E1255" t="s">
        <v>12</v>
      </c>
      <c r="F1255" t="s">
        <v>16</v>
      </c>
      <c r="G1255" t="s">
        <v>163</v>
      </c>
      <c r="H1255">
        <f t="shared" si="19"/>
        <v>48</v>
      </c>
    </row>
    <row r="1256" spans="1:8" x14ac:dyDescent="0.25">
      <c r="A1256" t="s">
        <v>1286</v>
      </c>
      <c r="B1256" s="12">
        <v>29518</v>
      </c>
      <c r="C1256">
        <v>2</v>
      </c>
      <c r="D1256" s="14">
        <v>10407.98</v>
      </c>
      <c r="E1256" t="s">
        <v>12</v>
      </c>
      <c r="F1256" t="s">
        <v>16</v>
      </c>
      <c r="G1256" t="s">
        <v>299</v>
      </c>
      <c r="H1256">
        <f t="shared" si="19"/>
        <v>42</v>
      </c>
    </row>
    <row r="1257" spans="1:8" x14ac:dyDescent="0.25">
      <c r="A1257" t="s">
        <v>1287</v>
      </c>
      <c r="B1257" s="12">
        <v>26948</v>
      </c>
      <c r="C1257">
        <v>0</v>
      </c>
      <c r="D1257" s="14">
        <v>10419.59</v>
      </c>
      <c r="E1257" t="s">
        <v>12</v>
      </c>
      <c r="F1257" t="s">
        <v>11</v>
      </c>
      <c r="G1257" t="s">
        <v>199</v>
      </c>
      <c r="H1257">
        <f t="shared" si="19"/>
        <v>49</v>
      </c>
    </row>
    <row r="1258" spans="1:8" x14ac:dyDescent="0.25">
      <c r="A1258" t="s">
        <v>1288</v>
      </c>
      <c r="B1258" s="12">
        <v>29184</v>
      </c>
      <c r="C1258">
        <v>2</v>
      </c>
      <c r="D1258" s="14">
        <v>10419.65</v>
      </c>
      <c r="E1258" t="s">
        <v>12</v>
      </c>
      <c r="F1258" t="s">
        <v>11</v>
      </c>
      <c r="G1258" t="s">
        <v>199</v>
      </c>
      <c r="H1258">
        <f t="shared" si="19"/>
        <v>43</v>
      </c>
    </row>
    <row r="1259" spans="1:8" x14ac:dyDescent="0.25">
      <c r="A1259" t="s">
        <v>1289</v>
      </c>
      <c r="B1259" s="12">
        <v>25199</v>
      </c>
      <c r="C1259">
        <v>0</v>
      </c>
      <c r="D1259" s="14">
        <v>10422.92</v>
      </c>
      <c r="E1259" t="s">
        <v>12</v>
      </c>
      <c r="F1259" t="s">
        <v>16</v>
      </c>
      <c r="G1259" t="s">
        <v>355</v>
      </c>
      <c r="H1259">
        <f t="shared" si="19"/>
        <v>54</v>
      </c>
    </row>
    <row r="1260" spans="1:8" x14ac:dyDescent="0.25">
      <c r="A1260" t="s">
        <v>1290</v>
      </c>
      <c r="B1260" s="12">
        <v>25073</v>
      </c>
      <c r="C1260">
        <v>0</v>
      </c>
      <c r="D1260" s="14">
        <v>10435.07</v>
      </c>
      <c r="E1260" t="s">
        <v>12</v>
      </c>
      <c r="F1260" t="s">
        <v>16</v>
      </c>
      <c r="G1260" t="s">
        <v>167</v>
      </c>
      <c r="H1260">
        <f t="shared" si="19"/>
        <v>54</v>
      </c>
    </row>
    <row r="1261" spans="1:8" x14ac:dyDescent="0.25">
      <c r="A1261" t="s">
        <v>1291</v>
      </c>
      <c r="B1261" s="12">
        <v>25079</v>
      </c>
      <c r="C1261">
        <v>1</v>
      </c>
      <c r="D1261" s="14">
        <v>10436.1</v>
      </c>
      <c r="E1261" t="s">
        <v>12</v>
      </c>
      <c r="F1261" t="s">
        <v>12</v>
      </c>
      <c r="G1261" t="s">
        <v>41</v>
      </c>
      <c r="H1261">
        <f t="shared" si="19"/>
        <v>54</v>
      </c>
    </row>
    <row r="1262" spans="1:8" x14ac:dyDescent="0.25">
      <c r="A1262" t="s">
        <v>1292</v>
      </c>
      <c r="B1262" s="12">
        <v>25150</v>
      </c>
      <c r="C1262">
        <v>1</v>
      </c>
      <c r="D1262" s="14">
        <v>10450.549999999999</v>
      </c>
      <c r="E1262" t="s">
        <v>12</v>
      </c>
      <c r="F1262" t="s">
        <v>16</v>
      </c>
      <c r="G1262" t="s">
        <v>41</v>
      </c>
      <c r="H1262">
        <f t="shared" si="19"/>
        <v>54</v>
      </c>
    </row>
    <row r="1263" spans="1:8" x14ac:dyDescent="0.25">
      <c r="A1263" t="s">
        <v>1293</v>
      </c>
      <c r="B1263" s="12">
        <v>23664</v>
      </c>
      <c r="C1263">
        <v>0</v>
      </c>
      <c r="D1263" s="14">
        <v>10455.1</v>
      </c>
      <c r="E1263" t="s">
        <v>12</v>
      </c>
      <c r="F1263" t="s">
        <v>16</v>
      </c>
      <c r="G1263" t="s">
        <v>23</v>
      </c>
      <c r="H1263">
        <f t="shared" si="19"/>
        <v>58</v>
      </c>
    </row>
    <row r="1264" spans="1:8" x14ac:dyDescent="0.25">
      <c r="A1264" t="s">
        <v>1294</v>
      </c>
      <c r="B1264" s="12">
        <v>27975</v>
      </c>
      <c r="C1264">
        <v>2</v>
      </c>
      <c r="D1264" s="14">
        <v>10455.14</v>
      </c>
      <c r="E1264" t="s">
        <v>12</v>
      </c>
      <c r="F1264" t="s">
        <v>11</v>
      </c>
      <c r="G1264" t="s">
        <v>299</v>
      </c>
      <c r="H1264">
        <f t="shared" si="19"/>
        <v>46</v>
      </c>
    </row>
    <row r="1265" spans="1:8" x14ac:dyDescent="0.25">
      <c r="A1265" t="s">
        <v>1295</v>
      </c>
      <c r="B1265" s="12">
        <v>23585</v>
      </c>
      <c r="C1265">
        <v>0</v>
      </c>
      <c r="D1265" s="14">
        <v>10459.19</v>
      </c>
      <c r="E1265" t="s">
        <v>12</v>
      </c>
      <c r="F1265" t="s">
        <v>16</v>
      </c>
      <c r="G1265" t="s">
        <v>13</v>
      </c>
      <c r="H1265">
        <f t="shared" si="19"/>
        <v>58</v>
      </c>
    </row>
    <row r="1266" spans="1:8" x14ac:dyDescent="0.25">
      <c r="A1266" t="s">
        <v>1296</v>
      </c>
      <c r="B1266" s="12">
        <v>25468</v>
      </c>
      <c r="C1266">
        <v>1</v>
      </c>
      <c r="D1266" s="14">
        <v>10461.98</v>
      </c>
      <c r="E1266" t="s">
        <v>12</v>
      </c>
      <c r="F1266" t="s">
        <v>16</v>
      </c>
      <c r="G1266" t="s">
        <v>23</v>
      </c>
      <c r="H1266">
        <f t="shared" si="19"/>
        <v>53</v>
      </c>
    </row>
    <row r="1267" spans="1:8" x14ac:dyDescent="0.25">
      <c r="A1267" t="s">
        <v>1297</v>
      </c>
      <c r="B1267" s="12">
        <v>31956</v>
      </c>
      <c r="C1267">
        <v>3</v>
      </c>
      <c r="D1267" s="14">
        <v>10464.83</v>
      </c>
      <c r="E1267" t="s">
        <v>12</v>
      </c>
      <c r="F1267" t="s">
        <v>16</v>
      </c>
      <c r="G1267" t="s">
        <v>23</v>
      </c>
      <c r="H1267">
        <f t="shared" si="19"/>
        <v>35</v>
      </c>
    </row>
    <row r="1268" spans="1:8" x14ac:dyDescent="0.25">
      <c r="A1268" t="s">
        <v>1298</v>
      </c>
      <c r="B1268" s="12">
        <v>28723</v>
      </c>
      <c r="C1268">
        <v>2</v>
      </c>
      <c r="D1268" s="14">
        <v>10486.55</v>
      </c>
      <c r="E1268" t="s">
        <v>12</v>
      </c>
      <c r="F1268" t="s">
        <v>12</v>
      </c>
      <c r="G1268" t="s">
        <v>199</v>
      </c>
      <c r="H1268">
        <f t="shared" si="19"/>
        <v>44</v>
      </c>
    </row>
    <row r="1269" spans="1:8" x14ac:dyDescent="0.25">
      <c r="A1269" t="s">
        <v>1299</v>
      </c>
      <c r="B1269" s="12">
        <v>26591</v>
      </c>
      <c r="C1269">
        <v>2</v>
      </c>
      <c r="D1269" s="14">
        <v>10493.95</v>
      </c>
      <c r="E1269" t="s">
        <v>12</v>
      </c>
      <c r="F1269" t="s">
        <v>16</v>
      </c>
      <c r="G1269" t="s">
        <v>23</v>
      </c>
      <c r="H1269">
        <f t="shared" si="19"/>
        <v>50</v>
      </c>
    </row>
    <row r="1270" spans="1:8" x14ac:dyDescent="0.25">
      <c r="A1270" t="s">
        <v>1300</v>
      </c>
      <c r="B1270" s="12">
        <v>28423</v>
      </c>
      <c r="C1270">
        <v>2</v>
      </c>
      <c r="D1270" s="14">
        <v>10495.6</v>
      </c>
      <c r="E1270" t="s">
        <v>12</v>
      </c>
      <c r="F1270" t="s">
        <v>16</v>
      </c>
      <c r="G1270" t="s">
        <v>23</v>
      </c>
      <c r="H1270">
        <f t="shared" si="19"/>
        <v>45</v>
      </c>
    </row>
    <row r="1271" spans="1:8" x14ac:dyDescent="0.25">
      <c r="A1271" t="s">
        <v>1301</v>
      </c>
      <c r="B1271" s="12">
        <v>26202</v>
      </c>
      <c r="C1271">
        <v>0</v>
      </c>
      <c r="D1271" s="14">
        <v>10546.48</v>
      </c>
      <c r="E1271" t="s">
        <v>12</v>
      </c>
      <c r="F1271" t="s">
        <v>12</v>
      </c>
      <c r="G1271" t="s">
        <v>41</v>
      </c>
      <c r="H1271">
        <f t="shared" si="19"/>
        <v>51</v>
      </c>
    </row>
    <row r="1272" spans="1:8" x14ac:dyDescent="0.25">
      <c r="A1272" t="s">
        <v>1302</v>
      </c>
      <c r="B1272" s="12">
        <v>26113</v>
      </c>
      <c r="C1272">
        <v>3</v>
      </c>
      <c r="D1272" s="14">
        <v>10560.49</v>
      </c>
      <c r="E1272" t="s">
        <v>12</v>
      </c>
      <c r="F1272" t="s">
        <v>11</v>
      </c>
      <c r="G1272" t="s">
        <v>13</v>
      </c>
      <c r="H1272">
        <f t="shared" si="19"/>
        <v>51</v>
      </c>
    </row>
    <row r="1273" spans="1:8" x14ac:dyDescent="0.25">
      <c r="A1273" t="s">
        <v>1303</v>
      </c>
      <c r="B1273" s="12">
        <v>25401</v>
      </c>
      <c r="C1273">
        <v>0</v>
      </c>
      <c r="D1273" s="14">
        <v>10564.88</v>
      </c>
      <c r="E1273" t="s">
        <v>12</v>
      </c>
      <c r="F1273" t="s">
        <v>16</v>
      </c>
      <c r="G1273" t="s">
        <v>246</v>
      </c>
      <c r="H1273">
        <f t="shared" si="19"/>
        <v>53</v>
      </c>
    </row>
    <row r="1274" spans="1:8" x14ac:dyDescent="0.25">
      <c r="A1274" t="s">
        <v>1304</v>
      </c>
      <c r="B1274" s="12">
        <v>24452</v>
      </c>
      <c r="C1274">
        <v>0</v>
      </c>
      <c r="D1274" s="14">
        <v>10577.09</v>
      </c>
      <c r="E1274" t="s">
        <v>12</v>
      </c>
      <c r="F1274" t="s">
        <v>12</v>
      </c>
      <c r="G1274" t="s">
        <v>41</v>
      </c>
      <c r="H1274">
        <f t="shared" si="19"/>
        <v>56</v>
      </c>
    </row>
    <row r="1275" spans="1:8" x14ac:dyDescent="0.25">
      <c r="A1275" t="s">
        <v>1305</v>
      </c>
      <c r="B1275" s="12">
        <v>25562</v>
      </c>
      <c r="C1275">
        <v>1</v>
      </c>
      <c r="D1275" s="14">
        <v>10579.71</v>
      </c>
      <c r="E1275" t="s">
        <v>12</v>
      </c>
      <c r="F1275" t="s">
        <v>12</v>
      </c>
      <c r="G1275" t="s">
        <v>13</v>
      </c>
      <c r="H1275">
        <f t="shared" si="19"/>
        <v>53</v>
      </c>
    </row>
    <row r="1276" spans="1:8" x14ac:dyDescent="0.25">
      <c r="A1276" t="s">
        <v>1306</v>
      </c>
      <c r="B1276" s="12">
        <v>24414</v>
      </c>
      <c r="C1276">
        <v>0</v>
      </c>
      <c r="D1276" s="14">
        <v>10594.23</v>
      </c>
      <c r="E1276" t="s">
        <v>12</v>
      </c>
      <c r="F1276" t="s">
        <v>12</v>
      </c>
      <c r="G1276" t="s">
        <v>13</v>
      </c>
      <c r="H1276">
        <f t="shared" si="19"/>
        <v>56</v>
      </c>
    </row>
    <row r="1277" spans="1:8" x14ac:dyDescent="0.25">
      <c r="A1277" t="s">
        <v>1307</v>
      </c>
      <c r="B1277" s="12">
        <v>24805</v>
      </c>
      <c r="C1277">
        <v>0</v>
      </c>
      <c r="D1277" s="14">
        <v>10594.5</v>
      </c>
      <c r="E1277" t="s">
        <v>12</v>
      </c>
      <c r="F1277" t="s">
        <v>16</v>
      </c>
      <c r="G1277" t="s">
        <v>23</v>
      </c>
      <c r="H1277">
        <f t="shared" si="19"/>
        <v>55</v>
      </c>
    </row>
    <row r="1278" spans="1:8" x14ac:dyDescent="0.25">
      <c r="A1278" t="s">
        <v>1308</v>
      </c>
      <c r="B1278" s="12">
        <v>26647</v>
      </c>
      <c r="C1278">
        <v>3</v>
      </c>
      <c r="D1278" s="14">
        <v>10600.55</v>
      </c>
      <c r="E1278" t="s">
        <v>12</v>
      </c>
      <c r="F1278" t="s">
        <v>16</v>
      </c>
      <c r="G1278" t="s">
        <v>23</v>
      </c>
      <c r="H1278">
        <f t="shared" si="19"/>
        <v>50</v>
      </c>
    </row>
    <row r="1279" spans="1:8" x14ac:dyDescent="0.25">
      <c r="A1279" t="s">
        <v>1309</v>
      </c>
      <c r="B1279" s="12">
        <v>24308</v>
      </c>
      <c r="C1279">
        <v>0</v>
      </c>
      <c r="D1279" s="14">
        <v>10601.41</v>
      </c>
      <c r="E1279" t="s">
        <v>12</v>
      </c>
      <c r="F1279" t="s">
        <v>11</v>
      </c>
      <c r="G1279" t="s">
        <v>41</v>
      </c>
      <c r="H1279">
        <f t="shared" si="19"/>
        <v>56</v>
      </c>
    </row>
    <row r="1280" spans="1:8" x14ac:dyDescent="0.25">
      <c r="A1280" t="s">
        <v>1310</v>
      </c>
      <c r="B1280" s="12">
        <v>24646</v>
      </c>
      <c r="C1280">
        <v>0</v>
      </c>
      <c r="D1280" s="14">
        <v>10601.63</v>
      </c>
      <c r="E1280" t="s">
        <v>12</v>
      </c>
      <c r="F1280" t="s">
        <v>11</v>
      </c>
      <c r="G1280" t="s">
        <v>23</v>
      </c>
      <c r="H1280">
        <f t="shared" si="19"/>
        <v>55</v>
      </c>
    </row>
    <row r="1281" spans="1:8" x14ac:dyDescent="0.25">
      <c r="A1281" t="s">
        <v>1311</v>
      </c>
      <c r="B1281" s="12">
        <v>24290</v>
      </c>
      <c r="C1281">
        <v>0</v>
      </c>
      <c r="D1281" s="14">
        <v>10602.39</v>
      </c>
      <c r="E1281" t="s">
        <v>12</v>
      </c>
      <c r="F1281" t="s">
        <v>12</v>
      </c>
      <c r="G1281" t="s">
        <v>41</v>
      </c>
      <c r="H1281">
        <f t="shared" si="19"/>
        <v>56</v>
      </c>
    </row>
    <row r="1282" spans="1:8" x14ac:dyDescent="0.25">
      <c r="A1282" t="s">
        <v>1312</v>
      </c>
      <c r="B1282" s="12">
        <v>23920</v>
      </c>
      <c r="C1282">
        <v>0</v>
      </c>
      <c r="D1282" s="14">
        <v>10608.67</v>
      </c>
      <c r="E1282" t="s">
        <v>12</v>
      </c>
      <c r="F1282" t="s">
        <v>12</v>
      </c>
      <c r="G1282" t="s">
        <v>23</v>
      </c>
      <c r="H1282">
        <f t="shared" si="19"/>
        <v>57</v>
      </c>
    </row>
    <row r="1283" spans="1:8" x14ac:dyDescent="0.25">
      <c r="A1283" t="s">
        <v>1313</v>
      </c>
      <c r="B1283" s="12">
        <v>33808</v>
      </c>
      <c r="C1283">
        <v>0</v>
      </c>
      <c r="D1283" s="14">
        <v>10617.04</v>
      </c>
      <c r="E1283" t="s">
        <v>12</v>
      </c>
      <c r="F1283" t="s">
        <v>12</v>
      </c>
      <c r="G1283" t="s">
        <v>534</v>
      </c>
      <c r="H1283">
        <f t="shared" ref="H1283:H1346" si="20">IFERROR(DATEDIF(B1283,DATE(2023,6,8),"Y"),"?")</f>
        <v>30</v>
      </c>
    </row>
    <row r="1284" spans="1:8" x14ac:dyDescent="0.25">
      <c r="A1284" t="s">
        <v>1314</v>
      </c>
      <c r="B1284" s="12">
        <v>33060</v>
      </c>
      <c r="C1284">
        <v>3</v>
      </c>
      <c r="D1284" s="14">
        <v>10620.26</v>
      </c>
      <c r="E1284" t="s">
        <v>12</v>
      </c>
      <c r="F1284" t="s">
        <v>12</v>
      </c>
      <c r="G1284" t="s">
        <v>23</v>
      </c>
      <c r="H1284">
        <f t="shared" si="20"/>
        <v>32</v>
      </c>
    </row>
    <row r="1285" spans="1:8" x14ac:dyDescent="0.25">
      <c r="A1285" t="s">
        <v>1315</v>
      </c>
      <c r="B1285" s="12">
        <v>23597</v>
      </c>
      <c r="C1285">
        <v>0</v>
      </c>
      <c r="D1285" s="14">
        <v>10627.81</v>
      </c>
      <c r="E1285" t="s">
        <v>12</v>
      </c>
      <c r="F1285" t="s">
        <v>12</v>
      </c>
      <c r="G1285" t="s">
        <v>13</v>
      </c>
      <c r="H1285">
        <f t="shared" si="20"/>
        <v>58</v>
      </c>
    </row>
    <row r="1286" spans="1:8" x14ac:dyDescent="0.25">
      <c r="A1286" t="s">
        <v>1316</v>
      </c>
      <c r="B1286" s="12">
        <v>28086</v>
      </c>
      <c r="C1286">
        <v>2</v>
      </c>
      <c r="D1286" s="14">
        <v>10665.44</v>
      </c>
      <c r="E1286" t="s">
        <v>12</v>
      </c>
      <c r="F1286" t="s">
        <v>11</v>
      </c>
      <c r="G1286" t="s">
        <v>299</v>
      </c>
      <c r="H1286">
        <f t="shared" si="20"/>
        <v>46</v>
      </c>
    </row>
    <row r="1287" spans="1:8" x14ac:dyDescent="0.25">
      <c r="A1287" t="s">
        <v>1317</v>
      </c>
      <c r="B1287" s="12">
        <v>22896</v>
      </c>
      <c r="C1287">
        <v>0</v>
      </c>
      <c r="D1287" s="14">
        <v>10676.83</v>
      </c>
      <c r="E1287" t="s">
        <v>12</v>
      </c>
      <c r="F1287" t="s">
        <v>12</v>
      </c>
      <c r="G1287" t="s">
        <v>13</v>
      </c>
      <c r="H1287">
        <f t="shared" si="20"/>
        <v>60</v>
      </c>
    </row>
    <row r="1288" spans="1:8" x14ac:dyDescent="0.25">
      <c r="A1288" t="s">
        <v>1318</v>
      </c>
      <c r="B1288" s="12">
        <v>28339</v>
      </c>
      <c r="C1288">
        <v>2</v>
      </c>
      <c r="D1288" s="14">
        <v>10690.11</v>
      </c>
      <c r="E1288" t="s">
        <v>12</v>
      </c>
      <c r="F1288" t="s">
        <v>11</v>
      </c>
      <c r="G1288" t="s">
        <v>299</v>
      </c>
      <c r="H1288">
        <f t="shared" si="20"/>
        <v>45</v>
      </c>
    </row>
    <row r="1289" spans="1:8" x14ac:dyDescent="0.25">
      <c r="A1289" t="s">
        <v>1319</v>
      </c>
      <c r="B1289" s="12">
        <v>28033</v>
      </c>
      <c r="C1289">
        <v>2</v>
      </c>
      <c r="D1289" s="14">
        <v>10698.38</v>
      </c>
      <c r="E1289" t="s">
        <v>12</v>
      </c>
      <c r="F1289" t="s">
        <v>16</v>
      </c>
      <c r="G1289" t="s">
        <v>199</v>
      </c>
      <c r="H1289">
        <f t="shared" si="20"/>
        <v>46</v>
      </c>
    </row>
    <row r="1290" spans="1:8" x14ac:dyDescent="0.25">
      <c r="A1290" t="s">
        <v>1320</v>
      </c>
      <c r="B1290" s="12">
        <v>26596</v>
      </c>
      <c r="C1290">
        <v>3</v>
      </c>
      <c r="D1290" s="14">
        <v>10702.64</v>
      </c>
      <c r="E1290" t="s">
        <v>12</v>
      </c>
      <c r="F1290" t="s">
        <v>12</v>
      </c>
      <c r="G1290" t="s">
        <v>13</v>
      </c>
      <c r="H1290">
        <f t="shared" si="20"/>
        <v>50</v>
      </c>
    </row>
    <row r="1291" spans="1:8" x14ac:dyDescent="0.25">
      <c r="A1291" t="s">
        <v>1321</v>
      </c>
      <c r="B1291" s="12">
        <v>24683</v>
      </c>
      <c r="C1291">
        <v>0</v>
      </c>
      <c r="D1291" s="14">
        <v>10704.47</v>
      </c>
      <c r="E1291" t="s">
        <v>12</v>
      </c>
      <c r="F1291" t="s">
        <v>11</v>
      </c>
      <c r="G1291" t="s">
        <v>41</v>
      </c>
      <c r="H1291">
        <f t="shared" si="20"/>
        <v>55</v>
      </c>
    </row>
    <row r="1292" spans="1:8" x14ac:dyDescent="0.25">
      <c r="A1292" t="s">
        <v>1322</v>
      </c>
      <c r="B1292" s="12">
        <v>24750</v>
      </c>
      <c r="C1292">
        <v>0</v>
      </c>
      <c r="D1292" s="14">
        <v>10713.64</v>
      </c>
      <c r="E1292" t="s">
        <v>12</v>
      </c>
      <c r="F1292" t="s">
        <v>12</v>
      </c>
      <c r="G1292" t="s">
        <v>41</v>
      </c>
      <c r="H1292">
        <f t="shared" si="20"/>
        <v>55</v>
      </c>
    </row>
    <row r="1293" spans="1:8" x14ac:dyDescent="0.25">
      <c r="A1293" t="s">
        <v>1323</v>
      </c>
      <c r="B1293" s="12">
        <v>33780</v>
      </c>
      <c r="C1293">
        <v>0</v>
      </c>
      <c r="D1293" s="14">
        <v>10719.57</v>
      </c>
      <c r="E1293" t="s">
        <v>12</v>
      </c>
      <c r="F1293" t="s">
        <v>16</v>
      </c>
      <c r="G1293" t="s">
        <v>23</v>
      </c>
      <c r="H1293">
        <f t="shared" si="20"/>
        <v>30</v>
      </c>
    </row>
    <row r="1294" spans="1:8" x14ac:dyDescent="0.25">
      <c r="A1294" t="s">
        <v>1324</v>
      </c>
      <c r="B1294" s="12">
        <v>27372</v>
      </c>
      <c r="C1294">
        <v>4</v>
      </c>
      <c r="D1294" s="14">
        <v>10736.87</v>
      </c>
      <c r="E1294" t="s">
        <v>12</v>
      </c>
      <c r="F1294" t="s">
        <v>16</v>
      </c>
      <c r="G1294" t="s">
        <v>167</v>
      </c>
      <c r="H1294">
        <f t="shared" si="20"/>
        <v>48</v>
      </c>
    </row>
    <row r="1295" spans="1:8" x14ac:dyDescent="0.25">
      <c r="A1295" t="s">
        <v>1325</v>
      </c>
      <c r="B1295" s="12">
        <v>31653</v>
      </c>
      <c r="C1295">
        <v>3</v>
      </c>
      <c r="D1295" s="14">
        <v>10749.02</v>
      </c>
      <c r="E1295" t="s">
        <v>12</v>
      </c>
      <c r="F1295" t="s">
        <v>16</v>
      </c>
      <c r="G1295" t="s">
        <v>534</v>
      </c>
      <c r="H1295">
        <f t="shared" si="20"/>
        <v>36</v>
      </c>
    </row>
    <row r="1296" spans="1:8" x14ac:dyDescent="0.25">
      <c r="A1296" t="s">
        <v>1326</v>
      </c>
      <c r="B1296" s="12">
        <v>32837</v>
      </c>
      <c r="C1296">
        <v>3</v>
      </c>
      <c r="D1296" s="14">
        <v>10769.75</v>
      </c>
      <c r="E1296" t="s">
        <v>12</v>
      </c>
      <c r="F1296" t="s">
        <v>11</v>
      </c>
      <c r="G1296" t="s">
        <v>631</v>
      </c>
      <c r="H1296">
        <f t="shared" si="20"/>
        <v>33</v>
      </c>
    </row>
    <row r="1297" spans="1:8" x14ac:dyDescent="0.25">
      <c r="A1297" t="s">
        <v>1327</v>
      </c>
      <c r="B1297" s="12">
        <v>24787</v>
      </c>
      <c r="C1297">
        <v>1</v>
      </c>
      <c r="D1297" s="14">
        <v>10791.96</v>
      </c>
      <c r="E1297" t="s">
        <v>12</v>
      </c>
      <c r="F1297" t="s">
        <v>11</v>
      </c>
      <c r="G1297" t="s">
        <v>41</v>
      </c>
      <c r="H1297">
        <f t="shared" si="20"/>
        <v>55</v>
      </c>
    </row>
    <row r="1298" spans="1:8" x14ac:dyDescent="0.25">
      <c r="A1298" t="s">
        <v>1328</v>
      </c>
      <c r="B1298" s="12">
        <v>36518</v>
      </c>
      <c r="C1298">
        <v>0</v>
      </c>
      <c r="D1298" s="14">
        <v>10795.94</v>
      </c>
      <c r="E1298" t="s">
        <v>12</v>
      </c>
      <c r="F1298" t="s">
        <v>16</v>
      </c>
      <c r="G1298" t="s">
        <v>41</v>
      </c>
      <c r="H1298">
        <f t="shared" si="20"/>
        <v>23</v>
      </c>
    </row>
    <row r="1299" spans="1:8" x14ac:dyDescent="0.25">
      <c r="A1299" t="s">
        <v>1329</v>
      </c>
      <c r="B1299" s="12">
        <v>24768</v>
      </c>
      <c r="C1299">
        <v>0</v>
      </c>
      <c r="D1299" s="14">
        <v>10796.35</v>
      </c>
      <c r="E1299" t="s">
        <v>12</v>
      </c>
      <c r="F1299" t="s">
        <v>16</v>
      </c>
      <c r="G1299" t="s">
        <v>165</v>
      </c>
      <c r="H1299">
        <f t="shared" si="20"/>
        <v>55</v>
      </c>
    </row>
    <row r="1300" spans="1:8" x14ac:dyDescent="0.25">
      <c r="A1300" t="s">
        <v>1330</v>
      </c>
      <c r="B1300" s="12">
        <v>25869</v>
      </c>
      <c r="C1300">
        <v>1</v>
      </c>
      <c r="D1300" s="14">
        <v>10797.34</v>
      </c>
      <c r="E1300" t="s">
        <v>12</v>
      </c>
      <c r="F1300" t="s">
        <v>11</v>
      </c>
      <c r="G1300" t="s">
        <v>248</v>
      </c>
      <c r="H1300">
        <f t="shared" si="20"/>
        <v>52</v>
      </c>
    </row>
    <row r="1301" spans="1:8" x14ac:dyDescent="0.25">
      <c r="A1301" t="s">
        <v>1331</v>
      </c>
      <c r="B1301" s="12">
        <v>25920</v>
      </c>
      <c r="C1301">
        <v>2</v>
      </c>
      <c r="D1301" s="14">
        <v>10806.84</v>
      </c>
      <c r="E1301" t="s">
        <v>12</v>
      </c>
      <c r="F1301" t="s">
        <v>11</v>
      </c>
      <c r="G1301" t="s">
        <v>41</v>
      </c>
      <c r="H1301">
        <f t="shared" si="20"/>
        <v>52</v>
      </c>
    </row>
    <row r="1302" spans="1:8" x14ac:dyDescent="0.25">
      <c r="A1302" t="s">
        <v>1332</v>
      </c>
      <c r="B1302" s="12">
        <v>24747</v>
      </c>
      <c r="C1302">
        <v>1</v>
      </c>
      <c r="D1302" s="14">
        <v>10807.49</v>
      </c>
      <c r="E1302" t="s">
        <v>12</v>
      </c>
      <c r="F1302" t="s">
        <v>11</v>
      </c>
      <c r="G1302" t="s">
        <v>13</v>
      </c>
      <c r="H1302">
        <f t="shared" si="20"/>
        <v>55</v>
      </c>
    </row>
    <row r="1303" spans="1:8" x14ac:dyDescent="0.25">
      <c r="A1303" t="s">
        <v>1333</v>
      </c>
      <c r="B1303" s="12">
        <v>25047</v>
      </c>
      <c r="C1303">
        <v>1</v>
      </c>
      <c r="D1303" s="14">
        <v>10825.25</v>
      </c>
      <c r="E1303" t="s">
        <v>12</v>
      </c>
      <c r="F1303" t="s">
        <v>12</v>
      </c>
      <c r="G1303" t="s">
        <v>23</v>
      </c>
      <c r="H1303">
        <f t="shared" si="20"/>
        <v>54</v>
      </c>
    </row>
    <row r="1304" spans="1:8" x14ac:dyDescent="0.25">
      <c r="A1304" t="s">
        <v>1334</v>
      </c>
      <c r="B1304" s="12">
        <v>26287</v>
      </c>
      <c r="C1304">
        <v>2</v>
      </c>
      <c r="D1304" s="14">
        <v>10848.13</v>
      </c>
      <c r="E1304" t="s">
        <v>12</v>
      </c>
      <c r="F1304" t="s">
        <v>12</v>
      </c>
      <c r="G1304" t="s">
        <v>23</v>
      </c>
      <c r="H1304">
        <f t="shared" si="20"/>
        <v>51</v>
      </c>
    </row>
    <row r="1305" spans="1:8" x14ac:dyDescent="0.25">
      <c r="A1305" t="s">
        <v>1335</v>
      </c>
      <c r="B1305" s="12">
        <v>34583</v>
      </c>
      <c r="C1305">
        <v>0</v>
      </c>
      <c r="D1305" s="14">
        <v>10886.66</v>
      </c>
      <c r="E1305" t="s">
        <v>12</v>
      </c>
      <c r="F1305" t="s">
        <v>12</v>
      </c>
      <c r="G1305" t="s">
        <v>23</v>
      </c>
      <c r="H1305">
        <f t="shared" si="20"/>
        <v>28</v>
      </c>
    </row>
    <row r="1306" spans="1:8" x14ac:dyDescent="0.25">
      <c r="A1306" t="s">
        <v>1336</v>
      </c>
      <c r="B1306" s="12">
        <v>25155</v>
      </c>
      <c r="C1306">
        <v>0</v>
      </c>
      <c r="D1306" s="14">
        <v>10923.93</v>
      </c>
      <c r="E1306" t="s">
        <v>12</v>
      </c>
      <c r="F1306" t="s">
        <v>16</v>
      </c>
      <c r="G1306" t="s">
        <v>246</v>
      </c>
      <c r="H1306">
        <f t="shared" si="20"/>
        <v>54</v>
      </c>
    </row>
    <row r="1307" spans="1:8" x14ac:dyDescent="0.25">
      <c r="A1307" t="s">
        <v>1337</v>
      </c>
      <c r="B1307" s="12">
        <v>25154</v>
      </c>
      <c r="C1307">
        <v>1</v>
      </c>
      <c r="D1307" s="14">
        <v>10928.85</v>
      </c>
      <c r="E1307" t="s">
        <v>12</v>
      </c>
      <c r="F1307" t="s">
        <v>12</v>
      </c>
      <c r="G1307" t="s">
        <v>13</v>
      </c>
      <c r="H1307">
        <f t="shared" si="20"/>
        <v>54</v>
      </c>
    </row>
    <row r="1308" spans="1:8" x14ac:dyDescent="0.25">
      <c r="A1308" t="s">
        <v>1338</v>
      </c>
      <c r="B1308" s="12">
        <v>25517</v>
      </c>
      <c r="C1308">
        <v>1</v>
      </c>
      <c r="D1308" s="14">
        <v>10942.13</v>
      </c>
      <c r="E1308" t="s">
        <v>12</v>
      </c>
      <c r="F1308" t="s">
        <v>12</v>
      </c>
      <c r="G1308" t="s">
        <v>23</v>
      </c>
      <c r="H1308">
        <f t="shared" si="20"/>
        <v>53</v>
      </c>
    </row>
    <row r="1309" spans="1:8" x14ac:dyDescent="0.25">
      <c r="A1309" t="s">
        <v>1339</v>
      </c>
      <c r="B1309" s="12">
        <v>24080</v>
      </c>
      <c r="C1309">
        <v>0</v>
      </c>
      <c r="D1309" s="14">
        <v>10959.33</v>
      </c>
      <c r="E1309" t="s">
        <v>12</v>
      </c>
      <c r="F1309" t="s">
        <v>12</v>
      </c>
      <c r="G1309" t="s">
        <v>41</v>
      </c>
      <c r="H1309">
        <f t="shared" si="20"/>
        <v>57</v>
      </c>
    </row>
    <row r="1310" spans="1:8" x14ac:dyDescent="0.25">
      <c r="A1310" t="s">
        <v>1340</v>
      </c>
      <c r="B1310" s="12">
        <v>25429</v>
      </c>
      <c r="C1310">
        <v>1</v>
      </c>
      <c r="D1310" s="14">
        <v>10959.69</v>
      </c>
      <c r="E1310" t="s">
        <v>12</v>
      </c>
      <c r="F1310" t="s">
        <v>12</v>
      </c>
      <c r="G1310" t="s">
        <v>23</v>
      </c>
      <c r="H1310">
        <f t="shared" si="20"/>
        <v>53</v>
      </c>
    </row>
    <row r="1311" spans="1:8" x14ac:dyDescent="0.25">
      <c r="A1311" t="s">
        <v>1341</v>
      </c>
      <c r="B1311" s="12">
        <v>23912</v>
      </c>
      <c r="C1311">
        <v>0</v>
      </c>
      <c r="D1311" s="14">
        <v>10965.45</v>
      </c>
      <c r="E1311" t="s">
        <v>12</v>
      </c>
      <c r="F1311" t="s">
        <v>11</v>
      </c>
      <c r="G1311" t="s">
        <v>41</v>
      </c>
      <c r="H1311">
        <f t="shared" si="20"/>
        <v>57</v>
      </c>
    </row>
    <row r="1312" spans="1:8" x14ac:dyDescent="0.25">
      <c r="A1312" t="s">
        <v>1342</v>
      </c>
      <c r="B1312" s="12">
        <v>24297</v>
      </c>
      <c r="C1312">
        <v>0</v>
      </c>
      <c r="D1312" s="14">
        <v>10976.25</v>
      </c>
      <c r="E1312" t="s">
        <v>12</v>
      </c>
      <c r="F1312" t="s">
        <v>11</v>
      </c>
      <c r="G1312" t="s">
        <v>23</v>
      </c>
      <c r="H1312">
        <f t="shared" si="20"/>
        <v>56</v>
      </c>
    </row>
    <row r="1313" spans="1:8" x14ac:dyDescent="0.25">
      <c r="A1313" t="s">
        <v>1343</v>
      </c>
      <c r="B1313" s="12">
        <v>26958</v>
      </c>
      <c r="C1313">
        <v>4</v>
      </c>
      <c r="D1313" s="14">
        <v>10977.21</v>
      </c>
      <c r="E1313" t="s">
        <v>12</v>
      </c>
      <c r="F1313" t="s">
        <v>16</v>
      </c>
      <c r="G1313" t="s">
        <v>13</v>
      </c>
      <c r="H1313">
        <f t="shared" si="20"/>
        <v>49</v>
      </c>
    </row>
    <row r="1314" spans="1:8" x14ac:dyDescent="0.25">
      <c r="A1314" t="s">
        <v>1344</v>
      </c>
      <c r="B1314" s="12">
        <v>24094</v>
      </c>
      <c r="C1314">
        <v>0</v>
      </c>
      <c r="D1314" s="14">
        <v>10982.5</v>
      </c>
      <c r="E1314" t="s">
        <v>12</v>
      </c>
      <c r="F1314" t="s">
        <v>12</v>
      </c>
      <c r="G1314" t="s">
        <v>13</v>
      </c>
      <c r="H1314">
        <f t="shared" si="20"/>
        <v>57</v>
      </c>
    </row>
    <row r="1315" spans="1:8" x14ac:dyDescent="0.25">
      <c r="A1315" t="s">
        <v>1345</v>
      </c>
      <c r="B1315" s="12">
        <v>36786</v>
      </c>
      <c r="C1315">
        <v>0</v>
      </c>
      <c r="D1315" s="14">
        <v>10991.58</v>
      </c>
      <c r="E1315" t="s">
        <v>12</v>
      </c>
      <c r="F1315" t="s">
        <v>12</v>
      </c>
      <c r="G1315" t="s">
        <v>23</v>
      </c>
      <c r="H1315">
        <f t="shared" si="20"/>
        <v>22</v>
      </c>
    </row>
    <row r="1316" spans="1:8" x14ac:dyDescent="0.25">
      <c r="A1316" t="s">
        <v>1346</v>
      </c>
      <c r="B1316" s="12">
        <v>25135</v>
      </c>
      <c r="C1316">
        <v>2</v>
      </c>
      <c r="D1316" s="14">
        <v>11013.71</v>
      </c>
      <c r="E1316" t="s">
        <v>12</v>
      </c>
      <c r="F1316" t="s">
        <v>16</v>
      </c>
      <c r="G1316" t="s">
        <v>13</v>
      </c>
      <c r="H1316">
        <f t="shared" si="20"/>
        <v>54</v>
      </c>
    </row>
    <row r="1317" spans="1:8" x14ac:dyDescent="0.25">
      <c r="A1317" t="s">
        <v>1347</v>
      </c>
      <c r="B1317" s="12">
        <v>27378</v>
      </c>
      <c r="C1317">
        <v>4</v>
      </c>
      <c r="D1317" s="14">
        <v>11015.17</v>
      </c>
      <c r="E1317" t="s">
        <v>12</v>
      </c>
      <c r="F1317" t="s">
        <v>16</v>
      </c>
      <c r="G1317" t="s">
        <v>23</v>
      </c>
      <c r="H1317">
        <f t="shared" si="20"/>
        <v>48</v>
      </c>
    </row>
    <row r="1318" spans="1:8" x14ac:dyDescent="0.25">
      <c r="A1318" t="s">
        <v>1348</v>
      </c>
      <c r="B1318" s="12">
        <v>33415</v>
      </c>
      <c r="C1318">
        <v>3</v>
      </c>
      <c r="D1318" s="14">
        <v>11018.05</v>
      </c>
      <c r="E1318" t="s">
        <v>12</v>
      </c>
      <c r="F1318" t="s">
        <v>11</v>
      </c>
      <c r="G1318" t="s">
        <v>23</v>
      </c>
      <c r="H1318">
        <f t="shared" si="20"/>
        <v>31</v>
      </c>
    </row>
    <row r="1319" spans="1:8" x14ac:dyDescent="0.25">
      <c r="A1319" t="s">
        <v>1349</v>
      </c>
      <c r="B1319" s="12">
        <v>35267</v>
      </c>
      <c r="C1319">
        <v>0</v>
      </c>
      <c r="D1319" s="14">
        <v>11028.56</v>
      </c>
      <c r="E1319" t="s">
        <v>12</v>
      </c>
      <c r="F1319" t="s">
        <v>12</v>
      </c>
      <c r="G1319" t="s">
        <v>23</v>
      </c>
      <c r="H1319">
        <f t="shared" si="20"/>
        <v>26</v>
      </c>
    </row>
    <row r="1320" spans="1:8" x14ac:dyDescent="0.25">
      <c r="A1320" t="s">
        <v>1350</v>
      </c>
      <c r="B1320" s="12">
        <v>27373</v>
      </c>
      <c r="C1320">
        <v>4</v>
      </c>
      <c r="D1320" s="14">
        <v>11033.66</v>
      </c>
      <c r="E1320" t="s">
        <v>12</v>
      </c>
      <c r="F1320" t="s">
        <v>12</v>
      </c>
      <c r="G1320" t="s">
        <v>23</v>
      </c>
      <c r="H1320">
        <f t="shared" si="20"/>
        <v>48</v>
      </c>
    </row>
    <row r="1321" spans="1:8" x14ac:dyDescent="0.25">
      <c r="A1321" t="s">
        <v>1351</v>
      </c>
      <c r="B1321" s="12">
        <v>32806</v>
      </c>
      <c r="C1321">
        <v>3</v>
      </c>
      <c r="D1321" s="14">
        <v>11037.51</v>
      </c>
      <c r="E1321" t="s">
        <v>12</v>
      </c>
      <c r="F1321" t="s">
        <v>16</v>
      </c>
      <c r="G1321" t="s">
        <v>23</v>
      </c>
      <c r="H1321">
        <f t="shared" si="20"/>
        <v>33</v>
      </c>
    </row>
    <row r="1322" spans="1:8" x14ac:dyDescent="0.25">
      <c r="A1322" t="s">
        <v>1352</v>
      </c>
      <c r="B1322" s="12">
        <v>27271</v>
      </c>
      <c r="C1322">
        <v>0</v>
      </c>
      <c r="D1322" s="14">
        <v>11037.85</v>
      </c>
      <c r="E1322" t="s">
        <v>12</v>
      </c>
      <c r="F1322" t="s">
        <v>11</v>
      </c>
      <c r="G1322" t="s">
        <v>199</v>
      </c>
      <c r="H1322">
        <f t="shared" si="20"/>
        <v>48</v>
      </c>
    </row>
    <row r="1323" spans="1:8" x14ac:dyDescent="0.25">
      <c r="A1323" t="s">
        <v>1353</v>
      </c>
      <c r="B1323" s="12">
        <v>37242</v>
      </c>
      <c r="C1323">
        <v>0</v>
      </c>
      <c r="D1323" s="14">
        <v>11046.02</v>
      </c>
      <c r="E1323" t="s">
        <v>12</v>
      </c>
      <c r="F1323" t="s">
        <v>16</v>
      </c>
      <c r="G1323" t="s">
        <v>534</v>
      </c>
      <c r="H1323">
        <f t="shared" si="20"/>
        <v>21</v>
      </c>
    </row>
    <row r="1324" spans="1:8" x14ac:dyDescent="0.25">
      <c r="A1324" t="s">
        <v>1354</v>
      </c>
      <c r="B1324" s="12">
        <v>36787</v>
      </c>
      <c r="C1324">
        <v>0</v>
      </c>
      <c r="D1324" s="14">
        <v>11068.7</v>
      </c>
      <c r="E1324" t="s">
        <v>12</v>
      </c>
      <c r="F1324" t="s">
        <v>16</v>
      </c>
      <c r="G1324" t="s">
        <v>41</v>
      </c>
      <c r="H1324">
        <f t="shared" si="20"/>
        <v>22</v>
      </c>
    </row>
    <row r="1325" spans="1:8" x14ac:dyDescent="0.25">
      <c r="A1325" t="s">
        <v>1355</v>
      </c>
      <c r="B1325" s="12">
        <v>26246</v>
      </c>
      <c r="C1325">
        <v>0</v>
      </c>
      <c r="D1325" s="14">
        <v>11068.77</v>
      </c>
      <c r="E1325" t="s">
        <v>12</v>
      </c>
      <c r="F1325" t="s">
        <v>11</v>
      </c>
      <c r="G1325" t="s">
        <v>23</v>
      </c>
      <c r="H1325">
        <f t="shared" si="20"/>
        <v>51</v>
      </c>
    </row>
    <row r="1326" spans="1:8" x14ac:dyDescent="0.25">
      <c r="A1326" t="s">
        <v>1356</v>
      </c>
      <c r="B1326" s="12">
        <v>24418</v>
      </c>
      <c r="C1326">
        <v>0</v>
      </c>
      <c r="D1326" s="14">
        <v>11070.54</v>
      </c>
      <c r="E1326" t="s">
        <v>12</v>
      </c>
      <c r="F1326" t="s">
        <v>12</v>
      </c>
      <c r="G1326" t="s">
        <v>41</v>
      </c>
      <c r="H1326">
        <f t="shared" si="20"/>
        <v>56</v>
      </c>
    </row>
    <row r="1327" spans="1:8" x14ac:dyDescent="0.25">
      <c r="A1327" t="s">
        <v>1357</v>
      </c>
      <c r="B1327" s="12">
        <v>24431</v>
      </c>
      <c r="C1327">
        <v>0</v>
      </c>
      <c r="D1327" s="14">
        <v>11073.18</v>
      </c>
      <c r="E1327" t="s">
        <v>12</v>
      </c>
      <c r="F1327" t="s">
        <v>12</v>
      </c>
      <c r="G1327" t="s">
        <v>41</v>
      </c>
      <c r="H1327">
        <f t="shared" si="20"/>
        <v>56</v>
      </c>
    </row>
    <row r="1328" spans="1:8" x14ac:dyDescent="0.25">
      <c r="A1328" t="s">
        <v>1358</v>
      </c>
      <c r="B1328" s="12">
        <v>24719</v>
      </c>
      <c r="C1328">
        <v>0</v>
      </c>
      <c r="D1328" s="14">
        <v>11082.58</v>
      </c>
      <c r="E1328" t="s">
        <v>12</v>
      </c>
      <c r="F1328" t="s">
        <v>11</v>
      </c>
      <c r="G1328" t="s">
        <v>23</v>
      </c>
      <c r="H1328">
        <f t="shared" si="20"/>
        <v>55</v>
      </c>
    </row>
    <row r="1329" spans="1:8" x14ac:dyDescent="0.25">
      <c r="A1329" t="s">
        <v>1359</v>
      </c>
      <c r="B1329" s="12">
        <v>26579</v>
      </c>
      <c r="C1329">
        <v>3</v>
      </c>
      <c r="D1329" s="14">
        <v>11085.59</v>
      </c>
      <c r="E1329" t="s">
        <v>12</v>
      </c>
      <c r="F1329" t="s">
        <v>11</v>
      </c>
      <c r="G1329" t="s">
        <v>23</v>
      </c>
      <c r="H1329">
        <f t="shared" si="20"/>
        <v>50</v>
      </c>
    </row>
    <row r="1330" spans="1:8" x14ac:dyDescent="0.25">
      <c r="A1330" t="s">
        <v>1360</v>
      </c>
      <c r="B1330" s="12">
        <v>24359</v>
      </c>
      <c r="C1330">
        <v>0</v>
      </c>
      <c r="D1330" s="14">
        <v>11090.72</v>
      </c>
      <c r="E1330" t="s">
        <v>12</v>
      </c>
      <c r="F1330" t="s">
        <v>16</v>
      </c>
      <c r="G1330" t="s">
        <v>13</v>
      </c>
      <c r="H1330">
        <f t="shared" si="20"/>
        <v>56</v>
      </c>
    </row>
    <row r="1331" spans="1:8" x14ac:dyDescent="0.25">
      <c r="A1331" t="s">
        <v>1361</v>
      </c>
      <c r="B1331" s="12">
        <v>24293</v>
      </c>
      <c r="C1331">
        <v>0</v>
      </c>
      <c r="D1331" s="14">
        <v>11093.62</v>
      </c>
      <c r="E1331" t="s">
        <v>12</v>
      </c>
      <c r="F1331" t="s">
        <v>16</v>
      </c>
      <c r="G1331" t="s">
        <v>13</v>
      </c>
      <c r="H1331">
        <f t="shared" si="20"/>
        <v>56</v>
      </c>
    </row>
    <row r="1332" spans="1:8" x14ac:dyDescent="0.25">
      <c r="A1332" t="s">
        <v>1362</v>
      </c>
      <c r="B1332" s="12">
        <v>29453</v>
      </c>
      <c r="C1332">
        <v>2</v>
      </c>
      <c r="D1332" s="14">
        <v>11103.33</v>
      </c>
      <c r="E1332" t="s">
        <v>12</v>
      </c>
      <c r="F1332" t="s">
        <v>16</v>
      </c>
      <c r="G1332" t="s">
        <v>299</v>
      </c>
      <c r="H1332">
        <f t="shared" si="20"/>
        <v>42</v>
      </c>
    </row>
    <row r="1333" spans="1:8" x14ac:dyDescent="0.25">
      <c r="A1333" t="s">
        <v>1363</v>
      </c>
      <c r="B1333" s="12">
        <v>25537</v>
      </c>
      <c r="C1333">
        <v>2</v>
      </c>
      <c r="D1333" s="14">
        <v>11150.78</v>
      </c>
      <c r="E1333" t="s">
        <v>12</v>
      </c>
      <c r="F1333" t="s">
        <v>11</v>
      </c>
      <c r="G1333" t="s">
        <v>41</v>
      </c>
      <c r="H1333">
        <f t="shared" si="20"/>
        <v>53</v>
      </c>
    </row>
    <row r="1334" spans="1:8" x14ac:dyDescent="0.25">
      <c r="A1334" t="s">
        <v>1364</v>
      </c>
      <c r="B1334" s="12">
        <v>25379</v>
      </c>
      <c r="C1334">
        <v>2</v>
      </c>
      <c r="D1334" s="14">
        <v>11163.57</v>
      </c>
      <c r="E1334" t="s">
        <v>12</v>
      </c>
      <c r="F1334" t="s">
        <v>11</v>
      </c>
      <c r="G1334" t="s">
        <v>41</v>
      </c>
      <c r="H1334">
        <f t="shared" si="20"/>
        <v>53</v>
      </c>
    </row>
    <row r="1335" spans="1:8" x14ac:dyDescent="0.25">
      <c r="A1335" t="s">
        <v>1365</v>
      </c>
      <c r="B1335" s="12">
        <v>24325</v>
      </c>
      <c r="C1335">
        <v>0</v>
      </c>
      <c r="D1335" s="14">
        <v>11165.42</v>
      </c>
      <c r="E1335" t="s">
        <v>12</v>
      </c>
      <c r="F1335" t="s">
        <v>16</v>
      </c>
      <c r="G1335" t="s">
        <v>167</v>
      </c>
      <c r="H1335">
        <f t="shared" si="20"/>
        <v>56</v>
      </c>
    </row>
    <row r="1336" spans="1:8" x14ac:dyDescent="0.25">
      <c r="A1336" t="s">
        <v>1366</v>
      </c>
      <c r="B1336" s="12">
        <v>26545</v>
      </c>
      <c r="C1336">
        <v>0</v>
      </c>
      <c r="D1336" s="14">
        <v>11186.2</v>
      </c>
      <c r="E1336" t="s">
        <v>12</v>
      </c>
      <c r="F1336" t="s">
        <v>11</v>
      </c>
      <c r="G1336" t="s">
        <v>299</v>
      </c>
      <c r="H1336">
        <f t="shared" si="20"/>
        <v>50</v>
      </c>
    </row>
    <row r="1337" spans="1:8" x14ac:dyDescent="0.25">
      <c r="A1337" t="s">
        <v>1367</v>
      </c>
      <c r="B1337" s="12">
        <v>25733</v>
      </c>
      <c r="C1337">
        <v>2</v>
      </c>
      <c r="D1337" s="14">
        <v>11187.66</v>
      </c>
      <c r="E1337" t="s">
        <v>12</v>
      </c>
      <c r="F1337" t="s">
        <v>11</v>
      </c>
      <c r="G1337" t="s">
        <v>23</v>
      </c>
      <c r="H1337">
        <f t="shared" si="20"/>
        <v>52</v>
      </c>
    </row>
    <row r="1338" spans="1:8" x14ac:dyDescent="0.25">
      <c r="A1338" t="s">
        <v>1368</v>
      </c>
      <c r="B1338" s="12">
        <v>27939</v>
      </c>
      <c r="C1338">
        <v>2</v>
      </c>
      <c r="D1338" s="14">
        <v>11217.35</v>
      </c>
      <c r="E1338" t="s">
        <v>12</v>
      </c>
      <c r="F1338" t="s">
        <v>11</v>
      </c>
      <c r="G1338" t="s">
        <v>199</v>
      </c>
      <c r="H1338">
        <f t="shared" si="20"/>
        <v>46</v>
      </c>
    </row>
    <row r="1339" spans="1:8" x14ac:dyDescent="0.25">
      <c r="A1339" t="s">
        <v>1369</v>
      </c>
      <c r="B1339" s="12">
        <v>25567</v>
      </c>
      <c r="C1339">
        <v>2</v>
      </c>
      <c r="D1339" s="14">
        <v>11244.38</v>
      </c>
      <c r="E1339" t="s">
        <v>12</v>
      </c>
      <c r="F1339" t="s">
        <v>16</v>
      </c>
      <c r="G1339" t="s">
        <v>167</v>
      </c>
      <c r="H1339">
        <f t="shared" si="20"/>
        <v>53</v>
      </c>
    </row>
    <row r="1340" spans="1:8" x14ac:dyDescent="0.25">
      <c r="A1340" t="s">
        <v>1370</v>
      </c>
      <c r="B1340" s="12">
        <v>32859</v>
      </c>
      <c r="C1340">
        <v>3</v>
      </c>
      <c r="D1340" s="14">
        <v>11250.43</v>
      </c>
      <c r="E1340" t="s">
        <v>12</v>
      </c>
      <c r="F1340" t="s">
        <v>11</v>
      </c>
      <c r="G1340" t="s">
        <v>534</v>
      </c>
      <c r="H1340">
        <f t="shared" si="20"/>
        <v>33</v>
      </c>
    </row>
    <row r="1341" spans="1:8" x14ac:dyDescent="0.25">
      <c r="A1341" t="s">
        <v>1371</v>
      </c>
      <c r="B1341" s="12">
        <v>25435</v>
      </c>
      <c r="C1341">
        <v>3</v>
      </c>
      <c r="D1341" s="14">
        <v>11253.42</v>
      </c>
      <c r="E1341" t="s">
        <v>12</v>
      </c>
      <c r="F1341" t="s">
        <v>16</v>
      </c>
      <c r="G1341" t="s">
        <v>41</v>
      </c>
      <c r="H1341">
        <f t="shared" si="20"/>
        <v>53</v>
      </c>
    </row>
    <row r="1342" spans="1:8" x14ac:dyDescent="0.25">
      <c r="A1342" t="s">
        <v>1372</v>
      </c>
      <c r="B1342" s="12">
        <v>29861</v>
      </c>
      <c r="C1342">
        <v>1</v>
      </c>
      <c r="D1342" s="14">
        <v>11255.29</v>
      </c>
      <c r="E1342" t="s">
        <v>12</v>
      </c>
      <c r="F1342" t="s">
        <v>16</v>
      </c>
      <c r="G1342" t="s">
        <v>534</v>
      </c>
      <c r="H1342">
        <f t="shared" si="20"/>
        <v>41</v>
      </c>
    </row>
    <row r="1343" spans="1:8" x14ac:dyDescent="0.25">
      <c r="A1343" t="s">
        <v>1373</v>
      </c>
      <c r="B1343" s="12">
        <v>25487</v>
      </c>
      <c r="C1343">
        <v>3</v>
      </c>
      <c r="D1343" s="14">
        <v>11264.54</v>
      </c>
      <c r="E1343" t="s">
        <v>12</v>
      </c>
      <c r="F1343" t="s">
        <v>11</v>
      </c>
      <c r="G1343" t="s">
        <v>41</v>
      </c>
      <c r="H1343">
        <f t="shared" si="20"/>
        <v>53</v>
      </c>
    </row>
    <row r="1344" spans="1:8" x14ac:dyDescent="0.25">
      <c r="A1344" t="s">
        <v>1374</v>
      </c>
      <c r="B1344" s="12">
        <v>26293</v>
      </c>
      <c r="C1344">
        <v>0</v>
      </c>
      <c r="D1344" s="14">
        <v>11265.71</v>
      </c>
      <c r="E1344" t="s">
        <v>12</v>
      </c>
      <c r="F1344" t="s">
        <v>16</v>
      </c>
      <c r="G1344" t="s">
        <v>199</v>
      </c>
      <c r="H1344">
        <f t="shared" si="20"/>
        <v>51</v>
      </c>
    </row>
    <row r="1345" spans="1:8" x14ac:dyDescent="0.25">
      <c r="A1345" t="s">
        <v>1375</v>
      </c>
      <c r="B1345" s="12">
        <v>38264</v>
      </c>
      <c r="C1345">
        <v>1</v>
      </c>
      <c r="D1345" s="14">
        <v>11272.33</v>
      </c>
      <c r="E1345" t="s">
        <v>12</v>
      </c>
      <c r="F1345" t="s">
        <v>11</v>
      </c>
      <c r="G1345" t="s">
        <v>165</v>
      </c>
      <c r="H1345">
        <f t="shared" si="20"/>
        <v>18</v>
      </c>
    </row>
    <row r="1346" spans="1:8" x14ac:dyDescent="0.25">
      <c r="A1346" t="s">
        <v>1376</v>
      </c>
      <c r="B1346" s="12">
        <v>24637</v>
      </c>
      <c r="C1346">
        <v>0</v>
      </c>
      <c r="D1346" s="14">
        <v>11286.54</v>
      </c>
      <c r="E1346" t="s">
        <v>12</v>
      </c>
      <c r="F1346" t="s">
        <v>12</v>
      </c>
      <c r="G1346" t="s">
        <v>246</v>
      </c>
      <c r="H1346">
        <f t="shared" si="20"/>
        <v>55</v>
      </c>
    </row>
    <row r="1347" spans="1:8" x14ac:dyDescent="0.25">
      <c r="A1347" t="s">
        <v>1377</v>
      </c>
      <c r="B1347" s="12">
        <v>25741</v>
      </c>
      <c r="C1347">
        <v>3</v>
      </c>
      <c r="D1347" s="14">
        <v>11289.11</v>
      </c>
      <c r="E1347" t="s">
        <v>12</v>
      </c>
      <c r="F1347" t="s">
        <v>16</v>
      </c>
      <c r="G1347" t="s">
        <v>23</v>
      </c>
      <c r="H1347">
        <f t="shared" ref="H1347:H1410" si="21">IFERROR(DATEDIF(B1347,DATE(2023,6,8),"Y"),"?")</f>
        <v>52</v>
      </c>
    </row>
    <row r="1348" spans="1:8" x14ac:dyDescent="0.25">
      <c r="A1348" t="s">
        <v>1378</v>
      </c>
      <c r="B1348" s="12">
        <v>32461</v>
      </c>
      <c r="C1348">
        <v>3</v>
      </c>
      <c r="D1348" s="14">
        <v>11294.57</v>
      </c>
      <c r="E1348" t="s">
        <v>12</v>
      </c>
      <c r="F1348" t="s">
        <v>16</v>
      </c>
      <c r="G1348" t="s">
        <v>631</v>
      </c>
      <c r="H1348">
        <f t="shared" si="21"/>
        <v>34</v>
      </c>
    </row>
    <row r="1349" spans="1:8" x14ac:dyDescent="0.25">
      <c r="A1349" t="s">
        <v>1379</v>
      </c>
      <c r="B1349" s="12">
        <v>26567</v>
      </c>
      <c r="C1349">
        <v>4</v>
      </c>
      <c r="D1349" s="14">
        <v>11299.34</v>
      </c>
      <c r="E1349" t="s">
        <v>12</v>
      </c>
      <c r="F1349" t="s">
        <v>11</v>
      </c>
      <c r="G1349" t="s">
        <v>41</v>
      </c>
      <c r="H1349">
        <f t="shared" si="21"/>
        <v>50</v>
      </c>
    </row>
    <row r="1350" spans="1:8" x14ac:dyDescent="0.25">
      <c r="A1350" t="s">
        <v>1380</v>
      </c>
      <c r="B1350" s="12">
        <v>25117</v>
      </c>
      <c r="C1350">
        <v>1</v>
      </c>
      <c r="D1350" s="14">
        <v>11305.93</v>
      </c>
      <c r="E1350" t="s">
        <v>12</v>
      </c>
      <c r="F1350" t="s">
        <v>16</v>
      </c>
      <c r="G1350" t="s">
        <v>23</v>
      </c>
      <c r="H1350">
        <f t="shared" si="21"/>
        <v>54</v>
      </c>
    </row>
    <row r="1351" spans="1:8" x14ac:dyDescent="0.25">
      <c r="A1351" t="s">
        <v>1381</v>
      </c>
      <c r="B1351" s="12">
        <v>23337</v>
      </c>
      <c r="C1351">
        <v>0</v>
      </c>
      <c r="D1351" s="14">
        <v>11312.33</v>
      </c>
      <c r="E1351" t="s">
        <v>12</v>
      </c>
      <c r="F1351" t="s">
        <v>12</v>
      </c>
      <c r="G1351" t="s">
        <v>23</v>
      </c>
      <c r="H1351">
        <f t="shared" si="21"/>
        <v>59</v>
      </c>
    </row>
    <row r="1352" spans="1:8" x14ac:dyDescent="0.25">
      <c r="A1352" t="s">
        <v>1382</v>
      </c>
      <c r="B1352" s="12">
        <v>35043</v>
      </c>
      <c r="C1352">
        <v>0</v>
      </c>
      <c r="D1352" s="14">
        <v>11318.57</v>
      </c>
      <c r="E1352" t="s">
        <v>12</v>
      </c>
      <c r="F1352" t="s">
        <v>11</v>
      </c>
      <c r="G1352" t="s">
        <v>534</v>
      </c>
      <c r="H1352">
        <f t="shared" si="21"/>
        <v>27</v>
      </c>
    </row>
    <row r="1353" spans="1:8" x14ac:dyDescent="0.25">
      <c r="A1353" t="s">
        <v>1383</v>
      </c>
      <c r="B1353" s="12">
        <v>23203</v>
      </c>
      <c r="C1353">
        <v>0</v>
      </c>
      <c r="D1353" s="14">
        <v>11319.12</v>
      </c>
      <c r="E1353" t="s">
        <v>12</v>
      </c>
      <c r="F1353" t="s">
        <v>16</v>
      </c>
      <c r="G1353" t="s">
        <v>23</v>
      </c>
      <c r="H1353">
        <f t="shared" si="21"/>
        <v>59</v>
      </c>
    </row>
    <row r="1354" spans="1:8" x14ac:dyDescent="0.25">
      <c r="A1354" t="s">
        <v>1384</v>
      </c>
      <c r="B1354" s="12">
        <v>37519</v>
      </c>
      <c r="C1354">
        <v>0</v>
      </c>
      <c r="D1354" s="14">
        <v>11321.49</v>
      </c>
      <c r="E1354" t="s">
        <v>12</v>
      </c>
      <c r="F1354" t="s">
        <v>12</v>
      </c>
      <c r="G1354" t="s">
        <v>23</v>
      </c>
      <c r="H1354">
        <f t="shared" si="21"/>
        <v>20</v>
      </c>
    </row>
    <row r="1355" spans="1:8" x14ac:dyDescent="0.25">
      <c r="A1355" t="s">
        <v>1385</v>
      </c>
      <c r="B1355" s="12">
        <v>32739</v>
      </c>
      <c r="C1355">
        <v>1</v>
      </c>
      <c r="D1355" s="14">
        <v>11326.71</v>
      </c>
      <c r="E1355" t="s">
        <v>12</v>
      </c>
      <c r="F1355" t="s">
        <v>12</v>
      </c>
      <c r="G1355" t="s">
        <v>13</v>
      </c>
      <c r="H1355">
        <f t="shared" si="21"/>
        <v>33</v>
      </c>
    </row>
    <row r="1356" spans="1:8" x14ac:dyDescent="0.25">
      <c r="A1356" t="s">
        <v>1386</v>
      </c>
      <c r="B1356" s="12">
        <v>25144</v>
      </c>
      <c r="C1356">
        <v>0</v>
      </c>
      <c r="D1356" s="14">
        <v>11344.32</v>
      </c>
      <c r="E1356" t="s">
        <v>12</v>
      </c>
      <c r="F1356" t="s">
        <v>11</v>
      </c>
      <c r="G1356" t="s">
        <v>199</v>
      </c>
      <c r="H1356">
        <f t="shared" si="21"/>
        <v>54</v>
      </c>
    </row>
    <row r="1357" spans="1:8" x14ac:dyDescent="0.25">
      <c r="A1357" t="s">
        <v>1387</v>
      </c>
      <c r="B1357" s="12">
        <v>23570</v>
      </c>
      <c r="C1357">
        <v>0</v>
      </c>
      <c r="D1357" s="14">
        <v>11345.52</v>
      </c>
      <c r="E1357" t="s">
        <v>12</v>
      </c>
      <c r="F1357" t="s">
        <v>12</v>
      </c>
      <c r="G1357" t="s">
        <v>41</v>
      </c>
      <c r="H1357">
        <f t="shared" si="21"/>
        <v>58</v>
      </c>
    </row>
    <row r="1358" spans="1:8" x14ac:dyDescent="0.25">
      <c r="A1358" t="s">
        <v>1388</v>
      </c>
      <c r="B1358" s="12">
        <v>24075</v>
      </c>
      <c r="C1358">
        <v>0</v>
      </c>
      <c r="D1358" s="14">
        <v>11353.23</v>
      </c>
      <c r="E1358" t="s">
        <v>12</v>
      </c>
      <c r="F1358" t="s">
        <v>16</v>
      </c>
      <c r="G1358" t="s">
        <v>23</v>
      </c>
      <c r="H1358">
        <f t="shared" si="21"/>
        <v>57</v>
      </c>
    </row>
    <row r="1359" spans="1:8" x14ac:dyDescent="0.25">
      <c r="A1359" t="s">
        <v>1389</v>
      </c>
      <c r="B1359" s="12">
        <v>24011</v>
      </c>
      <c r="C1359">
        <v>0</v>
      </c>
      <c r="D1359" s="14">
        <v>11356.66</v>
      </c>
      <c r="E1359" t="s">
        <v>12</v>
      </c>
      <c r="F1359" t="s">
        <v>12</v>
      </c>
      <c r="G1359" t="s">
        <v>23</v>
      </c>
      <c r="H1359">
        <f t="shared" si="21"/>
        <v>57</v>
      </c>
    </row>
    <row r="1360" spans="1:8" x14ac:dyDescent="0.25">
      <c r="A1360" t="s">
        <v>1390</v>
      </c>
      <c r="B1360" s="12">
        <v>23562</v>
      </c>
      <c r="C1360">
        <v>0</v>
      </c>
      <c r="D1360" s="14">
        <v>11362.76</v>
      </c>
      <c r="E1360" t="s">
        <v>12</v>
      </c>
      <c r="F1360" t="s">
        <v>16</v>
      </c>
      <c r="G1360" t="s">
        <v>41</v>
      </c>
      <c r="H1360">
        <f t="shared" si="21"/>
        <v>58</v>
      </c>
    </row>
    <row r="1361" spans="1:8" x14ac:dyDescent="0.25">
      <c r="A1361" t="s">
        <v>1391</v>
      </c>
      <c r="B1361" s="12">
        <v>23561</v>
      </c>
      <c r="C1361">
        <v>0</v>
      </c>
      <c r="D1361" s="14">
        <v>11363.28</v>
      </c>
      <c r="E1361" t="s">
        <v>12</v>
      </c>
      <c r="F1361" t="s">
        <v>16</v>
      </c>
      <c r="G1361" t="s">
        <v>13</v>
      </c>
      <c r="H1361">
        <f t="shared" si="21"/>
        <v>58</v>
      </c>
    </row>
    <row r="1362" spans="1:8" x14ac:dyDescent="0.25">
      <c r="A1362" t="s">
        <v>1392</v>
      </c>
      <c r="B1362" s="12">
        <v>23724</v>
      </c>
      <c r="C1362">
        <v>0</v>
      </c>
      <c r="D1362" s="14">
        <v>11365.95</v>
      </c>
      <c r="E1362" t="s">
        <v>12</v>
      </c>
      <c r="F1362" t="s">
        <v>11</v>
      </c>
      <c r="G1362" t="s">
        <v>41</v>
      </c>
      <c r="H1362">
        <f t="shared" si="21"/>
        <v>58</v>
      </c>
    </row>
    <row r="1363" spans="1:8" x14ac:dyDescent="0.25">
      <c r="A1363" t="s">
        <v>1393</v>
      </c>
      <c r="B1363" s="12">
        <v>29013</v>
      </c>
      <c r="C1363">
        <v>2</v>
      </c>
      <c r="D1363" s="14">
        <v>11369.39</v>
      </c>
      <c r="E1363" t="s">
        <v>12</v>
      </c>
      <c r="F1363" t="s">
        <v>16</v>
      </c>
      <c r="G1363" t="s">
        <v>534</v>
      </c>
      <c r="H1363">
        <f t="shared" si="21"/>
        <v>44</v>
      </c>
    </row>
    <row r="1364" spans="1:8" x14ac:dyDescent="0.25">
      <c r="A1364" t="s">
        <v>1394</v>
      </c>
      <c r="B1364" s="12">
        <v>26639</v>
      </c>
      <c r="C1364">
        <v>0</v>
      </c>
      <c r="D1364" s="14">
        <v>11378.57</v>
      </c>
      <c r="E1364" t="s">
        <v>12</v>
      </c>
      <c r="F1364" t="s">
        <v>11</v>
      </c>
      <c r="G1364" t="s">
        <v>199</v>
      </c>
      <c r="H1364">
        <f t="shared" si="21"/>
        <v>50</v>
      </c>
    </row>
    <row r="1365" spans="1:8" x14ac:dyDescent="0.25">
      <c r="A1365" t="s">
        <v>1395</v>
      </c>
      <c r="B1365" s="12">
        <v>23541</v>
      </c>
      <c r="C1365">
        <v>0</v>
      </c>
      <c r="D1365" s="14">
        <v>11381.33</v>
      </c>
      <c r="E1365" t="s">
        <v>12</v>
      </c>
      <c r="F1365" t="s">
        <v>11</v>
      </c>
      <c r="G1365" t="s">
        <v>13</v>
      </c>
      <c r="H1365">
        <f t="shared" si="21"/>
        <v>58</v>
      </c>
    </row>
    <row r="1366" spans="1:8" x14ac:dyDescent="0.25">
      <c r="A1366" t="s">
        <v>1396</v>
      </c>
      <c r="B1366" s="12">
        <v>35639</v>
      </c>
      <c r="C1366">
        <v>0</v>
      </c>
      <c r="D1366" s="14">
        <v>11388.27</v>
      </c>
      <c r="E1366" t="s">
        <v>12</v>
      </c>
      <c r="F1366" t="s">
        <v>11</v>
      </c>
      <c r="G1366" t="s">
        <v>534</v>
      </c>
      <c r="H1366">
        <f t="shared" si="21"/>
        <v>25</v>
      </c>
    </row>
    <row r="1367" spans="1:8" x14ac:dyDescent="0.25">
      <c r="A1367" t="s">
        <v>1397</v>
      </c>
      <c r="B1367" s="12">
        <v>24825</v>
      </c>
      <c r="C1367">
        <v>1</v>
      </c>
      <c r="D1367" s="14">
        <v>11394.07</v>
      </c>
      <c r="E1367" t="s">
        <v>12</v>
      </c>
      <c r="F1367" t="s">
        <v>16</v>
      </c>
      <c r="G1367" t="s">
        <v>169</v>
      </c>
      <c r="H1367">
        <f t="shared" si="21"/>
        <v>55</v>
      </c>
    </row>
    <row r="1368" spans="1:8" x14ac:dyDescent="0.25">
      <c r="A1368" t="s">
        <v>1398</v>
      </c>
      <c r="B1368" s="12">
        <v>25843</v>
      </c>
      <c r="C1368">
        <v>2</v>
      </c>
      <c r="D1368" s="14">
        <v>11396.9</v>
      </c>
      <c r="E1368" t="s">
        <v>12</v>
      </c>
      <c r="F1368" t="s">
        <v>12</v>
      </c>
      <c r="G1368" t="s">
        <v>246</v>
      </c>
      <c r="H1368">
        <f t="shared" si="21"/>
        <v>52</v>
      </c>
    </row>
    <row r="1369" spans="1:8" x14ac:dyDescent="0.25">
      <c r="A1369" t="s">
        <v>1399</v>
      </c>
      <c r="B1369" s="12">
        <v>25848</v>
      </c>
      <c r="C1369">
        <v>3</v>
      </c>
      <c r="D1369" s="14">
        <v>11411.69</v>
      </c>
      <c r="E1369" t="s">
        <v>12</v>
      </c>
      <c r="F1369" t="s">
        <v>11</v>
      </c>
      <c r="G1369" t="s">
        <v>41</v>
      </c>
      <c r="H1369">
        <f t="shared" si="21"/>
        <v>52</v>
      </c>
    </row>
    <row r="1370" spans="1:8" x14ac:dyDescent="0.25">
      <c r="A1370" t="s">
        <v>1400</v>
      </c>
      <c r="B1370" s="12">
        <v>30612</v>
      </c>
      <c r="C1370">
        <v>3</v>
      </c>
      <c r="D1370" s="14">
        <v>11412.02</v>
      </c>
      <c r="E1370" t="s">
        <v>12</v>
      </c>
      <c r="F1370" t="s">
        <v>16</v>
      </c>
      <c r="G1370" t="s">
        <v>299</v>
      </c>
      <c r="H1370">
        <f t="shared" si="21"/>
        <v>39</v>
      </c>
    </row>
    <row r="1371" spans="1:8" x14ac:dyDescent="0.25">
      <c r="A1371" t="s">
        <v>1401</v>
      </c>
      <c r="B1371" s="12">
        <v>31207</v>
      </c>
      <c r="C1371">
        <v>3</v>
      </c>
      <c r="D1371" s="14">
        <v>11419.49</v>
      </c>
      <c r="E1371" t="s">
        <v>12</v>
      </c>
      <c r="F1371" t="s">
        <v>16</v>
      </c>
      <c r="G1371" t="s">
        <v>23</v>
      </c>
      <c r="H1371">
        <f t="shared" si="21"/>
        <v>37</v>
      </c>
    </row>
    <row r="1372" spans="1:8" x14ac:dyDescent="0.25">
      <c r="A1372" t="s">
        <v>1402</v>
      </c>
      <c r="B1372" s="12">
        <v>29419</v>
      </c>
      <c r="C1372">
        <v>2</v>
      </c>
      <c r="D1372" s="14">
        <v>11435.74</v>
      </c>
      <c r="E1372" t="s">
        <v>12</v>
      </c>
      <c r="F1372" t="s">
        <v>12</v>
      </c>
      <c r="G1372" t="s">
        <v>299</v>
      </c>
      <c r="H1372">
        <f t="shared" si="21"/>
        <v>42</v>
      </c>
    </row>
    <row r="1373" spans="1:8" x14ac:dyDescent="0.25">
      <c r="A1373" t="s">
        <v>1403</v>
      </c>
      <c r="B1373" s="12">
        <v>26188</v>
      </c>
      <c r="C1373">
        <v>3</v>
      </c>
      <c r="D1373" s="14">
        <v>11436.74</v>
      </c>
      <c r="E1373" t="s">
        <v>12</v>
      </c>
      <c r="F1373" t="s">
        <v>12</v>
      </c>
      <c r="G1373" t="s">
        <v>23</v>
      </c>
      <c r="H1373">
        <f t="shared" si="21"/>
        <v>51</v>
      </c>
    </row>
    <row r="1374" spans="1:8" x14ac:dyDescent="0.25">
      <c r="A1374" t="s">
        <v>1404</v>
      </c>
      <c r="B1374" s="12">
        <v>24272</v>
      </c>
      <c r="C1374">
        <v>0</v>
      </c>
      <c r="D1374" s="14">
        <v>11454.02</v>
      </c>
      <c r="E1374" t="s">
        <v>12</v>
      </c>
      <c r="F1374" t="s">
        <v>16</v>
      </c>
      <c r="G1374" t="s">
        <v>23</v>
      </c>
      <c r="H1374">
        <f t="shared" si="21"/>
        <v>56</v>
      </c>
    </row>
    <row r="1375" spans="1:8" x14ac:dyDescent="0.25">
      <c r="A1375" t="s">
        <v>1405</v>
      </c>
      <c r="B1375" s="12">
        <v>23916</v>
      </c>
      <c r="C1375">
        <v>0</v>
      </c>
      <c r="D1375" s="14">
        <v>11455.28</v>
      </c>
      <c r="E1375" t="s">
        <v>12</v>
      </c>
      <c r="F1375" t="s">
        <v>11</v>
      </c>
      <c r="G1375" t="s">
        <v>41</v>
      </c>
      <c r="H1375">
        <f t="shared" si="21"/>
        <v>57</v>
      </c>
    </row>
    <row r="1376" spans="1:8" x14ac:dyDescent="0.25">
      <c r="A1376" t="s">
        <v>1406</v>
      </c>
      <c r="B1376" s="12">
        <v>24357</v>
      </c>
      <c r="C1376">
        <v>0</v>
      </c>
      <c r="D1376" s="14">
        <v>11478.14</v>
      </c>
      <c r="E1376" t="s">
        <v>12</v>
      </c>
      <c r="F1376" t="s">
        <v>11</v>
      </c>
      <c r="G1376" t="s">
        <v>199</v>
      </c>
      <c r="H1376">
        <f t="shared" si="21"/>
        <v>56</v>
      </c>
    </row>
    <row r="1377" spans="1:8" x14ac:dyDescent="0.25">
      <c r="A1377" t="s">
        <v>1407</v>
      </c>
      <c r="B1377" s="12">
        <v>38240</v>
      </c>
      <c r="C1377">
        <v>0</v>
      </c>
      <c r="D1377" s="14">
        <v>11482.63</v>
      </c>
      <c r="E1377" t="s">
        <v>12</v>
      </c>
      <c r="F1377" t="s">
        <v>11</v>
      </c>
      <c r="G1377" t="s">
        <v>13</v>
      </c>
      <c r="H1377">
        <f t="shared" si="21"/>
        <v>18</v>
      </c>
    </row>
    <row r="1378" spans="1:8" x14ac:dyDescent="0.25">
      <c r="A1378" t="s">
        <v>1408</v>
      </c>
      <c r="B1378" s="12">
        <v>25854</v>
      </c>
      <c r="C1378">
        <v>3</v>
      </c>
      <c r="D1378" s="14">
        <v>11488.32</v>
      </c>
      <c r="E1378" t="s">
        <v>12</v>
      </c>
      <c r="F1378" t="s">
        <v>16</v>
      </c>
      <c r="G1378" t="s">
        <v>275</v>
      </c>
      <c r="H1378">
        <f t="shared" si="21"/>
        <v>52</v>
      </c>
    </row>
    <row r="1379" spans="1:8" x14ac:dyDescent="0.25">
      <c r="A1379" t="s">
        <v>1409</v>
      </c>
      <c r="B1379" s="12">
        <v>30474</v>
      </c>
      <c r="C1379">
        <v>3</v>
      </c>
      <c r="D1379" s="14">
        <v>11492.46</v>
      </c>
      <c r="E1379" t="s">
        <v>12</v>
      </c>
      <c r="F1379" t="s">
        <v>12</v>
      </c>
      <c r="G1379" t="s">
        <v>534</v>
      </c>
      <c r="H1379">
        <f t="shared" si="21"/>
        <v>40</v>
      </c>
    </row>
    <row r="1380" spans="1:8" x14ac:dyDescent="0.25">
      <c r="A1380" t="s">
        <v>1410</v>
      </c>
      <c r="B1380" s="12">
        <v>25426</v>
      </c>
      <c r="C1380">
        <v>0</v>
      </c>
      <c r="D1380" s="14">
        <v>11497.69</v>
      </c>
      <c r="E1380" t="s">
        <v>12</v>
      </c>
      <c r="F1380" t="s">
        <v>16</v>
      </c>
      <c r="G1380" t="s">
        <v>23</v>
      </c>
      <c r="H1380">
        <f t="shared" si="21"/>
        <v>53</v>
      </c>
    </row>
    <row r="1381" spans="1:8" x14ac:dyDescent="0.25">
      <c r="A1381" t="s">
        <v>1411</v>
      </c>
      <c r="B1381" s="12">
        <v>32787</v>
      </c>
      <c r="C1381">
        <v>3</v>
      </c>
      <c r="D1381" s="14">
        <v>11511.61</v>
      </c>
      <c r="E1381" t="s">
        <v>12</v>
      </c>
      <c r="F1381" t="s">
        <v>12</v>
      </c>
      <c r="G1381" t="s">
        <v>534</v>
      </c>
      <c r="H1381">
        <f t="shared" si="21"/>
        <v>33</v>
      </c>
    </row>
    <row r="1382" spans="1:8" x14ac:dyDescent="0.25">
      <c r="A1382" t="s">
        <v>1412</v>
      </c>
      <c r="B1382" s="12">
        <v>25013</v>
      </c>
      <c r="C1382">
        <v>1</v>
      </c>
      <c r="D1382" s="14">
        <v>11512.41</v>
      </c>
      <c r="E1382" t="s">
        <v>12</v>
      </c>
      <c r="F1382" t="s">
        <v>16</v>
      </c>
      <c r="G1382" t="s">
        <v>246</v>
      </c>
      <c r="H1382">
        <f t="shared" si="21"/>
        <v>54</v>
      </c>
    </row>
    <row r="1383" spans="1:8" x14ac:dyDescent="0.25">
      <c r="A1383" t="s">
        <v>1413</v>
      </c>
      <c r="B1383" s="12">
        <v>26286</v>
      </c>
      <c r="C1383">
        <v>4</v>
      </c>
      <c r="D1383" s="14">
        <v>11520.1</v>
      </c>
      <c r="E1383" t="s">
        <v>12</v>
      </c>
      <c r="F1383" t="s">
        <v>16</v>
      </c>
      <c r="G1383" t="s">
        <v>23</v>
      </c>
      <c r="H1383">
        <f t="shared" si="21"/>
        <v>51</v>
      </c>
    </row>
    <row r="1384" spans="1:8" x14ac:dyDescent="0.25">
      <c r="A1384" t="s">
        <v>1414</v>
      </c>
      <c r="B1384" s="12">
        <v>32306</v>
      </c>
      <c r="C1384">
        <v>3</v>
      </c>
      <c r="D1384" s="14">
        <v>11524.25</v>
      </c>
      <c r="E1384" t="s">
        <v>12</v>
      </c>
      <c r="F1384" t="s">
        <v>16</v>
      </c>
      <c r="G1384" t="s">
        <v>534</v>
      </c>
      <c r="H1384">
        <f t="shared" si="21"/>
        <v>34</v>
      </c>
    </row>
    <row r="1385" spans="1:8" x14ac:dyDescent="0.25">
      <c r="A1385" t="s">
        <v>1415</v>
      </c>
      <c r="B1385" s="12">
        <v>25772</v>
      </c>
      <c r="C1385">
        <v>0</v>
      </c>
      <c r="D1385" s="14">
        <v>11530.12</v>
      </c>
      <c r="E1385" t="s">
        <v>12</v>
      </c>
      <c r="F1385" t="s">
        <v>16</v>
      </c>
      <c r="G1385" t="s">
        <v>23</v>
      </c>
      <c r="H1385">
        <f t="shared" si="21"/>
        <v>52</v>
      </c>
    </row>
    <row r="1386" spans="1:8" x14ac:dyDescent="0.25">
      <c r="A1386" t="s">
        <v>1416</v>
      </c>
      <c r="B1386" s="12">
        <v>24018</v>
      </c>
      <c r="C1386">
        <v>0</v>
      </c>
      <c r="D1386" s="14">
        <v>11534.87</v>
      </c>
      <c r="E1386" t="s">
        <v>12</v>
      </c>
      <c r="F1386" t="s">
        <v>16</v>
      </c>
      <c r="G1386" t="s">
        <v>355</v>
      </c>
      <c r="H1386">
        <f t="shared" si="21"/>
        <v>57</v>
      </c>
    </row>
    <row r="1387" spans="1:8" x14ac:dyDescent="0.25">
      <c r="A1387" t="s">
        <v>1417</v>
      </c>
      <c r="B1387" s="12">
        <v>25156</v>
      </c>
      <c r="C1387">
        <v>2</v>
      </c>
      <c r="D1387" s="14">
        <v>11538.42</v>
      </c>
      <c r="E1387" t="s">
        <v>12</v>
      </c>
      <c r="F1387" t="s">
        <v>16</v>
      </c>
      <c r="G1387" t="s">
        <v>41</v>
      </c>
      <c r="H1387">
        <f t="shared" si="21"/>
        <v>54</v>
      </c>
    </row>
    <row r="1388" spans="1:8" x14ac:dyDescent="0.25">
      <c r="A1388" t="s">
        <v>1418</v>
      </c>
      <c r="B1388" s="12">
        <v>26268</v>
      </c>
      <c r="C1388">
        <v>0</v>
      </c>
      <c r="D1388" s="14">
        <v>11540.25</v>
      </c>
      <c r="E1388" t="s">
        <v>12</v>
      </c>
      <c r="F1388" t="s">
        <v>16</v>
      </c>
      <c r="G1388" t="s">
        <v>23</v>
      </c>
      <c r="H1388">
        <f t="shared" si="21"/>
        <v>51</v>
      </c>
    </row>
    <row r="1389" spans="1:8" x14ac:dyDescent="0.25">
      <c r="A1389" t="s">
        <v>1419</v>
      </c>
      <c r="B1389" s="12">
        <v>26868</v>
      </c>
      <c r="C1389">
        <v>5</v>
      </c>
      <c r="D1389" s="14">
        <v>11552.9</v>
      </c>
      <c r="E1389" t="s">
        <v>12</v>
      </c>
      <c r="F1389" t="s">
        <v>11</v>
      </c>
      <c r="G1389" t="s">
        <v>41</v>
      </c>
      <c r="H1389">
        <f t="shared" si="21"/>
        <v>49</v>
      </c>
    </row>
    <row r="1390" spans="1:8" x14ac:dyDescent="0.25">
      <c r="A1390" t="s">
        <v>1420</v>
      </c>
      <c r="B1390" s="12">
        <v>24042</v>
      </c>
      <c r="C1390">
        <v>1</v>
      </c>
      <c r="D1390" s="14">
        <v>11554.22</v>
      </c>
      <c r="E1390" t="s">
        <v>12</v>
      </c>
      <c r="F1390" t="s">
        <v>16</v>
      </c>
      <c r="G1390" t="s">
        <v>13</v>
      </c>
      <c r="H1390">
        <f t="shared" si="21"/>
        <v>57</v>
      </c>
    </row>
    <row r="1391" spans="1:8" x14ac:dyDescent="0.25">
      <c r="A1391" t="s">
        <v>1421</v>
      </c>
      <c r="B1391" s="12">
        <v>24101</v>
      </c>
      <c r="C1391">
        <v>0</v>
      </c>
      <c r="D1391" s="14">
        <v>11566.3</v>
      </c>
      <c r="E1391" t="s">
        <v>12</v>
      </c>
      <c r="F1391" t="s">
        <v>12</v>
      </c>
      <c r="G1391" t="s">
        <v>167</v>
      </c>
      <c r="H1391">
        <f t="shared" si="21"/>
        <v>57</v>
      </c>
    </row>
    <row r="1392" spans="1:8" x14ac:dyDescent="0.25">
      <c r="A1392" t="s">
        <v>1422</v>
      </c>
      <c r="B1392" s="12">
        <v>24052</v>
      </c>
      <c r="C1392">
        <v>1</v>
      </c>
      <c r="D1392" s="14">
        <v>11576.13</v>
      </c>
      <c r="E1392" t="s">
        <v>12</v>
      </c>
      <c r="F1392" t="s">
        <v>12</v>
      </c>
      <c r="G1392" t="s">
        <v>41</v>
      </c>
      <c r="H1392">
        <f t="shared" si="21"/>
        <v>57</v>
      </c>
    </row>
    <row r="1393" spans="1:8" x14ac:dyDescent="0.25">
      <c r="A1393" t="s">
        <v>1423</v>
      </c>
      <c r="B1393" s="12">
        <v>23548</v>
      </c>
      <c r="C1393">
        <v>0</v>
      </c>
      <c r="D1393" s="14">
        <v>11602.75</v>
      </c>
      <c r="E1393" t="s">
        <v>12</v>
      </c>
      <c r="F1393" t="s">
        <v>16</v>
      </c>
      <c r="G1393" t="s">
        <v>515</v>
      </c>
      <c r="H1393">
        <f t="shared" si="21"/>
        <v>58</v>
      </c>
    </row>
    <row r="1394" spans="1:8" x14ac:dyDescent="0.25">
      <c r="A1394" t="s">
        <v>1424</v>
      </c>
      <c r="B1394" s="12">
        <v>31610</v>
      </c>
      <c r="C1394">
        <v>3</v>
      </c>
      <c r="D1394" s="14">
        <v>11625.11</v>
      </c>
      <c r="E1394" t="s">
        <v>12</v>
      </c>
      <c r="F1394" t="s">
        <v>12</v>
      </c>
      <c r="G1394" t="s">
        <v>631</v>
      </c>
      <c r="H1394">
        <f t="shared" si="21"/>
        <v>36</v>
      </c>
    </row>
    <row r="1395" spans="1:8" x14ac:dyDescent="0.25">
      <c r="A1395" t="s">
        <v>1425</v>
      </c>
      <c r="B1395" s="12">
        <v>24384</v>
      </c>
      <c r="C1395">
        <v>0</v>
      </c>
      <c r="D1395" s="14">
        <v>11657.72</v>
      </c>
      <c r="E1395" t="s">
        <v>12</v>
      </c>
      <c r="F1395" t="s">
        <v>11</v>
      </c>
      <c r="G1395" t="s">
        <v>246</v>
      </c>
      <c r="H1395">
        <f t="shared" si="21"/>
        <v>56</v>
      </c>
    </row>
    <row r="1396" spans="1:8" x14ac:dyDescent="0.25">
      <c r="A1396" t="s">
        <v>1426</v>
      </c>
      <c r="B1396" s="12">
        <v>34535</v>
      </c>
      <c r="C1396">
        <v>0</v>
      </c>
      <c r="D1396" s="14">
        <v>11657.81</v>
      </c>
      <c r="E1396" t="s">
        <v>12</v>
      </c>
      <c r="F1396" t="s">
        <v>11</v>
      </c>
      <c r="G1396" t="s">
        <v>248</v>
      </c>
      <c r="H1396">
        <f t="shared" si="21"/>
        <v>28</v>
      </c>
    </row>
    <row r="1397" spans="1:8" x14ac:dyDescent="0.25">
      <c r="A1397" t="s">
        <v>1427</v>
      </c>
      <c r="B1397" s="12">
        <v>24294</v>
      </c>
      <c r="C1397">
        <v>0</v>
      </c>
      <c r="D1397" s="14">
        <v>11658.12</v>
      </c>
      <c r="E1397" t="s">
        <v>12</v>
      </c>
      <c r="F1397" t="s">
        <v>16</v>
      </c>
      <c r="G1397" t="s">
        <v>246</v>
      </c>
      <c r="H1397">
        <f t="shared" si="21"/>
        <v>56</v>
      </c>
    </row>
    <row r="1398" spans="1:8" x14ac:dyDescent="0.25">
      <c r="A1398" t="s">
        <v>1428</v>
      </c>
      <c r="B1398" s="12">
        <v>24342</v>
      </c>
      <c r="C1398">
        <v>0</v>
      </c>
      <c r="D1398" s="14">
        <v>11658.38</v>
      </c>
      <c r="E1398" t="s">
        <v>12</v>
      </c>
      <c r="F1398" t="s">
        <v>12</v>
      </c>
      <c r="G1398" t="s">
        <v>246</v>
      </c>
      <c r="H1398">
        <f t="shared" si="21"/>
        <v>56</v>
      </c>
    </row>
    <row r="1399" spans="1:8" x14ac:dyDescent="0.25">
      <c r="A1399" t="s">
        <v>1429</v>
      </c>
      <c r="B1399" s="12">
        <v>24420</v>
      </c>
      <c r="C1399">
        <v>1</v>
      </c>
      <c r="D1399" s="14">
        <v>11674.13</v>
      </c>
      <c r="E1399" t="s">
        <v>12</v>
      </c>
      <c r="F1399" t="s">
        <v>16</v>
      </c>
      <c r="G1399" t="s">
        <v>41</v>
      </c>
      <c r="H1399">
        <f t="shared" si="21"/>
        <v>56</v>
      </c>
    </row>
    <row r="1400" spans="1:8" x14ac:dyDescent="0.25">
      <c r="A1400" t="s">
        <v>1430</v>
      </c>
      <c r="B1400" s="12">
        <v>25903</v>
      </c>
      <c r="C1400">
        <v>0</v>
      </c>
      <c r="D1400" s="14">
        <v>11696.52</v>
      </c>
      <c r="E1400" t="s">
        <v>12</v>
      </c>
      <c r="F1400" t="s">
        <v>16</v>
      </c>
      <c r="G1400" t="s">
        <v>299</v>
      </c>
      <c r="H1400">
        <f t="shared" si="21"/>
        <v>52</v>
      </c>
    </row>
    <row r="1401" spans="1:8" x14ac:dyDescent="0.25">
      <c r="A1401" t="s">
        <v>1431</v>
      </c>
      <c r="B1401" s="12">
        <v>30245</v>
      </c>
      <c r="C1401">
        <v>3</v>
      </c>
      <c r="D1401" s="14">
        <v>11712.97</v>
      </c>
      <c r="E1401" t="s">
        <v>12</v>
      </c>
      <c r="F1401" t="s">
        <v>11</v>
      </c>
      <c r="G1401" t="s">
        <v>299</v>
      </c>
      <c r="H1401">
        <f t="shared" si="21"/>
        <v>40</v>
      </c>
    </row>
    <row r="1402" spans="1:8" x14ac:dyDescent="0.25">
      <c r="A1402" t="s">
        <v>1432</v>
      </c>
      <c r="B1402" s="12">
        <v>25488</v>
      </c>
      <c r="C1402">
        <v>2</v>
      </c>
      <c r="D1402" s="14">
        <v>11729.68</v>
      </c>
      <c r="E1402" t="s">
        <v>12</v>
      </c>
      <c r="F1402" t="s">
        <v>16</v>
      </c>
      <c r="G1402" t="s">
        <v>246</v>
      </c>
      <c r="H1402">
        <f t="shared" si="21"/>
        <v>53</v>
      </c>
    </row>
    <row r="1403" spans="1:8" x14ac:dyDescent="0.25">
      <c r="A1403" t="s">
        <v>1433</v>
      </c>
      <c r="B1403" s="12">
        <v>31012</v>
      </c>
      <c r="C1403">
        <v>3</v>
      </c>
      <c r="D1403" s="14">
        <v>11730.82</v>
      </c>
      <c r="E1403" t="s">
        <v>12</v>
      </c>
      <c r="F1403" t="s">
        <v>12</v>
      </c>
      <c r="G1403" t="s">
        <v>534</v>
      </c>
      <c r="H1403">
        <f t="shared" si="21"/>
        <v>38</v>
      </c>
    </row>
    <row r="1404" spans="1:8" x14ac:dyDescent="0.25">
      <c r="A1404" t="s">
        <v>1434</v>
      </c>
      <c r="B1404" s="12">
        <v>23690</v>
      </c>
      <c r="C1404">
        <v>0</v>
      </c>
      <c r="D1404" s="14">
        <v>11735.88</v>
      </c>
      <c r="E1404" t="s">
        <v>12</v>
      </c>
      <c r="F1404" t="s">
        <v>16</v>
      </c>
      <c r="G1404" t="s">
        <v>23</v>
      </c>
      <c r="H1404">
        <f t="shared" si="21"/>
        <v>58</v>
      </c>
    </row>
    <row r="1405" spans="1:8" x14ac:dyDescent="0.25">
      <c r="A1405" t="s">
        <v>1435</v>
      </c>
      <c r="B1405" s="12">
        <v>32391</v>
      </c>
      <c r="C1405">
        <v>2</v>
      </c>
      <c r="D1405" s="14">
        <v>11737.85</v>
      </c>
      <c r="E1405" t="s">
        <v>12</v>
      </c>
      <c r="F1405" t="s">
        <v>16</v>
      </c>
      <c r="G1405" t="s">
        <v>41</v>
      </c>
      <c r="H1405">
        <f t="shared" si="21"/>
        <v>34</v>
      </c>
    </row>
    <row r="1406" spans="1:8" x14ac:dyDescent="0.25">
      <c r="A1406" t="s">
        <v>1436</v>
      </c>
      <c r="B1406" s="12">
        <v>25519</v>
      </c>
      <c r="C1406">
        <v>3</v>
      </c>
      <c r="D1406" s="14">
        <v>11741.73</v>
      </c>
      <c r="E1406" t="s">
        <v>12</v>
      </c>
      <c r="F1406" t="s">
        <v>16</v>
      </c>
      <c r="G1406" t="s">
        <v>41</v>
      </c>
      <c r="H1406">
        <f t="shared" si="21"/>
        <v>53</v>
      </c>
    </row>
    <row r="1407" spans="1:8" x14ac:dyDescent="0.25">
      <c r="A1407" t="s">
        <v>1437</v>
      </c>
      <c r="B1407" s="12">
        <v>23171</v>
      </c>
      <c r="C1407">
        <v>0</v>
      </c>
      <c r="D1407" s="14">
        <v>11743.3</v>
      </c>
      <c r="E1407" t="s">
        <v>12</v>
      </c>
      <c r="F1407" t="s">
        <v>12</v>
      </c>
      <c r="G1407" t="s">
        <v>13</v>
      </c>
      <c r="H1407">
        <f t="shared" si="21"/>
        <v>59</v>
      </c>
    </row>
    <row r="1408" spans="1:8" x14ac:dyDescent="0.25">
      <c r="A1408" t="s">
        <v>1438</v>
      </c>
      <c r="B1408" s="12">
        <v>23713</v>
      </c>
      <c r="C1408">
        <v>0</v>
      </c>
      <c r="D1408" s="14">
        <v>11743.93</v>
      </c>
      <c r="E1408" t="s">
        <v>12</v>
      </c>
      <c r="F1408" t="s">
        <v>16</v>
      </c>
      <c r="G1408" t="s">
        <v>23</v>
      </c>
      <c r="H1408">
        <f t="shared" si="21"/>
        <v>58</v>
      </c>
    </row>
    <row r="1409" spans="1:8" x14ac:dyDescent="0.25">
      <c r="A1409" t="s">
        <v>1439</v>
      </c>
      <c r="B1409" s="12">
        <v>29165</v>
      </c>
      <c r="C1409">
        <v>2</v>
      </c>
      <c r="D1409" s="14">
        <v>11752.68</v>
      </c>
      <c r="E1409" t="s">
        <v>12</v>
      </c>
      <c r="F1409" t="s">
        <v>16</v>
      </c>
      <c r="G1409" t="s">
        <v>534</v>
      </c>
      <c r="H1409">
        <f t="shared" si="21"/>
        <v>43</v>
      </c>
    </row>
    <row r="1410" spans="1:8" x14ac:dyDescent="0.25">
      <c r="A1410" t="s">
        <v>1440</v>
      </c>
      <c r="B1410" s="12">
        <v>24313</v>
      </c>
      <c r="C1410">
        <v>1</v>
      </c>
      <c r="D1410" s="14">
        <v>11763</v>
      </c>
      <c r="E1410" t="s">
        <v>12</v>
      </c>
      <c r="F1410" t="s">
        <v>12</v>
      </c>
      <c r="G1410" t="s">
        <v>167</v>
      </c>
      <c r="H1410">
        <f t="shared" si="21"/>
        <v>56</v>
      </c>
    </row>
    <row r="1411" spans="1:8" x14ac:dyDescent="0.25">
      <c r="A1411" t="s">
        <v>1441</v>
      </c>
      <c r="B1411" s="12">
        <v>30275</v>
      </c>
      <c r="C1411">
        <v>3</v>
      </c>
      <c r="D1411" s="14">
        <v>11773.06</v>
      </c>
      <c r="E1411" t="s">
        <v>12</v>
      </c>
      <c r="F1411" t="s">
        <v>12</v>
      </c>
      <c r="G1411" t="s">
        <v>534</v>
      </c>
      <c r="H1411">
        <f t="shared" ref="H1411:H1474" si="22">IFERROR(DATEDIF(B1411,DATE(2023,6,8),"Y"),"?")</f>
        <v>40</v>
      </c>
    </row>
    <row r="1412" spans="1:8" x14ac:dyDescent="0.25">
      <c r="A1412" t="s">
        <v>1442</v>
      </c>
      <c r="B1412" s="12">
        <v>24018</v>
      </c>
      <c r="C1412">
        <v>0</v>
      </c>
      <c r="D1412" s="14">
        <v>11830.61</v>
      </c>
      <c r="E1412" t="s">
        <v>12</v>
      </c>
      <c r="F1412" t="s">
        <v>16</v>
      </c>
      <c r="G1412" t="s">
        <v>23</v>
      </c>
      <c r="H1412">
        <f t="shared" si="22"/>
        <v>57</v>
      </c>
    </row>
    <row r="1413" spans="1:8" x14ac:dyDescent="0.25">
      <c r="A1413" t="s">
        <v>1443</v>
      </c>
      <c r="B1413" s="12">
        <v>23555</v>
      </c>
      <c r="C1413">
        <v>0</v>
      </c>
      <c r="D1413" s="14">
        <v>11833.78</v>
      </c>
      <c r="E1413" t="s">
        <v>12</v>
      </c>
      <c r="F1413" t="s">
        <v>12</v>
      </c>
      <c r="G1413" t="s">
        <v>13</v>
      </c>
      <c r="H1413">
        <f t="shared" si="22"/>
        <v>58</v>
      </c>
    </row>
    <row r="1414" spans="1:8" x14ac:dyDescent="0.25">
      <c r="A1414" t="s">
        <v>1444</v>
      </c>
      <c r="B1414" s="12">
        <v>23631</v>
      </c>
      <c r="C1414">
        <v>0</v>
      </c>
      <c r="D1414" s="14">
        <v>11837.16</v>
      </c>
      <c r="E1414" t="s">
        <v>12</v>
      </c>
      <c r="F1414" t="s">
        <v>12</v>
      </c>
      <c r="G1414" t="s">
        <v>41</v>
      </c>
      <c r="H1414">
        <f t="shared" si="22"/>
        <v>58</v>
      </c>
    </row>
    <row r="1415" spans="1:8" x14ac:dyDescent="0.25">
      <c r="A1415" t="s">
        <v>1445</v>
      </c>
      <c r="B1415" s="12">
        <v>24010</v>
      </c>
      <c r="C1415">
        <v>0</v>
      </c>
      <c r="D1415" s="14">
        <v>11840.78</v>
      </c>
      <c r="E1415" t="s">
        <v>12</v>
      </c>
      <c r="F1415" t="s">
        <v>11</v>
      </c>
      <c r="G1415" t="s">
        <v>23</v>
      </c>
      <c r="H1415">
        <f t="shared" si="22"/>
        <v>57</v>
      </c>
    </row>
    <row r="1416" spans="1:8" x14ac:dyDescent="0.25">
      <c r="A1416" t="s">
        <v>1446</v>
      </c>
      <c r="B1416" s="12">
        <v>23569</v>
      </c>
      <c r="C1416">
        <v>0</v>
      </c>
      <c r="D1416" s="14">
        <v>11842.44</v>
      </c>
      <c r="E1416" t="s">
        <v>12</v>
      </c>
      <c r="F1416" t="s">
        <v>11</v>
      </c>
      <c r="G1416" t="s">
        <v>41</v>
      </c>
      <c r="H1416">
        <f t="shared" si="22"/>
        <v>58</v>
      </c>
    </row>
    <row r="1417" spans="1:8" x14ac:dyDescent="0.25">
      <c r="A1417" t="s">
        <v>1447</v>
      </c>
      <c r="B1417" s="12">
        <v>24056</v>
      </c>
      <c r="C1417">
        <v>0</v>
      </c>
      <c r="D1417" s="14">
        <v>11842.62</v>
      </c>
      <c r="E1417" t="s">
        <v>12</v>
      </c>
      <c r="F1417" t="s">
        <v>12</v>
      </c>
      <c r="G1417" t="s">
        <v>23</v>
      </c>
      <c r="H1417">
        <f t="shared" si="22"/>
        <v>57</v>
      </c>
    </row>
    <row r="1418" spans="1:8" x14ac:dyDescent="0.25">
      <c r="A1418" t="s">
        <v>1448</v>
      </c>
      <c r="B1418" s="12">
        <v>23555</v>
      </c>
      <c r="C1418">
        <v>0</v>
      </c>
      <c r="D1418" s="14">
        <v>11848.14</v>
      </c>
      <c r="E1418" t="s">
        <v>12</v>
      </c>
      <c r="F1418" t="s">
        <v>11</v>
      </c>
      <c r="G1418" t="s">
        <v>41</v>
      </c>
      <c r="H1418">
        <f t="shared" si="22"/>
        <v>58</v>
      </c>
    </row>
    <row r="1419" spans="1:8" x14ac:dyDescent="0.25">
      <c r="A1419" t="s">
        <v>1449</v>
      </c>
      <c r="B1419" s="12">
        <v>23649</v>
      </c>
      <c r="C1419">
        <v>0</v>
      </c>
      <c r="D1419" s="14">
        <v>11856.41</v>
      </c>
      <c r="E1419" t="s">
        <v>12</v>
      </c>
      <c r="F1419" t="s">
        <v>11</v>
      </c>
      <c r="G1419" t="s">
        <v>13</v>
      </c>
      <c r="H1419">
        <f t="shared" si="22"/>
        <v>58</v>
      </c>
    </row>
    <row r="1420" spans="1:8" x14ac:dyDescent="0.25">
      <c r="A1420" t="s">
        <v>1450</v>
      </c>
      <c r="B1420" s="12">
        <v>27217</v>
      </c>
      <c r="C1420">
        <v>0</v>
      </c>
      <c r="D1420" s="14">
        <v>11858.56</v>
      </c>
      <c r="E1420" t="s">
        <v>12</v>
      </c>
      <c r="F1420" t="s">
        <v>12</v>
      </c>
      <c r="G1420" t="s">
        <v>41</v>
      </c>
      <c r="H1420">
        <f t="shared" si="22"/>
        <v>48</v>
      </c>
    </row>
    <row r="1421" spans="1:8" x14ac:dyDescent="0.25">
      <c r="A1421" t="s">
        <v>1451</v>
      </c>
      <c r="B1421" s="12">
        <v>24708</v>
      </c>
      <c r="C1421">
        <v>1</v>
      </c>
      <c r="D1421" s="14">
        <v>11879.1</v>
      </c>
      <c r="E1421" t="s">
        <v>12</v>
      </c>
      <c r="F1421" t="s">
        <v>12</v>
      </c>
      <c r="G1421" t="s">
        <v>246</v>
      </c>
      <c r="H1421">
        <f t="shared" si="22"/>
        <v>55</v>
      </c>
    </row>
    <row r="1422" spans="1:8" x14ac:dyDescent="0.25">
      <c r="A1422" t="s">
        <v>1452</v>
      </c>
      <c r="B1422" s="12">
        <v>24667</v>
      </c>
      <c r="C1422">
        <v>2</v>
      </c>
      <c r="D1422" s="14">
        <v>11881.36</v>
      </c>
      <c r="E1422" t="s">
        <v>12</v>
      </c>
      <c r="F1422" t="s">
        <v>11</v>
      </c>
      <c r="G1422" t="s">
        <v>41</v>
      </c>
      <c r="H1422">
        <f t="shared" si="22"/>
        <v>55</v>
      </c>
    </row>
    <row r="1423" spans="1:8" x14ac:dyDescent="0.25">
      <c r="A1423" t="s">
        <v>1453</v>
      </c>
      <c r="B1423" s="12">
        <v>24774</v>
      </c>
      <c r="C1423">
        <v>2</v>
      </c>
      <c r="D1423" s="14">
        <v>11881.97</v>
      </c>
      <c r="E1423" t="s">
        <v>12</v>
      </c>
      <c r="F1423" t="s">
        <v>16</v>
      </c>
      <c r="G1423" t="s">
        <v>13</v>
      </c>
      <c r="H1423">
        <f t="shared" si="22"/>
        <v>55</v>
      </c>
    </row>
    <row r="1424" spans="1:8" x14ac:dyDescent="0.25">
      <c r="A1424" t="s">
        <v>1454</v>
      </c>
      <c r="B1424" s="12">
        <v>38140</v>
      </c>
      <c r="C1424">
        <v>2</v>
      </c>
      <c r="D1424" s="14">
        <v>11884.05</v>
      </c>
      <c r="E1424" t="s">
        <v>12</v>
      </c>
      <c r="F1424" t="s">
        <v>12</v>
      </c>
      <c r="G1424" t="s">
        <v>13</v>
      </c>
      <c r="H1424">
        <f t="shared" si="22"/>
        <v>19</v>
      </c>
    </row>
    <row r="1425" spans="1:8" x14ac:dyDescent="0.25">
      <c r="A1425" t="s">
        <v>1455</v>
      </c>
      <c r="B1425" s="12">
        <v>23700</v>
      </c>
      <c r="C1425">
        <v>0</v>
      </c>
      <c r="D1425" s="14">
        <v>11918.2</v>
      </c>
      <c r="E1425" t="s">
        <v>12</v>
      </c>
      <c r="F1425" t="s">
        <v>16</v>
      </c>
      <c r="G1425" t="s">
        <v>299</v>
      </c>
      <c r="H1425">
        <f t="shared" si="22"/>
        <v>58</v>
      </c>
    </row>
    <row r="1426" spans="1:8" x14ac:dyDescent="0.25">
      <c r="A1426" t="s">
        <v>1456</v>
      </c>
      <c r="B1426" s="12">
        <v>23731</v>
      </c>
      <c r="C1426">
        <v>0</v>
      </c>
      <c r="D1426" s="14">
        <v>11931.13</v>
      </c>
      <c r="E1426" t="s">
        <v>12</v>
      </c>
      <c r="F1426" t="s">
        <v>16</v>
      </c>
      <c r="G1426" t="s">
        <v>165</v>
      </c>
      <c r="H1426">
        <f t="shared" si="22"/>
        <v>58</v>
      </c>
    </row>
    <row r="1427" spans="1:8" x14ac:dyDescent="0.25">
      <c r="A1427" t="s">
        <v>1457</v>
      </c>
      <c r="B1427" s="12">
        <v>23591</v>
      </c>
      <c r="C1427">
        <v>0</v>
      </c>
      <c r="D1427" s="14">
        <v>11938.26</v>
      </c>
      <c r="E1427" t="s">
        <v>12</v>
      </c>
      <c r="F1427" t="s">
        <v>12</v>
      </c>
      <c r="G1427" t="s">
        <v>165</v>
      </c>
      <c r="H1427">
        <f t="shared" si="22"/>
        <v>58</v>
      </c>
    </row>
    <row r="1428" spans="1:8" x14ac:dyDescent="0.25">
      <c r="A1428" t="s">
        <v>1458</v>
      </c>
      <c r="B1428" s="12">
        <v>33530</v>
      </c>
      <c r="C1428">
        <v>3</v>
      </c>
      <c r="D1428" s="14">
        <v>11941.83</v>
      </c>
      <c r="E1428" t="s">
        <v>12</v>
      </c>
      <c r="F1428" t="s">
        <v>16</v>
      </c>
      <c r="G1428" t="s">
        <v>248</v>
      </c>
      <c r="H1428">
        <f t="shared" si="22"/>
        <v>31</v>
      </c>
    </row>
    <row r="1429" spans="1:8" x14ac:dyDescent="0.25">
      <c r="A1429" t="s">
        <v>1459</v>
      </c>
      <c r="B1429" s="12">
        <v>23736</v>
      </c>
      <c r="C1429">
        <v>0</v>
      </c>
      <c r="D1429" s="14">
        <v>11944.59</v>
      </c>
      <c r="E1429" t="s">
        <v>12</v>
      </c>
      <c r="F1429" t="s">
        <v>11</v>
      </c>
      <c r="G1429" t="s">
        <v>167</v>
      </c>
      <c r="H1429">
        <f t="shared" si="22"/>
        <v>58</v>
      </c>
    </row>
    <row r="1430" spans="1:8" x14ac:dyDescent="0.25">
      <c r="A1430" t="s">
        <v>1460</v>
      </c>
      <c r="B1430" s="12">
        <v>24047</v>
      </c>
      <c r="C1430">
        <v>1</v>
      </c>
      <c r="D1430" s="14">
        <v>11945.13</v>
      </c>
      <c r="E1430" t="s">
        <v>12</v>
      </c>
      <c r="F1430" t="s">
        <v>11</v>
      </c>
      <c r="G1430" t="s">
        <v>23</v>
      </c>
      <c r="H1430">
        <f t="shared" si="22"/>
        <v>57</v>
      </c>
    </row>
    <row r="1431" spans="1:8" x14ac:dyDescent="0.25">
      <c r="A1431" t="s">
        <v>1461</v>
      </c>
      <c r="B1431" s="12">
        <v>23649</v>
      </c>
      <c r="C1431">
        <v>1</v>
      </c>
      <c r="D1431" s="14">
        <v>11946.63</v>
      </c>
      <c r="E1431" t="s">
        <v>12</v>
      </c>
      <c r="F1431" t="s">
        <v>11</v>
      </c>
      <c r="G1431" t="s">
        <v>13</v>
      </c>
      <c r="H1431">
        <f t="shared" si="22"/>
        <v>58</v>
      </c>
    </row>
    <row r="1432" spans="1:8" x14ac:dyDescent="0.25">
      <c r="A1432" t="s">
        <v>1462</v>
      </c>
      <c r="B1432" s="12">
        <v>24828</v>
      </c>
      <c r="C1432">
        <v>3</v>
      </c>
      <c r="D1432" s="14">
        <v>11987.17</v>
      </c>
      <c r="E1432" t="s">
        <v>12</v>
      </c>
      <c r="F1432" t="s">
        <v>12</v>
      </c>
      <c r="G1432" t="s">
        <v>13</v>
      </c>
      <c r="H1432">
        <f t="shared" si="22"/>
        <v>55</v>
      </c>
    </row>
    <row r="1433" spans="1:8" x14ac:dyDescent="0.25">
      <c r="A1433" t="s">
        <v>1463</v>
      </c>
      <c r="B1433" s="12">
        <v>30501</v>
      </c>
      <c r="C1433">
        <v>3</v>
      </c>
      <c r="D1433" s="14">
        <v>11987.68</v>
      </c>
      <c r="E1433" t="s">
        <v>12</v>
      </c>
      <c r="F1433" t="s">
        <v>11</v>
      </c>
      <c r="G1433" t="s">
        <v>534</v>
      </c>
      <c r="H1433">
        <f t="shared" si="22"/>
        <v>39</v>
      </c>
    </row>
    <row r="1434" spans="1:8" x14ac:dyDescent="0.25">
      <c r="A1434" t="s">
        <v>1464</v>
      </c>
      <c r="B1434" s="12">
        <v>34315</v>
      </c>
      <c r="C1434">
        <v>0</v>
      </c>
      <c r="D1434" s="14">
        <v>11994.89</v>
      </c>
      <c r="E1434" t="s">
        <v>12</v>
      </c>
      <c r="F1434" t="s">
        <v>11</v>
      </c>
      <c r="G1434" t="s">
        <v>23</v>
      </c>
      <c r="H1434">
        <f t="shared" si="22"/>
        <v>29</v>
      </c>
    </row>
    <row r="1435" spans="1:8" x14ac:dyDescent="0.25">
      <c r="A1435" t="s">
        <v>1465</v>
      </c>
      <c r="B1435" s="12">
        <v>30241</v>
      </c>
      <c r="C1435">
        <v>3</v>
      </c>
      <c r="D1435" s="14">
        <v>12001.29</v>
      </c>
      <c r="E1435" t="s">
        <v>12</v>
      </c>
      <c r="F1435" t="s">
        <v>12</v>
      </c>
      <c r="G1435" t="s">
        <v>299</v>
      </c>
      <c r="H1435">
        <f t="shared" si="22"/>
        <v>40</v>
      </c>
    </row>
    <row r="1436" spans="1:8" x14ac:dyDescent="0.25">
      <c r="A1436" t="s">
        <v>1466</v>
      </c>
      <c r="B1436" s="12">
        <v>23902</v>
      </c>
      <c r="C1436">
        <v>0</v>
      </c>
      <c r="D1436" s="14">
        <v>12029.29</v>
      </c>
      <c r="E1436" t="s">
        <v>12</v>
      </c>
      <c r="F1436" t="s">
        <v>11</v>
      </c>
      <c r="G1436" t="s">
        <v>246</v>
      </c>
      <c r="H1436">
        <f t="shared" si="22"/>
        <v>57</v>
      </c>
    </row>
    <row r="1437" spans="1:8" x14ac:dyDescent="0.25">
      <c r="A1437" t="s">
        <v>1467</v>
      </c>
      <c r="B1437" s="12">
        <v>24044</v>
      </c>
      <c r="C1437">
        <v>1</v>
      </c>
      <c r="D1437" s="14">
        <v>12032.33</v>
      </c>
      <c r="E1437" t="s">
        <v>12</v>
      </c>
      <c r="F1437" t="s">
        <v>16</v>
      </c>
      <c r="G1437" t="s">
        <v>41</v>
      </c>
      <c r="H1437">
        <f t="shared" si="22"/>
        <v>57</v>
      </c>
    </row>
    <row r="1438" spans="1:8" x14ac:dyDescent="0.25">
      <c r="A1438" t="s">
        <v>1468</v>
      </c>
      <c r="B1438" s="12">
        <v>29144</v>
      </c>
      <c r="C1438">
        <v>2</v>
      </c>
      <c r="D1438" s="14">
        <v>12035.18</v>
      </c>
      <c r="E1438" t="s">
        <v>12</v>
      </c>
      <c r="F1438" t="s">
        <v>12</v>
      </c>
      <c r="G1438" t="s">
        <v>299</v>
      </c>
      <c r="H1438">
        <f t="shared" si="22"/>
        <v>43</v>
      </c>
    </row>
    <row r="1439" spans="1:8" x14ac:dyDescent="0.25">
      <c r="A1439" t="s">
        <v>1469</v>
      </c>
      <c r="B1439" s="12">
        <v>24435</v>
      </c>
      <c r="C1439">
        <v>1</v>
      </c>
      <c r="D1439" s="14">
        <v>12044.34</v>
      </c>
      <c r="E1439" t="s">
        <v>12</v>
      </c>
      <c r="F1439" t="s">
        <v>16</v>
      </c>
      <c r="G1439" t="s">
        <v>23</v>
      </c>
      <c r="H1439">
        <f t="shared" si="22"/>
        <v>56</v>
      </c>
    </row>
    <row r="1440" spans="1:8" x14ac:dyDescent="0.25">
      <c r="A1440" t="s">
        <v>1470</v>
      </c>
      <c r="B1440" s="12">
        <v>31662</v>
      </c>
      <c r="C1440">
        <v>3</v>
      </c>
      <c r="D1440" s="14">
        <v>12048.13</v>
      </c>
      <c r="E1440" t="s">
        <v>12</v>
      </c>
      <c r="F1440" t="s">
        <v>11</v>
      </c>
      <c r="G1440" t="s">
        <v>534</v>
      </c>
      <c r="H1440">
        <f t="shared" si="22"/>
        <v>36</v>
      </c>
    </row>
    <row r="1441" spans="1:8" x14ac:dyDescent="0.25">
      <c r="A1441" t="s">
        <v>1471</v>
      </c>
      <c r="B1441" s="12">
        <v>30927</v>
      </c>
      <c r="C1441">
        <v>3</v>
      </c>
      <c r="D1441" s="14">
        <v>12091.34</v>
      </c>
      <c r="E1441" t="s">
        <v>12</v>
      </c>
      <c r="F1441" t="s">
        <v>11</v>
      </c>
      <c r="G1441" t="s">
        <v>631</v>
      </c>
      <c r="H1441">
        <f t="shared" si="22"/>
        <v>38</v>
      </c>
    </row>
    <row r="1442" spans="1:8" x14ac:dyDescent="0.25">
      <c r="A1442" t="s">
        <v>1472</v>
      </c>
      <c r="B1442" s="12">
        <v>25010</v>
      </c>
      <c r="C1442">
        <v>3</v>
      </c>
      <c r="D1442" s="14">
        <v>12094.48</v>
      </c>
      <c r="E1442" t="s">
        <v>12</v>
      </c>
      <c r="F1442" t="s">
        <v>12</v>
      </c>
      <c r="G1442" t="s">
        <v>41</v>
      </c>
      <c r="H1442">
        <f t="shared" si="22"/>
        <v>54</v>
      </c>
    </row>
    <row r="1443" spans="1:8" x14ac:dyDescent="0.25">
      <c r="A1443" t="s">
        <v>1473</v>
      </c>
      <c r="B1443" s="12">
        <v>25181</v>
      </c>
      <c r="C1443">
        <v>2</v>
      </c>
      <c r="D1443" s="14">
        <v>12096.65</v>
      </c>
      <c r="E1443" t="s">
        <v>12</v>
      </c>
      <c r="F1443" t="s">
        <v>16</v>
      </c>
      <c r="G1443" t="s">
        <v>246</v>
      </c>
      <c r="H1443">
        <f t="shared" si="22"/>
        <v>54</v>
      </c>
    </row>
    <row r="1444" spans="1:8" x14ac:dyDescent="0.25">
      <c r="A1444" t="s">
        <v>1474</v>
      </c>
      <c r="B1444" s="12">
        <v>25136</v>
      </c>
      <c r="C1444">
        <v>3</v>
      </c>
      <c r="D1444" s="14">
        <v>12105.32</v>
      </c>
      <c r="E1444" t="s">
        <v>12</v>
      </c>
      <c r="F1444" t="s">
        <v>12</v>
      </c>
      <c r="G1444" t="s">
        <v>41</v>
      </c>
      <c r="H1444">
        <f t="shared" si="22"/>
        <v>54</v>
      </c>
    </row>
    <row r="1445" spans="1:8" x14ac:dyDescent="0.25">
      <c r="A1445" t="s">
        <v>1475</v>
      </c>
      <c r="B1445" s="12">
        <v>23212</v>
      </c>
      <c r="C1445">
        <v>0</v>
      </c>
      <c r="D1445" s="14">
        <v>12124.99</v>
      </c>
      <c r="E1445" t="s">
        <v>12</v>
      </c>
      <c r="F1445" t="s">
        <v>16</v>
      </c>
      <c r="G1445" t="s">
        <v>23</v>
      </c>
      <c r="H1445">
        <f t="shared" si="22"/>
        <v>59</v>
      </c>
    </row>
    <row r="1446" spans="1:8" x14ac:dyDescent="0.25">
      <c r="A1446" t="s">
        <v>1476</v>
      </c>
      <c r="B1446" s="12">
        <v>23166</v>
      </c>
      <c r="C1446">
        <v>0</v>
      </c>
      <c r="D1446" s="14">
        <v>12129.61</v>
      </c>
      <c r="E1446" t="s">
        <v>12</v>
      </c>
      <c r="F1446" t="s">
        <v>16</v>
      </c>
      <c r="G1446" t="s">
        <v>23</v>
      </c>
      <c r="H1446">
        <f t="shared" si="22"/>
        <v>60</v>
      </c>
    </row>
    <row r="1447" spans="1:8" x14ac:dyDescent="0.25">
      <c r="A1447" t="s">
        <v>1477</v>
      </c>
      <c r="B1447" s="12">
        <v>33548</v>
      </c>
      <c r="C1447">
        <v>3</v>
      </c>
      <c r="D1447" s="14">
        <v>12130.8</v>
      </c>
      <c r="E1447" t="s">
        <v>12</v>
      </c>
      <c r="F1447" t="s">
        <v>12</v>
      </c>
      <c r="G1447" t="s">
        <v>534</v>
      </c>
      <c r="H1447">
        <f t="shared" si="22"/>
        <v>31</v>
      </c>
    </row>
    <row r="1448" spans="1:8" x14ac:dyDescent="0.25">
      <c r="A1448" t="s">
        <v>1478</v>
      </c>
      <c r="B1448" s="12">
        <v>27288</v>
      </c>
      <c r="C1448">
        <v>0</v>
      </c>
      <c r="D1448" s="14">
        <v>12137.6</v>
      </c>
      <c r="E1448" t="s">
        <v>12</v>
      </c>
      <c r="F1448" t="s">
        <v>12</v>
      </c>
      <c r="G1448" t="s">
        <v>23</v>
      </c>
      <c r="H1448">
        <f t="shared" si="22"/>
        <v>48</v>
      </c>
    </row>
    <row r="1449" spans="1:8" x14ac:dyDescent="0.25">
      <c r="A1449" t="s">
        <v>1479</v>
      </c>
      <c r="B1449" s="12">
        <v>22954</v>
      </c>
      <c r="C1449">
        <v>0</v>
      </c>
      <c r="D1449" s="14">
        <v>12142.58</v>
      </c>
      <c r="E1449" t="s">
        <v>12</v>
      </c>
      <c r="F1449" t="s">
        <v>11</v>
      </c>
      <c r="G1449" t="s">
        <v>13</v>
      </c>
      <c r="H1449">
        <f t="shared" si="22"/>
        <v>60</v>
      </c>
    </row>
    <row r="1450" spans="1:8" x14ac:dyDescent="0.25">
      <c r="A1450" t="s">
        <v>1480</v>
      </c>
      <c r="B1450" s="12">
        <v>22904</v>
      </c>
      <c r="C1450">
        <v>0</v>
      </c>
      <c r="D1450" s="14">
        <v>12146.97</v>
      </c>
      <c r="E1450" t="s">
        <v>12</v>
      </c>
      <c r="F1450" t="s">
        <v>12</v>
      </c>
      <c r="G1450" t="s">
        <v>41</v>
      </c>
      <c r="H1450">
        <f t="shared" si="22"/>
        <v>60</v>
      </c>
    </row>
    <row r="1451" spans="1:8" x14ac:dyDescent="0.25">
      <c r="A1451" t="s">
        <v>1481</v>
      </c>
      <c r="B1451" s="12">
        <v>32055</v>
      </c>
      <c r="C1451">
        <v>3</v>
      </c>
      <c r="D1451" s="14">
        <v>12148.2</v>
      </c>
      <c r="E1451" t="s">
        <v>12</v>
      </c>
      <c r="F1451" t="s">
        <v>12</v>
      </c>
      <c r="G1451" t="s">
        <v>23</v>
      </c>
      <c r="H1451">
        <f t="shared" si="22"/>
        <v>35</v>
      </c>
    </row>
    <row r="1452" spans="1:8" x14ac:dyDescent="0.25">
      <c r="A1452" t="s">
        <v>1482</v>
      </c>
      <c r="B1452" s="12">
        <v>33479</v>
      </c>
      <c r="C1452">
        <v>3</v>
      </c>
      <c r="D1452" s="14">
        <v>12198.64</v>
      </c>
      <c r="E1452" t="s">
        <v>12</v>
      </c>
      <c r="F1452" t="s">
        <v>12</v>
      </c>
      <c r="G1452" t="s">
        <v>534</v>
      </c>
      <c r="H1452">
        <f t="shared" si="22"/>
        <v>31</v>
      </c>
    </row>
    <row r="1453" spans="1:8" x14ac:dyDescent="0.25">
      <c r="A1453" t="s">
        <v>1483</v>
      </c>
      <c r="B1453" s="12">
        <v>28351</v>
      </c>
      <c r="C1453">
        <v>2</v>
      </c>
      <c r="D1453" s="14">
        <v>12218.7</v>
      </c>
      <c r="E1453" t="s">
        <v>12</v>
      </c>
      <c r="F1453" t="s">
        <v>16</v>
      </c>
      <c r="G1453" t="s">
        <v>23</v>
      </c>
      <c r="H1453">
        <f t="shared" si="22"/>
        <v>45</v>
      </c>
    </row>
    <row r="1454" spans="1:8" x14ac:dyDescent="0.25">
      <c r="A1454" t="s">
        <v>1484</v>
      </c>
      <c r="B1454" s="12">
        <v>23578</v>
      </c>
      <c r="C1454">
        <v>0</v>
      </c>
      <c r="D1454" s="14">
        <v>12222.9</v>
      </c>
      <c r="E1454" t="s">
        <v>12</v>
      </c>
      <c r="F1454" t="s">
        <v>11</v>
      </c>
      <c r="G1454" t="s">
        <v>23</v>
      </c>
      <c r="H1454">
        <f t="shared" si="22"/>
        <v>58</v>
      </c>
    </row>
    <row r="1455" spans="1:8" x14ac:dyDescent="0.25">
      <c r="A1455" t="s">
        <v>1485</v>
      </c>
      <c r="B1455" s="12">
        <v>23560</v>
      </c>
      <c r="C1455">
        <v>0</v>
      </c>
      <c r="D1455" s="14">
        <v>12224.35</v>
      </c>
      <c r="E1455" t="s">
        <v>12</v>
      </c>
      <c r="F1455" t="s">
        <v>16</v>
      </c>
      <c r="G1455" t="s">
        <v>23</v>
      </c>
      <c r="H1455">
        <f t="shared" si="22"/>
        <v>58</v>
      </c>
    </row>
    <row r="1456" spans="1:8" x14ac:dyDescent="0.25">
      <c r="A1456" t="s">
        <v>1486</v>
      </c>
      <c r="B1456" s="12">
        <v>23552</v>
      </c>
      <c r="C1456">
        <v>0</v>
      </c>
      <c r="D1456" s="14">
        <v>12231.61</v>
      </c>
      <c r="E1456" t="s">
        <v>12</v>
      </c>
      <c r="F1456" t="s">
        <v>12</v>
      </c>
      <c r="G1456" t="s">
        <v>23</v>
      </c>
      <c r="H1456">
        <f t="shared" si="22"/>
        <v>58</v>
      </c>
    </row>
    <row r="1457" spans="1:8" x14ac:dyDescent="0.25">
      <c r="A1457" t="s">
        <v>1487</v>
      </c>
      <c r="B1457" s="12">
        <v>23211</v>
      </c>
      <c r="C1457">
        <v>0</v>
      </c>
      <c r="D1457" s="14">
        <v>12233.83</v>
      </c>
      <c r="E1457" t="s">
        <v>12</v>
      </c>
      <c r="F1457" t="s">
        <v>16</v>
      </c>
      <c r="G1457" t="s">
        <v>41</v>
      </c>
      <c r="H1457">
        <f t="shared" si="22"/>
        <v>59</v>
      </c>
    </row>
    <row r="1458" spans="1:8" x14ac:dyDescent="0.25">
      <c r="A1458" t="s">
        <v>1488</v>
      </c>
      <c r="B1458" s="12">
        <v>23665</v>
      </c>
      <c r="C1458">
        <v>0</v>
      </c>
      <c r="D1458" s="14">
        <v>12235.84</v>
      </c>
      <c r="E1458" t="s">
        <v>12</v>
      </c>
      <c r="F1458" t="s">
        <v>12</v>
      </c>
      <c r="G1458" t="s">
        <v>23</v>
      </c>
      <c r="H1458">
        <f t="shared" si="22"/>
        <v>58</v>
      </c>
    </row>
    <row r="1459" spans="1:8" x14ac:dyDescent="0.25">
      <c r="A1459" t="s">
        <v>1489</v>
      </c>
      <c r="B1459" s="12">
        <v>24317</v>
      </c>
      <c r="C1459">
        <v>0</v>
      </c>
      <c r="D1459" s="14">
        <v>12237.73</v>
      </c>
      <c r="E1459" t="s">
        <v>12</v>
      </c>
      <c r="F1459" t="s">
        <v>12</v>
      </c>
      <c r="G1459" t="s">
        <v>23</v>
      </c>
      <c r="H1459">
        <f t="shared" si="22"/>
        <v>56</v>
      </c>
    </row>
    <row r="1460" spans="1:8" x14ac:dyDescent="0.25">
      <c r="A1460" t="s">
        <v>1490</v>
      </c>
      <c r="B1460" s="12">
        <v>23209</v>
      </c>
      <c r="C1460">
        <v>0</v>
      </c>
      <c r="D1460" s="14">
        <v>12244.53</v>
      </c>
      <c r="E1460" t="s">
        <v>12</v>
      </c>
      <c r="F1460" t="s">
        <v>16</v>
      </c>
      <c r="G1460" t="s">
        <v>13</v>
      </c>
      <c r="H1460">
        <f t="shared" si="22"/>
        <v>59</v>
      </c>
    </row>
    <row r="1461" spans="1:8" x14ac:dyDescent="0.25">
      <c r="A1461" t="s">
        <v>1491</v>
      </c>
      <c r="B1461" s="12">
        <v>27203</v>
      </c>
      <c r="C1461">
        <v>0</v>
      </c>
      <c r="D1461" s="14">
        <v>12245.17</v>
      </c>
      <c r="E1461" t="s">
        <v>12</v>
      </c>
      <c r="F1461" t="s">
        <v>16</v>
      </c>
      <c r="G1461" t="s">
        <v>23</v>
      </c>
      <c r="H1461">
        <f t="shared" si="22"/>
        <v>48</v>
      </c>
    </row>
    <row r="1462" spans="1:8" x14ac:dyDescent="0.25">
      <c r="A1462" t="s">
        <v>1492</v>
      </c>
      <c r="B1462" s="12">
        <v>32835</v>
      </c>
      <c r="C1462">
        <v>3</v>
      </c>
      <c r="D1462" s="14">
        <v>12254.44</v>
      </c>
      <c r="E1462" t="s">
        <v>12</v>
      </c>
      <c r="F1462" t="s">
        <v>12</v>
      </c>
      <c r="G1462" t="s">
        <v>534</v>
      </c>
      <c r="H1462">
        <f t="shared" si="22"/>
        <v>33</v>
      </c>
    </row>
    <row r="1463" spans="1:8" x14ac:dyDescent="0.25">
      <c r="A1463" t="s">
        <v>1493</v>
      </c>
      <c r="B1463" s="12">
        <v>31637</v>
      </c>
      <c r="C1463">
        <v>3</v>
      </c>
      <c r="D1463" s="14">
        <v>12255.04</v>
      </c>
      <c r="E1463" t="s">
        <v>12</v>
      </c>
      <c r="F1463" t="s">
        <v>11</v>
      </c>
      <c r="G1463" t="s">
        <v>534</v>
      </c>
      <c r="H1463">
        <f t="shared" si="22"/>
        <v>36</v>
      </c>
    </row>
    <row r="1464" spans="1:8" x14ac:dyDescent="0.25">
      <c r="A1464" t="s">
        <v>1494</v>
      </c>
      <c r="B1464" s="12">
        <v>24447</v>
      </c>
      <c r="C1464">
        <v>2</v>
      </c>
      <c r="D1464" s="14">
        <v>12265.51</v>
      </c>
      <c r="E1464" t="s">
        <v>12</v>
      </c>
      <c r="F1464" t="s">
        <v>12</v>
      </c>
      <c r="G1464" t="s">
        <v>13</v>
      </c>
      <c r="H1464">
        <f t="shared" si="22"/>
        <v>56</v>
      </c>
    </row>
    <row r="1465" spans="1:8" x14ac:dyDescent="0.25">
      <c r="A1465" t="s">
        <v>1495</v>
      </c>
      <c r="B1465" s="12">
        <v>24836</v>
      </c>
      <c r="C1465">
        <v>2</v>
      </c>
      <c r="D1465" s="14">
        <v>12268.63</v>
      </c>
      <c r="E1465" t="s">
        <v>12</v>
      </c>
      <c r="F1465" t="s">
        <v>16</v>
      </c>
      <c r="G1465" t="s">
        <v>23</v>
      </c>
      <c r="H1465">
        <f t="shared" si="22"/>
        <v>55</v>
      </c>
    </row>
    <row r="1466" spans="1:8" x14ac:dyDescent="0.25">
      <c r="A1466" t="s">
        <v>1496</v>
      </c>
      <c r="B1466" s="12">
        <v>24712</v>
      </c>
      <c r="C1466">
        <v>2</v>
      </c>
      <c r="D1466" s="14">
        <v>12269.69</v>
      </c>
      <c r="E1466" t="s">
        <v>12</v>
      </c>
      <c r="F1466" t="s">
        <v>11</v>
      </c>
      <c r="G1466" t="s">
        <v>23</v>
      </c>
      <c r="H1466">
        <f t="shared" si="22"/>
        <v>55</v>
      </c>
    </row>
    <row r="1467" spans="1:8" x14ac:dyDescent="0.25">
      <c r="A1467" t="s">
        <v>1497</v>
      </c>
      <c r="B1467" s="12">
        <v>24427</v>
      </c>
      <c r="C1467">
        <v>0</v>
      </c>
      <c r="D1467" s="14">
        <v>12282.03</v>
      </c>
      <c r="E1467" t="s">
        <v>12</v>
      </c>
      <c r="F1467" t="s">
        <v>16</v>
      </c>
      <c r="G1467" t="s">
        <v>199</v>
      </c>
      <c r="H1467">
        <f t="shared" si="22"/>
        <v>56</v>
      </c>
    </row>
    <row r="1468" spans="1:8" x14ac:dyDescent="0.25">
      <c r="A1468" t="s">
        <v>1498</v>
      </c>
      <c r="B1468" s="12">
        <v>33175</v>
      </c>
      <c r="C1468">
        <v>3</v>
      </c>
      <c r="D1468" s="14">
        <v>12282.38</v>
      </c>
      <c r="E1468" t="s">
        <v>12</v>
      </c>
      <c r="F1468" t="s">
        <v>16</v>
      </c>
      <c r="G1468" t="s">
        <v>41</v>
      </c>
      <c r="H1468">
        <f t="shared" si="22"/>
        <v>32</v>
      </c>
    </row>
    <row r="1469" spans="1:8" x14ac:dyDescent="0.25">
      <c r="A1469" t="s">
        <v>1499</v>
      </c>
      <c r="B1469" s="12">
        <v>23312</v>
      </c>
      <c r="C1469">
        <v>0</v>
      </c>
      <c r="D1469" s="14">
        <v>12299.59</v>
      </c>
      <c r="E1469" t="s">
        <v>12</v>
      </c>
      <c r="F1469" t="s">
        <v>16</v>
      </c>
      <c r="G1469" t="s">
        <v>199</v>
      </c>
      <c r="H1469">
        <f t="shared" si="22"/>
        <v>59</v>
      </c>
    </row>
    <row r="1470" spans="1:8" x14ac:dyDescent="0.25">
      <c r="A1470" t="s">
        <v>1500</v>
      </c>
      <c r="B1470" s="12">
        <v>23252</v>
      </c>
      <c r="C1470">
        <v>0</v>
      </c>
      <c r="D1470" s="14">
        <v>12323.94</v>
      </c>
      <c r="E1470" t="s">
        <v>12</v>
      </c>
      <c r="F1470" t="s">
        <v>12</v>
      </c>
      <c r="G1470" t="s">
        <v>355</v>
      </c>
      <c r="H1470">
        <f t="shared" si="22"/>
        <v>59</v>
      </c>
    </row>
    <row r="1471" spans="1:8" x14ac:dyDescent="0.25">
      <c r="A1471" t="s">
        <v>1501</v>
      </c>
      <c r="B1471" s="12">
        <v>23225</v>
      </c>
      <c r="C1471">
        <v>1</v>
      </c>
      <c r="D1471" s="14">
        <v>12333.83</v>
      </c>
      <c r="E1471" t="s">
        <v>12</v>
      </c>
      <c r="F1471" t="s">
        <v>11</v>
      </c>
      <c r="G1471" t="s">
        <v>41</v>
      </c>
      <c r="H1471">
        <f t="shared" si="22"/>
        <v>59</v>
      </c>
    </row>
    <row r="1472" spans="1:8" x14ac:dyDescent="0.25">
      <c r="A1472" t="s">
        <v>1502</v>
      </c>
      <c r="B1472" s="12">
        <v>23276</v>
      </c>
      <c r="C1472">
        <v>1</v>
      </c>
      <c r="D1472" s="14">
        <v>12347.17</v>
      </c>
      <c r="E1472" t="s">
        <v>12</v>
      </c>
      <c r="F1472" t="s">
        <v>12</v>
      </c>
      <c r="G1472" t="s">
        <v>41</v>
      </c>
      <c r="H1472">
        <f t="shared" si="22"/>
        <v>59</v>
      </c>
    </row>
    <row r="1473" spans="1:8" x14ac:dyDescent="0.25">
      <c r="A1473" t="s">
        <v>1503</v>
      </c>
      <c r="B1473" s="12">
        <v>24470</v>
      </c>
      <c r="C1473">
        <v>3</v>
      </c>
      <c r="D1473" s="14">
        <v>12363.55</v>
      </c>
      <c r="E1473" t="s">
        <v>12</v>
      </c>
      <c r="F1473" t="s">
        <v>12</v>
      </c>
      <c r="G1473" t="s">
        <v>41</v>
      </c>
      <c r="H1473">
        <f t="shared" si="22"/>
        <v>56</v>
      </c>
    </row>
    <row r="1474" spans="1:8" x14ac:dyDescent="0.25">
      <c r="A1474" t="s">
        <v>1504</v>
      </c>
      <c r="B1474" s="12">
        <v>22915</v>
      </c>
      <c r="C1474">
        <v>0</v>
      </c>
      <c r="D1474" s="14">
        <v>12369.89</v>
      </c>
      <c r="E1474" t="s">
        <v>12</v>
      </c>
      <c r="F1474" t="s">
        <v>11</v>
      </c>
      <c r="G1474" t="s">
        <v>246</v>
      </c>
      <c r="H1474">
        <f t="shared" si="22"/>
        <v>60</v>
      </c>
    </row>
    <row r="1475" spans="1:8" x14ac:dyDescent="0.25">
      <c r="A1475" t="s">
        <v>1505</v>
      </c>
      <c r="B1475" s="12">
        <v>32871</v>
      </c>
      <c r="C1475">
        <v>0</v>
      </c>
      <c r="D1475" s="14">
        <v>12404.88</v>
      </c>
      <c r="E1475" t="s">
        <v>12</v>
      </c>
      <c r="F1475" t="s">
        <v>12</v>
      </c>
      <c r="G1475" t="s">
        <v>167</v>
      </c>
      <c r="H1475">
        <f t="shared" ref="H1475:H1538" si="23">IFERROR(DATEDIF(B1475,DATE(2023,6,8),"Y"),"?")</f>
        <v>33</v>
      </c>
    </row>
    <row r="1476" spans="1:8" x14ac:dyDescent="0.25">
      <c r="A1476" t="s">
        <v>1506</v>
      </c>
      <c r="B1476" s="12">
        <v>26532</v>
      </c>
      <c r="C1476">
        <v>0</v>
      </c>
      <c r="D1476" s="14">
        <v>12407.3</v>
      </c>
      <c r="E1476" t="s">
        <v>12</v>
      </c>
      <c r="F1476" t="s">
        <v>11</v>
      </c>
      <c r="G1476" t="s">
        <v>299</v>
      </c>
      <c r="H1476">
        <f t="shared" si="23"/>
        <v>50</v>
      </c>
    </row>
    <row r="1477" spans="1:8" x14ac:dyDescent="0.25">
      <c r="A1477" t="s">
        <v>1507</v>
      </c>
      <c r="B1477" s="12">
        <v>29050</v>
      </c>
      <c r="C1477">
        <v>2</v>
      </c>
      <c r="D1477" s="14">
        <v>12408.29</v>
      </c>
      <c r="E1477" t="s">
        <v>12</v>
      </c>
      <c r="F1477" t="s">
        <v>16</v>
      </c>
      <c r="G1477" t="s">
        <v>631</v>
      </c>
      <c r="H1477">
        <f t="shared" si="23"/>
        <v>43</v>
      </c>
    </row>
    <row r="1478" spans="1:8" x14ac:dyDescent="0.25">
      <c r="A1478" t="s">
        <v>1508</v>
      </c>
      <c r="B1478" s="12">
        <v>23593</v>
      </c>
      <c r="C1478">
        <v>0</v>
      </c>
      <c r="D1478" s="14">
        <v>12430.95</v>
      </c>
      <c r="E1478" t="s">
        <v>12</v>
      </c>
      <c r="F1478" t="s">
        <v>12</v>
      </c>
      <c r="G1478" t="s">
        <v>246</v>
      </c>
      <c r="H1478">
        <f t="shared" si="23"/>
        <v>58</v>
      </c>
    </row>
    <row r="1479" spans="1:8" x14ac:dyDescent="0.25">
      <c r="A1479" t="s">
        <v>1509</v>
      </c>
      <c r="B1479" s="12">
        <v>34920</v>
      </c>
      <c r="C1479">
        <v>0</v>
      </c>
      <c r="D1479" s="14">
        <v>12452.25</v>
      </c>
      <c r="E1479" t="s">
        <v>12</v>
      </c>
      <c r="F1479" t="s">
        <v>12</v>
      </c>
      <c r="G1479" t="s">
        <v>23</v>
      </c>
      <c r="H1479">
        <f t="shared" si="23"/>
        <v>27</v>
      </c>
    </row>
    <row r="1480" spans="1:8" x14ac:dyDescent="0.25">
      <c r="A1480" t="s">
        <v>1510</v>
      </c>
      <c r="B1480" s="12">
        <v>25168</v>
      </c>
      <c r="C1480">
        <v>3</v>
      </c>
      <c r="D1480" s="14">
        <v>12475.35</v>
      </c>
      <c r="E1480" t="s">
        <v>12</v>
      </c>
      <c r="F1480" t="s">
        <v>16</v>
      </c>
      <c r="G1480" t="s">
        <v>23</v>
      </c>
      <c r="H1480">
        <f t="shared" si="23"/>
        <v>54</v>
      </c>
    </row>
    <row r="1481" spans="1:8" x14ac:dyDescent="0.25">
      <c r="A1481" t="s">
        <v>1511</v>
      </c>
      <c r="B1481" s="12">
        <v>25154</v>
      </c>
      <c r="C1481">
        <v>3</v>
      </c>
      <c r="D1481" s="14">
        <v>12479.71</v>
      </c>
      <c r="E1481" t="s">
        <v>12</v>
      </c>
      <c r="F1481" t="s">
        <v>12</v>
      </c>
      <c r="G1481" t="s">
        <v>23</v>
      </c>
      <c r="H1481">
        <f t="shared" si="23"/>
        <v>54</v>
      </c>
    </row>
    <row r="1482" spans="1:8" x14ac:dyDescent="0.25">
      <c r="A1482" t="s">
        <v>1512</v>
      </c>
      <c r="B1482" s="12">
        <v>24716</v>
      </c>
      <c r="C1482">
        <v>3</v>
      </c>
      <c r="D1482" s="14">
        <v>12485.8</v>
      </c>
      <c r="E1482" t="s">
        <v>12</v>
      </c>
      <c r="F1482" t="s">
        <v>12</v>
      </c>
      <c r="G1482" t="s">
        <v>13</v>
      </c>
      <c r="H1482">
        <f t="shared" si="23"/>
        <v>55</v>
      </c>
    </row>
    <row r="1483" spans="1:8" x14ac:dyDescent="0.25">
      <c r="A1483" t="s">
        <v>1513</v>
      </c>
      <c r="B1483" s="12">
        <v>25175</v>
      </c>
      <c r="C1483">
        <v>3</v>
      </c>
      <c r="D1483" s="14">
        <v>12495.29</v>
      </c>
      <c r="E1483" t="s">
        <v>12</v>
      </c>
      <c r="F1483" t="s">
        <v>12</v>
      </c>
      <c r="G1483" t="s">
        <v>23</v>
      </c>
      <c r="H1483">
        <f t="shared" si="23"/>
        <v>54</v>
      </c>
    </row>
    <row r="1484" spans="1:8" x14ac:dyDescent="0.25">
      <c r="A1484" t="s">
        <v>1514</v>
      </c>
      <c r="B1484" s="12">
        <v>24300</v>
      </c>
      <c r="C1484">
        <v>0</v>
      </c>
      <c r="D1484" s="14">
        <v>12499.88</v>
      </c>
      <c r="E1484" t="s">
        <v>12</v>
      </c>
      <c r="F1484" t="s">
        <v>11</v>
      </c>
      <c r="G1484" t="s">
        <v>23</v>
      </c>
      <c r="H1484">
        <f t="shared" si="23"/>
        <v>56</v>
      </c>
    </row>
    <row r="1485" spans="1:8" x14ac:dyDescent="0.25">
      <c r="A1485" t="s">
        <v>1515</v>
      </c>
      <c r="B1485" s="12">
        <v>22935</v>
      </c>
      <c r="C1485">
        <v>0</v>
      </c>
      <c r="D1485" s="14">
        <v>12523.6</v>
      </c>
      <c r="E1485" t="s">
        <v>12</v>
      </c>
      <c r="F1485" t="s">
        <v>12</v>
      </c>
      <c r="G1485" t="s">
        <v>23</v>
      </c>
      <c r="H1485">
        <f t="shared" si="23"/>
        <v>60</v>
      </c>
    </row>
    <row r="1486" spans="1:8" x14ac:dyDescent="0.25">
      <c r="A1486" t="s">
        <v>1516</v>
      </c>
      <c r="B1486" s="12">
        <v>22613</v>
      </c>
      <c r="C1486">
        <v>0</v>
      </c>
      <c r="D1486" s="14">
        <v>12557.61</v>
      </c>
      <c r="E1486" t="s">
        <v>12</v>
      </c>
      <c r="F1486" t="s">
        <v>12</v>
      </c>
      <c r="G1486" t="s">
        <v>13</v>
      </c>
      <c r="H1486">
        <f t="shared" si="23"/>
        <v>61</v>
      </c>
    </row>
    <row r="1487" spans="1:8" x14ac:dyDescent="0.25">
      <c r="A1487" t="s">
        <v>1517</v>
      </c>
      <c r="B1487" s="12">
        <v>22613</v>
      </c>
      <c r="C1487">
        <v>0</v>
      </c>
      <c r="D1487" s="14">
        <v>12574.05</v>
      </c>
      <c r="E1487" t="s">
        <v>12</v>
      </c>
      <c r="F1487" t="s">
        <v>16</v>
      </c>
      <c r="G1487" t="s">
        <v>41</v>
      </c>
      <c r="H1487">
        <f t="shared" si="23"/>
        <v>61</v>
      </c>
    </row>
    <row r="1488" spans="1:8" x14ac:dyDescent="0.25">
      <c r="A1488" t="s">
        <v>1518</v>
      </c>
      <c r="B1488" s="12">
        <v>25533</v>
      </c>
      <c r="C1488">
        <v>0</v>
      </c>
      <c r="D1488" s="14">
        <v>12579.92</v>
      </c>
      <c r="E1488" t="s">
        <v>12</v>
      </c>
      <c r="F1488" t="s">
        <v>16</v>
      </c>
      <c r="G1488" t="s">
        <v>199</v>
      </c>
      <c r="H1488">
        <f t="shared" si="23"/>
        <v>53</v>
      </c>
    </row>
    <row r="1489" spans="1:8" x14ac:dyDescent="0.25">
      <c r="A1489" t="s">
        <v>1519</v>
      </c>
      <c r="B1489" s="12">
        <v>25737</v>
      </c>
      <c r="C1489">
        <v>5</v>
      </c>
      <c r="D1489" s="14">
        <v>12592.53</v>
      </c>
      <c r="E1489" t="s">
        <v>12</v>
      </c>
      <c r="F1489" t="s">
        <v>11</v>
      </c>
      <c r="G1489" t="s">
        <v>13</v>
      </c>
      <c r="H1489">
        <f t="shared" si="23"/>
        <v>52</v>
      </c>
    </row>
    <row r="1490" spans="1:8" x14ac:dyDescent="0.25">
      <c r="A1490" t="s">
        <v>1520</v>
      </c>
      <c r="B1490" s="12">
        <v>32366</v>
      </c>
      <c r="C1490">
        <v>3</v>
      </c>
      <c r="D1490" s="14">
        <v>12600.46</v>
      </c>
      <c r="E1490" t="s">
        <v>12</v>
      </c>
      <c r="F1490" t="s">
        <v>16</v>
      </c>
      <c r="G1490" t="s">
        <v>248</v>
      </c>
      <c r="H1490">
        <f t="shared" si="23"/>
        <v>34</v>
      </c>
    </row>
    <row r="1491" spans="1:8" x14ac:dyDescent="0.25">
      <c r="A1491" t="s">
        <v>1521</v>
      </c>
      <c r="B1491" s="12">
        <v>36117</v>
      </c>
      <c r="C1491">
        <v>1</v>
      </c>
      <c r="D1491" s="14">
        <v>12609.89</v>
      </c>
      <c r="E1491" t="s">
        <v>12</v>
      </c>
      <c r="F1491" t="s">
        <v>12</v>
      </c>
      <c r="G1491" t="s">
        <v>23</v>
      </c>
      <c r="H1491">
        <f t="shared" si="23"/>
        <v>24</v>
      </c>
    </row>
    <row r="1492" spans="1:8" x14ac:dyDescent="0.25">
      <c r="A1492" t="s">
        <v>1522</v>
      </c>
      <c r="B1492" s="12">
        <v>23242</v>
      </c>
      <c r="C1492">
        <v>0</v>
      </c>
      <c r="D1492" s="14">
        <v>12622.18</v>
      </c>
      <c r="E1492" t="s">
        <v>12</v>
      </c>
      <c r="F1492" t="s">
        <v>16</v>
      </c>
      <c r="G1492" t="s">
        <v>23</v>
      </c>
      <c r="H1492">
        <f t="shared" si="23"/>
        <v>59</v>
      </c>
    </row>
    <row r="1493" spans="1:8" x14ac:dyDescent="0.25">
      <c r="A1493" t="s">
        <v>1523</v>
      </c>
      <c r="B1493" s="12">
        <v>25930</v>
      </c>
      <c r="C1493">
        <v>0</v>
      </c>
      <c r="D1493" s="14">
        <v>12624.74</v>
      </c>
      <c r="E1493" t="s">
        <v>12</v>
      </c>
      <c r="F1493" t="s">
        <v>16</v>
      </c>
      <c r="G1493" t="s">
        <v>23</v>
      </c>
      <c r="H1493">
        <f t="shared" si="23"/>
        <v>52</v>
      </c>
    </row>
    <row r="1494" spans="1:8" x14ac:dyDescent="0.25">
      <c r="A1494" t="s">
        <v>1524</v>
      </c>
      <c r="B1494" s="12">
        <v>24019</v>
      </c>
      <c r="C1494">
        <v>2</v>
      </c>
      <c r="D1494" s="14">
        <v>12629.17</v>
      </c>
      <c r="E1494" t="s">
        <v>12</v>
      </c>
      <c r="F1494" t="s">
        <v>16</v>
      </c>
      <c r="G1494" t="s">
        <v>13</v>
      </c>
      <c r="H1494">
        <f t="shared" si="23"/>
        <v>57</v>
      </c>
    </row>
    <row r="1495" spans="1:8" x14ac:dyDescent="0.25">
      <c r="A1495" t="s">
        <v>1525</v>
      </c>
      <c r="B1495" s="12">
        <v>22972</v>
      </c>
      <c r="C1495">
        <v>0</v>
      </c>
      <c r="D1495" s="14">
        <v>12629.9</v>
      </c>
      <c r="E1495" t="s">
        <v>12</v>
      </c>
      <c r="F1495" t="s">
        <v>12</v>
      </c>
      <c r="G1495" t="s">
        <v>13</v>
      </c>
      <c r="H1495">
        <f t="shared" si="23"/>
        <v>60</v>
      </c>
    </row>
    <row r="1496" spans="1:8" x14ac:dyDescent="0.25">
      <c r="A1496" t="s">
        <v>1526</v>
      </c>
      <c r="B1496" s="12">
        <v>22849</v>
      </c>
      <c r="C1496">
        <v>0</v>
      </c>
      <c r="D1496" s="14">
        <v>12638.2</v>
      </c>
      <c r="E1496" t="s">
        <v>12</v>
      </c>
      <c r="F1496" t="s">
        <v>16</v>
      </c>
      <c r="G1496" t="s">
        <v>41</v>
      </c>
      <c r="H1496">
        <f t="shared" si="23"/>
        <v>60</v>
      </c>
    </row>
    <row r="1497" spans="1:8" x14ac:dyDescent="0.25">
      <c r="A1497" t="s">
        <v>1527</v>
      </c>
      <c r="B1497" s="12">
        <v>26547</v>
      </c>
      <c r="C1497">
        <v>0</v>
      </c>
      <c r="D1497" s="14">
        <v>12640.24</v>
      </c>
      <c r="E1497" t="s">
        <v>12</v>
      </c>
      <c r="F1497" t="s">
        <v>16</v>
      </c>
      <c r="G1497" t="s">
        <v>41</v>
      </c>
      <c r="H1497">
        <f t="shared" si="23"/>
        <v>50</v>
      </c>
    </row>
    <row r="1498" spans="1:8" x14ac:dyDescent="0.25">
      <c r="A1498" t="s">
        <v>1528</v>
      </c>
      <c r="B1498" s="12">
        <v>24458</v>
      </c>
      <c r="C1498">
        <v>2</v>
      </c>
      <c r="D1498" s="14">
        <v>12643.38</v>
      </c>
      <c r="E1498" t="s">
        <v>12</v>
      </c>
      <c r="F1498" t="s">
        <v>16</v>
      </c>
      <c r="G1498" t="s">
        <v>23</v>
      </c>
      <c r="H1498">
        <f t="shared" si="23"/>
        <v>56</v>
      </c>
    </row>
    <row r="1499" spans="1:8" x14ac:dyDescent="0.25">
      <c r="A1499" t="s">
        <v>1529</v>
      </c>
      <c r="B1499" s="12">
        <v>22838</v>
      </c>
      <c r="C1499">
        <v>0</v>
      </c>
      <c r="D1499" s="14">
        <v>12644.59</v>
      </c>
      <c r="E1499" t="s">
        <v>12</v>
      </c>
      <c r="F1499" t="s">
        <v>11</v>
      </c>
      <c r="G1499" t="s">
        <v>41</v>
      </c>
      <c r="H1499">
        <f t="shared" si="23"/>
        <v>60</v>
      </c>
    </row>
    <row r="1500" spans="1:8" x14ac:dyDescent="0.25">
      <c r="A1500" t="s">
        <v>1530</v>
      </c>
      <c r="B1500" s="12">
        <v>23999</v>
      </c>
      <c r="C1500">
        <v>2</v>
      </c>
      <c r="D1500" s="14">
        <v>12646.21</v>
      </c>
      <c r="E1500" t="s">
        <v>12</v>
      </c>
      <c r="F1500" t="s">
        <v>11</v>
      </c>
      <c r="G1500" t="s">
        <v>41</v>
      </c>
      <c r="H1500">
        <f t="shared" si="23"/>
        <v>57</v>
      </c>
    </row>
    <row r="1501" spans="1:8" x14ac:dyDescent="0.25">
      <c r="A1501" t="s">
        <v>1531</v>
      </c>
      <c r="B1501" s="12">
        <v>22885</v>
      </c>
      <c r="C1501">
        <v>0</v>
      </c>
      <c r="D1501" s="14">
        <v>12648.7</v>
      </c>
      <c r="E1501" t="s">
        <v>12</v>
      </c>
      <c r="F1501" t="s">
        <v>11</v>
      </c>
      <c r="G1501" t="s">
        <v>13</v>
      </c>
      <c r="H1501">
        <f t="shared" si="23"/>
        <v>60</v>
      </c>
    </row>
    <row r="1502" spans="1:8" x14ac:dyDescent="0.25">
      <c r="A1502" t="s">
        <v>1532</v>
      </c>
      <c r="B1502" s="12">
        <v>27296</v>
      </c>
      <c r="C1502">
        <v>0</v>
      </c>
      <c r="D1502" s="14">
        <v>12697.48</v>
      </c>
      <c r="E1502" t="s">
        <v>12</v>
      </c>
      <c r="F1502" t="s">
        <v>12</v>
      </c>
      <c r="G1502" t="s">
        <v>299</v>
      </c>
      <c r="H1502">
        <f t="shared" si="23"/>
        <v>48</v>
      </c>
    </row>
    <row r="1503" spans="1:8" x14ac:dyDescent="0.25">
      <c r="A1503" t="s">
        <v>1533</v>
      </c>
      <c r="B1503" s="12">
        <v>33792</v>
      </c>
      <c r="C1503">
        <v>0</v>
      </c>
      <c r="D1503" s="14">
        <v>12699.56</v>
      </c>
      <c r="E1503" t="s">
        <v>12</v>
      </c>
      <c r="F1503" t="s">
        <v>11</v>
      </c>
      <c r="G1503" t="s">
        <v>41</v>
      </c>
      <c r="H1503">
        <f t="shared" si="23"/>
        <v>30</v>
      </c>
    </row>
    <row r="1504" spans="1:8" x14ac:dyDescent="0.25">
      <c r="A1504" t="s">
        <v>1534</v>
      </c>
      <c r="B1504" s="12">
        <v>23709</v>
      </c>
      <c r="C1504">
        <v>0</v>
      </c>
      <c r="D1504" s="14">
        <v>12700.63</v>
      </c>
      <c r="E1504" t="s">
        <v>12</v>
      </c>
      <c r="F1504" t="s">
        <v>12</v>
      </c>
      <c r="G1504" t="s">
        <v>41</v>
      </c>
      <c r="H1504">
        <f t="shared" si="23"/>
        <v>58</v>
      </c>
    </row>
    <row r="1505" spans="1:8" x14ac:dyDescent="0.25">
      <c r="A1505" t="s">
        <v>1535</v>
      </c>
      <c r="B1505" s="12">
        <v>25757</v>
      </c>
      <c r="C1505">
        <v>0</v>
      </c>
      <c r="D1505" s="14">
        <v>12713</v>
      </c>
      <c r="E1505" t="s">
        <v>12</v>
      </c>
      <c r="F1505" t="s">
        <v>16</v>
      </c>
      <c r="G1505" t="s">
        <v>41</v>
      </c>
      <c r="H1505">
        <f t="shared" si="23"/>
        <v>52</v>
      </c>
    </row>
    <row r="1506" spans="1:8" x14ac:dyDescent="0.25">
      <c r="A1506" t="s">
        <v>1536</v>
      </c>
      <c r="B1506" s="12">
        <v>32341</v>
      </c>
      <c r="C1506">
        <v>3</v>
      </c>
      <c r="D1506" s="14">
        <v>12718.21</v>
      </c>
      <c r="E1506" t="s">
        <v>12</v>
      </c>
      <c r="F1506" t="s">
        <v>16</v>
      </c>
      <c r="G1506" t="s">
        <v>534</v>
      </c>
      <c r="H1506">
        <f t="shared" si="23"/>
        <v>34</v>
      </c>
    </row>
    <row r="1507" spans="1:8" x14ac:dyDescent="0.25">
      <c r="A1507" t="s">
        <v>1537</v>
      </c>
      <c r="B1507" s="12">
        <v>22891</v>
      </c>
      <c r="C1507">
        <v>0</v>
      </c>
      <c r="D1507" s="14">
        <v>12731</v>
      </c>
      <c r="E1507" t="s">
        <v>12</v>
      </c>
      <c r="F1507" t="s">
        <v>12</v>
      </c>
      <c r="G1507" t="s">
        <v>167</v>
      </c>
      <c r="H1507">
        <f t="shared" si="23"/>
        <v>60</v>
      </c>
    </row>
    <row r="1508" spans="1:8" x14ac:dyDescent="0.25">
      <c r="A1508" t="s">
        <v>1538</v>
      </c>
      <c r="B1508" s="12">
        <v>22920</v>
      </c>
      <c r="C1508">
        <v>0</v>
      </c>
      <c r="D1508" s="14">
        <v>12741.17</v>
      </c>
      <c r="E1508" t="s">
        <v>12</v>
      </c>
      <c r="F1508" t="s">
        <v>16</v>
      </c>
      <c r="G1508" t="s">
        <v>355</v>
      </c>
      <c r="H1508">
        <f t="shared" si="23"/>
        <v>60</v>
      </c>
    </row>
    <row r="1509" spans="1:8" x14ac:dyDescent="0.25">
      <c r="A1509" t="s">
        <v>1539</v>
      </c>
      <c r="B1509" s="12">
        <v>27662</v>
      </c>
      <c r="C1509">
        <v>1</v>
      </c>
      <c r="D1509" s="14">
        <v>12770.27</v>
      </c>
      <c r="E1509" t="s">
        <v>12</v>
      </c>
      <c r="F1509" t="s">
        <v>12</v>
      </c>
      <c r="G1509" t="s">
        <v>299</v>
      </c>
      <c r="H1509">
        <f t="shared" si="23"/>
        <v>47</v>
      </c>
    </row>
    <row r="1510" spans="1:8" x14ac:dyDescent="0.25">
      <c r="A1510" t="s">
        <v>1540</v>
      </c>
      <c r="B1510" s="12">
        <v>26579</v>
      </c>
      <c r="C1510">
        <v>0</v>
      </c>
      <c r="D1510" s="14">
        <v>12776.05</v>
      </c>
      <c r="E1510" t="s">
        <v>12</v>
      </c>
      <c r="F1510" t="s">
        <v>12</v>
      </c>
      <c r="G1510" t="s">
        <v>534</v>
      </c>
      <c r="H1510">
        <f t="shared" si="23"/>
        <v>50</v>
      </c>
    </row>
    <row r="1511" spans="1:8" x14ac:dyDescent="0.25">
      <c r="A1511" t="s">
        <v>1541</v>
      </c>
      <c r="B1511" s="12">
        <v>23350</v>
      </c>
      <c r="C1511">
        <v>0</v>
      </c>
      <c r="D1511" s="14">
        <v>12788.03</v>
      </c>
      <c r="E1511" t="s">
        <v>12</v>
      </c>
      <c r="F1511" t="s">
        <v>12</v>
      </c>
      <c r="G1511" t="s">
        <v>199</v>
      </c>
      <c r="H1511">
        <f t="shared" si="23"/>
        <v>59</v>
      </c>
    </row>
    <row r="1512" spans="1:8" x14ac:dyDescent="0.25">
      <c r="A1512" t="s">
        <v>1542</v>
      </c>
      <c r="B1512" s="12">
        <v>30618</v>
      </c>
      <c r="C1512">
        <v>3</v>
      </c>
      <c r="D1512" s="14">
        <v>12788.18</v>
      </c>
      <c r="E1512" t="s">
        <v>12</v>
      </c>
      <c r="F1512" t="s">
        <v>16</v>
      </c>
      <c r="G1512" t="s">
        <v>534</v>
      </c>
      <c r="H1512">
        <f t="shared" si="23"/>
        <v>39</v>
      </c>
    </row>
    <row r="1513" spans="1:8" x14ac:dyDescent="0.25">
      <c r="A1513" t="s">
        <v>1543</v>
      </c>
      <c r="B1513" s="12">
        <v>28695</v>
      </c>
      <c r="C1513">
        <v>0</v>
      </c>
      <c r="D1513" s="14">
        <v>12797.21</v>
      </c>
      <c r="E1513" t="s">
        <v>12</v>
      </c>
      <c r="F1513" t="s">
        <v>16</v>
      </c>
      <c r="G1513" t="s">
        <v>246</v>
      </c>
      <c r="H1513">
        <f t="shared" si="23"/>
        <v>44</v>
      </c>
    </row>
    <row r="1514" spans="1:8" x14ac:dyDescent="0.25">
      <c r="A1514" t="s">
        <v>1544</v>
      </c>
      <c r="B1514" s="12">
        <v>23212</v>
      </c>
      <c r="C1514">
        <v>0</v>
      </c>
      <c r="D1514" s="14">
        <v>12815.44</v>
      </c>
      <c r="E1514" t="s">
        <v>12</v>
      </c>
      <c r="F1514" t="s">
        <v>12</v>
      </c>
      <c r="G1514" t="s">
        <v>246</v>
      </c>
      <c r="H1514">
        <f t="shared" si="23"/>
        <v>59</v>
      </c>
    </row>
    <row r="1515" spans="1:8" x14ac:dyDescent="0.25">
      <c r="A1515" t="s">
        <v>1545</v>
      </c>
      <c r="B1515" s="12">
        <v>24740</v>
      </c>
      <c r="C1515">
        <v>0</v>
      </c>
      <c r="D1515" s="14">
        <v>12823.25</v>
      </c>
      <c r="E1515" t="s">
        <v>12</v>
      </c>
      <c r="F1515" t="s">
        <v>12</v>
      </c>
      <c r="G1515" t="s">
        <v>299</v>
      </c>
      <c r="H1515">
        <f t="shared" si="23"/>
        <v>55</v>
      </c>
    </row>
    <row r="1516" spans="1:8" x14ac:dyDescent="0.25">
      <c r="A1516" t="s">
        <v>1546</v>
      </c>
      <c r="B1516" s="12">
        <v>38300</v>
      </c>
      <c r="C1516">
        <v>2</v>
      </c>
      <c r="D1516" s="14">
        <v>12829.46</v>
      </c>
      <c r="E1516" t="s">
        <v>12</v>
      </c>
      <c r="F1516" t="s">
        <v>12</v>
      </c>
      <c r="G1516" t="s">
        <v>167</v>
      </c>
      <c r="H1516">
        <f t="shared" si="23"/>
        <v>18</v>
      </c>
    </row>
    <row r="1517" spans="1:8" x14ac:dyDescent="0.25">
      <c r="A1517" t="s">
        <v>1547</v>
      </c>
      <c r="B1517" s="12">
        <v>34239</v>
      </c>
      <c r="C1517">
        <v>0</v>
      </c>
      <c r="D1517" s="14">
        <v>12847.24</v>
      </c>
      <c r="E1517" t="s">
        <v>12</v>
      </c>
      <c r="F1517" t="s">
        <v>11</v>
      </c>
      <c r="G1517" t="s">
        <v>23</v>
      </c>
      <c r="H1517">
        <f t="shared" si="23"/>
        <v>29</v>
      </c>
    </row>
    <row r="1518" spans="1:8" x14ac:dyDescent="0.25">
      <c r="A1518" t="s">
        <v>1548</v>
      </c>
      <c r="B1518" s="12">
        <v>26929</v>
      </c>
      <c r="C1518">
        <v>0</v>
      </c>
      <c r="D1518" s="14">
        <v>12852.37</v>
      </c>
      <c r="E1518" t="s">
        <v>12</v>
      </c>
      <c r="F1518" t="s">
        <v>16</v>
      </c>
      <c r="G1518" t="s">
        <v>23</v>
      </c>
      <c r="H1518">
        <f t="shared" si="23"/>
        <v>49</v>
      </c>
    </row>
    <row r="1519" spans="1:8" x14ac:dyDescent="0.25">
      <c r="A1519" t="s">
        <v>1549</v>
      </c>
      <c r="B1519" s="12">
        <v>23281</v>
      </c>
      <c r="C1519">
        <v>0</v>
      </c>
      <c r="D1519" s="14">
        <v>12856.84</v>
      </c>
      <c r="E1519" t="s">
        <v>12</v>
      </c>
      <c r="F1519" t="s">
        <v>12</v>
      </c>
      <c r="G1519" t="s">
        <v>299</v>
      </c>
      <c r="H1519">
        <f t="shared" si="23"/>
        <v>59</v>
      </c>
    </row>
    <row r="1520" spans="1:8" x14ac:dyDescent="0.25">
      <c r="A1520" t="s">
        <v>1550</v>
      </c>
      <c r="B1520" s="12">
        <v>30900</v>
      </c>
      <c r="C1520">
        <v>3</v>
      </c>
      <c r="D1520" s="14">
        <v>12870.31</v>
      </c>
      <c r="E1520" t="s">
        <v>12</v>
      </c>
      <c r="F1520" t="s">
        <v>12</v>
      </c>
      <c r="G1520" t="s">
        <v>23</v>
      </c>
      <c r="H1520">
        <f t="shared" si="23"/>
        <v>38</v>
      </c>
    </row>
    <row r="1521" spans="1:8" x14ac:dyDescent="0.25">
      <c r="A1521" t="s">
        <v>1551</v>
      </c>
      <c r="B1521" s="12">
        <v>38177</v>
      </c>
      <c r="C1521">
        <v>0</v>
      </c>
      <c r="D1521" s="14">
        <v>12890.06</v>
      </c>
      <c r="E1521" t="s">
        <v>12</v>
      </c>
      <c r="F1521" t="s">
        <v>16</v>
      </c>
      <c r="G1521" t="s">
        <v>165</v>
      </c>
      <c r="H1521">
        <f t="shared" si="23"/>
        <v>18</v>
      </c>
    </row>
    <row r="1522" spans="1:8" x14ac:dyDescent="0.25">
      <c r="A1522" t="s">
        <v>1552</v>
      </c>
      <c r="B1522" s="12">
        <v>23239</v>
      </c>
      <c r="C1522">
        <v>1</v>
      </c>
      <c r="D1522" s="14">
        <v>12913.99</v>
      </c>
      <c r="E1522" t="s">
        <v>12</v>
      </c>
      <c r="F1522" t="s">
        <v>11</v>
      </c>
      <c r="G1522" t="s">
        <v>167</v>
      </c>
      <c r="H1522">
        <f t="shared" si="23"/>
        <v>59</v>
      </c>
    </row>
    <row r="1523" spans="1:8" x14ac:dyDescent="0.25">
      <c r="A1523" t="s">
        <v>1553</v>
      </c>
      <c r="B1523" s="12">
        <v>23255</v>
      </c>
      <c r="C1523">
        <v>2</v>
      </c>
      <c r="D1523" s="14">
        <v>12925.89</v>
      </c>
      <c r="E1523" t="s">
        <v>12</v>
      </c>
      <c r="F1523" t="s">
        <v>11</v>
      </c>
      <c r="G1523" t="s">
        <v>13</v>
      </c>
      <c r="H1523">
        <f t="shared" si="23"/>
        <v>59</v>
      </c>
    </row>
    <row r="1524" spans="1:8" x14ac:dyDescent="0.25">
      <c r="A1524" t="s">
        <v>1554</v>
      </c>
      <c r="B1524" s="12">
        <v>23237</v>
      </c>
      <c r="C1524">
        <v>2</v>
      </c>
      <c r="D1524" s="14">
        <v>12928.79</v>
      </c>
      <c r="E1524" t="s">
        <v>12</v>
      </c>
      <c r="F1524" t="s">
        <v>11</v>
      </c>
      <c r="G1524" t="s">
        <v>13</v>
      </c>
      <c r="H1524">
        <f t="shared" si="23"/>
        <v>59</v>
      </c>
    </row>
    <row r="1525" spans="1:8" x14ac:dyDescent="0.25">
      <c r="A1525" t="s">
        <v>1555</v>
      </c>
      <c r="B1525" s="12">
        <v>24463</v>
      </c>
      <c r="C1525">
        <v>4</v>
      </c>
      <c r="D1525" s="14">
        <v>12949.16</v>
      </c>
      <c r="E1525" t="s">
        <v>12</v>
      </c>
      <c r="F1525" t="s">
        <v>12</v>
      </c>
      <c r="G1525" t="s">
        <v>13</v>
      </c>
      <c r="H1525">
        <f t="shared" si="23"/>
        <v>56</v>
      </c>
    </row>
    <row r="1526" spans="1:8" x14ac:dyDescent="0.25">
      <c r="A1526" t="s">
        <v>1556</v>
      </c>
      <c r="B1526" s="12">
        <v>22513</v>
      </c>
      <c r="C1526">
        <v>0</v>
      </c>
      <c r="D1526" s="14">
        <v>12950.07</v>
      </c>
      <c r="E1526" t="s">
        <v>12</v>
      </c>
      <c r="F1526" t="s">
        <v>16</v>
      </c>
      <c r="G1526" t="s">
        <v>23</v>
      </c>
      <c r="H1526">
        <f t="shared" si="23"/>
        <v>61</v>
      </c>
    </row>
    <row r="1527" spans="1:8" x14ac:dyDescent="0.25">
      <c r="A1527" t="s">
        <v>1557</v>
      </c>
      <c r="B1527" s="12">
        <v>22224</v>
      </c>
      <c r="C1527">
        <v>0</v>
      </c>
      <c r="D1527" s="14">
        <v>12957.12</v>
      </c>
      <c r="E1527" t="s">
        <v>12</v>
      </c>
      <c r="F1527" t="s">
        <v>16</v>
      </c>
      <c r="G1527" t="s">
        <v>41</v>
      </c>
      <c r="H1527">
        <f t="shared" si="23"/>
        <v>62</v>
      </c>
    </row>
    <row r="1528" spans="1:8" x14ac:dyDescent="0.25">
      <c r="A1528" t="s">
        <v>1558</v>
      </c>
      <c r="B1528" s="12">
        <v>22089</v>
      </c>
      <c r="C1528">
        <v>0</v>
      </c>
      <c r="D1528" s="14">
        <v>12979.36</v>
      </c>
      <c r="E1528" t="s">
        <v>12</v>
      </c>
      <c r="F1528" t="s">
        <v>16</v>
      </c>
      <c r="G1528" t="s">
        <v>41</v>
      </c>
      <c r="H1528">
        <f t="shared" si="23"/>
        <v>62</v>
      </c>
    </row>
    <row r="1529" spans="1:8" x14ac:dyDescent="0.25">
      <c r="A1529" t="s">
        <v>1559</v>
      </c>
      <c r="B1529" s="12">
        <v>22182</v>
      </c>
      <c r="C1529">
        <v>0</v>
      </c>
      <c r="D1529" s="14">
        <v>12981.35</v>
      </c>
      <c r="E1529" t="s">
        <v>12</v>
      </c>
      <c r="F1529" t="s">
        <v>12</v>
      </c>
      <c r="G1529" t="s">
        <v>13</v>
      </c>
      <c r="H1529">
        <f t="shared" si="23"/>
        <v>62</v>
      </c>
    </row>
    <row r="1530" spans="1:8" x14ac:dyDescent="0.25">
      <c r="A1530" t="s">
        <v>1560</v>
      </c>
      <c r="B1530" s="12">
        <v>22248</v>
      </c>
      <c r="C1530">
        <v>0</v>
      </c>
      <c r="D1530" s="14">
        <v>12982.87</v>
      </c>
      <c r="E1530" t="s">
        <v>12</v>
      </c>
      <c r="F1530" t="s">
        <v>16</v>
      </c>
      <c r="G1530" t="s">
        <v>13</v>
      </c>
      <c r="H1530">
        <f t="shared" si="23"/>
        <v>62</v>
      </c>
    </row>
    <row r="1531" spans="1:8" x14ac:dyDescent="0.25">
      <c r="A1531" t="s">
        <v>1561</v>
      </c>
      <c r="B1531" s="12">
        <v>29186</v>
      </c>
      <c r="C1531">
        <v>2</v>
      </c>
      <c r="D1531" s="14">
        <v>12994.12</v>
      </c>
      <c r="E1531" t="s">
        <v>12</v>
      </c>
      <c r="F1531" t="s">
        <v>11</v>
      </c>
      <c r="G1531" t="s">
        <v>534</v>
      </c>
      <c r="H1531">
        <f t="shared" si="23"/>
        <v>43</v>
      </c>
    </row>
    <row r="1532" spans="1:8" x14ac:dyDescent="0.25">
      <c r="A1532" t="s">
        <v>1562</v>
      </c>
      <c r="B1532" s="12">
        <v>29889</v>
      </c>
      <c r="C1532">
        <v>1</v>
      </c>
      <c r="D1532" s="14">
        <v>13002.91</v>
      </c>
      <c r="E1532" t="s">
        <v>12</v>
      </c>
      <c r="F1532" t="s">
        <v>16</v>
      </c>
      <c r="G1532" t="s">
        <v>23</v>
      </c>
      <c r="H1532">
        <f t="shared" si="23"/>
        <v>41</v>
      </c>
    </row>
    <row r="1533" spans="1:8" x14ac:dyDescent="0.25">
      <c r="A1533" t="s">
        <v>1563</v>
      </c>
      <c r="B1533" s="12">
        <v>22821</v>
      </c>
      <c r="C1533">
        <v>0</v>
      </c>
      <c r="D1533" s="14">
        <v>13004.95</v>
      </c>
      <c r="E1533" t="s">
        <v>12</v>
      </c>
      <c r="F1533" t="s">
        <v>16</v>
      </c>
      <c r="G1533" t="s">
        <v>23</v>
      </c>
      <c r="H1533">
        <f t="shared" si="23"/>
        <v>60</v>
      </c>
    </row>
    <row r="1534" spans="1:8" x14ac:dyDescent="0.25">
      <c r="A1534" t="s">
        <v>1564</v>
      </c>
      <c r="B1534" s="12">
        <v>25550</v>
      </c>
      <c r="C1534">
        <v>0</v>
      </c>
      <c r="D1534" s="14">
        <v>13008.07</v>
      </c>
      <c r="E1534" t="s">
        <v>12</v>
      </c>
      <c r="F1534" t="s">
        <v>12</v>
      </c>
      <c r="G1534" t="s">
        <v>23</v>
      </c>
      <c r="H1534">
        <f t="shared" si="23"/>
        <v>53</v>
      </c>
    </row>
    <row r="1535" spans="1:8" x14ac:dyDescent="0.25">
      <c r="A1535" t="s">
        <v>1565</v>
      </c>
      <c r="B1535" s="12">
        <v>26569</v>
      </c>
      <c r="C1535">
        <v>0</v>
      </c>
      <c r="D1535" s="14">
        <v>13010.86</v>
      </c>
      <c r="E1535" t="s">
        <v>12</v>
      </c>
      <c r="F1535" t="s">
        <v>11</v>
      </c>
      <c r="G1535" t="s">
        <v>23</v>
      </c>
      <c r="H1535">
        <f t="shared" si="23"/>
        <v>50</v>
      </c>
    </row>
    <row r="1536" spans="1:8" x14ac:dyDescent="0.25">
      <c r="A1536" t="s">
        <v>1566</v>
      </c>
      <c r="B1536" s="12">
        <v>22847</v>
      </c>
      <c r="C1536">
        <v>0</v>
      </c>
      <c r="D1536" s="14">
        <v>13012.21</v>
      </c>
      <c r="E1536" t="s">
        <v>12</v>
      </c>
      <c r="F1536" t="s">
        <v>16</v>
      </c>
      <c r="G1536" t="s">
        <v>23</v>
      </c>
      <c r="H1536">
        <f t="shared" si="23"/>
        <v>60</v>
      </c>
    </row>
    <row r="1537" spans="1:8" x14ac:dyDescent="0.25">
      <c r="A1537" t="s">
        <v>1567</v>
      </c>
      <c r="B1537" s="12">
        <v>23643</v>
      </c>
      <c r="C1537">
        <v>1</v>
      </c>
      <c r="D1537" s="14">
        <v>13019.16</v>
      </c>
      <c r="E1537" t="s">
        <v>12</v>
      </c>
      <c r="F1537" t="s">
        <v>16</v>
      </c>
      <c r="G1537" t="s">
        <v>246</v>
      </c>
      <c r="H1537">
        <f t="shared" si="23"/>
        <v>58</v>
      </c>
    </row>
    <row r="1538" spans="1:8" x14ac:dyDescent="0.25">
      <c r="A1538" t="s">
        <v>1568</v>
      </c>
      <c r="B1538" s="12">
        <v>24050</v>
      </c>
      <c r="C1538">
        <v>0</v>
      </c>
      <c r="D1538" s="14">
        <v>13023.93</v>
      </c>
      <c r="E1538" t="s">
        <v>12</v>
      </c>
      <c r="F1538" t="s">
        <v>11</v>
      </c>
      <c r="G1538" t="s">
        <v>199</v>
      </c>
      <c r="H1538">
        <f t="shared" si="23"/>
        <v>57</v>
      </c>
    </row>
    <row r="1539" spans="1:8" x14ac:dyDescent="0.25">
      <c r="A1539" t="s">
        <v>1569</v>
      </c>
      <c r="B1539" s="12">
        <v>22594</v>
      </c>
      <c r="C1539">
        <v>0</v>
      </c>
      <c r="D1539" s="14">
        <v>13041.92</v>
      </c>
      <c r="E1539" t="s">
        <v>12</v>
      </c>
      <c r="F1539" t="s">
        <v>16</v>
      </c>
      <c r="G1539" t="s">
        <v>41</v>
      </c>
      <c r="H1539">
        <f t="shared" ref="H1539:H1602" si="24">IFERROR(DATEDIF(B1539,DATE(2023,6,8),"Y"),"?")</f>
        <v>61</v>
      </c>
    </row>
    <row r="1540" spans="1:8" x14ac:dyDescent="0.25">
      <c r="A1540" t="s">
        <v>1570</v>
      </c>
      <c r="B1540" s="12">
        <v>25469</v>
      </c>
      <c r="C1540">
        <v>0</v>
      </c>
      <c r="D1540" s="14">
        <v>13044.41</v>
      </c>
      <c r="E1540" t="s">
        <v>12</v>
      </c>
      <c r="F1540" t="s">
        <v>16</v>
      </c>
      <c r="G1540" t="s">
        <v>23</v>
      </c>
      <c r="H1540">
        <f t="shared" si="24"/>
        <v>53</v>
      </c>
    </row>
    <row r="1541" spans="1:8" x14ac:dyDescent="0.25">
      <c r="A1541" t="s">
        <v>1571</v>
      </c>
      <c r="B1541" s="12">
        <v>24690</v>
      </c>
      <c r="C1541">
        <v>3</v>
      </c>
      <c r="D1541" s="14">
        <v>13047.33</v>
      </c>
      <c r="E1541" t="s">
        <v>12</v>
      </c>
      <c r="F1541" t="s">
        <v>12</v>
      </c>
      <c r="G1541" t="s">
        <v>246</v>
      </c>
      <c r="H1541">
        <f t="shared" si="24"/>
        <v>55</v>
      </c>
    </row>
    <row r="1542" spans="1:8" x14ac:dyDescent="0.25">
      <c r="A1542" t="s">
        <v>1572</v>
      </c>
      <c r="B1542" s="12">
        <v>31346</v>
      </c>
      <c r="C1542">
        <v>3</v>
      </c>
      <c r="D1542" s="14">
        <v>13051.22</v>
      </c>
      <c r="E1542" t="s">
        <v>12</v>
      </c>
      <c r="F1542" t="s">
        <v>16</v>
      </c>
      <c r="G1542" t="s">
        <v>534</v>
      </c>
      <c r="H1542">
        <f t="shared" si="24"/>
        <v>37</v>
      </c>
    </row>
    <row r="1543" spans="1:8" x14ac:dyDescent="0.25">
      <c r="A1543" t="s">
        <v>1573</v>
      </c>
      <c r="B1543" s="12">
        <v>22591</v>
      </c>
      <c r="C1543">
        <v>0</v>
      </c>
      <c r="D1543" s="14">
        <v>13063.88</v>
      </c>
      <c r="E1543" t="s">
        <v>12</v>
      </c>
      <c r="F1543" t="s">
        <v>11</v>
      </c>
      <c r="G1543" t="s">
        <v>41</v>
      </c>
      <c r="H1543">
        <f t="shared" si="24"/>
        <v>61</v>
      </c>
    </row>
    <row r="1544" spans="1:8" x14ac:dyDescent="0.25">
      <c r="A1544" t="s">
        <v>1574</v>
      </c>
      <c r="B1544" s="12">
        <v>28688</v>
      </c>
      <c r="C1544">
        <v>2</v>
      </c>
      <c r="D1544" s="14">
        <v>13101.74</v>
      </c>
      <c r="E1544" t="s">
        <v>12</v>
      </c>
      <c r="F1544" t="s">
        <v>11</v>
      </c>
      <c r="G1544" t="s">
        <v>534</v>
      </c>
      <c r="H1544">
        <f t="shared" si="24"/>
        <v>44</v>
      </c>
    </row>
    <row r="1545" spans="1:8" x14ac:dyDescent="0.25">
      <c r="A1545" t="s">
        <v>1575</v>
      </c>
      <c r="B1545" s="12">
        <v>26236</v>
      </c>
      <c r="C1545">
        <v>0</v>
      </c>
      <c r="D1545" s="14">
        <v>13110.79</v>
      </c>
      <c r="E1545" t="s">
        <v>12</v>
      </c>
      <c r="F1545" t="s">
        <v>11</v>
      </c>
      <c r="G1545" t="s">
        <v>41</v>
      </c>
      <c r="H1545">
        <f t="shared" si="24"/>
        <v>51</v>
      </c>
    </row>
    <row r="1546" spans="1:8" x14ac:dyDescent="0.25">
      <c r="A1546" t="s">
        <v>1576</v>
      </c>
      <c r="B1546" s="12">
        <v>22860</v>
      </c>
      <c r="C1546">
        <v>1</v>
      </c>
      <c r="D1546" s="14">
        <v>13112.6</v>
      </c>
      <c r="E1546" t="s">
        <v>12</v>
      </c>
      <c r="F1546" t="s">
        <v>12</v>
      </c>
      <c r="G1546" t="s">
        <v>23</v>
      </c>
      <c r="H1546">
        <f t="shared" si="24"/>
        <v>60</v>
      </c>
    </row>
    <row r="1547" spans="1:8" x14ac:dyDescent="0.25">
      <c r="A1547" t="s">
        <v>1577</v>
      </c>
      <c r="B1547" s="12">
        <v>33828</v>
      </c>
      <c r="C1547">
        <v>0</v>
      </c>
      <c r="D1547" s="14">
        <v>13113.51</v>
      </c>
      <c r="E1547" t="s">
        <v>12</v>
      </c>
      <c r="F1547" t="s">
        <v>11</v>
      </c>
      <c r="G1547" t="s">
        <v>534</v>
      </c>
      <c r="H1547">
        <f t="shared" si="24"/>
        <v>30</v>
      </c>
    </row>
    <row r="1548" spans="1:8" x14ac:dyDescent="0.25">
      <c r="A1548" t="s">
        <v>1578</v>
      </c>
      <c r="B1548" s="12">
        <v>23268</v>
      </c>
      <c r="C1548">
        <v>0</v>
      </c>
      <c r="D1548" s="14">
        <v>13116.84</v>
      </c>
      <c r="E1548" t="s">
        <v>12</v>
      </c>
      <c r="F1548" t="s">
        <v>16</v>
      </c>
      <c r="G1548" t="s">
        <v>23</v>
      </c>
      <c r="H1548">
        <f t="shared" si="24"/>
        <v>59</v>
      </c>
    </row>
    <row r="1549" spans="1:8" x14ac:dyDescent="0.25">
      <c r="A1549" t="s">
        <v>1579</v>
      </c>
      <c r="B1549" s="12">
        <v>36388</v>
      </c>
      <c r="C1549">
        <v>0</v>
      </c>
      <c r="D1549" s="14">
        <v>13126.68</v>
      </c>
      <c r="E1549" t="s">
        <v>12</v>
      </c>
      <c r="F1549" t="s">
        <v>12</v>
      </c>
      <c r="G1549" t="s">
        <v>41</v>
      </c>
      <c r="H1549">
        <f t="shared" si="24"/>
        <v>23</v>
      </c>
    </row>
    <row r="1550" spans="1:8" x14ac:dyDescent="0.25">
      <c r="A1550" t="s">
        <v>1580</v>
      </c>
      <c r="B1550" s="12">
        <v>22531</v>
      </c>
      <c r="C1550">
        <v>0</v>
      </c>
      <c r="D1550" s="14">
        <v>13129.6</v>
      </c>
      <c r="E1550" t="s">
        <v>12</v>
      </c>
      <c r="F1550" t="s">
        <v>11</v>
      </c>
      <c r="G1550" t="s">
        <v>355</v>
      </c>
      <c r="H1550">
        <f t="shared" si="24"/>
        <v>61</v>
      </c>
    </row>
    <row r="1551" spans="1:8" x14ac:dyDescent="0.25">
      <c r="A1551" t="s">
        <v>1581</v>
      </c>
      <c r="B1551" s="12">
        <v>22621</v>
      </c>
      <c r="C1551">
        <v>0</v>
      </c>
      <c r="D1551" s="14">
        <v>13143.34</v>
      </c>
      <c r="E1551" t="s">
        <v>12</v>
      </c>
      <c r="F1551" t="s">
        <v>11</v>
      </c>
      <c r="G1551" t="s">
        <v>515</v>
      </c>
      <c r="H1551">
        <f t="shared" si="24"/>
        <v>61</v>
      </c>
    </row>
    <row r="1552" spans="1:8" x14ac:dyDescent="0.25">
      <c r="A1552" t="s">
        <v>1582</v>
      </c>
      <c r="B1552" s="12">
        <v>22621</v>
      </c>
      <c r="C1552">
        <v>0</v>
      </c>
      <c r="D1552" s="14">
        <v>13143.86</v>
      </c>
      <c r="E1552" t="s">
        <v>12</v>
      </c>
      <c r="F1552" t="s">
        <v>11</v>
      </c>
      <c r="G1552" t="s">
        <v>167</v>
      </c>
      <c r="H1552">
        <f t="shared" si="24"/>
        <v>61</v>
      </c>
    </row>
    <row r="1553" spans="1:8" x14ac:dyDescent="0.25">
      <c r="A1553" t="s">
        <v>1583</v>
      </c>
      <c r="B1553" s="12">
        <v>22863</v>
      </c>
      <c r="C1553">
        <v>0</v>
      </c>
      <c r="D1553" s="14">
        <v>13204.29</v>
      </c>
      <c r="E1553" t="s">
        <v>12</v>
      </c>
      <c r="F1553" t="s">
        <v>16</v>
      </c>
      <c r="G1553" t="s">
        <v>246</v>
      </c>
      <c r="H1553">
        <f t="shared" si="24"/>
        <v>60</v>
      </c>
    </row>
    <row r="1554" spans="1:8" x14ac:dyDescent="0.25">
      <c r="A1554" t="s">
        <v>1584</v>
      </c>
      <c r="B1554" s="12">
        <v>30239</v>
      </c>
      <c r="C1554">
        <v>3</v>
      </c>
      <c r="D1554" s="14">
        <v>13214.43</v>
      </c>
      <c r="E1554" t="s">
        <v>12</v>
      </c>
      <c r="F1554" t="s">
        <v>11</v>
      </c>
      <c r="G1554" t="s">
        <v>23</v>
      </c>
      <c r="H1554">
        <f t="shared" si="24"/>
        <v>40</v>
      </c>
    </row>
    <row r="1555" spans="1:8" x14ac:dyDescent="0.25">
      <c r="A1555" t="s">
        <v>1585</v>
      </c>
      <c r="B1555" s="12">
        <v>22987</v>
      </c>
      <c r="C1555">
        <v>0</v>
      </c>
      <c r="D1555" s="14">
        <v>13217.09</v>
      </c>
      <c r="E1555" t="s">
        <v>12</v>
      </c>
      <c r="F1555" t="s">
        <v>16</v>
      </c>
      <c r="G1555" t="s">
        <v>246</v>
      </c>
      <c r="H1555">
        <f t="shared" si="24"/>
        <v>60</v>
      </c>
    </row>
    <row r="1556" spans="1:8" x14ac:dyDescent="0.25">
      <c r="A1556" t="s">
        <v>1586</v>
      </c>
      <c r="B1556" s="12">
        <v>24059</v>
      </c>
      <c r="C1556">
        <v>2</v>
      </c>
      <c r="D1556" s="14">
        <v>13224.06</v>
      </c>
      <c r="E1556" t="s">
        <v>12</v>
      </c>
      <c r="F1556" t="s">
        <v>12</v>
      </c>
      <c r="G1556" t="s">
        <v>246</v>
      </c>
      <c r="H1556">
        <f t="shared" si="24"/>
        <v>57</v>
      </c>
    </row>
    <row r="1557" spans="1:8" x14ac:dyDescent="0.25">
      <c r="A1557" t="s">
        <v>1587</v>
      </c>
      <c r="B1557" s="12">
        <v>22974</v>
      </c>
      <c r="C1557">
        <v>1</v>
      </c>
      <c r="D1557" s="14">
        <v>13224.69</v>
      </c>
      <c r="E1557" t="s">
        <v>12</v>
      </c>
      <c r="F1557" t="s">
        <v>11</v>
      </c>
      <c r="G1557" t="s">
        <v>41</v>
      </c>
      <c r="H1557">
        <f t="shared" si="24"/>
        <v>60</v>
      </c>
    </row>
    <row r="1558" spans="1:8" x14ac:dyDescent="0.25">
      <c r="A1558" t="s">
        <v>1588</v>
      </c>
      <c r="B1558" s="12">
        <v>22930</v>
      </c>
      <c r="C1558">
        <v>0</v>
      </c>
      <c r="D1558" s="14">
        <v>13228.85</v>
      </c>
      <c r="E1558" t="s">
        <v>12</v>
      </c>
      <c r="F1558" t="s">
        <v>12</v>
      </c>
      <c r="G1558" t="s">
        <v>248</v>
      </c>
      <c r="H1558">
        <f t="shared" si="24"/>
        <v>60</v>
      </c>
    </row>
    <row r="1559" spans="1:8" x14ac:dyDescent="0.25">
      <c r="A1559" t="s">
        <v>1589</v>
      </c>
      <c r="B1559" s="12">
        <v>34516</v>
      </c>
      <c r="C1559">
        <v>0</v>
      </c>
      <c r="D1559" s="14">
        <v>13292.52</v>
      </c>
      <c r="E1559" t="s">
        <v>12</v>
      </c>
      <c r="F1559" t="s">
        <v>12</v>
      </c>
      <c r="G1559" t="s">
        <v>23</v>
      </c>
      <c r="H1559">
        <f t="shared" si="24"/>
        <v>28</v>
      </c>
    </row>
    <row r="1560" spans="1:8" x14ac:dyDescent="0.25">
      <c r="A1560" t="s">
        <v>1590</v>
      </c>
      <c r="B1560" s="12">
        <v>27995</v>
      </c>
      <c r="C1560">
        <v>2</v>
      </c>
      <c r="D1560" s="14">
        <v>13333.71</v>
      </c>
      <c r="E1560" t="s">
        <v>12</v>
      </c>
      <c r="F1560" t="s">
        <v>11</v>
      </c>
      <c r="G1560" t="s">
        <v>23</v>
      </c>
      <c r="H1560">
        <f t="shared" si="24"/>
        <v>46</v>
      </c>
    </row>
    <row r="1561" spans="1:8" x14ac:dyDescent="0.25">
      <c r="A1561" t="s">
        <v>1591</v>
      </c>
      <c r="B1561" s="12">
        <v>22231</v>
      </c>
      <c r="C1561">
        <v>0</v>
      </c>
      <c r="D1561" s="14">
        <v>13352.1</v>
      </c>
      <c r="E1561" t="s">
        <v>12</v>
      </c>
      <c r="F1561" t="s">
        <v>16</v>
      </c>
      <c r="G1561" t="s">
        <v>23</v>
      </c>
      <c r="H1561">
        <f t="shared" si="24"/>
        <v>62</v>
      </c>
    </row>
    <row r="1562" spans="1:8" x14ac:dyDescent="0.25">
      <c r="A1562" t="s">
        <v>1592</v>
      </c>
      <c r="B1562" s="12">
        <v>33148</v>
      </c>
      <c r="C1562">
        <v>3</v>
      </c>
      <c r="D1562" s="14">
        <v>13360.94</v>
      </c>
      <c r="E1562" t="s">
        <v>12</v>
      </c>
      <c r="F1562" t="s">
        <v>16</v>
      </c>
      <c r="G1562" t="s">
        <v>23</v>
      </c>
      <c r="H1562">
        <f t="shared" si="24"/>
        <v>32</v>
      </c>
    </row>
    <row r="1563" spans="1:8" x14ac:dyDescent="0.25">
      <c r="A1563" t="s">
        <v>1593</v>
      </c>
      <c r="B1563" s="12">
        <v>23644</v>
      </c>
      <c r="C1563">
        <v>0</v>
      </c>
      <c r="D1563" s="14">
        <v>13375.76</v>
      </c>
      <c r="E1563" t="s">
        <v>12</v>
      </c>
      <c r="F1563" t="s">
        <v>11</v>
      </c>
      <c r="G1563" t="s">
        <v>199</v>
      </c>
      <c r="H1563">
        <f t="shared" si="24"/>
        <v>58</v>
      </c>
    </row>
    <row r="1564" spans="1:8" x14ac:dyDescent="0.25">
      <c r="A1564" t="s">
        <v>1594</v>
      </c>
      <c r="B1564" s="12">
        <v>29128</v>
      </c>
      <c r="C1564">
        <v>2</v>
      </c>
      <c r="D1564" s="14">
        <v>13377.41</v>
      </c>
      <c r="E1564" t="s">
        <v>12</v>
      </c>
      <c r="F1564" t="s">
        <v>12</v>
      </c>
      <c r="G1564" t="s">
        <v>534</v>
      </c>
      <c r="H1564">
        <f t="shared" si="24"/>
        <v>43</v>
      </c>
    </row>
    <row r="1565" spans="1:8" x14ac:dyDescent="0.25">
      <c r="A1565" t="s">
        <v>1595</v>
      </c>
      <c r="B1565" s="12">
        <v>30839</v>
      </c>
      <c r="C1565">
        <v>3</v>
      </c>
      <c r="D1565" s="14">
        <v>13383.67</v>
      </c>
      <c r="E1565" t="s">
        <v>12</v>
      </c>
      <c r="F1565" t="s">
        <v>11</v>
      </c>
      <c r="G1565" t="s">
        <v>248</v>
      </c>
      <c r="H1565">
        <f t="shared" si="24"/>
        <v>39</v>
      </c>
    </row>
    <row r="1566" spans="1:8" x14ac:dyDescent="0.25">
      <c r="A1566" t="s">
        <v>1596</v>
      </c>
      <c r="B1566" s="12">
        <v>21893</v>
      </c>
      <c r="C1566">
        <v>0</v>
      </c>
      <c r="D1566" s="14">
        <v>13390.56</v>
      </c>
      <c r="E1566" t="s">
        <v>12</v>
      </c>
      <c r="F1566" t="s">
        <v>12</v>
      </c>
      <c r="G1566" t="s">
        <v>41</v>
      </c>
      <c r="H1566">
        <f t="shared" si="24"/>
        <v>63</v>
      </c>
    </row>
    <row r="1567" spans="1:8" x14ac:dyDescent="0.25">
      <c r="A1567" t="s">
        <v>1597</v>
      </c>
      <c r="B1567" s="12">
        <v>21879</v>
      </c>
      <c r="C1567">
        <v>0</v>
      </c>
      <c r="D1567" s="14">
        <v>13393.76</v>
      </c>
      <c r="E1567" t="s">
        <v>12</v>
      </c>
      <c r="F1567" t="s">
        <v>16</v>
      </c>
      <c r="G1567" t="s">
        <v>41</v>
      </c>
      <c r="H1567">
        <f t="shared" si="24"/>
        <v>63</v>
      </c>
    </row>
    <row r="1568" spans="1:8" x14ac:dyDescent="0.25">
      <c r="A1568" t="s">
        <v>1598</v>
      </c>
      <c r="B1568" s="12">
        <v>21904</v>
      </c>
      <c r="C1568">
        <v>0</v>
      </c>
      <c r="D1568" s="14">
        <v>13405.39</v>
      </c>
      <c r="E1568" t="s">
        <v>12</v>
      </c>
      <c r="F1568" t="s">
        <v>12</v>
      </c>
      <c r="G1568" t="s">
        <v>13</v>
      </c>
      <c r="H1568">
        <f t="shared" si="24"/>
        <v>63</v>
      </c>
    </row>
    <row r="1569" spans="1:8" x14ac:dyDescent="0.25">
      <c r="A1569" t="s">
        <v>1599</v>
      </c>
      <c r="B1569" s="12">
        <v>33957</v>
      </c>
      <c r="C1569">
        <v>0</v>
      </c>
      <c r="D1569" s="14">
        <v>13412.97</v>
      </c>
      <c r="E1569" t="s">
        <v>12</v>
      </c>
      <c r="F1569" t="s">
        <v>12</v>
      </c>
      <c r="G1569" t="s">
        <v>248</v>
      </c>
      <c r="H1569">
        <f t="shared" si="24"/>
        <v>30</v>
      </c>
    </row>
    <row r="1570" spans="1:8" x14ac:dyDescent="0.25">
      <c r="A1570" t="s">
        <v>1600</v>
      </c>
      <c r="B1570" s="12">
        <v>22484</v>
      </c>
      <c r="C1570">
        <v>0</v>
      </c>
      <c r="D1570" s="14">
        <v>13415.04</v>
      </c>
      <c r="E1570" t="s">
        <v>12</v>
      </c>
      <c r="F1570" t="s">
        <v>11</v>
      </c>
      <c r="G1570" t="s">
        <v>23</v>
      </c>
      <c r="H1570">
        <f t="shared" si="24"/>
        <v>61</v>
      </c>
    </row>
    <row r="1571" spans="1:8" x14ac:dyDescent="0.25">
      <c r="A1571" t="s">
        <v>1601</v>
      </c>
      <c r="B1571" s="12">
        <v>34502</v>
      </c>
      <c r="C1571">
        <v>0</v>
      </c>
      <c r="D1571" s="14">
        <v>13417.05</v>
      </c>
      <c r="E1571" t="s">
        <v>12</v>
      </c>
      <c r="F1571" t="s">
        <v>12</v>
      </c>
      <c r="G1571" t="s">
        <v>23</v>
      </c>
      <c r="H1571">
        <f t="shared" si="24"/>
        <v>28</v>
      </c>
    </row>
    <row r="1572" spans="1:8" x14ac:dyDescent="0.25">
      <c r="A1572" t="s">
        <v>1602</v>
      </c>
      <c r="B1572" s="12">
        <v>22588</v>
      </c>
      <c r="C1572">
        <v>0</v>
      </c>
      <c r="D1572" s="14">
        <v>13429.04</v>
      </c>
      <c r="E1572" t="s">
        <v>12</v>
      </c>
      <c r="F1572" t="s">
        <v>12</v>
      </c>
      <c r="G1572" t="s">
        <v>23</v>
      </c>
      <c r="H1572">
        <f t="shared" si="24"/>
        <v>61</v>
      </c>
    </row>
    <row r="1573" spans="1:8" x14ac:dyDescent="0.25">
      <c r="A1573" t="s">
        <v>1603</v>
      </c>
      <c r="B1573" s="12">
        <v>24425</v>
      </c>
      <c r="C1573">
        <v>3</v>
      </c>
      <c r="D1573" s="14">
        <v>13430.27</v>
      </c>
      <c r="E1573" t="s">
        <v>12</v>
      </c>
      <c r="F1573" t="s">
        <v>12</v>
      </c>
      <c r="G1573" t="s">
        <v>246</v>
      </c>
      <c r="H1573">
        <f t="shared" si="24"/>
        <v>56</v>
      </c>
    </row>
    <row r="1574" spans="1:8" x14ac:dyDescent="0.25">
      <c r="A1574" t="s">
        <v>1604</v>
      </c>
      <c r="B1574" s="12">
        <v>27574</v>
      </c>
      <c r="C1574">
        <v>1</v>
      </c>
      <c r="D1574" s="14">
        <v>13440.7</v>
      </c>
      <c r="E1574" t="s">
        <v>12</v>
      </c>
      <c r="F1574" t="s">
        <v>11</v>
      </c>
      <c r="G1574" t="s">
        <v>23</v>
      </c>
      <c r="H1574">
        <f t="shared" si="24"/>
        <v>47</v>
      </c>
    </row>
    <row r="1575" spans="1:8" x14ac:dyDescent="0.25">
      <c r="A1575" t="s">
        <v>1605</v>
      </c>
      <c r="B1575" s="12">
        <v>22141</v>
      </c>
      <c r="C1575">
        <v>0</v>
      </c>
      <c r="D1575" s="14">
        <v>13451.12</v>
      </c>
      <c r="E1575" t="s">
        <v>12</v>
      </c>
      <c r="F1575" t="s">
        <v>16</v>
      </c>
      <c r="G1575" t="s">
        <v>41</v>
      </c>
      <c r="H1575">
        <f t="shared" si="24"/>
        <v>62</v>
      </c>
    </row>
    <row r="1576" spans="1:8" x14ac:dyDescent="0.25">
      <c r="A1576" t="s">
        <v>1606</v>
      </c>
      <c r="B1576" s="12">
        <v>22108</v>
      </c>
      <c r="C1576">
        <v>0</v>
      </c>
      <c r="D1576" s="14">
        <v>13457.96</v>
      </c>
      <c r="E1576" t="s">
        <v>12</v>
      </c>
      <c r="F1576" t="s">
        <v>16</v>
      </c>
      <c r="G1576" t="s">
        <v>13</v>
      </c>
      <c r="H1576">
        <f t="shared" si="24"/>
        <v>62</v>
      </c>
    </row>
    <row r="1577" spans="1:8" x14ac:dyDescent="0.25">
      <c r="A1577" t="s">
        <v>1607</v>
      </c>
      <c r="B1577" s="12">
        <v>22266</v>
      </c>
      <c r="C1577">
        <v>0</v>
      </c>
      <c r="D1577" s="14">
        <v>13462.52</v>
      </c>
      <c r="E1577" t="s">
        <v>12</v>
      </c>
      <c r="F1577" t="s">
        <v>11</v>
      </c>
      <c r="G1577" t="s">
        <v>41</v>
      </c>
      <c r="H1577">
        <f t="shared" si="24"/>
        <v>62</v>
      </c>
    </row>
    <row r="1578" spans="1:8" x14ac:dyDescent="0.25">
      <c r="A1578" t="s">
        <v>1608</v>
      </c>
      <c r="B1578" s="12">
        <v>31278</v>
      </c>
      <c r="C1578">
        <v>3</v>
      </c>
      <c r="D1578" s="14">
        <v>13465.8</v>
      </c>
      <c r="E1578" t="s">
        <v>12</v>
      </c>
      <c r="F1578" t="s">
        <v>16</v>
      </c>
      <c r="G1578" t="s">
        <v>23</v>
      </c>
      <c r="H1578">
        <f t="shared" si="24"/>
        <v>37</v>
      </c>
    </row>
    <row r="1579" spans="1:8" x14ac:dyDescent="0.25">
      <c r="A1579" t="s">
        <v>1609</v>
      </c>
      <c r="B1579" s="12">
        <v>22125</v>
      </c>
      <c r="C1579">
        <v>0</v>
      </c>
      <c r="D1579" s="14">
        <v>13470.8</v>
      </c>
      <c r="E1579" t="s">
        <v>12</v>
      </c>
      <c r="F1579" t="s">
        <v>11</v>
      </c>
      <c r="G1579" t="s">
        <v>13</v>
      </c>
      <c r="H1579">
        <f t="shared" si="24"/>
        <v>62</v>
      </c>
    </row>
    <row r="1580" spans="1:8" x14ac:dyDescent="0.25">
      <c r="A1580" t="s">
        <v>1610</v>
      </c>
      <c r="B1580" s="12">
        <v>22121</v>
      </c>
      <c r="C1580">
        <v>0</v>
      </c>
      <c r="D1580" s="14">
        <v>13470.86</v>
      </c>
      <c r="E1580" t="s">
        <v>12</v>
      </c>
      <c r="F1580" t="s">
        <v>12</v>
      </c>
      <c r="G1580" t="s">
        <v>41</v>
      </c>
      <c r="H1580">
        <f t="shared" si="24"/>
        <v>62</v>
      </c>
    </row>
    <row r="1581" spans="1:8" x14ac:dyDescent="0.25">
      <c r="A1581" t="s">
        <v>1611</v>
      </c>
      <c r="B1581" s="12">
        <v>27613</v>
      </c>
      <c r="C1581">
        <v>1</v>
      </c>
      <c r="D1581" s="14">
        <v>13472.19</v>
      </c>
      <c r="E1581" t="s">
        <v>12</v>
      </c>
      <c r="F1581" t="s">
        <v>11</v>
      </c>
      <c r="G1581" t="s">
        <v>23</v>
      </c>
      <c r="H1581">
        <f t="shared" si="24"/>
        <v>47</v>
      </c>
    </row>
    <row r="1582" spans="1:8" x14ac:dyDescent="0.25">
      <c r="A1582" t="s">
        <v>1612</v>
      </c>
      <c r="B1582" s="12">
        <v>33115</v>
      </c>
      <c r="C1582">
        <v>3</v>
      </c>
      <c r="D1582" s="14">
        <v>13480.83</v>
      </c>
      <c r="E1582" t="s">
        <v>12</v>
      </c>
      <c r="F1582" t="s">
        <v>11</v>
      </c>
      <c r="G1582" t="s">
        <v>248</v>
      </c>
      <c r="H1582">
        <f t="shared" si="24"/>
        <v>32</v>
      </c>
    </row>
    <row r="1583" spans="1:8" x14ac:dyDescent="0.25">
      <c r="A1583" t="s">
        <v>1613</v>
      </c>
      <c r="B1583" s="12">
        <v>23298</v>
      </c>
      <c r="C1583">
        <v>0</v>
      </c>
      <c r="D1583" s="14">
        <v>13511.28</v>
      </c>
      <c r="E1583" t="s">
        <v>12</v>
      </c>
      <c r="F1583" t="s">
        <v>16</v>
      </c>
      <c r="G1583" t="s">
        <v>23</v>
      </c>
      <c r="H1583">
        <f t="shared" si="24"/>
        <v>59</v>
      </c>
    </row>
    <row r="1584" spans="1:8" x14ac:dyDescent="0.25">
      <c r="A1584" t="s">
        <v>1614</v>
      </c>
      <c r="B1584" s="12">
        <v>22108</v>
      </c>
      <c r="C1584">
        <v>0</v>
      </c>
      <c r="D1584" s="14">
        <v>13555</v>
      </c>
      <c r="E1584" t="s">
        <v>12</v>
      </c>
      <c r="F1584" t="s">
        <v>12</v>
      </c>
      <c r="G1584" t="s">
        <v>355</v>
      </c>
      <c r="H1584">
        <f t="shared" si="24"/>
        <v>62</v>
      </c>
    </row>
    <row r="1585" spans="1:8" x14ac:dyDescent="0.25">
      <c r="A1585" t="s">
        <v>1615</v>
      </c>
      <c r="B1585" s="12">
        <v>25034</v>
      </c>
      <c r="C1585">
        <v>0</v>
      </c>
      <c r="D1585" s="14">
        <v>13566.04</v>
      </c>
      <c r="E1585" t="s">
        <v>12</v>
      </c>
      <c r="F1585" t="s">
        <v>12</v>
      </c>
      <c r="G1585" t="s">
        <v>534</v>
      </c>
      <c r="H1585">
        <f t="shared" si="24"/>
        <v>54</v>
      </c>
    </row>
    <row r="1586" spans="1:8" x14ac:dyDescent="0.25">
      <c r="A1586" t="s">
        <v>1616</v>
      </c>
      <c r="B1586" s="12">
        <v>33830</v>
      </c>
      <c r="C1586">
        <v>0</v>
      </c>
      <c r="D1586" s="14">
        <v>13588.17</v>
      </c>
      <c r="E1586" t="s">
        <v>12</v>
      </c>
      <c r="F1586" t="s">
        <v>16</v>
      </c>
      <c r="G1586" t="s">
        <v>23</v>
      </c>
      <c r="H1586">
        <f t="shared" si="24"/>
        <v>30</v>
      </c>
    </row>
    <row r="1587" spans="1:8" x14ac:dyDescent="0.25">
      <c r="A1587" t="s">
        <v>1617</v>
      </c>
      <c r="B1587" s="12">
        <v>23630</v>
      </c>
      <c r="C1587">
        <v>2</v>
      </c>
      <c r="D1587" s="14">
        <v>13607.37</v>
      </c>
      <c r="E1587" t="s">
        <v>12</v>
      </c>
      <c r="F1587" t="s">
        <v>16</v>
      </c>
      <c r="G1587" t="s">
        <v>246</v>
      </c>
      <c r="H1587">
        <f t="shared" si="24"/>
        <v>58</v>
      </c>
    </row>
    <row r="1588" spans="1:8" x14ac:dyDescent="0.25">
      <c r="A1588" t="s">
        <v>1618</v>
      </c>
      <c r="B1588" s="12">
        <v>22603</v>
      </c>
      <c r="C1588">
        <v>0</v>
      </c>
      <c r="D1588" s="14">
        <v>13616.36</v>
      </c>
      <c r="E1588" t="s">
        <v>12</v>
      </c>
      <c r="F1588" t="s">
        <v>12</v>
      </c>
      <c r="G1588" t="s">
        <v>246</v>
      </c>
      <c r="H1588">
        <f t="shared" si="24"/>
        <v>61</v>
      </c>
    </row>
    <row r="1589" spans="1:8" x14ac:dyDescent="0.25">
      <c r="A1589" t="s">
        <v>1619</v>
      </c>
      <c r="B1589" s="12">
        <v>25410</v>
      </c>
      <c r="C1589">
        <v>0</v>
      </c>
      <c r="D1589" s="14">
        <v>13622.01</v>
      </c>
      <c r="E1589" t="s">
        <v>12</v>
      </c>
      <c r="F1589" t="s">
        <v>12</v>
      </c>
      <c r="G1589" t="s">
        <v>23</v>
      </c>
      <c r="H1589">
        <f t="shared" si="24"/>
        <v>53</v>
      </c>
    </row>
    <row r="1590" spans="1:8" x14ac:dyDescent="0.25">
      <c r="A1590" t="s">
        <v>1620</v>
      </c>
      <c r="B1590" s="12">
        <v>22639</v>
      </c>
      <c r="C1590">
        <v>0</v>
      </c>
      <c r="D1590" s="14">
        <v>13635.64</v>
      </c>
      <c r="E1590" t="s">
        <v>12</v>
      </c>
      <c r="F1590" t="s">
        <v>12</v>
      </c>
      <c r="G1590" t="s">
        <v>246</v>
      </c>
      <c r="H1590">
        <f t="shared" si="24"/>
        <v>61</v>
      </c>
    </row>
    <row r="1591" spans="1:8" x14ac:dyDescent="0.25">
      <c r="A1591" t="s">
        <v>1621</v>
      </c>
      <c r="B1591" s="12">
        <v>30883</v>
      </c>
      <c r="C1591">
        <v>3</v>
      </c>
      <c r="D1591" s="14">
        <v>13638.06</v>
      </c>
      <c r="E1591" t="s">
        <v>12</v>
      </c>
      <c r="F1591" t="s">
        <v>12</v>
      </c>
      <c r="G1591" t="s">
        <v>248</v>
      </c>
      <c r="H1591">
        <f t="shared" si="24"/>
        <v>38</v>
      </c>
    </row>
    <row r="1592" spans="1:8" x14ac:dyDescent="0.25">
      <c r="A1592" t="s">
        <v>1622</v>
      </c>
      <c r="B1592" s="12">
        <v>23227</v>
      </c>
      <c r="C1592">
        <v>0</v>
      </c>
      <c r="D1592" s="14">
        <v>13677.68</v>
      </c>
      <c r="E1592" t="s">
        <v>12</v>
      </c>
      <c r="F1592" t="s">
        <v>11</v>
      </c>
      <c r="G1592" t="s">
        <v>299</v>
      </c>
      <c r="H1592">
        <f t="shared" si="24"/>
        <v>59</v>
      </c>
    </row>
    <row r="1593" spans="1:8" x14ac:dyDescent="0.25">
      <c r="A1593" t="s">
        <v>1623</v>
      </c>
      <c r="B1593" s="12">
        <v>31304</v>
      </c>
      <c r="C1593">
        <v>3</v>
      </c>
      <c r="D1593" s="14">
        <v>13685.51</v>
      </c>
      <c r="E1593" t="s">
        <v>12</v>
      </c>
      <c r="F1593" t="s">
        <v>16</v>
      </c>
      <c r="G1593" t="s">
        <v>534</v>
      </c>
      <c r="H1593">
        <f t="shared" si="24"/>
        <v>37</v>
      </c>
    </row>
    <row r="1594" spans="1:8" x14ac:dyDescent="0.25">
      <c r="A1594" t="s">
        <v>1624</v>
      </c>
      <c r="B1594" s="12">
        <v>31740</v>
      </c>
      <c r="C1594">
        <v>3</v>
      </c>
      <c r="D1594" s="14">
        <v>13714.55</v>
      </c>
      <c r="E1594" t="s">
        <v>12</v>
      </c>
      <c r="F1594" t="s">
        <v>11</v>
      </c>
      <c r="G1594" t="s">
        <v>248</v>
      </c>
      <c r="H1594">
        <f t="shared" si="24"/>
        <v>36</v>
      </c>
    </row>
    <row r="1595" spans="1:8" x14ac:dyDescent="0.25">
      <c r="A1595" t="s">
        <v>1625</v>
      </c>
      <c r="B1595" s="12">
        <v>29800</v>
      </c>
      <c r="C1595">
        <v>1</v>
      </c>
      <c r="D1595" s="14">
        <v>13725.47</v>
      </c>
      <c r="E1595" t="s">
        <v>12</v>
      </c>
      <c r="F1595" t="s">
        <v>11</v>
      </c>
      <c r="G1595" t="s">
        <v>246</v>
      </c>
      <c r="H1595">
        <f t="shared" si="24"/>
        <v>41</v>
      </c>
    </row>
    <row r="1596" spans="1:8" x14ac:dyDescent="0.25">
      <c r="A1596" t="s">
        <v>1626</v>
      </c>
      <c r="B1596" s="12">
        <v>31288</v>
      </c>
      <c r="C1596">
        <v>3</v>
      </c>
      <c r="D1596" s="14">
        <v>13726.21</v>
      </c>
      <c r="E1596" t="s">
        <v>12</v>
      </c>
      <c r="F1596" t="s">
        <v>12</v>
      </c>
      <c r="G1596" t="s">
        <v>534</v>
      </c>
      <c r="H1596">
        <f t="shared" si="24"/>
        <v>37</v>
      </c>
    </row>
    <row r="1597" spans="1:8" x14ac:dyDescent="0.25">
      <c r="A1597" t="s">
        <v>1627</v>
      </c>
      <c r="B1597" s="12">
        <v>25499</v>
      </c>
      <c r="C1597">
        <v>0</v>
      </c>
      <c r="D1597" s="14">
        <v>13746.74</v>
      </c>
      <c r="E1597" t="s">
        <v>12</v>
      </c>
      <c r="F1597" t="s">
        <v>11</v>
      </c>
      <c r="G1597" t="s">
        <v>534</v>
      </c>
      <c r="H1597">
        <f t="shared" si="24"/>
        <v>53</v>
      </c>
    </row>
    <row r="1598" spans="1:8" x14ac:dyDescent="0.25">
      <c r="A1598" t="s">
        <v>1628</v>
      </c>
      <c r="B1598" s="12">
        <v>38184</v>
      </c>
      <c r="C1598">
        <v>0</v>
      </c>
      <c r="D1598" s="14">
        <v>13747.87</v>
      </c>
      <c r="E1598" t="s">
        <v>12</v>
      </c>
      <c r="F1598" t="s">
        <v>11</v>
      </c>
      <c r="G1598" t="s">
        <v>169</v>
      </c>
      <c r="H1598">
        <f t="shared" si="24"/>
        <v>18</v>
      </c>
    </row>
    <row r="1599" spans="1:8" x14ac:dyDescent="0.25">
      <c r="A1599" t="s">
        <v>1629</v>
      </c>
      <c r="B1599" s="12">
        <v>21768</v>
      </c>
      <c r="C1599">
        <v>0</v>
      </c>
      <c r="D1599" s="14">
        <v>13770.1</v>
      </c>
      <c r="E1599" t="s">
        <v>12</v>
      </c>
      <c r="F1599" t="s">
        <v>16</v>
      </c>
      <c r="G1599" t="s">
        <v>23</v>
      </c>
      <c r="H1599">
        <f t="shared" si="24"/>
        <v>63</v>
      </c>
    </row>
    <row r="1600" spans="1:8" x14ac:dyDescent="0.25">
      <c r="A1600" t="s">
        <v>1630</v>
      </c>
      <c r="B1600" s="12">
        <v>24421</v>
      </c>
      <c r="C1600">
        <v>0</v>
      </c>
      <c r="D1600" s="14">
        <v>13801.61</v>
      </c>
      <c r="E1600" t="s">
        <v>12</v>
      </c>
      <c r="F1600" t="s">
        <v>12</v>
      </c>
      <c r="G1600" t="s">
        <v>534</v>
      </c>
      <c r="H1600">
        <f t="shared" si="24"/>
        <v>56</v>
      </c>
    </row>
    <row r="1601" spans="1:8" x14ac:dyDescent="0.25">
      <c r="A1601" t="s">
        <v>1631</v>
      </c>
      <c r="B1601" s="12">
        <v>31754</v>
      </c>
      <c r="C1601">
        <v>3</v>
      </c>
      <c r="D1601" s="14">
        <v>13819.49</v>
      </c>
      <c r="E1601" t="s">
        <v>12</v>
      </c>
      <c r="F1601" t="s">
        <v>11</v>
      </c>
      <c r="G1601" t="s">
        <v>23</v>
      </c>
      <c r="H1601">
        <f t="shared" si="24"/>
        <v>36</v>
      </c>
    </row>
    <row r="1602" spans="1:8" x14ac:dyDescent="0.25">
      <c r="A1602" t="s">
        <v>1632</v>
      </c>
      <c r="B1602" s="12">
        <v>21514</v>
      </c>
      <c r="C1602">
        <v>0</v>
      </c>
      <c r="D1602" s="14">
        <v>13822.8</v>
      </c>
      <c r="E1602" t="s">
        <v>12</v>
      </c>
      <c r="F1602" t="s">
        <v>12</v>
      </c>
      <c r="G1602" t="s">
        <v>41</v>
      </c>
      <c r="H1602">
        <f t="shared" si="24"/>
        <v>64</v>
      </c>
    </row>
    <row r="1603" spans="1:8" x14ac:dyDescent="0.25">
      <c r="A1603" t="s">
        <v>1633</v>
      </c>
      <c r="B1603" s="12">
        <v>21529</v>
      </c>
      <c r="C1603">
        <v>0</v>
      </c>
      <c r="D1603" s="14">
        <v>13831.12</v>
      </c>
      <c r="E1603" t="s">
        <v>12</v>
      </c>
      <c r="F1603" t="s">
        <v>16</v>
      </c>
      <c r="G1603" t="s">
        <v>13</v>
      </c>
      <c r="H1603">
        <f t="shared" ref="H1603:H1666" si="25">IFERROR(DATEDIF(B1603,DATE(2023,6,8),"Y"),"?")</f>
        <v>64</v>
      </c>
    </row>
    <row r="1604" spans="1:8" x14ac:dyDescent="0.25">
      <c r="A1604" t="s">
        <v>1634</v>
      </c>
      <c r="B1604" s="12">
        <v>37779</v>
      </c>
      <c r="C1604">
        <v>0</v>
      </c>
      <c r="D1604" s="14">
        <v>13844.51</v>
      </c>
      <c r="E1604" t="s">
        <v>11</v>
      </c>
      <c r="F1604" t="s">
        <v>16</v>
      </c>
      <c r="G1604" t="s">
        <v>41</v>
      </c>
      <c r="H1604">
        <f t="shared" si="25"/>
        <v>20</v>
      </c>
    </row>
    <row r="1605" spans="1:8" x14ac:dyDescent="0.25">
      <c r="A1605" t="s">
        <v>1635</v>
      </c>
      <c r="B1605" s="12">
        <v>22118</v>
      </c>
      <c r="C1605">
        <v>0</v>
      </c>
      <c r="D1605" s="14">
        <v>13844.8</v>
      </c>
      <c r="E1605" t="s">
        <v>11</v>
      </c>
      <c r="F1605" t="s">
        <v>11</v>
      </c>
      <c r="G1605" t="s">
        <v>23</v>
      </c>
      <c r="H1605">
        <f t="shared" si="25"/>
        <v>62</v>
      </c>
    </row>
    <row r="1606" spans="1:8" x14ac:dyDescent="0.25">
      <c r="A1606" t="s">
        <v>1636</v>
      </c>
      <c r="B1606" s="12">
        <v>28843</v>
      </c>
      <c r="C1606">
        <v>2</v>
      </c>
      <c r="D1606" s="14">
        <v>13874.89</v>
      </c>
      <c r="E1606" t="s">
        <v>11</v>
      </c>
      <c r="F1606" t="s">
        <v>16</v>
      </c>
      <c r="G1606" t="s">
        <v>23</v>
      </c>
      <c r="H1606">
        <f t="shared" si="25"/>
        <v>44</v>
      </c>
    </row>
    <row r="1607" spans="1:8" x14ac:dyDescent="0.25">
      <c r="A1607" t="s">
        <v>1637</v>
      </c>
      <c r="B1607" s="12">
        <v>21828</v>
      </c>
      <c r="C1607">
        <v>0</v>
      </c>
      <c r="D1607" s="14">
        <v>13880.95</v>
      </c>
      <c r="E1607" t="s">
        <v>11</v>
      </c>
      <c r="F1607" t="s">
        <v>11</v>
      </c>
      <c r="G1607" t="s">
        <v>41</v>
      </c>
      <c r="H1607">
        <f t="shared" si="25"/>
        <v>63</v>
      </c>
    </row>
    <row r="1608" spans="1:8" x14ac:dyDescent="0.25">
      <c r="A1608" t="s">
        <v>1638</v>
      </c>
      <c r="B1608" s="12">
        <v>31315</v>
      </c>
      <c r="C1608">
        <v>3</v>
      </c>
      <c r="D1608" s="14">
        <v>13886.4</v>
      </c>
      <c r="E1608" t="s">
        <v>11</v>
      </c>
      <c r="F1608" t="s">
        <v>11</v>
      </c>
      <c r="G1608" t="s">
        <v>23</v>
      </c>
      <c r="H1608">
        <f t="shared" si="25"/>
        <v>37</v>
      </c>
    </row>
    <row r="1609" spans="1:8" x14ac:dyDescent="0.25">
      <c r="A1609" t="s">
        <v>1639</v>
      </c>
      <c r="B1609" s="12">
        <v>21913</v>
      </c>
      <c r="C1609">
        <v>0</v>
      </c>
      <c r="D1609" s="14">
        <v>13887.2</v>
      </c>
      <c r="E1609" t="s">
        <v>11</v>
      </c>
      <c r="F1609" t="s">
        <v>12</v>
      </c>
      <c r="G1609" t="s">
        <v>13</v>
      </c>
      <c r="H1609">
        <f t="shared" si="25"/>
        <v>63</v>
      </c>
    </row>
    <row r="1610" spans="1:8" x14ac:dyDescent="0.25">
      <c r="A1610" t="s">
        <v>1640</v>
      </c>
      <c r="B1610" s="12">
        <v>21738</v>
      </c>
      <c r="C1610">
        <v>0</v>
      </c>
      <c r="D1610" s="14">
        <v>13887.97</v>
      </c>
      <c r="E1610" t="s">
        <v>11</v>
      </c>
      <c r="F1610" t="s">
        <v>11</v>
      </c>
      <c r="G1610" t="s">
        <v>13</v>
      </c>
      <c r="H1610">
        <f t="shared" si="25"/>
        <v>63</v>
      </c>
    </row>
    <row r="1611" spans="1:8" x14ac:dyDescent="0.25">
      <c r="A1611" t="s">
        <v>1641</v>
      </c>
      <c r="B1611" s="12">
        <v>22854</v>
      </c>
      <c r="C1611">
        <v>3</v>
      </c>
      <c r="D1611" s="14">
        <v>13919.82</v>
      </c>
      <c r="E1611" t="s">
        <v>11</v>
      </c>
      <c r="F1611" t="s">
        <v>11</v>
      </c>
      <c r="G1611" t="s">
        <v>13</v>
      </c>
      <c r="H1611">
        <f t="shared" si="25"/>
        <v>60</v>
      </c>
    </row>
    <row r="1612" spans="1:8" x14ac:dyDescent="0.25">
      <c r="A1612" t="s">
        <v>1642</v>
      </c>
      <c r="B1612" s="12">
        <v>22085</v>
      </c>
      <c r="C1612">
        <v>1</v>
      </c>
      <c r="D1612" s="14">
        <v>13937.67</v>
      </c>
      <c r="E1612" t="s">
        <v>11</v>
      </c>
      <c r="F1612" t="s">
        <v>16</v>
      </c>
      <c r="G1612" t="s">
        <v>23</v>
      </c>
      <c r="H1612">
        <f t="shared" si="25"/>
        <v>62</v>
      </c>
    </row>
    <row r="1613" spans="1:8" x14ac:dyDescent="0.25">
      <c r="A1613" t="s">
        <v>1643</v>
      </c>
      <c r="B1613" s="12">
        <v>21791</v>
      </c>
      <c r="C1613">
        <v>0</v>
      </c>
      <c r="D1613" s="14">
        <v>13974.46</v>
      </c>
      <c r="E1613" t="s">
        <v>11</v>
      </c>
      <c r="F1613" t="s">
        <v>11</v>
      </c>
      <c r="G1613" t="s">
        <v>165</v>
      </c>
      <c r="H1613">
        <f t="shared" si="25"/>
        <v>63</v>
      </c>
    </row>
    <row r="1614" spans="1:8" x14ac:dyDescent="0.25">
      <c r="A1614" t="s">
        <v>1644</v>
      </c>
      <c r="B1614" s="12">
        <v>33067</v>
      </c>
      <c r="C1614">
        <v>3</v>
      </c>
      <c r="D1614" s="14">
        <v>13979.45</v>
      </c>
      <c r="E1614" t="s">
        <v>11</v>
      </c>
      <c r="F1614" t="s">
        <v>16</v>
      </c>
      <c r="G1614" t="s">
        <v>248</v>
      </c>
      <c r="H1614">
        <f t="shared" si="25"/>
        <v>32</v>
      </c>
    </row>
    <row r="1615" spans="1:8" x14ac:dyDescent="0.25">
      <c r="A1615" t="s">
        <v>1645</v>
      </c>
      <c r="B1615" s="12">
        <v>21799</v>
      </c>
      <c r="C1615">
        <v>0</v>
      </c>
      <c r="D1615" s="14">
        <v>13981.85</v>
      </c>
      <c r="E1615" t="s">
        <v>11</v>
      </c>
      <c r="F1615" t="s">
        <v>16</v>
      </c>
      <c r="G1615" t="s">
        <v>167</v>
      </c>
      <c r="H1615">
        <f t="shared" si="25"/>
        <v>63</v>
      </c>
    </row>
    <row r="1616" spans="1:8" x14ac:dyDescent="0.25">
      <c r="A1616" t="s">
        <v>1646</v>
      </c>
      <c r="B1616" s="12">
        <v>23368</v>
      </c>
      <c r="C1616">
        <v>3</v>
      </c>
      <c r="D1616" s="14">
        <v>14001.13</v>
      </c>
      <c r="E1616" t="s">
        <v>11</v>
      </c>
      <c r="F1616" t="s">
        <v>16</v>
      </c>
      <c r="G1616" t="s">
        <v>13</v>
      </c>
      <c r="H1616">
        <f t="shared" si="25"/>
        <v>59</v>
      </c>
    </row>
    <row r="1617" spans="1:8" x14ac:dyDescent="0.25">
      <c r="A1617" t="s">
        <v>1647</v>
      </c>
      <c r="B1617" s="12">
        <v>23198</v>
      </c>
      <c r="C1617">
        <v>3</v>
      </c>
      <c r="D1617" s="14">
        <v>14001.29</v>
      </c>
      <c r="E1617" t="s">
        <v>11</v>
      </c>
      <c r="F1617" t="s">
        <v>11</v>
      </c>
      <c r="G1617" t="s">
        <v>13</v>
      </c>
      <c r="H1617">
        <f t="shared" si="25"/>
        <v>59</v>
      </c>
    </row>
    <row r="1618" spans="1:8" x14ac:dyDescent="0.25">
      <c r="A1618" t="s">
        <v>1648</v>
      </c>
      <c r="B1618" s="12">
        <v>23200</v>
      </c>
      <c r="C1618">
        <v>3</v>
      </c>
      <c r="D1618" s="14">
        <v>14007.22</v>
      </c>
      <c r="E1618" t="s">
        <v>11</v>
      </c>
      <c r="F1618" t="s">
        <v>12</v>
      </c>
      <c r="G1618" t="s">
        <v>41</v>
      </c>
      <c r="H1618">
        <f t="shared" si="25"/>
        <v>59</v>
      </c>
    </row>
    <row r="1619" spans="1:8" x14ac:dyDescent="0.25">
      <c r="A1619" t="s">
        <v>1649</v>
      </c>
      <c r="B1619" s="12">
        <v>22228</v>
      </c>
      <c r="C1619">
        <v>0</v>
      </c>
      <c r="D1619" s="14">
        <v>14043.48</v>
      </c>
      <c r="E1619" t="s">
        <v>11</v>
      </c>
      <c r="F1619" t="s">
        <v>12</v>
      </c>
      <c r="G1619" t="s">
        <v>246</v>
      </c>
      <c r="H1619">
        <f t="shared" si="25"/>
        <v>62</v>
      </c>
    </row>
    <row r="1620" spans="1:8" x14ac:dyDescent="0.25">
      <c r="A1620" t="s">
        <v>1650</v>
      </c>
      <c r="B1620" s="12">
        <v>33493</v>
      </c>
      <c r="C1620">
        <v>3</v>
      </c>
      <c r="D1620" s="14">
        <v>14081.93</v>
      </c>
      <c r="E1620" t="s">
        <v>11</v>
      </c>
      <c r="F1620" t="s">
        <v>12</v>
      </c>
      <c r="G1620" t="s">
        <v>23</v>
      </c>
      <c r="H1620">
        <f t="shared" si="25"/>
        <v>31</v>
      </c>
    </row>
    <row r="1621" spans="1:8" x14ac:dyDescent="0.25">
      <c r="A1621" t="s">
        <v>1651</v>
      </c>
      <c r="B1621" s="12">
        <v>28029</v>
      </c>
      <c r="C1621">
        <v>2</v>
      </c>
      <c r="D1621" s="14">
        <v>14098.07</v>
      </c>
      <c r="E1621" t="s">
        <v>11</v>
      </c>
      <c r="F1621" t="s">
        <v>12</v>
      </c>
      <c r="G1621" t="s">
        <v>248</v>
      </c>
      <c r="H1621">
        <f t="shared" si="25"/>
        <v>46</v>
      </c>
    </row>
    <row r="1622" spans="1:8" x14ac:dyDescent="0.25">
      <c r="A1622" t="s">
        <v>1652</v>
      </c>
      <c r="B1622" s="12">
        <v>22446</v>
      </c>
      <c r="C1622">
        <v>2</v>
      </c>
      <c r="D1622" s="14">
        <v>14119.62</v>
      </c>
      <c r="E1622" t="s">
        <v>11</v>
      </c>
      <c r="F1622" t="s">
        <v>16</v>
      </c>
      <c r="G1622" t="s">
        <v>23</v>
      </c>
      <c r="H1622">
        <f t="shared" si="25"/>
        <v>61</v>
      </c>
    </row>
    <row r="1623" spans="1:8" x14ac:dyDescent="0.25">
      <c r="A1623" t="s">
        <v>1653</v>
      </c>
      <c r="B1623" s="12">
        <v>38174</v>
      </c>
      <c r="C1623">
        <v>0</v>
      </c>
      <c r="D1623" s="14">
        <v>14133.04</v>
      </c>
      <c r="E1623" t="s">
        <v>11</v>
      </c>
      <c r="F1623" t="s">
        <v>12</v>
      </c>
      <c r="G1623" t="s">
        <v>13</v>
      </c>
      <c r="H1623">
        <f t="shared" si="25"/>
        <v>18</v>
      </c>
    </row>
    <row r="1624" spans="1:8" x14ac:dyDescent="0.25">
      <c r="A1624" t="s">
        <v>1654</v>
      </c>
      <c r="B1624" s="12">
        <v>30870</v>
      </c>
      <c r="C1624">
        <v>3</v>
      </c>
      <c r="D1624" s="14">
        <v>14152.46</v>
      </c>
      <c r="E1624" t="s">
        <v>11</v>
      </c>
      <c r="F1624" t="s">
        <v>16</v>
      </c>
      <c r="G1624" t="s">
        <v>23</v>
      </c>
      <c r="H1624">
        <f t="shared" si="25"/>
        <v>38</v>
      </c>
    </row>
    <row r="1625" spans="1:8" x14ac:dyDescent="0.25">
      <c r="A1625" t="s">
        <v>1655</v>
      </c>
      <c r="B1625" s="12">
        <v>25197</v>
      </c>
      <c r="C1625">
        <v>0</v>
      </c>
      <c r="D1625" s="14">
        <v>14193.55</v>
      </c>
      <c r="E1625" t="s">
        <v>11</v>
      </c>
      <c r="F1625" t="s">
        <v>16</v>
      </c>
      <c r="G1625" t="s">
        <v>534</v>
      </c>
      <c r="H1625">
        <f t="shared" si="25"/>
        <v>54</v>
      </c>
    </row>
    <row r="1626" spans="1:8" x14ac:dyDescent="0.25">
      <c r="A1626" t="s">
        <v>1656</v>
      </c>
      <c r="B1626" s="12">
        <v>30637</v>
      </c>
      <c r="C1626">
        <v>3</v>
      </c>
      <c r="D1626" s="14">
        <v>14209.4</v>
      </c>
      <c r="E1626" t="s">
        <v>11</v>
      </c>
      <c r="F1626" t="s">
        <v>16</v>
      </c>
      <c r="G1626" t="s">
        <v>534</v>
      </c>
      <c r="H1626">
        <f t="shared" si="25"/>
        <v>39</v>
      </c>
    </row>
    <row r="1627" spans="1:8" x14ac:dyDescent="0.25">
      <c r="A1627" t="s">
        <v>1657</v>
      </c>
      <c r="B1627" s="12">
        <v>21449</v>
      </c>
      <c r="C1627">
        <v>0</v>
      </c>
      <c r="D1627" s="14">
        <v>14210.54</v>
      </c>
      <c r="E1627" t="s">
        <v>11</v>
      </c>
      <c r="F1627" t="s">
        <v>11</v>
      </c>
      <c r="G1627" t="s">
        <v>23</v>
      </c>
      <c r="H1627">
        <f t="shared" si="25"/>
        <v>64</v>
      </c>
    </row>
    <row r="1628" spans="1:8" x14ac:dyDescent="0.25">
      <c r="A1628" t="s">
        <v>1658</v>
      </c>
      <c r="B1628" s="12">
        <v>22549</v>
      </c>
      <c r="C1628">
        <v>2</v>
      </c>
      <c r="D1628" s="14">
        <v>14235.07</v>
      </c>
      <c r="E1628" t="s">
        <v>11</v>
      </c>
      <c r="F1628" t="s">
        <v>16</v>
      </c>
      <c r="G1628" t="s">
        <v>41</v>
      </c>
      <c r="H1628">
        <f t="shared" si="25"/>
        <v>61</v>
      </c>
    </row>
    <row r="1629" spans="1:8" x14ac:dyDescent="0.25">
      <c r="A1629" t="s">
        <v>1659</v>
      </c>
      <c r="B1629" s="12">
        <v>21833</v>
      </c>
      <c r="C1629">
        <v>0</v>
      </c>
      <c r="D1629" s="14">
        <v>14254.61</v>
      </c>
      <c r="E1629" t="s">
        <v>11</v>
      </c>
      <c r="F1629" t="s">
        <v>16</v>
      </c>
      <c r="G1629" t="s">
        <v>23</v>
      </c>
      <c r="H1629">
        <f t="shared" si="25"/>
        <v>63</v>
      </c>
    </row>
    <row r="1630" spans="1:8" x14ac:dyDescent="0.25">
      <c r="A1630" t="s">
        <v>1660</v>
      </c>
      <c r="B1630" s="12">
        <v>21862</v>
      </c>
      <c r="C1630">
        <v>0</v>
      </c>
      <c r="D1630" s="14">
        <v>14256.19</v>
      </c>
      <c r="E1630" t="s">
        <v>11</v>
      </c>
      <c r="F1630" t="s">
        <v>12</v>
      </c>
      <c r="G1630" t="s">
        <v>23</v>
      </c>
      <c r="H1630">
        <f t="shared" si="25"/>
        <v>63</v>
      </c>
    </row>
    <row r="1631" spans="1:8" x14ac:dyDescent="0.25">
      <c r="A1631" t="s">
        <v>1661</v>
      </c>
      <c r="B1631" s="12">
        <v>27389</v>
      </c>
      <c r="C1631">
        <v>0</v>
      </c>
      <c r="D1631" s="14">
        <v>14256.79</v>
      </c>
      <c r="E1631" t="s">
        <v>11</v>
      </c>
      <c r="F1631" t="s">
        <v>11</v>
      </c>
      <c r="G1631" t="s">
        <v>534</v>
      </c>
      <c r="H1631">
        <f t="shared" si="25"/>
        <v>48</v>
      </c>
    </row>
    <row r="1632" spans="1:8" x14ac:dyDescent="0.25">
      <c r="A1632" t="s">
        <v>1662</v>
      </c>
      <c r="B1632" s="12">
        <v>26493</v>
      </c>
      <c r="C1632">
        <v>0</v>
      </c>
      <c r="D1632" s="14">
        <v>14258.33</v>
      </c>
      <c r="E1632" t="s">
        <v>11</v>
      </c>
      <c r="F1632" t="s">
        <v>11</v>
      </c>
      <c r="G1632" t="s">
        <v>534</v>
      </c>
      <c r="H1632">
        <f t="shared" si="25"/>
        <v>50</v>
      </c>
    </row>
    <row r="1633" spans="1:8" x14ac:dyDescent="0.25">
      <c r="A1633" t="s">
        <v>1663</v>
      </c>
      <c r="B1633" s="12">
        <v>38236</v>
      </c>
      <c r="C1633">
        <v>0</v>
      </c>
      <c r="D1633" s="14">
        <v>14283.46</v>
      </c>
      <c r="E1633" t="s">
        <v>11</v>
      </c>
      <c r="F1633" t="s">
        <v>11</v>
      </c>
      <c r="G1633" t="s">
        <v>246</v>
      </c>
      <c r="H1633">
        <f t="shared" si="25"/>
        <v>18</v>
      </c>
    </row>
    <row r="1634" spans="1:8" x14ac:dyDescent="0.25">
      <c r="A1634" t="s">
        <v>1664</v>
      </c>
      <c r="B1634" s="12">
        <v>25187</v>
      </c>
      <c r="C1634">
        <v>0</v>
      </c>
      <c r="D1634" s="14">
        <v>14285.9</v>
      </c>
      <c r="E1634" t="s">
        <v>11</v>
      </c>
      <c r="F1634" t="s">
        <v>12</v>
      </c>
      <c r="G1634" t="s">
        <v>23</v>
      </c>
      <c r="H1634">
        <f t="shared" si="25"/>
        <v>54</v>
      </c>
    </row>
    <row r="1635" spans="1:8" x14ac:dyDescent="0.25">
      <c r="A1635" t="s">
        <v>1665</v>
      </c>
      <c r="B1635" s="12">
        <v>21473</v>
      </c>
      <c r="C1635">
        <v>0</v>
      </c>
      <c r="D1635" s="14">
        <v>14313.85</v>
      </c>
      <c r="E1635" t="s">
        <v>11</v>
      </c>
      <c r="F1635" t="s">
        <v>12</v>
      </c>
      <c r="G1635" t="s">
        <v>13</v>
      </c>
      <c r="H1635">
        <f t="shared" si="25"/>
        <v>64</v>
      </c>
    </row>
    <row r="1636" spans="1:8" x14ac:dyDescent="0.25">
      <c r="A1636" t="s">
        <v>1666</v>
      </c>
      <c r="B1636" s="12">
        <v>21376</v>
      </c>
      <c r="C1636">
        <v>0</v>
      </c>
      <c r="D1636" s="14">
        <v>14319.03</v>
      </c>
      <c r="E1636" t="s">
        <v>11</v>
      </c>
      <c r="F1636" t="s">
        <v>11</v>
      </c>
      <c r="G1636" t="s">
        <v>41</v>
      </c>
      <c r="H1636">
        <f t="shared" si="25"/>
        <v>64</v>
      </c>
    </row>
    <row r="1637" spans="1:8" x14ac:dyDescent="0.25">
      <c r="A1637" t="s">
        <v>1667</v>
      </c>
      <c r="B1637" s="12">
        <v>25472</v>
      </c>
      <c r="C1637">
        <v>0</v>
      </c>
      <c r="D1637" s="14">
        <v>14337.91</v>
      </c>
      <c r="E1637" t="s">
        <v>11</v>
      </c>
      <c r="F1637" t="s">
        <v>12</v>
      </c>
      <c r="G1637" t="s">
        <v>631</v>
      </c>
      <c r="H1637">
        <f t="shared" si="25"/>
        <v>53</v>
      </c>
    </row>
    <row r="1638" spans="1:8" x14ac:dyDescent="0.25">
      <c r="A1638" t="s">
        <v>1668</v>
      </c>
      <c r="B1638" s="12">
        <v>21908</v>
      </c>
      <c r="C1638">
        <v>1</v>
      </c>
      <c r="D1638" s="14">
        <v>14349.85</v>
      </c>
      <c r="E1638" t="s">
        <v>11</v>
      </c>
      <c r="F1638" t="s">
        <v>11</v>
      </c>
      <c r="G1638" t="s">
        <v>23</v>
      </c>
      <c r="H1638">
        <f t="shared" si="25"/>
        <v>63</v>
      </c>
    </row>
    <row r="1639" spans="1:8" x14ac:dyDescent="0.25">
      <c r="A1639" t="s">
        <v>1669</v>
      </c>
      <c r="B1639" s="12">
        <v>24755</v>
      </c>
      <c r="C1639">
        <v>0</v>
      </c>
      <c r="D1639" s="14">
        <v>14355.43</v>
      </c>
      <c r="E1639" t="s">
        <v>11</v>
      </c>
      <c r="F1639" t="s">
        <v>16</v>
      </c>
      <c r="G1639" t="s">
        <v>534</v>
      </c>
      <c r="H1639">
        <f t="shared" si="25"/>
        <v>55</v>
      </c>
    </row>
    <row r="1640" spans="1:8" x14ac:dyDescent="0.25">
      <c r="A1640" t="s">
        <v>1670</v>
      </c>
      <c r="B1640" s="12">
        <v>32463</v>
      </c>
      <c r="C1640">
        <v>1</v>
      </c>
      <c r="D1640" s="14">
        <v>14358.36</v>
      </c>
      <c r="E1640" t="s">
        <v>11</v>
      </c>
      <c r="F1640" t="s">
        <v>11</v>
      </c>
      <c r="G1640" t="s">
        <v>41</v>
      </c>
      <c r="H1640">
        <f t="shared" si="25"/>
        <v>34</v>
      </c>
    </row>
    <row r="1641" spans="1:8" x14ac:dyDescent="0.25">
      <c r="A1641" t="s">
        <v>1671</v>
      </c>
      <c r="B1641" s="12">
        <v>23208</v>
      </c>
      <c r="C1641">
        <v>3</v>
      </c>
      <c r="D1641" s="14">
        <v>14382.71</v>
      </c>
      <c r="E1641" t="s">
        <v>11</v>
      </c>
      <c r="F1641" t="s">
        <v>11</v>
      </c>
      <c r="G1641" t="s">
        <v>23</v>
      </c>
      <c r="H1641">
        <f t="shared" si="25"/>
        <v>59</v>
      </c>
    </row>
    <row r="1642" spans="1:8" x14ac:dyDescent="0.25">
      <c r="A1642" t="s">
        <v>1672</v>
      </c>
      <c r="B1642" s="12">
        <v>23915</v>
      </c>
      <c r="C1642">
        <v>4</v>
      </c>
      <c r="D1642" s="14">
        <v>14394.4</v>
      </c>
      <c r="E1642" t="s">
        <v>11</v>
      </c>
      <c r="F1642" t="s">
        <v>12</v>
      </c>
      <c r="G1642" t="s">
        <v>246</v>
      </c>
      <c r="H1642">
        <f t="shared" si="25"/>
        <v>57</v>
      </c>
    </row>
    <row r="1643" spans="1:8" x14ac:dyDescent="0.25">
      <c r="A1643" t="s">
        <v>1673</v>
      </c>
      <c r="B1643" s="12">
        <v>21442</v>
      </c>
      <c r="C1643">
        <v>0</v>
      </c>
      <c r="D1643" s="14">
        <v>14394.56</v>
      </c>
      <c r="E1643" t="s">
        <v>11</v>
      </c>
      <c r="F1643" t="s">
        <v>16</v>
      </c>
      <c r="G1643" t="s">
        <v>169</v>
      </c>
      <c r="H1643">
        <f t="shared" si="25"/>
        <v>64</v>
      </c>
    </row>
    <row r="1644" spans="1:8" x14ac:dyDescent="0.25">
      <c r="A1644" t="s">
        <v>1674</v>
      </c>
      <c r="B1644" s="12">
        <v>21395</v>
      </c>
      <c r="C1644">
        <v>0</v>
      </c>
      <c r="D1644" s="14">
        <v>14410.93</v>
      </c>
      <c r="E1644" t="s">
        <v>11</v>
      </c>
      <c r="F1644" t="s">
        <v>11</v>
      </c>
      <c r="G1644" t="s">
        <v>167</v>
      </c>
      <c r="H1644">
        <f t="shared" si="25"/>
        <v>64</v>
      </c>
    </row>
    <row r="1645" spans="1:8" x14ac:dyDescent="0.25">
      <c r="A1645" t="s">
        <v>1675</v>
      </c>
      <c r="B1645" s="12">
        <v>21448</v>
      </c>
      <c r="C1645">
        <v>1</v>
      </c>
      <c r="D1645" s="14">
        <v>14418.28</v>
      </c>
      <c r="E1645" t="s">
        <v>11</v>
      </c>
      <c r="F1645" t="s">
        <v>12</v>
      </c>
      <c r="G1645" t="s">
        <v>13</v>
      </c>
      <c r="H1645">
        <f t="shared" si="25"/>
        <v>64</v>
      </c>
    </row>
    <row r="1646" spans="1:8" x14ac:dyDescent="0.25">
      <c r="A1646" t="s">
        <v>1676</v>
      </c>
      <c r="B1646" s="12">
        <v>36382</v>
      </c>
      <c r="C1646">
        <v>2</v>
      </c>
      <c r="D1646" s="14">
        <v>14426.07</v>
      </c>
      <c r="E1646" t="s">
        <v>11</v>
      </c>
      <c r="F1646" t="s">
        <v>16</v>
      </c>
      <c r="G1646" t="s">
        <v>23</v>
      </c>
      <c r="H1646">
        <f t="shared" si="25"/>
        <v>23</v>
      </c>
    </row>
    <row r="1647" spans="1:8" x14ac:dyDescent="0.25">
      <c r="A1647" t="s">
        <v>1677</v>
      </c>
      <c r="B1647" s="12">
        <v>24699</v>
      </c>
      <c r="C1647">
        <v>0</v>
      </c>
      <c r="D1647" s="14">
        <v>14426.66</v>
      </c>
      <c r="E1647" t="s">
        <v>11</v>
      </c>
      <c r="F1647" t="s">
        <v>11</v>
      </c>
      <c r="G1647" t="s">
        <v>534</v>
      </c>
      <c r="H1647">
        <f t="shared" si="25"/>
        <v>55</v>
      </c>
    </row>
    <row r="1648" spans="1:8" x14ac:dyDescent="0.25">
      <c r="A1648" t="s">
        <v>1678</v>
      </c>
      <c r="B1648" s="12">
        <v>24780</v>
      </c>
      <c r="C1648">
        <v>0</v>
      </c>
      <c r="D1648" s="14">
        <v>14427.63</v>
      </c>
      <c r="E1648" t="s">
        <v>11</v>
      </c>
      <c r="F1648" t="s">
        <v>11</v>
      </c>
      <c r="G1648" t="s">
        <v>299</v>
      </c>
      <c r="H1648">
        <f t="shared" si="25"/>
        <v>55</v>
      </c>
    </row>
    <row r="1649" spans="1:8" x14ac:dyDescent="0.25">
      <c r="A1649" t="s">
        <v>1679</v>
      </c>
      <c r="B1649" s="12">
        <v>21730</v>
      </c>
      <c r="C1649">
        <v>0</v>
      </c>
      <c r="D1649" s="14">
        <v>14449.85</v>
      </c>
      <c r="E1649" t="s">
        <v>11</v>
      </c>
      <c r="F1649" t="s">
        <v>16</v>
      </c>
      <c r="G1649" t="s">
        <v>246</v>
      </c>
      <c r="H1649">
        <f t="shared" si="25"/>
        <v>63</v>
      </c>
    </row>
    <row r="1650" spans="1:8" x14ac:dyDescent="0.25">
      <c r="A1650" t="s">
        <v>1680</v>
      </c>
      <c r="B1650" s="12">
        <v>21765</v>
      </c>
      <c r="C1650">
        <v>0</v>
      </c>
      <c r="D1650" s="14">
        <v>14451.84</v>
      </c>
      <c r="E1650" t="s">
        <v>11</v>
      </c>
      <c r="F1650" t="s">
        <v>12</v>
      </c>
      <c r="G1650" t="s">
        <v>248</v>
      </c>
      <c r="H1650">
        <f t="shared" si="25"/>
        <v>63</v>
      </c>
    </row>
    <row r="1651" spans="1:8" x14ac:dyDescent="0.25">
      <c r="A1651" t="s">
        <v>1681</v>
      </c>
      <c r="B1651" s="12">
        <v>35379</v>
      </c>
      <c r="C1651">
        <v>2</v>
      </c>
      <c r="D1651" s="14">
        <v>14455.64</v>
      </c>
      <c r="E1651" t="s">
        <v>11</v>
      </c>
      <c r="F1651" t="s">
        <v>12</v>
      </c>
      <c r="G1651" t="s">
        <v>246</v>
      </c>
      <c r="H1651">
        <f t="shared" si="25"/>
        <v>26</v>
      </c>
    </row>
    <row r="1652" spans="1:8" x14ac:dyDescent="0.25">
      <c r="A1652" t="s">
        <v>1682</v>
      </c>
      <c r="B1652" s="12">
        <v>28091</v>
      </c>
      <c r="C1652">
        <v>2</v>
      </c>
      <c r="D1652" s="14">
        <v>14470.01</v>
      </c>
      <c r="E1652" t="s">
        <v>11</v>
      </c>
      <c r="F1652" t="s">
        <v>12</v>
      </c>
      <c r="G1652" t="s">
        <v>23</v>
      </c>
      <c r="H1652">
        <f t="shared" si="25"/>
        <v>46</v>
      </c>
    </row>
    <row r="1653" spans="1:8" x14ac:dyDescent="0.25">
      <c r="A1653" t="s">
        <v>1683</v>
      </c>
      <c r="B1653" s="12">
        <v>21874</v>
      </c>
      <c r="C1653">
        <v>1</v>
      </c>
      <c r="D1653" s="14">
        <v>14474.68</v>
      </c>
      <c r="E1653" t="s">
        <v>11</v>
      </c>
      <c r="F1653" t="s">
        <v>11</v>
      </c>
      <c r="G1653" t="s">
        <v>13</v>
      </c>
      <c r="H1653">
        <f t="shared" si="25"/>
        <v>63</v>
      </c>
    </row>
    <row r="1654" spans="1:8" x14ac:dyDescent="0.25">
      <c r="A1654" t="s">
        <v>1684</v>
      </c>
      <c r="B1654" s="12">
        <v>29148</v>
      </c>
      <c r="C1654">
        <v>5</v>
      </c>
      <c r="D1654" s="14">
        <v>14478.33</v>
      </c>
      <c r="E1654" t="s">
        <v>11</v>
      </c>
      <c r="F1654" t="s">
        <v>11</v>
      </c>
      <c r="G1654" t="s">
        <v>13</v>
      </c>
      <c r="H1654">
        <f t="shared" si="25"/>
        <v>43</v>
      </c>
    </row>
    <row r="1655" spans="1:8" x14ac:dyDescent="0.25">
      <c r="A1655" t="s">
        <v>1685</v>
      </c>
      <c r="B1655" s="12">
        <v>32711</v>
      </c>
      <c r="C1655">
        <v>3</v>
      </c>
      <c r="D1655" s="14">
        <v>14507.46</v>
      </c>
      <c r="E1655" t="s">
        <v>11</v>
      </c>
      <c r="F1655" t="s">
        <v>12</v>
      </c>
      <c r="G1655" t="s">
        <v>23</v>
      </c>
      <c r="H1655">
        <f t="shared" si="25"/>
        <v>33</v>
      </c>
    </row>
    <row r="1656" spans="1:8" x14ac:dyDescent="0.25">
      <c r="A1656" t="s">
        <v>1686</v>
      </c>
      <c r="B1656" s="12">
        <v>32703</v>
      </c>
      <c r="C1656">
        <v>3</v>
      </c>
      <c r="D1656" s="14">
        <v>14547.26</v>
      </c>
      <c r="E1656" t="s">
        <v>11</v>
      </c>
      <c r="F1656" t="s">
        <v>12</v>
      </c>
      <c r="G1656" t="s">
        <v>41</v>
      </c>
      <c r="H1656">
        <f t="shared" si="25"/>
        <v>33</v>
      </c>
    </row>
    <row r="1657" spans="1:8" x14ac:dyDescent="0.25">
      <c r="A1657" t="s">
        <v>1687</v>
      </c>
      <c r="B1657" s="12">
        <v>36050</v>
      </c>
      <c r="C1657">
        <v>0</v>
      </c>
      <c r="D1657" s="14">
        <v>14571.89</v>
      </c>
      <c r="E1657" t="s">
        <v>11</v>
      </c>
      <c r="F1657" t="s">
        <v>16</v>
      </c>
      <c r="G1657" t="s">
        <v>246</v>
      </c>
      <c r="H1657">
        <f t="shared" si="25"/>
        <v>24</v>
      </c>
    </row>
    <row r="1658" spans="1:8" x14ac:dyDescent="0.25">
      <c r="A1658" t="s">
        <v>1688</v>
      </c>
      <c r="B1658" s="12">
        <v>22983</v>
      </c>
      <c r="C1658">
        <v>0</v>
      </c>
      <c r="D1658" s="14">
        <v>14574.64</v>
      </c>
      <c r="E1658" t="s">
        <v>11</v>
      </c>
      <c r="F1658" t="s">
        <v>16</v>
      </c>
      <c r="G1658" t="s">
        <v>199</v>
      </c>
      <c r="H1658">
        <f t="shared" si="25"/>
        <v>60</v>
      </c>
    </row>
    <row r="1659" spans="1:8" x14ac:dyDescent="0.25">
      <c r="A1659" t="s">
        <v>1689</v>
      </c>
      <c r="B1659" s="12">
        <v>23298</v>
      </c>
      <c r="C1659">
        <v>3</v>
      </c>
      <c r="D1659" s="14">
        <v>14590.63</v>
      </c>
      <c r="E1659" t="s">
        <v>11</v>
      </c>
      <c r="F1659" t="s">
        <v>16</v>
      </c>
      <c r="G1659" t="s">
        <v>246</v>
      </c>
      <c r="H1659">
        <f t="shared" si="25"/>
        <v>59</v>
      </c>
    </row>
    <row r="1660" spans="1:8" x14ac:dyDescent="0.25">
      <c r="A1660" t="s">
        <v>1690</v>
      </c>
      <c r="B1660" s="12">
        <v>24671</v>
      </c>
      <c r="C1660">
        <v>0</v>
      </c>
      <c r="D1660" s="14">
        <v>14600.62</v>
      </c>
      <c r="E1660" t="s">
        <v>11</v>
      </c>
      <c r="F1660" t="s">
        <v>12</v>
      </c>
      <c r="G1660" t="s">
        <v>631</v>
      </c>
      <c r="H1660">
        <f t="shared" si="25"/>
        <v>55</v>
      </c>
    </row>
    <row r="1661" spans="1:8" x14ac:dyDescent="0.25">
      <c r="A1661" t="s">
        <v>1691</v>
      </c>
      <c r="B1661" s="12">
        <v>24054</v>
      </c>
      <c r="C1661">
        <v>0</v>
      </c>
      <c r="D1661" s="14">
        <v>14612.33</v>
      </c>
      <c r="E1661" t="s">
        <v>11</v>
      </c>
      <c r="F1661" t="s">
        <v>12</v>
      </c>
      <c r="G1661" t="s">
        <v>299</v>
      </c>
      <c r="H1661">
        <f t="shared" si="25"/>
        <v>57</v>
      </c>
    </row>
    <row r="1662" spans="1:8" x14ac:dyDescent="0.25">
      <c r="A1662" t="s">
        <v>1692</v>
      </c>
      <c r="B1662" s="12">
        <v>33471</v>
      </c>
      <c r="C1662">
        <v>3</v>
      </c>
      <c r="D1662" s="14">
        <v>14630.52</v>
      </c>
      <c r="E1662" t="s">
        <v>11</v>
      </c>
      <c r="F1662" t="s">
        <v>12</v>
      </c>
      <c r="G1662" t="s">
        <v>41</v>
      </c>
      <c r="H1662">
        <f t="shared" si="25"/>
        <v>31</v>
      </c>
    </row>
    <row r="1663" spans="1:8" x14ac:dyDescent="0.25">
      <c r="A1663" t="s">
        <v>1693</v>
      </c>
      <c r="B1663" s="12">
        <v>24716</v>
      </c>
      <c r="C1663">
        <v>0</v>
      </c>
      <c r="D1663" s="14">
        <v>14640.35</v>
      </c>
      <c r="E1663" t="s">
        <v>11</v>
      </c>
      <c r="F1663" t="s">
        <v>12</v>
      </c>
      <c r="G1663" t="s">
        <v>534</v>
      </c>
      <c r="H1663">
        <f t="shared" si="25"/>
        <v>55</v>
      </c>
    </row>
    <row r="1664" spans="1:8" x14ac:dyDescent="0.25">
      <c r="A1664" t="s">
        <v>1694</v>
      </c>
      <c r="B1664" s="12">
        <v>29903</v>
      </c>
      <c r="C1664">
        <v>1</v>
      </c>
      <c r="D1664" s="14">
        <v>14657.2</v>
      </c>
      <c r="E1664" t="s">
        <v>11</v>
      </c>
      <c r="F1664" t="s">
        <v>16</v>
      </c>
      <c r="G1664" t="s">
        <v>23</v>
      </c>
      <c r="H1664">
        <f t="shared" si="25"/>
        <v>41</v>
      </c>
    </row>
    <row r="1665" spans="1:8" x14ac:dyDescent="0.25">
      <c r="A1665" t="s">
        <v>1695</v>
      </c>
      <c r="B1665" s="12">
        <v>25496</v>
      </c>
      <c r="C1665">
        <v>0</v>
      </c>
      <c r="D1665" s="14">
        <v>14665.75</v>
      </c>
      <c r="E1665" t="s">
        <v>11</v>
      </c>
      <c r="F1665" t="s">
        <v>16</v>
      </c>
      <c r="G1665" t="s">
        <v>23</v>
      </c>
      <c r="H1665">
        <f t="shared" si="25"/>
        <v>53</v>
      </c>
    </row>
    <row r="1666" spans="1:8" x14ac:dyDescent="0.25">
      <c r="A1666" t="s">
        <v>1696</v>
      </c>
      <c r="B1666" s="12">
        <v>21389</v>
      </c>
      <c r="C1666">
        <v>0</v>
      </c>
      <c r="D1666" s="14">
        <v>14692.67</v>
      </c>
      <c r="E1666" t="s">
        <v>11</v>
      </c>
      <c r="F1666" t="s">
        <v>16</v>
      </c>
      <c r="G1666" t="s">
        <v>23</v>
      </c>
      <c r="H1666">
        <f t="shared" si="25"/>
        <v>64</v>
      </c>
    </row>
    <row r="1667" spans="1:8" x14ac:dyDescent="0.25">
      <c r="A1667" t="s">
        <v>1697</v>
      </c>
      <c r="B1667" s="12">
        <v>30198</v>
      </c>
      <c r="C1667">
        <v>3</v>
      </c>
      <c r="D1667" s="14">
        <v>14696.77</v>
      </c>
      <c r="E1667" t="s">
        <v>11</v>
      </c>
      <c r="F1667" t="s">
        <v>11</v>
      </c>
      <c r="G1667" t="s">
        <v>41</v>
      </c>
      <c r="H1667">
        <f t="shared" ref="H1667:H1730" si="26">IFERROR(DATEDIF(B1667,DATE(2023,6,8),"Y"),"?")</f>
        <v>40</v>
      </c>
    </row>
    <row r="1668" spans="1:8" x14ac:dyDescent="0.25">
      <c r="A1668" t="s">
        <v>1698</v>
      </c>
      <c r="B1668" s="12">
        <v>37523</v>
      </c>
      <c r="C1668">
        <v>0</v>
      </c>
      <c r="D1668" s="14">
        <v>14711.74</v>
      </c>
      <c r="E1668" t="s">
        <v>11</v>
      </c>
      <c r="F1668" t="s">
        <v>11</v>
      </c>
      <c r="G1668" t="s">
        <v>23</v>
      </c>
      <c r="H1668">
        <f t="shared" si="26"/>
        <v>20</v>
      </c>
    </row>
    <row r="1669" spans="1:8" x14ac:dyDescent="0.25">
      <c r="A1669" t="s">
        <v>1699</v>
      </c>
      <c r="B1669" s="12">
        <v>22856</v>
      </c>
      <c r="C1669">
        <v>0</v>
      </c>
      <c r="D1669" s="14">
        <v>14738.43</v>
      </c>
      <c r="E1669" t="s">
        <v>11</v>
      </c>
      <c r="F1669" t="s">
        <v>12</v>
      </c>
      <c r="G1669" t="s">
        <v>299</v>
      </c>
      <c r="H1669">
        <f t="shared" si="26"/>
        <v>60</v>
      </c>
    </row>
    <row r="1670" spans="1:8" x14ac:dyDescent="0.25">
      <c r="A1670" t="s">
        <v>1700</v>
      </c>
      <c r="B1670" s="12">
        <v>23950</v>
      </c>
      <c r="C1670">
        <v>0</v>
      </c>
      <c r="D1670" s="14">
        <v>14750.42</v>
      </c>
      <c r="E1670" t="s">
        <v>11</v>
      </c>
      <c r="F1670" t="s">
        <v>11</v>
      </c>
      <c r="G1670" t="s">
        <v>534</v>
      </c>
      <c r="H1670">
        <f t="shared" si="26"/>
        <v>57</v>
      </c>
    </row>
    <row r="1671" spans="1:8" x14ac:dyDescent="0.25">
      <c r="A1671" t="s">
        <v>1701</v>
      </c>
      <c r="B1671" s="12">
        <v>27738</v>
      </c>
      <c r="C1671">
        <v>1</v>
      </c>
      <c r="D1671" s="14">
        <v>14819</v>
      </c>
      <c r="E1671" t="s">
        <v>11</v>
      </c>
      <c r="F1671" t="s">
        <v>12</v>
      </c>
      <c r="G1671" t="s">
        <v>248</v>
      </c>
      <c r="H1671">
        <f t="shared" si="26"/>
        <v>47</v>
      </c>
    </row>
    <row r="1672" spans="1:8" x14ac:dyDescent="0.25">
      <c r="A1672" t="s">
        <v>1702</v>
      </c>
      <c r="B1672" s="12">
        <v>29146</v>
      </c>
      <c r="C1672">
        <v>2</v>
      </c>
      <c r="D1672" s="14">
        <v>14839.34</v>
      </c>
      <c r="E1672" t="s">
        <v>11</v>
      </c>
      <c r="F1672" t="s">
        <v>12</v>
      </c>
      <c r="G1672" t="s">
        <v>534</v>
      </c>
      <c r="H1672">
        <f t="shared" si="26"/>
        <v>43</v>
      </c>
    </row>
    <row r="1673" spans="1:8" x14ac:dyDescent="0.25">
      <c r="A1673" t="s">
        <v>1703</v>
      </c>
      <c r="B1673" s="12">
        <v>29742</v>
      </c>
      <c r="C1673">
        <v>1</v>
      </c>
      <c r="D1673" s="14">
        <v>14843.96</v>
      </c>
      <c r="E1673" t="s">
        <v>11</v>
      </c>
      <c r="F1673" t="s">
        <v>12</v>
      </c>
      <c r="G1673" t="s">
        <v>534</v>
      </c>
      <c r="H1673">
        <f t="shared" si="26"/>
        <v>42</v>
      </c>
    </row>
    <row r="1674" spans="1:8" x14ac:dyDescent="0.25">
      <c r="A1674" t="s">
        <v>1704</v>
      </c>
      <c r="B1674" s="12">
        <v>25883</v>
      </c>
      <c r="C1674">
        <v>0</v>
      </c>
      <c r="D1674" s="14">
        <v>14847.63</v>
      </c>
      <c r="E1674" t="s">
        <v>11</v>
      </c>
      <c r="F1674" t="s">
        <v>11</v>
      </c>
      <c r="G1674" t="s">
        <v>248</v>
      </c>
      <c r="H1674">
        <f t="shared" si="26"/>
        <v>52</v>
      </c>
    </row>
    <row r="1675" spans="1:8" x14ac:dyDescent="0.25">
      <c r="A1675" t="s">
        <v>1705</v>
      </c>
      <c r="B1675" s="12">
        <v>21475</v>
      </c>
      <c r="C1675">
        <v>0</v>
      </c>
      <c r="D1675" s="14">
        <v>14901.52</v>
      </c>
      <c r="E1675" t="s">
        <v>11</v>
      </c>
      <c r="F1675" t="s">
        <v>11</v>
      </c>
      <c r="G1675" t="s">
        <v>246</v>
      </c>
      <c r="H1675">
        <f t="shared" si="26"/>
        <v>64</v>
      </c>
    </row>
    <row r="1676" spans="1:8" x14ac:dyDescent="0.25">
      <c r="A1676" t="s">
        <v>1706</v>
      </c>
      <c r="B1676" s="12">
        <v>29771</v>
      </c>
      <c r="C1676">
        <v>1</v>
      </c>
      <c r="D1676" s="14">
        <v>14908.27</v>
      </c>
      <c r="E1676" t="s">
        <v>11</v>
      </c>
      <c r="F1676" t="s">
        <v>16</v>
      </c>
      <c r="G1676" t="s">
        <v>41</v>
      </c>
      <c r="H1676">
        <f t="shared" si="26"/>
        <v>41</v>
      </c>
    </row>
    <row r="1677" spans="1:8" x14ac:dyDescent="0.25">
      <c r="A1677" t="s">
        <v>1707</v>
      </c>
      <c r="B1677" s="12">
        <v>25150</v>
      </c>
      <c r="C1677">
        <v>0</v>
      </c>
      <c r="D1677" s="14">
        <v>14926.97</v>
      </c>
      <c r="E1677" t="s">
        <v>11</v>
      </c>
      <c r="F1677" t="s">
        <v>11</v>
      </c>
      <c r="G1677" t="s">
        <v>23</v>
      </c>
      <c r="H1677">
        <f t="shared" si="26"/>
        <v>54</v>
      </c>
    </row>
    <row r="1678" spans="1:8" x14ac:dyDescent="0.25">
      <c r="A1678" t="s">
        <v>1708</v>
      </c>
      <c r="B1678" s="12">
        <v>22979</v>
      </c>
      <c r="C1678">
        <v>0</v>
      </c>
      <c r="D1678" s="14">
        <v>14945.34</v>
      </c>
      <c r="E1678" t="s">
        <v>11</v>
      </c>
      <c r="F1678" t="s">
        <v>16</v>
      </c>
      <c r="G1678" t="s">
        <v>299</v>
      </c>
      <c r="H1678">
        <f t="shared" si="26"/>
        <v>60</v>
      </c>
    </row>
    <row r="1679" spans="1:8" x14ac:dyDescent="0.25">
      <c r="A1679" t="s">
        <v>1709</v>
      </c>
      <c r="B1679" s="12">
        <v>21395</v>
      </c>
      <c r="C1679">
        <v>2</v>
      </c>
      <c r="D1679" s="14">
        <v>14988.43</v>
      </c>
      <c r="E1679" t="s">
        <v>11</v>
      </c>
      <c r="F1679" t="s">
        <v>12</v>
      </c>
      <c r="G1679" t="s">
        <v>41</v>
      </c>
      <c r="H1679">
        <f t="shared" si="26"/>
        <v>64</v>
      </c>
    </row>
    <row r="1680" spans="1:8" x14ac:dyDescent="0.25">
      <c r="A1680" t="s">
        <v>1710</v>
      </c>
      <c r="B1680" s="12">
        <v>34913</v>
      </c>
      <c r="C1680">
        <v>2</v>
      </c>
      <c r="D1680" s="14">
        <v>15006.58</v>
      </c>
      <c r="E1680" t="s">
        <v>11</v>
      </c>
      <c r="F1680" t="s">
        <v>11</v>
      </c>
      <c r="G1680" t="s">
        <v>246</v>
      </c>
      <c r="H1680">
        <f t="shared" si="26"/>
        <v>27</v>
      </c>
    </row>
    <row r="1681" spans="1:8" x14ac:dyDescent="0.25">
      <c r="A1681" t="s">
        <v>1711</v>
      </c>
      <c r="B1681" s="12">
        <v>22136</v>
      </c>
      <c r="C1681">
        <v>2</v>
      </c>
      <c r="D1681" s="14">
        <v>15019.76</v>
      </c>
      <c r="E1681" t="s">
        <v>11</v>
      </c>
      <c r="F1681" t="s">
        <v>11</v>
      </c>
      <c r="G1681" t="s">
        <v>23</v>
      </c>
      <c r="H1681">
        <f t="shared" si="26"/>
        <v>62</v>
      </c>
    </row>
    <row r="1682" spans="1:8" x14ac:dyDescent="0.25">
      <c r="A1682" t="s">
        <v>1712</v>
      </c>
      <c r="B1682" s="12">
        <v>29184</v>
      </c>
      <c r="C1682">
        <v>2</v>
      </c>
      <c r="D1682" s="14">
        <v>15025.76</v>
      </c>
      <c r="E1682" t="s">
        <v>11</v>
      </c>
      <c r="F1682" t="s">
        <v>16</v>
      </c>
      <c r="G1682" t="s">
        <v>41</v>
      </c>
      <c r="H1682">
        <f t="shared" si="26"/>
        <v>43</v>
      </c>
    </row>
    <row r="1683" spans="1:8" x14ac:dyDescent="0.25">
      <c r="A1683" t="s">
        <v>1713</v>
      </c>
      <c r="B1683" s="12">
        <v>25822</v>
      </c>
      <c r="C1683">
        <v>0</v>
      </c>
      <c r="D1683" s="14">
        <v>15026.3</v>
      </c>
      <c r="E1683" t="s">
        <v>11</v>
      </c>
      <c r="F1683" t="s">
        <v>12</v>
      </c>
      <c r="G1683" t="s">
        <v>41</v>
      </c>
      <c r="H1683">
        <f t="shared" si="26"/>
        <v>52</v>
      </c>
    </row>
    <row r="1684" spans="1:8" x14ac:dyDescent="0.25">
      <c r="A1684" t="s">
        <v>1714</v>
      </c>
      <c r="B1684" s="12">
        <v>26160</v>
      </c>
      <c r="C1684">
        <v>0</v>
      </c>
      <c r="D1684" s="14">
        <v>15038.51</v>
      </c>
      <c r="E1684" t="s">
        <v>11</v>
      </c>
      <c r="F1684" t="s">
        <v>12</v>
      </c>
      <c r="G1684" t="s">
        <v>248</v>
      </c>
      <c r="H1684">
        <f t="shared" si="26"/>
        <v>51</v>
      </c>
    </row>
    <row r="1685" spans="1:8" x14ac:dyDescent="0.25">
      <c r="A1685" t="s">
        <v>1715</v>
      </c>
      <c r="B1685" s="12">
        <v>25001</v>
      </c>
      <c r="C1685">
        <v>0</v>
      </c>
      <c r="D1685" s="14">
        <v>15052.68</v>
      </c>
      <c r="E1685" t="s">
        <v>11</v>
      </c>
      <c r="F1685" t="s">
        <v>11</v>
      </c>
      <c r="G1685" t="s">
        <v>631</v>
      </c>
      <c r="H1685">
        <f t="shared" si="26"/>
        <v>54</v>
      </c>
    </row>
    <row r="1686" spans="1:8" x14ac:dyDescent="0.25">
      <c r="A1686" t="s">
        <v>1716</v>
      </c>
      <c r="B1686" s="12">
        <v>27693</v>
      </c>
      <c r="C1686">
        <v>1</v>
      </c>
      <c r="D1686" s="14">
        <v>15090.35</v>
      </c>
      <c r="E1686" t="s">
        <v>11</v>
      </c>
      <c r="F1686" t="s">
        <v>16</v>
      </c>
      <c r="G1686" t="s">
        <v>248</v>
      </c>
      <c r="H1686">
        <f t="shared" si="26"/>
        <v>47</v>
      </c>
    </row>
    <row r="1687" spans="1:8" x14ac:dyDescent="0.25">
      <c r="A1687" t="s">
        <v>1717</v>
      </c>
      <c r="B1687" s="12">
        <v>26610</v>
      </c>
      <c r="C1687">
        <v>0</v>
      </c>
      <c r="D1687" s="14">
        <v>15103.69</v>
      </c>
      <c r="E1687" t="s">
        <v>11</v>
      </c>
      <c r="F1687" t="s">
        <v>16</v>
      </c>
      <c r="G1687" t="s">
        <v>23</v>
      </c>
      <c r="H1687">
        <f t="shared" si="26"/>
        <v>50</v>
      </c>
    </row>
    <row r="1688" spans="1:8" x14ac:dyDescent="0.25">
      <c r="A1688" t="s">
        <v>1718</v>
      </c>
      <c r="B1688" s="12">
        <v>28738</v>
      </c>
      <c r="C1688">
        <v>2</v>
      </c>
      <c r="D1688" s="14">
        <v>15123.19</v>
      </c>
      <c r="E1688" t="s">
        <v>11</v>
      </c>
      <c r="F1688" t="s">
        <v>16</v>
      </c>
      <c r="G1688" t="s">
        <v>41</v>
      </c>
      <c r="H1688">
        <f t="shared" si="26"/>
        <v>44</v>
      </c>
    </row>
    <row r="1689" spans="1:8" x14ac:dyDescent="0.25">
      <c r="A1689" t="s">
        <v>1719</v>
      </c>
      <c r="B1689" s="12">
        <v>26262</v>
      </c>
      <c r="C1689">
        <v>0</v>
      </c>
      <c r="D1689" s="14">
        <v>15150.44</v>
      </c>
      <c r="E1689" t="s">
        <v>11</v>
      </c>
      <c r="F1689" t="s">
        <v>16</v>
      </c>
      <c r="G1689" t="s">
        <v>248</v>
      </c>
      <c r="H1689">
        <f t="shared" si="26"/>
        <v>51</v>
      </c>
    </row>
    <row r="1690" spans="1:8" x14ac:dyDescent="0.25">
      <c r="A1690" t="s">
        <v>1720</v>
      </c>
      <c r="B1690" s="12">
        <v>22944</v>
      </c>
      <c r="C1690">
        <v>0</v>
      </c>
      <c r="D1690" s="14">
        <v>15161.25</v>
      </c>
      <c r="E1690" t="s">
        <v>11</v>
      </c>
      <c r="F1690" t="s">
        <v>11</v>
      </c>
      <c r="G1690" t="s">
        <v>23</v>
      </c>
      <c r="H1690">
        <f t="shared" si="26"/>
        <v>60</v>
      </c>
    </row>
    <row r="1691" spans="1:8" x14ac:dyDescent="0.25">
      <c r="A1691" t="s">
        <v>1721</v>
      </c>
      <c r="B1691" s="12">
        <v>21705</v>
      </c>
      <c r="C1691">
        <v>3</v>
      </c>
      <c r="D1691" s="14">
        <v>15161.53</v>
      </c>
      <c r="E1691" t="s">
        <v>11</v>
      </c>
      <c r="F1691" t="s">
        <v>16</v>
      </c>
      <c r="G1691" t="s">
        <v>13</v>
      </c>
      <c r="H1691">
        <f t="shared" si="26"/>
        <v>64</v>
      </c>
    </row>
    <row r="1692" spans="1:8" x14ac:dyDescent="0.25">
      <c r="A1692" t="s">
        <v>1722</v>
      </c>
      <c r="B1692" s="12">
        <v>21887</v>
      </c>
      <c r="C1692">
        <v>3</v>
      </c>
      <c r="D1692" s="14">
        <v>15170.07</v>
      </c>
      <c r="E1692" t="s">
        <v>11</v>
      </c>
      <c r="F1692" t="s">
        <v>12</v>
      </c>
      <c r="G1692" t="s">
        <v>41</v>
      </c>
      <c r="H1692">
        <f t="shared" si="26"/>
        <v>63</v>
      </c>
    </row>
    <row r="1693" spans="1:8" x14ac:dyDescent="0.25">
      <c r="A1693" t="s">
        <v>1723</v>
      </c>
      <c r="B1693" s="12">
        <v>22814</v>
      </c>
      <c r="C1693">
        <v>0</v>
      </c>
      <c r="D1693" s="14">
        <v>15174.81</v>
      </c>
      <c r="E1693" t="s">
        <v>11</v>
      </c>
      <c r="F1693" t="s">
        <v>16</v>
      </c>
      <c r="G1693" t="s">
        <v>23</v>
      </c>
      <c r="H1693">
        <f t="shared" si="26"/>
        <v>60</v>
      </c>
    </row>
    <row r="1694" spans="1:8" x14ac:dyDescent="0.25">
      <c r="A1694" t="s">
        <v>1724</v>
      </c>
      <c r="B1694" s="12">
        <v>28817</v>
      </c>
      <c r="C1694">
        <v>2</v>
      </c>
      <c r="D1694" s="14">
        <v>15207.92</v>
      </c>
      <c r="E1694" t="s">
        <v>11</v>
      </c>
      <c r="F1694" t="s">
        <v>16</v>
      </c>
      <c r="G1694" t="s">
        <v>23</v>
      </c>
      <c r="H1694">
        <f t="shared" si="26"/>
        <v>44</v>
      </c>
    </row>
    <row r="1695" spans="1:8" x14ac:dyDescent="0.25">
      <c r="A1695" t="s">
        <v>1725</v>
      </c>
      <c r="B1695" s="12">
        <v>22122</v>
      </c>
      <c r="C1695">
        <v>2</v>
      </c>
      <c r="D1695" s="14">
        <v>15230.32</v>
      </c>
      <c r="E1695" t="s">
        <v>11</v>
      </c>
      <c r="F1695" t="s">
        <v>11</v>
      </c>
      <c r="G1695" t="s">
        <v>246</v>
      </c>
      <c r="H1695">
        <f t="shared" si="26"/>
        <v>62</v>
      </c>
    </row>
    <row r="1696" spans="1:8" x14ac:dyDescent="0.25">
      <c r="A1696" t="s">
        <v>1726</v>
      </c>
      <c r="B1696" s="12">
        <v>25462</v>
      </c>
      <c r="C1696">
        <v>0</v>
      </c>
      <c r="D1696" s="14">
        <v>15260.52</v>
      </c>
      <c r="E1696" t="s">
        <v>11</v>
      </c>
      <c r="F1696" t="s">
        <v>11</v>
      </c>
      <c r="G1696" t="s">
        <v>248</v>
      </c>
      <c r="H1696">
        <f t="shared" si="26"/>
        <v>53</v>
      </c>
    </row>
    <row r="1697" spans="1:8" x14ac:dyDescent="0.25">
      <c r="A1697" t="s">
        <v>1727</v>
      </c>
      <c r="B1697" s="12">
        <v>23358</v>
      </c>
      <c r="C1697">
        <v>0</v>
      </c>
      <c r="D1697" s="14">
        <v>15322.77</v>
      </c>
      <c r="E1697" t="s">
        <v>11</v>
      </c>
      <c r="F1697" t="s">
        <v>12</v>
      </c>
      <c r="G1697" t="s">
        <v>299</v>
      </c>
      <c r="H1697">
        <f t="shared" si="26"/>
        <v>59</v>
      </c>
    </row>
    <row r="1698" spans="1:8" x14ac:dyDescent="0.25">
      <c r="A1698" t="s">
        <v>1728</v>
      </c>
      <c r="B1698" s="12">
        <v>37086</v>
      </c>
      <c r="C1698">
        <v>1</v>
      </c>
      <c r="D1698" s="14">
        <v>15359.1</v>
      </c>
      <c r="E1698" t="s">
        <v>11</v>
      </c>
      <c r="F1698" t="s">
        <v>12</v>
      </c>
      <c r="G1698" t="s">
        <v>246</v>
      </c>
      <c r="H1698">
        <f t="shared" si="26"/>
        <v>21</v>
      </c>
    </row>
    <row r="1699" spans="1:8" x14ac:dyDescent="0.25">
      <c r="A1699" t="s">
        <v>1729</v>
      </c>
      <c r="B1699" s="12">
        <v>32494</v>
      </c>
      <c r="C1699">
        <v>3</v>
      </c>
      <c r="D1699" s="14">
        <v>15361.5</v>
      </c>
      <c r="E1699" t="s">
        <v>11</v>
      </c>
      <c r="F1699" t="s">
        <v>12</v>
      </c>
      <c r="G1699" t="s">
        <v>248</v>
      </c>
      <c r="H1699">
        <f t="shared" si="26"/>
        <v>34</v>
      </c>
    </row>
    <row r="1700" spans="1:8" x14ac:dyDescent="0.25">
      <c r="A1700" t="s">
        <v>1730</v>
      </c>
      <c r="B1700" s="12">
        <v>25037</v>
      </c>
      <c r="C1700">
        <v>0</v>
      </c>
      <c r="D1700" s="14">
        <v>15363.77</v>
      </c>
      <c r="E1700" t="s">
        <v>11</v>
      </c>
      <c r="F1700" t="s">
        <v>16</v>
      </c>
      <c r="G1700" t="s">
        <v>534</v>
      </c>
      <c r="H1700">
        <f t="shared" si="26"/>
        <v>54</v>
      </c>
    </row>
    <row r="1701" spans="1:8" x14ac:dyDescent="0.25">
      <c r="A1701" t="s">
        <v>1731</v>
      </c>
      <c r="B1701" s="12">
        <v>22895</v>
      </c>
      <c r="C1701">
        <v>0</v>
      </c>
      <c r="D1701" s="14">
        <v>15368.22</v>
      </c>
      <c r="E1701" t="s">
        <v>11</v>
      </c>
      <c r="F1701" t="s">
        <v>11</v>
      </c>
      <c r="G1701" t="s">
        <v>41</v>
      </c>
      <c r="H1701">
        <f t="shared" si="26"/>
        <v>60</v>
      </c>
    </row>
    <row r="1702" spans="1:8" x14ac:dyDescent="0.25">
      <c r="A1702" t="s">
        <v>1732</v>
      </c>
      <c r="B1702" s="12">
        <v>23624</v>
      </c>
      <c r="C1702">
        <v>0</v>
      </c>
      <c r="D1702" s="14">
        <v>15377.77</v>
      </c>
      <c r="E1702" t="s">
        <v>11</v>
      </c>
      <c r="F1702" t="s">
        <v>11</v>
      </c>
      <c r="G1702" t="s">
        <v>23</v>
      </c>
      <c r="H1702">
        <f t="shared" si="26"/>
        <v>58</v>
      </c>
    </row>
    <row r="1703" spans="1:8" x14ac:dyDescent="0.25">
      <c r="A1703" t="s">
        <v>1733</v>
      </c>
      <c r="B1703" s="12">
        <v>33171</v>
      </c>
      <c r="C1703">
        <v>3</v>
      </c>
      <c r="D1703" s="14">
        <v>15440.2</v>
      </c>
      <c r="E1703" t="s">
        <v>11</v>
      </c>
      <c r="F1703" t="s">
        <v>16</v>
      </c>
      <c r="G1703" t="s">
        <v>23</v>
      </c>
      <c r="H1703">
        <f t="shared" si="26"/>
        <v>32</v>
      </c>
    </row>
    <row r="1704" spans="1:8" x14ac:dyDescent="0.25">
      <c r="A1704" t="s">
        <v>1734</v>
      </c>
      <c r="B1704" s="12">
        <v>27961</v>
      </c>
      <c r="C1704">
        <v>2</v>
      </c>
      <c r="D1704" s="14">
        <v>15450.48</v>
      </c>
      <c r="E1704" t="s">
        <v>11</v>
      </c>
      <c r="F1704" t="s">
        <v>16</v>
      </c>
      <c r="G1704" t="s">
        <v>534</v>
      </c>
      <c r="H1704">
        <f t="shared" si="26"/>
        <v>46</v>
      </c>
    </row>
    <row r="1705" spans="1:8" x14ac:dyDescent="0.25">
      <c r="A1705" t="s">
        <v>1735</v>
      </c>
      <c r="B1705" s="12">
        <v>38185</v>
      </c>
      <c r="C1705">
        <v>0</v>
      </c>
      <c r="D1705" s="14">
        <v>15518.18</v>
      </c>
      <c r="E1705" t="s">
        <v>11</v>
      </c>
      <c r="F1705" t="s">
        <v>12</v>
      </c>
      <c r="G1705" t="s">
        <v>163</v>
      </c>
      <c r="H1705">
        <f t="shared" si="26"/>
        <v>18</v>
      </c>
    </row>
    <row r="1706" spans="1:8" x14ac:dyDescent="0.25">
      <c r="A1706" t="s">
        <v>1736</v>
      </c>
      <c r="B1706" s="12">
        <v>27208</v>
      </c>
      <c r="C1706">
        <v>0</v>
      </c>
      <c r="D1706" s="14">
        <v>15532.16</v>
      </c>
      <c r="E1706" t="s">
        <v>11</v>
      </c>
      <c r="F1706" t="s">
        <v>11</v>
      </c>
      <c r="G1706" t="s">
        <v>534</v>
      </c>
      <c r="H1706">
        <f t="shared" si="26"/>
        <v>48</v>
      </c>
    </row>
    <row r="1707" spans="1:8" x14ac:dyDescent="0.25">
      <c r="A1707" t="s">
        <v>1737</v>
      </c>
      <c r="B1707" s="12">
        <v>21825</v>
      </c>
      <c r="C1707">
        <v>3</v>
      </c>
      <c r="D1707" s="14">
        <v>15555.19</v>
      </c>
      <c r="E1707" t="s">
        <v>11</v>
      </c>
      <c r="F1707" t="s">
        <v>12</v>
      </c>
      <c r="G1707" t="s">
        <v>23</v>
      </c>
      <c r="H1707">
        <f t="shared" si="26"/>
        <v>63</v>
      </c>
    </row>
    <row r="1708" spans="1:8" x14ac:dyDescent="0.25">
      <c r="A1708" t="s">
        <v>1738</v>
      </c>
      <c r="B1708" s="12">
        <v>27240</v>
      </c>
      <c r="C1708">
        <v>0</v>
      </c>
      <c r="D1708" s="14">
        <v>15556.67</v>
      </c>
      <c r="E1708" t="s">
        <v>11</v>
      </c>
      <c r="F1708" t="s">
        <v>11</v>
      </c>
      <c r="G1708" t="s">
        <v>23</v>
      </c>
      <c r="H1708">
        <f t="shared" si="26"/>
        <v>48</v>
      </c>
    </row>
    <row r="1709" spans="1:8" x14ac:dyDescent="0.25">
      <c r="A1709" t="s">
        <v>1739</v>
      </c>
      <c r="B1709" s="12">
        <v>24043</v>
      </c>
      <c r="C1709">
        <v>0</v>
      </c>
      <c r="D1709" s="14">
        <v>15608.58</v>
      </c>
      <c r="E1709" t="s">
        <v>11</v>
      </c>
      <c r="F1709" t="s">
        <v>11</v>
      </c>
      <c r="G1709" t="s">
        <v>534</v>
      </c>
      <c r="H1709">
        <f t="shared" si="26"/>
        <v>57</v>
      </c>
    </row>
    <row r="1710" spans="1:8" x14ac:dyDescent="0.25">
      <c r="A1710" t="s">
        <v>1740</v>
      </c>
      <c r="B1710" s="12">
        <v>22073</v>
      </c>
      <c r="C1710">
        <v>3</v>
      </c>
      <c r="D1710" s="14">
        <v>15612.19</v>
      </c>
      <c r="E1710" t="s">
        <v>11</v>
      </c>
      <c r="F1710" t="s">
        <v>11</v>
      </c>
      <c r="G1710" t="s">
        <v>23</v>
      </c>
      <c r="H1710">
        <f t="shared" si="26"/>
        <v>63</v>
      </c>
    </row>
    <row r="1711" spans="1:8" x14ac:dyDescent="0.25">
      <c r="A1711" t="s">
        <v>1741</v>
      </c>
      <c r="B1711" s="12">
        <v>32499</v>
      </c>
      <c r="C1711">
        <v>3</v>
      </c>
      <c r="D1711" s="14">
        <v>15646.28</v>
      </c>
      <c r="E1711" t="s">
        <v>11</v>
      </c>
      <c r="F1711" t="s">
        <v>11</v>
      </c>
      <c r="G1711" t="s">
        <v>41</v>
      </c>
      <c r="H1711">
        <f t="shared" si="26"/>
        <v>34</v>
      </c>
    </row>
    <row r="1712" spans="1:8" x14ac:dyDescent="0.25">
      <c r="A1712" t="s">
        <v>1742</v>
      </c>
      <c r="B1712" s="12">
        <v>26841</v>
      </c>
      <c r="C1712">
        <v>0</v>
      </c>
      <c r="D1712" s="14">
        <v>15670.3</v>
      </c>
      <c r="E1712" t="s">
        <v>11</v>
      </c>
      <c r="F1712" t="s">
        <v>11</v>
      </c>
      <c r="G1712" t="s">
        <v>534</v>
      </c>
      <c r="H1712">
        <f t="shared" si="26"/>
        <v>49</v>
      </c>
    </row>
    <row r="1713" spans="1:8" x14ac:dyDescent="0.25">
      <c r="A1713" t="s">
        <v>1743</v>
      </c>
      <c r="B1713" s="12">
        <v>28023</v>
      </c>
      <c r="C1713">
        <v>2</v>
      </c>
      <c r="D1713" s="14">
        <v>15698.86</v>
      </c>
      <c r="E1713" t="s">
        <v>11</v>
      </c>
      <c r="F1713" t="s">
        <v>11</v>
      </c>
      <c r="G1713" t="s">
        <v>23</v>
      </c>
      <c r="H1713">
        <f t="shared" si="26"/>
        <v>46</v>
      </c>
    </row>
    <row r="1714" spans="1:8" x14ac:dyDescent="0.25">
      <c r="A1714" t="s">
        <v>1744</v>
      </c>
      <c r="B1714" s="12">
        <v>27270</v>
      </c>
      <c r="C1714">
        <v>0</v>
      </c>
      <c r="D1714" s="14">
        <v>15746.62</v>
      </c>
      <c r="E1714" t="s">
        <v>11</v>
      </c>
      <c r="F1714" t="s">
        <v>16</v>
      </c>
      <c r="G1714" t="s">
        <v>23</v>
      </c>
      <c r="H1714">
        <f t="shared" si="26"/>
        <v>48</v>
      </c>
    </row>
    <row r="1715" spans="1:8" x14ac:dyDescent="0.25">
      <c r="A1715" t="s">
        <v>1745</v>
      </c>
      <c r="B1715" s="12">
        <v>35712</v>
      </c>
      <c r="C1715">
        <v>0</v>
      </c>
      <c r="D1715" s="14">
        <v>15817.99</v>
      </c>
      <c r="E1715" t="s">
        <v>11</v>
      </c>
      <c r="F1715" t="s">
        <v>11</v>
      </c>
      <c r="G1715" t="s">
        <v>23</v>
      </c>
      <c r="H1715">
        <f t="shared" si="26"/>
        <v>25</v>
      </c>
    </row>
    <row r="1716" spans="1:8" x14ac:dyDescent="0.25">
      <c r="A1716" t="s">
        <v>1746</v>
      </c>
      <c r="B1716" s="12">
        <v>30859</v>
      </c>
      <c r="C1716">
        <v>0</v>
      </c>
      <c r="D1716" s="14">
        <v>15820.7</v>
      </c>
      <c r="E1716" t="s">
        <v>11</v>
      </c>
      <c r="F1716" t="s">
        <v>12</v>
      </c>
      <c r="G1716" t="s">
        <v>41</v>
      </c>
      <c r="H1716">
        <f t="shared" si="26"/>
        <v>38</v>
      </c>
    </row>
    <row r="1717" spans="1:8" x14ac:dyDescent="0.25">
      <c r="A1717" t="s">
        <v>1747</v>
      </c>
      <c r="B1717" s="12">
        <v>30266</v>
      </c>
      <c r="C1717">
        <v>4</v>
      </c>
      <c r="D1717" s="14">
        <v>15828.82</v>
      </c>
      <c r="E1717" t="s">
        <v>11</v>
      </c>
      <c r="F1717" t="s">
        <v>12</v>
      </c>
      <c r="G1717" t="s">
        <v>41</v>
      </c>
      <c r="H1717">
        <f t="shared" si="26"/>
        <v>40</v>
      </c>
    </row>
    <row r="1718" spans="1:8" x14ac:dyDescent="0.25">
      <c r="A1718" t="s">
        <v>1748</v>
      </c>
      <c r="B1718" s="12">
        <v>23005</v>
      </c>
      <c r="C1718">
        <v>0</v>
      </c>
      <c r="D1718" s="14">
        <v>15840.81</v>
      </c>
      <c r="E1718" t="s">
        <v>11</v>
      </c>
      <c r="F1718" t="s">
        <v>16</v>
      </c>
      <c r="G1718" t="s">
        <v>631</v>
      </c>
      <c r="H1718">
        <f t="shared" si="26"/>
        <v>60</v>
      </c>
    </row>
    <row r="1719" spans="1:8" x14ac:dyDescent="0.25">
      <c r="A1719" t="s">
        <v>1749</v>
      </c>
      <c r="B1719" s="12">
        <v>29506</v>
      </c>
      <c r="C1719">
        <v>2</v>
      </c>
      <c r="D1719" s="14">
        <v>15922.29</v>
      </c>
      <c r="E1719" t="s">
        <v>11</v>
      </c>
      <c r="F1719" t="s">
        <v>12</v>
      </c>
      <c r="G1719" t="s">
        <v>534</v>
      </c>
      <c r="H1719">
        <f t="shared" si="26"/>
        <v>42</v>
      </c>
    </row>
    <row r="1720" spans="1:8" x14ac:dyDescent="0.25">
      <c r="A1720" t="s">
        <v>1750</v>
      </c>
      <c r="B1720" s="12">
        <v>30156</v>
      </c>
      <c r="C1720">
        <v>3</v>
      </c>
      <c r="D1720" s="14">
        <v>15965.29</v>
      </c>
      <c r="E1720" t="s">
        <v>11</v>
      </c>
      <c r="F1720" t="s">
        <v>16</v>
      </c>
      <c r="G1720" t="s">
        <v>23</v>
      </c>
      <c r="H1720">
        <f t="shared" si="26"/>
        <v>40</v>
      </c>
    </row>
    <row r="1721" spans="1:8" x14ac:dyDescent="0.25">
      <c r="A1721" t="s">
        <v>1751</v>
      </c>
      <c r="B1721" s="12">
        <v>29483</v>
      </c>
      <c r="C1721">
        <v>2</v>
      </c>
      <c r="D1721" s="14">
        <v>15966.19</v>
      </c>
      <c r="E1721" t="s">
        <v>11</v>
      </c>
      <c r="F1721" t="s">
        <v>11</v>
      </c>
      <c r="G1721" t="s">
        <v>23</v>
      </c>
      <c r="H1721">
        <f t="shared" si="26"/>
        <v>42</v>
      </c>
    </row>
    <row r="1722" spans="1:8" x14ac:dyDescent="0.25">
      <c r="A1722" t="s">
        <v>1752</v>
      </c>
      <c r="B1722" s="12">
        <v>32482</v>
      </c>
      <c r="C1722">
        <v>3</v>
      </c>
      <c r="D1722" s="14">
        <v>16059.06</v>
      </c>
      <c r="E1722" t="s">
        <v>11</v>
      </c>
      <c r="F1722" t="s">
        <v>12</v>
      </c>
      <c r="G1722" t="s">
        <v>23</v>
      </c>
      <c r="H1722">
        <f t="shared" si="26"/>
        <v>34</v>
      </c>
    </row>
    <row r="1723" spans="1:8" x14ac:dyDescent="0.25">
      <c r="A1723" t="s">
        <v>1753</v>
      </c>
      <c r="B1723" s="12">
        <v>28749</v>
      </c>
      <c r="C1723">
        <v>2</v>
      </c>
      <c r="D1723" s="14">
        <v>16062.89</v>
      </c>
      <c r="E1723" t="s">
        <v>11</v>
      </c>
      <c r="F1723" t="s">
        <v>11</v>
      </c>
      <c r="G1723" t="s">
        <v>534</v>
      </c>
      <c r="H1723">
        <f t="shared" si="26"/>
        <v>44</v>
      </c>
    </row>
    <row r="1724" spans="1:8" x14ac:dyDescent="0.25">
      <c r="A1724" t="s">
        <v>1754</v>
      </c>
      <c r="B1724" s="12">
        <v>21480</v>
      </c>
      <c r="C1724">
        <v>2</v>
      </c>
      <c r="D1724" s="14">
        <v>16069.08</v>
      </c>
      <c r="E1724" t="s">
        <v>11</v>
      </c>
      <c r="F1724" t="s">
        <v>11</v>
      </c>
      <c r="G1724" t="s">
        <v>246</v>
      </c>
      <c r="H1724">
        <f t="shared" si="26"/>
        <v>64</v>
      </c>
    </row>
    <row r="1725" spans="1:8" x14ac:dyDescent="0.25">
      <c r="A1725" t="s">
        <v>1755</v>
      </c>
      <c r="B1725" s="12">
        <v>21357</v>
      </c>
      <c r="C1725">
        <v>3</v>
      </c>
      <c r="D1725" s="14">
        <v>16085.13</v>
      </c>
      <c r="E1725" t="s">
        <v>11</v>
      </c>
      <c r="F1725" t="s">
        <v>11</v>
      </c>
      <c r="G1725" t="s">
        <v>13</v>
      </c>
      <c r="H1725">
        <f t="shared" si="26"/>
        <v>64</v>
      </c>
    </row>
    <row r="1726" spans="1:8" x14ac:dyDescent="0.25">
      <c r="A1726" t="s">
        <v>1756</v>
      </c>
      <c r="B1726" s="12">
        <v>31286</v>
      </c>
      <c r="C1726">
        <v>3</v>
      </c>
      <c r="D1726" s="14">
        <v>16097.94</v>
      </c>
      <c r="E1726" t="s">
        <v>11</v>
      </c>
      <c r="F1726" t="s">
        <v>12</v>
      </c>
      <c r="G1726" t="s">
        <v>23</v>
      </c>
      <c r="H1726">
        <f t="shared" si="26"/>
        <v>37</v>
      </c>
    </row>
    <row r="1727" spans="1:8" x14ac:dyDescent="0.25">
      <c r="A1727" t="s">
        <v>1757</v>
      </c>
      <c r="B1727" s="12">
        <v>34189</v>
      </c>
      <c r="C1727">
        <v>0</v>
      </c>
      <c r="D1727" s="14">
        <v>16115.3</v>
      </c>
      <c r="E1727" t="s">
        <v>11</v>
      </c>
      <c r="F1727" t="s">
        <v>16</v>
      </c>
      <c r="G1727" t="s">
        <v>246</v>
      </c>
      <c r="H1727">
        <f t="shared" si="26"/>
        <v>29</v>
      </c>
    </row>
    <row r="1728" spans="1:8" x14ac:dyDescent="0.25">
      <c r="A1728" t="s">
        <v>1758</v>
      </c>
      <c r="B1728" s="12">
        <v>32056</v>
      </c>
      <c r="C1728">
        <v>3</v>
      </c>
      <c r="D1728" s="14">
        <v>16122.65</v>
      </c>
      <c r="E1728" t="s">
        <v>11</v>
      </c>
      <c r="F1728" t="s">
        <v>16</v>
      </c>
      <c r="G1728" t="s">
        <v>41</v>
      </c>
      <c r="H1728">
        <f t="shared" si="26"/>
        <v>35</v>
      </c>
    </row>
    <row r="1729" spans="1:8" x14ac:dyDescent="0.25">
      <c r="A1729" t="s">
        <v>1759</v>
      </c>
      <c r="B1729" s="12">
        <v>34315</v>
      </c>
      <c r="C1729">
        <v>0</v>
      </c>
      <c r="D1729" s="14">
        <v>16138.76</v>
      </c>
      <c r="E1729" t="s">
        <v>11</v>
      </c>
      <c r="F1729" t="s">
        <v>12</v>
      </c>
      <c r="G1729" t="s">
        <v>355</v>
      </c>
      <c r="H1729">
        <f t="shared" si="26"/>
        <v>29</v>
      </c>
    </row>
    <row r="1730" spans="1:8" x14ac:dyDescent="0.25">
      <c r="A1730" t="s">
        <v>1760</v>
      </c>
      <c r="B1730" s="12">
        <v>30138</v>
      </c>
      <c r="C1730">
        <v>3</v>
      </c>
      <c r="D1730" s="14">
        <v>16152.04</v>
      </c>
      <c r="E1730" t="s">
        <v>11</v>
      </c>
      <c r="F1730" t="s">
        <v>16</v>
      </c>
      <c r="G1730" t="s">
        <v>534</v>
      </c>
      <c r="H1730">
        <f t="shared" si="26"/>
        <v>40</v>
      </c>
    </row>
    <row r="1731" spans="1:8" x14ac:dyDescent="0.25">
      <c r="A1731" t="s">
        <v>1761</v>
      </c>
      <c r="B1731" s="12">
        <v>27283</v>
      </c>
      <c r="C1731">
        <v>0</v>
      </c>
      <c r="D1731" s="14">
        <v>16190.97</v>
      </c>
      <c r="E1731" t="s">
        <v>11</v>
      </c>
      <c r="F1731" t="s">
        <v>12</v>
      </c>
      <c r="G1731" t="s">
        <v>23</v>
      </c>
      <c r="H1731">
        <f t="shared" ref="H1731:H1794" si="27">IFERROR(DATEDIF(B1731,DATE(2023,6,8),"Y"),"?")</f>
        <v>48</v>
      </c>
    </row>
    <row r="1732" spans="1:8" x14ac:dyDescent="0.25">
      <c r="A1732" t="s">
        <v>1762</v>
      </c>
      <c r="B1732" s="12">
        <v>32361</v>
      </c>
      <c r="C1732">
        <v>3</v>
      </c>
      <c r="D1732" s="14">
        <v>16199.1</v>
      </c>
      <c r="E1732" t="s">
        <v>11</v>
      </c>
      <c r="F1732" t="s">
        <v>11</v>
      </c>
      <c r="G1732" t="s">
        <v>23</v>
      </c>
      <c r="H1732">
        <f t="shared" si="27"/>
        <v>34</v>
      </c>
    </row>
    <row r="1733" spans="1:8" x14ac:dyDescent="0.25">
      <c r="A1733" t="s">
        <v>1763</v>
      </c>
      <c r="B1733" s="12">
        <v>32376</v>
      </c>
      <c r="C1733">
        <v>3</v>
      </c>
      <c r="D1733" s="14">
        <v>16205.88</v>
      </c>
      <c r="E1733" t="s">
        <v>11</v>
      </c>
      <c r="F1733" t="s">
        <v>16</v>
      </c>
      <c r="G1733" t="s">
        <v>23</v>
      </c>
      <c r="H1733">
        <f t="shared" si="27"/>
        <v>34</v>
      </c>
    </row>
    <row r="1734" spans="1:8" x14ac:dyDescent="0.25">
      <c r="A1734" t="s">
        <v>1764</v>
      </c>
      <c r="B1734" s="12">
        <v>37507</v>
      </c>
      <c r="C1734">
        <v>0</v>
      </c>
      <c r="D1734" s="14">
        <v>16232.85</v>
      </c>
      <c r="E1734" t="s">
        <v>11</v>
      </c>
      <c r="F1734" t="s">
        <v>16</v>
      </c>
      <c r="G1734" t="s">
        <v>41</v>
      </c>
      <c r="H1734">
        <f t="shared" si="27"/>
        <v>20</v>
      </c>
    </row>
    <row r="1735" spans="1:8" x14ac:dyDescent="0.25">
      <c r="A1735" t="s">
        <v>1765</v>
      </c>
      <c r="B1735" s="12">
        <v>26510</v>
      </c>
      <c r="C1735">
        <v>0</v>
      </c>
      <c r="D1735" s="14">
        <v>16267.32</v>
      </c>
      <c r="E1735" t="s">
        <v>11</v>
      </c>
      <c r="F1735" t="s">
        <v>11</v>
      </c>
      <c r="G1735" t="s">
        <v>248</v>
      </c>
      <c r="H1735">
        <f t="shared" si="27"/>
        <v>50</v>
      </c>
    </row>
    <row r="1736" spans="1:8" x14ac:dyDescent="0.25">
      <c r="A1736" t="s">
        <v>1766</v>
      </c>
      <c r="B1736" s="12">
        <v>37857</v>
      </c>
      <c r="C1736">
        <v>0</v>
      </c>
      <c r="D1736" s="14">
        <v>16297.85</v>
      </c>
      <c r="E1736" t="s">
        <v>11</v>
      </c>
      <c r="F1736" t="s">
        <v>12</v>
      </c>
      <c r="G1736" t="s">
        <v>41</v>
      </c>
      <c r="H1736">
        <f t="shared" si="27"/>
        <v>19</v>
      </c>
    </row>
    <row r="1737" spans="1:8" x14ac:dyDescent="0.25">
      <c r="A1737" t="s">
        <v>1767</v>
      </c>
      <c r="B1737" s="12">
        <v>25423</v>
      </c>
      <c r="C1737">
        <v>0</v>
      </c>
      <c r="D1737" s="14">
        <v>16311.05</v>
      </c>
      <c r="E1737" t="s">
        <v>11</v>
      </c>
      <c r="F1737" t="s">
        <v>12</v>
      </c>
      <c r="G1737" t="s">
        <v>534</v>
      </c>
      <c r="H1737">
        <f t="shared" si="27"/>
        <v>53</v>
      </c>
    </row>
    <row r="1738" spans="1:8" x14ac:dyDescent="0.25">
      <c r="A1738" t="s">
        <v>1768</v>
      </c>
      <c r="B1738" s="12">
        <v>24081</v>
      </c>
      <c r="C1738">
        <v>0</v>
      </c>
      <c r="D1738" s="14">
        <v>16351.42</v>
      </c>
      <c r="E1738" t="s">
        <v>11</v>
      </c>
      <c r="F1738" t="s">
        <v>12</v>
      </c>
      <c r="G1738" t="s">
        <v>534</v>
      </c>
      <c r="H1738">
        <f t="shared" si="27"/>
        <v>57</v>
      </c>
    </row>
    <row r="1739" spans="1:8" x14ac:dyDescent="0.25">
      <c r="A1739" t="s">
        <v>1769</v>
      </c>
      <c r="B1739" s="12">
        <v>34970</v>
      </c>
      <c r="C1739">
        <v>3</v>
      </c>
      <c r="D1739" s="14">
        <v>16420.490000000002</v>
      </c>
      <c r="E1739" t="s">
        <v>11</v>
      </c>
      <c r="F1739" t="s">
        <v>12</v>
      </c>
      <c r="G1739" t="s">
        <v>23</v>
      </c>
      <c r="H1739">
        <f t="shared" si="27"/>
        <v>27</v>
      </c>
    </row>
    <row r="1740" spans="1:8" x14ac:dyDescent="0.25">
      <c r="A1740" t="s">
        <v>1770</v>
      </c>
      <c r="B1740" s="12">
        <v>37975</v>
      </c>
      <c r="C1740">
        <v>1</v>
      </c>
      <c r="D1740" s="14">
        <v>16450.89</v>
      </c>
      <c r="E1740" t="s">
        <v>11</v>
      </c>
      <c r="F1740" t="s">
        <v>16</v>
      </c>
      <c r="G1740" t="s">
        <v>23</v>
      </c>
      <c r="H1740">
        <f t="shared" si="27"/>
        <v>19</v>
      </c>
    </row>
    <row r="1741" spans="1:8" x14ac:dyDescent="0.25">
      <c r="A1741" t="s">
        <v>1771</v>
      </c>
      <c r="B1741" s="12">
        <v>21468</v>
      </c>
      <c r="C1741">
        <v>3</v>
      </c>
      <c r="D1741" s="14">
        <v>16455.71</v>
      </c>
      <c r="E1741" t="s">
        <v>11</v>
      </c>
      <c r="F1741" t="s">
        <v>11</v>
      </c>
      <c r="G1741" t="s">
        <v>23</v>
      </c>
      <c r="H1741">
        <f t="shared" si="27"/>
        <v>64</v>
      </c>
    </row>
    <row r="1742" spans="1:8" x14ac:dyDescent="0.25">
      <c r="A1742" t="s">
        <v>1772</v>
      </c>
      <c r="B1742" s="12">
        <v>35056</v>
      </c>
      <c r="C1742">
        <v>0</v>
      </c>
      <c r="D1742" s="14">
        <v>16577.78</v>
      </c>
      <c r="E1742" t="s">
        <v>11</v>
      </c>
      <c r="F1742" t="s">
        <v>16</v>
      </c>
      <c r="G1742" t="s">
        <v>13</v>
      </c>
      <c r="H1742">
        <f t="shared" si="27"/>
        <v>27</v>
      </c>
    </row>
    <row r="1743" spans="1:8" x14ac:dyDescent="0.25">
      <c r="A1743" t="s">
        <v>1773</v>
      </c>
      <c r="B1743" s="12">
        <v>37067</v>
      </c>
      <c r="C1743">
        <v>0</v>
      </c>
      <c r="D1743" s="14">
        <v>16586.5</v>
      </c>
      <c r="E1743" t="s">
        <v>11</v>
      </c>
      <c r="F1743" t="s">
        <v>16</v>
      </c>
      <c r="G1743" t="s">
        <v>13</v>
      </c>
      <c r="H1743">
        <f t="shared" si="27"/>
        <v>21</v>
      </c>
    </row>
    <row r="1744" spans="1:8" x14ac:dyDescent="0.25">
      <c r="A1744" t="s">
        <v>1774</v>
      </c>
      <c r="B1744" s="12">
        <v>23187</v>
      </c>
      <c r="C1744">
        <v>0</v>
      </c>
      <c r="D1744" s="14">
        <v>16587.96</v>
      </c>
      <c r="E1744" t="s">
        <v>11</v>
      </c>
      <c r="F1744" t="s">
        <v>11</v>
      </c>
      <c r="G1744" t="s">
        <v>248</v>
      </c>
      <c r="H1744">
        <f t="shared" si="27"/>
        <v>59</v>
      </c>
    </row>
    <row r="1745" spans="1:8" x14ac:dyDescent="0.25">
      <c r="A1745" t="s">
        <v>1775</v>
      </c>
      <c r="B1745" s="12">
        <v>25759</v>
      </c>
      <c r="C1745">
        <v>0</v>
      </c>
      <c r="D1745" s="14">
        <v>16600.16</v>
      </c>
      <c r="E1745" t="s">
        <v>11</v>
      </c>
      <c r="F1745" t="s">
        <v>11</v>
      </c>
      <c r="G1745" t="s">
        <v>41</v>
      </c>
      <c r="H1745">
        <f t="shared" si="27"/>
        <v>52</v>
      </c>
    </row>
    <row r="1746" spans="1:8" x14ac:dyDescent="0.25">
      <c r="A1746" t="s">
        <v>1776</v>
      </c>
      <c r="B1746" s="12">
        <v>27599</v>
      </c>
      <c r="C1746">
        <v>1</v>
      </c>
      <c r="D1746" s="14">
        <v>16602.18</v>
      </c>
      <c r="E1746" t="s">
        <v>11</v>
      </c>
      <c r="F1746" t="s">
        <v>16</v>
      </c>
      <c r="G1746" t="s">
        <v>534</v>
      </c>
      <c r="H1746">
        <f t="shared" si="27"/>
        <v>47</v>
      </c>
    </row>
    <row r="1747" spans="1:8" x14ac:dyDescent="0.25">
      <c r="A1747" t="s">
        <v>1777</v>
      </c>
      <c r="B1747" s="12">
        <v>28393</v>
      </c>
      <c r="C1747">
        <v>2</v>
      </c>
      <c r="D1747" s="14">
        <v>16631.61</v>
      </c>
      <c r="E1747" t="s">
        <v>11</v>
      </c>
      <c r="F1747" t="s">
        <v>16</v>
      </c>
      <c r="G1747" t="s">
        <v>23</v>
      </c>
      <c r="H1747">
        <f t="shared" si="27"/>
        <v>45</v>
      </c>
    </row>
    <row r="1748" spans="1:8" x14ac:dyDescent="0.25">
      <c r="A1748" t="s">
        <v>1778</v>
      </c>
      <c r="B1748" s="12">
        <v>34278</v>
      </c>
      <c r="C1748">
        <v>1</v>
      </c>
      <c r="D1748" s="14">
        <v>16657.72</v>
      </c>
      <c r="E1748" t="s">
        <v>11</v>
      </c>
      <c r="F1748" t="s">
        <v>16</v>
      </c>
      <c r="G1748" t="s">
        <v>246</v>
      </c>
      <c r="H1748">
        <f t="shared" si="27"/>
        <v>29</v>
      </c>
    </row>
    <row r="1749" spans="1:8" x14ac:dyDescent="0.25">
      <c r="A1749" t="s">
        <v>1779</v>
      </c>
      <c r="B1749" s="12">
        <v>27269</v>
      </c>
      <c r="C1749">
        <v>0</v>
      </c>
      <c r="D1749" s="14">
        <v>16770.990000000002</v>
      </c>
      <c r="E1749" t="s">
        <v>11</v>
      </c>
      <c r="F1749" t="s">
        <v>16</v>
      </c>
      <c r="G1749" t="s">
        <v>23</v>
      </c>
      <c r="H1749">
        <f t="shared" si="27"/>
        <v>48</v>
      </c>
    </row>
    <row r="1750" spans="1:8" x14ac:dyDescent="0.25">
      <c r="A1750" t="s">
        <v>1780</v>
      </c>
      <c r="B1750" s="12">
        <v>32774</v>
      </c>
      <c r="C1750">
        <v>2</v>
      </c>
      <c r="D1750" s="14">
        <v>16776.3</v>
      </c>
      <c r="E1750" t="s">
        <v>11</v>
      </c>
      <c r="F1750" t="s">
        <v>11</v>
      </c>
      <c r="G1750" t="s">
        <v>246</v>
      </c>
      <c r="H1750">
        <f t="shared" si="27"/>
        <v>33</v>
      </c>
    </row>
    <row r="1751" spans="1:8" x14ac:dyDescent="0.25">
      <c r="A1751" t="s">
        <v>1781</v>
      </c>
      <c r="B1751" s="12">
        <v>22856</v>
      </c>
      <c r="C1751">
        <v>0</v>
      </c>
      <c r="D1751" s="14">
        <v>16779.400000000001</v>
      </c>
      <c r="E1751" t="s">
        <v>11</v>
      </c>
      <c r="F1751" t="s">
        <v>11</v>
      </c>
      <c r="G1751" t="s">
        <v>534</v>
      </c>
      <c r="H1751">
        <f t="shared" si="27"/>
        <v>60</v>
      </c>
    </row>
    <row r="1752" spans="1:8" x14ac:dyDescent="0.25">
      <c r="A1752" t="s">
        <v>1782</v>
      </c>
      <c r="B1752" s="12">
        <v>34991</v>
      </c>
      <c r="C1752">
        <v>1</v>
      </c>
      <c r="D1752" s="14">
        <v>16796.41</v>
      </c>
      <c r="E1752" t="s">
        <v>11</v>
      </c>
      <c r="F1752" t="s">
        <v>12</v>
      </c>
      <c r="G1752" t="s">
        <v>246</v>
      </c>
      <c r="H1752">
        <f t="shared" si="27"/>
        <v>27</v>
      </c>
    </row>
    <row r="1753" spans="1:8" x14ac:dyDescent="0.25">
      <c r="A1753" t="s">
        <v>1783</v>
      </c>
      <c r="B1753" s="12">
        <v>27249</v>
      </c>
      <c r="C1753">
        <v>0</v>
      </c>
      <c r="D1753" s="14">
        <v>16841.32</v>
      </c>
      <c r="E1753" t="s">
        <v>11</v>
      </c>
      <c r="F1753" t="s">
        <v>12</v>
      </c>
      <c r="G1753" t="s">
        <v>41</v>
      </c>
      <c r="H1753">
        <f t="shared" si="27"/>
        <v>48</v>
      </c>
    </row>
    <row r="1754" spans="1:8" x14ac:dyDescent="0.25">
      <c r="A1754" t="s">
        <v>1784</v>
      </c>
      <c r="B1754" s="12">
        <v>37874</v>
      </c>
      <c r="C1754">
        <v>0</v>
      </c>
      <c r="D1754" s="14">
        <v>16884.919999999998</v>
      </c>
      <c r="E1754" t="s">
        <v>11</v>
      </c>
      <c r="F1754" t="s">
        <v>11</v>
      </c>
      <c r="G1754" t="s">
        <v>41</v>
      </c>
      <c r="H1754">
        <f t="shared" si="27"/>
        <v>19</v>
      </c>
    </row>
    <row r="1755" spans="1:8" x14ac:dyDescent="0.25">
      <c r="A1755" t="s">
        <v>1785</v>
      </c>
      <c r="B1755" s="12">
        <v>25132</v>
      </c>
      <c r="C1755">
        <v>0</v>
      </c>
      <c r="D1755" s="14">
        <v>16903.5</v>
      </c>
      <c r="E1755" t="s">
        <v>11</v>
      </c>
      <c r="F1755" t="s">
        <v>12</v>
      </c>
      <c r="G1755" t="s">
        <v>23</v>
      </c>
      <c r="H1755">
        <f t="shared" si="27"/>
        <v>54</v>
      </c>
    </row>
    <row r="1756" spans="1:8" x14ac:dyDescent="0.25">
      <c r="A1756" t="s">
        <v>1786</v>
      </c>
      <c r="B1756" s="12">
        <v>28362</v>
      </c>
      <c r="C1756">
        <v>2</v>
      </c>
      <c r="D1756" s="14">
        <v>16921.09</v>
      </c>
      <c r="E1756" t="s">
        <v>11</v>
      </c>
      <c r="F1756" t="s">
        <v>12</v>
      </c>
      <c r="G1756" t="s">
        <v>248</v>
      </c>
      <c r="H1756">
        <f t="shared" si="27"/>
        <v>45</v>
      </c>
    </row>
    <row r="1757" spans="1:8" x14ac:dyDescent="0.25">
      <c r="A1757" t="s">
        <v>1787</v>
      </c>
      <c r="B1757" s="12">
        <v>29418</v>
      </c>
      <c r="C1757">
        <v>2</v>
      </c>
      <c r="D1757" s="14">
        <v>16990.55</v>
      </c>
      <c r="E1757" t="s">
        <v>11</v>
      </c>
      <c r="F1757" t="s">
        <v>12</v>
      </c>
      <c r="G1757" t="s">
        <v>23</v>
      </c>
      <c r="H1757">
        <f t="shared" si="27"/>
        <v>42</v>
      </c>
    </row>
    <row r="1758" spans="1:8" x14ac:dyDescent="0.25">
      <c r="A1758" t="s">
        <v>1788</v>
      </c>
      <c r="B1758" s="12">
        <v>26167</v>
      </c>
      <c r="C1758">
        <v>0</v>
      </c>
      <c r="D1758" s="14">
        <v>17016.009999999998</v>
      </c>
      <c r="E1758" t="s">
        <v>11</v>
      </c>
      <c r="F1758" t="s">
        <v>11</v>
      </c>
      <c r="G1758" t="s">
        <v>248</v>
      </c>
      <c r="H1758">
        <f t="shared" si="27"/>
        <v>51</v>
      </c>
    </row>
    <row r="1759" spans="1:8" x14ac:dyDescent="0.25">
      <c r="A1759" t="s">
        <v>1789</v>
      </c>
      <c r="B1759" s="12">
        <v>35226</v>
      </c>
      <c r="C1759">
        <v>0</v>
      </c>
      <c r="D1759" s="14">
        <v>17043.34</v>
      </c>
      <c r="E1759" t="s">
        <v>11</v>
      </c>
      <c r="F1759" t="s">
        <v>12</v>
      </c>
      <c r="G1759" t="s">
        <v>13</v>
      </c>
      <c r="H1759">
        <f t="shared" si="27"/>
        <v>26</v>
      </c>
    </row>
    <row r="1760" spans="1:8" x14ac:dyDescent="0.25">
      <c r="A1760" t="s">
        <v>1790</v>
      </c>
      <c r="B1760" s="12">
        <v>37981</v>
      </c>
      <c r="C1760">
        <v>0</v>
      </c>
      <c r="D1760" s="14">
        <v>17081.080000000002</v>
      </c>
      <c r="E1760" t="s">
        <v>11</v>
      </c>
      <c r="F1760" t="s">
        <v>11</v>
      </c>
      <c r="G1760" t="s">
        <v>41</v>
      </c>
      <c r="H1760">
        <f t="shared" si="27"/>
        <v>19</v>
      </c>
    </row>
    <row r="1761" spans="1:8" x14ac:dyDescent="0.25">
      <c r="A1761" t="s">
        <v>1791</v>
      </c>
      <c r="B1761" s="12">
        <v>37435</v>
      </c>
      <c r="C1761">
        <v>1</v>
      </c>
      <c r="D1761" s="14">
        <v>17085.27</v>
      </c>
      <c r="E1761" t="s">
        <v>11</v>
      </c>
      <c r="F1761" t="s">
        <v>12</v>
      </c>
      <c r="G1761" t="s">
        <v>13</v>
      </c>
      <c r="H1761">
        <f t="shared" si="27"/>
        <v>20</v>
      </c>
    </row>
    <row r="1762" spans="1:8" x14ac:dyDescent="0.25">
      <c r="A1762" t="s">
        <v>1792</v>
      </c>
      <c r="B1762" s="12">
        <v>35949</v>
      </c>
      <c r="C1762">
        <v>4</v>
      </c>
      <c r="D1762" s="14">
        <v>17128.43</v>
      </c>
      <c r="E1762" t="s">
        <v>11</v>
      </c>
      <c r="F1762" t="s">
        <v>12</v>
      </c>
      <c r="G1762" t="s">
        <v>167</v>
      </c>
      <c r="H1762">
        <f t="shared" si="27"/>
        <v>25</v>
      </c>
    </row>
    <row r="1763" spans="1:8" x14ac:dyDescent="0.25">
      <c r="A1763" t="s">
        <v>1793</v>
      </c>
      <c r="B1763" s="12">
        <v>24001</v>
      </c>
      <c r="C1763">
        <v>0</v>
      </c>
      <c r="D1763" s="14">
        <v>17172.27</v>
      </c>
      <c r="E1763" t="s">
        <v>11</v>
      </c>
      <c r="F1763" t="s">
        <v>11</v>
      </c>
      <c r="G1763" t="s">
        <v>534</v>
      </c>
      <c r="H1763">
        <f t="shared" si="27"/>
        <v>57</v>
      </c>
    </row>
    <row r="1764" spans="1:8" x14ac:dyDescent="0.25">
      <c r="A1764" t="s">
        <v>1794</v>
      </c>
      <c r="B1764" s="12">
        <v>23535</v>
      </c>
      <c r="C1764">
        <v>0</v>
      </c>
      <c r="D1764" s="14">
        <v>17174.52</v>
      </c>
      <c r="E1764" t="s">
        <v>11</v>
      </c>
      <c r="F1764" t="s">
        <v>11</v>
      </c>
      <c r="G1764" t="s">
        <v>23</v>
      </c>
      <c r="H1764">
        <f t="shared" si="27"/>
        <v>59</v>
      </c>
    </row>
    <row r="1765" spans="1:8" x14ac:dyDescent="0.25">
      <c r="A1765" t="s">
        <v>1795</v>
      </c>
      <c r="B1765" s="12">
        <v>38217</v>
      </c>
      <c r="C1765">
        <v>1</v>
      </c>
      <c r="D1765" s="14">
        <v>17178.68</v>
      </c>
      <c r="E1765" t="s">
        <v>11</v>
      </c>
      <c r="F1765" t="s">
        <v>11</v>
      </c>
      <c r="G1765" t="s">
        <v>165</v>
      </c>
      <c r="H1765">
        <f t="shared" si="27"/>
        <v>18</v>
      </c>
    </row>
    <row r="1766" spans="1:8" x14ac:dyDescent="0.25">
      <c r="A1766" t="s">
        <v>1796</v>
      </c>
      <c r="B1766" s="12">
        <v>30246</v>
      </c>
      <c r="C1766">
        <v>1</v>
      </c>
      <c r="D1766" s="14">
        <v>17179.52</v>
      </c>
      <c r="E1766" t="s">
        <v>11</v>
      </c>
      <c r="F1766" t="s">
        <v>16</v>
      </c>
      <c r="G1766" t="s">
        <v>13</v>
      </c>
      <c r="H1766">
        <f t="shared" si="27"/>
        <v>40</v>
      </c>
    </row>
    <row r="1767" spans="1:8" x14ac:dyDescent="0.25">
      <c r="A1767" t="s">
        <v>1797</v>
      </c>
      <c r="B1767" s="12">
        <v>27631</v>
      </c>
      <c r="C1767">
        <v>1</v>
      </c>
      <c r="D1767" s="14">
        <v>17253.43</v>
      </c>
      <c r="E1767" t="s">
        <v>11</v>
      </c>
      <c r="F1767" t="s">
        <v>12</v>
      </c>
      <c r="G1767" t="s">
        <v>534</v>
      </c>
      <c r="H1767">
        <f t="shared" si="27"/>
        <v>47</v>
      </c>
    </row>
    <row r="1768" spans="1:8" x14ac:dyDescent="0.25">
      <c r="A1768" t="s">
        <v>1798</v>
      </c>
      <c r="B1768" s="12">
        <v>23204</v>
      </c>
      <c r="C1768">
        <v>0</v>
      </c>
      <c r="D1768" s="14">
        <v>17337.580000000002</v>
      </c>
      <c r="E1768" t="s">
        <v>11</v>
      </c>
      <c r="F1768" t="s">
        <v>12</v>
      </c>
      <c r="G1768" t="s">
        <v>248</v>
      </c>
      <c r="H1768">
        <f t="shared" si="27"/>
        <v>59</v>
      </c>
    </row>
    <row r="1769" spans="1:8" x14ac:dyDescent="0.25">
      <c r="A1769" t="s">
        <v>1799</v>
      </c>
      <c r="B1769" s="12">
        <v>37926</v>
      </c>
      <c r="C1769">
        <v>0</v>
      </c>
      <c r="D1769" s="14">
        <v>17352.68</v>
      </c>
      <c r="E1769" t="s">
        <v>11</v>
      </c>
      <c r="F1769" t="s">
        <v>12</v>
      </c>
      <c r="G1769" t="s">
        <v>23</v>
      </c>
      <c r="H1769">
        <f t="shared" si="27"/>
        <v>19</v>
      </c>
    </row>
    <row r="1770" spans="1:8" x14ac:dyDescent="0.25">
      <c r="A1770" t="s">
        <v>1800</v>
      </c>
      <c r="B1770" s="12">
        <v>33895</v>
      </c>
      <c r="C1770">
        <v>2</v>
      </c>
      <c r="D1770" s="14">
        <v>17361.77</v>
      </c>
      <c r="E1770" t="s">
        <v>11</v>
      </c>
      <c r="F1770" t="s">
        <v>16</v>
      </c>
      <c r="G1770" t="s">
        <v>23</v>
      </c>
      <c r="H1770">
        <f t="shared" si="27"/>
        <v>30</v>
      </c>
    </row>
    <row r="1771" spans="1:8" x14ac:dyDescent="0.25">
      <c r="A1771" t="s">
        <v>1801</v>
      </c>
      <c r="B1771" s="12">
        <v>37927</v>
      </c>
      <c r="C1771">
        <v>0</v>
      </c>
      <c r="D1771" s="14">
        <v>17468.98</v>
      </c>
      <c r="E1771" t="s">
        <v>11</v>
      </c>
      <c r="F1771" t="s">
        <v>16</v>
      </c>
      <c r="G1771" t="s">
        <v>23</v>
      </c>
      <c r="H1771">
        <f t="shared" si="27"/>
        <v>19</v>
      </c>
    </row>
    <row r="1772" spans="1:8" x14ac:dyDescent="0.25">
      <c r="A1772" t="s">
        <v>1802</v>
      </c>
      <c r="B1772" s="12">
        <v>26092</v>
      </c>
      <c r="C1772">
        <v>0</v>
      </c>
      <c r="D1772" s="14">
        <v>17479.53</v>
      </c>
      <c r="E1772" t="s">
        <v>16</v>
      </c>
      <c r="F1772" t="s">
        <v>16</v>
      </c>
      <c r="G1772" t="s">
        <v>23</v>
      </c>
      <c r="H1772">
        <f t="shared" si="27"/>
        <v>52</v>
      </c>
    </row>
    <row r="1773" spans="1:8" x14ac:dyDescent="0.25">
      <c r="A1773" t="s">
        <v>1803</v>
      </c>
      <c r="B1773" s="12">
        <v>33236</v>
      </c>
      <c r="C1773">
        <v>0</v>
      </c>
      <c r="D1773" s="14">
        <v>17496.310000000001</v>
      </c>
      <c r="E1773" t="s">
        <v>16</v>
      </c>
      <c r="F1773" t="s">
        <v>11</v>
      </c>
      <c r="G1773" t="s">
        <v>41</v>
      </c>
      <c r="H1773">
        <f t="shared" si="27"/>
        <v>32</v>
      </c>
    </row>
    <row r="1774" spans="1:8" x14ac:dyDescent="0.25">
      <c r="A1774" t="s">
        <v>1804</v>
      </c>
      <c r="B1774" s="12">
        <v>23909</v>
      </c>
      <c r="C1774">
        <v>0</v>
      </c>
      <c r="D1774" s="14">
        <v>17505.650000000001</v>
      </c>
      <c r="E1774" t="s">
        <v>16</v>
      </c>
      <c r="F1774" t="s">
        <v>11</v>
      </c>
      <c r="G1774" t="s">
        <v>248</v>
      </c>
      <c r="H1774">
        <f t="shared" si="27"/>
        <v>57</v>
      </c>
    </row>
    <row r="1775" spans="1:8" x14ac:dyDescent="0.25">
      <c r="A1775" t="s">
        <v>1805</v>
      </c>
      <c r="B1775" s="12">
        <v>25031</v>
      </c>
      <c r="C1775">
        <v>0</v>
      </c>
      <c r="D1775" s="14">
        <v>17507.47</v>
      </c>
      <c r="E1775" t="s">
        <v>16</v>
      </c>
      <c r="F1775" t="s">
        <v>16</v>
      </c>
      <c r="G1775" t="s">
        <v>534</v>
      </c>
      <c r="H1775">
        <f t="shared" si="27"/>
        <v>54</v>
      </c>
    </row>
    <row r="1776" spans="1:8" x14ac:dyDescent="0.25">
      <c r="A1776" t="s">
        <v>1806</v>
      </c>
      <c r="B1776" s="12">
        <v>23331</v>
      </c>
      <c r="C1776">
        <v>0</v>
      </c>
      <c r="D1776" s="14">
        <v>17556.88</v>
      </c>
      <c r="E1776" t="s">
        <v>16</v>
      </c>
      <c r="F1776" t="s">
        <v>11</v>
      </c>
      <c r="G1776" t="s">
        <v>23</v>
      </c>
      <c r="H1776">
        <f t="shared" si="27"/>
        <v>59</v>
      </c>
    </row>
    <row r="1777" spans="1:8" x14ac:dyDescent="0.25">
      <c r="A1777" t="s">
        <v>1807</v>
      </c>
      <c r="B1777" s="12">
        <v>37493</v>
      </c>
      <c r="C1777">
        <v>1</v>
      </c>
      <c r="D1777" s="14">
        <v>17560.38</v>
      </c>
      <c r="E1777" t="s">
        <v>16</v>
      </c>
      <c r="F1777" t="s">
        <v>16</v>
      </c>
      <c r="G1777" t="s">
        <v>23</v>
      </c>
      <c r="H1777">
        <f t="shared" si="27"/>
        <v>20</v>
      </c>
    </row>
    <row r="1778" spans="1:8" x14ac:dyDescent="0.25">
      <c r="A1778" t="s">
        <v>1808</v>
      </c>
      <c r="B1778" s="12">
        <v>25775</v>
      </c>
      <c r="C1778">
        <v>0</v>
      </c>
      <c r="D1778" s="14">
        <v>17584.72</v>
      </c>
      <c r="E1778" t="s">
        <v>16</v>
      </c>
      <c r="F1778" t="s">
        <v>12</v>
      </c>
      <c r="G1778" t="s">
        <v>23</v>
      </c>
      <c r="H1778">
        <f t="shared" si="27"/>
        <v>52</v>
      </c>
    </row>
    <row r="1779" spans="1:8" x14ac:dyDescent="0.25">
      <c r="A1779" t="s">
        <v>1809</v>
      </c>
      <c r="B1779" s="12">
        <v>33171</v>
      </c>
      <c r="C1779">
        <v>1</v>
      </c>
      <c r="D1779" s="14">
        <v>17626.240000000002</v>
      </c>
      <c r="E1779" t="s">
        <v>16</v>
      </c>
      <c r="F1779" t="s">
        <v>12</v>
      </c>
      <c r="G1779" t="s">
        <v>13</v>
      </c>
      <c r="H1779">
        <f t="shared" si="27"/>
        <v>32</v>
      </c>
    </row>
    <row r="1780" spans="1:8" x14ac:dyDescent="0.25">
      <c r="A1780" t="s">
        <v>1810</v>
      </c>
      <c r="B1780" s="12">
        <v>34516</v>
      </c>
      <c r="C1780">
        <v>3</v>
      </c>
      <c r="D1780" s="14">
        <v>17663.14</v>
      </c>
      <c r="E1780" t="s">
        <v>16</v>
      </c>
      <c r="F1780" t="s">
        <v>12</v>
      </c>
      <c r="G1780" t="s">
        <v>13</v>
      </c>
      <c r="H1780">
        <f t="shared" si="27"/>
        <v>28</v>
      </c>
    </row>
    <row r="1781" spans="1:8" x14ac:dyDescent="0.25">
      <c r="A1781" t="s">
        <v>1811</v>
      </c>
      <c r="B1781" s="12">
        <v>37816</v>
      </c>
      <c r="C1781">
        <v>0</v>
      </c>
      <c r="D1781" s="14">
        <v>17748.509999999998</v>
      </c>
      <c r="E1781" t="s">
        <v>16</v>
      </c>
      <c r="F1781" t="s">
        <v>16</v>
      </c>
      <c r="G1781" t="s">
        <v>23</v>
      </c>
      <c r="H1781">
        <f t="shared" si="27"/>
        <v>19</v>
      </c>
    </row>
    <row r="1782" spans="1:8" x14ac:dyDescent="0.25">
      <c r="A1782" t="s">
        <v>1812</v>
      </c>
      <c r="B1782" s="12">
        <v>24279</v>
      </c>
      <c r="C1782">
        <v>0</v>
      </c>
      <c r="D1782" s="14">
        <v>17777.73</v>
      </c>
      <c r="E1782" t="s">
        <v>16</v>
      </c>
      <c r="F1782" t="s">
        <v>12</v>
      </c>
      <c r="G1782" t="s">
        <v>23</v>
      </c>
      <c r="H1782">
        <f t="shared" si="27"/>
        <v>56</v>
      </c>
    </row>
    <row r="1783" spans="1:8" x14ac:dyDescent="0.25">
      <c r="A1783" t="s">
        <v>1813</v>
      </c>
      <c r="B1783" s="12">
        <v>29138</v>
      </c>
      <c r="C1783">
        <v>2</v>
      </c>
      <c r="D1783" s="14">
        <v>17779.939999999999</v>
      </c>
      <c r="E1783" t="s">
        <v>16</v>
      </c>
      <c r="F1783" t="s">
        <v>11</v>
      </c>
      <c r="G1783" t="s">
        <v>23</v>
      </c>
      <c r="H1783">
        <f t="shared" si="27"/>
        <v>43</v>
      </c>
    </row>
    <row r="1784" spans="1:8" x14ac:dyDescent="0.25">
      <c r="A1784" t="s">
        <v>1814</v>
      </c>
      <c r="B1784" s="12">
        <v>23353</v>
      </c>
      <c r="C1784">
        <v>0</v>
      </c>
      <c r="D1784" s="14">
        <v>17832.599999999999</v>
      </c>
      <c r="E1784" t="s">
        <v>16</v>
      </c>
      <c r="F1784" t="s">
        <v>11</v>
      </c>
      <c r="G1784" t="s">
        <v>23</v>
      </c>
      <c r="H1784">
        <f t="shared" si="27"/>
        <v>59</v>
      </c>
    </row>
    <row r="1785" spans="1:8" x14ac:dyDescent="0.25">
      <c r="A1785" t="s">
        <v>1815</v>
      </c>
      <c r="B1785" s="12">
        <v>28106</v>
      </c>
      <c r="C1785">
        <v>2</v>
      </c>
      <c r="D1785" s="14">
        <v>17862.919999999998</v>
      </c>
      <c r="E1785" t="s">
        <v>16</v>
      </c>
      <c r="F1785" t="s">
        <v>11</v>
      </c>
      <c r="G1785" t="s">
        <v>23</v>
      </c>
      <c r="H1785">
        <f t="shared" si="27"/>
        <v>46</v>
      </c>
    </row>
    <row r="1786" spans="1:8" x14ac:dyDescent="0.25">
      <c r="A1786" t="s">
        <v>1816</v>
      </c>
      <c r="B1786" s="12">
        <v>35668</v>
      </c>
      <c r="C1786">
        <v>0</v>
      </c>
      <c r="D1786" s="14">
        <v>17878.900000000001</v>
      </c>
      <c r="E1786" t="s">
        <v>16</v>
      </c>
      <c r="F1786" t="s">
        <v>11</v>
      </c>
      <c r="G1786" t="s">
        <v>246</v>
      </c>
      <c r="H1786">
        <f t="shared" si="27"/>
        <v>25</v>
      </c>
    </row>
    <row r="1787" spans="1:8" x14ac:dyDescent="0.25">
      <c r="A1787" t="s">
        <v>1817</v>
      </c>
      <c r="B1787" s="12">
        <v>29171</v>
      </c>
      <c r="C1787">
        <v>2</v>
      </c>
      <c r="D1787" s="14">
        <v>17882.669999999998</v>
      </c>
      <c r="E1787" t="s">
        <v>16</v>
      </c>
      <c r="F1787" t="s">
        <v>12</v>
      </c>
      <c r="G1787" t="s">
        <v>23</v>
      </c>
      <c r="H1787">
        <f t="shared" si="27"/>
        <v>43</v>
      </c>
    </row>
    <row r="1788" spans="1:8" x14ac:dyDescent="0.25">
      <c r="A1788" t="s">
        <v>1818</v>
      </c>
      <c r="B1788" s="12">
        <v>32846</v>
      </c>
      <c r="C1788">
        <v>0</v>
      </c>
      <c r="D1788" s="14">
        <v>17904.53</v>
      </c>
      <c r="E1788" t="s">
        <v>16</v>
      </c>
      <c r="F1788" t="s">
        <v>11</v>
      </c>
      <c r="G1788" t="s">
        <v>355</v>
      </c>
      <c r="H1788">
        <f t="shared" si="27"/>
        <v>33</v>
      </c>
    </row>
    <row r="1789" spans="1:8" x14ac:dyDescent="0.25">
      <c r="A1789" t="s">
        <v>1819</v>
      </c>
      <c r="B1789" s="12">
        <v>28415</v>
      </c>
      <c r="C1789">
        <v>0</v>
      </c>
      <c r="D1789" s="14">
        <v>17929.3</v>
      </c>
      <c r="E1789" t="s">
        <v>16</v>
      </c>
      <c r="F1789" t="s">
        <v>11</v>
      </c>
      <c r="G1789" t="s">
        <v>13</v>
      </c>
      <c r="H1789">
        <f t="shared" si="27"/>
        <v>45</v>
      </c>
    </row>
    <row r="1790" spans="1:8" x14ac:dyDescent="0.25">
      <c r="A1790" t="s">
        <v>1820</v>
      </c>
      <c r="B1790" s="12">
        <v>37162</v>
      </c>
      <c r="C1790">
        <v>4</v>
      </c>
      <c r="D1790" s="14">
        <v>17942.11</v>
      </c>
      <c r="E1790" t="s">
        <v>16</v>
      </c>
      <c r="F1790" t="s">
        <v>11</v>
      </c>
      <c r="G1790" t="s">
        <v>41</v>
      </c>
      <c r="H1790">
        <f t="shared" si="27"/>
        <v>21</v>
      </c>
    </row>
    <row r="1791" spans="1:8" x14ac:dyDescent="0.25">
      <c r="A1791" t="s">
        <v>1821</v>
      </c>
      <c r="B1791" s="12">
        <v>27572</v>
      </c>
      <c r="C1791">
        <v>1</v>
      </c>
      <c r="D1791" s="14">
        <v>18031.16</v>
      </c>
      <c r="E1791" t="s">
        <v>16</v>
      </c>
      <c r="F1791" t="s">
        <v>12</v>
      </c>
      <c r="G1791" t="s">
        <v>248</v>
      </c>
      <c r="H1791">
        <f t="shared" si="27"/>
        <v>47</v>
      </c>
    </row>
    <row r="1792" spans="1:8" x14ac:dyDescent="0.25">
      <c r="A1792" t="s">
        <v>1822</v>
      </c>
      <c r="B1792" s="12">
        <v>24032</v>
      </c>
      <c r="C1792">
        <v>0</v>
      </c>
      <c r="D1792" s="14">
        <v>18031.189999999999</v>
      </c>
      <c r="E1792" t="s">
        <v>16</v>
      </c>
      <c r="F1792" t="s">
        <v>11</v>
      </c>
      <c r="G1792" t="s">
        <v>23</v>
      </c>
      <c r="H1792">
        <f t="shared" si="27"/>
        <v>57</v>
      </c>
    </row>
    <row r="1793" spans="1:8" x14ac:dyDescent="0.25">
      <c r="A1793" t="s">
        <v>1823</v>
      </c>
      <c r="B1793" s="12">
        <v>36457</v>
      </c>
      <c r="C1793">
        <v>0</v>
      </c>
      <c r="D1793" s="14">
        <v>18033.97</v>
      </c>
      <c r="E1793" t="s">
        <v>16</v>
      </c>
      <c r="F1793" t="s">
        <v>16</v>
      </c>
      <c r="G1793" t="s">
        <v>23</v>
      </c>
      <c r="H1793">
        <f t="shared" si="27"/>
        <v>23</v>
      </c>
    </row>
    <row r="1794" spans="1:8" x14ac:dyDescent="0.25">
      <c r="A1794" t="s">
        <v>1824</v>
      </c>
      <c r="B1794" s="12">
        <v>34162</v>
      </c>
      <c r="C1794">
        <v>2</v>
      </c>
      <c r="D1794" s="14">
        <v>18157.88</v>
      </c>
      <c r="E1794" t="s">
        <v>16</v>
      </c>
      <c r="F1794" t="s">
        <v>16</v>
      </c>
      <c r="G1794" t="s">
        <v>23</v>
      </c>
      <c r="H1794">
        <f t="shared" si="27"/>
        <v>29</v>
      </c>
    </row>
    <row r="1795" spans="1:8" x14ac:dyDescent="0.25">
      <c r="A1795" t="s">
        <v>1825</v>
      </c>
      <c r="B1795" s="12">
        <v>23196</v>
      </c>
      <c r="C1795">
        <v>0</v>
      </c>
      <c r="D1795" s="14">
        <v>18208.34</v>
      </c>
      <c r="E1795" t="s">
        <v>16</v>
      </c>
      <c r="F1795" t="s">
        <v>11</v>
      </c>
      <c r="G1795" t="s">
        <v>534</v>
      </c>
      <c r="H1795">
        <f t="shared" ref="H1795:H1858" si="28">IFERROR(DATEDIF(B1795,DATE(2023,6,8),"Y"),"?")</f>
        <v>59</v>
      </c>
    </row>
    <row r="1796" spans="1:8" x14ac:dyDescent="0.25">
      <c r="A1796" t="s">
        <v>1826</v>
      </c>
      <c r="B1796" s="12">
        <v>35596</v>
      </c>
      <c r="C1796">
        <v>1</v>
      </c>
      <c r="D1796" s="14">
        <v>18218.16</v>
      </c>
      <c r="E1796" t="s">
        <v>16</v>
      </c>
      <c r="F1796" t="s">
        <v>16</v>
      </c>
      <c r="G1796" t="s">
        <v>13</v>
      </c>
      <c r="H1796">
        <f t="shared" si="28"/>
        <v>25</v>
      </c>
    </row>
    <row r="1797" spans="1:8" x14ac:dyDescent="0.25">
      <c r="A1797" t="s">
        <v>1827</v>
      </c>
      <c r="B1797" s="12">
        <v>38240</v>
      </c>
      <c r="C1797">
        <v>3</v>
      </c>
      <c r="D1797" s="14">
        <v>18223.45</v>
      </c>
      <c r="E1797" t="s">
        <v>16</v>
      </c>
      <c r="F1797" t="s">
        <v>12</v>
      </c>
      <c r="G1797" t="s">
        <v>13</v>
      </c>
      <c r="H1797">
        <f t="shared" si="28"/>
        <v>18</v>
      </c>
    </row>
    <row r="1798" spans="1:8" x14ac:dyDescent="0.25">
      <c r="A1798" t="s">
        <v>1828</v>
      </c>
      <c r="B1798" s="12">
        <v>34914</v>
      </c>
      <c r="C1798">
        <v>0</v>
      </c>
      <c r="D1798" s="14">
        <v>18246.5</v>
      </c>
      <c r="E1798" t="s">
        <v>16</v>
      </c>
      <c r="F1798" t="s">
        <v>16</v>
      </c>
      <c r="G1798" t="s">
        <v>13</v>
      </c>
      <c r="H1798">
        <f t="shared" si="28"/>
        <v>27</v>
      </c>
    </row>
    <row r="1799" spans="1:8" x14ac:dyDescent="0.25">
      <c r="A1799" t="s">
        <v>1829</v>
      </c>
      <c r="B1799" s="12">
        <v>33963</v>
      </c>
      <c r="C1799">
        <v>3</v>
      </c>
      <c r="D1799" s="14">
        <v>18259.22</v>
      </c>
      <c r="E1799" t="s">
        <v>16</v>
      </c>
      <c r="F1799" t="s">
        <v>12</v>
      </c>
      <c r="G1799" t="s">
        <v>41</v>
      </c>
      <c r="H1799">
        <f t="shared" si="28"/>
        <v>30</v>
      </c>
    </row>
    <row r="1800" spans="1:8" x14ac:dyDescent="0.25">
      <c r="A1800" t="s">
        <v>1830</v>
      </c>
      <c r="B1800" s="12">
        <v>34884</v>
      </c>
      <c r="C1800">
        <v>0</v>
      </c>
      <c r="D1800" s="14">
        <v>18310.740000000002</v>
      </c>
      <c r="E1800" t="s">
        <v>16</v>
      </c>
      <c r="F1800" t="s">
        <v>12</v>
      </c>
      <c r="G1800" t="s">
        <v>23</v>
      </c>
      <c r="H1800">
        <f t="shared" si="28"/>
        <v>27</v>
      </c>
    </row>
    <row r="1801" spans="1:8" x14ac:dyDescent="0.25">
      <c r="A1801" t="s">
        <v>1831</v>
      </c>
      <c r="B1801" s="12">
        <v>36509</v>
      </c>
      <c r="C1801">
        <v>1</v>
      </c>
      <c r="D1801" s="14">
        <v>18328.240000000002</v>
      </c>
      <c r="E1801" t="s">
        <v>16</v>
      </c>
      <c r="F1801" t="s">
        <v>11</v>
      </c>
      <c r="G1801" t="s">
        <v>13</v>
      </c>
      <c r="H1801">
        <f t="shared" si="28"/>
        <v>23</v>
      </c>
    </row>
    <row r="1802" spans="1:8" x14ac:dyDescent="0.25">
      <c r="A1802" t="s">
        <v>1832</v>
      </c>
      <c r="B1802" s="12">
        <v>23646</v>
      </c>
      <c r="C1802">
        <v>0</v>
      </c>
      <c r="D1802" s="14">
        <v>18443.11</v>
      </c>
      <c r="E1802" t="s">
        <v>16</v>
      </c>
      <c r="F1802" t="s">
        <v>11</v>
      </c>
      <c r="G1802" t="s">
        <v>23</v>
      </c>
      <c r="H1802">
        <f t="shared" si="28"/>
        <v>58</v>
      </c>
    </row>
    <row r="1803" spans="1:8" x14ac:dyDescent="0.25">
      <c r="A1803" t="s">
        <v>1833</v>
      </c>
      <c r="B1803" s="12">
        <v>31636</v>
      </c>
      <c r="C1803">
        <v>2</v>
      </c>
      <c r="D1803" s="14">
        <v>18608.259999999998</v>
      </c>
      <c r="E1803" t="s">
        <v>16</v>
      </c>
      <c r="F1803" t="s">
        <v>12</v>
      </c>
      <c r="G1803" t="s">
        <v>41</v>
      </c>
      <c r="H1803">
        <f t="shared" si="28"/>
        <v>36</v>
      </c>
    </row>
    <row r="1804" spans="1:8" x14ac:dyDescent="0.25">
      <c r="A1804" t="s">
        <v>1834</v>
      </c>
      <c r="B1804" s="12">
        <v>36061</v>
      </c>
      <c r="C1804">
        <v>0</v>
      </c>
      <c r="D1804" s="14">
        <v>18648.419999999998</v>
      </c>
      <c r="E1804" t="s">
        <v>16</v>
      </c>
      <c r="F1804" t="s">
        <v>16</v>
      </c>
      <c r="G1804" t="s">
        <v>165</v>
      </c>
      <c r="H1804">
        <f t="shared" si="28"/>
        <v>24</v>
      </c>
    </row>
    <row r="1805" spans="1:8" x14ac:dyDescent="0.25">
      <c r="A1805" t="s">
        <v>1835</v>
      </c>
      <c r="B1805" s="12">
        <v>25858</v>
      </c>
      <c r="C1805">
        <v>0</v>
      </c>
      <c r="D1805" s="14">
        <v>18682.740000000002</v>
      </c>
      <c r="E1805" t="s">
        <v>16</v>
      </c>
      <c r="F1805" t="s">
        <v>12</v>
      </c>
      <c r="G1805" t="s">
        <v>23</v>
      </c>
      <c r="H1805">
        <f t="shared" si="28"/>
        <v>52</v>
      </c>
    </row>
    <row r="1806" spans="1:8" x14ac:dyDescent="0.25">
      <c r="A1806" t="s">
        <v>1836</v>
      </c>
      <c r="B1806" s="12">
        <v>24714</v>
      </c>
      <c r="C1806">
        <v>0</v>
      </c>
      <c r="D1806" s="14">
        <v>18694.689999999999</v>
      </c>
      <c r="E1806" t="s">
        <v>16</v>
      </c>
      <c r="F1806" t="s">
        <v>16</v>
      </c>
      <c r="G1806" t="s">
        <v>248</v>
      </c>
      <c r="H1806">
        <f t="shared" si="28"/>
        <v>55</v>
      </c>
    </row>
    <row r="1807" spans="1:8" x14ac:dyDescent="0.25">
      <c r="A1807" t="s">
        <v>1837</v>
      </c>
      <c r="B1807" s="12">
        <v>33965</v>
      </c>
      <c r="C1807">
        <v>3</v>
      </c>
      <c r="D1807" s="14">
        <v>18765.88</v>
      </c>
      <c r="E1807" t="s">
        <v>16</v>
      </c>
      <c r="F1807" t="s">
        <v>11</v>
      </c>
      <c r="G1807" t="s">
        <v>23</v>
      </c>
      <c r="H1807">
        <f t="shared" si="28"/>
        <v>30</v>
      </c>
    </row>
    <row r="1808" spans="1:8" x14ac:dyDescent="0.25">
      <c r="A1808" t="s">
        <v>1838</v>
      </c>
      <c r="B1808" s="12">
        <v>29178</v>
      </c>
      <c r="C1808">
        <v>2</v>
      </c>
      <c r="D1808" s="14">
        <v>18767.740000000002</v>
      </c>
      <c r="E1808" t="s">
        <v>16</v>
      </c>
      <c r="F1808" t="s">
        <v>16</v>
      </c>
      <c r="G1808" t="s">
        <v>13</v>
      </c>
      <c r="H1808">
        <f t="shared" si="28"/>
        <v>43</v>
      </c>
    </row>
    <row r="1809" spans="1:8" x14ac:dyDescent="0.25">
      <c r="A1809" t="s">
        <v>1839</v>
      </c>
      <c r="B1809" s="12">
        <v>35031</v>
      </c>
      <c r="C1809">
        <v>3</v>
      </c>
      <c r="D1809" s="14">
        <v>18804.75</v>
      </c>
      <c r="E1809" t="s">
        <v>16</v>
      </c>
      <c r="F1809" t="s">
        <v>16</v>
      </c>
      <c r="G1809" t="s">
        <v>23</v>
      </c>
      <c r="H1809">
        <f t="shared" si="28"/>
        <v>27</v>
      </c>
    </row>
    <row r="1810" spans="1:8" x14ac:dyDescent="0.25">
      <c r="A1810" t="s">
        <v>1840</v>
      </c>
      <c r="B1810" s="12">
        <v>29143</v>
      </c>
      <c r="C1810">
        <v>2</v>
      </c>
      <c r="D1810" s="14">
        <v>18806.150000000001</v>
      </c>
      <c r="E1810" t="s">
        <v>16</v>
      </c>
      <c r="F1810" t="s">
        <v>11</v>
      </c>
      <c r="G1810" t="s">
        <v>13</v>
      </c>
      <c r="H1810">
        <f t="shared" si="28"/>
        <v>43</v>
      </c>
    </row>
    <row r="1811" spans="1:8" x14ac:dyDescent="0.25">
      <c r="A1811" t="s">
        <v>1841</v>
      </c>
      <c r="B1811" s="12">
        <v>22998</v>
      </c>
      <c r="C1811">
        <v>0</v>
      </c>
      <c r="D1811" s="14">
        <v>18815.53</v>
      </c>
      <c r="E1811" t="s">
        <v>16</v>
      </c>
      <c r="F1811" t="s">
        <v>16</v>
      </c>
      <c r="G1811" t="s">
        <v>248</v>
      </c>
      <c r="H1811">
        <f t="shared" si="28"/>
        <v>60</v>
      </c>
    </row>
    <row r="1812" spans="1:8" x14ac:dyDescent="0.25">
      <c r="A1812" t="s">
        <v>1842</v>
      </c>
      <c r="B1812" s="12">
        <v>37826</v>
      </c>
      <c r="C1812">
        <v>3</v>
      </c>
      <c r="D1812" s="14">
        <v>18838.7</v>
      </c>
      <c r="E1812" t="s">
        <v>16</v>
      </c>
      <c r="F1812" t="s">
        <v>12</v>
      </c>
      <c r="G1812" t="s">
        <v>23</v>
      </c>
      <c r="H1812">
        <f t="shared" si="28"/>
        <v>19</v>
      </c>
    </row>
    <row r="1813" spans="1:8" x14ac:dyDescent="0.25">
      <c r="A1813" t="s">
        <v>1843</v>
      </c>
      <c r="B1813" s="12">
        <v>23351</v>
      </c>
      <c r="C1813">
        <v>0</v>
      </c>
      <c r="D1813" s="14">
        <v>18883.330000000002</v>
      </c>
      <c r="E1813" t="s">
        <v>16</v>
      </c>
      <c r="F1813" t="s">
        <v>16</v>
      </c>
      <c r="G1813" t="s">
        <v>534</v>
      </c>
      <c r="H1813">
        <f t="shared" si="28"/>
        <v>59</v>
      </c>
    </row>
    <row r="1814" spans="1:8" x14ac:dyDescent="0.25">
      <c r="A1814" t="s">
        <v>1844</v>
      </c>
      <c r="B1814" s="12">
        <v>34969</v>
      </c>
      <c r="C1814">
        <v>1</v>
      </c>
      <c r="D1814" s="14">
        <v>18903.490000000002</v>
      </c>
      <c r="E1814" t="s">
        <v>16</v>
      </c>
      <c r="F1814" t="s">
        <v>11</v>
      </c>
      <c r="G1814" t="s">
        <v>246</v>
      </c>
      <c r="H1814">
        <f t="shared" si="28"/>
        <v>27</v>
      </c>
    </row>
    <row r="1815" spans="1:8" x14ac:dyDescent="0.25">
      <c r="A1815" t="s">
        <v>1845</v>
      </c>
      <c r="B1815" s="12">
        <v>25418</v>
      </c>
      <c r="C1815">
        <v>0</v>
      </c>
      <c r="D1815" s="14">
        <v>18932.810000000001</v>
      </c>
      <c r="E1815" t="s">
        <v>16</v>
      </c>
      <c r="F1815" t="s">
        <v>12</v>
      </c>
      <c r="G1815" t="s">
        <v>23</v>
      </c>
      <c r="H1815">
        <f t="shared" si="28"/>
        <v>53</v>
      </c>
    </row>
    <row r="1816" spans="1:8" x14ac:dyDescent="0.25">
      <c r="A1816" t="s">
        <v>1846</v>
      </c>
      <c r="B1816" s="12">
        <v>23304</v>
      </c>
      <c r="C1816">
        <v>0</v>
      </c>
      <c r="D1816" s="14">
        <v>18954.560000000001</v>
      </c>
      <c r="E1816" t="s">
        <v>16</v>
      </c>
      <c r="F1816" t="s">
        <v>16</v>
      </c>
      <c r="G1816" t="s">
        <v>534</v>
      </c>
      <c r="H1816">
        <f t="shared" si="28"/>
        <v>59</v>
      </c>
    </row>
    <row r="1817" spans="1:8" x14ac:dyDescent="0.25">
      <c r="A1817" t="s">
        <v>1847</v>
      </c>
      <c r="B1817" s="12">
        <v>36013</v>
      </c>
      <c r="C1817">
        <v>0</v>
      </c>
      <c r="D1817" s="14">
        <v>18955.22</v>
      </c>
      <c r="E1817" t="s">
        <v>16</v>
      </c>
      <c r="F1817" t="s">
        <v>12</v>
      </c>
      <c r="G1817" t="s">
        <v>41</v>
      </c>
      <c r="H1817">
        <f t="shared" si="28"/>
        <v>24</v>
      </c>
    </row>
    <row r="1818" spans="1:8" x14ac:dyDescent="0.25">
      <c r="A1818" t="s">
        <v>1848</v>
      </c>
      <c r="B1818" s="12">
        <v>33938</v>
      </c>
      <c r="C1818">
        <v>1</v>
      </c>
      <c r="D1818" s="14">
        <v>18963.169999999998</v>
      </c>
      <c r="E1818" t="s">
        <v>16</v>
      </c>
      <c r="F1818" t="s">
        <v>16</v>
      </c>
      <c r="G1818" t="s">
        <v>13</v>
      </c>
      <c r="H1818">
        <f t="shared" si="28"/>
        <v>30</v>
      </c>
    </row>
    <row r="1819" spans="1:8" x14ac:dyDescent="0.25">
      <c r="A1819" t="s">
        <v>1849</v>
      </c>
      <c r="B1819" s="12">
        <v>32440</v>
      </c>
      <c r="C1819">
        <v>2</v>
      </c>
      <c r="D1819" s="14">
        <v>18972.5</v>
      </c>
      <c r="E1819" t="s">
        <v>16</v>
      </c>
      <c r="F1819" t="s">
        <v>12</v>
      </c>
      <c r="G1819" t="s">
        <v>13</v>
      </c>
      <c r="H1819">
        <f t="shared" si="28"/>
        <v>34</v>
      </c>
    </row>
    <row r="1820" spans="1:8" x14ac:dyDescent="0.25">
      <c r="A1820" t="s">
        <v>1850</v>
      </c>
      <c r="B1820" s="12">
        <v>30669</v>
      </c>
      <c r="C1820">
        <v>5</v>
      </c>
      <c r="D1820" s="14">
        <v>19023.259999999998</v>
      </c>
      <c r="E1820" t="s">
        <v>16</v>
      </c>
      <c r="F1820" t="s">
        <v>12</v>
      </c>
      <c r="G1820" t="s">
        <v>41</v>
      </c>
      <c r="H1820">
        <f t="shared" si="28"/>
        <v>39</v>
      </c>
    </row>
    <row r="1821" spans="1:8" x14ac:dyDescent="0.25">
      <c r="A1821" t="s">
        <v>1851</v>
      </c>
      <c r="B1821" s="12">
        <v>32664</v>
      </c>
      <c r="C1821">
        <v>1</v>
      </c>
      <c r="D1821" s="14">
        <v>19040.88</v>
      </c>
      <c r="E1821" t="s">
        <v>16</v>
      </c>
      <c r="F1821" t="s">
        <v>12</v>
      </c>
      <c r="G1821" t="s">
        <v>41</v>
      </c>
      <c r="H1821">
        <f t="shared" si="28"/>
        <v>34</v>
      </c>
    </row>
    <row r="1822" spans="1:8" x14ac:dyDescent="0.25">
      <c r="A1822" t="s">
        <v>1852</v>
      </c>
      <c r="B1822" s="12">
        <v>34240</v>
      </c>
      <c r="C1822">
        <v>1</v>
      </c>
      <c r="D1822" s="14">
        <v>19107.78</v>
      </c>
      <c r="E1822" t="s">
        <v>16</v>
      </c>
      <c r="F1822" t="s">
        <v>11</v>
      </c>
      <c r="G1822" t="s">
        <v>13</v>
      </c>
      <c r="H1822">
        <f t="shared" si="28"/>
        <v>29</v>
      </c>
    </row>
    <row r="1823" spans="1:8" x14ac:dyDescent="0.25">
      <c r="A1823" t="s">
        <v>1853</v>
      </c>
      <c r="B1823" s="12">
        <v>29038</v>
      </c>
      <c r="C1823">
        <v>2</v>
      </c>
      <c r="D1823" s="14">
        <v>19144.580000000002</v>
      </c>
      <c r="E1823" t="s">
        <v>16</v>
      </c>
      <c r="F1823" t="s">
        <v>16</v>
      </c>
      <c r="G1823" t="s">
        <v>246</v>
      </c>
      <c r="H1823">
        <f t="shared" si="28"/>
        <v>43</v>
      </c>
    </row>
    <row r="1824" spans="1:8" x14ac:dyDescent="0.25">
      <c r="A1824" t="s">
        <v>1854</v>
      </c>
      <c r="B1824" s="12">
        <v>33497</v>
      </c>
      <c r="C1824">
        <v>3</v>
      </c>
      <c r="D1824" s="14">
        <v>19199.939999999999</v>
      </c>
      <c r="E1824" t="s">
        <v>16</v>
      </c>
      <c r="F1824" t="s">
        <v>12</v>
      </c>
      <c r="G1824" t="s">
        <v>41</v>
      </c>
      <c r="H1824">
        <f t="shared" si="28"/>
        <v>31</v>
      </c>
    </row>
    <row r="1825" spans="1:8" x14ac:dyDescent="0.25">
      <c r="A1825" t="s">
        <v>1855</v>
      </c>
      <c r="B1825" s="12">
        <v>31409</v>
      </c>
      <c r="C1825">
        <v>0</v>
      </c>
      <c r="D1825" s="14">
        <v>19214.71</v>
      </c>
      <c r="E1825" t="s">
        <v>16</v>
      </c>
      <c r="F1825" t="s">
        <v>12</v>
      </c>
      <c r="G1825" t="s">
        <v>13</v>
      </c>
      <c r="H1825">
        <f t="shared" si="28"/>
        <v>37</v>
      </c>
    </row>
    <row r="1826" spans="1:8" x14ac:dyDescent="0.25">
      <c r="A1826" t="s">
        <v>1856</v>
      </c>
      <c r="B1826" s="12">
        <v>24682</v>
      </c>
      <c r="C1826">
        <v>0</v>
      </c>
      <c r="D1826" s="14">
        <v>19259.96</v>
      </c>
      <c r="E1826" t="s">
        <v>16</v>
      </c>
      <c r="F1826" t="s">
        <v>16</v>
      </c>
      <c r="G1826" t="s">
        <v>23</v>
      </c>
      <c r="H1826">
        <f t="shared" si="28"/>
        <v>55</v>
      </c>
    </row>
    <row r="1827" spans="1:8" x14ac:dyDescent="0.25">
      <c r="A1827" t="s">
        <v>1857</v>
      </c>
      <c r="B1827" s="12">
        <v>24426</v>
      </c>
      <c r="C1827">
        <v>0</v>
      </c>
      <c r="D1827" s="14">
        <v>19321.060000000001</v>
      </c>
      <c r="E1827" t="s">
        <v>16</v>
      </c>
      <c r="F1827" t="s">
        <v>16</v>
      </c>
      <c r="G1827" t="s">
        <v>23</v>
      </c>
      <c r="H1827">
        <f t="shared" si="28"/>
        <v>56</v>
      </c>
    </row>
    <row r="1828" spans="1:8" x14ac:dyDescent="0.25">
      <c r="A1828" t="s">
        <v>1858</v>
      </c>
      <c r="B1828" s="12">
        <v>33474</v>
      </c>
      <c r="C1828">
        <v>0</v>
      </c>
      <c r="D1828" s="14">
        <v>19350.37</v>
      </c>
      <c r="E1828" t="s">
        <v>16</v>
      </c>
      <c r="F1828" t="s">
        <v>12</v>
      </c>
      <c r="G1828" t="s">
        <v>13</v>
      </c>
      <c r="H1828">
        <f t="shared" si="28"/>
        <v>31</v>
      </c>
    </row>
    <row r="1829" spans="1:8" x14ac:dyDescent="0.25">
      <c r="A1829" t="s">
        <v>1859</v>
      </c>
      <c r="B1829" s="12">
        <v>31958</v>
      </c>
      <c r="C1829">
        <v>3</v>
      </c>
      <c r="D1829" s="14">
        <v>19362</v>
      </c>
      <c r="E1829" t="s">
        <v>16</v>
      </c>
      <c r="F1829" t="s">
        <v>12</v>
      </c>
      <c r="G1829" t="s">
        <v>13</v>
      </c>
      <c r="H1829">
        <f t="shared" si="28"/>
        <v>35</v>
      </c>
    </row>
    <row r="1830" spans="1:8" x14ac:dyDescent="0.25">
      <c r="A1830" t="s">
        <v>1860</v>
      </c>
      <c r="B1830" s="12">
        <v>34218</v>
      </c>
      <c r="C1830">
        <v>2</v>
      </c>
      <c r="D1830" s="14">
        <v>19442.349999999999</v>
      </c>
      <c r="E1830" t="s">
        <v>16</v>
      </c>
      <c r="F1830" t="s">
        <v>12</v>
      </c>
      <c r="G1830" t="s">
        <v>23</v>
      </c>
      <c r="H1830">
        <f t="shared" si="28"/>
        <v>29</v>
      </c>
    </row>
    <row r="1831" spans="1:8" x14ac:dyDescent="0.25">
      <c r="A1831" t="s">
        <v>1861</v>
      </c>
      <c r="B1831" s="12">
        <v>30300</v>
      </c>
      <c r="C1831">
        <v>2</v>
      </c>
      <c r="D1831" s="14">
        <v>19444.27</v>
      </c>
      <c r="E1831" t="s">
        <v>16</v>
      </c>
      <c r="F1831" t="s">
        <v>16</v>
      </c>
      <c r="G1831" t="s">
        <v>13</v>
      </c>
      <c r="H1831">
        <f t="shared" si="28"/>
        <v>40</v>
      </c>
    </row>
    <row r="1832" spans="1:8" x14ac:dyDescent="0.25">
      <c r="A1832" t="s">
        <v>1862</v>
      </c>
      <c r="B1832" s="12">
        <v>32111</v>
      </c>
      <c r="C1832">
        <v>4</v>
      </c>
      <c r="D1832" s="14">
        <v>19496.72</v>
      </c>
      <c r="E1832" t="s">
        <v>16</v>
      </c>
      <c r="F1832" t="s">
        <v>12</v>
      </c>
      <c r="G1832" t="s">
        <v>165</v>
      </c>
      <c r="H1832">
        <f t="shared" si="28"/>
        <v>35</v>
      </c>
    </row>
    <row r="1833" spans="1:8" x14ac:dyDescent="0.25">
      <c r="A1833" t="s">
        <v>1863</v>
      </c>
      <c r="B1833" s="12">
        <v>29533</v>
      </c>
      <c r="C1833">
        <v>0</v>
      </c>
      <c r="D1833" s="14">
        <v>19515.54</v>
      </c>
      <c r="E1833" t="s">
        <v>16</v>
      </c>
      <c r="F1833" t="s">
        <v>16</v>
      </c>
      <c r="G1833" t="s">
        <v>13</v>
      </c>
      <c r="H1833">
        <f t="shared" si="28"/>
        <v>42</v>
      </c>
    </row>
    <row r="1834" spans="1:8" x14ac:dyDescent="0.25">
      <c r="A1834" t="s">
        <v>1864</v>
      </c>
      <c r="B1834" s="12">
        <v>33835</v>
      </c>
      <c r="C1834">
        <v>1</v>
      </c>
      <c r="D1834" s="14">
        <v>19521.97</v>
      </c>
      <c r="E1834" t="s">
        <v>16</v>
      </c>
      <c r="F1834" t="s">
        <v>11</v>
      </c>
      <c r="G1834" t="s">
        <v>13</v>
      </c>
      <c r="H1834">
        <f t="shared" si="28"/>
        <v>30</v>
      </c>
    </row>
    <row r="1835" spans="1:8" x14ac:dyDescent="0.25">
      <c r="A1835" t="s">
        <v>1865</v>
      </c>
      <c r="B1835" s="12">
        <v>31307</v>
      </c>
      <c r="C1835">
        <v>0</v>
      </c>
      <c r="D1835" s="14">
        <v>19539.240000000002</v>
      </c>
      <c r="E1835" t="s">
        <v>16</v>
      </c>
      <c r="F1835" t="s">
        <v>16</v>
      </c>
      <c r="G1835" t="s">
        <v>13</v>
      </c>
      <c r="H1835">
        <f t="shared" si="28"/>
        <v>37</v>
      </c>
    </row>
    <row r="1836" spans="1:8" x14ac:dyDescent="0.25">
      <c r="A1836" t="s">
        <v>1866</v>
      </c>
      <c r="B1836" s="12">
        <v>23206</v>
      </c>
      <c r="C1836">
        <v>0</v>
      </c>
      <c r="D1836" s="14">
        <v>19551.34</v>
      </c>
      <c r="E1836" t="s">
        <v>16</v>
      </c>
      <c r="F1836" t="s">
        <v>12</v>
      </c>
      <c r="G1836" t="s">
        <v>23</v>
      </c>
      <c r="H1836">
        <f t="shared" si="28"/>
        <v>59</v>
      </c>
    </row>
    <row r="1837" spans="1:8" x14ac:dyDescent="0.25">
      <c r="A1837" t="s">
        <v>1867</v>
      </c>
      <c r="B1837" s="12">
        <v>28757</v>
      </c>
      <c r="C1837">
        <v>1</v>
      </c>
      <c r="D1837" s="14">
        <v>19594.810000000001</v>
      </c>
      <c r="E1837" t="s">
        <v>16</v>
      </c>
      <c r="F1837" t="s">
        <v>16</v>
      </c>
      <c r="G1837" t="s">
        <v>246</v>
      </c>
      <c r="H1837">
        <f t="shared" si="28"/>
        <v>44</v>
      </c>
    </row>
    <row r="1838" spans="1:8" x14ac:dyDescent="0.25">
      <c r="A1838" t="s">
        <v>1868</v>
      </c>
      <c r="B1838" s="12">
        <v>34573</v>
      </c>
      <c r="C1838">
        <v>0</v>
      </c>
      <c r="D1838" s="14">
        <v>19673.34</v>
      </c>
      <c r="E1838" t="s">
        <v>16</v>
      </c>
      <c r="F1838" t="s">
        <v>11</v>
      </c>
      <c r="G1838" t="s">
        <v>23</v>
      </c>
      <c r="H1838">
        <f t="shared" si="28"/>
        <v>28</v>
      </c>
    </row>
    <row r="1839" spans="1:8" x14ac:dyDescent="0.25">
      <c r="A1839" t="s">
        <v>1869</v>
      </c>
      <c r="B1839" s="12">
        <v>33093</v>
      </c>
      <c r="C1839">
        <v>1</v>
      </c>
      <c r="D1839" s="14">
        <v>19719.689999999999</v>
      </c>
      <c r="E1839" t="s">
        <v>16</v>
      </c>
      <c r="F1839" t="s">
        <v>11</v>
      </c>
      <c r="G1839" t="s">
        <v>13</v>
      </c>
      <c r="H1839">
        <f t="shared" si="28"/>
        <v>32</v>
      </c>
    </row>
    <row r="1840" spans="1:8" x14ac:dyDescent="0.25">
      <c r="A1840" t="s">
        <v>1870</v>
      </c>
      <c r="B1840" s="12">
        <v>26464</v>
      </c>
      <c r="C1840">
        <v>3</v>
      </c>
      <c r="D1840" s="14">
        <v>19749.38</v>
      </c>
      <c r="E1840" t="s">
        <v>16</v>
      </c>
      <c r="F1840" t="s">
        <v>12</v>
      </c>
      <c r="G1840" t="s">
        <v>13</v>
      </c>
      <c r="H1840">
        <f t="shared" si="28"/>
        <v>50</v>
      </c>
    </row>
    <row r="1841" spans="1:8" x14ac:dyDescent="0.25">
      <c r="A1841" t="s">
        <v>1871</v>
      </c>
      <c r="B1841" s="12">
        <v>29158</v>
      </c>
      <c r="C1841">
        <v>2</v>
      </c>
      <c r="D1841" s="14">
        <v>19798.05</v>
      </c>
      <c r="E1841" t="s">
        <v>16</v>
      </c>
      <c r="F1841" t="s">
        <v>16</v>
      </c>
      <c r="G1841" t="s">
        <v>246</v>
      </c>
      <c r="H1841">
        <f t="shared" si="28"/>
        <v>43</v>
      </c>
    </row>
    <row r="1842" spans="1:8" x14ac:dyDescent="0.25">
      <c r="A1842" t="s">
        <v>1872</v>
      </c>
      <c r="B1842" s="12">
        <v>35721</v>
      </c>
      <c r="C1842">
        <v>3</v>
      </c>
      <c r="D1842" s="14">
        <v>19933.46</v>
      </c>
      <c r="E1842" t="s">
        <v>16</v>
      </c>
      <c r="F1842" t="s">
        <v>12</v>
      </c>
      <c r="G1842" t="s">
        <v>41</v>
      </c>
      <c r="H1842">
        <f t="shared" si="28"/>
        <v>25</v>
      </c>
    </row>
    <row r="1843" spans="1:8" x14ac:dyDescent="0.25">
      <c r="A1843" t="s">
        <v>1873</v>
      </c>
      <c r="B1843" s="12">
        <v>29503</v>
      </c>
      <c r="C1843">
        <v>0</v>
      </c>
      <c r="D1843" s="14">
        <v>19964.75</v>
      </c>
      <c r="E1843" t="s">
        <v>16</v>
      </c>
      <c r="F1843" t="s">
        <v>11</v>
      </c>
      <c r="G1843" t="s">
        <v>246</v>
      </c>
      <c r="H1843">
        <f t="shared" si="28"/>
        <v>42</v>
      </c>
    </row>
    <row r="1844" spans="1:8" x14ac:dyDescent="0.25">
      <c r="A1844" t="s">
        <v>1874</v>
      </c>
      <c r="B1844" s="12">
        <v>24329</v>
      </c>
      <c r="C1844">
        <v>0</v>
      </c>
      <c r="D1844" s="14">
        <v>19995.29</v>
      </c>
      <c r="E1844" t="s">
        <v>16</v>
      </c>
      <c r="F1844" t="s">
        <v>12</v>
      </c>
      <c r="G1844" t="s">
        <v>534</v>
      </c>
      <c r="H1844">
        <f t="shared" si="28"/>
        <v>56</v>
      </c>
    </row>
    <row r="1845" spans="1:8" x14ac:dyDescent="0.25">
      <c r="A1845" t="s">
        <v>1875</v>
      </c>
      <c r="B1845" s="12">
        <v>32349</v>
      </c>
      <c r="C1845">
        <v>1</v>
      </c>
      <c r="D1845" s="14">
        <v>20009.63</v>
      </c>
      <c r="E1845" t="s">
        <v>11</v>
      </c>
      <c r="F1845" t="s">
        <v>16</v>
      </c>
      <c r="G1845" t="s">
        <v>23</v>
      </c>
      <c r="H1845">
        <f t="shared" si="28"/>
        <v>34</v>
      </c>
    </row>
    <row r="1846" spans="1:8" x14ac:dyDescent="0.25">
      <c r="A1846" t="s">
        <v>1876</v>
      </c>
      <c r="B1846" s="12">
        <v>30595</v>
      </c>
      <c r="C1846">
        <v>0</v>
      </c>
      <c r="D1846" s="14">
        <v>20149.32</v>
      </c>
      <c r="E1846" t="s">
        <v>11</v>
      </c>
      <c r="F1846" t="s">
        <v>16</v>
      </c>
      <c r="G1846" t="s">
        <v>167</v>
      </c>
      <c r="H1846">
        <f t="shared" si="28"/>
        <v>39</v>
      </c>
    </row>
    <row r="1847" spans="1:8" x14ac:dyDescent="0.25">
      <c r="A1847" t="s">
        <v>1877</v>
      </c>
      <c r="B1847" s="12">
        <v>37446</v>
      </c>
      <c r="C1847">
        <v>0</v>
      </c>
      <c r="D1847" s="14">
        <v>20167.34</v>
      </c>
      <c r="E1847" t="s">
        <v>12</v>
      </c>
      <c r="F1847" t="s">
        <v>12</v>
      </c>
      <c r="G1847" t="s">
        <v>41</v>
      </c>
      <c r="H1847">
        <f t="shared" si="28"/>
        <v>20</v>
      </c>
    </row>
    <row r="1848" spans="1:8" x14ac:dyDescent="0.25">
      <c r="A1848" t="s">
        <v>1878</v>
      </c>
      <c r="B1848" s="12">
        <v>34493</v>
      </c>
      <c r="C1848">
        <v>2</v>
      </c>
      <c r="D1848" s="14">
        <v>20177.669999999998</v>
      </c>
      <c r="E1848" t="s">
        <v>11</v>
      </c>
      <c r="F1848" t="s">
        <v>16</v>
      </c>
      <c r="G1848" t="s">
        <v>41</v>
      </c>
      <c r="H1848">
        <f t="shared" si="28"/>
        <v>29</v>
      </c>
    </row>
    <row r="1849" spans="1:8" x14ac:dyDescent="0.25">
      <c r="A1849" t="s">
        <v>1879</v>
      </c>
      <c r="B1849" s="12">
        <v>32067</v>
      </c>
      <c r="C1849">
        <v>0</v>
      </c>
      <c r="D1849" s="14">
        <v>20234.849999999999</v>
      </c>
      <c r="E1849" t="s">
        <v>11</v>
      </c>
      <c r="F1849" t="s">
        <v>12</v>
      </c>
      <c r="G1849" t="s">
        <v>23</v>
      </c>
      <c r="H1849">
        <f t="shared" si="28"/>
        <v>35</v>
      </c>
    </row>
    <row r="1850" spans="1:8" x14ac:dyDescent="0.25">
      <c r="A1850" t="s">
        <v>1880</v>
      </c>
      <c r="B1850" s="12">
        <v>24341</v>
      </c>
      <c r="C1850">
        <v>0</v>
      </c>
      <c r="D1850" s="14">
        <v>20253.84</v>
      </c>
      <c r="E1850" t="s">
        <v>11</v>
      </c>
      <c r="F1850" t="s">
        <v>12</v>
      </c>
      <c r="G1850" t="s">
        <v>23</v>
      </c>
      <c r="H1850">
        <f t="shared" si="28"/>
        <v>56</v>
      </c>
    </row>
    <row r="1851" spans="1:8" x14ac:dyDescent="0.25">
      <c r="A1851" t="s">
        <v>1881</v>
      </c>
      <c r="B1851" s="12">
        <v>34219</v>
      </c>
      <c r="C1851">
        <v>1</v>
      </c>
      <c r="D1851" s="14">
        <v>20277.810000000001</v>
      </c>
      <c r="E1851" t="s">
        <v>12</v>
      </c>
      <c r="F1851" t="s">
        <v>12</v>
      </c>
      <c r="G1851" t="s">
        <v>167</v>
      </c>
      <c r="H1851">
        <f t="shared" si="28"/>
        <v>29</v>
      </c>
    </row>
    <row r="1852" spans="1:8" x14ac:dyDescent="0.25">
      <c r="A1852" t="s">
        <v>1882</v>
      </c>
      <c r="B1852" s="12">
        <v>31307</v>
      </c>
      <c r="C1852">
        <v>1</v>
      </c>
      <c r="D1852" s="14">
        <v>20296.86</v>
      </c>
      <c r="E1852" t="s">
        <v>12</v>
      </c>
      <c r="F1852" t="s">
        <v>16</v>
      </c>
      <c r="G1852" t="s">
        <v>246</v>
      </c>
      <c r="H1852">
        <f t="shared" si="28"/>
        <v>37</v>
      </c>
    </row>
    <row r="1853" spans="1:8" x14ac:dyDescent="0.25">
      <c r="A1853" t="s">
        <v>1883</v>
      </c>
      <c r="B1853" s="12">
        <v>22829</v>
      </c>
      <c r="C1853">
        <v>0</v>
      </c>
      <c r="D1853" s="14">
        <v>20354.5</v>
      </c>
      <c r="E1853" t="s">
        <v>12</v>
      </c>
      <c r="F1853" t="s">
        <v>11</v>
      </c>
      <c r="G1853" t="s">
        <v>534</v>
      </c>
      <c r="H1853">
        <f t="shared" si="28"/>
        <v>60</v>
      </c>
    </row>
    <row r="1854" spans="1:8" x14ac:dyDescent="0.25">
      <c r="A1854" t="s">
        <v>1884</v>
      </c>
      <c r="B1854" s="12">
        <v>31240</v>
      </c>
      <c r="C1854">
        <v>0</v>
      </c>
      <c r="D1854" s="14">
        <v>20420.599999999999</v>
      </c>
      <c r="E1854" t="s">
        <v>12</v>
      </c>
      <c r="F1854" t="s">
        <v>11</v>
      </c>
      <c r="G1854" t="s">
        <v>41</v>
      </c>
      <c r="H1854">
        <f t="shared" si="28"/>
        <v>37</v>
      </c>
    </row>
    <row r="1855" spans="1:8" x14ac:dyDescent="0.25">
      <c r="A1855" t="s">
        <v>1885</v>
      </c>
      <c r="B1855" s="12">
        <v>22937</v>
      </c>
      <c r="C1855">
        <v>0</v>
      </c>
      <c r="D1855" s="14">
        <v>20446.849999999999</v>
      </c>
      <c r="E1855" t="s">
        <v>11</v>
      </c>
      <c r="F1855" t="s">
        <v>16</v>
      </c>
      <c r="G1855" t="s">
        <v>23</v>
      </c>
      <c r="H1855">
        <f t="shared" si="28"/>
        <v>60</v>
      </c>
    </row>
    <row r="1856" spans="1:8" x14ac:dyDescent="0.25">
      <c r="A1856" t="s">
        <v>1886</v>
      </c>
      <c r="B1856" s="12">
        <v>25489</v>
      </c>
      <c r="C1856">
        <v>3</v>
      </c>
      <c r="D1856" s="14">
        <v>20463</v>
      </c>
      <c r="E1856" t="s">
        <v>11</v>
      </c>
      <c r="F1856" t="s">
        <v>11</v>
      </c>
      <c r="G1856" t="s">
        <v>13</v>
      </c>
      <c r="H1856">
        <f t="shared" si="28"/>
        <v>53</v>
      </c>
    </row>
    <row r="1857" spans="1:8" x14ac:dyDescent="0.25">
      <c r="A1857" t="s">
        <v>1887</v>
      </c>
      <c r="B1857" s="12">
        <v>24297</v>
      </c>
      <c r="C1857">
        <v>0</v>
      </c>
      <c r="D1857" s="14">
        <v>20568.32</v>
      </c>
      <c r="E1857" t="s">
        <v>12</v>
      </c>
      <c r="F1857" t="s">
        <v>11</v>
      </c>
      <c r="G1857" t="s">
        <v>23</v>
      </c>
      <c r="H1857">
        <f t="shared" si="28"/>
        <v>56</v>
      </c>
    </row>
    <row r="1858" spans="1:8" x14ac:dyDescent="0.25">
      <c r="A1858" t="s">
        <v>1888</v>
      </c>
      <c r="B1858" s="12">
        <v>24823</v>
      </c>
      <c r="C1858">
        <v>0</v>
      </c>
      <c r="D1858" s="14">
        <v>20630.28</v>
      </c>
      <c r="E1858" t="s">
        <v>11</v>
      </c>
      <c r="F1858" t="s">
        <v>12</v>
      </c>
      <c r="G1858" t="s">
        <v>41</v>
      </c>
      <c r="H1858">
        <f t="shared" si="28"/>
        <v>55</v>
      </c>
    </row>
    <row r="1859" spans="1:8" x14ac:dyDescent="0.25">
      <c r="A1859" t="s">
        <v>1889</v>
      </c>
      <c r="B1859" s="12">
        <v>23955</v>
      </c>
      <c r="C1859">
        <v>0</v>
      </c>
      <c r="D1859" s="14">
        <v>20709.02</v>
      </c>
      <c r="E1859" t="s">
        <v>12</v>
      </c>
      <c r="F1859" t="s">
        <v>11</v>
      </c>
      <c r="G1859" t="s">
        <v>165</v>
      </c>
      <c r="H1859">
        <f t="shared" ref="H1859:H1922" si="29">IFERROR(DATEDIF(B1859,DATE(2023,6,8),"Y"),"?")</f>
        <v>57</v>
      </c>
    </row>
    <row r="1860" spans="1:8" x14ac:dyDescent="0.25">
      <c r="A1860" t="s">
        <v>1890</v>
      </c>
      <c r="B1860" s="12">
        <v>33861</v>
      </c>
      <c r="C1860">
        <v>3</v>
      </c>
      <c r="D1860" s="14">
        <v>20745.990000000002</v>
      </c>
      <c r="E1860" t="s">
        <v>12</v>
      </c>
      <c r="F1860" t="s">
        <v>16</v>
      </c>
      <c r="G1860" t="s">
        <v>23</v>
      </c>
      <c r="H1860">
        <f t="shared" si="29"/>
        <v>30</v>
      </c>
    </row>
    <row r="1861" spans="1:8" x14ac:dyDescent="0.25">
      <c r="A1861" t="s">
        <v>1891</v>
      </c>
      <c r="B1861" s="12">
        <v>31628</v>
      </c>
      <c r="C1861">
        <v>1</v>
      </c>
      <c r="D1861" s="14">
        <v>20773.63</v>
      </c>
      <c r="E1861" t="s">
        <v>11</v>
      </c>
      <c r="F1861" t="s">
        <v>12</v>
      </c>
      <c r="G1861" t="s">
        <v>355</v>
      </c>
      <c r="H1861">
        <f t="shared" si="29"/>
        <v>36</v>
      </c>
    </row>
    <row r="1862" spans="1:8" x14ac:dyDescent="0.25">
      <c r="A1862" t="s">
        <v>1892</v>
      </c>
      <c r="B1862" s="12">
        <v>24723</v>
      </c>
      <c r="C1862">
        <v>0</v>
      </c>
      <c r="D1862" s="14">
        <v>20781.490000000002</v>
      </c>
      <c r="E1862" t="s">
        <v>11</v>
      </c>
      <c r="F1862" t="s">
        <v>12</v>
      </c>
      <c r="G1862" t="s">
        <v>13</v>
      </c>
      <c r="H1862">
        <f t="shared" si="29"/>
        <v>55</v>
      </c>
    </row>
    <row r="1863" spans="1:8" x14ac:dyDescent="0.25">
      <c r="A1863" t="s">
        <v>1893</v>
      </c>
      <c r="B1863" s="12">
        <v>27736</v>
      </c>
      <c r="C1863">
        <v>0</v>
      </c>
      <c r="D1863" s="14">
        <v>20878.78</v>
      </c>
      <c r="E1863" t="s">
        <v>11</v>
      </c>
      <c r="F1863" t="s">
        <v>16</v>
      </c>
      <c r="G1863" t="s">
        <v>246</v>
      </c>
      <c r="H1863">
        <f t="shared" si="29"/>
        <v>47</v>
      </c>
    </row>
    <row r="1864" spans="1:8" x14ac:dyDescent="0.25">
      <c r="A1864" t="s">
        <v>1894</v>
      </c>
      <c r="B1864" s="12">
        <v>23700</v>
      </c>
      <c r="C1864">
        <v>0</v>
      </c>
      <c r="D1864" s="14">
        <v>20893.060000000001</v>
      </c>
      <c r="E1864" t="s">
        <v>11</v>
      </c>
      <c r="F1864" t="s">
        <v>12</v>
      </c>
      <c r="G1864" t="s">
        <v>23</v>
      </c>
      <c r="H1864">
        <f t="shared" si="29"/>
        <v>58</v>
      </c>
    </row>
    <row r="1865" spans="1:8" x14ac:dyDescent="0.25">
      <c r="A1865" t="s">
        <v>1895</v>
      </c>
      <c r="B1865" s="12">
        <v>32108</v>
      </c>
      <c r="C1865">
        <v>2</v>
      </c>
      <c r="D1865" s="14">
        <v>20984.09</v>
      </c>
      <c r="E1865" t="s">
        <v>11</v>
      </c>
      <c r="F1865" t="s">
        <v>11</v>
      </c>
      <c r="G1865" t="s">
        <v>163</v>
      </c>
      <c r="H1865">
        <f t="shared" si="29"/>
        <v>35</v>
      </c>
    </row>
    <row r="1866" spans="1:8" x14ac:dyDescent="0.25">
      <c r="A1866" t="s">
        <v>1896</v>
      </c>
      <c r="B1866" s="12">
        <v>30499</v>
      </c>
      <c r="C1866">
        <v>1</v>
      </c>
      <c r="D1866" s="14">
        <v>21082.16</v>
      </c>
      <c r="E1866" t="s">
        <v>12</v>
      </c>
      <c r="F1866" t="s">
        <v>11</v>
      </c>
      <c r="G1866" t="s">
        <v>41</v>
      </c>
      <c r="H1866">
        <f t="shared" si="29"/>
        <v>39</v>
      </c>
    </row>
    <row r="1867" spans="1:8" x14ac:dyDescent="0.25">
      <c r="A1867" t="s">
        <v>1897</v>
      </c>
      <c r="B1867" s="12">
        <v>28452</v>
      </c>
      <c r="C1867">
        <v>2</v>
      </c>
      <c r="D1867" s="14">
        <v>21098.55</v>
      </c>
      <c r="E1867" t="s">
        <v>12</v>
      </c>
      <c r="F1867" t="s">
        <v>12</v>
      </c>
      <c r="G1867" t="s">
        <v>23</v>
      </c>
      <c r="H1867">
        <f t="shared" si="29"/>
        <v>45</v>
      </c>
    </row>
    <row r="1868" spans="1:8" x14ac:dyDescent="0.25">
      <c r="A1868" t="s">
        <v>1898</v>
      </c>
      <c r="B1868" s="12">
        <v>25441</v>
      </c>
      <c r="C1868">
        <v>0</v>
      </c>
      <c r="D1868" s="14">
        <v>21195.82</v>
      </c>
      <c r="E1868" t="s">
        <v>12</v>
      </c>
      <c r="F1868" t="s">
        <v>16</v>
      </c>
      <c r="G1868" t="s">
        <v>13</v>
      </c>
      <c r="H1868">
        <f t="shared" si="29"/>
        <v>53</v>
      </c>
    </row>
    <row r="1869" spans="1:8" x14ac:dyDescent="0.25">
      <c r="A1869" t="s">
        <v>1899</v>
      </c>
      <c r="B1869" s="12">
        <v>27316</v>
      </c>
      <c r="C1869">
        <v>0</v>
      </c>
      <c r="D1869" s="14">
        <v>21223.68</v>
      </c>
      <c r="E1869" t="s">
        <v>12</v>
      </c>
      <c r="F1869" t="s">
        <v>11</v>
      </c>
      <c r="G1869" t="s">
        <v>13</v>
      </c>
      <c r="H1869">
        <f t="shared" si="29"/>
        <v>48</v>
      </c>
    </row>
    <row r="1870" spans="1:8" x14ac:dyDescent="0.25">
      <c r="A1870" t="s">
        <v>1900</v>
      </c>
      <c r="B1870" s="12">
        <v>27275</v>
      </c>
      <c r="C1870">
        <v>0</v>
      </c>
      <c r="D1870" s="14">
        <v>21232.18</v>
      </c>
      <c r="E1870" t="s">
        <v>12</v>
      </c>
      <c r="F1870" t="s">
        <v>11</v>
      </c>
      <c r="G1870" t="s">
        <v>41</v>
      </c>
      <c r="H1870">
        <f t="shared" si="29"/>
        <v>48</v>
      </c>
    </row>
    <row r="1871" spans="1:8" x14ac:dyDescent="0.25">
      <c r="A1871" t="s">
        <v>1901</v>
      </c>
      <c r="B1871" s="12">
        <v>29565</v>
      </c>
      <c r="C1871">
        <v>2</v>
      </c>
      <c r="D1871" s="14">
        <v>21259.38</v>
      </c>
      <c r="E1871" t="s">
        <v>12</v>
      </c>
      <c r="F1871" t="s">
        <v>12</v>
      </c>
      <c r="G1871" t="s">
        <v>165</v>
      </c>
      <c r="H1871">
        <f t="shared" si="29"/>
        <v>42</v>
      </c>
    </row>
    <row r="1872" spans="1:8" x14ac:dyDescent="0.25">
      <c r="A1872" t="s">
        <v>1902</v>
      </c>
      <c r="B1872" s="12">
        <v>38203</v>
      </c>
      <c r="C1872">
        <v>0</v>
      </c>
      <c r="D1872" s="14">
        <v>21344.85</v>
      </c>
      <c r="E1872" t="s">
        <v>12</v>
      </c>
      <c r="F1872" t="s">
        <v>16</v>
      </c>
      <c r="G1872" t="s">
        <v>246</v>
      </c>
      <c r="H1872">
        <f t="shared" si="29"/>
        <v>18</v>
      </c>
    </row>
    <row r="1873" spans="1:8" x14ac:dyDescent="0.25">
      <c r="A1873" t="s">
        <v>1903</v>
      </c>
      <c r="B1873" s="12">
        <v>29468</v>
      </c>
      <c r="C1873">
        <v>0</v>
      </c>
      <c r="D1873" s="14">
        <v>21348.71</v>
      </c>
      <c r="E1873" t="s">
        <v>11</v>
      </c>
      <c r="F1873" t="s">
        <v>16</v>
      </c>
      <c r="G1873" t="s">
        <v>23</v>
      </c>
      <c r="H1873">
        <f t="shared" si="29"/>
        <v>42</v>
      </c>
    </row>
    <row r="1874" spans="1:8" x14ac:dyDescent="0.25">
      <c r="A1874" t="s">
        <v>1904</v>
      </c>
      <c r="B1874" s="12">
        <v>33198</v>
      </c>
      <c r="C1874">
        <v>4</v>
      </c>
      <c r="D1874" s="14">
        <v>21472.48</v>
      </c>
      <c r="E1874" t="s">
        <v>11</v>
      </c>
      <c r="F1874" t="s">
        <v>11</v>
      </c>
      <c r="G1874" t="s">
        <v>23</v>
      </c>
      <c r="H1874">
        <f t="shared" si="29"/>
        <v>32</v>
      </c>
    </row>
    <row r="1875" spans="1:8" x14ac:dyDescent="0.25">
      <c r="A1875" t="s">
        <v>1905</v>
      </c>
      <c r="B1875" s="12">
        <v>36323</v>
      </c>
      <c r="C1875">
        <v>0</v>
      </c>
      <c r="D1875" s="14">
        <v>21595.38</v>
      </c>
      <c r="E1875" t="s">
        <v>11</v>
      </c>
      <c r="F1875" t="s">
        <v>12</v>
      </c>
      <c r="G1875" t="s">
        <v>23</v>
      </c>
      <c r="H1875">
        <f t="shared" si="29"/>
        <v>23</v>
      </c>
    </row>
    <row r="1876" spans="1:8" x14ac:dyDescent="0.25">
      <c r="A1876" t="s">
        <v>1906</v>
      </c>
      <c r="B1876" s="12">
        <v>30675</v>
      </c>
      <c r="C1876">
        <v>3</v>
      </c>
      <c r="D1876" s="14">
        <v>21659.93</v>
      </c>
      <c r="E1876" t="s">
        <v>12</v>
      </c>
      <c r="F1876" t="s">
        <v>12</v>
      </c>
      <c r="G1876" t="s">
        <v>246</v>
      </c>
      <c r="H1876">
        <f t="shared" si="29"/>
        <v>39</v>
      </c>
    </row>
    <row r="1877" spans="1:8" x14ac:dyDescent="0.25">
      <c r="A1877" t="s">
        <v>1907</v>
      </c>
      <c r="B1877" s="12">
        <v>22966</v>
      </c>
      <c r="C1877">
        <v>0</v>
      </c>
      <c r="D1877" s="14">
        <v>21661.16</v>
      </c>
      <c r="E1877" t="s">
        <v>11</v>
      </c>
      <c r="F1877" t="s">
        <v>11</v>
      </c>
      <c r="G1877" t="s">
        <v>23</v>
      </c>
      <c r="H1877">
        <f t="shared" si="29"/>
        <v>60</v>
      </c>
    </row>
    <row r="1878" spans="1:8" x14ac:dyDescent="0.25">
      <c r="A1878" t="s">
        <v>1908</v>
      </c>
      <c r="B1878" s="12">
        <v>27959</v>
      </c>
      <c r="C1878">
        <v>1</v>
      </c>
      <c r="D1878" s="14">
        <v>21677.279999999999</v>
      </c>
      <c r="E1878" t="s">
        <v>12</v>
      </c>
      <c r="F1878" t="s">
        <v>16</v>
      </c>
      <c r="G1878" t="s">
        <v>23</v>
      </c>
      <c r="H1878">
        <f t="shared" si="29"/>
        <v>46</v>
      </c>
    </row>
    <row r="1879" spans="1:8" x14ac:dyDescent="0.25">
      <c r="A1879" t="s">
        <v>1909</v>
      </c>
      <c r="B1879" s="12">
        <v>29118</v>
      </c>
      <c r="C1879">
        <v>1</v>
      </c>
      <c r="D1879" s="14">
        <v>21771.34</v>
      </c>
      <c r="E1879" t="s">
        <v>12</v>
      </c>
      <c r="F1879" t="s">
        <v>16</v>
      </c>
      <c r="G1879" t="s">
        <v>246</v>
      </c>
      <c r="H1879">
        <f t="shared" si="29"/>
        <v>43</v>
      </c>
    </row>
    <row r="1880" spans="1:8" x14ac:dyDescent="0.25">
      <c r="A1880" t="s">
        <v>1910</v>
      </c>
      <c r="B1880" s="12">
        <v>29126</v>
      </c>
      <c r="C1880">
        <v>0</v>
      </c>
      <c r="D1880" s="14">
        <v>21774.32</v>
      </c>
      <c r="E1880" t="s">
        <v>12</v>
      </c>
      <c r="F1880" t="s">
        <v>11</v>
      </c>
      <c r="G1880" t="s">
        <v>23</v>
      </c>
      <c r="H1880">
        <f t="shared" si="29"/>
        <v>43</v>
      </c>
    </row>
    <row r="1881" spans="1:8" x14ac:dyDescent="0.25">
      <c r="A1881" t="s">
        <v>1911</v>
      </c>
      <c r="B1881" s="12">
        <v>23250</v>
      </c>
      <c r="C1881">
        <v>0</v>
      </c>
      <c r="D1881" s="14">
        <v>21797</v>
      </c>
      <c r="E1881" t="s">
        <v>12</v>
      </c>
      <c r="F1881" t="s">
        <v>16</v>
      </c>
      <c r="G1881" t="s">
        <v>41</v>
      </c>
      <c r="H1881">
        <f t="shared" si="29"/>
        <v>59</v>
      </c>
    </row>
    <row r="1882" spans="1:8" x14ac:dyDescent="0.25">
      <c r="A1882" t="s">
        <v>1912</v>
      </c>
      <c r="B1882" s="12">
        <v>29084</v>
      </c>
      <c r="C1882">
        <v>2</v>
      </c>
      <c r="D1882" s="14">
        <v>21880.82</v>
      </c>
      <c r="E1882" t="s">
        <v>12</v>
      </c>
      <c r="F1882" t="s">
        <v>16</v>
      </c>
      <c r="G1882" t="s">
        <v>23</v>
      </c>
      <c r="H1882">
        <f t="shared" si="29"/>
        <v>43</v>
      </c>
    </row>
    <row r="1883" spans="1:8" x14ac:dyDescent="0.25">
      <c r="A1883" t="s">
        <v>1913</v>
      </c>
      <c r="B1883" s="12">
        <v>37892</v>
      </c>
      <c r="C1883">
        <v>0</v>
      </c>
      <c r="D1883" s="14">
        <v>21882.400000000001</v>
      </c>
      <c r="E1883" t="s">
        <v>11</v>
      </c>
      <c r="F1883" t="s">
        <v>16</v>
      </c>
      <c r="G1883" t="s">
        <v>41</v>
      </c>
      <c r="H1883">
        <f t="shared" si="29"/>
        <v>19</v>
      </c>
    </row>
    <row r="1884" spans="1:8" x14ac:dyDescent="0.25">
      <c r="A1884" t="s">
        <v>1914</v>
      </c>
      <c r="B1884" s="12">
        <v>27747</v>
      </c>
      <c r="C1884">
        <v>1</v>
      </c>
      <c r="D1884" s="14">
        <v>21978.68</v>
      </c>
      <c r="E1884" t="s">
        <v>12</v>
      </c>
      <c r="F1884" t="s">
        <v>12</v>
      </c>
      <c r="G1884" t="s">
        <v>13</v>
      </c>
      <c r="H1884">
        <f t="shared" si="29"/>
        <v>47</v>
      </c>
    </row>
    <row r="1885" spans="1:8" x14ac:dyDescent="0.25">
      <c r="A1885" t="s">
        <v>1915</v>
      </c>
      <c r="B1885" s="12">
        <v>32795</v>
      </c>
      <c r="C1885">
        <v>0</v>
      </c>
      <c r="D1885" s="14">
        <v>21984.47</v>
      </c>
      <c r="E1885" t="s">
        <v>12</v>
      </c>
      <c r="F1885" t="s">
        <v>16</v>
      </c>
      <c r="G1885" t="s">
        <v>23</v>
      </c>
      <c r="H1885">
        <f t="shared" si="29"/>
        <v>33</v>
      </c>
    </row>
    <row r="1886" spans="1:8" x14ac:dyDescent="0.25">
      <c r="A1886" t="s">
        <v>1916</v>
      </c>
      <c r="B1886" s="12">
        <v>37131</v>
      </c>
      <c r="C1886">
        <v>0</v>
      </c>
      <c r="D1886" s="14">
        <v>22097.62</v>
      </c>
      <c r="E1886" t="s">
        <v>12</v>
      </c>
      <c r="F1886" t="s">
        <v>16</v>
      </c>
      <c r="G1886" t="s">
        <v>41</v>
      </c>
      <c r="H1886">
        <f t="shared" si="29"/>
        <v>21</v>
      </c>
    </row>
    <row r="1887" spans="1:8" x14ac:dyDescent="0.25">
      <c r="A1887" t="s">
        <v>1917</v>
      </c>
      <c r="B1887" s="12">
        <v>29476</v>
      </c>
      <c r="C1887">
        <v>0</v>
      </c>
      <c r="D1887" s="14">
        <v>22144.03</v>
      </c>
      <c r="E1887" t="s">
        <v>11</v>
      </c>
      <c r="F1887" t="s">
        <v>11</v>
      </c>
      <c r="G1887" t="s">
        <v>41</v>
      </c>
      <c r="H1887">
        <f t="shared" si="29"/>
        <v>42</v>
      </c>
    </row>
    <row r="1888" spans="1:8" x14ac:dyDescent="0.25">
      <c r="A1888" t="s">
        <v>1918</v>
      </c>
      <c r="B1888" s="12">
        <v>23978</v>
      </c>
      <c r="C1888">
        <v>1</v>
      </c>
      <c r="D1888" s="14">
        <v>22192.44</v>
      </c>
      <c r="E1888" t="s">
        <v>12</v>
      </c>
      <c r="F1888" t="s">
        <v>16</v>
      </c>
      <c r="G1888" t="s">
        <v>13</v>
      </c>
      <c r="H1888">
        <f t="shared" si="29"/>
        <v>57</v>
      </c>
    </row>
    <row r="1889" spans="1:8" x14ac:dyDescent="0.25">
      <c r="A1889" t="s">
        <v>1919</v>
      </c>
      <c r="B1889" s="12">
        <v>26100</v>
      </c>
      <c r="C1889">
        <v>1</v>
      </c>
      <c r="D1889" s="14">
        <v>22218.11</v>
      </c>
      <c r="E1889" t="s">
        <v>11</v>
      </c>
      <c r="F1889" t="s">
        <v>12</v>
      </c>
      <c r="G1889" t="s">
        <v>13</v>
      </c>
      <c r="H1889">
        <f t="shared" si="29"/>
        <v>51</v>
      </c>
    </row>
    <row r="1890" spans="1:8" x14ac:dyDescent="0.25">
      <c r="A1890" t="s">
        <v>1920</v>
      </c>
      <c r="B1890" s="12">
        <v>30312</v>
      </c>
      <c r="C1890">
        <v>1</v>
      </c>
      <c r="D1890" s="14">
        <v>22331.57</v>
      </c>
      <c r="E1890" t="s">
        <v>11</v>
      </c>
      <c r="F1890" t="s">
        <v>12</v>
      </c>
      <c r="G1890" t="s">
        <v>246</v>
      </c>
      <c r="H1890">
        <f t="shared" si="29"/>
        <v>40</v>
      </c>
    </row>
    <row r="1891" spans="1:8" x14ac:dyDescent="0.25">
      <c r="A1891" t="s">
        <v>1921</v>
      </c>
      <c r="B1891" s="12">
        <v>36398</v>
      </c>
      <c r="C1891">
        <v>2</v>
      </c>
      <c r="D1891" s="14">
        <v>22395.74</v>
      </c>
      <c r="E1891" t="s">
        <v>12</v>
      </c>
      <c r="F1891" t="s">
        <v>11</v>
      </c>
      <c r="G1891" t="s">
        <v>246</v>
      </c>
      <c r="H1891">
        <f t="shared" si="29"/>
        <v>23</v>
      </c>
    </row>
    <row r="1892" spans="1:8" x14ac:dyDescent="0.25">
      <c r="A1892" t="s">
        <v>1922</v>
      </c>
      <c r="B1892" s="12">
        <v>24337</v>
      </c>
      <c r="C1892">
        <v>0</v>
      </c>
      <c r="D1892" s="14">
        <v>22412.65</v>
      </c>
      <c r="E1892" t="s">
        <v>12</v>
      </c>
      <c r="F1892" t="s">
        <v>12</v>
      </c>
      <c r="G1892" t="s">
        <v>275</v>
      </c>
      <c r="H1892">
        <f t="shared" si="29"/>
        <v>56</v>
      </c>
    </row>
    <row r="1893" spans="1:8" x14ac:dyDescent="0.25">
      <c r="A1893" t="s">
        <v>1923</v>
      </c>
      <c r="B1893" s="12">
        <v>30671</v>
      </c>
      <c r="C1893">
        <v>1</v>
      </c>
      <c r="D1893" s="14">
        <v>22462.04</v>
      </c>
      <c r="E1893" t="s">
        <v>12</v>
      </c>
      <c r="F1893" t="s">
        <v>16</v>
      </c>
      <c r="G1893" t="s">
        <v>165</v>
      </c>
      <c r="H1893">
        <f t="shared" si="29"/>
        <v>39</v>
      </c>
    </row>
    <row r="1894" spans="1:8" x14ac:dyDescent="0.25">
      <c r="A1894" t="s">
        <v>1924</v>
      </c>
      <c r="B1894" s="12">
        <v>29173</v>
      </c>
      <c r="C1894">
        <v>2</v>
      </c>
      <c r="D1894" s="14">
        <v>22478.6</v>
      </c>
      <c r="E1894" t="s">
        <v>12</v>
      </c>
      <c r="F1894" t="s">
        <v>11</v>
      </c>
      <c r="G1894" t="s">
        <v>41</v>
      </c>
      <c r="H1894">
        <f t="shared" si="29"/>
        <v>43</v>
      </c>
    </row>
    <row r="1895" spans="1:8" x14ac:dyDescent="0.25">
      <c r="A1895" t="s">
        <v>1925</v>
      </c>
      <c r="B1895" s="12">
        <v>37827</v>
      </c>
      <c r="C1895">
        <v>2</v>
      </c>
      <c r="D1895" s="14">
        <v>22493.66</v>
      </c>
      <c r="E1895" t="s">
        <v>11</v>
      </c>
      <c r="F1895" t="s">
        <v>16</v>
      </c>
      <c r="G1895" t="s">
        <v>23</v>
      </c>
      <c r="H1895">
        <f t="shared" si="29"/>
        <v>19</v>
      </c>
    </row>
    <row r="1896" spans="1:8" x14ac:dyDescent="0.25">
      <c r="A1896" t="s">
        <v>1926</v>
      </c>
      <c r="B1896" s="12">
        <v>25881</v>
      </c>
      <c r="C1896">
        <v>0</v>
      </c>
      <c r="D1896" s="14">
        <v>23045.57</v>
      </c>
      <c r="E1896" t="s">
        <v>11</v>
      </c>
      <c r="F1896" t="s">
        <v>11</v>
      </c>
      <c r="G1896" t="s">
        <v>246</v>
      </c>
      <c r="H1896">
        <f t="shared" si="29"/>
        <v>52</v>
      </c>
    </row>
    <row r="1897" spans="1:8" x14ac:dyDescent="0.25">
      <c r="A1897" t="s">
        <v>1927</v>
      </c>
      <c r="B1897" s="12">
        <v>27646</v>
      </c>
      <c r="C1897">
        <v>0</v>
      </c>
      <c r="D1897" s="14">
        <v>23065.42</v>
      </c>
      <c r="E1897" t="s">
        <v>11</v>
      </c>
      <c r="F1897" t="s">
        <v>11</v>
      </c>
      <c r="G1897" t="s">
        <v>13</v>
      </c>
      <c r="H1897">
        <f t="shared" si="29"/>
        <v>47</v>
      </c>
    </row>
    <row r="1898" spans="1:8" x14ac:dyDescent="0.25">
      <c r="A1898" t="s">
        <v>1928</v>
      </c>
      <c r="B1898" s="12">
        <v>37969</v>
      </c>
      <c r="C1898">
        <v>0</v>
      </c>
      <c r="D1898" s="14">
        <v>23082.959999999999</v>
      </c>
      <c r="E1898" t="s">
        <v>11</v>
      </c>
      <c r="F1898" t="s">
        <v>11</v>
      </c>
      <c r="G1898" t="s">
        <v>41</v>
      </c>
      <c r="H1898">
        <f t="shared" si="29"/>
        <v>19</v>
      </c>
    </row>
    <row r="1899" spans="1:8" x14ac:dyDescent="0.25">
      <c r="A1899" t="s">
        <v>1929</v>
      </c>
      <c r="B1899" s="12">
        <v>35649</v>
      </c>
      <c r="C1899">
        <v>2</v>
      </c>
      <c r="D1899" s="14">
        <v>23241.47</v>
      </c>
      <c r="E1899" t="s">
        <v>11</v>
      </c>
      <c r="F1899" t="s">
        <v>12</v>
      </c>
      <c r="G1899" t="s">
        <v>169</v>
      </c>
      <c r="H1899">
        <f t="shared" si="29"/>
        <v>25</v>
      </c>
    </row>
    <row r="1900" spans="1:8" x14ac:dyDescent="0.25">
      <c r="A1900" t="s">
        <v>1930</v>
      </c>
      <c r="B1900" s="12">
        <v>25521</v>
      </c>
      <c r="C1900">
        <v>1</v>
      </c>
      <c r="D1900" s="14">
        <v>23244.79</v>
      </c>
      <c r="E1900" t="s">
        <v>11</v>
      </c>
      <c r="F1900" t="s">
        <v>12</v>
      </c>
      <c r="G1900" t="s">
        <v>13</v>
      </c>
      <c r="H1900">
        <f t="shared" si="29"/>
        <v>53</v>
      </c>
    </row>
    <row r="1901" spans="1:8" x14ac:dyDescent="0.25">
      <c r="A1901" t="s">
        <v>1931</v>
      </c>
      <c r="B1901" s="12">
        <v>34610</v>
      </c>
      <c r="C1901">
        <v>1</v>
      </c>
      <c r="D1901" s="14">
        <v>23288.93</v>
      </c>
      <c r="E1901" t="s">
        <v>11</v>
      </c>
      <c r="F1901" t="s">
        <v>12</v>
      </c>
      <c r="G1901" t="s">
        <v>246</v>
      </c>
      <c r="H1901">
        <f t="shared" si="29"/>
        <v>28</v>
      </c>
    </row>
    <row r="1902" spans="1:8" x14ac:dyDescent="0.25">
      <c r="A1902" t="s">
        <v>1932</v>
      </c>
      <c r="B1902" s="12">
        <v>26959</v>
      </c>
      <c r="C1902">
        <v>2</v>
      </c>
      <c r="D1902" s="14">
        <v>23306.55</v>
      </c>
      <c r="E1902" t="s">
        <v>11</v>
      </c>
      <c r="F1902" t="s">
        <v>11</v>
      </c>
      <c r="G1902" t="s">
        <v>41</v>
      </c>
      <c r="H1902">
        <f t="shared" si="29"/>
        <v>49</v>
      </c>
    </row>
    <row r="1903" spans="1:8" x14ac:dyDescent="0.25">
      <c r="A1903" t="s">
        <v>1933</v>
      </c>
      <c r="B1903" s="12">
        <v>27711</v>
      </c>
      <c r="C1903">
        <v>1</v>
      </c>
      <c r="D1903" s="14">
        <v>23401.31</v>
      </c>
      <c r="E1903" t="s">
        <v>11</v>
      </c>
      <c r="F1903" t="s">
        <v>12</v>
      </c>
      <c r="G1903" t="s">
        <v>246</v>
      </c>
      <c r="H1903">
        <f t="shared" si="29"/>
        <v>47</v>
      </c>
    </row>
    <row r="1904" spans="1:8" x14ac:dyDescent="0.25">
      <c r="A1904" t="s">
        <v>1934</v>
      </c>
      <c r="B1904" s="12">
        <v>30554</v>
      </c>
      <c r="C1904">
        <v>2</v>
      </c>
      <c r="D1904" s="14">
        <v>23563.02</v>
      </c>
      <c r="E1904" t="s">
        <v>11</v>
      </c>
      <c r="F1904" t="s">
        <v>11</v>
      </c>
      <c r="G1904" t="s">
        <v>13</v>
      </c>
      <c r="H1904">
        <f t="shared" si="29"/>
        <v>39</v>
      </c>
    </row>
    <row r="1905" spans="1:8" x14ac:dyDescent="0.25">
      <c r="A1905" t="s">
        <v>1935</v>
      </c>
      <c r="B1905" s="12">
        <v>27182</v>
      </c>
      <c r="C1905">
        <v>1</v>
      </c>
      <c r="D1905" s="14">
        <v>23568.27</v>
      </c>
      <c r="E1905" t="s">
        <v>11</v>
      </c>
      <c r="F1905" t="s">
        <v>11</v>
      </c>
      <c r="G1905" t="s">
        <v>41</v>
      </c>
      <c r="H1905">
        <f t="shared" si="29"/>
        <v>49</v>
      </c>
    </row>
    <row r="1906" spans="1:8" x14ac:dyDescent="0.25">
      <c r="A1906" t="s">
        <v>1936</v>
      </c>
      <c r="B1906" s="12">
        <v>26842</v>
      </c>
      <c r="C1906">
        <v>2</v>
      </c>
      <c r="D1906" s="14">
        <v>23807.24</v>
      </c>
      <c r="E1906" t="s">
        <v>11</v>
      </c>
      <c r="F1906" t="s">
        <v>12</v>
      </c>
      <c r="G1906" t="s">
        <v>23</v>
      </c>
      <c r="H1906">
        <f t="shared" si="29"/>
        <v>49</v>
      </c>
    </row>
    <row r="1907" spans="1:8" x14ac:dyDescent="0.25">
      <c r="A1907" t="s">
        <v>1937</v>
      </c>
      <c r="B1907" s="12">
        <v>25788</v>
      </c>
      <c r="C1907">
        <v>1</v>
      </c>
      <c r="D1907" s="14">
        <v>23887.66</v>
      </c>
      <c r="E1907" t="s">
        <v>11</v>
      </c>
      <c r="F1907" t="s">
        <v>12</v>
      </c>
      <c r="G1907" t="s">
        <v>23</v>
      </c>
      <c r="H1907">
        <f t="shared" si="29"/>
        <v>52</v>
      </c>
    </row>
    <row r="1908" spans="1:8" x14ac:dyDescent="0.25">
      <c r="A1908" t="s">
        <v>1938</v>
      </c>
      <c r="B1908" s="12">
        <v>26124</v>
      </c>
      <c r="C1908">
        <v>2</v>
      </c>
      <c r="D1908" s="14">
        <v>23967.38</v>
      </c>
      <c r="E1908" t="s">
        <v>11</v>
      </c>
      <c r="F1908" t="s">
        <v>11</v>
      </c>
      <c r="G1908" t="s">
        <v>23</v>
      </c>
      <c r="H1908">
        <f t="shared" si="29"/>
        <v>51</v>
      </c>
    </row>
    <row r="1909" spans="1:8" x14ac:dyDescent="0.25">
      <c r="A1909" t="s">
        <v>1939</v>
      </c>
      <c r="B1909" s="12">
        <v>37985</v>
      </c>
      <c r="C1909">
        <v>2</v>
      </c>
      <c r="D1909" s="14">
        <v>24059.68</v>
      </c>
      <c r="E1909" t="s">
        <v>11</v>
      </c>
      <c r="F1909" t="s">
        <v>11</v>
      </c>
      <c r="G1909" t="s">
        <v>23</v>
      </c>
      <c r="H1909">
        <f t="shared" si="29"/>
        <v>19</v>
      </c>
    </row>
    <row r="1910" spans="1:8" x14ac:dyDescent="0.25">
      <c r="A1910" t="s">
        <v>1940</v>
      </c>
      <c r="B1910" s="12">
        <v>26828</v>
      </c>
      <c r="C1910">
        <v>3</v>
      </c>
      <c r="D1910" s="14">
        <v>24106.91</v>
      </c>
      <c r="E1910" t="s">
        <v>11</v>
      </c>
      <c r="F1910" t="s">
        <v>11</v>
      </c>
      <c r="G1910" t="s">
        <v>246</v>
      </c>
      <c r="H1910">
        <f t="shared" si="29"/>
        <v>49</v>
      </c>
    </row>
    <row r="1911" spans="1:8" x14ac:dyDescent="0.25">
      <c r="A1911" t="s">
        <v>1941</v>
      </c>
      <c r="B1911" s="12">
        <v>27282</v>
      </c>
      <c r="C1911">
        <v>3</v>
      </c>
      <c r="D1911" s="14">
        <v>24180.93</v>
      </c>
      <c r="E1911" t="s">
        <v>11</v>
      </c>
      <c r="F1911" t="s">
        <v>16</v>
      </c>
      <c r="G1911" t="s">
        <v>13</v>
      </c>
      <c r="H1911">
        <f t="shared" si="29"/>
        <v>48</v>
      </c>
    </row>
    <row r="1912" spans="1:8" x14ac:dyDescent="0.25">
      <c r="A1912" t="s">
        <v>1942</v>
      </c>
      <c r="B1912" s="12">
        <v>23727</v>
      </c>
      <c r="C1912">
        <v>0</v>
      </c>
      <c r="D1912" s="14">
        <v>24227.34</v>
      </c>
      <c r="E1912" t="s">
        <v>11</v>
      </c>
      <c r="F1912" t="s">
        <v>16</v>
      </c>
      <c r="G1912" t="s">
        <v>13</v>
      </c>
      <c r="H1912">
        <f t="shared" si="29"/>
        <v>58</v>
      </c>
    </row>
    <row r="1913" spans="1:8" x14ac:dyDescent="0.25">
      <c r="A1913" t="s">
        <v>1943</v>
      </c>
      <c r="B1913" s="12">
        <v>38202</v>
      </c>
      <c r="C1913">
        <v>0</v>
      </c>
      <c r="D1913" s="14">
        <v>24294.02</v>
      </c>
      <c r="E1913" t="s">
        <v>11</v>
      </c>
      <c r="F1913" t="s">
        <v>16</v>
      </c>
      <c r="G1913" t="s">
        <v>41</v>
      </c>
      <c r="H1913">
        <f t="shared" si="29"/>
        <v>18</v>
      </c>
    </row>
    <row r="1914" spans="1:8" x14ac:dyDescent="0.25">
      <c r="A1914" t="s">
        <v>1944</v>
      </c>
      <c r="B1914" s="12">
        <v>36440</v>
      </c>
      <c r="C1914">
        <v>0</v>
      </c>
      <c r="D1914" s="14">
        <v>24387.74</v>
      </c>
      <c r="E1914" t="s">
        <v>11</v>
      </c>
      <c r="F1914" t="s">
        <v>16</v>
      </c>
      <c r="G1914" t="s">
        <v>41</v>
      </c>
      <c r="H1914">
        <f t="shared" si="29"/>
        <v>23</v>
      </c>
    </row>
    <row r="1915" spans="1:8" x14ac:dyDescent="0.25">
      <c r="A1915" t="s">
        <v>1945</v>
      </c>
      <c r="B1915" s="12">
        <v>25902</v>
      </c>
      <c r="C1915">
        <v>0</v>
      </c>
      <c r="D1915" s="14">
        <v>24393.62</v>
      </c>
      <c r="E1915" t="s">
        <v>11</v>
      </c>
      <c r="F1915" t="s">
        <v>12</v>
      </c>
      <c r="G1915" t="s">
        <v>23</v>
      </c>
      <c r="H1915">
        <f t="shared" si="29"/>
        <v>52</v>
      </c>
    </row>
    <row r="1916" spans="1:8" x14ac:dyDescent="0.25">
      <c r="A1916" t="s">
        <v>1946</v>
      </c>
      <c r="B1916" s="12">
        <v>25025</v>
      </c>
      <c r="C1916">
        <v>0</v>
      </c>
      <c r="D1916" s="14">
        <v>24476.48</v>
      </c>
      <c r="E1916" t="s">
        <v>11</v>
      </c>
      <c r="F1916" t="s">
        <v>11</v>
      </c>
      <c r="G1916" t="s">
        <v>23</v>
      </c>
      <c r="H1916">
        <f t="shared" si="29"/>
        <v>54</v>
      </c>
    </row>
    <row r="1917" spans="1:8" x14ac:dyDescent="0.25">
      <c r="A1917" t="s">
        <v>1947</v>
      </c>
      <c r="B1917" s="12">
        <v>22575</v>
      </c>
      <c r="C1917">
        <v>0</v>
      </c>
      <c r="D1917" s="14">
        <v>24513.09</v>
      </c>
      <c r="E1917" t="s">
        <v>11</v>
      </c>
      <c r="F1917" t="s">
        <v>11</v>
      </c>
      <c r="G1917" t="s">
        <v>13</v>
      </c>
      <c r="H1917">
        <f t="shared" si="29"/>
        <v>61</v>
      </c>
    </row>
    <row r="1918" spans="1:8" x14ac:dyDescent="0.25">
      <c r="A1918" t="s">
        <v>1948</v>
      </c>
      <c r="B1918" s="12">
        <v>26556</v>
      </c>
      <c r="C1918">
        <v>1</v>
      </c>
      <c r="D1918" s="14">
        <v>24520.26</v>
      </c>
      <c r="E1918" t="s">
        <v>11</v>
      </c>
      <c r="F1918" t="s">
        <v>12</v>
      </c>
      <c r="G1918" t="s">
        <v>41</v>
      </c>
      <c r="H1918">
        <f t="shared" si="29"/>
        <v>50</v>
      </c>
    </row>
    <row r="1919" spans="1:8" x14ac:dyDescent="0.25">
      <c r="A1919" t="s">
        <v>1949</v>
      </c>
      <c r="B1919" s="12">
        <v>27558</v>
      </c>
      <c r="C1919">
        <v>2</v>
      </c>
      <c r="D1919" s="14">
        <v>24535.7</v>
      </c>
      <c r="E1919" t="s">
        <v>11</v>
      </c>
      <c r="F1919" t="s">
        <v>11</v>
      </c>
      <c r="G1919" t="s">
        <v>23</v>
      </c>
      <c r="H1919">
        <f t="shared" si="29"/>
        <v>47</v>
      </c>
    </row>
    <row r="1920" spans="1:8" x14ac:dyDescent="0.25">
      <c r="A1920" t="s">
        <v>1950</v>
      </c>
      <c r="B1920" s="12">
        <v>28045</v>
      </c>
      <c r="C1920">
        <v>0</v>
      </c>
      <c r="D1920" s="14">
        <v>24603.05</v>
      </c>
      <c r="E1920" t="s">
        <v>11</v>
      </c>
      <c r="F1920" t="s">
        <v>11</v>
      </c>
      <c r="G1920" t="s">
        <v>41</v>
      </c>
      <c r="H1920">
        <f t="shared" si="29"/>
        <v>46</v>
      </c>
    </row>
    <row r="1921" spans="1:8" x14ac:dyDescent="0.25">
      <c r="A1921" t="s">
        <v>1951</v>
      </c>
      <c r="B1921" s="12">
        <v>25731</v>
      </c>
      <c r="C1921">
        <v>2</v>
      </c>
      <c r="D1921" s="14">
        <v>24667.42</v>
      </c>
      <c r="E1921" t="s">
        <v>11</v>
      </c>
      <c r="F1921" t="s">
        <v>12</v>
      </c>
      <c r="G1921" t="s">
        <v>13</v>
      </c>
      <c r="H1921">
        <f t="shared" si="29"/>
        <v>52</v>
      </c>
    </row>
    <row r="1922" spans="1:8" x14ac:dyDescent="0.25">
      <c r="A1922" t="s">
        <v>1952</v>
      </c>
      <c r="B1922" s="12">
        <v>35305</v>
      </c>
      <c r="C1922">
        <v>4</v>
      </c>
      <c r="D1922" s="14">
        <v>24671.66</v>
      </c>
      <c r="E1922" t="s">
        <v>11</v>
      </c>
      <c r="F1922" t="s">
        <v>16</v>
      </c>
      <c r="G1922" t="s">
        <v>246</v>
      </c>
      <c r="H1922">
        <f t="shared" si="29"/>
        <v>26</v>
      </c>
    </row>
    <row r="1923" spans="1:8" x14ac:dyDescent="0.25">
      <c r="A1923" t="s">
        <v>1953</v>
      </c>
      <c r="B1923" s="12">
        <v>33888</v>
      </c>
      <c r="C1923">
        <v>0</v>
      </c>
      <c r="D1923" s="14">
        <v>24795.040000000001</v>
      </c>
      <c r="E1923" t="s">
        <v>11</v>
      </c>
      <c r="F1923" t="s">
        <v>12</v>
      </c>
      <c r="G1923" t="s">
        <v>41</v>
      </c>
      <c r="H1923">
        <f t="shared" ref="H1923:H1986" si="30">IFERROR(DATEDIF(B1923,DATE(2023,6,8),"Y"),"?")</f>
        <v>30</v>
      </c>
    </row>
    <row r="1924" spans="1:8" x14ac:dyDescent="0.25">
      <c r="A1924" t="s">
        <v>1954</v>
      </c>
      <c r="B1924" s="12">
        <v>34586</v>
      </c>
      <c r="C1924">
        <v>0</v>
      </c>
      <c r="D1924" s="14">
        <v>24817.25</v>
      </c>
      <c r="E1924" t="s">
        <v>11</v>
      </c>
      <c r="F1924" t="s">
        <v>11</v>
      </c>
      <c r="G1924" t="s">
        <v>41</v>
      </c>
      <c r="H1924">
        <f t="shared" si="30"/>
        <v>28</v>
      </c>
    </row>
    <row r="1925" spans="1:8" x14ac:dyDescent="0.25">
      <c r="A1925" t="s">
        <v>1955</v>
      </c>
      <c r="B1925" s="12">
        <v>34860</v>
      </c>
      <c r="C1925">
        <v>0</v>
      </c>
      <c r="D1925" s="14">
        <v>24863.25</v>
      </c>
      <c r="E1925" t="s">
        <v>11</v>
      </c>
      <c r="F1925" t="s">
        <v>12</v>
      </c>
      <c r="G1925" t="s">
        <v>41</v>
      </c>
      <c r="H1925">
        <f t="shared" si="30"/>
        <v>27</v>
      </c>
    </row>
    <row r="1926" spans="1:8" x14ac:dyDescent="0.25">
      <c r="A1926" t="s">
        <v>1956</v>
      </c>
      <c r="B1926" s="12">
        <v>25898</v>
      </c>
      <c r="C1926">
        <v>3</v>
      </c>
      <c r="D1926" s="14">
        <v>24869.84</v>
      </c>
      <c r="E1926" t="s">
        <v>11</v>
      </c>
      <c r="F1926" t="s">
        <v>11</v>
      </c>
      <c r="G1926" t="s">
        <v>167</v>
      </c>
      <c r="H1926">
        <f t="shared" si="30"/>
        <v>52</v>
      </c>
    </row>
    <row r="1927" spans="1:8" x14ac:dyDescent="0.25">
      <c r="A1927" t="s">
        <v>1957</v>
      </c>
      <c r="B1927" s="12">
        <v>25407</v>
      </c>
      <c r="C1927">
        <v>3</v>
      </c>
      <c r="D1927" s="14">
        <v>24873.38</v>
      </c>
      <c r="E1927" t="s">
        <v>11</v>
      </c>
      <c r="F1927" t="s">
        <v>16</v>
      </c>
      <c r="G1927" t="s">
        <v>246</v>
      </c>
      <c r="H1927">
        <f t="shared" si="30"/>
        <v>53</v>
      </c>
    </row>
    <row r="1928" spans="1:8" x14ac:dyDescent="0.25">
      <c r="A1928" t="s">
        <v>1958</v>
      </c>
      <c r="B1928" s="12">
        <v>31942</v>
      </c>
      <c r="C1928">
        <v>2</v>
      </c>
      <c r="D1928" s="14">
        <v>24915.05</v>
      </c>
      <c r="E1928" t="s">
        <v>11</v>
      </c>
      <c r="F1928" t="s">
        <v>16</v>
      </c>
      <c r="G1928" t="s">
        <v>246</v>
      </c>
      <c r="H1928">
        <f t="shared" si="30"/>
        <v>35</v>
      </c>
    </row>
    <row r="1929" spans="1:8" x14ac:dyDescent="0.25">
      <c r="A1929" t="s">
        <v>1959</v>
      </c>
      <c r="B1929" s="12">
        <v>27712</v>
      </c>
      <c r="C1929">
        <v>3</v>
      </c>
      <c r="D1929" s="14">
        <v>24915.22</v>
      </c>
      <c r="E1929" t="s">
        <v>11</v>
      </c>
      <c r="F1929" t="s">
        <v>12</v>
      </c>
      <c r="G1929" t="s">
        <v>23</v>
      </c>
      <c r="H1929">
        <f t="shared" si="30"/>
        <v>47</v>
      </c>
    </row>
    <row r="1930" spans="1:8" x14ac:dyDescent="0.25">
      <c r="A1930" t="s">
        <v>1960</v>
      </c>
      <c r="B1930" s="12">
        <v>35037</v>
      </c>
      <c r="C1930">
        <v>0</v>
      </c>
      <c r="D1930" s="14">
        <v>25075.97</v>
      </c>
      <c r="E1930" t="s">
        <v>11</v>
      </c>
      <c r="F1930" t="s">
        <v>11</v>
      </c>
      <c r="G1930" t="s">
        <v>41</v>
      </c>
      <c r="H1930">
        <f t="shared" si="30"/>
        <v>27</v>
      </c>
    </row>
    <row r="1931" spans="1:8" x14ac:dyDescent="0.25">
      <c r="A1931" t="s">
        <v>1961</v>
      </c>
      <c r="B1931" s="12">
        <v>35960</v>
      </c>
      <c r="C1931">
        <v>0</v>
      </c>
      <c r="D1931" s="14">
        <v>25081.77</v>
      </c>
      <c r="E1931" t="s">
        <v>11</v>
      </c>
      <c r="F1931" t="s">
        <v>11</v>
      </c>
      <c r="G1931" t="s">
        <v>13</v>
      </c>
      <c r="H1931">
        <f t="shared" si="30"/>
        <v>24</v>
      </c>
    </row>
    <row r="1932" spans="1:8" x14ac:dyDescent="0.25">
      <c r="A1932" t="s">
        <v>1962</v>
      </c>
      <c r="B1932" s="12">
        <v>36123</v>
      </c>
      <c r="C1932">
        <v>0</v>
      </c>
      <c r="D1932" s="14">
        <v>25127.22</v>
      </c>
      <c r="E1932" t="s">
        <v>11</v>
      </c>
      <c r="F1932" t="s">
        <v>12</v>
      </c>
      <c r="G1932" t="s">
        <v>41</v>
      </c>
      <c r="H1932">
        <f t="shared" si="30"/>
        <v>24</v>
      </c>
    </row>
    <row r="1933" spans="1:8" x14ac:dyDescent="0.25">
      <c r="A1933" t="s">
        <v>1963</v>
      </c>
      <c r="B1933" s="12">
        <v>27742</v>
      </c>
      <c r="C1933">
        <v>3</v>
      </c>
      <c r="D1933" s="14">
        <v>25309.49</v>
      </c>
      <c r="E1933" t="s">
        <v>11</v>
      </c>
      <c r="F1933" t="s">
        <v>16</v>
      </c>
      <c r="G1933" t="s">
        <v>41</v>
      </c>
      <c r="H1933">
        <f t="shared" si="30"/>
        <v>47</v>
      </c>
    </row>
    <row r="1934" spans="1:8" x14ac:dyDescent="0.25">
      <c r="A1934" t="s">
        <v>1964</v>
      </c>
      <c r="B1934" s="12">
        <v>26568</v>
      </c>
      <c r="C1934">
        <v>2</v>
      </c>
      <c r="D1934" s="14">
        <v>25333.33</v>
      </c>
      <c r="E1934" t="s">
        <v>11</v>
      </c>
      <c r="F1934" t="s">
        <v>11</v>
      </c>
      <c r="G1934" t="s">
        <v>355</v>
      </c>
      <c r="H1934">
        <f t="shared" si="30"/>
        <v>50</v>
      </c>
    </row>
    <row r="1935" spans="1:8" x14ac:dyDescent="0.25">
      <c r="A1935" t="s">
        <v>1965</v>
      </c>
      <c r="B1935" s="12">
        <v>25072</v>
      </c>
      <c r="C1935">
        <v>3</v>
      </c>
      <c r="D1935" s="14">
        <v>25382.3</v>
      </c>
      <c r="E1935" t="s">
        <v>11</v>
      </c>
      <c r="F1935" t="s">
        <v>11</v>
      </c>
      <c r="G1935" t="s">
        <v>41</v>
      </c>
      <c r="H1935">
        <f t="shared" si="30"/>
        <v>54</v>
      </c>
    </row>
    <row r="1936" spans="1:8" x14ac:dyDescent="0.25">
      <c r="A1936" t="s">
        <v>1966</v>
      </c>
      <c r="B1936" s="12">
        <v>25183</v>
      </c>
      <c r="C1936">
        <v>1</v>
      </c>
      <c r="D1936" s="14">
        <v>25517.11</v>
      </c>
      <c r="E1936" t="s">
        <v>11</v>
      </c>
      <c r="F1936" t="s">
        <v>12</v>
      </c>
      <c r="G1936" t="s">
        <v>355</v>
      </c>
      <c r="H1936">
        <f t="shared" si="30"/>
        <v>54</v>
      </c>
    </row>
    <row r="1937" spans="1:8" x14ac:dyDescent="0.25">
      <c r="A1937" t="s">
        <v>1967</v>
      </c>
      <c r="B1937" s="12">
        <v>37105</v>
      </c>
      <c r="C1937">
        <v>0</v>
      </c>
      <c r="D1937" s="14">
        <v>25648.98</v>
      </c>
      <c r="E1937" t="s">
        <v>11</v>
      </c>
      <c r="F1937" t="s">
        <v>16</v>
      </c>
      <c r="G1937" t="s">
        <v>41</v>
      </c>
      <c r="H1937">
        <f t="shared" si="30"/>
        <v>21</v>
      </c>
    </row>
    <row r="1938" spans="1:8" x14ac:dyDescent="0.25">
      <c r="A1938" t="s">
        <v>1968</v>
      </c>
      <c r="B1938" s="12">
        <v>26497</v>
      </c>
      <c r="C1938">
        <v>0</v>
      </c>
      <c r="D1938" s="14">
        <v>25656.58</v>
      </c>
      <c r="E1938" t="s">
        <v>11</v>
      </c>
      <c r="F1938" t="s">
        <v>12</v>
      </c>
      <c r="G1938" t="s">
        <v>246</v>
      </c>
      <c r="H1938">
        <f t="shared" si="30"/>
        <v>50</v>
      </c>
    </row>
    <row r="1939" spans="1:8" x14ac:dyDescent="0.25">
      <c r="A1939" t="s">
        <v>1969</v>
      </c>
      <c r="B1939" s="12">
        <v>23244</v>
      </c>
      <c r="C1939">
        <v>0</v>
      </c>
      <c r="D1939" s="14">
        <v>25678.78</v>
      </c>
      <c r="E1939" t="s">
        <v>11</v>
      </c>
      <c r="F1939" t="s">
        <v>12</v>
      </c>
      <c r="G1939" t="s">
        <v>23</v>
      </c>
      <c r="H1939">
        <f t="shared" si="30"/>
        <v>59</v>
      </c>
    </row>
    <row r="1940" spans="1:8" x14ac:dyDescent="0.25">
      <c r="A1940" t="s">
        <v>1970</v>
      </c>
      <c r="B1940" s="12">
        <v>25905</v>
      </c>
      <c r="C1940">
        <v>3</v>
      </c>
      <c r="D1940" s="14">
        <v>25992.82</v>
      </c>
      <c r="E1940" t="s">
        <v>11</v>
      </c>
      <c r="F1940" t="s">
        <v>11</v>
      </c>
      <c r="G1940" t="s">
        <v>13</v>
      </c>
      <c r="H1940">
        <f t="shared" si="30"/>
        <v>52</v>
      </c>
    </row>
    <row r="1941" spans="1:8" x14ac:dyDescent="0.25">
      <c r="A1941" t="s">
        <v>1971</v>
      </c>
      <c r="B1941" s="12">
        <v>37047</v>
      </c>
      <c r="C1941">
        <v>2</v>
      </c>
      <c r="D1941" s="14">
        <v>26018.95</v>
      </c>
      <c r="E1941" t="s">
        <v>11</v>
      </c>
      <c r="F1941" t="s">
        <v>11</v>
      </c>
      <c r="G1941" t="s">
        <v>23</v>
      </c>
      <c r="H1941">
        <f t="shared" si="30"/>
        <v>22</v>
      </c>
    </row>
    <row r="1942" spans="1:8" x14ac:dyDescent="0.25">
      <c r="A1942" t="s">
        <v>1972</v>
      </c>
      <c r="B1942" s="12">
        <v>36886</v>
      </c>
      <c r="C1942">
        <v>0</v>
      </c>
      <c r="D1942" s="14">
        <v>26026.97</v>
      </c>
      <c r="E1942" t="s">
        <v>11</v>
      </c>
      <c r="F1942" t="s">
        <v>12</v>
      </c>
      <c r="G1942" t="s">
        <v>41</v>
      </c>
      <c r="H1942">
        <f t="shared" si="30"/>
        <v>22</v>
      </c>
    </row>
    <row r="1943" spans="1:8" x14ac:dyDescent="0.25">
      <c r="A1943" t="s">
        <v>1973</v>
      </c>
      <c r="B1943" s="12">
        <v>24297</v>
      </c>
      <c r="C1943">
        <v>1</v>
      </c>
      <c r="D1943" s="14">
        <v>26109.33</v>
      </c>
      <c r="E1943" t="s">
        <v>11</v>
      </c>
      <c r="F1943" t="s">
        <v>12</v>
      </c>
      <c r="G1943" t="s">
        <v>23</v>
      </c>
      <c r="H1943">
        <f t="shared" si="30"/>
        <v>56</v>
      </c>
    </row>
    <row r="1944" spans="1:8" x14ac:dyDescent="0.25">
      <c r="A1944" t="s">
        <v>1974</v>
      </c>
      <c r="B1944" s="12">
        <v>37540</v>
      </c>
      <c r="C1944">
        <v>0</v>
      </c>
      <c r="D1944" s="14">
        <v>26125.67</v>
      </c>
      <c r="E1944" t="s">
        <v>11</v>
      </c>
      <c r="F1944" t="s">
        <v>16</v>
      </c>
      <c r="G1944" t="s">
        <v>13</v>
      </c>
      <c r="H1944">
        <f t="shared" si="30"/>
        <v>20</v>
      </c>
    </row>
    <row r="1945" spans="1:8" x14ac:dyDescent="0.25">
      <c r="A1945" t="s">
        <v>1975</v>
      </c>
      <c r="B1945" s="12">
        <v>26852</v>
      </c>
      <c r="C1945">
        <v>1</v>
      </c>
      <c r="D1945" s="14">
        <v>26140.36</v>
      </c>
      <c r="E1945" t="s">
        <v>11</v>
      </c>
      <c r="F1945" t="s">
        <v>12</v>
      </c>
      <c r="G1945" t="s">
        <v>41</v>
      </c>
      <c r="H1945">
        <f t="shared" si="30"/>
        <v>49</v>
      </c>
    </row>
    <row r="1946" spans="1:8" x14ac:dyDescent="0.25">
      <c r="A1946" t="s">
        <v>1976</v>
      </c>
      <c r="B1946" s="12">
        <v>27549</v>
      </c>
      <c r="C1946">
        <v>1</v>
      </c>
      <c r="D1946" s="14">
        <v>26236.58</v>
      </c>
      <c r="E1946" t="s">
        <v>11</v>
      </c>
      <c r="F1946" t="s">
        <v>16</v>
      </c>
      <c r="G1946" t="s">
        <v>41</v>
      </c>
      <c r="H1946">
        <f t="shared" si="30"/>
        <v>48</v>
      </c>
    </row>
    <row r="1947" spans="1:8" x14ac:dyDescent="0.25">
      <c r="A1947" t="s">
        <v>1977</v>
      </c>
      <c r="B1947" s="12">
        <v>38326</v>
      </c>
      <c r="C1947">
        <v>0</v>
      </c>
      <c r="D1947" s="14">
        <v>26316.59</v>
      </c>
      <c r="E1947" t="s">
        <v>11</v>
      </c>
      <c r="F1947" t="s">
        <v>12</v>
      </c>
      <c r="G1947" t="s">
        <v>41</v>
      </c>
      <c r="H1947">
        <f t="shared" si="30"/>
        <v>18</v>
      </c>
    </row>
    <row r="1948" spans="1:8" x14ac:dyDescent="0.25">
      <c r="A1948" t="s">
        <v>1978</v>
      </c>
      <c r="B1948" s="12">
        <v>27293</v>
      </c>
      <c r="C1948">
        <v>1</v>
      </c>
      <c r="D1948" s="14">
        <v>26392.26</v>
      </c>
      <c r="E1948" t="s">
        <v>11</v>
      </c>
      <c r="F1948" t="s">
        <v>11</v>
      </c>
      <c r="G1948" t="s">
        <v>246</v>
      </c>
      <c r="H1948">
        <f t="shared" si="30"/>
        <v>48</v>
      </c>
    </row>
    <row r="1949" spans="1:8" x14ac:dyDescent="0.25">
      <c r="A1949" t="s">
        <v>1979</v>
      </c>
      <c r="B1949" s="12">
        <v>25807</v>
      </c>
      <c r="C1949">
        <v>2</v>
      </c>
      <c r="D1949" s="14">
        <v>26467.1</v>
      </c>
      <c r="E1949" t="s">
        <v>11</v>
      </c>
      <c r="F1949" t="s">
        <v>12</v>
      </c>
      <c r="G1949" t="s">
        <v>23</v>
      </c>
      <c r="H1949">
        <f t="shared" si="30"/>
        <v>52</v>
      </c>
    </row>
    <row r="1950" spans="1:8" x14ac:dyDescent="0.25">
      <c r="A1950" t="s">
        <v>1980</v>
      </c>
      <c r="B1950" s="12">
        <v>38235</v>
      </c>
      <c r="C1950">
        <v>0</v>
      </c>
      <c r="D1950" s="14">
        <v>26479.4</v>
      </c>
      <c r="E1950" t="s">
        <v>11</v>
      </c>
      <c r="F1950" t="s">
        <v>11</v>
      </c>
      <c r="G1950" t="s">
        <v>41</v>
      </c>
      <c r="H1950">
        <f t="shared" si="30"/>
        <v>18</v>
      </c>
    </row>
    <row r="1951" spans="1:8" x14ac:dyDescent="0.25">
      <c r="A1951" t="s">
        <v>1981</v>
      </c>
      <c r="B1951" s="12">
        <v>32346</v>
      </c>
      <c r="C1951">
        <v>3</v>
      </c>
      <c r="D1951" s="14">
        <v>26607.89</v>
      </c>
      <c r="E1951" t="s">
        <v>11</v>
      </c>
      <c r="F1951" t="s">
        <v>16</v>
      </c>
      <c r="G1951" t="s">
        <v>41</v>
      </c>
      <c r="H1951">
        <f t="shared" si="30"/>
        <v>34</v>
      </c>
    </row>
    <row r="1952" spans="1:8" x14ac:dyDescent="0.25">
      <c r="A1952" t="s">
        <v>1982</v>
      </c>
      <c r="B1952" s="12">
        <v>33472</v>
      </c>
      <c r="C1952">
        <v>3</v>
      </c>
      <c r="D1952" s="14">
        <v>26912.560000000001</v>
      </c>
      <c r="E1952" t="s">
        <v>11</v>
      </c>
      <c r="F1952" t="s">
        <v>11</v>
      </c>
      <c r="G1952" t="s">
        <v>41</v>
      </c>
      <c r="H1952">
        <f t="shared" si="30"/>
        <v>31</v>
      </c>
    </row>
    <row r="1953" spans="1:8" x14ac:dyDescent="0.25">
      <c r="A1953" t="s">
        <v>1983</v>
      </c>
      <c r="B1953" s="12">
        <v>21544</v>
      </c>
      <c r="C1953">
        <v>0</v>
      </c>
      <c r="D1953" s="14">
        <v>26926.51</v>
      </c>
      <c r="E1953" t="s">
        <v>11</v>
      </c>
      <c r="F1953" t="s">
        <v>16</v>
      </c>
      <c r="G1953" t="s">
        <v>13</v>
      </c>
      <c r="H1953">
        <f t="shared" si="30"/>
        <v>64</v>
      </c>
    </row>
    <row r="1954" spans="1:8" x14ac:dyDescent="0.25">
      <c r="A1954" t="s">
        <v>1984</v>
      </c>
      <c r="B1954" s="12">
        <v>37424</v>
      </c>
      <c r="C1954">
        <v>0</v>
      </c>
      <c r="D1954" s="14">
        <v>26927.69</v>
      </c>
      <c r="E1954" t="s">
        <v>11</v>
      </c>
      <c r="F1954" t="s">
        <v>11</v>
      </c>
      <c r="G1954" t="s">
        <v>41</v>
      </c>
      <c r="H1954">
        <f t="shared" si="30"/>
        <v>20</v>
      </c>
    </row>
    <row r="1955" spans="1:8" x14ac:dyDescent="0.25">
      <c r="A1955" t="s">
        <v>1985</v>
      </c>
      <c r="B1955" s="12">
        <v>36839</v>
      </c>
      <c r="C1955">
        <v>0</v>
      </c>
      <c r="D1955" s="14">
        <v>26936.98</v>
      </c>
      <c r="E1955" t="s">
        <v>11</v>
      </c>
      <c r="F1955" t="s">
        <v>12</v>
      </c>
      <c r="G1955" t="s">
        <v>41</v>
      </c>
      <c r="H1955">
        <f t="shared" si="30"/>
        <v>22</v>
      </c>
    </row>
    <row r="1956" spans="1:8" x14ac:dyDescent="0.25">
      <c r="A1956" t="s">
        <v>1986</v>
      </c>
      <c r="B1956" s="12">
        <v>22106</v>
      </c>
      <c r="C1956">
        <v>1</v>
      </c>
      <c r="D1956" s="14">
        <v>27000.98</v>
      </c>
      <c r="E1956" t="s">
        <v>11</v>
      </c>
      <c r="F1956" t="s">
        <v>11</v>
      </c>
      <c r="G1956" t="s">
        <v>13</v>
      </c>
      <c r="H1956">
        <f t="shared" si="30"/>
        <v>62</v>
      </c>
    </row>
    <row r="1957" spans="1:8" x14ac:dyDescent="0.25">
      <c r="A1957" t="s">
        <v>1987</v>
      </c>
      <c r="B1957" s="12">
        <v>21366</v>
      </c>
      <c r="C1957">
        <v>0</v>
      </c>
      <c r="D1957" s="14">
        <v>27037.91</v>
      </c>
      <c r="E1957" t="s">
        <v>11</v>
      </c>
      <c r="F1957" t="s">
        <v>11</v>
      </c>
      <c r="G1957" t="s">
        <v>13</v>
      </c>
      <c r="H1957">
        <f t="shared" si="30"/>
        <v>64</v>
      </c>
    </row>
    <row r="1958" spans="1:8" x14ac:dyDescent="0.25">
      <c r="A1958" t="s">
        <v>1988</v>
      </c>
      <c r="B1958" s="12">
        <v>34517</v>
      </c>
      <c r="C1958">
        <v>0</v>
      </c>
      <c r="D1958" s="14">
        <v>27080.639999999999</v>
      </c>
      <c r="E1958" t="s">
        <v>11</v>
      </c>
      <c r="F1958" t="s">
        <v>11</v>
      </c>
      <c r="G1958" t="s">
        <v>41</v>
      </c>
      <c r="H1958">
        <f t="shared" si="30"/>
        <v>28</v>
      </c>
    </row>
    <row r="1959" spans="1:8" x14ac:dyDescent="0.25">
      <c r="A1959" t="s">
        <v>1989</v>
      </c>
      <c r="B1959" s="12">
        <v>33220</v>
      </c>
      <c r="C1959">
        <v>3</v>
      </c>
      <c r="D1959" s="14">
        <v>27092.38</v>
      </c>
      <c r="E1959" t="s">
        <v>11</v>
      </c>
      <c r="F1959" t="s">
        <v>12</v>
      </c>
      <c r="G1959" t="s">
        <v>41</v>
      </c>
      <c r="H1959">
        <f t="shared" si="30"/>
        <v>32</v>
      </c>
    </row>
    <row r="1960" spans="1:8" x14ac:dyDescent="0.25">
      <c r="A1960" t="s">
        <v>1990</v>
      </c>
      <c r="B1960" s="12">
        <v>25843</v>
      </c>
      <c r="C1960">
        <v>0</v>
      </c>
      <c r="D1960" s="14">
        <v>27117.99</v>
      </c>
      <c r="E1960" t="s">
        <v>11</v>
      </c>
      <c r="F1960" t="s">
        <v>11</v>
      </c>
      <c r="G1960" t="s">
        <v>13</v>
      </c>
      <c r="H1960">
        <f t="shared" si="30"/>
        <v>52</v>
      </c>
    </row>
    <row r="1961" spans="1:8" x14ac:dyDescent="0.25">
      <c r="A1961" t="s">
        <v>1991</v>
      </c>
      <c r="B1961" s="12">
        <v>24097</v>
      </c>
      <c r="C1961">
        <v>0</v>
      </c>
      <c r="D1961" s="14">
        <v>27218.44</v>
      </c>
      <c r="E1961" t="s">
        <v>11</v>
      </c>
      <c r="F1961" t="s">
        <v>16</v>
      </c>
      <c r="G1961" t="s">
        <v>355</v>
      </c>
      <c r="H1961">
        <f t="shared" si="30"/>
        <v>57</v>
      </c>
    </row>
    <row r="1962" spans="1:8" x14ac:dyDescent="0.25">
      <c r="A1962" t="s">
        <v>1992</v>
      </c>
      <c r="B1962" s="12">
        <v>36496</v>
      </c>
      <c r="C1962">
        <v>0</v>
      </c>
      <c r="D1962" s="14">
        <v>27236.959999999999</v>
      </c>
      <c r="E1962" t="s">
        <v>11</v>
      </c>
      <c r="F1962" t="s">
        <v>16</v>
      </c>
      <c r="G1962" t="s">
        <v>41</v>
      </c>
      <c r="H1962">
        <f t="shared" si="30"/>
        <v>23</v>
      </c>
    </row>
    <row r="1963" spans="1:8" x14ac:dyDescent="0.25">
      <c r="A1963" t="s">
        <v>1993</v>
      </c>
      <c r="B1963" s="12">
        <v>24995</v>
      </c>
      <c r="C1963">
        <v>3</v>
      </c>
      <c r="D1963" s="14">
        <v>27322.73</v>
      </c>
      <c r="E1963" t="s">
        <v>11</v>
      </c>
      <c r="F1963" t="s">
        <v>11</v>
      </c>
      <c r="G1963" t="s">
        <v>13</v>
      </c>
      <c r="H1963">
        <f t="shared" si="30"/>
        <v>55</v>
      </c>
    </row>
    <row r="1964" spans="1:8" x14ac:dyDescent="0.25">
      <c r="A1964" t="s">
        <v>1994</v>
      </c>
      <c r="B1964" s="12">
        <v>25492</v>
      </c>
      <c r="C1964">
        <v>0</v>
      </c>
      <c r="D1964" s="14">
        <v>27346.04</v>
      </c>
      <c r="E1964" t="s">
        <v>11</v>
      </c>
      <c r="F1964" t="s">
        <v>11</v>
      </c>
      <c r="G1964" t="s">
        <v>13</v>
      </c>
      <c r="H1964">
        <f t="shared" si="30"/>
        <v>53</v>
      </c>
    </row>
    <row r="1965" spans="1:8" x14ac:dyDescent="0.25">
      <c r="A1965" t="s">
        <v>1995</v>
      </c>
      <c r="B1965" s="12">
        <v>32401</v>
      </c>
      <c r="C1965">
        <v>2</v>
      </c>
      <c r="D1965" s="14">
        <v>27375.9</v>
      </c>
      <c r="E1965" t="s">
        <v>11</v>
      </c>
      <c r="F1965" t="s">
        <v>12</v>
      </c>
      <c r="G1965" t="s">
        <v>163</v>
      </c>
      <c r="H1965">
        <f t="shared" si="30"/>
        <v>34</v>
      </c>
    </row>
    <row r="1966" spans="1:8" x14ac:dyDescent="0.25">
      <c r="A1966" t="s">
        <v>1996</v>
      </c>
      <c r="B1966" s="12">
        <v>31386</v>
      </c>
      <c r="C1966">
        <v>3</v>
      </c>
      <c r="D1966" s="14">
        <v>27432.73</v>
      </c>
      <c r="E1966" t="s">
        <v>11</v>
      </c>
      <c r="F1966" t="s">
        <v>16</v>
      </c>
      <c r="G1966" t="s">
        <v>41</v>
      </c>
      <c r="H1966">
        <f t="shared" si="30"/>
        <v>37</v>
      </c>
    </row>
    <row r="1967" spans="1:8" x14ac:dyDescent="0.25">
      <c r="A1967" t="s">
        <v>1997</v>
      </c>
      <c r="B1967" s="12">
        <v>29862</v>
      </c>
      <c r="C1967">
        <v>1</v>
      </c>
      <c r="D1967" s="14">
        <v>27495.59</v>
      </c>
      <c r="E1967" t="s">
        <v>11</v>
      </c>
      <c r="F1967" t="s">
        <v>16</v>
      </c>
      <c r="G1967" t="s">
        <v>41</v>
      </c>
      <c r="H1967">
        <f t="shared" si="30"/>
        <v>41</v>
      </c>
    </row>
    <row r="1968" spans="1:8" x14ac:dyDescent="0.25">
      <c r="A1968" t="s">
        <v>1998</v>
      </c>
      <c r="B1968" s="12">
        <v>24034</v>
      </c>
      <c r="C1968">
        <v>0</v>
      </c>
      <c r="D1968" s="14">
        <v>27533.91</v>
      </c>
      <c r="E1968" t="s">
        <v>11</v>
      </c>
      <c r="F1968" t="s">
        <v>12</v>
      </c>
      <c r="G1968" t="s">
        <v>13</v>
      </c>
      <c r="H1968">
        <f t="shared" si="30"/>
        <v>57</v>
      </c>
    </row>
    <row r="1969" spans="1:8" x14ac:dyDescent="0.25">
      <c r="A1969" t="s">
        <v>1999</v>
      </c>
      <c r="B1969" s="12">
        <v>30885</v>
      </c>
      <c r="C1969">
        <v>3</v>
      </c>
      <c r="D1969" s="14">
        <v>27534.53</v>
      </c>
      <c r="E1969" t="s">
        <v>11</v>
      </c>
      <c r="F1969" t="s">
        <v>11</v>
      </c>
      <c r="G1969" t="s">
        <v>41</v>
      </c>
      <c r="H1969">
        <f t="shared" si="30"/>
        <v>38</v>
      </c>
    </row>
    <row r="1970" spans="1:8" x14ac:dyDescent="0.25">
      <c r="A1970" t="s">
        <v>2000</v>
      </c>
      <c r="B1970" s="12">
        <v>31357</v>
      </c>
      <c r="C1970">
        <v>3</v>
      </c>
      <c r="D1970" s="14">
        <v>27598.93</v>
      </c>
      <c r="E1970" t="s">
        <v>11</v>
      </c>
      <c r="F1970" t="s">
        <v>16</v>
      </c>
      <c r="G1970" t="s">
        <v>41</v>
      </c>
      <c r="H1970">
        <f t="shared" si="30"/>
        <v>37</v>
      </c>
    </row>
    <row r="1971" spans="1:8" x14ac:dyDescent="0.25">
      <c r="A1971" t="s">
        <v>2001</v>
      </c>
      <c r="B1971" s="12">
        <v>33766</v>
      </c>
      <c r="C1971">
        <v>0</v>
      </c>
      <c r="D1971" s="14">
        <v>27614.71</v>
      </c>
      <c r="E1971" t="s">
        <v>11</v>
      </c>
      <c r="F1971" t="s">
        <v>12</v>
      </c>
      <c r="G1971" t="s">
        <v>41</v>
      </c>
      <c r="H1971">
        <f t="shared" si="30"/>
        <v>30</v>
      </c>
    </row>
    <row r="1972" spans="1:8" x14ac:dyDescent="0.25">
      <c r="A1972" t="s">
        <v>2002</v>
      </c>
      <c r="B1972" s="12">
        <v>35682</v>
      </c>
      <c r="C1972">
        <v>0</v>
      </c>
      <c r="D1972" s="14">
        <v>27619.360000000001</v>
      </c>
      <c r="E1972" t="s">
        <v>11</v>
      </c>
      <c r="F1972" t="s">
        <v>12</v>
      </c>
      <c r="G1972" t="s">
        <v>41</v>
      </c>
      <c r="H1972">
        <f t="shared" si="30"/>
        <v>25</v>
      </c>
    </row>
    <row r="1973" spans="1:8" x14ac:dyDescent="0.25">
      <c r="A1973" t="s">
        <v>2003</v>
      </c>
      <c r="B1973" s="12">
        <v>35710</v>
      </c>
      <c r="C1973">
        <v>0</v>
      </c>
      <c r="D1973" s="14">
        <v>27625.17</v>
      </c>
      <c r="E1973" t="s">
        <v>16</v>
      </c>
      <c r="F1973" t="s">
        <v>16</v>
      </c>
      <c r="G1973" t="s">
        <v>41</v>
      </c>
      <c r="H1973">
        <f t="shared" si="30"/>
        <v>25</v>
      </c>
    </row>
    <row r="1974" spans="1:8" x14ac:dyDescent="0.25">
      <c r="A1974" t="s">
        <v>2004</v>
      </c>
      <c r="B1974" s="12">
        <v>33788</v>
      </c>
      <c r="C1974">
        <v>0</v>
      </c>
      <c r="D1974" s="14">
        <v>27696.11</v>
      </c>
      <c r="E1974" t="s">
        <v>16</v>
      </c>
      <c r="F1974" t="s">
        <v>11</v>
      </c>
      <c r="G1974" t="s">
        <v>41</v>
      </c>
      <c r="H1974">
        <f t="shared" si="30"/>
        <v>30</v>
      </c>
    </row>
    <row r="1975" spans="1:8" x14ac:dyDescent="0.25">
      <c r="A1975" t="s">
        <v>2005</v>
      </c>
      <c r="B1975" s="12">
        <v>37596</v>
      </c>
      <c r="C1975">
        <v>1</v>
      </c>
      <c r="D1975" s="14">
        <v>27724.29</v>
      </c>
      <c r="E1975" t="s">
        <v>16</v>
      </c>
      <c r="F1975" t="s">
        <v>12</v>
      </c>
      <c r="G1975" t="s">
        <v>13</v>
      </c>
      <c r="H1975">
        <f t="shared" si="30"/>
        <v>20</v>
      </c>
    </row>
    <row r="1976" spans="1:8" x14ac:dyDescent="0.25">
      <c r="A1976" t="s">
        <v>2006</v>
      </c>
      <c r="B1976" s="12">
        <v>22103</v>
      </c>
      <c r="C1976">
        <v>0</v>
      </c>
      <c r="D1976" s="14">
        <v>27808.73</v>
      </c>
      <c r="E1976" t="s">
        <v>16</v>
      </c>
      <c r="F1976" t="s">
        <v>16</v>
      </c>
      <c r="G1976" t="s">
        <v>13</v>
      </c>
      <c r="H1976">
        <f t="shared" si="30"/>
        <v>62</v>
      </c>
    </row>
    <row r="1977" spans="1:8" x14ac:dyDescent="0.25">
      <c r="A1977" t="s">
        <v>2007</v>
      </c>
      <c r="B1977" s="12">
        <v>31385</v>
      </c>
      <c r="C1977">
        <v>3</v>
      </c>
      <c r="D1977" s="14">
        <v>27849.94</v>
      </c>
      <c r="E1977" t="s">
        <v>16</v>
      </c>
      <c r="F1977" t="s">
        <v>16</v>
      </c>
      <c r="G1977" t="s">
        <v>41</v>
      </c>
      <c r="H1977">
        <f t="shared" si="30"/>
        <v>37</v>
      </c>
    </row>
    <row r="1978" spans="1:8" x14ac:dyDescent="0.25">
      <c r="A1978" t="s">
        <v>2008</v>
      </c>
      <c r="B1978" s="12">
        <v>32833</v>
      </c>
      <c r="C1978">
        <v>3</v>
      </c>
      <c r="D1978" s="14">
        <v>27925.86</v>
      </c>
      <c r="E1978" t="s">
        <v>16</v>
      </c>
      <c r="F1978" t="s">
        <v>11</v>
      </c>
      <c r="G1978" t="s">
        <v>41</v>
      </c>
      <c r="H1978">
        <f t="shared" si="30"/>
        <v>33</v>
      </c>
    </row>
    <row r="1979" spans="1:8" x14ac:dyDescent="0.25">
      <c r="A1979" t="s">
        <v>2009</v>
      </c>
      <c r="B1979" s="12">
        <v>33393</v>
      </c>
      <c r="C1979">
        <v>3</v>
      </c>
      <c r="D1979" s="14">
        <v>27931.11</v>
      </c>
      <c r="E1979" t="s">
        <v>16</v>
      </c>
      <c r="F1979" t="s">
        <v>12</v>
      </c>
      <c r="G1979" t="s">
        <v>41</v>
      </c>
      <c r="H1979">
        <f t="shared" si="30"/>
        <v>32</v>
      </c>
    </row>
    <row r="1980" spans="1:8" x14ac:dyDescent="0.25">
      <c r="A1980" t="s">
        <v>2010</v>
      </c>
      <c r="B1980" s="12">
        <v>22490</v>
      </c>
      <c r="C1980">
        <v>3</v>
      </c>
      <c r="D1980" s="14">
        <v>27941.29</v>
      </c>
      <c r="E1980" t="s">
        <v>16</v>
      </c>
      <c r="F1980" t="s">
        <v>12</v>
      </c>
      <c r="G1980" t="s">
        <v>41</v>
      </c>
      <c r="H1980">
        <f t="shared" si="30"/>
        <v>61</v>
      </c>
    </row>
    <row r="1981" spans="1:8" x14ac:dyDescent="0.25">
      <c r="A1981" t="s">
        <v>2011</v>
      </c>
      <c r="B1981" s="12">
        <v>36515</v>
      </c>
      <c r="C1981">
        <v>0</v>
      </c>
      <c r="D1981" s="14">
        <v>27980.77</v>
      </c>
      <c r="E1981" t="s">
        <v>16</v>
      </c>
      <c r="F1981" t="s">
        <v>16</v>
      </c>
      <c r="G1981" t="s">
        <v>41</v>
      </c>
      <c r="H1981">
        <f t="shared" si="30"/>
        <v>23</v>
      </c>
    </row>
    <row r="1982" spans="1:8" x14ac:dyDescent="0.25">
      <c r="A1982" t="s">
        <v>2012</v>
      </c>
      <c r="B1982" s="12">
        <v>31380</v>
      </c>
      <c r="C1982">
        <v>3</v>
      </c>
      <c r="D1982" s="14">
        <v>28006.94</v>
      </c>
      <c r="E1982" t="s">
        <v>16</v>
      </c>
      <c r="F1982" t="s">
        <v>11</v>
      </c>
      <c r="G1982" t="s">
        <v>41</v>
      </c>
      <c r="H1982">
        <f t="shared" si="30"/>
        <v>37</v>
      </c>
    </row>
    <row r="1983" spans="1:8" x14ac:dyDescent="0.25">
      <c r="A1983" t="s">
        <v>2013</v>
      </c>
      <c r="B1983" s="12">
        <v>22242</v>
      </c>
      <c r="C1983">
        <v>0</v>
      </c>
      <c r="D1983" s="14">
        <v>28101.33</v>
      </c>
      <c r="E1983" t="s">
        <v>16</v>
      </c>
      <c r="F1983" t="s">
        <v>11</v>
      </c>
      <c r="G1983" t="s">
        <v>165</v>
      </c>
      <c r="H1983">
        <f t="shared" si="30"/>
        <v>62</v>
      </c>
    </row>
    <row r="1984" spans="1:8" x14ac:dyDescent="0.25">
      <c r="A1984" t="s">
        <v>2014</v>
      </c>
      <c r="B1984" s="12">
        <v>36409</v>
      </c>
      <c r="C1984">
        <v>0</v>
      </c>
      <c r="D1984" s="14">
        <v>28245.34</v>
      </c>
      <c r="E1984" t="s">
        <v>16</v>
      </c>
      <c r="F1984" t="s">
        <v>12</v>
      </c>
      <c r="G1984" t="s">
        <v>41</v>
      </c>
      <c r="H1984">
        <f t="shared" si="30"/>
        <v>23</v>
      </c>
    </row>
    <row r="1985" spans="1:8" x14ac:dyDescent="0.25">
      <c r="A1985" t="s">
        <v>2015</v>
      </c>
      <c r="B1985" s="12">
        <v>23340</v>
      </c>
      <c r="C1985">
        <v>1</v>
      </c>
      <c r="D1985" s="14">
        <v>28287.9</v>
      </c>
      <c r="E1985" t="s">
        <v>16</v>
      </c>
      <c r="F1985" t="s">
        <v>16</v>
      </c>
      <c r="G1985" t="s">
        <v>13</v>
      </c>
      <c r="H1985">
        <f t="shared" si="30"/>
        <v>59</v>
      </c>
    </row>
    <row r="1986" spans="1:8" x14ac:dyDescent="0.25">
      <c r="A1986" t="s">
        <v>2016</v>
      </c>
      <c r="B1986" s="12">
        <v>33231</v>
      </c>
      <c r="C1986">
        <v>3</v>
      </c>
      <c r="D1986" s="14">
        <v>28302.33</v>
      </c>
      <c r="E1986" t="s">
        <v>16</v>
      </c>
      <c r="F1986" t="s">
        <v>11</v>
      </c>
      <c r="G1986" t="s">
        <v>41</v>
      </c>
      <c r="H1986">
        <f t="shared" si="30"/>
        <v>32</v>
      </c>
    </row>
    <row r="1987" spans="1:8" x14ac:dyDescent="0.25">
      <c r="A1987" t="s">
        <v>2017</v>
      </c>
      <c r="B1987" s="12">
        <v>28461</v>
      </c>
      <c r="C1987">
        <v>1</v>
      </c>
      <c r="D1987" s="14">
        <v>28340.19</v>
      </c>
      <c r="E1987" t="s">
        <v>16</v>
      </c>
      <c r="F1987" t="s">
        <v>11</v>
      </c>
      <c r="G1987" t="s">
        <v>23</v>
      </c>
      <c r="H1987">
        <f t="shared" ref="H1987:H2050" si="31">IFERROR(DATEDIF(B1987,DATE(2023,6,8),"Y"),"?")</f>
        <v>45</v>
      </c>
    </row>
    <row r="1988" spans="1:8" x14ac:dyDescent="0.25">
      <c r="A1988" t="s">
        <v>2018</v>
      </c>
      <c r="B1988" s="12">
        <v>27288</v>
      </c>
      <c r="C1988">
        <v>1</v>
      </c>
      <c r="D1988" s="14">
        <v>28468.92</v>
      </c>
      <c r="E1988" t="s">
        <v>16</v>
      </c>
      <c r="F1988" t="s">
        <v>16</v>
      </c>
      <c r="G1988" t="s">
        <v>23</v>
      </c>
      <c r="H1988">
        <f t="shared" si="31"/>
        <v>48</v>
      </c>
    </row>
    <row r="1989" spans="1:8" x14ac:dyDescent="0.25">
      <c r="A1989" t="s">
        <v>2019</v>
      </c>
      <c r="B1989" s="12">
        <v>30296</v>
      </c>
      <c r="C1989">
        <v>1</v>
      </c>
      <c r="D1989" s="14">
        <v>28476.73</v>
      </c>
      <c r="E1989" t="s">
        <v>16</v>
      </c>
      <c r="F1989" t="s">
        <v>11</v>
      </c>
      <c r="G1989" t="s">
        <v>23</v>
      </c>
      <c r="H1989">
        <f t="shared" si="31"/>
        <v>40</v>
      </c>
    </row>
    <row r="1990" spans="1:8" x14ac:dyDescent="0.25">
      <c r="A1990" t="s">
        <v>2020</v>
      </c>
      <c r="B1990" s="12">
        <v>31317</v>
      </c>
      <c r="C1990">
        <v>3</v>
      </c>
      <c r="D1990" s="14">
        <v>28542.86</v>
      </c>
      <c r="E1990" t="s">
        <v>16</v>
      </c>
      <c r="F1990" t="s">
        <v>12</v>
      </c>
      <c r="G1990" t="s">
        <v>41</v>
      </c>
      <c r="H1990">
        <f t="shared" si="31"/>
        <v>37</v>
      </c>
    </row>
    <row r="1991" spans="1:8" x14ac:dyDescent="0.25">
      <c r="A1991" t="s">
        <v>2021</v>
      </c>
      <c r="B1991" s="12">
        <v>33212</v>
      </c>
      <c r="C1991">
        <v>3</v>
      </c>
      <c r="D1991" s="14">
        <v>28716.14</v>
      </c>
      <c r="E1991" t="s">
        <v>16</v>
      </c>
      <c r="F1991" t="s">
        <v>12</v>
      </c>
      <c r="G1991" t="s">
        <v>41</v>
      </c>
      <c r="H1991">
        <f t="shared" si="31"/>
        <v>32</v>
      </c>
    </row>
    <row r="1992" spans="1:8" x14ac:dyDescent="0.25">
      <c r="A1992" t="s">
        <v>2022</v>
      </c>
      <c r="B1992" s="12">
        <v>22496</v>
      </c>
      <c r="C1992">
        <v>1</v>
      </c>
      <c r="D1992" s="14">
        <v>28868.66</v>
      </c>
      <c r="E1992" t="s">
        <v>16</v>
      </c>
      <c r="F1992" t="s">
        <v>11</v>
      </c>
      <c r="G1992" t="s">
        <v>23</v>
      </c>
      <c r="H1992">
        <f t="shared" si="31"/>
        <v>61</v>
      </c>
    </row>
    <row r="1993" spans="1:8" x14ac:dyDescent="0.25">
      <c r="A1993" t="s">
        <v>2023</v>
      </c>
      <c r="B1993" s="12">
        <v>22852</v>
      </c>
      <c r="C1993">
        <v>0</v>
      </c>
      <c r="D1993" s="14">
        <v>28923.14</v>
      </c>
      <c r="E1993" t="s">
        <v>16</v>
      </c>
      <c r="F1993" t="s">
        <v>16</v>
      </c>
      <c r="G1993" t="s">
        <v>23</v>
      </c>
      <c r="H1993">
        <f t="shared" si="31"/>
        <v>60</v>
      </c>
    </row>
    <row r="1994" spans="1:8" x14ac:dyDescent="0.25">
      <c r="A1994" t="s">
        <v>2024</v>
      </c>
      <c r="B1994" s="12">
        <v>21889</v>
      </c>
      <c r="C1994">
        <v>0</v>
      </c>
      <c r="D1994" s="14">
        <v>28950.47</v>
      </c>
      <c r="E1994" t="s">
        <v>16</v>
      </c>
      <c r="F1994" t="s">
        <v>16</v>
      </c>
      <c r="G1994" t="s">
        <v>23</v>
      </c>
      <c r="H1994">
        <f t="shared" si="31"/>
        <v>63</v>
      </c>
    </row>
    <row r="1995" spans="1:8" x14ac:dyDescent="0.25">
      <c r="A1995" t="s">
        <v>2025</v>
      </c>
      <c r="B1995" s="12">
        <v>37865</v>
      </c>
      <c r="C1995">
        <v>0</v>
      </c>
      <c r="D1995" s="14">
        <v>28998.68</v>
      </c>
      <c r="E1995" t="s">
        <v>16</v>
      </c>
      <c r="F1995" t="s">
        <v>12</v>
      </c>
      <c r="G1995" t="s">
        <v>41</v>
      </c>
      <c r="H1995">
        <f t="shared" si="31"/>
        <v>19</v>
      </c>
    </row>
    <row r="1996" spans="1:8" x14ac:dyDescent="0.25">
      <c r="A1996" t="s">
        <v>2026</v>
      </c>
      <c r="B1996" s="12">
        <v>33792</v>
      </c>
      <c r="C1996">
        <v>0</v>
      </c>
      <c r="D1996" s="14">
        <v>29007.82</v>
      </c>
      <c r="E1996" t="s">
        <v>16</v>
      </c>
      <c r="F1996" t="s">
        <v>12</v>
      </c>
      <c r="G1996" t="s">
        <v>41</v>
      </c>
      <c r="H1996">
        <f t="shared" si="31"/>
        <v>30</v>
      </c>
    </row>
    <row r="1997" spans="1:8" x14ac:dyDescent="0.25">
      <c r="A1997" t="s">
        <v>2027</v>
      </c>
      <c r="B1997" s="12">
        <v>29416</v>
      </c>
      <c r="C1997">
        <v>2</v>
      </c>
      <c r="D1997" s="14">
        <v>29114.21</v>
      </c>
      <c r="E1997" t="s">
        <v>16</v>
      </c>
      <c r="F1997" t="s">
        <v>12</v>
      </c>
      <c r="G1997" t="s">
        <v>41</v>
      </c>
      <c r="H1997">
        <f t="shared" si="31"/>
        <v>42</v>
      </c>
    </row>
    <row r="1998" spans="1:8" x14ac:dyDescent="0.25">
      <c r="A1998" t="s">
        <v>2028</v>
      </c>
      <c r="B1998" s="12">
        <v>28823</v>
      </c>
      <c r="C1998">
        <v>2</v>
      </c>
      <c r="D1998" s="14">
        <v>29114.77</v>
      </c>
      <c r="E1998" t="s">
        <v>16</v>
      </c>
      <c r="F1998" t="s">
        <v>16</v>
      </c>
      <c r="G1998" t="s">
        <v>41</v>
      </c>
      <c r="H1998">
        <f t="shared" si="31"/>
        <v>44</v>
      </c>
    </row>
    <row r="1999" spans="1:8" x14ac:dyDescent="0.25">
      <c r="A1999" t="s">
        <v>2029</v>
      </c>
      <c r="B1999" s="12">
        <v>22639</v>
      </c>
      <c r="C1999">
        <v>0</v>
      </c>
      <c r="D1999" s="14">
        <v>29141.360000000001</v>
      </c>
      <c r="E1999" t="s">
        <v>16</v>
      </c>
      <c r="F1999" t="s">
        <v>12</v>
      </c>
      <c r="G1999" t="s">
        <v>23</v>
      </c>
      <c r="H1999">
        <f t="shared" si="31"/>
        <v>61</v>
      </c>
    </row>
    <row r="2000" spans="1:8" x14ac:dyDescent="0.25">
      <c r="A2000" t="s">
        <v>2030</v>
      </c>
      <c r="B2000" s="12">
        <v>28072</v>
      </c>
      <c r="C2000">
        <v>2</v>
      </c>
      <c r="D2000" s="14">
        <v>29160.39</v>
      </c>
      <c r="E2000" t="s">
        <v>16</v>
      </c>
      <c r="F2000" t="s">
        <v>11</v>
      </c>
      <c r="G2000" t="s">
        <v>41</v>
      </c>
      <c r="H2000">
        <f t="shared" si="31"/>
        <v>46</v>
      </c>
    </row>
    <row r="2001" spans="1:8" x14ac:dyDescent="0.25">
      <c r="A2001" t="s">
        <v>2031</v>
      </c>
      <c r="B2001" s="12">
        <v>25393</v>
      </c>
      <c r="C2001">
        <v>2</v>
      </c>
      <c r="D2001" s="14">
        <v>29186.48</v>
      </c>
      <c r="E2001" t="s">
        <v>16</v>
      </c>
      <c r="F2001" t="s">
        <v>12</v>
      </c>
      <c r="G2001" t="s">
        <v>246</v>
      </c>
      <c r="H2001">
        <f t="shared" si="31"/>
        <v>53</v>
      </c>
    </row>
    <row r="2002" spans="1:8" x14ac:dyDescent="0.25">
      <c r="A2002" t="s">
        <v>2032</v>
      </c>
      <c r="B2002" s="12">
        <v>28692</v>
      </c>
      <c r="C2002">
        <v>2</v>
      </c>
      <c r="D2002" s="14">
        <v>29227.599999999999</v>
      </c>
      <c r="E2002" t="s">
        <v>16</v>
      </c>
      <c r="F2002" t="s">
        <v>12</v>
      </c>
      <c r="G2002" t="s">
        <v>23</v>
      </c>
      <c r="H2002">
        <f t="shared" si="31"/>
        <v>44</v>
      </c>
    </row>
    <row r="2003" spans="1:8" x14ac:dyDescent="0.25">
      <c r="A2003" t="s">
        <v>2033</v>
      </c>
      <c r="B2003" s="12">
        <v>21341</v>
      </c>
      <c r="C2003">
        <v>0</v>
      </c>
      <c r="D2003" s="14">
        <v>29330.98</v>
      </c>
      <c r="E2003" t="s">
        <v>16</v>
      </c>
      <c r="F2003" t="s">
        <v>11</v>
      </c>
      <c r="G2003" t="s">
        <v>23</v>
      </c>
      <c r="H2003">
        <f t="shared" si="31"/>
        <v>65</v>
      </c>
    </row>
    <row r="2004" spans="1:8" x14ac:dyDescent="0.25">
      <c r="A2004" t="s">
        <v>2034</v>
      </c>
      <c r="B2004" s="12">
        <v>31358</v>
      </c>
      <c r="C2004">
        <v>3</v>
      </c>
      <c r="D2004" s="14">
        <v>29352.560000000001</v>
      </c>
      <c r="E2004" t="s">
        <v>16</v>
      </c>
      <c r="F2004" t="s">
        <v>16</v>
      </c>
      <c r="G2004" t="s">
        <v>41</v>
      </c>
      <c r="H2004">
        <f t="shared" si="31"/>
        <v>37</v>
      </c>
    </row>
    <row r="2005" spans="1:8" x14ac:dyDescent="0.25">
      <c r="A2005" t="s">
        <v>2035</v>
      </c>
      <c r="B2005" s="12">
        <v>31974</v>
      </c>
      <c r="C2005">
        <v>3</v>
      </c>
      <c r="D2005" s="14">
        <v>29443.59</v>
      </c>
      <c r="E2005" t="s">
        <v>16</v>
      </c>
      <c r="F2005" t="s">
        <v>16</v>
      </c>
      <c r="G2005" t="s">
        <v>41</v>
      </c>
      <c r="H2005">
        <f t="shared" si="31"/>
        <v>35</v>
      </c>
    </row>
    <row r="2006" spans="1:8" x14ac:dyDescent="0.25">
      <c r="A2006" t="s">
        <v>2036</v>
      </c>
      <c r="B2006" s="12">
        <v>21843</v>
      </c>
      <c r="C2006">
        <v>0</v>
      </c>
      <c r="D2006" s="14">
        <v>29523.17</v>
      </c>
      <c r="E2006" t="s">
        <v>16</v>
      </c>
      <c r="F2006" t="s">
        <v>11</v>
      </c>
      <c r="G2006" t="s">
        <v>246</v>
      </c>
      <c r="H2006">
        <f t="shared" si="31"/>
        <v>63</v>
      </c>
    </row>
    <row r="2007" spans="1:8" x14ac:dyDescent="0.25">
      <c r="A2007" t="s">
        <v>2037</v>
      </c>
      <c r="B2007" s="12">
        <v>27701</v>
      </c>
      <c r="C2007">
        <v>1</v>
      </c>
      <c r="D2007" s="14">
        <v>29583.8</v>
      </c>
      <c r="E2007" t="s">
        <v>16</v>
      </c>
      <c r="F2007" t="s">
        <v>16</v>
      </c>
      <c r="G2007" t="s">
        <v>41</v>
      </c>
      <c r="H2007">
        <f t="shared" si="31"/>
        <v>47</v>
      </c>
    </row>
    <row r="2008" spans="1:8" x14ac:dyDescent="0.25">
      <c r="A2008" t="s">
        <v>2038</v>
      </c>
      <c r="B2008" s="12">
        <v>34177</v>
      </c>
      <c r="C2008">
        <v>0</v>
      </c>
      <c r="D2008" s="14">
        <v>29622.69</v>
      </c>
      <c r="E2008" t="s">
        <v>16</v>
      </c>
      <c r="F2008" t="s">
        <v>16</v>
      </c>
      <c r="G2008" t="s">
        <v>41</v>
      </c>
      <c r="H2008">
        <f t="shared" si="31"/>
        <v>29</v>
      </c>
    </row>
    <row r="2009" spans="1:8" x14ac:dyDescent="0.25">
      <c r="A2009" t="s">
        <v>2039</v>
      </c>
      <c r="B2009" s="12">
        <v>26899</v>
      </c>
      <c r="C2009">
        <v>0</v>
      </c>
      <c r="D2009" s="14">
        <v>29757.69</v>
      </c>
      <c r="E2009" t="s">
        <v>16</v>
      </c>
      <c r="F2009" t="s">
        <v>12</v>
      </c>
      <c r="G2009" t="s">
        <v>41</v>
      </c>
      <c r="H2009">
        <f t="shared" si="31"/>
        <v>49</v>
      </c>
    </row>
    <row r="2010" spans="1:8" x14ac:dyDescent="0.25">
      <c r="A2010" t="s">
        <v>2040</v>
      </c>
      <c r="B2010" s="12">
        <v>35966</v>
      </c>
      <c r="C2010">
        <v>0</v>
      </c>
      <c r="D2010" s="14">
        <v>29760.6</v>
      </c>
      <c r="E2010" t="s">
        <v>16</v>
      </c>
      <c r="F2010" t="s">
        <v>11</v>
      </c>
      <c r="G2010" t="s">
        <v>41</v>
      </c>
      <c r="H2010">
        <f t="shared" si="31"/>
        <v>24</v>
      </c>
    </row>
    <row r="2011" spans="1:8" x14ac:dyDescent="0.25">
      <c r="A2011" t="s">
        <v>2041</v>
      </c>
      <c r="B2011" s="12">
        <v>29811</v>
      </c>
      <c r="C2011">
        <v>1</v>
      </c>
      <c r="D2011" s="14">
        <v>29816.639999999999</v>
      </c>
      <c r="E2011" t="s">
        <v>16</v>
      </c>
      <c r="F2011" t="s">
        <v>11</v>
      </c>
      <c r="G2011" t="s">
        <v>41</v>
      </c>
      <c r="H2011">
        <f t="shared" si="31"/>
        <v>41</v>
      </c>
    </row>
    <row r="2012" spans="1:8" x14ac:dyDescent="0.25">
      <c r="A2012" t="s">
        <v>2042</v>
      </c>
      <c r="B2012" s="12">
        <v>30253</v>
      </c>
      <c r="C2012">
        <v>3</v>
      </c>
      <c r="D2012" s="14">
        <v>29818.76</v>
      </c>
      <c r="E2012" t="s">
        <v>16</v>
      </c>
      <c r="F2012" t="s">
        <v>16</v>
      </c>
      <c r="G2012" t="s">
        <v>23</v>
      </c>
      <c r="H2012">
        <f t="shared" si="31"/>
        <v>40</v>
      </c>
    </row>
    <row r="2013" spans="1:8" x14ac:dyDescent="0.25">
      <c r="A2013" t="s">
        <v>2043</v>
      </c>
      <c r="B2013" s="12">
        <v>32872</v>
      </c>
      <c r="C2013">
        <v>3</v>
      </c>
      <c r="D2013" s="14">
        <v>29852.48</v>
      </c>
      <c r="E2013" t="s">
        <v>16</v>
      </c>
      <c r="F2013" t="s">
        <v>12</v>
      </c>
      <c r="G2013" t="s">
        <v>41</v>
      </c>
      <c r="H2013">
        <f t="shared" si="31"/>
        <v>33</v>
      </c>
    </row>
    <row r="2014" spans="1:8" x14ac:dyDescent="0.25">
      <c r="A2014" t="s">
        <v>2044</v>
      </c>
      <c r="B2014" s="12">
        <v>27625</v>
      </c>
      <c r="C2014">
        <v>1</v>
      </c>
      <c r="D2014" s="14">
        <v>29899.25</v>
      </c>
      <c r="E2014" t="s">
        <v>16</v>
      </c>
      <c r="F2014" t="s">
        <v>12</v>
      </c>
      <c r="G2014" t="s">
        <v>41</v>
      </c>
      <c r="H2014">
        <f t="shared" si="31"/>
        <v>47</v>
      </c>
    </row>
    <row r="2015" spans="1:8" x14ac:dyDescent="0.25">
      <c r="A2015" t="s">
        <v>2045</v>
      </c>
      <c r="B2015" s="12">
        <v>32507</v>
      </c>
      <c r="C2015">
        <v>3</v>
      </c>
      <c r="D2015" s="14">
        <v>29929.56</v>
      </c>
      <c r="E2015" t="s">
        <v>16</v>
      </c>
      <c r="F2015" t="s">
        <v>16</v>
      </c>
      <c r="G2015" t="s">
        <v>41</v>
      </c>
      <c r="H2015">
        <f t="shared" si="31"/>
        <v>34</v>
      </c>
    </row>
    <row r="2016" spans="1:8" x14ac:dyDescent="0.25">
      <c r="A2016" t="s">
        <v>2046</v>
      </c>
      <c r="B2016" s="12">
        <v>27923</v>
      </c>
      <c r="C2016">
        <v>2</v>
      </c>
      <c r="D2016" s="14">
        <v>29933.75</v>
      </c>
      <c r="E2016" t="s">
        <v>16</v>
      </c>
      <c r="F2016" t="s">
        <v>16</v>
      </c>
      <c r="G2016" t="s">
        <v>41</v>
      </c>
      <c r="H2016">
        <f t="shared" si="31"/>
        <v>46</v>
      </c>
    </row>
    <row r="2017" spans="1:8" x14ac:dyDescent="0.25">
      <c r="A2017" t="s">
        <v>2047</v>
      </c>
      <c r="B2017" s="12">
        <v>33516</v>
      </c>
      <c r="C2017">
        <v>3</v>
      </c>
      <c r="D2017" s="14">
        <v>29969.67</v>
      </c>
      <c r="E2017" t="s">
        <v>16</v>
      </c>
      <c r="F2017" t="s">
        <v>16</v>
      </c>
      <c r="G2017" t="s">
        <v>41</v>
      </c>
      <c r="H2017">
        <f t="shared" si="31"/>
        <v>31</v>
      </c>
    </row>
    <row r="2018" spans="1:8" x14ac:dyDescent="0.25">
      <c r="A2018" t="s">
        <v>2048</v>
      </c>
      <c r="B2018" s="12">
        <v>29802</v>
      </c>
      <c r="C2018">
        <v>1</v>
      </c>
      <c r="D2018" s="14">
        <v>30026.87</v>
      </c>
      <c r="E2018" t="s">
        <v>11</v>
      </c>
      <c r="F2018" t="s">
        <v>12</v>
      </c>
      <c r="G2018" t="s">
        <v>23</v>
      </c>
      <c r="H2018">
        <f t="shared" si="31"/>
        <v>41</v>
      </c>
    </row>
    <row r="2019" spans="1:8" x14ac:dyDescent="0.25">
      <c r="A2019" t="s">
        <v>2049</v>
      </c>
      <c r="B2019" s="12">
        <v>24639</v>
      </c>
      <c r="C2019">
        <v>3</v>
      </c>
      <c r="D2019" s="14">
        <v>30063.58</v>
      </c>
      <c r="E2019" t="s">
        <v>16</v>
      </c>
      <c r="F2019" t="s">
        <v>16</v>
      </c>
      <c r="G2019" t="s">
        <v>23</v>
      </c>
      <c r="H2019">
        <f t="shared" si="31"/>
        <v>55</v>
      </c>
    </row>
    <row r="2020" spans="1:8" x14ac:dyDescent="0.25">
      <c r="A2020" t="s">
        <v>2050</v>
      </c>
      <c r="B2020" s="12">
        <v>29100</v>
      </c>
      <c r="C2020">
        <v>2</v>
      </c>
      <c r="D2020" s="14">
        <v>30095.97</v>
      </c>
      <c r="E2020" t="s">
        <v>11</v>
      </c>
      <c r="F2020" t="s">
        <v>12</v>
      </c>
      <c r="G2020" t="s">
        <v>41</v>
      </c>
      <c r="H2020">
        <f t="shared" si="31"/>
        <v>43</v>
      </c>
    </row>
    <row r="2021" spans="1:8" x14ac:dyDescent="0.25">
      <c r="A2021" t="s">
        <v>2051</v>
      </c>
      <c r="B2021" s="12">
        <v>26292</v>
      </c>
      <c r="C2021">
        <v>0</v>
      </c>
      <c r="D2021" s="14">
        <v>30134.75</v>
      </c>
      <c r="E2021" t="s">
        <v>11</v>
      </c>
      <c r="F2021" t="s">
        <v>12</v>
      </c>
      <c r="G2021" t="s">
        <v>41</v>
      </c>
      <c r="H2021">
        <f t="shared" si="31"/>
        <v>51</v>
      </c>
    </row>
    <row r="2022" spans="1:8" x14ac:dyDescent="0.25">
      <c r="A2022" t="s">
        <v>2052</v>
      </c>
      <c r="B2022" s="12">
        <v>21408</v>
      </c>
      <c r="C2022">
        <v>1</v>
      </c>
      <c r="D2022" s="14">
        <v>30166.62</v>
      </c>
      <c r="E2022" t="s">
        <v>16</v>
      </c>
      <c r="F2022" t="s">
        <v>12</v>
      </c>
      <c r="G2022" t="s">
        <v>23</v>
      </c>
      <c r="H2022">
        <f t="shared" si="31"/>
        <v>64</v>
      </c>
    </row>
    <row r="2023" spans="1:8" x14ac:dyDescent="0.25">
      <c r="A2023" t="s">
        <v>2053</v>
      </c>
      <c r="B2023" s="12">
        <v>23267</v>
      </c>
      <c r="C2023">
        <v>3</v>
      </c>
      <c r="D2023" s="14">
        <v>30184.94</v>
      </c>
      <c r="E2023" t="s">
        <v>16</v>
      </c>
      <c r="F2023" t="s">
        <v>16</v>
      </c>
      <c r="G2023" t="s">
        <v>275</v>
      </c>
      <c r="H2023">
        <f t="shared" si="31"/>
        <v>59</v>
      </c>
    </row>
    <row r="2024" spans="1:8" x14ac:dyDescent="0.25">
      <c r="A2024" t="s">
        <v>2054</v>
      </c>
      <c r="B2024" s="12">
        <v>22904</v>
      </c>
      <c r="C2024">
        <v>0</v>
      </c>
      <c r="D2024" s="14">
        <v>30260</v>
      </c>
      <c r="E2024" t="s">
        <v>16</v>
      </c>
      <c r="F2024" t="s">
        <v>16</v>
      </c>
      <c r="G2024" t="s">
        <v>275</v>
      </c>
      <c r="H2024">
        <f t="shared" si="31"/>
        <v>60</v>
      </c>
    </row>
    <row r="2025" spans="1:8" x14ac:dyDescent="0.25">
      <c r="A2025" t="s">
        <v>2055</v>
      </c>
      <c r="B2025" s="12">
        <v>26504</v>
      </c>
      <c r="C2025">
        <v>2</v>
      </c>
      <c r="D2025" s="14">
        <v>30284.639999999999</v>
      </c>
      <c r="E2025" t="s">
        <v>16</v>
      </c>
      <c r="F2025" t="s">
        <v>16</v>
      </c>
      <c r="G2025" t="s">
        <v>23</v>
      </c>
      <c r="H2025">
        <f t="shared" si="31"/>
        <v>50</v>
      </c>
    </row>
    <row r="2026" spans="1:8" x14ac:dyDescent="0.25">
      <c r="A2026" t="s">
        <v>2056</v>
      </c>
      <c r="B2026" s="12">
        <v>38139</v>
      </c>
      <c r="C2026">
        <v>0</v>
      </c>
      <c r="D2026" s="14">
        <v>30328.27</v>
      </c>
      <c r="E2026" t="s">
        <v>11</v>
      </c>
      <c r="F2026" t="s">
        <v>11</v>
      </c>
      <c r="G2026" t="s">
        <v>41</v>
      </c>
      <c r="H2026">
        <f t="shared" si="31"/>
        <v>19</v>
      </c>
    </row>
    <row r="2027" spans="1:8" x14ac:dyDescent="0.25">
      <c r="A2027" t="s">
        <v>2057</v>
      </c>
      <c r="B2027" s="12">
        <v>25414</v>
      </c>
      <c r="C2027">
        <v>0</v>
      </c>
      <c r="D2027" s="14">
        <v>30366.93</v>
      </c>
      <c r="E2027" t="s">
        <v>11</v>
      </c>
      <c r="F2027" t="s">
        <v>11</v>
      </c>
      <c r="G2027" t="s">
        <v>41</v>
      </c>
      <c r="H2027">
        <f t="shared" si="31"/>
        <v>53</v>
      </c>
    </row>
    <row r="2028" spans="1:8" x14ac:dyDescent="0.25">
      <c r="A2028" t="s">
        <v>2058</v>
      </c>
      <c r="B2028" s="12">
        <v>28006</v>
      </c>
      <c r="C2028">
        <v>2</v>
      </c>
      <c r="D2028" s="14">
        <v>30409.53</v>
      </c>
      <c r="E2028" t="s">
        <v>11</v>
      </c>
      <c r="F2028" t="s">
        <v>12</v>
      </c>
      <c r="G2028" t="s">
        <v>23</v>
      </c>
      <c r="H2028">
        <f t="shared" si="31"/>
        <v>46</v>
      </c>
    </row>
    <row r="2029" spans="1:8" x14ac:dyDescent="0.25">
      <c r="A2029" t="s">
        <v>2059</v>
      </c>
      <c r="B2029" s="12">
        <v>36096</v>
      </c>
      <c r="C2029">
        <v>0</v>
      </c>
      <c r="D2029" s="14">
        <v>30422.03</v>
      </c>
      <c r="E2029" t="s">
        <v>11</v>
      </c>
      <c r="F2029" t="s">
        <v>12</v>
      </c>
      <c r="G2029" t="s">
        <v>41</v>
      </c>
      <c r="H2029">
        <f t="shared" si="31"/>
        <v>24</v>
      </c>
    </row>
    <row r="2030" spans="1:8" x14ac:dyDescent="0.25">
      <c r="A2030" t="s">
        <v>2060</v>
      </c>
      <c r="B2030" s="12">
        <v>30562</v>
      </c>
      <c r="C2030">
        <v>3</v>
      </c>
      <c r="D2030" s="14">
        <v>30457.37</v>
      </c>
      <c r="E2030" t="s">
        <v>11</v>
      </c>
      <c r="F2030" t="s">
        <v>16</v>
      </c>
      <c r="G2030" t="s">
        <v>23</v>
      </c>
      <c r="H2030">
        <f t="shared" si="31"/>
        <v>39</v>
      </c>
    </row>
    <row r="2031" spans="1:8" x14ac:dyDescent="0.25">
      <c r="A2031" t="s">
        <v>2061</v>
      </c>
      <c r="B2031" s="12">
        <v>31634</v>
      </c>
      <c r="C2031">
        <v>3</v>
      </c>
      <c r="D2031" s="14">
        <v>30530.5</v>
      </c>
      <c r="E2031" t="s">
        <v>11</v>
      </c>
      <c r="F2031" t="s">
        <v>16</v>
      </c>
      <c r="G2031" t="s">
        <v>41</v>
      </c>
      <c r="H2031">
        <f t="shared" si="31"/>
        <v>36</v>
      </c>
    </row>
    <row r="2032" spans="1:8" x14ac:dyDescent="0.25">
      <c r="A2032" t="s">
        <v>2062</v>
      </c>
      <c r="B2032" s="12">
        <v>25883</v>
      </c>
      <c r="C2032">
        <v>0</v>
      </c>
      <c r="D2032" s="14">
        <v>30625.65</v>
      </c>
      <c r="E2032" t="s">
        <v>11</v>
      </c>
      <c r="F2032" t="s">
        <v>12</v>
      </c>
      <c r="G2032" t="s">
        <v>41</v>
      </c>
      <c r="H2032">
        <f t="shared" si="31"/>
        <v>52</v>
      </c>
    </row>
    <row r="2033" spans="1:8" x14ac:dyDescent="0.25">
      <c r="A2033" t="s">
        <v>2063</v>
      </c>
      <c r="B2033" s="12">
        <v>36424</v>
      </c>
      <c r="C2033">
        <v>0</v>
      </c>
      <c r="D2033" s="14">
        <v>30697.71</v>
      </c>
      <c r="E2033" t="s">
        <v>16</v>
      </c>
      <c r="F2033" t="s">
        <v>11</v>
      </c>
      <c r="G2033" t="s">
        <v>41</v>
      </c>
      <c r="H2033">
        <f t="shared" si="31"/>
        <v>23</v>
      </c>
    </row>
    <row r="2034" spans="1:8" x14ac:dyDescent="0.25">
      <c r="A2034" t="s">
        <v>2064</v>
      </c>
      <c r="B2034" s="12">
        <v>30671</v>
      </c>
      <c r="C2034">
        <v>3</v>
      </c>
      <c r="D2034" s="14">
        <v>30724.44</v>
      </c>
      <c r="E2034" t="s">
        <v>11</v>
      </c>
      <c r="F2034" t="s">
        <v>12</v>
      </c>
      <c r="G2034" t="s">
        <v>41</v>
      </c>
      <c r="H2034">
        <f t="shared" si="31"/>
        <v>39</v>
      </c>
    </row>
    <row r="2035" spans="1:8" x14ac:dyDescent="0.25">
      <c r="A2035" t="s">
        <v>2065</v>
      </c>
      <c r="B2035" s="12">
        <v>32391</v>
      </c>
      <c r="C2035">
        <v>3</v>
      </c>
      <c r="D2035" s="14">
        <v>30763.01</v>
      </c>
      <c r="E2035" t="s">
        <v>11</v>
      </c>
      <c r="F2035" t="s">
        <v>16</v>
      </c>
      <c r="G2035" t="s">
        <v>41</v>
      </c>
      <c r="H2035">
        <f t="shared" si="31"/>
        <v>34</v>
      </c>
    </row>
    <row r="2036" spans="1:8" x14ac:dyDescent="0.25">
      <c r="A2036" t="s">
        <v>2066</v>
      </c>
      <c r="B2036" s="12">
        <v>22533</v>
      </c>
      <c r="C2036">
        <v>3</v>
      </c>
      <c r="D2036" s="14">
        <v>30942.19</v>
      </c>
      <c r="E2036" t="s">
        <v>11</v>
      </c>
      <c r="F2036" t="s">
        <v>11</v>
      </c>
      <c r="G2036" t="s">
        <v>13</v>
      </c>
      <c r="H2036">
        <f t="shared" si="31"/>
        <v>61</v>
      </c>
    </row>
    <row r="2037" spans="1:8" x14ac:dyDescent="0.25">
      <c r="A2037" t="s">
        <v>2067</v>
      </c>
      <c r="B2037" s="12">
        <v>38300</v>
      </c>
      <c r="C2037">
        <v>0</v>
      </c>
      <c r="D2037" s="14">
        <v>31196.61</v>
      </c>
      <c r="E2037" t="s">
        <v>11</v>
      </c>
      <c r="F2037" t="s">
        <v>16</v>
      </c>
      <c r="G2037" t="s">
        <v>41</v>
      </c>
      <c r="H2037">
        <f t="shared" si="31"/>
        <v>18</v>
      </c>
    </row>
    <row r="2038" spans="1:8" x14ac:dyDescent="0.25">
      <c r="A2038" t="s">
        <v>2068</v>
      </c>
      <c r="B2038" s="12">
        <v>36729</v>
      </c>
      <c r="C2038">
        <v>0</v>
      </c>
      <c r="D2038" s="14">
        <v>31234.560000000001</v>
      </c>
      <c r="E2038" t="s">
        <v>16</v>
      </c>
      <c r="F2038" t="s">
        <v>16</v>
      </c>
      <c r="G2038" t="s">
        <v>41</v>
      </c>
      <c r="H2038">
        <f t="shared" si="31"/>
        <v>22</v>
      </c>
    </row>
    <row r="2039" spans="1:8" x14ac:dyDescent="0.25">
      <c r="A2039" t="s">
        <v>2069</v>
      </c>
      <c r="B2039" s="12">
        <v>25028</v>
      </c>
      <c r="C2039">
        <v>0</v>
      </c>
      <c r="D2039" s="14">
        <v>31322.53</v>
      </c>
      <c r="E2039" t="s">
        <v>11</v>
      </c>
      <c r="F2039" t="s">
        <v>16</v>
      </c>
      <c r="G2039" t="s">
        <v>41</v>
      </c>
      <c r="H2039">
        <f t="shared" si="31"/>
        <v>54</v>
      </c>
    </row>
    <row r="2040" spans="1:8" x14ac:dyDescent="0.25">
      <c r="A2040" t="s">
        <v>2070</v>
      </c>
      <c r="B2040" s="12">
        <v>34969</v>
      </c>
      <c r="C2040">
        <v>0</v>
      </c>
      <c r="D2040" s="14">
        <v>31328.27</v>
      </c>
      <c r="E2040" t="s">
        <v>11</v>
      </c>
      <c r="F2040" t="s">
        <v>11</v>
      </c>
      <c r="G2040" t="s">
        <v>41</v>
      </c>
      <c r="H2040">
        <f t="shared" si="31"/>
        <v>27</v>
      </c>
    </row>
    <row r="2041" spans="1:8" x14ac:dyDescent="0.25">
      <c r="A2041" t="s">
        <v>2071</v>
      </c>
      <c r="B2041" s="12">
        <v>27310</v>
      </c>
      <c r="C2041">
        <v>0</v>
      </c>
      <c r="D2041" s="14">
        <v>31368.81</v>
      </c>
      <c r="E2041" t="s">
        <v>11</v>
      </c>
      <c r="F2041" t="s">
        <v>12</v>
      </c>
      <c r="G2041" t="s">
        <v>41</v>
      </c>
      <c r="H2041">
        <f t="shared" si="31"/>
        <v>48</v>
      </c>
    </row>
    <row r="2042" spans="1:8" x14ac:dyDescent="0.25">
      <c r="A2042" t="s">
        <v>2072</v>
      </c>
      <c r="B2042" s="12">
        <v>27696</v>
      </c>
      <c r="C2042">
        <v>1</v>
      </c>
      <c r="D2042" s="14">
        <v>31591.82</v>
      </c>
      <c r="E2042" t="s">
        <v>11</v>
      </c>
      <c r="F2042" t="s">
        <v>16</v>
      </c>
      <c r="G2042" t="s">
        <v>41</v>
      </c>
      <c r="H2042">
        <f t="shared" si="31"/>
        <v>47</v>
      </c>
    </row>
    <row r="2043" spans="1:8" x14ac:dyDescent="0.25">
      <c r="A2043" t="s">
        <v>2073</v>
      </c>
      <c r="B2043" s="12">
        <v>22263</v>
      </c>
      <c r="C2043">
        <v>1</v>
      </c>
      <c r="D2043" s="14">
        <v>31620</v>
      </c>
      <c r="E2043" t="s">
        <v>11</v>
      </c>
      <c r="F2043" t="s">
        <v>16</v>
      </c>
      <c r="G2043" t="s">
        <v>246</v>
      </c>
      <c r="H2043">
        <f t="shared" si="31"/>
        <v>62</v>
      </c>
    </row>
    <row r="2044" spans="1:8" x14ac:dyDescent="0.25">
      <c r="A2044" t="s">
        <v>2074</v>
      </c>
      <c r="B2044" s="12">
        <v>28412</v>
      </c>
      <c r="C2044">
        <v>2</v>
      </c>
      <c r="D2044" s="14">
        <v>31736.7</v>
      </c>
      <c r="E2044" t="s">
        <v>11</v>
      </c>
      <c r="F2044" t="s">
        <v>11</v>
      </c>
      <c r="G2044" t="s">
        <v>23</v>
      </c>
      <c r="H2044">
        <f t="shared" si="31"/>
        <v>45</v>
      </c>
    </row>
    <row r="2045" spans="1:8" x14ac:dyDescent="0.25">
      <c r="A2045" t="s">
        <v>2075</v>
      </c>
      <c r="B2045" s="12">
        <v>30935</v>
      </c>
      <c r="C2045">
        <v>3</v>
      </c>
      <c r="D2045" s="14">
        <v>31743.919999999998</v>
      </c>
      <c r="E2045" t="s">
        <v>11</v>
      </c>
      <c r="F2045" t="s">
        <v>16</v>
      </c>
      <c r="G2045" t="s">
        <v>41</v>
      </c>
      <c r="H2045">
        <f t="shared" si="31"/>
        <v>38</v>
      </c>
    </row>
    <row r="2046" spans="1:8" x14ac:dyDescent="0.25">
      <c r="A2046" t="s">
        <v>2076</v>
      </c>
      <c r="B2046" s="12">
        <v>27662</v>
      </c>
      <c r="C2046">
        <v>1</v>
      </c>
      <c r="D2046" s="14">
        <v>31897.1</v>
      </c>
      <c r="E2046" t="s">
        <v>11</v>
      </c>
      <c r="F2046" t="s">
        <v>12</v>
      </c>
      <c r="G2046" t="s">
        <v>41</v>
      </c>
      <c r="H2046">
        <f t="shared" si="31"/>
        <v>47</v>
      </c>
    </row>
    <row r="2047" spans="1:8" x14ac:dyDescent="0.25">
      <c r="A2047" t="s">
        <v>2077</v>
      </c>
      <c r="B2047" s="12">
        <v>26563</v>
      </c>
      <c r="C2047">
        <v>0</v>
      </c>
      <c r="D2047" s="14">
        <v>31980.89</v>
      </c>
      <c r="E2047" t="s">
        <v>11</v>
      </c>
      <c r="F2047" t="s">
        <v>16</v>
      </c>
      <c r="G2047" t="s">
        <v>41</v>
      </c>
      <c r="H2047">
        <f t="shared" si="31"/>
        <v>50</v>
      </c>
    </row>
    <row r="2048" spans="1:8" x14ac:dyDescent="0.25">
      <c r="A2048" t="s">
        <v>2078</v>
      </c>
      <c r="B2048" s="12">
        <v>34225</v>
      </c>
      <c r="C2048">
        <v>0</v>
      </c>
      <c r="D2048" s="14">
        <v>32086.21</v>
      </c>
      <c r="E2048" t="s">
        <v>16</v>
      </c>
      <c r="F2048" t="s">
        <v>12</v>
      </c>
      <c r="G2048" t="s">
        <v>41</v>
      </c>
      <c r="H2048">
        <f t="shared" si="31"/>
        <v>29</v>
      </c>
    </row>
    <row r="2049" spans="1:8" x14ac:dyDescent="0.25">
      <c r="A2049" t="s">
        <v>2079</v>
      </c>
      <c r="B2049" s="12">
        <v>28804</v>
      </c>
      <c r="C2049">
        <v>2</v>
      </c>
      <c r="D2049" s="14">
        <v>32108.66</v>
      </c>
      <c r="E2049" t="s">
        <v>16</v>
      </c>
      <c r="F2049" t="s">
        <v>12</v>
      </c>
      <c r="G2049" t="s">
        <v>355</v>
      </c>
      <c r="H2049">
        <f t="shared" si="31"/>
        <v>44</v>
      </c>
    </row>
    <row r="2050" spans="1:8" x14ac:dyDescent="0.25">
      <c r="A2050" t="s">
        <v>2080</v>
      </c>
      <c r="B2050" s="12">
        <v>25457</v>
      </c>
      <c r="C2050">
        <v>0</v>
      </c>
      <c r="D2050" s="14">
        <v>32192.76</v>
      </c>
      <c r="E2050" t="s">
        <v>16</v>
      </c>
      <c r="F2050" t="s">
        <v>11</v>
      </c>
      <c r="G2050" t="s">
        <v>41</v>
      </c>
      <c r="H2050">
        <f t="shared" si="31"/>
        <v>53</v>
      </c>
    </row>
    <row r="2051" spans="1:8" x14ac:dyDescent="0.25">
      <c r="A2051" t="s">
        <v>2081</v>
      </c>
      <c r="B2051" s="12">
        <v>34585</v>
      </c>
      <c r="C2051">
        <v>0</v>
      </c>
      <c r="D2051" s="14">
        <v>32222.81</v>
      </c>
      <c r="E2051" t="s">
        <v>11</v>
      </c>
      <c r="F2051" t="s">
        <v>16</v>
      </c>
      <c r="G2051" t="s">
        <v>41</v>
      </c>
      <c r="H2051">
        <f t="shared" ref="H2051:H2114" si="32">IFERROR(DATEDIF(B2051,DATE(2023,6,8),"Y"),"?")</f>
        <v>28</v>
      </c>
    </row>
    <row r="2052" spans="1:8" x14ac:dyDescent="0.25">
      <c r="A2052" t="s">
        <v>2082</v>
      </c>
      <c r="B2052" s="12">
        <v>27745</v>
      </c>
      <c r="C2052">
        <v>1</v>
      </c>
      <c r="D2052" s="14">
        <v>32259.96</v>
      </c>
      <c r="E2052" t="s">
        <v>11</v>
      </c>
      <c r="F2052" t="s">
        <v>12</v>
      </c>
      <c r="G2052" t="s">
        <v>23</v>
      </c>
      <c r="H2052">
        <f t="shared" si="32"/>
        <v>47</v>
      </c>
    </row>
    <row r="2053" spans="1:8" x14ac:dyDescent="0.25">
      <c r="A2053" t="s">
        <v>2083</v>
      </c>
      <c r="B2053" s="12">
        <v>31748</v>
      </c>
      <c r="C2053">
        <v>3</v>
      </c>
      <c r="D2053" s="14">
        <v>32288.49</v>
      </c>
      <c r="E2053" t="s">
        <v>11</v>
      </c>
      <c r="F2053" t="s">
        <v>11</v>
      </c>
      <c r="G2053" t="s">
        <v>41</v>
      </c>
      <c r="H2053">
        <f t="shared" si="32"/>
        <v>36</v>
      </c>
    </row>
    <row r="2054" spans="1:8" x14ac:dyDescent="0.25">
      <c r="A2054" t="s">
        <v>2084</v>
      </c>
      <c r="B2054" s="12">
        <v>26591</v>
      </c>
      <c r="C2054">
        <v>0</v>
      </c>
      <c r="D2054" s="14">
        <v>32428.63</v>
      </c>
      <c r="E2054" t="s">
        <v>11</v>
      </c>
      <c r="F2054" t="s">
        <v>11</v>
      </c>
      <c r="G2054" t="s">
        <v>41</v>
      </c>
      <c r="H2054">
        <f t="shared" si="32"/>
        <v>50</v>
      </c>
    </row>
    <row r="2055" spans="1:8" x14ac:dyDescent="0.25">
      <c r="A2055" t="s">
        <v>2085</v>
      </c>
      <c r="B2055" s="12">
        <v>27981</v>
      </c>
      <c r="C2055">
        <v>2</v>
      </c>
      <c r="D2055" s="14">
        <v>32430.22</v>
      </c>
      <c r="E2055" t="s">
        <v>11</v>
      </c>
      <c r="F2055" t="s">
        <v>12</v>
      </c>
      <c r="G2055" t="s">
        <v>41</v>
      </c>
      <c r="H2055">
        <f t="shared" si="32"/>
        <v>46</v>
      </c>
    </row>
    <row r="2056" spans="1:8" x14ac:dyDescent="0.25">
      <c r="A2056" t="s">
        <v>2086</v>
      </c>
      <c r="B2056" s="12">
        <v>29856</v>
      </c>
      <c r="C2056">
        <v>1</v>
      </c>
      <c r="D2056" s="14">
        <v>32462.35</v>
      </c>
      <c r="E2056" t="s">
        <v>11</v>
      </c>
      <c r="F2056" t="s">
        <v>11</v>
      </c>
      <c r="G2056" t="s">
        <v>41</v>
      </c>
      <c r="H2056">
        <f t="shared" si="32"/>
        <v>41</v>
      </c>
    </row>
    <row r="2057" spans="1:8" x14ac:dyDescent="0.25">
      <c r="A2057" t="s">
        <v>2087</v>
      </c>
      <c r="B2057" s="12">
        <v>28022</v>
      </c>
      <c r="C2057">
        <v>2</v>
      </c>
      <c r="D2057" s="14">
        <v>32485.46</v>
      </c>
      <c r="E2057" t="s">
        <v>11</v>
      </c>
      <c r="F2057" t="s">
        <v>16</v>
      </c>
      <c r="G2057" t="s">
        <v>41</v>
      </c>
      <c r="H2057">
        <f t="shared" si="32"/>
        <v>46</v>
      </c>
    </row>
    <row r="2058" spans="1:8" x14ac:dyDescent="0.25">
      <c r="A2058" t="s">
        <v>2088</v>
      </c>
      <c r="B2058" s="12">
        <v>37902</v>
      </c>
      <c r="C2058">
        <v>0</v>
      </c>
      <c r="D2058" s="14">
        <v>32548.34</v>
      </c>
      <c r="E2058" t="s">
        <v>16</v>
      </c>
      <c r="F2058" t="s">
        <v>11</v>
      </c>
      <c r="G2058" t="s">
        <v>13</v>
      </c>
      <c r="H2058">
        <f t="shared" si="32"/>
        <v>19</v>
      </c>
    </row>
    <row r="2059" spans="1:8" x14ac:dyDescent="0.25">
      <c r="A2059" t="s">
        <v>2089</v>
      </c>
      <c r="B2059" s="12">
        <v>33067</v>
      </c>
      <c r="C2059">
        <v>3</v>
      </c>
      <c r="D2059" s="14">
        <v>32672.11</v>
      </c>
      <c r="E2059" t="s">
        <v>16</v>
      </c>
      <c r="F2059" t="s">
        <v>16</v>
      </c>
      <c r="G2059" t="s">
        <v>41</v>
      </c>
      <c r="H2059">
        <f t="shared" si="32"/>
        <v>32</v>
      </c>
    </row>
    <row r="2060" spans="1:8" x14ac:dyDescent="0.25">
      <c r="A2060" t="s">
        <v>2090</v>
      </c>
      <c r="B2060" s="12">
        <v>25143</v>
      </c>
      <c r="C2060">
        <v>0</v>
      </c>
      <c r="D2060" s="14">
        <v>32686.080000000002</v>
      </c>
      <c r="E2060" t="s">
        <v>11</v>
      </c>
      <c r="F2060" t="s">
        <v>12</v>
      </c>
      <c r="G2060" t="s">
        <v>41</v>
      </c>
      <c r="H2060">
        <f t="shared" si="32"/>
        <v>54</v>
      </c>
    </row>
    <row r="2061" spans="1:8" x14ac:dyDescent="0.25">
      <c r="A2061" t="s">
        <v>2091</v>
      </c>
      <c r="B2061" s="12">
        <v>33146</v>
      </c>
      <c r="C2061">
        <v>3</v>
      </c>
      <c r="D2061" s="14">
        <v>32716.2</v>
      </c>
      <c r="E2061" t="s">
        <v>16</v>
      </c>
      <c r="F2061" t="s">
        <v>11</v>
      </c>
      <c r="G2061" t="s">
        <v>41</v>
      </c>
      <c r="H2061">
        <f t="shared" si="32"/>
        <v>32</v>
      </c>
    </row>
    <row r="2062" spans="1:8" x14ac:dyDescent="0.25">
      <c r="A2062" t="s">
        <v>2092</v>
      </c>
      <c r="B2062" s="12">
        <v>33063</v>
      </c>
      <c r="C2062">
        <v>2</v>
      </c>
      <c r="D2062" s="14">
        <v>32734.19</v>
      </c>
      <c r="E2062" t="s">
        <v>11</v>
      </c>
      <c r="F2062" t="s">
        <v>16</v>
      </c>
      <c r="G2062" t="s">
        <v>23</v>
      </c>
      <c r="H2062">
        <f t="shared" si="32"/>
        <v>32</v>
      </c>
    </row>
    <row r="2063" spans="1:8" x14ac:dyDescent="0.25">
      <c r="A2063" t="s">
        <v>2093</v>
      </c>
      <c r="B2063" s="12">
        <v>27369</v>
      </c>
      <c r="C2063">
        <v>0</v>
      </c>
      <c r="D2063" s="14">
        <v>32760.48</v>
      </c>
      <c r="E2063" t="s">
        <v>16</v>
      </c>
      <c r="F2063" t="s">
        <v>16</v>
      </c>
      <c r="G2063" t="s">
        <v>41</v>
      </c>
      <c r="H2063">
        <f t="shared" si="32"/>
        <v>48</v>
      </c>
    </row>
    <row r="2064" spans="1:8" x14ac:dyDescent="0.25">
      <c r="A2064" t="s">
        <v>2094</v>
      </c>
      <c r="B2064" s="12">
        <v>26610</v>
      </c>
      <c r="C2064">
        <v>0</v>
      </c>
      <c r="D2064" s="14">
        <v>32765.33</v>
      </c>
      <c r="E2064" t="s">
        <v>11</v>
      </c>
      <c r="F2064" t="s">
        <v>11</v>
      </c>
      <c r="G2064" t="s">
        <v>23</v>
      </c>
      <c r="H2064">
        <f t="shared" si="32"/>
        <v>50</v>
      </c>
    </row>
    <row r="2065" spans="1:8" x14ac:dyDescent="0.25">
      <c r="A2065" t="s">
        <v>2095</v>
      </c>
      <c r="B2065" s="12">
        <v>29567</v>
      </c>
      <c r="C2065">
        <v>3</v>
      </c>
      <c r="D2065" s="14">
        <v>32787.46</v>
      </c>
      <c r="E2065" t="s">
        <v>16</v>
      </c>
      <c r="F2065" t="s">
        <v>12</v>
      </c>
      <c r="G2065" t="s">
        <v>23</v>
      </c>
      <c r="H2065">
        <f t="shared" si="32"/>
        <v>42</v>
      </c>
    </row>
    <row r="2066" spans="1:8" x14ac:dyDescent="0.25">
      <c r="A2066" t="s">
        <v>2096</v>
      </c>
      <c r="B2066" s="12">
        <v>35037</v>
      </c>
      <c r="C2066">
        <v>0</v>
      </c>
      <c r="D2066" s="14">
        <v>32827.51</v>
      </c>
      <c r="E2066" t="s">
        <v>16</v>
      </c>
      <c r="F2066" t="s">
        <v>11</v>
      </c>
      <c r="G2066" t="s">
        <v>41</v>
      </c>
      <c r="H2066">
        <f t="shared" si="32"/>
        <v>27</v>
      </c>
    </row>
    <row r="2067" spans="1:8" x14ac:dyDescent="0.25">
      <c r="A2067" t="s">
        <v>2097</v>
      </c>
      <c r="B2067" s="12">
        <v>29907</v>
      </c>
      <c r="C2067">
        <v>1</v>
      </c>
      <c r="D2067" s="14">
        <v>32906.69</v>
      </c>
      <c r="E2067" t="s">
        <v>11</v>
      </c>
      <c r="F2067" t="s">
        <v>12</v>
      </c>
      <c r="G2067" t="s">
        <v>41</v>
      </c>
      <c r="H2067">
        <f t="shared" si="32"/>
        <v>41</v>
      </c>
    </row>
    <row r="2068" spans="1:8" x14ac:dyDescent="0.25">
      <c r="A2068" t="s">
        <v>2098</v>
      </c>
      <c r="B2068" s="12">
        <v>26169</v>
      </c>
      <c r="C2068">
        <v>0</v>
      </c>
      <c r="D2068" s="14">
        <v>32947.629999999997</v>
      </c>
      <c r="E2068" t="s">
        <v>11</v>
      </c>
      <c r="F2068" t="s">
        <v>16</v>
      </c>
      <c r="G2068" t="s">
        <v>41</v>
      </c>
      <c r="H2068">
        <f t="shared" si="32"/>
        <v>51</v>
      </c>
    </row>
    <row r="2069" spans="1:8" x14ac:dyDescent="0.25">
      <c r="A2069" t="s">
        <v>2099</v>
      </c>
      <c r="B2069" s="12">
        <v>34888</v>
      </c>
      <c r="C2069">
        <v>0</v>
      </c>
      <c r="D2069" s="14">
        <v>33017.46</v>
      </c>
      <c r="E2069" t="s">
        <v>16</v>
      </c>
      <c r="F2069" t="s">
        <v>16</v>
      </c>
      <c r="G2069" t="s">
        <v>41</v>
      </c>
      <c r="H2069">
        <f t="shared" si="32"/>
        <v>27</v>
      </c>
    </row>
    <row r="2070" spans="1:8" x14ac:dyDescent="0.25">
      <c r="A2070" t="s">
        <v>2100</v>
      </c>
      <c r="B2070" s="12">
        <v>24663</v>
      </c>
      <c r="C2070">
        <v>0</v>
      </c>
      <c r="D2070" s="14">
        <v>33025.32</v>
      </c>
      <c r="E2070" t="s">
        <v>11</v>
      </c>
      <c r="F2070" t="s">
        <v>12</v>
      </c>
      <c r="G2070" t="s">
        <v>41</v>
      </c>
      <c r="H2070">
        <f t="shared" si="32"/>
        <v>55</v>
      </c>
    </row>
    <row r="2071" spans="1:8" x14ac:dyDescent="0.25">
      <c r="A2071" t="s">
        <v>2101</v>
      </c>
      <c r="B2071" s="12">
        <v>34543</v>
      </c>
      <c r="C2071">
        <v>0</v>
      </c>
      <c r="D2071" s="14">
        <v>33057.230000000003</v>
      </c>
      <c r="E2071" t="s">
        <v>16</v>
      </c>
      <c r="F2071" t="s">
        <v>11</v>
      </c>
      <c r="G2071" t="s">
        <v>41</v>
      </c>
      <c r="H2071">
        <f t="shared" si="32"/>
        <v>28</v>
      </c>
    </row>
    <row r="2072" spans="1:8" x14ac:dyDescent="0.25">
      <c r="A2072" t="s">
        <v>2102</v>
      </c>
      <c r="B2072" s="12">
        <v>22828</v>
      </c>
      <c r="C2072">
        <v>0</v>
      </c>
      <c r="D2072" s="14">
        <v>33074.94</v>
      </c>
      <c r="E2072" t="s">
        <v>16</v>
      </c>
      <c r="F2072" t="s">
        <v>11</v>
      </c>
      <c r="G2072" t="s">
        <v>41</v>
      </c>
      <c r="H2072">
        <f t="shared" si="32"/>
        <v>60</v>
      </c>
    </row>
    <row r="2073" spans="1:8" x14ac:dyDescent="0.25">
      <c r="A2073" t="s">
        <v>2103</v>
      </c>
      <c r="B2073" s="12">
        <v>25506</v>
      </c>
      <c r="C2073">
        <v>0</v>
      </c>
      <c r="D2073" s="14">
        <v>33090.660000000003</v>
      </c>
      <c r="E2073" t="s">
        <v>11</v>
      </c>
      <c r="F2073" t="s">
        <v>11</v>
      </c>
      <c r="G2073" t="s">
        <v>41</v>
      </c>
      <c r="H2073">
        <f t="shared" si="32"/>
        <v>53</v>
      </c>
    </row>
    <row r="2074" spans="1:8" x14ac:dyDescent="0.25">
      <c r="A2074" t="s">
        <v>2104</v>
      </c>
      <c r="B2074" s="12">
        <v>31243</v>
      </c>
      <c r="C2074">
        <v>3</v>
      </c>
      <c r="D2074" s="14">
        <v>33121</v>
      </c>
      <c r="E2074" t="s">
        <v>11</v>
      </c>
      <c r="F2074" t="s">
        <v>16</v>
      </c>
      <c r="G2074" t="s">
        <v>41</v>
      </c>
      <c r="H2074">
        <f t="shared" si="32"/>
        <v>37</v>
      </c>
    </row>
    <row r="2075" spans="1:8" x14ac:dyDescent="0.25">
      <c r="A2075" t="s">
        <v>2105</v>
      </c>
      <c r="B2075" s="12">
        <v>33158</v>
      </c>
      <c r="C2075">
        <v>3</v>
      </c>
      <c r="D2075" s="14">
        <v>33292.83</v>
      </c>
      <c r="E2075" t="s">
        <v>11</v>
      </c>
      <c r="F2075" t="s">
        <v>16</v>
      </c>
      <c r="G2075" t="s">
        <v>41</v>
      </c>
      <c r="H2075">
        <f t="shared" si="32"/>
        <v>32</v>
      </c>
    </row>
    <row r="2076" spans="1:8" x14ac:dyDescent="0.25">
      <c r="A2076" t="s">
        <v>2106</v>
      </c>
      <c r="B2076" s="12">
        <v>37953</v>
      </c>
      <c r="C2076">
        <v>0</v>
      </c>
      <c r="D2076" s="14">
        <v>33307.550000000003</v>
      </c>
      <c r="E2076" t="s">
        <v>11</v>
      </c>
      <c r="F2076" t="s">
        <v>12</v>
      </c>
      <c r="G2076" t="s">
        <v>23</v>
      </c>
      <c r="H2076">
        <f t="shared" si="32"/>
        <v>19</v>
      </c>
    </row>
    <row r="2077" spans="1:8" x14ac:dyDescent="0.25">
      <c r="A2077" t="s">
        <v>2107</v>
      </c>
      <c r="B2077" s="12">
        <v>26547</v>
      </c>
      <c r="C2077">
        <v>0</v>
      </c>
      <c r="D2077" s="14">
        <v>33344.449999999997</v>
      </c>
      <c r="E2077" t="s">
        <v>11</v>
      </c>
      <c r="F2077" t="s">
        <v>12</v>
      </c>
      <c r="G2077" t="s">
        <v>41</v>
      </c>
      <c r="H2077">
        <f t="shared" si="32"/>
        <v>50</v>
      </c>
    </row>
    <row r="2078" spans="1:8" x14ac:dyDescent="0.25">
      <c r="A2078" t="s">
        <v>2108</v>
      </c>
      <c r="B2078" s="12">
        <v>31388</v>
      </c>
      <c r="C2078">
        <v>3</v>
      </c>
      <c r="D2078" s="14">
        <v>33450.99</v>
      </c>
      <c r="E2078" t="s">
        <v>11</v>
      </c>
      <c r="F2078" t="s">
        <v>11</v>
      </c>
      <c r="G2078" t="s">
        <v>41</v>
      </c>
      <c r="H2078">
        <f t="shared" si="32"/>
        <v>37</v>
      </c>
    </row>
    <row r="2079" spans="1:8" x14ac:dyDescent="0.25">
      <c r="A2079" t="s">
        <v>2109</v>
      </c>
      <c r="B2079" s="12">
        <v>25737</v>
      </c>
      <c r="C2079">
        <v>2</v>
      </c>
      <c r="D2079" s="14">
        <v>33471.97</v>
      </c>
      <c r="E2079" t="s">
        <v>11</v>
      </c>
      <c r="F2079" t="s">
        <v>11</v>
      </c>
      <c r="G2079" t="s">
        <v>23</v>
      </c>
      <c r="H2079">
        <f t="shared" si="32"/>
        <v>52</v>
      </c>
    </row>
    <row r="2080" spans="1:8" x14ac:dyDescent="0.25">
      <c r="A2080" t="s">
        <v>2110</v>
      </c>
      <c r="B2080" s="12">
        <v>37493</v>
      </c>
      <c r="C2080">
        <v>0</v>
      </c>
      <c r="D2080" s="14">
        <v>33475.82</v>
      </c>
      <c r="E2080" t="s">
        <v>16</v>
      </c>
      <c r="F2080" t="s">
        <v>16</v>
      </c>
      <c r="G2080" t="s">
        <v>169</v>
      </c>
      <c r="H2080">
        <f t="shared" si="32"/>
        <v>20</v>
      </c>
    </row>
    <row r="2081" spans="1:8" x14ac:dyDescent="0.25">
      <c r="A2081" t="s">
        <v>2111</v>
      </c>
      <c r="B2081" s="12">
        <v>30885</v>
      </c>
      <c r="C2081">
        <v>3</v>
      </c>
      <c r="D2081" s="14">
        <v>33527.1</v>
      </c>
      <c r="E2081" t="s">
        <v>11</v>
      </c>
      <c r="F2081" t="s">
        <v>12</v>
      </c>
      <c r="G2081" t="s">
        <v>41</v>
      </c>
      <c r="H2081">
        <f t="shared" si="32"/>
        <v>38</v>
      </c>
    </row>
    <row r="2082" spans="1:8" x14ac:dyDescent="0.25">
      <c r="A2082" t="s">
        <v>2112</v>
      </c>
      <c r="B2082" s="12">
        <v>37873</v>
      </c>
      <c r="C2082">
        <v>0</v>
      </c>
      <c r="D2082" s="14">
        <v>33611.71</v>
      </c>
      <c r="E2082" t="s">
        <v>16</v>
      </c>
      <c r="F2082" t="s">
        <v>11</v>
      </c>
      <c r="G2082" t="s">
        <v>41</v>
      </c>
      <c r="H2082">
        <f t="shared" si="32"/>
        <v>19</v>
      </c>
    </row>
    <row r="2083" spans="1:8" x14ac:dyDescent="0.25">
      <c r="A2083" t="s">
        <v>2113</v>
      </c>
      <c r="B2083" s="12">
        <v>34301</v>
      </c>
      <c r="C2083">
        <v>0</v>
      </c>
      <c r="D2083" s="14">
        <v>33707.550000000003</v>
      </c>
      <c r="E2083" t="s">
        <v>11</v>
      </c>
      <c r="F2083" t="s">
        <v>11</v>
      </c>
      <c r="G2083" t="s">
        <v>41</v>
      </c>
      <c r="H2083">
        <f t="shared" si="32"/>
        <v>29</v>
      </c>
    </row>
    <row r="2084" spans="1:8" x14ac:dyDescent="0.25">
      <c r="A2084" t="s">
        <v>2114</v>
      </c>
      <c r="B2084" s="12">
        <v>38292</v>
      </c>
      <c r="C2084">
        <v>0</v>
      </c>
      <c r="D2084" s="14">
        <v>33732.69</v>
      </c>
      <c r="E2084" t="s">
        <v>16</v>
      </c>
      <c r="F2084" t="s">
        <v>16</v>
      </c>
      <c r="G2084" t="s">
        <v>355</v>
      </c>
      <c r="H2084">
        <f t="shared" si="32"/>
        <v>18</v>
      </c>
    </row>
    <row r="2085" spans="1:8" x14ac:dyDescent="0.25">
      <c r="A2085" t="s">
        <v>2115</v>
      </c>
      <c r="B2085" s="12">
        <v>37876</v>
      </c>
      <c r="C2085">
        <v>0</v>
      </c>
      <c r="D2085" s="14">
        <v>33750.29</v>
      </c>
      <c r="E2085" t="s">
        <v>16</v>
      </c>
      <c r="F2085" t="s">
        <v>12</v>
      </c>
      <c r="G2085" t="s">
        <v>23</v>
      </c>
      <c r="H2085">
        <f t="shared" si="32"/>
        <v>19</v>
      </c>
    </row>
    <row r="2086" spans="1:8" x14ac:dyDescent="0.25">
      <c r="A2086" t="s">
        <v>2116</v>
      </c>
      <c r="B2086" s="12">
        <v>22991</v>
      </c>
      <c r="C2086">
        <v>0</v>
      </c>
      <c r="D2086" s="14">
        <v>33753.32</v>
      </c>
      <c r="E2086" t="s">
        <v>16</v>
      </c>
      <c r="F2086" t="s">
        <v>12</v>
      </c>
      <c r="G2086" t="s">
        <v>41</v>
      </c>
      <c r="H2086">
        <f t="shared" si="32"/>
        <v>60</v>
      </c>
    </row>
    <row r="2087" spans="1:8" x14ac:dyDescent="0.25">
      <c r="A2087" t="s">
        <v>2117</v>
      </c>
      <c r="B2087" s="12">
        <v>36825</v>
      </c>
      <c r="C2087">
        <v>0</v>
      </c>
      <c r="D2087" s="14">
        <v>33829.39</v>
      </c>
      <c r="E2087" t="s">
        <v>11</v>
      </c>
      <c r="F2087" t="s">
        <v>12</v>
      </c>
      <c r="G2087" t="s">
        <v>41</v>
      </c>
      <c r="H2087">
        <f t="shared" si="32"/>
        <v>22</v>
      </c>
    </row>
    <row r="2088" spans="1:8" x14ac:dyDescent="0.25">
      <c r="A2088" t="s">
        <v>2118</v>
      </c>
      <c r="B2088" s="12">
        <v>35651</v>
      </c>
      <c r="C2088">
        <v>0</v>
      </c>
      <c r="D2088" s="14">
        <v>33900.65</v>
      </c>
      <c r="E2088" t="s">
        <v>11</v>
      </c>
      <c r="F2088" t="s">
        <v>12</v>
      </c>
      <c r="G2088" t="s">
        <v>41</v>
      </c>
      <c r="H2088">
        <f t="shared" si="32"/>
        <v>25</v>
      </c>
    </row>
    <row r="2089" spans="1:8" x14ac:dyDescent="0.25">
      <c r="A2089" t="s">
        <v>2119</v>
      </c>
      <c r="B2089" s="12">
        <v>36887</v>
      </c>
      <c r="C2089">
        <v>0</v>
      </c>
      <c r="D2089" s="14">
        <v>33907.550000000003</v>
      </c>
      <c r="E2089" t="s">
        <v>11</v>
      </c>
      <c r="F2089" t="s">
        <v>11</v>
      </c>
      <c r="G2089" t="s">
        <v>23</v>
      </c>
      <c r="H2089">
        <f t="shared" si="32"/>
        <v>22</v>
      </c>
    </row>
    <row r="2090" spans="1:8" x14ac:dyDescent="0.25">
      <c r="A2090" t="s">
        <v>2120</v>
      </c>
      <c r="B2090" s="12">
        <v>34602</v>
      </c>
      <c r="C2090">
        <v>0</v>
      </c>
      <c r="D2090" s="14">
        <v>33975.47</v>
      </c>
      <c r="E2090" t="s">
        <v>11</v>
      </c>
      <c r="F2090" t="s">
        <v>11</v>
      </c>
      <c r="G2090" t="s">
        <v>41</v>
      </c>
      <c r="H2090">
        <f t="shared" si="32"/>
        <v>28</v>
      </c>
    </row>
    <row r="2091" spans="1:8" x14ac:dyDescent="0.25">
      <c r="A2091" t="s">
        <v>2121</v>
      </c>
      <c r="B2091" s="12">
        <v>26506</v>
      </c>
      <c r="C2091">
        <v>0</v>
      </c>
      <c r="D2091" s="14">
        <v>34053.360000000001</v>
      </c>
      <c r="E2091" t="s">
        <v>11</v>
      </c>
      <c r="F2091" t="s">
        <v>11</v>
      </c>
      <c r="G2091" t="s">
        <v>41</v>
      </c>
      <c r="H2091">
        <f t="shared" si="32"/>
        <v>50</v>
      </c>
    </row>
    <row r="2092" spans="1:8" x14ac:dyDescent="0.25">
      <c r="A2092" t="s">
        <v>2122</v>
      </c>
      <c r="B2092" s="12">
        <v>37616</v>
      </c>
      <c r="C2092">
        <v>0</v>
      </c>
      <c r="D2092" s="14">
        <v>34084.68</v>
      </c>
      <c r="E2092" t="s">
        <v>11</v>
      </c>
      <c r="F2092" t="s">
        <v>12</v>
      </c>
      <c r="G2092" t="s">
        <v>41</v>
      </c>
      <c r="H2092">
        <f t="shared" si="32"/>
        <v>20</v>
      </c>
    </row>
    <row r="2093" spans="1:8" x14ac:dyDescent="0.25">
      <c r="A2093" t="s">
        <v>2123</v>
      </c>
      <c r="B2093" s="12">
        <v>36470</v>
      </c>
      <c r="C2093">
        <v>0</v>
      </c>
      <c r="D2093" s="14">
        <v>34166.269999999997</v>
      </c>
      <c r="E2093" t="s">
        <v>11</v>
      </c>
      <c r="F2093" t="s">
        <v>12</v>
      </c>
      <c r="G2093" t="s">
        <v>41</v>
      </c>
      <c r="H2093">
        <f t="shared" si="32"/>
        <v>23</v>
      </c>
    </row>
    <row r="2094" spans="1:8" x14ac:dyDescent="0.25">
      <c r="A2094" t="s">
        <v>2124</v>
      </c>
      <c r="B2094" s="12">
        <v>26170</v>
      </c>
      <c r="C2094">
        <v>0</v>
      </c>
      <c r="D2094" s="14">
        <v>34205.07</v>
      </c>
      <c r="E2094" t="s">
        <v>11</v>
      </c>
      <c r="F2094" t="s">
        <v>11</v>
      </c>
      <c r="G2094" t="s">
        <v>41</v>
      </c>
      <c r="H2094">
        <f t="shared" si="32"/>
        <v>51</v>
      </c>
    </row>
    <row r="2095" spans="1:8" x14ac:dyDescent="0.25">
      <c r="A2095" t="s">
        <v>2125</v>
      </c>
      <c r="B2095" s="12">
        <v>27596</v>
      </c>
      <c r="C2095">
        <v>1</v>
      </c>
      <c r="D2095" s="14">
        <v>34210.33</v>
      </c>
      <c r="E2095" t="s">
        <v>11</v>
      </c>
      <c r="F2095" t="s">
        <v>16</v>
      </c>
      <c r="G2095" t="s">
        <v>23</v>
      </c>
      <c r="H2095">
        <f t="shared" si="32"/>
        <v>47</v>
      </c>
    </row>
    <row r="2096" spans="1:8" x14ac:dyDescent="0.25">
      <c r="A2096" t="s">
        <v>2126</v>
      </c>
      <c r="B2096" s="12">
        <v>22832</v>
      </c>
      <c r="C2096">
        <v>0</v>
      </c>
      <c r="D2096" s="14">
        <v>34218.019999999997</v>
      </c>
      <c r="E2096" t="s">
        <v>16</v>
      </c>
      <c r="F2096" t="s">
        <v>16</v>
      </c>
      <c r="G2096" t="s">
        <v>41</v>
      </c>
      <c r="H2096">
        <f t="shared" si="32"/>
        <v>60</v>
      </c>
    </row>
    <row r="2097" spans="1:8" x14ac:dyDescent="0.25">
      <c r="A2097" t="s">
        <v>2127</v>
      </c>
      <c r="B2097" s="12">
        <v>35957</v>
      </c>
      <c r="C2097">
        <v>0</v>
      </c>
      <c r="D2097" s="14">
        <v>34254.050000000003</v>
      </c>
      <c r="E2097" t="s">
        <v>16</v>
      </c>
      <c r="F2097" t="s">
        <v>12</v>
      </c>
      <c r="G2097" t="s">
        <v>165</v>
      </c>
      <c r="H2097">
        <f t="shared" si="32"/>
        <v>24</v>
      </c>
    </row>
    <row r="2098" spans="1:8" x14ac:dyDescent="0.25">
      <c r="A2098" t="s">
        <v>2128</v>
      </c>
      <c r="B2098" s="12">
        <v>35002</v>
      </c>
      <c r="C2098">
        <v>0</v>
      </c>
      <c r="D2098" s="14">
        <v>34289.43</v>
      </c>
      <c r="E2098" t="s">
        <v>16</v>
      </c>
      <c r="F2098" t="s">
        <v>16</v>
      </c>
      <c r="G2098" t="s">
        <v>41</v>
      </c>
      <c r="H2098">
        <f t="shared" si="32"/>
        <v>27</v>
      </c>
    </row>
    <row r="2099" spans="1:8" x14ac:dyDescent="0.25">
      <c r="A2099" t="s">
        <v>2129</v>
      </c>
      <c r="B2099" s="12">
        <v>31696</v>
      </c>
      <c r="C2099">
        <v>3</v>
      </c>
      <c r="D2099" s="14">
        <v>34293.120000000003</v>
      </c>
      <c r="E2099" t="s">
        <v>16</v>
      </c>
      <c r="F2099" t="s">
        <v>11</v>
      </c>
      <c r="G2099" t="s">
        <v>41</v>
      </c>
      <c r="H2099">
        <f t="shared" si="32"/>
        <v>36</v>
      </c>
    </row>
    <row r="2100" spans="1:8" x14ac:dyDescent="0.25">
      <c r="A2100" t="s">
        <v>2130</v>
      </c>
      <c r="B2100" s="12">
        <v>38292</v>
      </c>
      <c r="C2100">
        <v>2</v>
      </c>
      <c r="D2100" s="14">
        <v>34303.17</v>
      </c>
      <c r="E2100" t="s">
        <v>16</v>
      </c>
      <c r="F2100" t="s">
        <v>12</v>
      </c>
      <c r="G2100" t="s">
        <v>13</v>
      </c>
      <c r="H2100">
        <f t="shared" si="32"/>
        <v>18</v>
      </c>
    </row>
    <row r="2101" spans="1:8" x14ac:dyDescent="0.25">
      <c r="A2101" t="s">
        <v>2131</v>
      </c>
      <c r="B2101" s="12">
        <v>30591</v>
      </c>
      <c r="C2101">
        <v>3</v>
      </c>
      <c r="D2101" s="14">
        <v>34307.22</v>
      </c>
      <c r="E2101" t="s">
        <v>11</v>
      </c>
      <c r="F2101" t="s">
        <v>11</v>
      </c>
      <c r="G2101" t="s">
        <v>23</v>
      </c>
      <c r="H2101">
        <f t="shared" si="32"/>
        <v>39</v>
      </c>
    </row>
    <row r="2102" spans="1:8" x14ac:dyDescent="0.25">
      <c r="A2102" t="s">
        <v>2132</v>
      </c>
      <c r="B2102" s="12">
        <v>30956</v>
      </c>
      <c r="C2102">
        <v>3</v>
      </c>
      <c r="D2102" s="14">
        <v>34402.22</v>
      </c>
      <c r="E2102" t="s">
        <v>11</v>
      </c>
      <c r="F2102" t="s">
        <v>12</v>
      </c>
      <c r="G2102" t="s">
        <v>41</v>
      </c>
      <c r="H2102">
        <f t="shared" si="32"/>
        <v>38</v>
      </c>
    </row>
    <row r="2103" spans="1:8" x14ac:dyDescent="0.25">
      <c r="A2103" t="s">
        <v>2133</v>
      </c>
      <c r="B2103" s="12">
        <v>37899</v>
      </c>
      <c r="C2103">
        <v>0</v>
      </c>
      <c r="D2103" s="14">
        <v>34439.86</v>
      </c>
      <c r="E2103" t="s">
        <v>11</v>
      </c>
      <c r="F2103" t="s">
        <v>16</v>
      </c>
      <c r="G2103" t="s">
        <v>13</v>
      </c>
      <c r="H2103">
        <f t="shared" si="32"/>
        <v>19</v>
      </c>
    </row>
    <row r="2104" spans="1:8" x14ac:dyDescent="0.25">
      <c r="A2104" t="s">
        <v>2134</v>
      </c>
      <c r="B2104" s="12">
        <v>33140</v>
      </c>
      <c r="C2104">
        <v>3</v>
      </c>
      <c r="D2104" s="14">
        <v>34456.269999999997</v>
      </c>
      <c r="E2104" t="s">
        <v>16</v>
      </c>
      <c r="F2104" t="s">
        <v>11</v>
      </c>
      <c r="G2104" t="s">
        <v>41</v>
      </c>
      <c r="H2104">
        <f t="shared" si="32"/>
        <v>32</v>
      </c>
    </row>
    <row r="2105" spans="1:8" x14ac:dyDescent="0.25">
      <c r="A2105" t="s">
        <v>2135</v>
      </c>
      <c r="B2105" s="12">
        <v>35970</v>
      </c>
      <c r="C2105">
        <v>0</v>
      </c>
      <c r="D2105" s="14">
        <v>34472.839999999997</v>
      </c>
      <c r="E2105" t="s">
        <v>16</v>
      </c>
      <c r="F2105" t="s">
        <v>12</v>
      </c>
      <c r="G2105" t="s">
        <v>41</v>
      </c>
      <c r="H2105">
        <f t="shared" si="32"/>
        <v>24</v>
      </c>
    </row>
    <row r="2106" spans="1:8" x14ac:dyDescent="0.25">
      <c r="A2106" t="s">
        <v>2136</v>
      </c>
      <c r="B2106" s="12">
        <v>28089</v>
      </c>
      <c r="C2106">
        <v>2</v>
      </c>
      <c r="D2106" s="14">
        <v>34543.39</v>
      </c>
      <c r="E2106" t="s">
        <v>11</v>
      </c>
      <c r="F2106" t="s">
        <v>12</v>
      </c>
      <c r="G2106" t="s">
        <v>41</v>
      </c>
      <c r="H2106">
        <f t="shared" si="32"/>
        <v>46</v>
      </c>
    </row>
    <row r="2107" spans="1:8" x14ac:dyDescent="0.25">
      <c r="A2107" t="s">
        <v>2137</v>
      </c>
      <c r="B2107" s="12">
        <v>38269</v>
      </c>
      <c r="C2107">
        <v>0</v>
      </c>
      <c r="D2107" s="14">
        <v>34617.839999999997</v>
      </c>
      <c r="E2107" t="s">
        <v>16</v>
      </c>
      <c r="F2107" t="s">
        <v>12</v>
      </c>
      <c r="G2107" t="s">
        <v>167</v>
      </c>
      <c r="H2107">
        <f t="shared" si="32"/>
        <v>18</v>
      </c>
    </row>
    <row r="2108" spans="1:8" x14ac:dyDescent="0.25">
      <c r="A2108" t="s">
        <v>2138</v>
      </c>
      <c r="B2108" s="12">
        <v>34522</v>
      </c>
      <c r="C2108">
        <v>0</v>
      </c>
      <c r="D2108" s="14">
        <v>34672.15</v>
      </c>
      <c r="E2108" t="s">
        <v>16</v>
      </c>
      <c r="F2108" t="s">
        <v>12</v>
      </c>
      <c r="G2108" t="s">
        <v>13</v>
      </c>
      <c r="H2108">
        <f t="shared" si="32"/>
        <v>28</v>
      </c>
    </row>
    <row r="2109" spans="1:8" x14ac:dyDescent="0.25">
      <c r="A2109" t="s">
        <v>2139</v>
      </c>
      <c r="B2109" s="12">
        <v>37805</v>
      </c>
      <c r="C2109">
        <v>0</v>
      </c>
      <c r="D2109" s="14">
        <v>34779.620000000003</v>
      </c>
      <c r="E2109" t="s">
        <v>16</v>
      </c>
      <c r="F2109" t="s">
        <v>11</v>
      </c>
      <c r="G2109" t="s">
        <v>41</v>
      </c>
      <c r="H2109">
        <f t="shared" si="32"/>
        <v>19</v>
      </c>
    </row>
    <row r="2110" spans="1:8" x14ac:dyDescent="0.25">
      <c r="A2110" t="s">
        <v>2140</v>
      </c>
      <c r="B2110" s="12">
        <v>35060</v>
      </c>
      <c r="C2110">
        <v>1</v>
      </c>
      <c r="D2110" s="14">
        <v>34806.47</v>
      </c>
      <c r="E2110" t="s">
        <v>16</v>
      </c>
      <c r="F2110" t="s">
        <v>11</v>
      </c>
      <c r="G2110" t="s">
        <v>13</v>
      </c>
      <c r="H2110">
        <f t="shared" si="32"/>
        <v>27</v>
      </c>
    </row>
    <row r="2111" spans="1:8" x14ac:dyDescent="0.25">
      <c r="A2111" t="s">
        <v>2141</v>
      </c>
      <c r="B2111" s="12">
        <v>37881</v>
      </c>
      <c r="C2111">
        <v>0</v>
      </c>
      <c r="D2111" s="14">
        <v>34828.65</v>
      </c>
      <c r="E2111" t="s">
        <v>16</v>
      </c>
      <c r="F2111" t="s">
        <v>12</v>
      </c>
      <c r="G2111" t="s">
        <v>41</v>
      </c>
      <c r="H2111">
        <f t="shared" si="32"/>
        <v>19</v>
      </c>
    </row>
    <row r="2112" spans="1:8" x14ac:dyDescent="0.25">
      <c r="A2112" t="s">
        <v>2142</v>
      </c>
      <c r="B2112" s="12">
        <v>34989</v>
      </c>
      <c r="C2112">
        <v>0</v>
      </c>
      <c r="D2112" s="14">
        <v>34838.870000000003</v>
      </c>
      <c r="E2112" t="s">
        <v>11</v>
      </c>
      <c r="F2112" t="s">
        <v>12</v>
      </c>
      <c r="G2112" t="s">
        <v>41</v>
      </c>
      <c r="H2112">
        <f t="shared" si="32"/>
        <v>27</v>
      </c>
    </row>
    <row r="2113" spans="1:8" x14ac:dyDescent="0.25">
      <c r="A2113" t="s">
        <v>2143</v>
      </c>
      <c r="B2113" s="12">
        <v>30526</v>
      </c>
      <c r="C2113">
        <v>3</v>
      </c>
      <c r="D2113" s="14">
        <v>34940.61</v>
      </c>
      <c r="E2113" t="s">
        <v>11</v>
      </c>
      <c r="F2113" t="s">
        <v>12</v>
      </c>
      <c r="G2113" t="s">
        <v>41</v>
      </c>
      <c r="H2113">
        <f t="shared" si="32"/>
        <v>39</v>
      </c>
    </row>
    <row r="2114" spans="1:8" x14ac:dyDescent="0.25">
      <c r="A2114" t="s">
        <v>2144</v>
      </c>
      <c r="B2114" s="12">
        <v>24752</v>
      </c>
      <c r="C2114">
        <v>0</v>
      </c>
      <c r="D2114" s="14">
        <v>34975.68</v>
      </c>
      <c r="E2114" t="s">
        <v>11</v>
      </c>
      <c r="F2114" t="s">
        <v>11</v>
      </c>
      <c r="G2114" t="s">
        <v>41</v>
      </c>
      <c r="H2114">
        <f t="shared" si="32"/>
        <v>55</v>
      </c>
    </row>
    <row r="2115" spans="1:8" x14ac:dyDescent="0.25">
      <c r="A2115" t="s">
        <v>2145</v>
      </c>
      <c r="B2115" s="12">
        <v>36029</v>
      </c>
      <c r="C2115">
        <v>0</v>
      </c>
      <c r="D2115" s="14">
        <v>34976.42</v>
      </c>
      <c r="E2115" t="s">
        <v>11</v>
      </c>
      <c r="F2115" t="s">
        <v>16</v>
      </c>
      <c r="G2115" t="s">
        <v>41</v>
      </c>
      <c r="H2115">
        <f t="shared" ref="H2115:H2178" si="33">IFERROR(DATEDIF(B2115,DATE(2023,6,8),"Y"),"?")</f>
        <v>24</v>
      </c>
    </row>
    <row r="2116" spans="1:8" x14ac:dyDescent="0.25">
      <c r="A2116" t="s">
        <v>2146</v>
      </c>
      <c r="B2116" s="12">
        <v>35664</v>
      </c>
      <c r="C2116">
        <v>0</v>
      </c>
      <c r="D2116" s="14">
        <v>34979.86</v>
      </c>
      <c r="E2116" t="s">
        <v>11</v>
      </c>
      <c r="F2116" t="s">
        <v>11</v>
      </c>
      <c r="G2116" t="s">
        <v>41</v>
      </c>
      <c r="H2116">
        <f t="shared" si="33"/>
        <v>25</v>
      </c>
    </row>
    <row r="2117" spans="1:8" x14ac:dyDescent="0.25">
      <c r="A2117" t="s">
        <v>2147</v>
      </c>
      <c r="B2117" s="12">
        <v>30137</v>
      </c>
      <c r="C2117">
        <v>3</v>
      </c>
      <c r="D2117" s="14">
        <v>35000.730000000003</v>
      </c>
      <c r="E2117" t="s">
        <v>11</v>
      </c>
      <c r="F2117" t="s">
        <v>12</v>
      </c>
      <c r="G2117" t="s">
        <v>41</v>
      </c>
      <c r="H2117">
        <f t="shared" si="33"/>
        <v>40</v>
      </c>
    </row>
    <row r="2118" spans="1:8" x14ac:dyDescent="0.25">
      <c r="A2118" t="s">
        <v>2148</v>
      </c>
      <c r="B2118" s="12">
        <v>27635</v>
      </c>
      <c r="C2118">
        <v>1</v>
      </c>
      <c r="D2118" s="14">
        <v>35050.620000000003</v>
      </c>
      <c r="E2118" t="s">
        <v>11</v>
      </c>
      <c r="F2118" t="s">
        <v>16</v>
      </c>
      <c r="G2118" t="s">
        <v>41</v>
      </c>
      <c r="H2118">
        <f t="shared" si="33"/>
        <v>47</v>
      </c>
    </row>
    <row r="2119" spans="1:8" x14ac:dyDescent="0.25">
      <c r="A2119" t="s">
        <v>2149</v>
      </c>
      <c r="B2119" s="12">
        <v>28305</v>
      </c>
      <c r="C2119">
        <v>0</v>
      </c>
      <c r="D2119" s="14">
        <v>35069.370000000003</v>
      </c>
      <c r="E2119" t="s">
        <v>16</v>
      </c>
      <c r="F2119" t="s">
        <v>16</v>
      </c>
      <c r="G2119" t="s">
        <v>355</v>
      </c>
      <c r="H2119">
        <f t="shared" si="33"/>
        <v>45</v>
      </c>
    </row>
    <row r="2120" spans="1:8" x14ac:dyDescent="0.25">
      <c r="A2120" t="s">
        <v>2150</v>
      </c>
      <c r="B2120" s="12">
        <v>36151</v>
      </c>
      <c r="C2120">
        <v>0</v>
      </c>
      <c r="D2120" s="14">
        <v>35147.53</v>
      </c>
      <c r="E2120" t="s">
        <v>16</v>
      </c>
      <c r="F2120" t="s">
        <v>16</v>
      </c>
      <c r="G2120" t="s">
        <v>167</v>
      </c>
      <c r="H2120">
        <f t="shared" si="33"/>
        <v>24</v>
      </c>
    </row>
    <row r="2121" spans="1:8" x14ac:dyDescent="0.25">
      <c r="A2121" t="s">
        <v>2151</v>
      </c>
      <c r="B2121" s="12">
        <v>24836</v>
      </c>
      <c r="C2121">
        <v>1</v>
      </c>
      <c r="D2121" s="14">
        <v>35160.129999999997</v>
      </c>
      <c r="E2121" t="s">
        <v>11</v>
      </c>
      <c r="F2121" t="s">
        <v>11</v>
      </c>
      <c r="G2121" t="s">
        <v>41</v>
      </c>
      <c r="H2121">
        <f t="shared" si="33"/>
        <v>55</v>
      </c>
    </row>
    <row r="2122" spans="1:8" x14ac:dyDescent="0.25">
      <c r="A2122" t="s">
        <v>2152</v>
      </c>
      <c r="B2122" s="12">
        <v>35620</v>
      </c>
      <c r="C2122">
        <v>0</v>
      </c>
      <c r="D2122" s="14">
        <v>35302.089999999997</v>
      </c>
      <c r="E2122" t="s">
        <v>16</v>
      </c>
      <c r="F2122" t="s">
        <v>11</v>
      </c>
      <c r="G2122" t="s">
        <v>41</v>
      </c>
      <c r="H2122">
        <f t="shared" si="33"/>
        <v>25</v>
      </c>
    </row>
    <row r="2123" spans="1:8" x14ac:dyDescent="0.25">
      <c r="A2123" t="s">
        <v>2153</v>
      </c>
      <c r="B2123" s="12">
        <v>32405</v>
      </c>
      <c r="C2123">
        <v>3</v>
      </c>
      <c r="D2123" s="14">
        <v>35315.96</v>
      </c>
      <c r="E2123" t="s">
        <v>11</v>
      </c>
      <c r="F2123" t="s">
        <v>16</v>
      </c>
      <c r="G2123" t="s">
        <v>41</v>
      </c>
      <c r="H2123">
        <f t="shared" si="33"/>
        <v>34</v>
      </c>
    </row>
    <row r="2124" spans="1:8" x14ac:dyDescent="0.25">
      <c r="A2124" t="s">
        <v>2154</v>
      </c>
      <c r="B2124" s="12">
        <v>26198</v>
      </c>
      <c r="C2124">
        <v>0</v>
      </c>
      <c r="D2124" s="14">
        <v>35345.730000000003</v>
      </c>
      <c r="E2124" t="s">
        <v>11</v>
      </c>
      <c r="F2124" t="s">
        <v>12</v>
      </c>
      <c r="G2124" t="s">
        <v>41</v>
      </c>
      <c r="H2124">
        <f t="shared" si="33"/>
        <v>51</v>
      </c>
    </row>
    <row r="2125" spans="1:8" x14ac:dyDescent="0.25">
      <c r="A2125" t="s">
        <v>2155</v>
      </c>
      <c r="B2125" s="12">
        <v>32467</v>
      </c>
      <c r="C2125">
        <v>0</v>
      </c>
      <c r="D2125" s="14">
        <v>35491.64</v>
      </c>
      <c r="E2125" t="s">
        <v>16</v>
      </c>
      <c r="F2125" t="s">
        <v>11</v>
      </c>
      <c r="G2125" t="s">
        <v>41</v>
      </c>
      <c r="H2125">
        <f t="shared" si="33"/>
        <v>34</v>
      </c>
    </row>
    <row r="2126" spans="1:8" x14ac:dyDescent="0.25">
      <c r="A2126" t="s">
        <v>2156</v>
      </c>
      <c r="B2126" s="12">
        <v>27014</v>
      </c>
      <c r="C2126">
        <v>0</v>
      </c>
      <c r="D2126" s="14">
        <v>35517.19</v>
      </c>
      <c r="E2126" t="s">
        <v>11</v>
      </c>
      <c r="F2126" t="s">
        <v>11</v>
      </c>
      <c r="G2126" t="s">
        <v>41</v>
      </c>
      <c r="H2126">
        <f t="shared" si="33"/>
        <v>49</v>
      </c>
    </row>
    <row r="2127" spans="1:8" x14ac:dyDescent="0.25">
      <c r="A2127" t="s">
        <v>2157</v>
      </c>
      <c r="B2127" s="12">
        <v>33860</v>
      </c>
      <c r="C2127">
        <v>0</v>
      </c>
      <c r="D2127" s="14">
        <v>35547.47</v>
      </c>
      <c r="E2127" t="s">
        <v>11</v>
      </c>
      <c r="F2127" t="s">
        <v>12</v>
      </c>
      <c r="G2127" t="s">
        <v>41</v>
      </c>
      <c r="H2127">
        <f t="shared" si="33"/>
        <v>30</v>
      </c>
    </row>
    <row r="2128" spans="1:8" x14ac:dyDescent="0.25">
      <c r="A2128" t="s">
        <v>2158</v>
      </c>
      <c r="B2128" s="12">
        <v>26964</v>
      </c>
      <c r="C2128">
        <v>0</v>
      </c>
      <c r="D2128" s="14">
        <v>35547.72</v>
      </c>
      <c r="E2128" t="s">
        <v>16</v>
      </c>
      <c r="F2128" t="s">
        <v>16</v>
      </c>
      <c r="G2128" t="s">
        <v>41</v>
      </c>
      <c r="H2128">
        <f t="shared" si="33"/>
        <v>49</v>
      </c>
    </row>
    <row r="2129" spans="1:8" x14ac:dyDescent="0.25">
      <c r="A2129" t="s">
        <v>2159</v>
      </c>
      <c r="B2129" s="12">
        <v>23618</v>
      </c>
      <c r="C2129">
        <v>0</v>
      </c>
      <c r="D2129" s="14">
        <v>35573.26</v>
      </c>
      <c r="E2129" t="s">
        <v>11</v>
      </c>
      <c r="F2129" t="s">
        <v>16</v>
      </c>
      <c r="G2129" t="s">
        <v>41</v>
      </c>
      <c r="H2129">
        <f t="shared" si="33"/>
        <v>58</v>
      </c>
    </row>
    <row r="2130" spans="1:8" x14ac:dyDescent="0.25">
      <c r="A2130" t="s">
        <v>2160</v>
      </c>
      <c r="B2130" s="12">
        <v>26155</v>
      </c>
      <c r="C2130">
        <v>0</v>
      </c>
      <c r="D2130" s="14">
        <v>35583.17</v>
      </c>
      <c r="E2130" t="s">
        <v>16</v>
      </c>
      <c r="F2130" t="s">
        <v>12</v>
      </c>
      <c r="G2130" t="s">
        <v>41</v>
      </c>
      <c r="H2130">
        <f t="shared" si="33"/>
        <v>51</v>
      </c>
    </row>
    <row r="2131" spans="1:8" x14ac:dyDescent="0.25">
      <c r="A2131" t="s">
        <v>31</v>
      </c>
      <c r="B2131" s="12">
        <v>36812</v>
      </c>
      <c r="C2131">
        <v>0</v>
      </c>
      <c r="D2131" s="14">
        <v>35585.58</v>
      </c>
      <c r="E2131" t="s">
        <v>16</v>
      </c>
      <c r="F2131" t="s">
        <v>11</v>
      </c>
      <c r="G2131" t="s">
        <v>41</v>
      </c>
      <c r="H2131">
        <f t="shared" si="33"/>
        <v>22</v>
      </c>
    </row>
    <row r="2132" spans="1:8" x14ac:dyDescent="0.25">
      <c r="A2132" t="s">
        <v>2161</v>
      </c>
      <c r="B2132" s="12">
        <v>36849</v>
      </c>
      <c r="C2132">
        <v>0</v>
      </c>
      <c r="D2132" s="14">
        <v>35585.58</v>
      </c>
      <c r="E2132" t="s">
        <v>11</v>
      </c>
      <c r="F2132" t="s">
        <v>12</v>
      </c>
      <c r="G2132" t="s">
        <v>41</v>
      </c>
      <c r="H2132">
        <f t="shared" si="33"/>
        <v>22</v>
      </c>
    </row>
    <row r="2133" spans="1:8" x14ac:dyDescent="0.25">
      <c r="A2133" t="s">
        <v>2162</v>
      </c>
      <c r="B2133" s="12">
        <v>36877</v>
      </c>
      <c r="C2133">
        <v>3</v>
      </c>
      <c r="D2133" s="14">
        <v>35595.589999999997</v>
      </c>
      <c r="E2133" t="s">
        <v>11</v>
      </c>
      <c r="F2133" t="s">
        <v>12</v>
      </c>
      <c r="G2133" t="s">
        <v>13</v>
      </c>
      <c r="H2133">
        <f t="shared" si="33"/>
        <v>22</v>
      </c>
    </row>
    <row r="2134" spans="1:8" x14ac:dyDescent="0.25">
      <c r="A2134" t="s">
        <v>2163</v>
      </c>
      <c r="B2134" s="12">
        <v>28843</v>
      </c>
      <c r="C2134">
        <v>2</v>
      </c>
      <c r="D2134" s="14">
        <v>35701.9</v>
      </c>
      <c r="E2134" t="s">
        <v>11</v>
      </c>
      <c r="F2134" t="s">
        <v>16</v>
      </c>
      <c r="G2134" t="s">
        <v>41</v>
      </c>
      <c r="H2134">
        <f t="shared" si="33"/>
        <v>44</v>
      </c>
    </row>
    <row r="2135" spans="1:8" x14ac:dyDescent="0.25">
      <c r="A2135" t="s">
        <v>2164</v>
      </c>
      <c r="B2135" s="12">
        <v>27225</v>
      </c>
      <c r="C2135">
        <v>0</v>
      </c>
      <c r="D2135" s="14">
        <v>35711.39</v>
      </c>
      <c r="E2135" t="s">
        <v>11</v>
      </c>
      <c r="F2135" t="s">
        <v>12</v>
      </c>
      <c r="G2135" t="s">
        <v>23</v>
      </c>
      <c r="H2135">
        <f t="shared" si="33"/>
        <v>48</v>
      </c>
    </row>
    <row r="2136" spans="1:8" x14ac:dyDescent="0.25">
      <c r="A2136" t="s">
        <v>2165</v>
      </c>
      <c r="B2136" s="12">
        <v>28037</v>
      </c>
      <c r="C2136">
        <v>2</v>
      </c>
      <c r="D2136" s="14">
        <v>35733.96</v>
      </c>
      <c r="E2136" t="s">
        <v>11</v>
      </c>
      <c r="F2136" t="s">
        <v>11</v>
      </c>
      <c r="G2136" t="s">
        <v>41</v>
      </c>
      <c r="H2136">
        <f t="shared" si="33"/>
        <v>46</v>
      </c>
    </row>
    <row r="2137" spans="1:8" x14ac:dyDescent="0.25">
      <c r="A2137" t="s">
        <v>2166</v>
      </c>
      <c r="B2137" s="12">
        <v>33773</v>
      </c>
      <c r="C2137">
        <v>0</v>
      </c>
      <c r="D2137" s="14">
        <v>35883.269999999997</v>
      </c>
      <c r="E2137" t="s">
        <v>11</v>
      </c>
      <c r="F2137" t="s">
        <v>16</v>
      </c>
      <c r="G2137" t="s">
        <v>41</v>
      </c>
      <c r="H2137">
        <f t="shared" si="33"/>
        <v>30</v>
      </c>
    </row>
    <row r="2138" spans="1:8" x14ac:dyDescent="0.25">
      <c r="A2138" t="s">
        <v>2167</v>
      </c>
      <c r="B2138" s="12">
        <v>29912</v>
      </c>
      <c r="C2138">
        <v>1</v>
      </c>
      <c r="D2138" s="14">
        <v>35952.65</v>
      </c>
      <c r="E2138" t="s">
        <v>16</v>
      </c>
      <c r="F2138" t="s">
        <v>12</v>
      </c>
      <c r="G2138" t="s">
        <v>41</v>
      </c>
      <c r="H2138">
        <f t="shared" si="33"/>
        <v>41</v>
      </c>
    </row>
    <row r="2139" spans="1:8" x14ac:dyDescent="0.25">
      <c r="A2139" t="s">
        <v>2168</v>
      </c>
      <c r="B2139" s="12">
        <v>36407</v>
      </c>
      <c r="C2139">
        <v>2</v>
      </c>
      <c r="D2139" s="14">
        <v>36021.01</v>
      </c>
      <c r="E2139" t="s">
        <v>11</v>
      </c>
      <c r="F2139" t="s">
        <v>12</v>
      </c>
      <c r="G2139" t="s">
        <v>13</v>
      </c>
      <c r="H2139">
        <f t="shared" si="33"/>
        <v>23</v>
      </c>
    </row>
    <row r="2140" spans="1:8" x14ac:dyDescent="0.25">
      <c r="A2140" t="s">
        <v>2169</v>
      </c>
      <c r="B2140" s="12">
        <v>23214</v>
      </c>
      <c r="C2140">
        <v>0</v>
      </c>
      <c r="D2140" s="14">
        <v>36074.339999999997</v>
      </c>
      <c r="E2140" t="s">
        <v>11</v>
      </c>
      <c r="F2140" t="s">
        <v>16</v>
      </c>
      <c r="G2140" t="s">
        <v>41</v>
      </c>
      <c r="H2140">
        <f t="shared" si="33"/>
        <v>59</v>
      </c>
    </row>
    <row r="2141" spans="1:8" x14ac:dyDescent="0.25">
      <c r="A2141" t="s">
        <v>2170</v>
      </c>
      <c r="B2141" s="12">
        <v>35297</v>
      </c>
      <c r="C2141">
        <v>2</v>
      </c>
      <c r="D2141" s="14">
        <v>36085.22</v>
      </c>
      <c r="E2141" t="s">
        <v>16</v>
      </c>
      <c r="F2141" t="s">
        <v>16</v>
      </c>
      <c r="G2141" t="s">
        <v>41</v>
      </c>
      <c r="H2141">
        <f t="shared" si="33"/>
        <v>26</v>
      </c>
    </row>
    <row r="2142" spans="1:8" x14ac:dyDescent="0.25">
      <c r="A2142" t="s">
        <v>2171</v>
      </c>
      <c r="B2142" s="12">
        <v>29163</v>
      </c>
      <c r="C2142">
        <v>2</v>
      </c>
      <c r="D2142" s="14">
        <v>36090.49</v>
      </c>
      <c r="E2142" t="s">
        <v>11</v>
      </c>
      <c r="F2142" t="s">
        <v>11</v>
      </c>
      <c r="G2142" t="s">
        <v>41</v>
      </c>
      <c r="H2142">
        <f t="shared" si="33"/>
        <v>43</v>
      </c>
    </row>
    <row r="2143" spans="1:8" x14ac:dyDescent="0.25">
      <c r="A2143" t="s">
        <v>2172</v>
      </c>
      <c r="B2143" s="12">
        <v>35593</v>
      </c>
      <c r="C2143">
        <v>2</v>
      </c>
      <c r="D2143" s="14">
        <v>36124.57</v>
      </c>
      <c r="E2143" t="s">
        <v>16</v>
      </c>
      <c r="F2143" t="s">
        <v>12</v>
      </c>
      <c r="G2143" t="s">
        <v>13</v>
      </c>
      <c r="H2143">
        <f t="shared" si="33"/>
        <v>25</v>
      </c>
    </row>
    <row r="2144" spans="1:8" x14ac:dyDescent="0.25">
      <c r="A2144" t="s">
        <v>2173</v>
      </c>
      <c r="B2144" s="12">
        <v>38229</v>
      </c>
      <c r="C2144">
        <v>0</v>
      </c>
      <c r="D2144" s="14">
        <v>36149.480000000003</v>
      </c>
      <c r="E2144" t="s">
        <v>11</v>
      </c>
      <c r="F2144" t="s">
        <v>11</v>
      </c>
      <c r="G2144" t="s">
        <v>13</v>
      </c>
      <c r="H2144">
        <f t="shared" si="33"/>
        <v>18</v>
      </c>
    </row>
    <row r="2145" spans="1:8" x14ac:dyDescent="0.25">
      <c r="A2145" t="s">
        <v>2174</v>
      </c>
      <c r="B2145" s="12">
        <v>27369</v>
      </c>
      <c r="C2145">
        <v>0</v>
      </c>
      <c r="D2145" s="14">
        <v>36182.870000000003</v>
      </c>
      <c r="E2145" t="s">
        <v>11</v>
      </c>
      <c r="F2145" t="s">
        <v>12</v>
      </c>
      <c r="G2145" t="s">
        <v>23</v>
      </c>
      <c r="H2145">
        <f t="shared" si="33"/>
        <v>48</v>
      </c>
    </row>
    <row r="2146" spans="1:8" x14ac:dyDescent="0.25">
      <c r="A2146" t="s">
        <v>2175</v>
      </c>
      <c r="B2146" s="12">
        <v>36434</v>
      </c>
      <c r="C2146">
        <v>3</v>
      </c>
      <c r="D2146" s="14">
        <v>36189.1</v>
      </c>
      <c r="E2146" t="s">
        <v>16</v>
      </c>
      <c r="F2146" t="s">
        <v>12</v>
      </c>
      <c r="G2146" t="s">
        <v>167</v>
      </c>
      <c r="H2146">
        <f t="shared" si="33"/>
        <v>23</v>
      </c>
    </row>
    <row r="2147" spans="1:8" x14ac:dyDescent="0.25">
      <c r="A2147" t="s">
        <v>2176</v>
      </c>
      <c r="B2147" s="12">
        <v>34331</v>
      </c>
      <c r="C2147">
        <v>0</v>
      </c>
      <c r="D2147" s="14">
        <v>36197.699999999997</v>
      </c>
      <c r="E2147" t="s">
        <v>16</v>
      </c>
      <c r="F2147" t="s">
        <v>12</v>
      </c>
      <c r="G2147" t="s">
        <v>41</v>
      </c>
      <c r="H2147">
        <f t="shared" si="33"/>
        <v>29</v>
      </c>
    </row>
    <row r="2148" spans="1:8" x14ac:dyDescent="0.25">
      <c r="A2148" t="s">
        <v>2177</v>
      </c>
      <c r="B2148" s="12">
        <v>37869</v>
      </c>
      <c r="C2148">
        <v>0</v>
      </c>
      <c r="D2148" s="14">
        <v>36219.410000000003</v>
      </c>
      <c r="E2148" t="s">
        <v>16</v>
      </c>
      <c r="F2148" t="s">
        <v>16</v>
      </c>
      <c r="G2148" t="s">
        <v>23</v>
      </c>
      <c r="H2148">
        <f t="shared" si="33"/>
        <v>19</v>
      </c>
    </row>
    <row r="2149" spans="1:8" x14ac:dyDescent="0.25">
      <c r="A2149" t="s">
        <v>2178</v>
      </c>
      <c r="B2149" s="12">
        <v>38346</v>
      </c>
      <c r="C2149">
        <v>0</v>
      </c>
      <c r="D2149" s="14">
        <v>36307.800000000003</v>
      </c>
      <c r="E2149" t="s">
        <v>16</v>
      </c>
      <c r="F2149" t="s">
        <v>11</v>
      </c>
      <c r="G2149" t="s">
        <v>13</v>
      </c>
      <c r="H2149">
        <f t="shared" si="33"/>
        <v>18</v>
      </c>
    </row>
    <row r="2150" spans="1:8" x14ac:dyDescent="0.25">
      <c r="A2150" t="s">
        <v>2179</v>
      </c>
      <c r="B2150" s="12">
        <v>33771</v>
      </c>
      <c r="C2150">
        <v>0</v>
      </c>
      <c r="D2150" s="14">
        <v>36314.050000000003</v>
      </c>
      <c r="E2150" t="s">
        <v>11</v>
      </c>
      <c r="F2150" t="s">
        <v>11</v>
      </c>
      <c r="G2150" t="s">
        <v>41</v>
      </c>
      <c r="H2150">
        <f t="shared" si="33"/>
        <v>30</v>
      </c>
    </row>
    <row r="2151" spans="1:8" x14ac:dyDescent="0.25">
      <c r="A2151" t="s">
        <v>2180</v>
      </c>
      <c r="B2151" s="12">
        <v>24763</v>
      </c>
      <c r="C2151">
        <v>0</v>
      </c>
      <c r="D2151" s="14">
        <v>36332.449999999997</v>
      </c>
      <c r="E2151" t="s">
        <v>16</v>
      </c>
      <c r="F2151" t="s">
        <v>12</v>
      </c>
      <c r="G2151" t="s">
        <v>41</v>
      </c>
      <c r="H2151">
        <f t="shared" si="33"/>
        <v>55</v>
      </c>
    </row>
    <row r="2152" spans="1:8" x14ac:dyDescent="0.25">
      <c r="A2152" t="s">
        <v>2181</v>
      </c>
      <c r="B2152" s="12">
        <v>27550</v>
      </c>
      <c r="C2152">
        <v>1</v>
      </c>
      <c r="D2152" s="14">
        <v>36350.71</v>
      </c>
      <c r="E2152" t="s">
        <v>16</v>
      </c>
      <c r="F2152" t="s">
        <v>11</v>
      </c>
      <c r="G2152" t="s">
        <v>41</v>
      </c>
      <c r="H2152">
        <f t="shared" si="33"/>
        <v>48</v>
      </c>
    </row>
    <row r="2153" spans="1:8" x14ac:dyDescent="0.25">
      <c r="A2153" t="s">
        <v>2182</v>
      </c>
      <c r="B2153" s="12">
        <v>37964</v>
      </c>
      <c r="C2153">
        <v>2</v>
      </c>
      <c r="D2153" s="14">
        <v>36397.58</v>
      </c>
      <c r="E2153" t="s">
        <v>11</v>
      </c>
      <c r="F2153" t="s">
        <v>12</v>
      </c>
      <c r="G2153" t="s">
        <v>41</v>
      </c>
      <c r="H2153">
        <f t="shared" si="33"/>
        <v>19</v>
      </c>
    </row>
    <row r="2154" spans="1:8" x14ac:dyDescent="0.25">
      <c r="A2154" t="s">
        <v>2183</v>
      </c>
      <c r="B2154" s="12">
        <v>22969</v>
      </c>
      <c r="C2154">
        <v>0</v>
      </c>
      <c r="D2154" s="14">
        <v>36445.550000000003</v>
      </c>
      <c r="E2154" t="s">
        <v>11</v>
      </c>
      <c r="F2154" t="s">
        <v>11</v>
      </c>
      <c r="G2154" t="s">
        <v>41</v>
      </c>
      <c r="H2154">
        <f t="shared" si="33"/>
        <v>60</v>
      </c>
    </row>
    <row r="2155" spans="1:8" x14ac:dyDescent="0.25">
      <c r="A2155" t="s">
        <v>2184</v>
      </c>
      <c r="B2155" s="12">
        <v>26885</v>
      </c>
      <c r="C2155">
        <v>0</v>
      </c>
      <c r="D2155" s="14">
        <v>36541.550000000003</v>
      </c>
      <c r="E2155" t="s">
        <v>11</v>
      </c>
      <c r="F2155" t="s">
        <v>12</v>
      </c>
      <c r="G2155" t="s">
        <v>41</v>
      </c>
      <c r="H2155">
        <f t="shared" si="33"/>
        <v>49</v>
      </c>
    </row>
    <row r="2156" spans="1:8" x14ac:dyDescent="0.25">
      <c r="A2156" t="s">
        <v>2185</v>
      </c>
      <c r="B2156" s="12">
        <v>33886</v>
      </c>
      <c r="C2156">
        <v>0</v>
      </c>
      <c r="D2156" s="14">
        <v>36572.800000000003</v>
      </c>
      <c r="E2156" t="s">
        <v>16</v>
      </c>
      <c r="F2156" t="s">
        <v>11</v>
      </c>
      <c r="G2156" t="s">
        <v>41</v>
      </c>
      <c r="H2156">
        <f t="shared" si="33"/>
        <v>30</v>
      </c>
    </row>
    <row r="2157" spans="1:8" x14ac:dyDescent="0.25">
      <c r="A2157" t="s">
        <v>2186</v>
      </c>
      <c r="B2157" s="12">
        <v>22491</v>
      </c>
      <c r="C2157">
        <v>4</v>
      </c>
      <c r="D2157" s="14">
        <v>36580.28</v>
      </c>
      <c r="E2157" t="s">
        <v>11</v>
      </c>
      <c r="F2157" t="s">
        <v>11</v>
      </c>
      <c r="G2157" t="s">
        <v>13</v>
      </c>
      <c r="H2157">
        <f t="shared" si="33"/>
        <v>61</v>
      </c>
    </row>
    <row r="2158" spans="1:8" x14ac:dyDescent="0.25">
      <c r="A2158" t="s">
        <v>2187</v>
      </c>
      <c r="B2158" s="12">
        <v>25763</v>
      </c>
      <c r="C2158">
        <v>0</v>
      </c>
      <c r="D2158" s="14">
        <v>36786.370000000003</v>
      </c>
      <c r="E2158" t="s">
        <v>16</v>
      </c>
      <c r="F2158" t="s">
        <v>16</v>
      </c>
      <c r="G2158" t="s">
        <v>41</v>
      </c>
      <c r="H2158">
        <f t="shared" si="33"/>
        <v>52</v>
      </c>
    </row>
    <row r="2159" spans="1:8" x14ac:dyDescent="0.25">
      <c r="A2159" t="s">
        <v>2188</v>
      </c>
      <c r="B2159" s="12">
        <v>24104</v>
      </c>
      <c r="C2159">
        <v>0</v>
      </c>
      <c r="D2159" s="14">
        <v>36795.29</v>
      </c>
      <c r="E2159" t="s">
        <v>11</v>
      </c>
      <c r="F2159" t="s">
        <v>16</v>
      </c>
      <c r="G2159" t="s">
        <v>41</v>
      </c>
      <c r="H2159">
        <f t="shared" si="33"/>
        <v>57</v>
      </c>
    </row>
    <row r="2160" spans="1:8" x14ac:dyDescent="0.25">
      <c r="A2160" t="s">
        <v>31</v>
      </c>
      <c r="B2160" s="12">
        <v>33883</v>
      </c>
      <c r="C2160">
        <v>0</v>
      </c>
      <c r="D2160" s="14">
        <v>36837.47</v>
      </c>
      <c r="E2160" t="s">
        <v>16</v>
      </c>
      <c r="F2160" t="s">
        <v>11</v>
      </c>
      <c r="G2160" t="s">
        <v>41</v>
      </c>
      <c r="H2160">
        <f t="shared" si="33"/>
        <v>30</v>
      </c>
    </row>
    <row r="2161" spans="1:8" x14ac:dyDescent="0.25">
      <c r="A2161" t="s">
        <v>2189</v>
      </c>
      <c r="B2161" s="12">
        <v>33789</v>
      </c>
      <c r="C2161">
        <v>0</v>
      </c>
      <c r="D2161" s="14">
        <v>36837.47</v>
      </c>
      <c r="E2161" t="s">
        <v>11</v>
      </c>
      <c r="F2161" t="s">
        <v>12</v>
      </c>
      <c r="G2161" t="s">
        <v>41</v>
      </c>
      <c r="H2161">
        <f t="shared" si="33"/>
        <v>30</v>
      </c>
    </row>
    <row r="2162" spans="1:8" x14ac:dyDescent="0.25">
      <c r="A2162" t="s">
        <v>2190</v>
      </c>
      <c r="B2162" s="12">
        <v>26638</v>
      </c>
      <c r="C2162">
        <v>0</v>
      </c>
      <c r="D2162" s="14">
        <v>36889.99</v>
      </c>
      <c r="E2162" t="s">
        <v>16</v>
      </c>
      <c r="F2162" t="s">
        <v>12</v>
      </c>
      <c r="G2162" t="s">
        <v>41</v>
      </c>
      <c r="H2162">
        <f t="shared" si="33"/>
        <v>50</v>
      </c>
    </row>
    <row r="2163" spans="1:8" x14ac:dyDescent="0.25">
      <c r="A2163" t="s">
        <v>2191</v>
      </c>
      <c r="B2163" s="12">
        <v>37793</v>
      </c>
      <c r="C2163">
        <v>0</v>
      </c>
      <c r="D2163" s="14">
        <v>36898.730000000003</v>
      </c>
      <c r="E2163" t="s">
        <v>11</v>
      </c>
      <c r="F2163" t="s">
        <v>16</v>
      </c>
      <c r="G2163" t="s">
        <v>23</v>
      </c>
      <c r="H2163">
        <f t="shared" si="33"/>
        <v>19</v>
      </c>
    </row>
    <row r="2164" spans="1:8" x14ac:dyDescent="0.25">
      <c r="A2164" t="s">
        <v>2192</v>
      </c>
      <c r="B2164" s="12">
        <v>23216</v>
      </c>
      <c r="C2164">
        <v>2</v>
      </c>
      <c r="D2164" s="14">
        <v>36910.61</v>
      </c>
      <c r="E2164" t="s">
        <v>11</v>
      </c>
      <c r="F2164" t="s">
        <v>11</v>
      </c>
      <c r="G2164" t="s">
        <v>41</v>
      </c>
      <c r="H2164">
        <f t="shared" si="33"/>
        <v>59</v>
      </c>
    </row>
    <row r="2165" spans="1:8" x14ac:dyDescent="0.25">
      <c r="A2165" t="s">
        <v>2193</v>
      </c>
      <c r="B2165" s="12">
        <v>33399</v>
      </c>
      <c r="C2165">
        <v>3</v>
      </c>
      <c r="D2165" s="14">
        <v>36911.99</v>
      </c>
      <c r="E2165" t="s">
        <v>11</v>
      </c>
      <c r="F2165" t="s">
        <v>11</v>
      </c>
      <c r="G2165" t="s">
        <v>41</v>
      </c>
      <c r="H2165">
        <f t="shared" si="33"/>
        <v>31</v>
      </c>
    </row>
    <row r="2166" spans="1:8" x14ac:dyDescent="0.25">
      <c r="A2166" t="s">
        <v>2194</v>
      </c>
      <c r="B2166" s="12">
        <v>25133</v>
      </c>
      <c r="C2166">
        <v>0</v>
      </c>
      <c r="D2166" s="14">
        <v>36922.61</v>
      </c>
      <c r="E2166" t="s">
        <v>11</v>
      </c>
      <c r="F2166" t="s">
        <v>16</v>
      </c>
      <c r="G2166" t="s">
        <v>41</v>
      </c>
      <c r="H2166">
        <f t="shared" si="33"/>
        <v>54</v>
      </c>
    </row>
    <row r="2167" spans="1:8" x14ac:dyDescent="0.25">
      <c r="A2167" t="s">
        <v>2195</v>
      </c>
      <c r="B2167" s="12">
        <v>28350</v>
      </c>
      <c r="C2167">
        <v>2</v>
      </c>
      <c r="D2167" s="14">
        <v>36935.64</v>
      </c>
      <c r="E2167" t="s">
        <v>11</v>
      </c>
      <c r="F2167" t="s">
        <v>16</v>
      </c>
      <c r="G2167" t="s">
        <v>41</v>
      </c>
      <c r="H2167">
        <f t="shared" si="33"/>
        <v>45</v>
      </c>
    </row>
    <row r="2168" spans="1:8" x14ac:dyDescent="0.25">
      <c r="A2168" t="s">
        <v>2196</v>
      </c>
      <c r="B2168" s="12">
        <v>33841</v>
      </c>
      <c r="C2168">
        <v>0</v>
      </c>
      <c r="D2168" s="14">
        <v>36950.26</v>
      </c>
      <c r="E2168" t="s">
        <v>16</v>
      </c>
      <c r="F2168" t="s">
        <v>16</v>
      </c>
      <c r="G2168" t="s">
        <v>13</v>
      </c>
      <c r="H2168">
        <f t="shared" si="33"/>
        <v>30</v>
      </c>
    </row>
    <row r="2169" spans="1:8" x14ac:dyDescent="0.25">
      <c r="A2169" t="s">
        <v>2197</v>
      </c>
      <c r="B2169" s="12">
        <v>33860</v>
      </c>
      <c r="C2169">
        <v>0</v>
      </c>
      <c r="D2169" s="14">
        <v>36976.449999999997</v>
      </c>
      <c r="E2169" t="s">
        <v>11</v>
      </c>
      <c r="F2169" t="s">
        <v>12</v>
      </c>
      <c r="G2169" t="s">
        <v>41</v>
      </c>
      <c r="H2169">
        <f t="shared" si="33"/>
        <v>30</v>
      </c>
    </row>
    <row r="2170" spans="1:8" x14ac:dyDescent="0.25">
      <c r="A2170" t="s">
        <v>2198</v>
      </c>
      <c r="B2170" s="12">
        <v>33543</v>
      </c>
      <c r="C2170">
        <v>3</v>
      </c>
      <c r="D2170" s="14">
        <v>37040.879999999997</v>
      </c>
      <c r="E2170" t="s">
        <v>11</v>
      </c>
      <c r="F2170" t="s">
        <v>11</v>
      </c>
      <c r="G2170" t="s">
        <v>41</v>
      </c>
      <c r="H2170">
        <f t="shared" si="33"/>
        <v>31</v>
      </c>
    </row>
    <row r="2171" spans="1:8" x14ac:dyDescent="0.25">
      <c r="A2171" t="s">
        <v>2199</v>
      </c>
      <c r="B2171" s="12">
        <v>32494</v>
      </c>
      <c r="C2171">
        <v>3</v>
      </c>
      <c r="D2171" s="14">
        <v>37076.370000000003</v>
      </c>
      <c r="E2171" t="s">
        <v>11</v>
      </c>
      <c r="F2171" t="s">
        <v>16</v>
      </c>
      <c r="G2171" t="s">
        <v>41</v>
      </c>
      <c r="H2171">
        <f t="shared" si="33"/>
        <v>34</v>
      </c>
    </row>
    <row r="2172" spans="1:8" x14ac:dyDescent="0.25">
      <c r="A2172" t="s">
        <v>2200</v>
      </c>
      <c r="B2172" s="12">
        <v>32669</v>
      </c>
      <c r="C2172">
        <v>0</v>
      </c>
      <c r="D2172" s="14">
        <v>37079.370000000003</v>
      </c>
      <c r="E2172" t="s">
        <v>11</v>
      </c>
      <c r="F2172" t="s">
        <v>12</v>
      </c>
      <c r="G2172" t="s">
        <v>41</v>
      </c>
      <c r="H2172">
        <f t="shared" si="33"/>
        <v>33</v>
      </c>
    </row>
    <row r="2173" spans="1:8" x14ac:dyDescent="0.25">
      <c r="A2173" t="s">
        <v>2201</v>
      </c>
      <c r="B2173" s="12">
        <v>35002</v>
      </c>
      <c r="C2173">
        <v>0</v>
      </c>
      <c r="D2173" s="14">
        <v>37133.9</v>
      </c>
      <c r="E2173" t="s">
        <v>11</v>
      </c>
      <c r="F2173" t="s">
        <v>11</v>
      </c>
      <c r="G2173" t="s">
        <v>13</v>
      </c>
      <c r="H2173">
        <f t="shared" si="33"/>
        <v>27</v>
      </c>
    </row>
    <row r="2174" spans="1:8" x14ac:dyDescent="0.25">
      <c r="A2174" t="s">
        <v>2202</v>
      </c>
      <c r="B2174" s="12">
        <v>36774</v>
      </c>
      <c r="C2174">
        <v>1</v>
      </c>
      <c r="D2174" s="14">
        <v>37165.160000000003</v>
      </c>
      <c r="E2174" t="s">
        <v>16</v>
      </c>
      <c r="F2174" t="s">
        <v>12</v>
      </c>
      <c r="G2174" t="s">
        <v>2393</v>
      </c>
      <c r="H2174">
        <f t="shared" si="33"/>
        <v>22</v>
      </c>
    </row>
    <row r="2175" spans="1:8" x14ac:dyDescent="0.25">
      <c r="A2175" t="s">
        <v>2203</v>
      </c>
      <c r="B2175" s="12">
        <v>33163</v>
      </c>
      <c r="C2175">
        <v>3</v>
      </c>
      <c r="D2175" s="14">
        <v>37251.22</v>
      </c>
      <c r="E2175" t="s">
        <v>11</v>
      </c>
      <c r="F2175" t="s">
        <v>11</v>
      </c>
      <c r="G2175" t="s">
        <v>41</v>
      </c>
      <c r="H2175">
        <f t="shared" si="33"/>
        <v>32</v>
      </c>
    </row>
    <row r="2176" spans="1:8" x14ac:dyDescent="0.25">
      <c r="A2176" t="s">
        <v>2204</v>
      </c>
      <c r="B2176" s="12">
        <v>31368</v>
      </c>
      <c r="C2176">
        <v>0</v>
      </c>
      <c r="D2176" s="14">
        <v>37270.15</v>
      </c>
      <c r="E2176" t="s">
        <v>11</v>
      </c>
      <c r="F2176" t="s">
        <v>16</v>
      </c>
      <c r="G2176" t="s">
        <v>246</v>
      </c>
      <c r="H2176">
        <f t="shared" si="33"/>
        <v>37</v>
      </c>
    </row>
    <row r="2177" spans="1:8" x14ac:dyDescent="0.25">
      <c r="A2177" t="s">
        <v>2205</v>
      </c>
      <c r="B2177" s="12">
        <v>27707</v>
      </c>
      <c r="C2177">
        <v>1</v>
      </c>
      <c r="D2177" s="14">
        <v>37272.339999999997</v>
      </c>
      <c r="E2177" t="s">
        <v>11</v>
      </c>
      <c r="F2177" t="s">
        <v>12</v>
      </c>
      <c r="G2177" t="s">
        <v>41</v>
      </c>
      <c r="H2177">
        <f t="shared" si="33"/>
        <v>47</v>
      </c>
    </row>
    <row r="2178" spans="1:8" x14ac:dyDescent="0.25">
      <c r="A2178" t="s">
        <v>2206</v>
      </c>
      <c r="B2178" s="12">
        <v>25506</v>
      </c>
      <c r="C2178">
        <v>0</v>
      </c>
      <c r="D2178" s="14">
        <v>37277.269999999997</v>
      </c>
      <c r="E2178" t="s">
        <v>16</v>
      </c>
      <c r="F2178" t="s">
        <v>12</v>
      </c>
      <c r="G2178" t="s">
        <v>41</v>
      </c>
      <c r="H2178">
        <f t="shared" si="33"/>
        <v>53</v>
      </c>
    </row>
    <row r="2179" spans="1:8" x14ac:dyDescent="0.25">
      <c r="A2179" t="s">
        <v>2207</v>
      </c>
      <c r="B2179" s="12">
        <v>29070</v>
      </c>
      <c r="C2179">
        <v>2</v>
      </c>
      <c r="D2179" s="14">
        <v>37425.94</v>
      </c>
      <c r="E2179" t="s">
        <v>11</v>
      </c>
      <c r="F2179" t="s">
        <v>16</v>
      </c>
      <c r="G2179" t="s">
        <v>41</v>
      </c>
      <c r="H2179">
        <f t="shared" ref="H2179:H2242" si="34">IFERROR(DATEDIF(B2179,DATE(2023,6,8),"Y"),"?")</f>
        <v>43</v>
      </c>
    </row>
    <row r="2180" spans="1:8" x14ac:dyDescent="0.25">
      <c r="A2180" t="s">
        <v>2208</v>
      </c>
      <c r="B2180" s="12">
        <v>37526</v>
      </c>
      <c r="C2180">
        <v>3</v>
      </c>
      <c r="D2180" s="14">
        <v>37465.339999999997</v>
      </c>
      <c r="E2180" t="s">
        <v>16</v>
      </c>
      <c r="F2180" t="s">
        <v>11</v>
      </c>
      <c r="G2180" t="s">
        <v>23</v>
      </c>
      <c r="H2180">
        <f t="shared" si="34"/>
        <v>20</v>
      </c>
    </row>
    <row r="2181" spans="1:8" x14ac:dyDescent="0.25">
      <c r="A2181" t="s">
        <v>2209</v>
      </c>
      <c r="B2181" s="12">
        <v>36811</v>
      </c>
      <c r="C2181">
        <v>2</v>
      </c>
      <c r="D2181" s="14">
        <v>37484.449999999997</v>
      </c>
      <c r="E2181" t="s">
        <v>16</v>
      </c>
      <c r="F2181" t="s">
        <v>16</v>
      </c>
      <c r="G2181" t="s">
        <v>13</v>
      </c>
      <c r="H2181">
        <f t="shared" si="34"/>
        <v>22</v>
      </c>
    </row>
    <row r="2182" spans="1:8" x14ac:dyDescent="0.25">
      <c r="A2182" t="s">
        <v>2210</v>
      </c>
      <c r="B2182" s="12">
        <v>33193</v>
      </c>
      <c r="C2182">
        <v>1</v>
      </c>
      <c r="D2182" s="14">
        <v>37607.53</v>
      </c>
      <c r="E2182" t="s">
        <v>16</v>
      </c>
      <c r="F2182" t="s">
        <v>11</v>
      </c>
      <c r="G2182" t="s">
        <v>165</v>
      </c>
      <c r="H2182">
        <f t="shared" si="34"/>
        <v>32</v>
      </c>
    </row>
    <row r="2183" spans="1:8" x14ac:dyDescent="0.25">
      <c r="A2183" t="s">
        <v>2211</v>
      </c>
      <c r="B2183" s="12">
        <v>30122</v>
      </c>
      <c r="C2183">
        <v>3</v>
      </c>
      <c r="D2183" s="14">
        <v>37650.74</v>
      </c>
      <c r="E2183" t="s">
        <v>11</v>
      </c>
      <c r="F2183" t="s">
        <v>11</v>
      </c>
      <c r="G2183" t="s">
        <v>23</v>
      </c>
      <c r="H2183">
        <f t="shared" si="34"/>
        <v>40</v>
      </c>
    </row>
    <row r="2184" spans="1:8" x14ac:dyDescent="0.25">
      <c r="A2184" t="s">
        <v>2212</v>
      </c>
      <c r="B2184" s="12">
        <v>25869</v>
      </c>
      <c r="C2184">
        <v>0</v>
      </c>
      <c r="D2184" s="14">
        <v>37675.06</v>
      </c>
      <c r="E2184" t="s">
        <v>11</v>
      </c>
      <c r="F2184" t="s">
        <v>12</v>
      </c>
      <c r="G2184" t="s">
        <v>41</v>
      </c>
      <c r="H2184">
        <f t="shared" si="34"/>
        <v>52</v>
      </c>
    </row>
    <row r="2185" spans="1:8" x14ac:dyDescent="0.25">
      <c r="A2185" t="s">
        <v>2213</v>
      </c>
      <c r="B2185" s="12">
        <v>32426</v>
      </c>
      <c r="C2185">
        <v>1</v>
      </c>
      <c r="D2185" s="14">
        <v>37701.879999999997</v>
      </c>
      <c r="E2185" t="s">
        <v>11</v>
      </c>
      <c r="F2185" t="s">
        <v>12</v>
      </c>
      <c r="G2185" t="s">
        <v>248</v>
      </c>
      <c r="H2185">
        <f t="shared" si="34"/>
        <v>34</v>
      </c>
    </row>
    <row r="2186" spans="1:8" x14ac:dyDescent="0.25">
      <c r="A2186" t="s">
        <v>2214</v>
      </c>
      <c r="B2186" s="12">
        <v>28021</v>
      </c>
      <c r="C2186">
        <v>2</v>
      </c>
      <c r="D2186" s="14">
        <v>37735.199999999997</v>
      </c>
      <c r="E2186" t="s">
        <v>11</v>
      </c>
      <c r="F2186" t="s">
        <v>11</v>
      </c>
      <c r="G2186" t="s">
        <v>41</v>
      </c>
      <c r="H2186">
        <f t="shared" si="34"/>
        <v>46</v>
      </c>
    </row>
    <row r="2187" spans="1:8" x14ac:dyDescent="0.25">
      <c r="A2187" t="s">
        <v>2215</v>
      </c>
      <c r="B2187" s="12">
        <v>31639</v>
      </c>
      <c r="C2187">
        <v>0</v>
      </c>
      <c r="D2187" s="14">
        <v>37742.58</v>
      </c>
      <c r="E2187" t="s">
        <v>16</v>
      </c>
      <c r="F2187" t="s">
        <v>16</v>
      </c>
      <c r="G2187" t="s">
        <v>13</v>
      </c>
      <c r="H2187">
        <f t="shared" si="34"/>
        <v>36</v>
      </c>
    </row>
    <row r="2188" spans="1:8" x14ac:dyDescent="0.25">
      <c r="A2188" t="s">
        <v>2216</v>
      </c>
      <c r="B2188" s="12">
        <v>30523</v>
      </c>
      <c r="C2188">
        <v>3</v>
      </c>
      <c r="D2188" s="14">
        <v>37800.980000000003</v>
      </c>
      <c r="E2188" t="s">
        <v>11</v>
      </c>
      <c r="F2188" t="s">
        <v>11</v>
      </c>
      <c r="G2188" t="s">
        <v>41</v>
      </c>
      <c r="H2188">
        <f t="shared" si="34"/>
        <v>39</v>
      </c>
    </row>
    <row r="2189" spans="1:8" x14ac:dyDescent="0.25">
      <c r="A2189" t="s">
        <v>2217</v>
      </c>
      <c r="B2189" s="12">
        <v>29107</v>
      </c>
      <c r="C2189">
        <v>0</v>
      </c>
      <c r="D2189" s="14">
        <v>37829.72</v>
      </c>
      <c r="E2189" t="s">
        <v>16</v>
      </c>
      <c r="F2189" t="s">
        <v>11</v>
      </c>
      <c r="G2189" t="s">
        <v>41</v>
      </c>
      <c r="H2189">
        <f t="shared" si="34"/>
        <v>43</v>
      </c>
    </row>
    <row r="2190" spans="1:8" x14ac:dyDescent="0.25">
      <c r="A2190" t="s">
        <v>2218</v>
      </c>
      <c r="B2190" s="12">
        <v>36005</v>
      </c>
      <c r="C2190">
        <v>0</v>
      </c>
      <c r="D2190" s="14">
        <v>38126.25</v>
      </c>
      <c r="E2190" t="s">
        <v>16</v>
      </c>
      <c r="F2190" t="s">
        <v>12</v>
      </c>
      <c r="G2190" t="s">
        <v>13</v>
      </c>
      <c r="H2190">
        <f t="shared" si="34"/>
        <v>24</v>
      </c>
    </row>
    <row r="2191" spans="1:8" x14ac:dyDescent="0.25">
      <c r="A2191" t="s">
        <v>2219</v>
      </c>
      <c r="B2191" s="12">
        <v>26622</v>
      </c>
      <c r="C2191">
        <v>0</v>
      </c>
      <c r="D2191" s="14">
        <v>38189.1</v>
      </c>
      <c r="E2191" t="s">
        <v>11</v>
      </c>
      <c r="F2191" t="s">
        <v>11</v>
      </c>
      <c r="G2191" t="s">
        <v>41</v>
      </c>
      <c r="H2191">
        <f t="shared" si="34"/>
        <v>50</v>
      </c>
    </row>
    <row r="2192" spans="1:8" x14ac:dyDescent="0.25">
      <c r="A2192" t="s">
        <v>2220</v>
      </c>
      <c r="B2192" s="12">
        <v>32759</v>
      </c>
      <c r="C2192">
        <v>3</v>
      </c>
      <c r="D2192" s="14">
        <v>38237.339999999997</v>
      </c>
      <c r="E2192" t="s">
        <v>11</v>
      </c>
      <c r="F2192" t="s">
        <v>12</v>
      </c>
      <c r="G2192" t="s">
        <v>41</v>
      </c>
      <c r="H2192">
        <f t="shared" si="34"/>
        <v>33</v>
      </c>
    </row>
    <row r="2193" spans="1:8" x14ac:dyDescent="0.25">
      <c r="A2193" t="s">
        <v>2221</v>
      </c>
      <c r="B2193" s="12">
        <v>23544</v>
      </c>
      <c r="C2193">
        <v>0</v>
      </c>
      <c r="D2193" s="14">
        <v>38241.74</v>
      </c>
      <c r="E2193" t="s">
        <v>11</v>
      </c>
      <c r="F2193" t="s">
        <v>12</v>
      </c>
      <c r="G2193" t="s">
        <v>41</v>
      </c>
      <c r="H2193">
        <f t="shared" si="34"/>
        <v>58</v>
      </c>
    </row>
    <row r="2194" spans="1:8" x14ac:dyDescent="0.25">
      <c r="A2194" t="s">
        <v>2222</v>
      </c>
      <c r="B2194" s="12">
        <v>29449</v>
      </c>
      <c r="C2194">
        <v>1</v>
      </c>
      <c r="D2194" s="14">
        <v>38245.589999999997</v>
      </c>
      <c r="E2194" t="s">
        <v>16</v>
      </c>
      <c r="F2194" t="s">
        <v>11</v>
      </c>
      <c r="G2194" t="s">
        <v>13</v>
      </c>
      <c r="H2194">
        <f t="shared" si="34"/>
        <v>42</v>
      </c>
    </row>
    <row r="2195" spans="1:8" x14ac:dyDescent="0.25">
      <c r="A2195" t="s">
        <v>2223</v>
      </c>
      <c r="B2195" s="12">
        <v>32811</v>
      </c>
      <c r="C2195">
        <v>1</v>
      </c>
      <c r="D2195" s="14">
        <v>38282.75</v>
      </c>
      <c r="E2195" t="s">
        <v>16</v>
      </c>
      <c r="F2195" t="s">
        <v>11</v>
      </c>
      <c r="G2195" t="s">
        <v>13</v>
      </c>
      <c r="H2195">
        <f t="shared" si="34"/>
        <v>33</v>
      </c>
    </row>
    <row r="2196" spans="1:8" x14ac:dyDescent="0.25">
      <c r="A2196" t="s">
        <v>2224</v>
      </c>
      <c r="B2196" s="12">
        <v>29384</v>
      </c>
      <c r="C2196">
        <v>2</v>
      </c>
      <c r="D2196" s="14">
        <v>38313.129999999997</v>
      </c>
      <c r="E2196" t="s">
        <v>16</v>
      </c>
      <c r="F2196" t="s">
        <v>12</v>
      </c>
      <c r="G2196" t="s">
        <v>41</v>
      </c>
      <c r="H2196">
        <f t="shared" si="34"/>
        <v>42</v>
      </c>
    </row>
    <row r="2197" spans="1:8" x14ac:dyDescent="0.25">
      <c r="A2197" t="s">
        <v>2225</v>
      </c>
      <c r="B2197" s="12">
        <v>37516</v>
      </c>
      <c r="C2197">
        <v>2</v>
      </c>
      <c r="D2197" s="14">
        <v>38344.57</v>
      </c>
      <c r="E2197" t="s">
        <v>16</v>
      </c>
      <c r="F2197" t="s">
        <v>12</v>
      </c>
      <c r="G2197" t="s">
        <v>41</v>
      </c>
      <c r="H2197">
        <f t="shared" si="34"/>
        <v>20</v>
      </c>
    </row>
    <row r="2198" spans="1:8" x14ac:dyDescent="0.25">
      <c r="A2198" t="s">
        <v>2226</v>
      </c>
      <c r="B2198" s="12">
        <v>25802</v>
      </c>
      <c r="C2198">
        <v>0</v>
      </c>
      <c r="D2198" s="14">
        <v>38389.79</v>
      </c>
      <c r="E2198" t="s">
        <v>11</v>
      </c>
      <c r="F2198" t="s">
        <v>12</v>
      </c>
      <c r="G2198" t="s">
        <v>41</v>
      </c>
      <c r="H2198">
        <f t="shared" si="34"/>
        <v>52</v>
      </c>
    </row>
    <row r="2199" spans="1:8" x14ac:dyDescent="0.25">
      <c r="A2199" t="s">
        <v>2227</v>
      </c>
      <c r="B2199" s="12">
        <v>26290</v>
      </c>
      <c r="C2199">
        <v>0</v>
      </c>
      <c r="D2199" s="14">
        <v>38405.26</v>
      </c>
      <c r="E2199" t="s">
        <v>11</v>
      </c>
      <c r="F2199" t="s">
        <v>16</v>
      </c>
      <c r="G2199" t="s">
        <v>41</v>
      </c>
      <c r="H2199">
        <f t="shared" si="34"/>
        <v>51</v>
      </c>
    </row>
    <row r="2200" spans="1:8" x14ac:dyDescent="0.25">
      <c r="A2200" t="s">
        <v>2228</v>
      </c>
      <c r="B2200" s="12">
        <v>31584</v>
      </c>
      <c r="C2200">
        <v>2</v>
      </c>
      <c r="D2200" s="14">
        <v>38415.47</v>
      </c>
      <c r="E2200" t="s">
        <v>16</v>
      </c>
      <c r="F2200" t="s">
        <v>11</v>
      </c>
      <c r="G2200" t="s">
        <v>41</v>
      </c>
      <c r="H2200">
        <f t="shared" si="34"/>
        <v>36</v>
      </c>
    </row>
    <row r="2201" spans="1:8" x14ac:dyDescent="0.25">
      <c r="A2201" t="s">
        <v>2229</v>
      </c>
      <c r="B2201" s="12">
        <v>36476</v>
      </c>
      <c r="C2201">
        <v>2</v>
      </c>
      <c r="D2201" s="14">
        <v>38511.629999999997</v>
      </c>
      <c r="E2201" t="s">
        <v>11</v>
      </c>
      <c r="F2201" t="s">
        <v>11</v>
      </c>
      <c r="G2201" t="s">
        <v>246</v>
      </c>
      <c r="H2201">
        <f t="shared" si="34"/>
        <v>23</v>
      </c>
    </row>
    <row r="2202" spans="1:8" x14ac:dyDescent="0.25">
      <c r="A2202" t="s">
        <v>2230</v>
      </c>
      <c r="B2202" s="12">
        <v>33067</v>
      </c>
      <c r="C2202">
        <v>3</v>
      </c>
      <c r="D2202" s="14">
        <v>38652.089999999997</v>
      </c>
      <c r="E2202" t="s">
        <v>11</v>
      </c>
      <c r="F2202" t="s">
        <v>11</v>
      </c>
      <c r="G2202" t="s">
        <v>41</v>
      </c>
      <c r="H2202">
        <f t="shared" si="34"/>
        <v>32</v>
      </c>
    </row>
    <row r="2203" spans="1:8" x14ac:dyDescent="0.25">
      <c r="A2203" t="s">
        <v>2231</v>
      </c>
      <c r="B2203" s="12">
        <v>31613</v>
      </c>
      <c r="C2203">
        <v>1</v>
      </c>
      <c r="D2203" s="14">
        <v>38709.18</v>
      </c>
      <c r="E2203" t="s">
        <v>16</v>
      </c>
      <c r="F2203" t="s">
        <v>12</v>
      </c>
      <c r="G2203" t="s">
        <v>13</v>
      </c>
      <c r="H2203">
        <f t="shared" si="34"/>
        <v>36</v>
      </c>
    </row>
    <row r="2204" spans="1:8" x14ac:dyDescent="0.25">
      <c r="A2204" t="s">
        <v>31</v>
      </c>
      <c r="B2204" s="12">
        <v>33564</v>
      </c>
      <c r="C2204">
        <v>2</v>
      </c>
      <c r="D2204" s="14">
        <v>38711</v>
      </c>
      <c r="E2204" t="s">
        <v>16</v>
      </c>
      <c r="F2204" t="s">
        <v>12</v>
      </c>
      <c r="G2204" t="s">
        <v>41</v>
      </c>
      <c r="H2204">
        <f t="shared" si="34"/>
        <v>31</v>
      </c>
    </row>
    <row r="2205" spans="1:8" x14ac:dyDescent="0.25">
      <c r="A2205" t="s">
        <v>2232</v>
      </c>
      <c r="B2205" s="12">
        <v>33544</v>
      </c>
      <c r="C2205">
        <v>2</v>
      </c>
      <c r="D2205" s="14">
        <v>38711</v>
      </c>
      <c r="E2205" t="s">
        <v>11</v>
      </c>
      <c r="F2205" t="s">
        <v>11</v>
      </c>
      <c r="G2205" t="s">
        <v>41</v>
      </c>
      <c r="H2205">
        <f t="shared" si="34"/>
        <v>31</v>
      </c>
    </row>
    <row r="2206" spans="1:8" x14ac:dyDescent="0.25">
      <c r="A2206" t="s">
        <v>2233</v>
      </c>
      <c r="B2206" s="12">
        <v>27926</v>
      </c>
      <c r="C2206">
        <v>2</v>
      </c>
      <c r="D2206" s="14">
        <v>38740.120000000003</v>
      </c>
      <c r="E2206" t="s">
        <v>11</v>
      </c>
      <c r="F2206" t="s">
        <v>11</v>
      </c>
      <c r="G2206" t="s">
        <v>23</v>
      </c>
      <c r="H2206">
        <f t="shared" si="34"/>
        <v>46</v>
      </c>
    </row>
    <row r="2207" spans="1:8" x14ac:dyDescent="0.25">
      <c r="A2207" t="s">
        <v>2234</v>
      </c>
      <c r="B2207" s="12">
        <v>33550</v>
      </c>
      <c r="C2207">
        <v>3</v>
      </c>
      <c r="D2207" s="14">
        <v>38746.36</v>
      </c>
      <c r="E2207" t="s">
        <v>16</v>
      </c>
      <c r="F2207" t="s">
        <v>11</v>
      </c>
      <c r="G2207" t="s">
        <v>23</v>
      </c>
      <c r="H2207">
        <f t="shared" si="34"/>
        <v>31</v>
      </c>
    </row>
    <row r="2208" spans="1:8" x14ac:dyDescent="0.25">
      <c r="A2208" t="s">
        <v>2235</v>
      </c>
      <c r="B2208" s="12">
        <v>38326</v>
      </c>
      <c r="C2208">
        <v>0</v>
      </c>
      <c r="D2208" s="14">
        <v>38792.69</v>
      </c>
      <c r="E2208" t="s">
        <v>11</v>
      </c>
      <c r="F2208" t="s">
        <v>11</v>
      </c>
      <c r="G2208" t="s">
        <v>13</v>
      </c>
      <c r="H2208">
        <f t="shared" si="34"/>
        <v>18</v>
      </c>
    </row>
    <row r="2209" spans="1:8" x14ac:dyDescent="0.25">
      <c r="A2209" t="s">
        <v>2236</v>
      </c>
      <c r="B2209" s="12">
        <v>29192</v>
      </c>
      <c r="C2209">
        <v>2</v>
      </c>
      <c r="D2209" s="14">
        <v>38836.980000000003</v>
      </c>
      <c r="E2209" t="s">
        <v>11</v>
      </c>
      <c r="F2209" t="s">
        <v>16</v>
      </c>
      <c r="G2209" t="s">
        <v>41</v>
      </c>
      <c r="H2209">
        <f t="shared" si="34"/>
        <v>43</v>
      </c>
    </row>
    <row r="2210" spans="1:8" x14ac:dyDescent="0.25">
      <c r="A2210" t="s">
        <v>2237</v>
      </c>
      <c r="B2210" s="12">
        <v>23534</v>
      </c>
      <c r="C2210">
        <v>0</v>
      </c>
      <c r="D2210" s="14">
        <v>38869.25</v>
      </c>
      <c r="E2210" t="s">
        <v>11</v>
      </c>
      <c r="F2210" t="s">
        <v>11</v>
      </c>
      <c r="G2210" t="s">
        <v>41</v>
      </c>
      <c r="H2210">
        <f t="shared" si="34"/>
        <v>59</v>
      </c>
    </row>
    <row r="2211" spans="1:8" x14ac:dyDescent="0.25">
      <c r="A2211" t="s">
        <v>2238</v>
      </c>
      <c r="B2211" s="12">
        <v>24683</v>
      </c>
      <c r="C2211">
        <v>0</v>
      </c>
      <c r="D2211" s="14">
        <v>38893.360000000001</v>
      </c>
      <c r="E2211" t="s">
        <v>16</v>
      </c>
      <c r="F2211" t="s">
        <v>11</v>
      </c>
      <c r="G2211" t="s">
        <v>41</v>
      </c>
      <c r="H2211">
        <f t="shared" si="34"/>
        <v>55</v>
      </c>
    </row>
    <row r="2212" spans="1:8" x14ac:dyDescent="0.25">
      <c r="A2212" t="s">
        <v>2239</v>
      </c>
      <c r="B2212" s="12">
        <v>31944</v>
      </c>
      <c r="C2212">
        <v>3</v>
      </c>
      <c r="D2212" s="14">
        <v>38924.04</v>
      </c>
      <c r="E2212" t="s">
        <v>11</v>
      </c>
      <c r="F2212" t="s">
        <v>11</v>
      </c>
      <c r="G2212" t="s">
        <v>41</v>
      </c>
      <c r="H2212">
        <f t="shared" si="34"/>
        <v>35</v>
      </c>
    </row>
    <row r="2213" spans="1:8" x14ac:dyDescent="0.25">
      <c r="A2213" t="s">
        <v>2240</v>
      </c>
      <c r="B2213" s="12">
        <v>28109</v>
      </c>
      <c r="C2213">
        <v>2</v>
      </c>
      <c r="D2213" s="14">
        <v>38932.559999999998</v>
      </c>
      <c r="E2213" t="s">
        <v>11</v>
      </c>
      <c r="F2213" t="s">
        <v>12</v>
      </c>
      <c r="G2213" t="s">
        <v>41</v>
      </c>
      <c r="H2213">
        <f t="shared" si="34"/>
        <v>46</v>
      </c>
    </row>
    <row r="2214" spans="1:8" x14ac:dyDescent="0.25">
      <c r="A2214" t="s">
        <v>2241</v>
      </c>
      <c r="B2214" s="12">
        <v>29488</v>
      </c>
      <c r="C2214">
        <v>2</v>
      </c>
      <c r="D2214" s="14">
        <v>38947.43</v>
      </c>
      <c r="E2214" t="s">
        <v>11</v>
      </c>
      <c r="F2214" t="s">
        <v>12</v>
      </c>
      <c r="G2214" t="s">
        <v>41</v>
      </c>
      <c r="H2214">
        <f t="shared" si="34"/>
        <v>42</v>
      </c>
    </row>
    <row r="2215" spans="1:8" x14ac:dyDescent="0.25">
      <c r="A2215" t="s">
        <v>2242</v>
      </c>
      <c r="B2215" s="12">
        <v>28775</v>
      </c>
      <c r="C2215">
        <v>2</v>
      </c>
      <c r="D2215" s="14">
        <v>38998.550000000003</v>
      </c>
      <c r="E2215" t="s">
        <v>16</v>
      </c>
      <c r="F2215" t="s">
        <v>16</v>
      </c>
      <c r="G2215" t="s">
        <v>41</v>
      </c>
      <c r="H2215">
        <f t="shared" si="34"/>
        <v>44</v>
      </c>
    </row>
    <row r="2216" spans="1:8" x14ac:dyDescent="0.25">
      <c r="A2216" t="s">
        <v>2243</v>
      </c>
      <c r="B2216" s="12">
        <v>31310</v>
      </c>
      <c r="C2216">
        <v>1</v>
      </c>
      <c r="D2216" s="14">
        <v>39047.29</v>
      </c>
      <c r="E2216" t="s">
        <v>16</v>
      </c>
      <c r="F2216" t="s">
        <v>12</v>
      </c>
      <c r="G2216" t="s">
        <v>355</v>
      </c>
      <c r="H2216">
        <f t="shared" si="34"/>
        <v>37</v>
      </c>
    </row>
    <row r="2217" spans="1:8" x14ac:dyDescent="0.25">
      <c r="A2217" t="s">
        <v>2244</v>
      </c>
      <c r="B2217" s="12">
        <v>30167</v>
      </c>
      <c r="C2217">
        <v>1</v>
      </c>
      <c r="D2217" s="14">
        <v>39125.33</v>
      </c>
      <c r="E2217" t="s">
        <v>16</v>
      </c>
      <c r="F2217" t="s">
        <v>16</v>
      </c>
      <c r="G2217" t="s">
        <v>167</v>
      </c>
      <c r="H2217">
        <f t="shared" si="34"/>
        <v>40</v>
      </c>
    </row>
    <row r="2218" spans="1:8" x14ac:dyDescent="0.25">
      <c r="A2218" t="s">
        <v>2245</v>
      </c>
      <c r="B2218" s="12">
        <v>22834</v>
      </c>
      <c r="C2218">
        <v>0</v>
      </c>
      <c r="D2218" s="14">
        <v>39221.120000000003</v>
      </c>
      <c r="E2218" t="s">
        <v>11</v>
      </c>
      <c r="F2218" t="s">
        <v>16</v>
      </c>
      <c r="G2218" t="s">
        <v>41</v>
      </c>
      <c r="H2218">
        <f t="shared" si="34"/>
        <v>60</v>
      </c>
    </row>
    <row r="2219" spans="1:8" x14ac:dyDescent="0.25">
      <c r="A2219" t="s">
        <v>2246</v>
      </c>
      <c r="B2219" s="12">
        <v>33938</v>
      </c>
      <c r="C2219">
        <v>2</v>
      </c>
      <c r="D2219" s="14">
        <v>39241.440000000002</v>
      </c>
      <c r="E2219" t="s">
        <v>16</v>
      </c>
      <c r="F2219" t="s">
        <v>12</v>
      </c>
      <c r="G2219" t="s">
        <v>41</v>
      </c>
      <c r="H2219">
        <f t="shared" si="34"/>
        <v>30</v>
      </c>
    </row>
    <row r="2220" spans="1:8" x14ac:dyDescent="0.25">
      <c r="A2220" t="s">
        <v>2247</v>
      </c>
      <c r="B2220" s="12">
        <v>30179</v>
      </c>
      <c r="C2220">
        <v>3</v>
      </c>
      <c r="D2220" s="14">
        <v>39315.279999999999</v>
      </c>
      <c r="E2220" t="s">
        <v>11</v>
      </c>
      <c r="F2220" t="s">
        <v>12</v>
      </c>
      <c r="G2220" t="s">
        <v>41</v>
      </c>
      <c r="H2220">
        <f t="shared" si="34"/>
        <v>40</v>
      </c>
    </row>
    <row r="2221" spans="1:8" x14ac:dyDescent="0.25">
      <c r="A2221" t="s">
        <v>2248</v>
      </c>
      <c r="B2221" s="12">
        <v>28707</v>
      </c>
      <c r="C2221">
        <v>2</v>
      </c>
      <c r="D2221" s="14">
        <v>39352.6</v>
      </c>
      <c r="E2221" t="s">
        <v>11</v>
      </c>
      <c r="F2221" t="s">
        <v>12</v>
      </c>
      <c r="G2221" t="s">
        <v>41</v>
      </c>
      <c r="H2221">
        <f t="shared" si="34"/>
        <v>44</v>
      </c>
    </row>
    <row r="2222" spans="1:8" x14ac:dyDescent="0.25">
      <c r="A2222" t="s">
        <v>2249</v>
      </c>
      <c r="B2222" s="12">
        <v>24282</v>
      </c>
      <c r="C2222">
        <v>0</v>
      </c>
      <c r="D2222" s="14">
        <v>39396.86</v>
      </c>
      <c r="E2222" t="s">
        <v>11</v>
      </c>
      <c r="F2222" t="s">
        <v>11</v>
      </c>
      <c r="G2222" t="s">
        <v>41</v>
      </c>
      <c r="H2222">
        <f t="shared" si="34"/>
        <v>56</v>
      </c>
    </row>
    <row r="2223" spans="1:8" x14ac:dyDescent="0.25">
      <c r="A2223" t="s">
        <v>2250</v>
      </c>
      <c r="B2223" s="12">
        <v>28683</v>
      </c>
      <c r="C2223">
        <v>1</v>
      </c>
      <c r="D2223" s="14">
        <v>39556.49</v>
      </c>
      <c r="E2223" t="s">
        <v>16</v>
      </c>
      <c r="F2223" t="s">
        <v>11</v>
      </c>
      <c r="G2223" t="s">
        <v>163</v>
      </c>
      <c r="H2223">
        <f t="shared" si="34"/>
        <v>44</v>
      </c>
    </row>
    <row r="2224" spans="1:8" x14ac:dyDescent="0.25">
      <c r="A2224" t="s">
        <v>2251</v>
      </c>
      <c r="B2224" s="12">
        <v>29772</v>
      </c>
      <c r="C2224">
        <v>3</v>
      </c>
      <c r="D2224" s="14">
        <v>39597.410000000003</v>
      </c>
      <c r="E2224" t="s">
        <v>16</v>
      </c>
      <c r="F2224" t="s">
        <v>11</v>
      </c>
      <c r="G2224" t="s">
        <v>355</v>
      </c>
      <c r="H2224">
        <f t="shared" si="34"/>
        <v>41</v>
      </c>
    </row>
    <row r="2225" spans="1:8" x14ac:dyDescent="0.25">
      <c r="A2225" t="s">
        <v>2252</v>
      </c>
      <c r="B2225" s="12">
        <v>34918</v>
      </c>
      <c r="C2225">
        <v>0</v>
      </c>
      <c r="D2225" s="14">
        <v>39611.760000000002</v>
      </c>
      <c r="E2225" t="s">
        <v>16</v>
      </c>
      <c r="F2225" t="s">
        <v>12</v>
      </c>
      <c r="G2225" t="s">
        <v>13</v>
      </c>
      <c r="H2225">
        <f t="shared" si="34"/>
        <v>27</v>
      </c>
    </row>
    <row r="2226" spans="1:8" x14ac:dyDescent="0.25">
      <c r="A2226" t="s">
        <v>2253</v>
      </c>
      <c r="B2226" s="12">
        <v>28476</v>
      </c>
      <c r="C2226">
        <v>2</v>
      </c>
      <c r="D2226" s="14">
        <v>39670.44</v>
      </c>
      <c r="E2226" t="s">
        <v>11</v>
      </c>
      <c r="F2226" t="s">
        <v>16</v>
      </c>
      <c r="G2226" t="s">
        <v>23</v>
      </c>
      <c r="H2226">
        <f t="shared" si="34"/>
        <v>45</v>
      </c>
    </row>
    <row r="2227" spans="1:8" x14ac:dyDescent="0.25">
      <c r="A2227" t="s">
        <v>2254</v>
      </c>
      <c r="B2227" s="12">
        <v>25110</v>
      </c>
      <c r="C2227">
        <v>0</v>
      </c>
      <c r="D2227" s="14">
        <v>39721.93</v>
      </c>
      <c r="E2227" t="s">
        <v>11</v>
      </c>
      <c r="F2227" t="s">
        <v>11</v>
      </c>
      <c r="G2227" t="s">
        <v>41</v>
      </c>
      <c r="H2227">
        <f t="shared" si="34"/>
        <v>54</v>
      </c>
    </row>
    <row r="2228" spans="1:8" x14ac:dyDescent="0.25">
      <c r="A2228" t="s">
        <v>2255</v>
      </c>
      <c r="B2228" s="12">
        <v>37818</v>
      </c>
      <c r="C2228">
        <v>0</v>
      </c>
      <c r="D2228" s="14">
        <v>39722.75</v>
      </c>
      <c r="E2228" t="s">
        <v>16</v>
      </c>
      <c r="F2228" t="s">
        <v>16</v>
      </c>
      <c r="G2228" t="s">
        <v>13</v>
      </c>
      <c r="H2228">
        <f t="shared" si="34"/>
        <v>19</v>
      </c>
    </row>
    <row r="2229" spans="1:8" x14ac:dyDescent="0.25">
      <c r="A2229" t="s">
        <v>2256</v>
      </c>
      <c r="B2229" s="12">
        <v>28349</v>
      </c>
      <c r="C2229">
        <v>1</v>
      </c>
      <c r="D2229" s="14">
        <v>39725.519999999997</v>
      </c>
      <c r="E2229" t="s">
        <v>11</v>
      </c>
      <c r="F2229" t="s">
        <v>16</v>
      </c>
      <c r="G2229" t="s">
        <v>23</v>
      </c>
      <c r="H2229">
        <f t="shared" si="34"/>
        <v>45</v>
      </c>
    </row>
    <row r="2230" spans="1:8" x14ac:dyDescent="0.25">
      <c r="A2230" t="s">
        <v>2257</v>
      </c>
      <c r="B2230" s="12">
        <v>27015</v>
      </c>
      <c r="C2230">
        <v>0</v>
      </c>
      <c r="D2230" s="14">
        <v>39727.61</v>
      </c>
      <c r="E2230" t="s">
        <v>16</v>
      </c>
      <c r="F2230" t="s">
        <v>11</v>
      </c>
      <c r="G2230" t="s">
        <v>41</v>
      </c>
      <c r="H2230">
        <f t="shared" si="34"/>
        <v>49</v>
      </c>
    </row>
    <row r="2231" spans="1:8" x14ac:dyDescent="0.25">
      <c r="A2231" t="s">
        <v>2258</v>
      </c>
      <c r="B2231" s="12">
        <v>31982</v>
      </c>
      <c r="C2231">
        <v>1</v>
      </c>
      <c r="D2231" s="14">
        <v>39774.28</v>
      </c>
      <c r="E2231" t="s">
        <v>16</v>
      </c>
      <c r="F2231" t="s">
        <v>16</v>
      </c>
      <c r="G2231" t="s">
        <v>275</v>
      </c>
      <c r="H2231">
        <f t="shared" si="34"/>
        <v>35</v>
      </c>
    </row>
    <row r="2232" spans="1:8" x14ac:dyDescent="0.25">
      <c r="A2232" t="s">
        <v>2259</v>
      </c>
      <c r="B2232" s="12">
        <v>31245</v>
      </c>
      <c r="C2232">
        <v>2</v>
      </c>
      <c r="D2232" s="14">
        <v>39836.519999999997</v>
      </c>
      <c r="E2232" t="s">
        <v>11</v>
      </c>
      <c r="F2232" t="s">
        <v>16</v>
      </c>
      <c r="G2232" t="s">
        <v>41</v>
      </c>
      <c r="H2232">
        <f t="shared" si="34"/>
        <v>37</v>
      </c>
    </row>
    <row r="2233" spans="1:8" x14ac:dyDescent="0.25">
      <c r="A2233" t="s">
        <v>2260</v>
      </c>
      <c r="B2233" s="12">
        <v>30468</v>
      </c>
      <c r="C2233">
        <v>3</v>
      </c>
      <c r="D2233" s="14">
        <v>39865.699999999997</v>
      </c>
      <c r="E2233" t="s">
        <v>11</v>
      </c>
      <c r="F2233" t="s">
        <v>11</v>
      </c>
      <c r="G2233" t="s">
        <v>41</v>
      </c>
      <c r="H2233">
        <f t="shared" si="34"/>
        <v>40</v>
      </c>
    </row>
    <row r="2234" spans="1:8" x14ac:dyDescent="0.25">
      <c r="A2234" t="s">
        <v>2261</v>
      </c>
      <c r="B2234" s="12">
        <v>31281</v>
      </c>
      <c r="C2234">
        <v>1</v>
      </c>
      <c r="D2234" s="14">
        <v>39871.699999999997</v>
      </c>
      <c r="E2234" t="s">
        <v>16</v>
      </c>
      <c r="F2234" t="s">
        <v>11</v>
      </c>
      <c r="G2234" t="s">
        <v>13</v>
      </c>
      <c r="H2234">
        <f t="shared" si="34"/>
        <v>37</v>
      </c>
    </row>
    <row r="2235" spans="1:8" x14ac:dyDescent="0.25">
      <c r="A2235" t="s">
        <v>2262</v>
      </c>
      <c r="B2235" s="12">
        <v>27730</v>
      </c>
      <c r="C2235">
        <v>1</v>
      </c>
      <c r="D2235" s="14">
        <v>39963.120000000003</v>
      </c>
      <c r="E2235" t="s">
        <v>11</v>
      </c>
      <c r="F2235" t="s">
        <v>11</v>
      </c>
      <c r="G2235" t="s">
        <v>41</v>
      </c>
      <c r="H2235">
        <f t="shared" si="34"/>
        <v>47</v>
      </c>
    </row>
    <row r="2236" spans="1:8" x14ac:dyDescent="0.25">
      <c r="A2236" t="s">
        <v>2263</v>
      </c>
      <c r="B2236" s="12">
        <v>31997</v>
      </c>
      <c r="C2236">
        <v>3</v>
      </c>
      <c r="D2236" s="14">
        <v>39983.43</v>
      </c>
      <c r="E2236" t="s">
        <v>11</v>
      </c>
      <c r="F2236" t="s">
        <v>12</v>
      </c>
      <c r="G2236" t="s">
        <v>23</v>
      </c>
      <c r="H2236">
        <f t="shared" si="34"/>
        <v>35</v>
      </c>
    </row>
    <row r="2237" spans="1:8" x14ac:dyDescent="0.25">
      <c r="A2237" t="s">
        <v>2264</v>
      </c>
      <c r="B2237" s="12">
        <v>30310</v>
      </c>
      <c r="C2237">
        <v>2</v>
      </c>
      <c r="D2237" s="14">
        <v>40003.33</v>
      </c>
      <c r="E2237" t="s">
        <v>16</v>
      </c>
      <c r="F2237" t="s">
        <v>16</v>
      </c>
      <c r="G2237" t="s">
        <v>23</v>
      </c>
      <c r="H2237">
        <f t="shared" si="34"/>
        <v>40</v>
      </c>
    </row>
    <row r="2238" spans="1:8" x14ac:dyDescent="0.25">
      <c r="A2238" t="s">
        <v>2265</v>
      </c>
      <c r="B2238" s="12">
        <v>28844</v>
      </c>
      <c r="C2238">
        <v>2</v>
      </c>
      <c r="D2238" s="14">
        <v>40054.730000000003</v>
      </c>
      <c r="E2238" t="s">
        <v>16</v>
      </c>
      <c r="F2238" t="s">
        <v>12</v>
      </c>
      <c r="G2238" t="s">
        <v>41</v>
      </c>
      <c r="H2238">
        <f t="shared" si="34"/>
        <v>44</v>
      </c>
    </row>
    <row r="2239" spans="1:8" x14ac:dyDescent="0.25">
      <c r="A2239" t="s">
        <v>2266</v>
      </c>
      <c r="B2239" s="12">
        <v>24331</v>
      </c>
      <c r="C2239">
        <v>0</v>
      </c>
      <c r="D2239" s="14">
        <v>40069.440000000002</v>
      </c>
      <c r="E2239" t="s">
        <v>16</v>
      </c>
      <c r="F2239" t="s">
        <v>12</v>
      </c>
      <c r="G2239" t="s">
        <v>41</v>
      </c>
      <c r="H2239">
        <f t="shared" si="34"/>
        <v>56</v>
      </c>
    </row>
    <row r="2240" spans="1:8" x14ac:dyDescent="0.25">
      <c r="A2240" t="s">
        <v>2267</v>
      </c>
      <c r="B2240" s="12">
        <v>30603</v>
      </c>
      <c r="C2240">
        <v>2</v>
      </c>
      <c r="D2240" s="14">
        <v>40103.89</v>
      </c>
      <c r="E2240" t="s">
        <v>16</v>
      </c>
      <c r="F2240" t="s">
        <v>11</v>
      </c>
      <c r="G2240" t="s">
        <v>41</v>
      </c>
      <c r="H2240">
        <f t="shared" si="34"/>
        <v>39</v>
      </c>
    </row>
    <row r="2241" spans="1:8" x14ac:dyDescent="0.25">
      <c r="A2241" t="s">
        <v>2268</v>
      </c>
      <c r="B2241" s="12">
        <v>31341</v>
      </c>
      <c r="C2241">
        <v>4</v>
      </c>
      <c r="D2241" s="14">
        <v>40182.25</v>
      </c>
      <c r="E2241" t="s">
        <v>16</v>
      </c>
      <c r="F2241" t="s">
        <v>11</v>
      </c>
      <c r="G2241" t="s">
        <v>41</v>
      </c>
      <c r="H2241">
        <f t="shared" si="34"/>
        <v>37</v>
      </c>
    </row>
    <row r="2242" spans="1:8" x14ac:dyDescent="0.25">
      <c r="A2242" t="s">
        <v>2269</v>
      </c>
      <c r="B2242" s="12">
        <v>29085</v>
      </c>
      <c r="C2242">
        <v>2</v>
      </c>
      <c r="D2242" s="14">
        <v>40204.83</v>
      </c>
      <c r="E2242" t="s">
        <v>16</v>
      </c>
      <c r="F2242" t="s">
        <v>12</v>
      </c>
      <c r="G2242" t="s">
        <v>23</v>
      </c>
      <c r="H2242">
        <f t="shared" si="34"/>
        <v>43</v>
      </c>
    </row>
    <row r="2243" spans="1:8" x14ac:dyDescent="0.25">
      <c r="A2243" t="s">
        <v>2270</v>
      </c>
      <c r="B2243" s="12">
        <v>29795</v>
      </c>
      <c r="C2243">
        <v>1</v>
      </c>
      <c r="D2243" s="14">
        <v>40208.559999999998</v>
      </c>
      <c r="E2243" t="s">
        <v>16</v>
      </c>
      <c r="F2243" t="s">
        <v>11</v>
      </c>
      <c r="G2243" t="s">
        <v>41</v>
      </c>
      <c r="H2243">
        <f t="shared" ref="H2243:H2306" si="35">IFERROR(DATEDIF(B2243,DATE(2023,6,8),"Y"),"?")</f>
        <v>41</v>
      </c>
    </row>
    <row r="2244" spans="1:8" x14ac:dyDescent="0.25">
      <c r="A2244" t="s">
        <v>2271</v>
      </c>
      <c r="B2244" s="12">
        <v>29863</v>
      </c>
      <c r="C2244">
        <v>1</v>
      </c>
      <c r="D2244" s="14">
        <v>40273.65</v>
      </c>
      <c r="E2244" t="s">
        <v>16</v>
      </c>
      <c r="F2244" t="s">
        <v>12</v>
      </c>
      <c r="G2244" t="s">
        <v>13</v>
      </c>
      <c r="H2244">
        <f t="shared" si="35"/>
        <v>41</v>
      </c>
    </row>
    <row r="2245" spans="1:8" x14ac:dyDescent="0.25">
      <c r="A2245" t="s">
        <v>2272</v>
      </c>
      <c r="B2245" s="12">
        <v>28303</v>
      </c>
      <c r="C2245">
        <v>2</v>
      </c>
      <c r="D2245" s="14">
        <v>40284.379999999997</v>
      </c>
      <c r="E2245" t="s">
        <v>16</v>
      </c>
      <c r="F2245" t="s">
        <v>12</v>
      </c>
      <c r="G2245" t="s">
        <v>23</v>
      </c>
      <c r="H2245">
        <f t="shared" si="35"/>
        <v>45</v>
      </c>
    </row>
    <row r="2246" spans="1:8" x14ac:dyDescent="0.25">
      <c r="A2246" t="s">
        <v>2273</v>
      </c>
      <c r="B2246" s="12">
        <v>22893</v>
      </c>
      <c r="C2246">
        <v>0</v>
      </c>
      <c r="D2246" s="14">
        <v>40309.93</v>
      </c>
      <c r="E2246" t="s">
        <v>16</v>
      </c>
      <c r="F2246" t="s">
        <v>12</v>
      </c>
      <c r="G2246" t="s">
        <v>41</v>
      </c>
      <c r="H2246">
        <f t="shared" si="35"/>
        <v>60</v>
      </c>
    </row>
    <row r="2247" spans="1:8" x14ac:dyDescent="0.25">
      <c r="A2247" t="s">
        <v>2274</v>
      </c>
      <c r="B2247" s="12">
        <v>24331</v>
      </c>
      <c r="C2247">
        <v>0</v>
      </c>
      <c r="D2247" s="14">
        <v>40373.74</v>
      </c>
      <c r="E2247" t="s">
        <v>16</v>
      </c>
      <c r="F2247" t="s">
        <v>12</v>
      </c>
      <c r="G2247" t="s">
        <v>41</v>
      </c>
      <c r="H2247">
        <f t="shared" si="35"/>
        <v>56</v>
      </c>
    </row>
    <row r="2248" spans="1:8" x14ac:dyDescent="0.25">
      <c r="A2248" t="s">
        <v>2275</v>
      </c>
      <c r="B2248" s="12">
        <v>31354</v>
      </c>
      <c r="C2248">
        <v>0</v>
      </c>
      <c r="D2248" s="14">
        <v>40419.019999999997</v>
      </c>
      <c r="E2248" t="s">
        <v>16</v>
      </c>
      <c r="F2248" t="s">
        <v>11</v>
      </c>
      <c r="G2248" t="s">
        <v>13</v>
      </c>
      <c r="H2248">
        <f t="shared" si="35"/>
        <v>37</v>
      </c>
    </row>
    <row r="2249" spans="1:8" x14ac:dyDescent="0.25">
      <c r="A2249" t="s">
        <v>2276</v>
      </c>
      <c r="B2249" s="12">
        <v>27585</v>
      </c>
      <c r="C2249">
        <v>1</v>
      </c>
      <c r="D2249" s="14">
        <v>40590.550000000003</v>
      </c>
      <c r="E2249" t="s">
        <v>16</v>
      </c>
      <c r="F2249" t="s">
        <v>12</v>
      </c>
      <c r="G2249" t="s">
        <v>23</v>
      </c>
      <c r="H2249">
        <f t="shared" si="35"/>
        <v>47</v>
      </c>
    </row>
    <row r="2250" spans="1:8" x14ac:dyDescent="0.25">
      <c r="A2250" t="s">
        <v>2277</v>
      </c>
      <c r="B2250" s="12">
        <v>25836</v>
      </c>
      <c r="C2250">
        <v>0</v>
      </c>
      <c r="D2250" s="14">
        <v>40692.910000000003</v>
      </c>
      <c r="E2250" t="s">
        <v>16</v>
      </c>
      <c r="F2250" t="s">
        <v>16</v>
      </c>
      <c r="G2250" t="s">
        <v>41</v>
      </c>
      <c r="H2250">
        <f t="shared" si="35"/>
        <v>52</v>
      </c>
    </row>
    <row r="2251" spans="1:8" x14ac:dyDescent="0.25">
      <c r="A2251" t="s">
        <v>2278</v>
      </c>
      <c r="B2251" s="12">
        <v>28120</v>
      </c>
      <c r="C2251">
        <v>3</v>
      </c>
      <c r="D2251" s="14">
        <v>40720.550000000003</v>
      </c>
      <c r="E2251" t="s">
        <v>16</v>
      </c>
      <c r="F2251" t="s">
        <v>12</v>
      </c>
      <c r="G2251" t="s">
        <v>23</v>
      </c>
      <c r="H2251">
        <f t="shared" si="35"/>
        <v>46</v>
      </c>
    </row>
    <row r="2252" spans="1:8" x14ac:dyDescent="0.25">
      <c r="A2252" t="s">
        <v>2279</v>
      </c>
      <c r="B2252" s="12">
        <v>26460</v>
      </c>
      <c r="C2252">
        <v>0</v>
      </c>
      <c r="D2252" s="14">
        <v>40817.85</v>
      </c>
      <c r="E2252" t="s">
        <v>16</v>
      </c>
      <c r="F2252" t="s">
        <v>12</v>
      </c>
      <c r="G2252" t="s">
        <v>41</v>
      </c>
      <c r="H2252">
        <f t="shared" si="35"/>
        <v>50</v>
      </c>
    </row>
    <row r="2253" spans="1:8" x14ac:dyDescent="0.25">
      <c r="A2253" t="s">
        <v>2280</v>
      </c>
      <c r="B2253" s="12">
        <v>36343</v>
      </c>
      <c r="C2253">
        <v>1</v>
      </c>
      <c r="D2253" s="14">
        <v>40904.199999999997</v>
      </c>
      <c r="E2253" t="s">
        <v>16</v>
      </c>
      <c r="F2253" t="s">
        <v>16</v>
      </c>
      <c r="G2253" t="s">
        <v>246</v>
      </c>
      <c r="H2253">
        <f t="shared" si="35"/>
        <v>23</v>
      </c>
    </row>
    <row r="2254" spans="1:8" x14ac:dyDescent="0.25">
      <c r="A2254" t="s">
        <v>2281</v>
      </c>
      <c r="B2254" s="12">
        <v>33820</v>
      </c>
      <c r="C2254">
        <v>3</v>
      </c>
      <c r="D2254" s="14">
        <v>40932.43</v>
      </c>
      <c r="E2254" t="s">
        <v>16</v>
      </c>
      <c r="F2254" t="s">
        <v>11</v>
      </c>
      <c r="G2254" t="s">
        <v>13</v>
      </c>
      <c r="H2254">
        <f t="shared" si="35"/>
        <v>30</v>
      </c>
    </row>
    <row r="2255" spans="1:8" x14ac:dyDescent="0.25">
      <c r="A2255" t="s">
        <v>2282</v>
      </c>
      <c r="B2255" s="12">
        <v>29114</v>
      </c>
      <c r="C2255">
        <v>3</v>
      </c>
      <c r="D2255" s="14">
        <v>40941.29</v>
      </c>
      <c r="E2255" t="s">
        <v>16</v>
      </c>
      <c r="F2255" t="s">
        <v>11</v>
      </c>
      <c r="G2255" t="s">
        <v>13</v>
      </c>
      <c r="H2255">
        <f t="shared" si="35"/>
        <v>43</v>
      </c>
    </row>
    <row r="2256" spans="1:8" x14ac:dyDescent="0.25">
      <c r="A2256" t="s">
        <v>2283</v>
      </c>
      <c r="B2256" s="12">
        <v>30567</v>
      </c>
      <c r="C2256">
        <v>3</v>
      </c>
      <c r="D2256" s="14">
        <v>40961.29</v>
      </c>
      <c r="E2256" t="s">
        <v>16</v>
      </c>
      <c r="F2256" t="s">
        <v>11</v>
      </c>
      <c r="G2256" t="s">
        <v>41</v>
      </c>
      <c r="H2256">
        <f t="shared" si="35"/>
        <v>39</v>
      </c>
    </row>
    <row r="2257" spans="1:8" x14ac:dyDescent="0.25">
      <c r="A2257" t="s">
        <v>2284</v>
      </c>
      <c r="B2257" s="12">
        <v>27185</v>
      </c>
      <c r="C2257">
        <v>0</v>
      </c>
      <c r="D2257" s="14">
        <v>40974.160000000003</v>
      </c>
      <c r="E2257" t="s">
        <v>16</v>
      </c>
      <c r="F2257" t="s">
        <v>11</v>
      </c>
      <c r="G2257" t="s">
        <v>13</v>
      </c>
      <c r="H2257">
        <f t="shared" si="35"/>
        <v>49</v>
      </c>
    </row>
    <row r="2258" spans="1:8" x14ac:dyDescent="0.25">
      <c r="A2258" t="s">
        <v>2285</v>
      </c>
      <c r="B2258" s="12">
        <v>29139</v>
      </c>
      <c r="C2258">
        <v>1</v>
      </c>
      <c r="D2258" s="14">
        <v>41034.22</v>
      </c>
      <c r="E2258" t="s">
        <v>16</v>
      </c>
      <c r="F2258" t="s">
        <v>12</v>
      </c>
      <c r="G2258" t="s">
        <v>355</v>
      </c>
      <c r="H2258">
        <f t="shared" si="35"/>
        <v>43</v>
      </c>
    </row>
    <row r="2259" spans="1:8" x14ac:dyDescent="0.25">
      <c r="A2259" t="s">
        <v>2286</v>
      </c>
      <c r="B2259" s="12">
        <v>26523</v>
      </c>
      <c r="C2259">
        <v>0</v>
      </c>
      <c r="D2259" s="14">
        <v>41055.29</v>
      </c>
      <c r="E2259" t="s">
        <v>16</v>
      </c>
      <c r="F2259" t="s">
        <v>11</v>
      </c>
      <c r="G2259" t="s">
        <v>41</v>
      </c>
      <c r="H2259">
        <f t="shared" si="35"/>
        <v>50</v>
      </c>
    </row>
    <row r="2260" spans="1:8" x14ac:dyDescent="0.25">
      <c r="A2260" t="s">
        <v>2287</v>
      </c>
      <c r="B2260" s="12">
        <v>26548</v>
      </c>
      <c r="C2260">
        <v>0</v>
      </c>
      <c r="D2260" s="14">
        <v>41097.160000000003</v>
      </c>
      <c r="E2260" t="s">
        <v>16</v>
      </c>
      <c r="F2260" t="s">
        <v>12</v>
      </c>
      <c r="G2260" t="s">
        <v>167</v>
      </c>
      <c r="H2260">
        <f t="shared" si="35"/>
        <v>50</v>
      </c>
    </row>
    <row r="2261" spans="1:8" x14ac:dyDescent="0.25">
      <c r="A2261" t="s">
        <v>2288</v>
      </c>
      <c r="B2261" s="12">
        <v>25423</v>
      </c>
      <c r="C2261">
        <v>0</v>
      </c>
      <c r="D2261" s="14">
        <v>41191.57</v>
      </c>
      <c r="E2261" t="s">
        <v>16</v>
      </c>
      <c r="F2261" t="s">
        <v>11</v>
      </c>
      <c r="G2261" t="s">
        <v>41</v>
      </c>
      <c r="H2261">
        <f t="shared" si="35"/>
        <v>53</v>
      </c>
    </row>
    <row r="2262" spans="1:8" x14ac:dyDescent="0.25">
      <c r="A2262" t="s">
        <v>2289</v>
      </c>
      <c r="B2262" s="12">
        <v>23534</v>
      </c>
      <c r="C2262">
        <v>0</v>
      </c>
      <c r="D2262" s="14">
        <v>41250.39</v>
      </c>
      <c r="E2262" t="s">
        <v>16</v>
      </c>
      <c r="F2262" t="s">
        <v>12</v>
      </c>
      <c r="G2262" t="s">
        <v>41</v>
      </c>
      <c r="H2262">
        <f t="shared" si="35"/>
        <v>59</v>
      </c>
    </row>
    <row r="2263" spans="1:8" x14ac:dyDescent="0.25">
      <c r="A2263" t="s">
        <v>2290</v>
      </c>
      <c r="B2263" s="12">
        <v>28364</v>
      </c>
      <c r="C2263">
        <v>2</v>
      </c>
      <c r="D2263" s="14">
        <v>41271.5</v>
      </c>
      <c r="E2263" t="s">
        <v>16</v>
      </c>
      <c r="F2263" t="s">
        <v>11</v>
      </c>
      <c r="G2263" t="s">
        <v>41</v>
      </c>
      <c r="H2263">
        <f t="shared" si="35"/>
        <v>45</v>
      </c>
    </row>
    <row r="2264" spans="1:8" x14ac:dyDescent="0.25">
      <c r="A2264" t="s">
        <v>2291</v>
      </c>
      <c r="B2264" s="12">
        <v>23657</v>
      </c>
      <c r="C2264">
        <v>0</v>
      </c>
      <c r="D2264" s="14">
        <v>41331.79</v>
      </c>
      <c r="E2264" t="s">
        <v>16</v>
      </c>
      <c r="F2264" t="s">
        <v>11</v>
      </c>
      <c r="G2264" t="s">
        <v>41</v>
      </c>
      <c r="H2264">
        <f t="shared" si="35"/>
        <v>58</v>
      </c>
    </row>
    <row r="2265" spans="1:8" x14ac:dyDescent="0.25">
      <c r="A2265" t="s">
        <v>2292</v>
      </c>
      <c r="B2265" s="12">
        <v>26222</v>
      </c>
      <c r="C2265">
        <v>0</v>
      </c>
      <c r="D2265" s="14">
        <v>41351.879999999997</v>
      </c>
      <c r="E2265" t="s">
        <v>16</v>
      </c>
      <c r="F2265" t="s">
        <v>11</v>
      </c>
      <c r="G2265" t="s">
        <v>41</v>
      </c>
      <c r="H2265">
        <f t="shared" si="35"/>
        <v>51</v>
      </c>
    </row>
    <row r="2266" spans="1:8" x14ac:dyDescent="0.25">
      <c r="A2266" t="s">
        <v>2293</v>
      </c>
      <c r="B2266" s="12">
        <v>24828</v>
      </c>
      <c r="C2266">
        <v>0</v>
      </c>
      <c r="D2266" s="14">
        <v>41505.15</v>
      </c>
      <c r="E2266" t="s">
        <v>16</v>
      </c>
      <c r="F2266" t="s">
        <v>11</v>
      </c>
      <c r="G2266" t="s">
        <v>41</v>
      </c>
      <c r="H2266">
        <f t="shared" si="35"/>
        <v>55</v>
      </c>
    </row>
    <row r="2267" spans="1:8" x14ac:dyDescent="0.25">
      <c r="A2267" t="s">
        <v>2294</v>
      </c>
      <c r="B2267" s="12">
        <v>27357</v>
      </c>
      <c r="C2267">
        <v>0</v>
      </c>
      <c r="D2267" s="14">
        <v>41636.199999999997</v>
      </c>
      <c r="E2267" t="s">
        <v>16</v>
      </c>
      <c r="F2267" t="s">
        <v>16</v>
      </c>
      <c r="G2267" t="s">
        <v>41</v>
      </c>
      <c r="H2267">
        <f t="shared" si="35"/>
        <v>48</v>
      </c>
    </row>
    <row r="2268" spans="1:8" x14ac:dyDescent="0.25">
      <c r="A2268" t="s">
        <v>2295</v>
      </c>
      <c r="B2268" s="12">
        <v>28062</v>
      </c>
      <c r="C2268">
        <v>1</v>
      </c>
      <c r="D2268" s="14">
        <v>41661.599999999999</v>
      </c>
      <c r="E2268" t="s">
        <v>16</v>
      </c>
      <c r="F2268" t="s">
        <v>12</v>
      </c>
      <c r="G2268" t="s">
        <v>41</v>
      </c>
      <c r="H2268">
        <f t="shared" si="35"/>
        <v>46</v>
      </c>
    </row>
    <row r="2269" spans="1:8" x14ac:dyDescent="0.25">
      <c r="A2269" t="s">
        <v>2296</v>
      </c>
      <c r="B2269" s="12">
        <v>27712</v>
      </c>
      <c r="C2269">
        <v>0</v>
      </c>
      <c r="D2269" s="14">
        <v>41676.080000000002</v>
      </c>
      <c r="E2269" t="s">
        <v>16</v>
      </c>
      <c r="F2269" t="s">
        <v>11</v>
      </c>
      <c r="G2269" t="s">
        <v>13</v>
      </c>
      <c r="H2269">
        <f t="shared" si="35"/>
        <v>47</v>
      </c>
    </row>
    <row r="2270" spans="1:8" x14ac:dyDescent="0.25">
      <c r="A2270" t="s">
        <v>2297</v>
      </c>
      <c r="B2270" s="12">
        <v>27666</v>
      </c>
      <c r="C2270">
        <v>1</v>
      </c>
      <c r="D2270" s="14">
        <v>41681.86</v>
      </c>
      <c r="E2270" t="s">
        <v>16</v>
      </c>
      <c r="F2270" t="s">
        <v>16</v>
      </c>
      <c r="G2270" t="s">
        <v>41</v>
      </c>
      <c r="H2270">
        <f t="shared" si="35"/>
        <v>47</v>
      </c>
    </row>
    <row r="2271" spans="1:8" x14ac:dyDescent="0.25">
      <c r="A2271" t="s">
        <v>2298</v>
      </c>
      <c r="B2271" s="12">
        <v>22911</v>
      </c>
      <c r="C2271">
        <v>0</v>
      </c>
      <c r="D2271" s="14">
        <v>41794.629999999997</v>
      </c>
      <c r="E2271" t="s">
        <v>16</v>
      </c>
      <c r="F2271" t="s">
        <v>12</v>
      </c>
      <c r="G2271" t="s">
        <v>41</v>
      </c>
      <c r="H2271">
        <f t="shared" si="35"/>
        <v>60</v>
      </c>
    </row>
    <row r="2272" spans="1:8" x14ac:dyDescent="0.25">
      <c r="A2272" t="s">
        <v>2299</v>
      </c>
      <c r="B2272" s="12">
        <v>24371</v>
      </c>
      <c r="C2272">
        <v>0</v>
      </c>
      <c r="D2272" s="14">
        <v>41886.54</v>
      </c>
      <c r="E2272" t="s">
        <v>16</v>
      </c>
      <c r="F2272" t="s">
        <v>12</v>
      </c>
      <c r="G2272" t="s">
        <v>41</v>
      </c>
      <c r="H2272">
        <f t="shared" si="35"/>
        <v>56</v>
      </c>
    </row>
    <row r="2273" spans="1:8" x14ac:dyDescent="0.25">
      <c r="A2273" t="s">
        <v>2300</v>
      </c>
      <c r="B2273" s="12">
        <v>26458</v>
      </c>
      <c r="C2273">
        <v>1</v>
      </c>
      <c r="D2273" s="14">
        <v>41919.1</v>
      </c>
      <c r="E2273" t="s">
        <v>16</v>
      </c>
      <c r="F2273" t="s">
        <v>16</v>
      </c>
      <c r="G2273" t="s">
        <v>167</v>
      </c>
      <c r="H2273">
        <f t="shared" si="35"/>
        <v>51</v>
      </c>
    </row>
    <row r="2274" spans="1:8" x14ac:dyDescent="0.25">
      <c r="A2274" t="s">
        <v>2301</v>
      </c>
      <c r="B2274" s="12">
        <v>30996</v>
      </c>
      <c r="C2274">
        <v>3</v>
      </c>
      <c r="D2274" s="14">
        <v>41949.24</v>
      </c>
      <c r="E2274" t="s">
        <v>16</v>
      </c>
      <c r="F2274" t="s">
        <v>16</v>
      </c>
      <c r="G2274" t="s">
        <v>13</v>
      </c>
      <c r="H2274">
        <f t="shared" si="35"/>
        <v>38</v>
      </c>
    </row>
    <row r="2275" spans="1:8" x14ac:dyDescent="0.25">
      <c r="A2275" t="s">
        <v>2302</v>
      </c>
      <c r="B2275" s="12">
        <v>25191</v>
      </c>
      <c r="C2275">
        <v>1</v>
      </c>
      <c r="D2275" s="14">
        <v>41999.519999999997</v>
      </c>
      <c r="E2275" t="s">
        <v>16</v>
      </c>
      <c r="F2275" t="s">
        <v>12</v>
      </c>
      <c r="G2275" t="s">
        <v>13</v>
      </c>
      <c r="H2275">
        <f t="shared" si="35"/>
        <v>54</v>
      </c>
    </row>
    <row r="2276" spans="1:8" x14ac:dyDescent="0.25">
      <c r="A2276" t="s">
        <v>2303</v>
      </c>
      <c r="B2276" s="12">
        <v>28092</v>
      </c>
      <c r="C2276">
        <v>0</v>
      </c>
      <c r="D2276" s="14">
        <v>42111.66</v>
      </c>
      <c r="E2276" t="s">
        <v>16</v>
      </c>
      <c r="F2276" t="s">
        <v>16</v>
      </c>
      <c r="G2276" t="s">
        <v>246</v>
      </c>
      <c r="H2276">
        <f t="shared" si="35"/>
        <v>46</v>
      </c>
    </row>
    <row r="2277" spans="1:8" x14ac:dyDescent="0.25">
      <c r="A2277" t="s">
        <v>2304</v>
      </c>
      <c r="B2277" s="12">
        <v>35773</v>
      </c>
      <c r="C2277">
        <v>2</v>
      </c>
      <c r="D2277" s="14">
        <v>42112.24</v>
      </c>
      <c r="E2277" t="s">
        <v>16</v>
      </c>
      <c r="F2277" t="s">
        <v>12</v>
      </c>
      <c r="G2277" t="s">
        <v>13</v>
      </c>
      <c r="H2277">
        <f t="shared" si="35"/>
        <v>25</v>
      </c>
    </row>
    <row r="2278" spans="1:8" x14ac:dyDescent="0.25">
      <c r="A2278" t="s">
        <v>2305</v>
      </c>
      <c r="B2278" s="12">
        <v>29039</v>
      </c>
      <c r="C2278">
        <v>3</v>
      </c>
      <c r="D2278" s="14">
        <v>42124.52</v>
      </c>
      <c r="E2278" t="s">
        <v>16</v>
      </c>
      <c r="F2278" t="s">
        <v>16</v>
      </c>
      <c r="G2278" t="s">
        <v>13</v>
      </c>
      <c r="H2278">
        <f t="shared" si="35"/>
        <v>43</v>
      </c>
    </row>
    <row r="2279" spans="1:8" x14ac:dyDescent="0.25">
      <c r="A2279" t="s">
        <v>2306</v>
      </c>
      <c r="B2279" s="12">
        <v>26925</v>
      </c>
      <c r="C2279">
        <v>0</v>
      </c>
      <c r="D2279" s="14">
        <v>42188.15</v>
      </c>
      <c r="E2279" t="s">
        <v>16</v>
      </c>
      <c r="F2279" t="s">
        <v>16</v>
      </c>
      <c r="G2279" t="s">
        <v>41</v>
      </c>
      <c r="H2279">
        <f t="shared" si="35"/>
        <v>49</v>
      </c>
    </row>
    <row r="2280" spans="1:8" x14ac:dyDescent="0.25">
      <c r="A2280" t="s">
        <v>2307</v>
      </c>
      <c r="B2280" s="12">
        <v>27621</v>
      </c>
      <c r="C2280">
        <v>1</v>
      </c>
      <c r="D2280" s="14">
        <v>42211.14</v>
      </c>
      <c r="E2280" t="s">
        <v>16</v>
      </c>
      <c r="F2280" t="s">
        <v>12</v>
      </c>
      <c r="G2280" t="s">
        <v>13</v>
      </c>
      <c r="H2280">
        <f t="shared" si="35"/>
        <v>47</v>
      </c>
    </row>
    <row r="2281" spans="1:8" x14ac:dyDescent="0.25">
      <c r="A2281" t="s">
        <v>2308</v>
      </c>
      <c r="B2281" s="12">
        <v>24651</v>
      </c>
      <c r="C2281">
        <v>0</v>
      </c>
      <c r="D2281" s="14">
        <v>42303.69</v>
      </c>
      <c r="E2281" t="s">
        <v>16</v>
      </c>
      <c r="F2281" t="s">
        <v>11</v>
      </c>
      <c r="G2281" t="s">
        <v>167</v>
      </c>
      <c r="H2281">
        <f t="shared" si="35"/>
        <v>55</v>
      </c>
    </row>
    <row r="2282" spans="1:8" x14ac:dyDescent="0.25">
      <c r="A2282" t="s">
        <v>2309</v>
      </c>
      <c r="B2282" s="12">
        <v>25053</v>
      </c>
      <c r="C2282">
        <v>0</v>
      </c>
      <c r="D2282" s="14">
        <v>42478.6</v>
      </c>
      <c r="E2282" t="s">
        <v>16</v>
      </c>
      <c r="F2282" t="s">
        <v>11</v>
      </c>
      <c r="G2282" t="s">
        <v>41</v>
      </c>
      <c r="H2282">
        <f t="shared" si="35"/>
        <v>54</v>
      </c>
    </row>
    <row r="2283" spans="1:8" x14ac:dyDescent="0.25">
      <c r="A2283" t="s">
        <v>2310</v>
      </c>
      <c r="B2283" s="12">
        <v>24650</v>
      </c>
      <c r="C2283">
        <v>0</v>
      </c>
      <c r="D2283" s="14">
        <v>42538.720000000001</v>
      </c>
      <c r="E2283" t="s">
        <v>16</v>
      </c>
      <c r="F2283" t="s">
        <v>12</v>
      </c>
      <c r="G2283" t="s">
        <v>41</v>
      </c>
      <c r="H2283">
        <f t="shared" si="35"/>
        <v>55</v>
      </c>
    </row>
    <row r="2284" spans="1:8" x14ac:dyDescent="0.25">
      <c r="A2284" t="s">
        <v>2311</v>
      </c>
      <c r="B2284" s="12">
        <v>29216</v>
      </c>
      <c r="C2284">
        <v>2</v>
      </c>
      <c r="D2284" s="14">
        <v>42560.43</v>
      </c>
      <c r="E2284" t="s">
        <v>16</v>
      </c>
      <c r="F2284" t="s">
        <v>12</v>
      </c>
      <c r="G2284" t="s">
        <v>13</v>
      </c>
      <c r="H2284">
        <f t="shared" si="35"/>
        <v>43</v>
      </c>
    </row>
    <row r="2285" spans="1:8" x14ac:dyDescent="0.25">
      <c r="A2285" t="s">
        <v>2312</v>
      </c>
      <c r="B2285" s="12">
        <v>26240</v>
      </c>
      <c r="C2285">
        <v>0</v>
      </c>
      <c r="D2285" s="14">
        <v>42644.2</v>
      </c>
      <c r="E2285" t="s">
        <v>16</v>
      </c>
      <c r="F2285" t="s">
        <v>12</v>
      </c>
      <c r="G2285" t="s">
        <v>41</v>
      </c>
      <c r="H2285">
        <f t="shared" si="35"/>
        <v>51</v>
      </c>
    </row>
    <row r="2286" spans="1:8" x14ac:dyDescent="0.25">
      <c r="A2286" t="s">
        <v>2313</v>
      </c>
      <c r="B2286" s="12">
        <v>28419</v>
      </c>
      <c r="C2286">
        <v>2</v>
      </c>
      <c r="D2286" s="14">
        <v>42760.5</v>
      </c>
      <c r="E2286" t="s">
        <v>16</v>
      </c>
      <c r="F2286" t="s">
        <v>11</v>
      </c>
      <c r="G2286" t="s">
        <v>23</v>
      </c>
      <c r="H2286">
        <f t="shared" si="35"/>
        <v>45</v>
      </c>
    </row>
    <row r="2287" spans="1:8" x14ac:dyDescent="0.25">
      <c r="A2287" t="s">
        <v>2314</v>
      </c>
      <c r="B2287" s="12">
        <v>24044</v>
      </c>
      <c r="C2287">
        <v>0</v>
      </c>
      <c r="D2287" s="14">
        <v>42764.12</v>
      </c>
      <c r="E2287" t="s">
        <v>16</v>
      </c>
      <c r="F2287" t="s">
        <v>11</v>
      </c>
      <c r="G2287" t="s">
        <v>41</v>
      </c>
      <c r="H2287">
        <f t="shared" si="35"/>
        <v>57</v>
      </c>
    </row>
    <row r="2288" spans="1:8" x14ac:dyDescent="0.25">
      <c r="A2288" t="s">
        <v>2315</v>
      </c>
      <c r="B2288" s="12">
        <v>26552</v>
      </c>
      <c r="C2288">
        <v>2</v>
      </c>
      <c r="D2288" s="14">
        <v>42856.84</v>
      </c>
      <c r="E2288" t="s">
        <v>16</v>
      </c>
      <c r="F2288" t="s">
        <v>16</v>
      </c>
      <c r="G2288" t="s">
        <v>41</v>
      </c>
      <c r="H2288">
        <f t="shared" si="35"/>
        <v>50</v>
      </c>
    </row>
    <row r="2289" spans="1:8" x14ac:dyDescent="0.25">
      <c r="A2289" t="s">
        <v>2316</v>
      </c>
      <c r="B2289" s="12">
        <v>27690</v>
      </c>
      <c r="C2289">
        <v>1</v>
      </c>
      <c r="D2289" s="14">
        <v>42969.85</v>
      </c>
      <c r="E2289" t="s">
        <v>16</v>
      </c>
      <c r="F2289" t="s">
        <v>12</v>
      </c>
      <c r="G2289" t="s">
        <v>13</v>
      </c>
      <c r="H2289">
        <f t="shared" si="35"/>
        <v>47</v>
      </c>
    </row>
    <row r="2290" spans="1:8" x14ac:dyDescent="0.25">
      <c r="A2290" t="s">
        <v>2317</v>
      </c>
      <c r="B2290" s="12">
        <v>28798</v>
      </c>
      <c r="C2290">
        <v>0</v>
      </c>
      <c r="D2290" s="14">
        <v>42983.46</v>
      </c>
      <c r="E2290" t="s">
        <v>16</v>
      </c>
      <c r="F2290" t="s">
        <v>11</v>
      </c>
      <c r="G2290" t="s">
        <v>23</v>
      </c>
      <c r="H2290">
        <f t="shared" si="35"/>
        <v>44</v>
      </c>
    </row>
    <row r="2291" spans="1:8" x14ac:dyDescent="0.25">
      <c r="A2291" t="s">
        <v>2318</v>
      </c>
      <c r="B2291" s="12">
        <v>24075</v>
      </c>
      <c r="C2291">
        <v>0</v>
      </c>
      <c r="D2291" s="14">
        <v>43073.760000000002</v>
      </c>
      <c r="E2291" t="s">
        <v>11</v>
      </c>
      <c r="F2291" t="s">
        <v>11</v>
      </c>
      <c r="G2291" t="s">
        <v>41</v>
      </c>
      <c r="H2291">
        <f t="shared" si="35"/>
        <v>57</v>
      </c>
    </row>
    <row r="2292" spans="1:8" x14ac:dyDescent="0.25">
      <c r="A2292" t="s">
        <v>2319</v>
      </c>
      <c r="B2292" s="12">
        <v>25540</v>
      </c>
      <c r="C2292">
        <v>0</v>
      </c>
      <c r="D2292" s="14">
        <v>43254.42</v>
      </c>
      <c r="E2292" t="s">
        <v>11</v>
      </c>
      <c r="F2292" t="s">
        <v>11</v>
      </c>
      <c r="G2292" t="s">
        <v>167</v>
      </c>
      <c r="H2292">
        <f t="shared" si="35"/>
        <v>53</v>
      </c>
    </row>
    <row r="2293" spans="1:8" x14ac:dyDescent="0.25">
      <c r="A2293" t="s">
        <v>2320</v>
      </c>
      <c r="B2293" s="12">
        <v>23976</v>
      </c>
      <c r="C2293">
        <v>0</v>
      </c>
      <c r="D2293" s="14">
        <v>43578.94</v>
      </c>
      <c r="E2293" t="s">
        <v>11</v>
      </c>
      <c r="F2293" t="s">
        <v>11</v>
      </c>
      <c r="G2293" t="s">
        <v>23</v>
      </c>
      <c r="H2293">
        <f t="shared" si="35"/>
        <v>57</v>
      </c>
    </row>
    <row r="2294" spans="1:8" x14ac:dyDescent="0.25">
      <c r="A2294" t="s">
        <v>2321</v>
      </c>
      <c r="B2294" s="12">
        <v>31775</v>
      </c>
      <c r="C2294">
        <v>3</v>
      </c>
      <c r="D2294" s="14">
        <v>43753.34</v>
      </c>
      <c r="E2294" t="s">
        <v>11</v>
      </c>
      <c r="F2294" t="s">
        <v>16</v>
      </c>
      <c r="G2294" t="s">
        <v>163</v>
      </c>
      <c r="H2294">
        <f t="shared" si="35"/>
        <v>36</v>
      </c>
    </row>
    <row r="2295" spans="1:8" x14ac:dyDescent="0.25">
      <c r="A2295" t="s">
        <v>2322</v>
      </c>
      <c r="B2295" s="12">
        <v>24405</v>
      </c>
      <c r="C2295">
        <v>2</v>
      </c>
      <c r="D2295" s="14">
        <v>43813.87</v>
      </c>
      <c r="E2295" t="s">
        <v>11</v>
      </c>
      <c r="F2295" t="s">
        <v>11</v>
      </c>
      <c r="G2295" t="s">
        <v>13</v>
      </c>
      <c r="H2295">
        <f t="shared" si="35"/>
        <v>56</v>
      </c>
    </row>
    <row r="2296" spans="1:8" x14ac:dyDescent="0.25">
      <c r="A2296" t="s">
        <v>2323</v>
      </c>
      <c r="B2296" s="12">
        <v>24290</v>
      </c>
      <c r="C2296">
        <v>0</v>
      </c>
      <c r="D2296" s="14">
        <v>43817.45</v>
      </c>
      <c r="E2296" t="s">
        <v>11</v>
      </c>
      <c r="F2296" t="s">
        <v>12</v>
      </c>
      <c r="G2296" t="s">
        <v>23</v>
      </c>
      <c r="H2296">
        <f t="shared" si="35"/>
        <v>56</v>
      </c>
    </row>
    <row r="2297" spans="1:8" x14ac:dyDescent="0.25">
      <c r="A2297" t="s">
        <v>2324</v>
      </c>
      <c r="B2297" s="12">
        <v>29535</v>
      </c>
      <c r="C2297">
        <v>2</v>
      </c>
      <c r="D2297" s="14">
        <v>43896.38</v>
      </c>
      <c r="E2297" t="s">
        <v>11</v>
      </c>
      <c r="F2297" t="s">
        <v>16</v>
      </c>
      <c r="G2297" t="s">
        <v>13</v>
      </c>
      <c r="H2297">
        <f t="shared" si="35"/>
        <v>42</v>
      </c>
    </row>
    <row r="2298" spans="1:8" x14ac:dyDescent="0.25">
      <c r="A2298" t="s">
        <v>2325</v>
      </c>
      <c r="B2298" s="12">
        <v>24385</v>
      </c>
      <c r="C2298">
        <v>0</v>
      </c>
      <c r="D2298" s="14">
        <v>43921.18</v>
      </c>
      <c r="E2298" t="s">
        <v>11</v>
      </c>
      <c r="F2298" t="s">
        <v>11</v>
      </c>
      <c r="G2298" t="s">
        <v>23</v>
      </c>
      <c r="H2298">
        <f t="shared" si="35"/>
        <v>56</v>
      </c>
    </row>
    <row r="2299" spans="1:8" x14ac:dyDescent="0.25">
      <c r="A2299" t="s">
        <v>2326</v>
      </c>
      <c r="B2299" s="12">
        <v>32340</v>
      </c>
      <c r="C2299">
        <v>1</v>
      </c>
      <c r="D2299" s="14">
        <v>43943.88</v>
      </c>
      <c r="E2299" t="s">
        <v>11</v>
      </c>
      <c r="F2299" t="s">
        <v>16</v>
      </c>
      <c r="G2299" t="s">
        <v>23</v>
      </c>
      <c r="H2299">
        <f t="shared" si="35"/>
        <v>34</v>
      </c>
    </row>
    <row r="2300" spans="1:8" x14ac:dyDescent="0.25">
      <c r="A2300" t="s">
        <v>2327</v>
      </c>
      <c r="B2300" s="12">
        <v>27546</v>
      </c>
      <c r="C2300">
        <v>2</v>
      </c>
      <c r="D2300" s="14">
        <v>44202.65</v>
      </c>
      <c r="E2300" t="s">
        <v>11</v>
      </c>
      <c r="F2300" t="s">
        <v>11</v>
      </c>
      <c r="G2300" t="s">
        <v>13</v>
      </c>
      <c r="H2300">
        <f t="shared" si="35"/>
        <v>48</v>
      </c>
    </row>
    <row r="2301" spans="1:8" x14ac:dyDescent="0.25">
      <c r="A2301" t="s">
        <v>2328</v>
      </c>
      <c r="B2301" s="12">
        <v>25166</v>
      </c>
      <c r="C2301">
        <v>2</v>
      </c>
      <c r="D2301" s="14">
        <v>44260.75</v>
      </c>
      <c r="E2301" t="s">
        <v>11</v>
      </c>
      <c r="F2301" t="s">
        <v>16</v>
      </c>
      <c r="G2301" t="s">
        <v>13</v>
      </c>
      <c r="H2301">
        <f t="shared" si="35"/>
        <v>54</v>
      </c>
    </row>
    <row r="2302" spans="1:8" x14ac:dyDescent="0.25">
      <c r="A2302" t="s">
        <v>2329</v>
      </c>
      <c r="B2302" s="12">
        <v>26235</v>
      </c>
      <c r="C2302">
        <v>0</v>
      </c>
      <c r="D2302" s="14">
        <v>44400.41</v>
      </c>
      <c r="E2302" t="s">
        <v>11</v>
      </c>
      <c r="F2302" t="s">
        <v>11</v>
      </c>
      <c r="G2302" t="s">
        <v>13</v>
      </c>
      <c r="H2302">
        <f t="shared" si="35"/>
        <v>51</v>
      </c>
    </row>
    <row r="2303" spans="1:8" x14ac:dyDescent="0.25">
      <c r="A2303" t="s">
        <v>2330</v>
      </c>
      <c r="B2303" s="12">
        <v>24729</v>
      </c>
      <c r="C2303">
        <v>0</v>
      </c>
      <c r="D2303" s="14">
        <v>44423.8</v>
      </c>
      <c r="E2303" t="s">
        <v>11</v>
      </c>
      <c r="F2303" t="s">
        <v>12</v>
      </c>
      <c r="G2303" t="s">
        <v>13</v>
      </c>
      <c r="H2303">
        <f t="shared" si="35"/>
        <v>55</v>
      </c>
    </row>
    <row r="2304" spans="1:8" x14ac:dyDescent="0.25">
      <c r="A2304" t="s">
        <v>2331</v>
      </c>
      <c r="B2304" s="12">
        <v>36740</v>
      </c>
      <c r="C2304">
        <v>1</v>
      </c>
      <c r="D2304" s="14">
        <v>44501.4</v>
      </c>
      <c r="E2304" t="s">
        <v>11</v>
      </c>
      <c r="F2304" t="s">
        <v>12</v>
      </c>
      <c r="G2304" t="s">
        <v>13</v>
      </c>
      <c r="H2304">
        <f t="shared" si="35"/>
        <v>22</v>
      </c>
    </row>
    <row r="2305" spans="1:8" x14ac:dyDescent="0.25">
      <c r="A2305" t="s">
        <v>2332</v>
      </c>
      <c r="B2305" s="12">
        <v>34253</v>
      </c>
      <c r="C2305">
        <v>2</v>
      </c>
      <c r="D2305" s="14">
        <v>44585.46</v>
      </c>
      <c r="E2305" t="s">
        <v>11</v>
      </c>
      <c r="F2305" t="s">
        <v>11</v>
      </c>
      <c r="G2305" t="s">
        <v>41</v>
      </c>
      <c r="H2305">
        <f t="shared" si="35"/>
        <v>29</v>
      </c>
    </row>
    <row r="2306" spans="1:8" x14ac:dyDescent="0.25">
      <c r="A2306" t="s">
        <v>2333</v>
      </c>
      <c r="B2306" s="12">
        <v>26158</v>
      </c>
      <c r="C2306">
        <v>2</v>
      </c>
      <c r="D2306" s="14">
        <v>44641.2</v>
      </c>
      <c r="E2306" t="s">
        <v>11</v>
      </c>
      <c r="F2306" t="s">
        <v>12</v>
      </c>
      <c r="G2306" t="s">
        <v>246</v>
      </c>
      <c r="H2306">
        <f t="shared" si="35"/>
        <v>51</v>
      </c>
    </row>
    <row r="2307" spans="1:8" x14ac:dyDescent="0.25">
      <c r="A2307" t="s">
        <v>2334</v>
      </c>
      <c r="B2307" s="12">
        <v>22997</v>
      </c>
      <c r="C2307">
        <v>0</v>
      </c>
      <c r="D2307" s="14">
        <v>45008.959999999999</v>
      </c>
      <c r="E2307" t="s">
        <v>11</v>
      </c>
      <c r="F2307" t="s">
        <v>11</v>
      </c>
      <c r="G2307" t="s">
        <v>13</v>
      </c>
      <c r="H2307">
        <f t="shared" ref="H2307:H2345" si="36">IFERROR(DATEDIF(B2307,DATE(2023,6,8),"Y"),"?")</f>
        <v>60</v>
      </c>
    </row>
    <row r="2308" spans="1:8" x14ac:dyDescent="0.25">
      <c r="A2308" t="s">
        <v>2335</v>
      </c>
      <c r="B2308" s="12">
        <v>27250</v>
      </c>
      <c r="C2308">
        <v>2</v>
      </c>
      <c r="D2308" s="14">
        <v>45702.02</v>
      </c>
      <c r="E2308" t="s">
        <v>11</v>
      </c>
      <c r="F2308" t="s">
        <v>11</v>
      </c>
      <c r="G2308" t="s">
        <v>23</v>
      </c>
      <c r="H2308">
        <f t="shared" si="36"/>
        <v>48</v>
      </c>
    </row>
    <row r="2309" spans="1:8" x14ac:dyDescent="0.25">
      <c r="A2309" t="s">
        <v>2336</v>
      </c>
      <c r="B2309" s="12">
        <v>22271</v>
      </c>
      <c r="C2309">
        <v>0</v>
      </c>
      <c r="D2309" s="14">
        <v>45710.21</v>
      </c>
      <c r="E2309" t="s">
        <v>11</v>
      </c>
      <c r="F2309" t="s">
        <v>11</v>
      </c>
      <c r="G2309" t="s">
        <v>167</v>
      </c>
      <c r="H2309">
        <f t="shared" si="36"/>
        <v>62</v>
      </c>
    </row>
    <row r="2310" spans="1:8" x14ac:dyDescent="0.25">
      <c r="A2310" t="s">
        <v>2337</v>
      </c>
      <c r="B2310" s="12">
        <v>29079</v>
      </c>
      <c r="C2310">
        <v>0</v>
      </c>
      <c r="D2310" s="14">
        <v>45863.21</v>
      </c>
      <c r="E2310" t="s">
        <v>11</v>
      </c>
      <c r="F2310" t="s">
        <v>16</v>
      </c>
      <c r="G2310" t="s">
        <v>13</v>
      </c>
      <c r="H2310">
        <f t="shared" si="36"/>
        <v>43</v>
      </c>
    </row>
    <row r="2311" spans="1:8" x14ac:dyDescent="0.25">
      <c r="A2311" t="s">
        <v>2338</v>
      </c>
      <c r="B2311" s="12">
        <v>31320</v>
      </c>
      <c r="C2311">
        <v>2</v>
      </c>
      <c r="D2311" s="14">
        <v>46113.51</v>
      </c>
      <c r="E2311" t="s">
        <v>11</v>
      </c>
      <c r="F2311" t="s">
        <v>12</v>
      </c>
      <c r="G2311" t="s">
        <v>41</v>
      </c>
      <c r="H2311">
        <f t="shared" si="36"/>
        <v>37</v>
      </c>
    </row>
    <row r="2312" spans="1:8" x14ac:dyDescent="0.25">
      <c r="A2312" t="s">
        <v>2339</v>
      </c>
      <c r="B2312" s="12">
        <v>22984</v>
      </c>
      <c r="C2312">
        <v>3</v>
      </c>
      <c r="D2312" s="14">
        <v>46130.53</v>
      </c>
      <c r="E2312" t="s">
        <v>16</v>
      </c>
      <c r="F2312" t="s">
        <v>16</v>
      </c>
      <c r="G2312" t="s">
        <v>23</v>
      </c>
      <c r="H2312">
        <f t="shared" si="36"/>
        <v>60</v>
      </c>
    </row>
    <row r="2313" spans="1:8" x14ac:dyDescent="0.25">
      <c r="A2313" t="s">
        <v>2340</v>
      </c>
      <c r="B2313" s="12">
        <v>28096</v>
      </c>
      <c r="C2313">
        <v>3</v>
      </c>
      <c r="D2313" s="14">
        <v>46151.12</v>
      </c>
      <c r="E2313" t="s">
        <v>16</v>
      </c>
      <c r="F2313" t="s">
        <v>12</v>
      </c>
      <c r="G2313" t="s">
        <v>13</v>
      </c>
      <c r="H2313">
        <f t="shared" si="36"/>
        <v>46</v>
      </c>
    </row>
    <row r="2314" spans="1:8" x14ac:dyDescent="0.25">
      <c r="A2314" t="s">
        <v>2341</v>
      </c>
      <c r="B2314" s="12">
        <v>28719</v>
      </c>
      <c r="C2314">
        <v>2</v>
      </c>
      <c r="D2314" s="14">
        <v>46200.99</v>
      </c>
      <c r="E2314" t="s">
        <v>16</v>
      </c>
      <c r="F2314" t="s">
        <v>16</v>
      </c>
      <c r="G2314" t="s">
        <v>13</v>
      </c>
      <c r="H2314">
        <f t="shared" si="36"/>
        <v>44</v>
      </c>
    </row>
    <row r="2315" spans="1:8" x14ac:dyDescent="0.25">
      <c r="A2315" t="s">
        <v>2342</v>
      </c>
      <c r="B2315" s="12">
        <v>26273</v>
      </c>
      <c r="C2315">
        <v>3</v>
      </c>
      <c r="D2315" s="14">
        <v>46255.11</v>
      </c>
      <c r="E2315" t="s">
        <v>16</v>
      </c>
      <c r="F2315" t="s">
        <v>12</v>
      </c>
      <c r="G2315" t="s">
        <v>246</v>
      </c>
      <c r="H2315">
        <f t="shared" si="36"/>
        <v>51</v>
      </c>
    </row>
    <row r="2316" spans="1:8" x14ac:dyDescent="0.25">
      <c r="A2316" t="s">
        <v>2343</v>
      </c>
      <c r="B2316" s="12">
        <v>22501</v>
      </c>
      <c r="C2316">
        <v>0</v>
      </c>
      <c r="D2316" s="14">
        <v>46599.11</v>
      </c>
      <c r="E2316" t="s">
        <v>16</v>
      </c>
      <c r="F2316" t="s">
        <v>16</v>
      </c>
      <c r="G2316" t="s">
        <v>13</v>
      </c>
      <c r="H2316">
        <f t="shared" si="36"/>
        <v>61</v>
      </c>
    </row>
    <row r="2317" spans="1:8" x14ac:dyDescent="0.25">
      <c r="A2317" t="s">
        <v>2344</v>
      </c>
      <c r="B2317" s="12">
        <v>25377</v>
      </c>
      <c r="C2317">
        <v>3</v>
      </c>
      <c r="D2317" s="14">
        <v>46661.440000000002</v>
      </c>
      <c r="E2317" t="s">
        <v>16</v>
      </c>
      <c r="F2317" t="s">
        <v>12</v>
      </c>
      <c r="G2317" t="s">
        <v>23</v>
      </c>
      <c r="H2317">
        <f t="shared" si="36"/>
        <v>53</v>
      </c>
    </row>
    <row r="2318" spans="1:8" x14ac:dyDescent="0.25">
      <c r="A2318" t="s">
        <v>2345</v>
      </c>
      <c r="B2318" s="12">
        <v>22237</v>
      </c>
      <c r="C2318">
        <v>3</v>
      </c>
      <c r="D2318" s="14">
        <v>46718.16</v>
      </c>
      <c r="E2318" t="s">
        <v>16</v>
      </c>
      <c r="F2318" t="s">
        <v>16</v>
      </c>
      <c r="G2318" t="s">
        <v>23</v>
      </c>
      <c r="H2318">
        <f t="shared" si="36"/>
        <v>62</v>
      </c>
    </row>
    <row r="2319" spans="1:8" x14ac:dyDescent="0.25">
      <c r="A2319" t="s">
        <v>2346</v>
      </c>
      <c r="B2319" s="12">
        <v>21443</v>
      </c>
      <c r="C2319">
        <v>0</v>
      </c>
      <c r="D2319" s="14">
        <v>46889.26</v>
      </c>
      <c r="E2319" t="s">
        <v>11</v>
      </c>
      <c r="F2319" t="s">
        <v>12</v>
      </c>
      <c r="G2319" t="s">
        <v>13</v>
      </c>
      <c r="H2319">
        <f t="shared" si="36"/>
        <v>64</v>
      </c>
    </row>
    <row r="2320" spans="1:8" x14ac:dyDescent="0.25">
      <c r="A2320" t="s">
        <v>2347</v>
      </c>
      <c r="B2320" s="12">
        <v>21745</v>
      </c>
      <c r="C2320">
        <v>0</v>
      </c>
      <c r="D2320" s="14">
        <v>47055.53</v>
      </c>
      <c r="E2320" t="s">
        <v>11</v>
      </c>
      <c r="F2320" t="s">
        <v>16</v>
      </c>
      <c r="G2320" t="s">
        <v>13</v>
      </c>
      <c r="H2320">
        <f t="shared" si="36"/>
        <v>63</v>
      </c>
    </row>
    <row r="2321" spans="1:8" x14ac:dyDescent="0.25">
      <c r="A2321" t="s">
        <v>2348</v>
      </c>
      <c r="B2321" s="12">
        <v>25930</v>
      </c>
      <c r="C2321">
        <v>2</v>
      </c>
      <c r="D2321" s="14">
        <v>47269.85</v>
      </c>
      <c r="E2321" t="s">
        <v>16</v>
      </c>
      <c r="F2321" t="s">
        <v>11</v>
      </c>
      <c r="G2321" t="s">
        <v>13</v>
      </c>
      <c r="H2321">
        <f t="shared" si="36"/>
        <v>52</v>
      </c>
    </row>
    <row r="2322" spans="1:8" x14ac:dyDescent="0.25">
      <c r="A2322" t="s">
        <v>2349</v>
      </c>
      <c r="B2322" s="12">
        <v>21431</v>
      </c>
      <c r="C2322">
        <v>2</v>
      </c>
      <c r="D2322" s="14">
        <v>47291.06</v>
      </c>
      <c r="E2322" t="s">
        <v>11</v>
      </c>
      <c r="F2322" t="s">
        <v>16</v>
      </c>
      <c r="G2322" t="s">
        <v>41</v>
      </c>
      <c r="H2322">
        <f t="shared" si="36"/>
        <v>64</v>
      </c>
    </row>
    <row r="2323" spans="1:8" x14ac:dyDescent="0.25">
      <c r="A2323" t="s">
        <v>2350</v>
      </c>
      <c r="B2323" s="12">
        <v>21827</v>
      </c>
      <c r="C2323">
        <v>2</v>
      </c>
      <c r="D2323" s="14">
        <v>47305.31</v>
      </c>
      <c r="E2323" t="s">
        <v>11</v>
      </c>
      <c r="F2323" t="s">
        <v>16</v>
      </c>
      <c r="G2323" t="s">
        <v>41</v>
      </c>
      <c r="H2323">
        <f t="shared" si="36"/>
        <v>63</v>
      </c>
    </row>
    <row r="2324" spans="1:8" x14ac:dyDescent="0.25">
      <c r="A2324" t="s">
        <v>2351</v>
      </c>
      <c r="B2324" s="12">
        <v>22445</v>
      </c>
      <c r="C2324">
        <v>1</v>
      </c>
      <c r="D2324" s="14">
        <v>47403.88</v>
      </c>
      <c r="E2324" t="s">
        <v>16</v>
      </c>
      <c r="F2324" t="s">
        <v>12</v>
      </c>
      <c r="G2324" t="s">
        <v>41</v>
      </c>
      <c r="H2324">
        <f t="shared" si="36"/>
        <v>61</v>
      </c>
    </row>
    <row r="2325" spans="1:8" x14ac:dyDescent="0.25">
      <c r="A2325" t="s">
        <v>2352</v>
      </c>
      <c r="B2325" s="12">
        <v>26203</v>
      </c>
      <c r="C2325">
        <v>2</v>
      </c>
      <c r="D2325" s="14">
        <v>47462.89</v>
      </c>
      <c r="E2325" t="s">
        <v>16</v>
      </c>
      <c r="F2325" t="s">
        <v>11</v>
      </c>
      <c r="G2325" t="s">
        <v>13</v>
      </c>
      <c r="H2325">
        <f t="shared" si="36"/>
        <v>51</v>
      </c>
    </row>
    <row r="2326" spans="1:8" x14ac:dyDescent="0.25">
      <c r="A2326" t="s">
        <v>2353</v>
      </c>
      <c r="B2326" s="12">
        <v>23688</v>
      </c>
      <c r="C2326">
        <v>2</v>
      </c>
      <c r="D2326" s="14">
        <v>47496.49</v>
      </c>
      <c r="E2326" t="s">
        <v>16</v>
      </c>
      <c r="F2326" t="s">
        <v>12</v>
      </c>
      <c r="G2326" t="s">
        <v>23</v>
      </c>
      <c r="H2326">
        <f t="shared" si="36"/>
        <v>58</v>
      </c>
    </row>
    <row r="2327" spans="1:8" x14ac:dyDescent="0.25">
      <c r="A2327" t="s">
        <v>2354</v>
      </c>
      <c r="B2327" s="12">
        <v>23228</v>
      </c>
      <c r="C2327">
        <v>1</v>
      </c>
      <c r="D2327" s="14">
        <v>47896.79</v>
      </c>
      <c r="E2327" t="s">
        <v>16</v>
      </c>
      <c r="F2327" t="s">
        <v>12</v>
      </c>
      <c r="G2327" t="s">
        <v>246</v>
      </c>
      <c r="H2327">
        <f t="shared" si="36"/>
        <v>59</v>
      </c>
    </row>
    <row r="2328" spans="1:8" x14ac:dyDescent="0.25">
      <c r="A2328" t="s">
        <v>2355</v>
      </c>
      <c r="B2328" s="12">
        <v>21505</v>
      </c>
      <c r="C2328">
        <v>1</v>
      </c>
      <c r="D2328" s="14">
        <v>47928.03</v>
      </c>
      <c r="E2328" t="s">
        <v>11</v>
      </c>
      <c r="F2328" t="s">
        <v>12</v>
      </c>
      <c r="G2328" t="s">
        <v>41</v>
      </c>
      <c r="H2328">
        <f t="shared" si="36"/>
        <v>64</v>
      </c>
    </row>
    <row r="2329" spans="1:8" x14ac:dyDescent="0.25">
      <c r="A2329" t="s">
        <v>2356</v>
      </c>
      <c r="B2329" s="12">
        <v>22885</v>
      </c>
      <c r="C2329">
        <v>0</v>
      </c>
      <c r="D2329" s="14">
        <v>48173.36</v>
      </c>
      <c r="E2329" t="s">
        <v>16</v>
      </c>
      <c r="F2329" t="s">
        <v>12</v>
      </c>
      <c r="G2329" t="s">
        <v>41</v>
      </c>
      <c r="H2329">
        <f t="shared" si="36"/>
        <v>60</v>
      </c>
    </row>
    <row r="2330" spans="1:8" x14ac:dyDescent="0.25">
      <c r="A2330" t="s">
        <v>2357</v>
      </c>
      <c r="B2330" s="12">
        <v>22636</v>
      </c>
      <c r="C2330">
        <v>1</v>
      </c>
      <c r="D2330" s="14">
        <v>48517.56</v>
      </c>
      <c r="E2330" t="s">
        <v>16</v>
      </c>
      <c r="F2330" t="s">
        <v>12</v>
      </c>
      <c r="G2330" t="s">
        <v>246</v>
      </c>
      <c r="H2330">
        <f t="shared" si="36"/>
        <v>61</v>
      </c>
    </row>
    <row r="2331" spans="1:8" x14ac:dyDescent="0.25">
      <c r="A2331" t="s">
        <v>2358</v>
      </c>
      <c r="B2331" s="12">
        <v>25173</v>
      </c>
      <c r="C2331">
        <v>3</v>
      </c>
      <c r="D2331" s="14">
        <v>48549.18</v>
      </c>
      <c r="E2331" t="s">
        <v>16</v>
      </c>
      <c r="F2331" t="s">
        <v>12</v>
      </c>
      <c r="G2331" t="s">
        <v>167</v>
      </c>
      <c r="H2331">
        <f t="shared" si="36"/>
        <v>54</v>
      </c>
    </row>
    <row r="2332" spans="1:8" x14ac:dyDescent="0.25">
      <c r="A2332" t="s">
        <v>2359</v>
      </c>
      <c r="B2332" s="12">
        <v>22930</v>
      </c>
      <c r="C2332">
        <v>0</v>
      </c>
      <c r="D2332" s="14">
        <v>48673.56</v>
      </c>
      <c r="E2332" t="s">
        <v>16</v>
      </c>
      <c r="F2332" t="s">
        <v>11</v>
      </c>
      <c r="G2332" t="s">
        <v>13</v>
      </c>
      <c r="H2332">
        <f t="shared" si="36"/>
        <v>60</v>
      </c>
    </row>
    <row r="2333" spans="1:8" x14ac:dyDescent="0.25">
      <c r="A2333" t="s">
        <v>2360</v>
      </c>
      <c r="B2333" s="12">
        <v>24042</v>
      </c>
      <c r="C2333">
        <v>1</v>
      </c>
      <c r="D2333" s="14">
        <v>48675.519999999997</v>
      </c>
      <c r="E2333" t="s">
        <v>16</v>
      </c>
      <c r="F2333" t="s">
        <v>11</v>
      </c>
      <c r="G2333" t="s">
        <v>13</v>
      </c>
      <c r="H2333">
        <f t="shared" si="36"/>
        <v>57</v>
      </c>
    </row>
    <row r="2334" spans="1:8" x14ac:dyDescent="0.25">
      <c r="A2334" t="s">
        <v>2361</v>
      </c>
      <c r="B2334" s="12">
        <v>21753</v>
      </c>
      <c r="C2334">
        <v>0</v>
      </c>
      <c r="D2334" s="14">
        <v>48824.45</v>
      </c>
      <c r="E2334" t="s">
        <v>11</v>
      </c>
      <c r="F2334" t="s">
        <v>16</v>
      </c>
      <c r="G2334" t="s">
        <v>41</v>
      </c>
      <c r="H2334">
        <f t="shared" si="36"/>
        <v>63</v>
      </c>
    </row>
    <row r="2335" spans="1:8" x14ac:dyDescent="0.25">
      <c r="A2335" t="s">
        <v>2362</v>
      </c>
      <c r="B2335" s="12">
        <v>28853</v>
      </c>
      <c r="C2335">
        <v>0</v>
      </c>
      <c r="D2335" s="14">
        <v>48885.14</v>
      </c>
      <c r="E2335" t="s">
        <v>16</v>
      </c>
      <c r="F2335" t="s">
        <v>11</v>
      </c>
      <c r="G2335" t="s">
        <v>13</v>
      </c>
      <c r="H2335">
        <f t="shared" si="36"/>
        <v>44</v>
      </c>
    </row>
    <row r="2336" spans="1:8" x14ac:dyDescent="0.25">
      <c r="A2336" t="s">
        <v>2363</v>
      </c>
      <c r="B2336" s="12">
        <v>23258</v>
      </c>
      <c r="C2336">
        <v>1</v>
      </c>
      <c r="D2336" s="14">
        <v>48970.25</v>
      </c>
      <c r="E2336" t="s">
        <v>16</v>
      </c>
      <c r="F2336" t="s">
        <v>11</v>
      </c>
      <c r="G2336" t="s">
        <v>13</v>
      </c>
      <c r="H2336">
        <f t="shared" si="36"/>
        <v>59</v>
      </c>
    </row>
    <row r="2337" spans="1:8" x14ac:dyDescent="0.25">
      <c r="A2337" t="s">
        <v>2364</v>
      </c>
      <c r="B2337" s="12">
        <v>21363</v>
      </c>
      <c r="C2337">
        <v>2</v>
      </c>
      <c r="D2337" s="14">
        <v>49577.66</v>
      </c>
      <c r="E2337" t="s">
        <v>11</v>
      </c>
      <c r="F2337" t="s">
        <v>11</v>
      </c>
      <c r="G2337" t="s">
        <v>13</v>
      </c>
      <c r="H2337">
        <f t="shared" si="36"/>
        <v>64</v>
      </c>
    </row>
    <row r="2338" spans="1:8" x14ac:dyDescent="0.25">
      <c r="A2338" t="s">
        <v>2365</v>
      </c>
      <c r="B2338" s="12">
        <v>34634</v>
      </c>
      <c r="C2338">
        <v>1</v>
      </c>
      <c r="D2338" s="14">
        <v>51194.559999999998</v>
      </c>
      <c r="E2338" t="s">
        <v>16</v>
      </c>
      <c r="F2338" t="s">
        <v>12</v>
      </c>
      <c r="G2338" t="s">
        <v>41</v>
      </c>
      <c r="H2338">
        <f t="shared" si="36"/>
        <v>28</v>
      </c>
    </row>
    <row r="2339" spans="1:8" x14ac:dyDescent="0.25">
      <c r="A2339" t="s">
        <v>2366</v>
      </c>
      <c r="B2339" s="12">
        <v>22862</v>
      </c>
      <c r="C2339">
        <v>0</v>
      </c>
      <c r="D2339" s="14">
        <v>52590.83</v>
      </c>
      <c r="E2339" t="s">
        <v>16</v>
      </c>
      <c r="F2339" t="s">
        <v>12</v>
      </c>
      <c r="G2339" t="s">
        <v>41</v>
      </c>
      <c r="H2339">
        <f t="shared" si="36"/>
        <v>60</v>
      </c>
    </row>
    <row r="2340" spans="1:8" x14ac:dyDescent="0.25">
      <c r="A2340" t="s">
        <v>2367</v>
      </c>
      <c r="B2340" s="12">
        <v>32678</v>
      </c>
      <c r="C2340">
        <v>0</v>
      </c>
      <c r="D2340" s="14">
        <v>55135.4</v>
      </c>
      <c r="E2340" t="s">
        <v>16</v>
      </c>
      <c r="F2340" t="s">
        <v>11</v>
      </c>
      <c r="G2340" t="s">
        <v>23</v>
      </c>
      <c r="H2340">
        <f t="shared" si="36"/>
        <v>33</v>
      </c>
    </row>
    <row r="2341" spans="1:8" x14ac:dyDescent="0.25">
      <c r="A2341" t="s">
        <v>2368</v>
      </c>
      <c r="B2341" s="12">
        <v>33395</v>
      </c>
      <c r="C2341">
        <v>1</v>
      </c>
      <c r="D2341" s="14">
        <v>58571.07</v>
      </c>
      <c r="E2341" t="s">
        <v>16</v>
      </c>
      <c r="F2341" t="s">
        <v>12</v>
      </c>
      <c r="G2341" t="s">
        <v>246</v>
      </c>
      <c r="H2341">
        <f t="shared" si="36"/>
        <v>32</v>
      </c>
    </row>
    <row r="2342" spans="1:8" x14ac:dyDescent="0.25">
      <c r="A2342" t="s">
        <v>2369</v>
      </c>
      <c r="B2342" s="12">
        <v>1970</v>
      </c>
      <c r="C2342">
        <v>3</v>
      </c>
      <c r="D2342" s="14">
        <v>60021.4</v>
      </c>
      <c r="E2342" t="s">
        <v>16</v>
      </c>
      <c r="F2342" t="s">
        <v>16</v>
      </c>
      <c r="G2342" t="s">
        <v>23</v>
      </c>
      <c r="H2342">
        <f t="shared" si="36"/>
        <v>118</v>
      </c>
    </row>
    <row r="2343" spans="1:8" x14ac:dyDescent="0.25">
      <c r="A2343" t="s">
        <v>2370</v>
      </c>
      <c r="B2343" s="12">
        <v>28284</v>
      </c>
      <c r="C2343">
        <v>0</v>
      </c>
      <c r="D2343" s="14">
        <v>62592.87</v>
      </c>
      <c r="E2343" t="s">
        <v>11</v>
      </c>
      <c r="F2343" t="s">
        <v>12</v>
      </c>
      <c r="G2343" t="s">
        <v>13</v>
      </c>
      <c r="H2343">
        <f t="shared" si="36"/>
        <v>46</v>
      </c>
    </row>
    <row r="2344" spans="1:8" x14ac:dyDescent="0.25">
      <c r="A2344" t="s">
        <v>2371</v>
      </c>
      <c r="B2344" s="12">
        <v>25123</v>
      </c>
      <c r="C2344">
        <v>0</v>
      </c>
      <c r="D2344" s="14">
        <v>63770.43</v>
      </c>
      <c r="E2344" t="s">
        <v>16</v>
      </c>
      <c r="F2344" t="s">
        <v>12</v>
      </c>
      <c r="G2344" t="s">
        <v>13</v>
      </c>
      <c r="H2344">
        <f t="shared" si="36"/>
        <v>54</v>
      </c>
    </row>
    <row r="2345" spans="1:8" x14ac:dyDescent="0.25">
      <c r="B2345" s="12">
        <v>29920</v>
      </c>
      <c r="D2345" s="14"/>
      <c r="E2345" t="s">
        <v>11</v>
      </c>
      <c r="F2345" t="s">
        <v>11</v>
      </c>
      <c r="H2345">
        <f t="shared" si="36"/>
        <v>41</v>
      </c>
    </row>
  </sheetData>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2FD72-9618-4181-B3CA-A96732CDE394}">
  <dimension ref="A1:J146"/>
  <sheetViews>
    <sheetView topLeftCell="A117" workbookViewId="0">
      <selection activeCell="B141" sqref="B141:B146"/>
    </sheetView>
  </sheetViews>
  <sheetFormatPr defaultRowHeight="15" x14ac:dyDescent="0.25"/>
  <cols>
    <col min="1" max="1" width="9.140625" style="7"/>
    <col min="2" max="2" width="79.7109375" style="7" bestFit="1" customWidth="1"/>
    <col min="3" max="3" width="111.85546875" style="7" bestFit="1" customWidth="1"/>
    <col min="4" max="4" width="9.140625" style="7"/>
    <col min="5" max="5" width="11.7109375" style="7" bestFit="1" customWidth="1"/>
    <col min="6" max="6" width="15.140625" style="7" bestFit="1" customWidth="1"/>
    <col min="7" max="7" width="13.7109375" style="7" bestFit="1" customWidth="1"/>
    <col min="8" max="8" width="24.42578125" style="7" bestFit="1" customWidth="1"/>
    <col min="9" max="16384" width="9.140625" style="7"/>
  </cols>
  <sheetData>
    <row r="1" spans="1:10" x14ac:dyDescent="0.25">
      <c r="B1" s="7" t="s">
        <v>2397</v>
      </c>
    </row>
    <row r="2" spans="1:10" x14ac:dyDescent="0.25">
      <c r="A2" s="7">
        <v>1</v>
      </c>
      <c r="B2" s="7" t="s">
        <v>2383</v>
      </c>
    </row>
    <row r="3" spans="1:10" x14ac:dyDescent="0.25">
      <c r="B3" s="7" t="s">
        <v>2384</v>
      </c>
    </row>
    <row r="4" spans="1:10" x14ac:dyDescent="0.25">
      <c r="B4" s="7" t="s">
        <v>2385</v>
      </c>
    </row>
    <row r="5" spans="1:10" x14ac:dyDescent="0.25">
      <c r="B5" s="4" t="s">
        <v>0</v>
      </c>
      <c r="C5" s="4" t="s">
        <v>2372</v>
      </c>
      <c r="D5" s="4" t="s">
        <v>2373</v>
      </c>
      <c r="E5" s="4" t="s">
        <v>2374</v>
      </c>
      <c r="F5" s="4" t="s">
        <v>2375</v>
      </c>
      <c r="G5" s="4" t="s">
        <v>2376</v>
      </c>
      <c r="H5" s="4" t="s">
        <v>2377</v>
      </c>
      <c r="I5" s="4" t="s">
        <v>2378</v>
      </c>
    </row>
    <row r="6" spans="1:10" x14ac:dyDescent="0.25">
      <c r="B6" s="7" t="s">
        <v>1810</v>
      </c>
      <c r="C6" s="7">
        <v>23.98</v>
      </c>
      <c r="D6" s="7">
        <v>4.9000000000000004</v>
      </c>
      <c r="E6" s="7" t="s">
        <v>2379</v>
      </c>
      <c r="F6" s="7" t="s">
        <v>2379</v>
      </c>
      <c r="G6" s="7" t="s">
        <v>2379</v>
      </c>
      <c r="H6" s="7" t="s">
        <v>2380</v>
      </c>
      <c r="I6" s="7" t="s">
        <v>31</v>
      </c>
    </row>
    <row r="7" spans="1:10" x14ac:dyDescent="0.25">
      <c r="B7" s="7" t="s">
        <v>1735</v>
      </c>
      <c r="C7" s="7">
        <v>25.175000000000001</v>
      </c>
      <c r="D7" s="7">
        <v>4.96</v>
      </c>
      <c r="E7" s="7" t="s">
        <v>2379</v>
      </c>
      <c r="F7" s="7" t="s">
        <v>2381</v>
      </c>
      <c r="G7" s="7" t="s">
        <v>2379</v>
      </c>
      <c r="H7" s="7">
        <v>1</v>
      </c>
      <c r="I7" s="7" t="s">
        <v>31</v>
      </c>
    </row>
    <row r="8" spans="1:10" x14ac:dyDescent="0.25">
      <c r="B8" s="7" t="s">
        <v>2386</v>
      </c>
    </row>
    <row r="9" spans="1:10" ht="15.75" x14ac:dyDescent="0.25">
      <c r="B9" s="3" t="s">
        <v>0</v>
      </c>
      <c r="C9" s="3" t="s">
        <v>1</v>
      </c>
      <c r="D9" s="3" t="s">
        <v>2</v>
      </c>
      <c r="E9" s="3" t="s">
        <v>3</v>
      </c>
      <c r="F9" s="3" t="s">
        <v>4</v>
      </c>
      <c r="G9" s="3" t="s">
        <v>5</v>
      </c>
      <c r="H9" s="3" t="s">
        <v>6</v>
      </c>
      <c r="I9" s="3" t="s">
        <v>7</v>
      </c>
      <c r="J9" s="3" t="s">
        <v>8</v>
      </c>
    </row>
    <row r="10" spans="1:10" x14ac:dyDescent="0.25">
      <c r="B10" s="7" t="s">
        <v>31</v>
      </c>
      <c r="C10" s="7">
        <v>2004</v>
      </c>
      <c r="D10" s="7" t="s">
        <v>15</v>
      </c>
      <c r="E10" s="7">
        <v>6</v>
      </c>
      <c r="F10" s="7">
        <v>0</v>
      </c>
      <c r="G10" s="15">
        <v>1137.01</v>
      </c>
      <c r="H10" s="7" t="s">
        <v>12</v>
      </c>
      <c r="I10" s="7" t="s">
        <v>16</v>
      </c>
      <c r="J10" s="7" t="s">
        <v>13</v>
      </c>
    </row>
    <row r="11" spans="1:10" x14ac:dyDescent="0.25">
      <c r="B11" s="7" t="s">
        <v>31</v>
      </c>
      <c r="C11" s="7">
        <v>1999</v>
      </c>
      <c r="D11" s="7" t="s">
        <v>18</v>
      </c>
      <c r="E11" s="7">
        <v>9</v>
      </c>
      <c r="F11" s="7">
        <v>1</v>
      </c>
      <c r="G11" s="15">
        <v>2775.19</v>
      </c>
      <c r="H11" s="7" t="s">
        <v>11</v>
      </c>
      <c r="I11" s="7" t="s">
        <v>16</v>
      </c>
      <c r="J11" s="7" t="s">
        <v>23</v>
      </c>
    </row>
    <row r="12" spans="1:10" x14ac:dyDescent="0.25">
      <c r="B12" s="7" t="s">
        <v>31</v>
      </c>
      <c r="C12" s="7">
        <v>1985</v>
      </c>
      <c r="D12" s="7" t="s">
        <v>30</v>
      </c>
      <c r="E12" s="7">
        <v>20</v>
      </c>
      <c r="F12" s="7">
        <v>2</v>
      </c>
      <c r="G12" s="15">
        <v>6203.9</v>
      </c>
      <c r="H12" s="7" t="s">
        <v>16</v>
      </c>
      <c r="I12" s="7" t="s">
        <v>11</v>
      </c>
      <c r="J12" s="7" t="s">
        <v>23</v>
      </c>
    </row>
    <row r="13" spans="1:10" x14ac:dyDescent="0.25">
      <c r="B13" s="7" t="s">
        <v>31</v>
      </c>
      <c r="C13" s="7">
        <v>2000</v>
      </c>
      <c r="D13" s="7" t="s">
        <v>36</v>
      </c>
      <c r="E13" s="7">
        <v>13</v>
      </c>
      <c r="F13" s="7">
        <v>0</v>
      </c>
      <c r="G13" s="15">
        <v>35585.58</v>
      </c>
      <c r="H13" s="7" t="s">
        <v>16</v>
      </c>
      <c r="I13" s="7" t="s">
        <v>11</v>
      </c>
      <c r="J13" s="7" t="s">
        <v>41</v>
      </c>
    </row>
    <row r="14" spans="1:10" x14ac:dyDescent="0.25">
      <c r="B14" s="7" t="s">
        <v>31</v>
      </c>
      <c r="C14" s="7">
        <v>1992</v>
      </c>
      <c r="D14" s="7" t="s">
        <v>36</v>
      </c>
      <c r="E14" s="7">
        <v>6</v>
      </c>
      <c r="F14" s="7">
        <v>0</v>
      </c>
      <c r="G14" s="15">
        <v>36837.47</v>
      </c>
      <c r="H14" s="7" t="s">
        <v>16</v>
      </c>
      <c r="I14" s="7" t="s">
        <v>11</v>
      </c>
      <c r="J14" s="7" t="s">
        <v>41</v>
      </c>
    </row>
    <row r="15" spans="1:10" x14ac:dyDescent="0.25">
      <c r="B15" s="7" t="s">
        <v>31</v>
      </c>
      <c r="C15" s="7">
        <v>1991</v>
      </c>
      <c r="D15" s="7" t="s">
        <v>15</v>
      </c>
      <c r="E15" s="7">
        <v>22</v>
      </c>
      <c r="F15" s="7">
        <v>2</v>
      </c>
      <c r="G15" s="15">
        <v>38711</v>
      </c>
      <c r="H15" s="7" t="s">
        <v>16</v>
      </c>
      <c r="I15" s="7" t="s">
        <v>12</v>
      </c>
      <c r="J15" s="7" t="s">
        <v>41</v>
      </c>
    </row>
    <row r="16" spans="1:10" x14ac:dyDescent="0.25">
      <c r="B16" s="7" t="s">
        <v>33</v>
      </c>
      <c r="C16" s="7">
        <v>2002</v>
      </c>
      <c r="D16" s="7" t="s">
        <v>31</v>
      </c>
      <c r="E16" s="7">
        <v>19</v>
      </c>
      <c r="F16" s="7">
        <v>0</v>
      </c>
      <c r="G16" s="15">
        <v>750</v>
      </c>
      <c r="H16" s="7" t="s">
        <v>12</v>
      </c>
      <c r="I16" s="7" t="s">
        <v>16</v>
      </c>
      <c r="J16" s="7" t="s">
        <v>23</v>
      </c>
    </row>
    <row r="17" spans="1:10" x14ac:dyDescent="0.25">
      <c r="B17" s="7" t="s">
        <v>38</v>
      </c>
      <c r="C17" s="7">
        <v>1996</v>
      </c>
      <c r="D17" s="7" t="s">
        <v>31</v>
      </c>
      <c r="E17" s="7">
        <v>18</v>
      </c>
      <c r="F17" s="7">
        <v>0</v>
      </c>
      <c r="G17" s="15">
        <v>770.38</v>
      </c>
      <c r="H17" s="7" t="s">
        <v>12</v>
      </c>
      <c r="I17" s="7" t="s">
        <v>31</v>
      </c>
      <c r="J17" s="7" t="s">
        <v>23</v>
      </c>
    </row>
    <row r="18" spans="1:10" x14ac:dyDescent="0.25">
      <c r="B18" s="7" t="s">
        <v>2369</v>
      </c>
      <c r="C18" s="7">
        <v>1970</v>
      </c>
      <c r="D18" s="7" t="s">
        <v>31</v>
      </c>
      <c r="E18" s="7">
        <v>11</v>
      </c>
      <c r="F18" s="7">
        <v>3</v>
      </c>
      <c r="G18" s="15">
        <v>60021.4</v>
      </c>
      <c r="H18" s="7" t="s">
        <v>16</v>
      </c>
      <c r="I18" s="7" t="s">
        <v>16</v>
      </c>
      <c r="J18" s="7" t="s">
        <v>23</v>
      </c>
    </row>
    <row r="19" spans="1:10" x14ac:dyDescent="0.25">
      <c r="B19" s="7" t="s">
        <v>29</v>
      </c>
      <c r="C19" s="7">
        <v>1999</v>
      </c>
      <c r="D19" s="7" t="s">
        <v>30</v>
      </c>
      <c r="E19" s="7">
        <v>26</v>
      </c>
      <c r="F19" s="7">
        <v>0</v>
      </c>
      <c r="G19" s="15">
        <v>700</v>
      </c>
      <c r="H19" s="7" t="s">
        <v>31</v>
      </c>
      <c r="I19" s="7" t="s">
        <v>12</v>
      </c>
      <c r="J19" s="7" t="s">
        <v>13</v>
      </c>
    </row>
    <row r="20" spans="1:10" x14ac:dyDescent="0.25">
      <c r="B20" s="7" t="s">
        <v>38</v>
      </c>
      <c r="C20" s="7">
        <v>1996</v>
      </c>
      <c r="D20" s="7" t="s">
        <v>31</v>
      </c>
      <c r="E20" s="7">
        <v>18</v>
      </c>
      <c r="F20" s="7">
        <v>0</v>
      </c>
      <c r="G20" s="15">
        <v>770.38</v>
      </c>
      <c r="H20" s="7" t="s">
        <v>12</v>
      </c>
      <c r="I20" s="7" t="s">
        <v>31</v>
      </c>
      <c r="J20" s="7" t="s">
        <v>23</v>
      </c>
    </row>
    <row r="21" spans="1:10" x14ac:dyDescent="0.25">
      <c r="B21" s="7" t="s">
        <v>576</v>
      </c>
      <c r="C21" s="7">
        <v>1995</v>
      </c>
      <c r="D21" s="7" t="s">
        <v>30</v>
      </c>
      <c r="E21" s="7">
        <v>1</v>
      </c>
      <c r="F21" s="7">
        <v>3</v>
      </c>
      <c r="G21" s="15">
        <v>4827.8999999999996</v>
      </c>
      <c r="H21" s="7" t="s">
        <v>16</v>
      </c>
      <c r="I21" s="7" t="s">
        <v>11</v>
      </c>
      <c r="J21" s="7" t="s">
        <v>2393</v>
      </c>
    </row>
    <row r="22" spans="1:10" x14ac:dyDescent="0.25">
      <c r="B22" s="7" t="s">
        <v>2202</v>
      </c>
      <c r="C22" s="7">
        <v>2000</v>
      </c>
      <c r="D22" s="7" t="s">
        <v>20</v>
      </c>
      <c r="E22" s="7">
        <v>5</v>
      </c>
      <c r="F22" s="7">
        <v>1</v>
      </c>
      <c r="G22" s="15">
        <v>37165.160000000003</v>
      </c>
      <c r="H22" s="7" t="s">
        <v>16</v>
      </c>
      <c r="I22" s="7" t="s">
        <v>12</v>
      </c>
      <c r="J22" s="7" t="s">
        <v>2393</v>
      </c>
    </row>
    <row r="23" spans="1:10" x14ac:dyDescent="0.25">
      <c r="A23" s="7">
        <v>2</v>
      </c>
      <c r="B23" s="7" t="s">
        <v>2387</v>
      </c>
    </row>
    <row r="24" spans="1:10" x14ac:dyDescent="0.25">
      <c r="B24" s="7" t="s">
        <v>2388</v>
      </c>
    </row>
    <row r="25" spans="1:10" x14ac:dyDescent="0.25">
      <c r="B25" s="7" t="s">
        <v>1081</v>
      </c>
      <c r="C25" s="7" t="s">
        <v>31</v>
      </c>
      <c r="D25" s="7" t="s">
        <v>10</v>
      </c>
      <c r="E25" s="7">
        <v>24</v>
      </c>
      <c r="F25" s="7">
        <v>0</v>
      </c>
      <c r="G25" s="15">
        <v>8534.67</v>
      </c>
      <c r="H25" s="7" t="s">
        <v>11</v>
      </c>
      <c r="I25" s="7" t="s">
        <v>12</v>
      </c>
      <c r="J25" s="7" t="s">
        <v>246</v>
      </c>
    </row>
    <row r="26" spans="1:10" x14ac:dyDescent="0.25">
      <c r="B26" s="7" t="s">
        <v>1084</v>
      </c>
      <c r="C26" s="7" t="s">
        <v>31</v>
      </c>
      <c r="D26" s="7" t="s">
        <v>30</v>
      </c>
      <c r="E26" s="7">
        <v>12</v>
      </c>
      <c r="F26" s="7">
        <v>1</v>
      </c>
      <c r="G26" s="15">
        <v>8547.69</v>
      </c>
      <c r="H26" s="7" t="s">
        <v>11</v>
      </c>
      <c r="I26" s="7" t="s">
        <v>16</v>
      </c>
      <c r="J26" s="7" t="s">
        <v>13</v>
      </c>
    </row>
    <row r="27" spans="1:10" x14ac:dyDescent="0.25">
      <c r="C27" s="7">
        <v>1983</v>
      </c>
      <c r="G27" s="15"/>
    </row>
    <row r="28" spans="1:10" x14ac:dyDescent="0.25">
      <c r="B28" s="7" t="s">
        <v>33</v>
      </c>
      <c r="C28" s="7">
        <v>2002</v>
      </c>
      <c r="D28" s="7" t="s">
        <v>31</v>
      </c>
      <c r="E28" s="7">
        <v>19</v>
      </c>
      <c r="F28" s="7">
        <v>0</v>
      </c>
      <c r="G28" s="15">
        <v>750</v>
      </c>
      <c r="H28" s="7" t="s">
        <v>12</v>
      </c>
      <c r="I28" s="7" t="s">
        <v>16</v>
      </c>
      <c r="J28" s="7" t="s">
        <v>23</v>
      </c>
    </row>
    <row r="29" spans="1:10" x14ac:dyDescent="0.25">
      <c r="B29" s="7" t="s">
        <v>38</v>
      </c>
      <c r="C29" s="7">
        <v>1996</v>
      </c>
      <c r="D29" s="7" t="s">
        <v>31</v>
      </c>
      <c r="E29" s="7">
        <v>18</v>
      </c>
      <c r="F29" s="7">
        <v>0</v>
      </c>
      <c r="G29" s="15">
        <v>770.38</v>
      </c>
      <c r="H29" s="7" t="s">
        <v>12</v>
      </c>
      <c r="I29" s="7" t="s">
        <v>31</v>
      </c>
      <c r="J29" s="7" t="s">
        <v>23</v>
      </c>
    </row>
    <row r="30" spans="1:10" x14ac:dyDescent="0.25">
      <c r="B30" s="7" t="s">
        <v>2369</v>
      </c>
      <c r="C30" s="7">
        <v>1970</v>
      </c>
      <c r="D30" s="7" t="s">
        <v>31</v>
      </c>
      <c r="E30" s="7">
        <v>11</v>
      </c>
      <c r="F30" s="7">
        <v>3</v>
      </c>
      <c r="G30" s="15">
        <v>60021.4</v>
      </c>
      <c r="H30" s="7" t="s">
        <v>16</v>
      </c>
      <c r="I30" s="7" t="s">
        <v>16</v>
      </c>
      <c r="J30" s="7" t="s">
        <v>23</v>
      </c>
    </row>
    <row r="31" spans="1:10" x14ac:dyDescent="0.25">
      <c r="A31" s="7">
        <v>3</v>
      </c>
      <c r="B31" s="7" t="s">
        <v>2389</v>
      </c>
    </row>
    <row r="32" spans="1:10" x14ac:dyDescent="0.25">
      <c r="B32" s="7" t="s">
        <v>2390</v>
      </c>
    </row>
    <row r="33" spans="1:10" x14ac:dyDescent="0.25">
      <c r="B33" s="7" t="s">
        <v>1810</v>
      </c>
      <c r="C33" s="7">
        <v>23.98</v>
      </c>
      <c r="D33" s="7">
        <v>4.9000000000000004</v>
      </c>
      <c r="E33" s="7" t="s">
        <v>2379</v>
      </c>
      <c r="F33" s="7" t="s">
        <v>2379</v>
      </c>
      <c r="G33" s="7" t="s">
        <v>2379</v>
      </c>
      <c r="H33" s="7" t="s">
        <v>2380</v>
      </c>
      <c r="I33" s="7" t="s">
        <v>31</v>
      </c>
    </row>
    <row r="34" spans="1:10" x14ac:dyDescent="0.25">
      <c r="B34" s="7" t="s">
        <v>1735</v>
      </c>
      <c r="C34" s="7">
        <v>25.175000000000001</v>
      </c>
      <c r="D34" s="7">
        <v>4.96</v>
      </c>
      <c r="E34" s="7" t="s">
        <v>2379</v>
      </c>
      <c r="F34" s="7" t="s">
        <v>2381</v>
      </c>
      <c r="G34" s="7" t="s">
        <v>2379</v>
      </c>
      <c r="H34" s="7">
        <v>1</v>
      </c>
      <c r="I34" s="7" t="s">
        <v>31</v>
      </c>
    </row>
    <row r="35" spans="1:10" x14ac:dyDescent="0.25">
      <c r="B35" s="7" t="s">
        <v>29</v>
      </c>
      <c r="C35" s="7">
        <v>1999</v>
      </c>
      <c r="D35" s="7" t="s">
        <v>30</v>
      </c>
      <c r="E35" s="7">
        <v>26</v>
      </c>
      <c r="F35" s="7">
        <v>0</v>
      </c>
      <c r="G35" s="15">
        <v>700</v>
      </c>
      <c r="H35" s="7" t="s">
        <v>31</v>
      </c>
      <c r="I35" s="7" t="s">
        <v>12</v>
      </c>
      <c r="J35" s="7" t="s">
        <v>13</v>
      </c>
    </row>
    <row r="36" spans="1:10" x14ac:dyDescent="0.25">
      <c r="B36" s="7" t="s">
        <v>38</v>
      </c>
      <c r="C36" s="7">
        <v>1996</v>
      </c>
      <c r="D36" s="7" t="s">
        <v>31</v>
      </c>
      <c r="E36" s="7">
        <v>18</v>
      </c>
      <c r="F36" s="7">
        <v>0</v>
      </c>
      <c r="G36" s="15">
        <v>770.38</v>
      </c>
      <c r="H36" s="7" t="s">
        <v>12</v>
      </c>
      <c r="I36" s="7" t="s">
        <v>31</v>
      </c>
      <c r="J36" s="7" t="s">
        <v>23</v>
      </c>
    </row>
    <row r="37" spans="1:10" x14ac:dyDescent="0.25">
      <c r="A37" s="7">
        <v>4</v>
      </c>
      <c r="B37" s="7" t="s">
        <v>2391</v>
      </c>
    </row>
    <row r="38" spans="1:10" x14ac:dyDescent="0.25">
      <c r="B38" s="7" t="s">
        <v>2392</v>
      </c>
    </row>
    <row r="39" spans="1:10" x14ac:dyDescent="0.25">
      <c r="B39" s="7" t="s">
        <v>576</v>
      </c>
      <c r="C39" s="7">
        <v>1995</v>
      </c>
      <c r="D39" s="7" t="s">
        <v>30</v>
      </c>
      <c r="E39" s="7">
        <v>1</v>
      </c>
      <c r="F39" s="7">
        <v>3</v>
      </c>
      <c r="G39" s="15">
        <v>4827.8999999999996</v>
      </c>
      <c r="H39" s="7" t="s">
        <v>16</v>
      </c>
      <c r="I39" s="7" t="s">
        <v>11</v>
      </c>
      <c r="J39" s="7" t="s">
        <v>2393</v>
      </c>
    </row>
    <row r="40" spans="1:10" x14ac:dyDescent="0.25">
      <c r="B40" s="7" t="s">
        <v>2202</v>
      </c>
      <c r="C40" s="7">
        <v>2000</v>
      </c>
      <c r="D40" s="7" t="s">
        <v>20</v>
      </c>
      <c r="E40" s="7">
        <v>5</v>
      </c>
      <c r="F40" s="7">
        <v>1</v>
      </c>
      <c r="G40" s="15">
        <v>37165.160000000003</v>
      </c>
      <c r="H40" s="7" t="s">
        <v>16</v>
      </c>
      <c r="I40" s="7" t="s">
        <v>12</v>
      </c>
      <c r="J40" s="7" t="s">
        <v>2393</v>
      </c>
    </row>
    <row r="43" spans="1:10" x14ac:dyDescent="0.25">
      <c r="B43" s="7" t="s">
        <v>2396</v>
      </c>
    </row>
    <row r="44" spans="1:10" x14ac:dyDescent="0.25">
      <c r="B44" s="7" t="s">
        <v>2394</v>
      </c>
    </row>
    <row r="45" spans="1:10" x14ac:dyDescent="0.25">
      <c r="B45" s="7" t="s">
        <v>2395</v>
      </c>
    </row>
    <row r="49" spans="1:9" x14ac:dyDescent="0.25">
      <c r="B49" s="7" t="s">
        <v>6017</v>
      </c>
    </row>
    <row r="50" spans="1:9" x14ac:dyDescent="0.25">
      <c r="B50" s="7" t="s">
        <v>6018</v>
      </c>
    </row>
    <row r="51" spans="1:9" x14ac:dyDescent="0.25">
      <c r="B51" s="7" t="s">
        <v>6019</v>
      </c>
      <c r="C51" s="7">
        <v>1074</v>
      </c>
    </row>
    <row r="52" spans="1:9" x14ac:dyDescent="0.25">
      <c r="B52" s="7" t="s">
        <v>6020</v>
      </c>
      <c r="C52" s="7">
        <v>1261</v>
      </c>
    </row>
    <row r="53" spans="1:9" x14ac:dyDescent="0.25">
      <c r="B53" t="s">
        <v>2371</v>
      </c>
      <c r="C53">
        <v>47.41</v>
      </c>
      <c r="D53">
        <v>7.47</v>
      </c>
      <c r="E53" t="s">
        <v>2379</v>
      </c>
      <c r="F53" t="s">
        <v>2379</v>
      </c>
      <c r="G53" t="s">
        <v>2379</v>
      </c>
      <c r="H53">
        <v>0</v>
      </c>
      <c r="I53" t="s">
        <v>2381</v>
      </c>
    </row>
    <row r="54" spans="1:9" x14ac:dyDescent="0.25">
      <c r="B54" t="s">
        <v>2370</v>
      </c>
      <c r="C54">
        <v>30.36</v>
      </c>
      <c r="D54">
        <v>5.77</v>
      </c>
      <c r="E54" t="s">
        <v>2379</v>
      </c>
      <c r="F54" t="s">
        <v>2379</v>
      </c>
      <c r="G54" t="s">
        <v>2379</v>
      </c>
      <c r="H54">
        <v>0</v>
      </c>
      <c r="I54" t="s">
        <v>2381</v>
      </c>
    </row>
    <row r="55" spans="1:9" x14ac:dyDescent="0.25">
      <c r="A55" s="7" t="s">
        <v>6021</v>
      </c>
      <c r="B55" t="s">
        <v>2369</v>
      </c>
      <c r="C55">
        <v>34.484999999999999</v>
      </c>
      <c r="D55">
        <v>11.87</v>
      </c>
      <c r="E55" t="s">
        <v>2381</v>
      </c>
      <c r="F55" t="s">
        <v>2379</v>
      </c>
      <c r="G55" t="s">
        <v>2379</v>
      </c>
      <c r="H55">
        <v>2</v>
      </c>
      <c r="I55" t="s">
        <v>2381</v>
      </c>
    </row>
    <row r="56" spans="1:9" x14ac:dyDescent="0.25">
      <c r="B56" t="s">
        <v>2368</v>
      </c>
      <c r="C56">
        <v>38.094999999999999</v>
      </c>
      <c r="D56">
        <v>6.05</v>
      </c>
      <c r="E56" t="s">
        <v>2379</v>
      </c>
      <c r="F56" t="s">
        <v>2379</v>
      </c>
      <c r="G56" t="s">
        <v>2379</v>
      </c>
      <c r="H56">
        <v>0</v>
      </c>
      <c r="I56" t="s">
        <v>2381</v>
      </c>
    </row>
    <row r="57" spans="1:9" x14ac:dyDescent="0.25">
      <c r="B57" t="s">
        <v>2367</v>
      </c>
      <c r="C57">
        <v>35.53</v>
      </c>
      <c r="D57">
        <v>5.45</v>
      </c>
      <c r="E57" t="s">
        <v>2379</v>
      </c>
      <c r="F57" t="s">
        <v>2379</v>
      </c>
      <c r="G57" t="s">
        <v>2379</v>
      </c>
      <c r="H57">
        <v>0</v>
      </c>
      <c r="I57" t="s">
        <v>2381</v>
      </c>
    </row>
    <row r="58" spans="1:9" x14ac:dyDescent="0.25">
      <c r="B58" t="s">
        <v>2366</v>
      </c>
      <c r="C58">
        <v>32.799999999999997</v>
      </c>
      <c r="D58">
        <v>6.59</v>
      </c>
      <c r="E58" t="s">
        <v>2379</v>
      </c>
      <c r="F58" t="s">
        <v>2379</v>
      </c>
      <c r="G58" t="s">
        <v>2379</v>
      </c>
      <c r="H58">
        <v>0</v>
      </c>
      <c r="I58" t="s">
        <v>2381</v>
      </c>
    </row>
    <row r="59" spans="1:9" x14ac:dyDescent="0.25">
      <c r="B59" t="s">
        <v>2365</v>
      </c>
      <c r="C59">
        <v>36.4</v>
      </c>
      <c r="D59">
        <v>6.07</v>
      </c>
      <c r="E59" t="s">
        <v>2379</v>
      </c>
      <c r="F59" t="s">
        <v>2379</v>
      </c>
      <c r="G59" t="s">
        <v>2379</v>
      </c>
      <c r="H59">
        <v>0</v>
      </c>
      <c r="I59" t="s">
        <v>2381</v>
      </c>
    </row>
    <row r="60" spans="1:9" x14ac:dyDescent="0.25">
      <c r="B60" t="s">
        <v>2364</v>
      </c>
      <c r="C60">
        <v>36.96</v>
      </c>
      <c r="D60">
        <v>7.93</v>
      </c>
      <c r="E60" t="s">
        <v>2379</v>
      </c>
      <c r="F60" t="s">
        <v>2379</v>
      </c>
      <c r="G60" t="s">
        <v>2379</v>
      </c>
      <c r="H60">
        <v>3</v>
      </c>
      <c r="I60" t="s">
        <v>2381</v>
      </c>
    </row>
    <row r="61" spans="1:9" x14ac:dyDescent="0.25">
      <c r="B61" t="s">
        <v>2363</v>
      </c>
      <c r="C61">
        <v>41.14</v>
      </c>
      <c r="D61">
        <v>9.58</v>
      </c>
      <c r="E61" t="s">
        <v>2381</v>
      </c>
      <c r="F61" t="s">
        <v>2379</v>
      </c>
      <c r="G61" t="s">
        <v>2382</v>
      </c>
      <c r="H61">
        <v>1</v>
      </c>
      <c r="I61" t="s">
        <v>2381</v>
      </c>
    </row>
    <row r="62" spans="1:9" x14ac:dyDescent="0.25">
      <c r="B62" t="s">
        <v>2362</v>
      </c>
      <c r="C62">
        <v>38.06</v>
      </c>
      <c r="D62">
        <v>10.79</v>
      </c>
      <c r="E62" t="s">
        <v>2379</v>
      </c>
      <c r="F62" t="s">
        <v>2379</v>
      </c>
      <c r="G62" t="s">
        <v>2379</v>
      </c>
      <c r="H62">
        <v>0</v>
      </c>
      <c r="I62" t="s">
        <v>2381</v>
      </c>
    </row>
    <row r="64" spans="1:9" x14ac:dyDescent="0.25">
      <c r="B64" t="s">
        <v>27</v>
      </c>
      <c r="C64">
        <v>20.100000000000001</v>
      </c>
      <c r="D64">
        <v>5.6</v>
      </c>
      <c r="E64" t="s">
        <v>2381</v>
      </c>
      <c r="F64" t="s">
        <v>2379</v>
      </c>
      <c r="G64" t="s">
        <v>2382</v>
      </c>
      <c r="H64">
        <v>1</v>
      </c>
      <c r="I64" t="s">
        <v>2379</v>
      </c>
    </row>
    <row r="65" spans="1:9" x14ac:dyDescent="0.25">
      <c r="A65" s="7" t="s">
        <v>6022</v>
      </c>
      <c r="B65" t="s">
        <v>26</v>
      </c>
      <c r="C65">
        <v>21.77</v>
      </c>
      <c r="D65">
        <v>10.67</v>
      </c>
      <c r="E65" t="s">
        <v>2379</v>
      </c>
      <c r="F65" t="s">
        <v>2379</v>
      </c>
      <c r="G65" t="s">
        <v>2379</v>
      </c>
      <c r="H65">
        <v>0</v>
      </c>
      <c r="I65" t="s">
        <v>2379</v>
      </c>
    </row>
    <row r="66" spans="1:9" x14ac:dyDescent="0.25">
      <c r="B66" t="s">
        <v>25</v>
      </c>
      <c r="C66">
        <v>17.82</v>
      </c>
      <c r="D66">
        <v>5.26</v>
      </c>
      <c r="E66" t="s">
        <v>2381</v>
      </c>
      <c r="F66" t="s">
        <v>2379</v>
      </c>
      <c r="G66" t="s">
        <v>2379</v>
      </c>
      <c r="H66">
        <v>1</v>
      </c>
      <c r="I66" t="s">
        <v>2379</v>
      </c>
    </row>
    <row r="67" spans="1:9" x14ac:dyDescent="0.25">
      <c r="B67" t="s">
        <v>24</v>
      </c>
      <c r="C67">
        <v>17.07</v>
      </c>
      <c r="D67">
        <v>5.22</v>
      </c>
      <c r="E67" t="s">
        <v>2379</v>
      </c>
      <c r="F67" t="s">
        <v>2379</v>
      </c>
      <c r="G67" t="s">
        <v>2382</v>
      </c>
      <c r="H67">
        <v>1</v>
      </c>
      <c r="I67" t="s">
        <v>2379</v>
      </c>
    </row>
    <row r="68" spans="1:9" x14ac:dyDescent="0.25">
      <c r="B68" t="s">
        <v>22</v>
      </c>
      <c r="C68">
        <v>22.24</v>
      </c>
      <c r="D68">
        <v>4.29</v>
      </c>
      <c r="E68" t="s">
        <v>2381</v>
      </c>
      <c r="F68" t="s">
        <v>2379</v>
      </c>
      <c r="G68" t="s">
        <v>2379</v>
      </c>
      <c r="H68">
        <v>0</v>
      </c>
      <c r="I68" t="s">
        <v>2379</v>
      </c>
    </row>
    <row r="69" spans="1:9" x14ac:dyDescent="0.25">
      <c r="B69" t="s">
        <v>21</v>
      </c>
      <c r="C69">
        <v>22.34</v>
      </c>
      <c r="D69">
        <v>5.57</v>
      </c>
      <c r="E69" t="s">
        <v>2379</v>
      </c>
      <c r="F69" t="s">
        <v>2379</v>
      </c>
      <c r="G69" t="s">
        <v>2379</v>
      </c>
      <c r="H69">
        <v>1</v>
      </c>
      <c r="I69" t="s">
        <v>2379</v>
      </c>
    </row>
    <row r="70" spans="1:9" x14ac:dyDescent="0.25">
      <c r="B70" t="s">
        <v>19</v>
      </c>
      <c r="C70">
        <v>17.7</v>
      </c>
      <c r="D70">
        <v>6.28</v>
      </c>
      <c r="E70" t="s">
        <v>2379</v>
      </c>
      <c r="F70" t="s">
        <v>2379</v>
      </c>
      <c r="G70" t="s">
        <v>2379</v>
      </c>
      <c r="H70">
        <v>1</v>
      </c>
      <c r="I70" t="s">
        <v>2379</v>
      </c>
    </row>
    <row r="71" spans="1:9" x14ac:dyDescent="0.25">
      <c r="B71" t="s">
        <v>17</v>
      </c>
      <c r="C71">
        <v>16.47</v>
      </c>
      <c r="D71">
        <v>6.35</v>
      </c>
      <c r="E71" t="s">
        <v>2379</v>
      </c>
      <c r="F71" t="s">
        <v>2379</v>
      </c>
      <c r="G71" t="s">
        <v>2382</v>
      </c>
      <c r="H71">
        <v>1</v>
      </c>
      <c r="I71" t="s">
        <v>2379</v>
      </c>
    </row>
    <row r="72" spans="1:9" x14ac:dyDescent="0.25">
      <c r="B72" t="s">
        <v>14</v>
      </c>
      <c r="C72">
        <v>17.600000000000001</v>
      </c>
      <c r="D72">
        <v>4.3899999999999997</v>
      </c>
      <c r="E72" t="s">
        <v>2379</v>
      </c>
      <c r="F72" t="s">
        <v>2379</v>
      </c>
      <c r="G72" t="s">
        <v>2379</v>
      </c>
      <c r="H72">
        <v>1</v>
      </c>
      <c r="I72" t="s">
        <v>2379</v>
      </c>
    </row>
    <row r="73" spans="1:9" x14ac:dyDescent="0.25">
      <c r="B73" t="s">
        <v>9</v>
      </c>
      <c r="C73">
        <v>17.579999999999998</v>
      </c>
      <c r="D73">
        <v>4.51</v>
      </c>
      <c r="E73" t="s">
        <v>2379</v>
      </c>
      <c r="F73" t="s">
        <v>2379</v>
      </c>
      <c r="G73" t="s">
        <v>2379</v>
      </c>
      <c r="H73">
        <v>1</v>
      </c>
      <c r="I73" t="s">
        <v>2379</v>
      </c>
    </row>
    <row r="75" spans="1:9" x14ac:dyDescent="0.25">
      <c r="B75" s="7" t="s">
        <v>6023</v>
      </c>
    </row>
    <row r="76" spans="1:9" x14ac:dyDescent="0.25">
      <c r="B76" s="7" t="s">
        <v>6024</v>
      </c>
    </row>
    <row r="77" spans="1:9" x14ac:dyDescent="0.25">
      <c r="B77" s="9" t="s">
        <v>6025</v>
      </c>
      <c r="C77" s="9" t="s">
        <v>6026</v>
      </c>
    </row>
    <row r="78" spans="1:9" x14ac:dyDescent="0.25">
      <c r="B78" s="10" t="s">
        <v>2374</v>
      </c>
      <c r="C78" s="10" t="s">
        <v>6027</v>
      </c>
    </row>
    <row r="79" spans="1:9" x14ac:dyDescent="0.25">
      <c r="B79" s="10" t="s">
        <v>2378</v>
      </c>
      <c r="C79" s="10" t="s">
        <v>6028</v>
      </c>
    </row>
    <row r="80" spans="1:9" x14ac:dyDescent="0.25">
      <c r="B80" s="10" t="s">
        <v>6029</v>
      </c>
      <c r="C80" s="10" t="s">
        <v>6030</v>
      </c>
    </row>
    <row r="81" spans="2:3" x14ac:dyDescent="0.25">
      <c r="B81" s="10" t="s">
        <v>6031</v>
      </c>
      <c r="C81" s="10" t="s">
        <v>6032</v>
      </c>
    </row>
    <row r="82" spans="2:3" x14ac:dyDescent="0.25">
      <c r="B82" s="10" t="s">
        <v>6033</v>
      </c>
      <c r="C82" s="10" t="s">
        <v>6034</v>
      </c>
    </row>
    <row r="83" spans="2:3" x14ac:dyDescent="0.25">
      <c r="B83" s="10" t="s">
        <v>6035</v>
      </c>
      <c r="C83" s="10" t="s">
        <v>6036</v>
      </c>
    </row>
    <row r="84" spans="2:3" x14ac:dyDescent="0.25">
      <c r="B84" s="10" t="s">
        <v>6037</v>
      </c>
      <c r="C84" s="10" t="s">
        <v>6038</v>
      </c>
    </row>
    <row r="86" spans="2:3" x14ac:dyDescent="0.25">
      <c r="B86" s="7" t="s">
        <v>6039</v>
      </c>
    </row>
    <row r="87" spans="2:3" x14ac:dyDescent="0.25">
      <c r="B87" s="7" t="s">
        <v>6040</v>
      </c>
    </row>
    <row r="88" spans="2:3" x14ac:dyDescent="0.25">
      <c r="B88" s="7" t="s">
        <v>2372</v>
      </c>
      <c r="C88" s="7" t="s">
        <v>6041</v>
      </c>
    </row>
    <row r="89" spans="2:3" x14ac:dyDescent="0.25">
      <c r="B89" s="7" t="s">
        <v>6042</v>
      </c>
      <c r="C89" s="7" t="s">
        <v>6043</v>
      </c>
    </row>
    <row r="90" spans="2:3" x14ac:dyDescent="0.25">
      <c r="B90" s="7" t="s">
        <v>6044</v>
      </c>
      <c r="C90" s="7" t="s">
        <v>6045</v>
      </c>
    </row>
    <row r="91" spans="2:3" x14ac:dyDescent="0.25">
      <c r="B91" s="7" t="s">
        <v>6046</v>
      </c>
      <c r="C91" s="7" t="s">
        <v>6047</v>
      </c>
    </row>
    <row r="92" spans="2:3" x14ac:dyDescent="0.25">
      <c r="B92" s="7" t="s">
        <v>6048</v>
      </c>
      <c r="C92" s="7" t="s">
        <v>6049</v>
      </c>
    </row>
    <row r="94" spans="2:3" x14ac:dyDescent="0.25">
      <c r="B94" s="7" t="s">
        <v>6050</v>
      </c>
    </row>
    <row r="95" spans="2:3" x14ac:dyDescent="0.25">
      <c r="B95" s="7" t="s">
        <v>6051</v>
      </c>
    </row>
    <row r="96" spans="2:3" x14ac:dyDescent="0.25">
      <c r="B96" s="7" t="s">
        <v>6052</v>
      </c>
      <c r="C96" s="7" t="s">
        <v>6053</v>
      </c>
    </row>
    <row r="97" spans="2:3" x14ac:dyDescent="0.25">
      <c r="B97" s="7" t="s">
        <v>6054</v>
      </c>
      <c r="C97" s="7" t="s">
        <v>6055</v>
      </c>
    </row>
    <row r="98" spans="2:3" x14ac:dyDescent="0.25">
      <c r="B98" s="7" t="s">
        <v>6056</v>
      </c>
      <c r="C98" s="7" t="s">
        <v>6057</v>
      </c>
    </row>
    <row r="99" spans="2:3" x14ac:dyDescent="0.25">
      <c r="B99" s="7" t="s">
        <v>6058</v>
      </c>
      <c r="C99" s="7" t="s">
        <v>6059</v>
      </c>
    </row>
    <row r="101" spans="2:3" x14ac:dyDescent="0.25">
      <c r="B101" s="7" t="s">
        <v>6060</v>
      </c>
    </row>
    <row r="102" spans="2:3" x14ac:dyDescent="0.25">
      <c r="B102" s="7" t="s">
        <v>6061</v>
      </c>
    </row>
    <row r="104" spans="2:3" x14ac:dyDescent="0.25">
      <c r="B104" s="7" t="s">
        <v>6063</v>
      </c>
    </row>
    <row r="105" spans="2:3" x14ac:dyDescent="0.25">
      <c r="B105" s="7" t="s">
        <v>6064</v>
      </c>
    </row>
    <row r="106" spans="2:3" x14ac:dyDescent="0.25">
      <c r="B106" s="7" t="s">
        <v>6065</v>
      </c>
    </row>
    <row r="107" spans="2:3" x14ac:dyDescent="0.25">
      <c r="B107" s="7" t="s">
        <v>6066</v>
      </c>
    </row>
    <row r="109" spans="2:3" x14ac:dyDescent="0.25">
      <c r="B109" s="7" t="s">
        <v>6068</v>
      </c>
    </row>
    <row r="112" spans="2:3" x14ac:dyDescent="0.25">
      <c r="B112" s="7" t="s">
        <v>6069</v>
      </c>
    </row>
    <row r="113" spans="2:2" x14ac:dyDescent="0.25">
      <c r="B113" s="7" t="s">
        <v>6094</v>
      </c>
    </row>
    <row r="114" spans="2:2" x14ac:dyDescent="0.25">
      <c r="B114" s="7" t="s">
        <v>6070</v>
      </c>
    </row>
    <row r="115" spans="2:2" x14ac:dyDescent="0.25">
      <c r="B115" s="7" t="s">
        <v>6095</v>
      </c>
    </row>
    <row r="116" spans="2:2" x14ac:dyDescent="0.25">
      <c r="B116" s="7" t="s">
        <v>6071</v>
      </c>
    </row>
    <row r="117" spans="2:2" x14ac:dyDescent="0.25">
      <c r="B117" s="7" t="s">
        <v>6072</v>
      </c>
    </row>
    <row r="118" spans="2:2" x14ac:dyDescent="0.25">
      <c r="B118" s="7" t="s">
        <v>6096</v>
      </c>
    </row>
    <row r="123" spans="2:2" x14ac:dyDescent="0.25">
      <c r="B123" s="7" t="s">
        <v>6073</v>
      </c>
    </row>
    <row r="124" spans="2:2" x14ac:dyDescent="0.25">
      <c r="B124" s="7" t="s">
        <v>6074</v>
      </c>
    </row>
    <row r="125" spans="2:2" x14ac:dyDescent="0.25">
      <c r="B125" s="7" t="s">
        <v>6075</v>
      </c>
    </row>
    <row r="126" spans="2:2" x14ac:dyDescent="0.25">
      <c r="B126" s="7" t="s">
        <v>6076</v>
      </c>
    </row>
    <row r="130" spans="2:2" x14ac:dyDescent="0.25">
      <c r="B130" s="7" t="s">
        <v>6097</v>
      </c>
    </row>
    <row r="131" spans="2:2" x14ac:dyDescent="0.25">
      <c r="B131" s="7" t="s">
        <v>6098</v>
      </c>
    </row>
    <row r="132" spans="2:2" x14ac:dyDescent="0.25">
      <c r="B132" s="7" t="s">
        <v>6099</v>
      </c>
    </row>
    <row r="133" spans="2:2" x14ac:dyDescent="0.25">
      <c r="B133" s="7" t="s">
        <v>6100</v>
      </c>
    </row>
    <row r="136" spans="2:2" x14ac:dyDescent="0.25">
      <c r="B136" s="7" t="s">
        <v>6101</v>
      </c>
    </row>
    <row r="137" spans="2:2" x14ac:dyDescent="0.25">
      <c r="B137" s="7" t="s">
        <v>6102</v>
      </c>
    </row>
    <row r="138" spans="2:2" x14ac:dyDescent="0.25">
      <c r="B138" s="7" t="s">
        <v>6103</v>
      </c>
    </row>
    <row r="141" spans="2:2" x14ac:dyDescent="0.25">
      <c r="B141" s="7" t="s">
        <v>6107</v>
      </c>
    </row>
    <row r="142" spans="2:2" x14ac:dyDescent="0.25">
      <c r="B142" s="7" t="s">
        <v>6108</v>
      </c>
    </row>
    <row r="143" spans="2:2" x14ac:dyDescent="0.25">
      <c r="B143" s="7" t="s">
        <v>6109</v>
      </c>
    </row>
    <row r="144" spans="2:2" x14ac:dyDescent="0.25">
      <c r="B144" s="7" t="s">
        <v>6110</v>
      </c>
    </row>
    <row r="145" spans="2:2" x14ac:dyDescent="0.25">
      <c r="B145" s="7" t="s">
        <v>6111</v>
      </c>
    </row>
    <row r="146" spans="2:2" x14ac:dyDescent="0.25">
      <c r="B146" s="7" t="s">
        <v>6112</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579E0-BF71-4F90-83D3-DAD445834528}">
  <sheetPr>
    <tabColor rgb="FF5B9BD5"/>
  </sheetPr>
  <dimension ref="A1:Q2336"/>
  <sheetViews>
    <sheetView topLeftCell="C1" zoomScale="103" workbookViewId="0">
      <selection activeCell="J1" sqref="J1:K2336"/>
    </sheetView>
  </sheetViews>
  <sheetFormatPr defaultRowHeight="15" x14ac:dyDescent="0.25"/>
  <cols>
    <col min="1" max="1" width="14.140625" bestFit="1" customWidth="1"/>
    <col min="2" max="2" width="20.140625" bestFit="1" customWidth="1"/>
    <col min="3" max="3" width="7.140625" bestFit="1" customWidth="1"/>
    <col min="4" max="4" width="9.28515625" bestFit="1" customWidth="1"/>
    <col min="5" max="5" width="14" bestFit="1" customWidth="1"/>
    <col min="6" max="6" width="17.42578125" bestFit="1" customWidth="1"/>
    <col min="7" max="7" width="16" bestFit="1" customWidth="1"/>
    <col min="8" max="8" width="26.85546875" bestFit="1" customWidth="1"/>
    <col min="9" max="9" width="9.85546875" bestFit="1" customWidth="1"/>
    <col min="10" max="10" width="15.85546875" bestFit="1" customWidth="1"/>
    <col min="11" max="11" width="17.140625" bestFit="1" customWidth="1"/>
    <col min="12" max="12" width="14.85546875" bestFit="1" customWidth="1"/>
    <col min="13" max="13" width="12.5703125" bestFit="1" customWidth="1"/>
    <col min="14" max="14" width="14.140625" bestFit="1" customWidth="1"/>
    <col min="15" max="15" width="10.28515625" bestFit="1" customWidth="1"/>
    <col min="16" max="16" width="10.140625" bestFit="1" customWidth="1"/>
    <col min="17" max="17" width="6.85546875" bestFit="1" customWidth="1"/>
  </cols>
  <sheetData>
    <row r="1" spans="1:17" x14ac:dyDescent="0.25">
      <c r="A1" s="8" t="s">
        <v>0</v>
      </c>
      <c r="B1" s="8" t="s">
        <v>2399</v>
      </c>
      <c r="C1" s="8" t="s">
        <v>2372</v>
      </c>
      <c r="D1" s="8" t="s">
        <v>2373</v>
      </c>
      <c r="E1" s="8" t="s">
        <v>2374</v>
      </c>
      <c r="F1" s="8" t="s">
        <v>2375</v>
      </c>
      <c r="G1" s="8" t="s">
        <v>2376</v>
      </c>
      <c r="H1" s="8" t="s">
        <v>2377</v>
      </c>
      <c r="I1" s="8" t="s">
        <v>2378</v>
      </c>
      <c r="J1" s="8" t="s">
        <v>6041</v>
      </c>
      <c r="K1" s="8" t="s">
        <v>6053</v>
      </c>
      <c r="L1" s="8" t="s">
        <v>6062</v>
      </c>
      <c r="M1" s="8" t="s">
        <v>5</v>
      </c>
      <c r="N1" s="8" t="s">
        <v>6</v>
      </c>
      <c r="O1" s="8" t="s">
        <v>7</v>
      </c>
      <c r="P1" s="8" t="s">
        <v>8</v>
      </c>
      <c r="Q1" s="8" t="s">
        <v>6067</v>
      </c>
    </row>
    <row r="2" spans="1:17" x14ac:dyDescent="0.25">
      <c r="A2" t="str">
        <f>'Customer Names'!A2</f>
        <v>Id1</v>
      </c>
      <c r="B2" t="str">
        <f>VLOOKUP($A2,'Customer Names'!$A$2:$D$2336,3,FALSE)</f>
        <v>Kelly</v>
      </c>
      <c r="C2" s="16">
        <f>VLOOKUP($A2,'Medical Examinations'!$A$2:$J$2336,2,FALSE)</f>
        <v>47.41</v>
      </c>
      <c r="D2" s="16">
        <f>VLOOKUP($A2,'Medical Examinations'!$A$2:$J$2336,3,FALSE)</f>
        <v>7.47</v>
      </c>
      <c r="E2" t="str">
        <f>VLOOKUP($A2,'Medical Examinations'!$A$2:$J$2336,4,FALSE)</f>
        <v>No</v>
      </c>
      <c r="F2" t="str">
        <f>VLOOKUP($A2,'Medical Examinations'!$A$2:$J$2336,5,FALSE)</f>
        <v>No</v>
      </c>
      <c r="G2" t="str">
        <f>VLOOKUP($A2,'Medical Examinations'!$A$2:$J$2336,6,FALSE)</f>
        <v>No</v>
      </c>
      <c r="H2" s="17">
        <f>VLOOKUP($A2,'Medical Examinations'!$A$2:$J$2336,7,FALSE)</f>
        <v>0</v>
      </c>
      <c r="I2" t="str">
        <f>VLOOKUP($A2,'Medical Examinations'!$A$2:$J$2336,8,FALSE)</f>
        <v>yes</v>
      </c>
      <c r="J2" t="str">
        <f>VLOOKUP($A2,'Medical Examinations'!$A$2:$J$2336,9,FALSE)</f>
        <v>Obesity</v>
      </c>
      <c r="K2" t="str">
        <f>VLOOKUP($A2,'Medical Examinations'!$A$2:$J$2336,10,FALSE)</f>
        <v>Diabetes</v>
      </c>
      <c r="L2" s="18">
        <f>VLOOKUP($A2,'Hospitalisation Details'!$A$2:$H$2345,2,FALSE)</f>
        <v>25123</v>
      </c>
      <c r="M2" s="13">
        <f>VLOOKUP($A2,'Hospitalisation Details'!$A$2:$H$2345,4,FALSE)</f>
        <v>63770.43</v>
      </c>
      <c r="N2" t="str">
        <f>VLOOKUP($A2,'Hospitalisation Details'!$A$2:$H$2345,5,FALSE)</f>
        <v>tier - 1</v>
      </c>
      <c r="O2" t="str">
        <f>VLOOKUP($A2,'Hospitalisation Details'!$A$2:$H$2345,6,FALSE)</f>
        <v>tier - 3</v>
      </c>
      <c r="P2" t="str">
        <f>VLOOKUP($A2,'Hospitalisation Details'!$A$2:$H$2345,7,FALSE)</f>
        <v>R1013</v>
      </c>
      <c r="Q2" s="17">
        <f>VLOOKUP($A2,'Hospitalisation Details'!$A$2:$H$2345,8,FALSE)</f>
        <v>54</v>
      </c>
    </row>
    <row r="3" spans="1:17" x14ac:dyDescent="0.25">
      <c r="A3" t="str">
        <f>'Customer Names'!A3</f>
        <v>Id2</v>
      </c>
      <c r="B3" t="str">
        <f>VLOOKUP($A3,'Customer Names'!$A$2:$D$2336,3,FALSE)</f>
        <v>Matthew D</v>
      </c>
      <c r="C3" s="16">
        <f>VLOOKUP($A3,'Medical Examinations'!$A$2:$J$2336,2,FALSE)</f>
        <v>30.36</v>
      </c>
      <c r="D3" s="16">
        <f>VLOOKUP($A3,'Medical Examinations'!$A$2:$J$2336,3,FALSE)</f>
        <v>5.77</v>
      </c>
      <c r="E3" t="str">
        <f>VLOOKUP($A3,'Medical Examinations'!$A$2:$J$2336,4,FALSE)</f>
        <v>No</v>
      </c>
      <c r="F3" t="str">
        <f>VLOOKUP($A3,'Medical Examinations'!$A$2:$J$2336,5,FALSE)</f>
        <v>No</v>
      </c>
      <c r="G3" t="str">
        <f>VLOOKUP($A3,'Medical Examinations'!$A$2:$J$2336,6,FALSE)</f>
        <v>No</v>
      </c>
      <c r="H3" s="17">
        <f>VLOOKUP($A3,'Medical Examinations'!$A$2:$J$2336,7,FALSE)</f>
        <v>0</v>
      </c>
      <c r="I3" t="str">
        <f>VLOOKUP($A3,'Medical Examinations'!$A$2:$J$2336,8,FALSE)</f>
        <v>yes</v>
      </c>
      <c r="J3" t="str">
        <f>VLOOKUP($A3,'Medical Examinations'!$A$2:$J$2336,9,FALSE)</f>
        <v>Obesity</v>
      </c>
      <c r="K3" t="str">
        <f>VLOOKUP($A3,'Medical Examinations'!$A$2:$J$2336,10,FALSE)</f>
        <v>Prediabetes</v>
      </c>
      <c r="L3" s="18">
        <f>VLOOKUP($A3,'Hospitalisation Details'!$A$2:$H$2345,2,FALSE)</f>
        <v>28284</v>
      </c>
      <c r="M3" s="13">
        <f>VLOOKUP($A3,'Hospitalisation Details'!$A$2:$H$2345,4,FALSE)</f>
        <v>62592.87</v>
      </c>
      <c r="N3" t="str">
        <f>VLOOKUP($A3,'Hospitalisation Details'!$A$2:$H$2345,5,FALSE)</f>
        <v>tier - 2</v>
      </c>
      <c r="O3" t="str">
        <f>VLOOKUP($A3,'Hospitalisation Details'!$A$2:$H$2345,6,FALSE)</f>
        <v>tier - 3</v>
      </c>
      <c r="P3" t="str">
        <f>VLOOKUP($A3,'Hospitalisation Details'!$A$2:$H$2345,7,FALSE)</f>
        <v>R1013</v>
      </c>
      <c r="Q3" s="17">
        <f>VLOOKUP($A3,'Hospitalisation Details'!$A$2:$H$2345,8,FALSE)</f>
        <v>46</v>
      </c>
    </row>
    <row r="4" spans="1:17" x14ac:dyDescent="0.25">
      <c r="A4" t="str">
        <f>'Customer Names'!A4</f>
        <v>Id3</v>
      </c>
      <c r="B4" t="str">
        <f>VLOOKUP($A4,'Customer Names'!$A$2:$D$2336,3,FALSE)</f>
        <v>Phil</v>
      </c>
      <c r="C4" s="16">
        <f>VLOOKUP($A4,'Medical Examinations'!$A$2:$J$2336,2,FALSE)</f>
        <v>34.484999999999999</v>
      </c>
      <c r="D4" s="16">
        <f>VLOOKUP($A4,'Medical Examinations'!$A$2:$J$2336,3,FALSE)</f>
        <v>11.87</v>
      </c>
      <c r="E4" t="str">
        <f>VLOOKUP($A4,'Medical Examinations'!$A$2:$J$2336,4,FALSE)</f>
        <v>yes</v>
      </c>
      <c r="F4" t="str">
        <f>VLOOKUP($A4,'Medical Examinations'!$A$2:$J$2336,5,FALSE)</f>
        <v>No</v>
      </c>
      <c r="G4" t="str">
        <f>VLOOKUP($A4,'Medical Examinations'!$A$2:$J$2336,6,FALSE)</f>
        <v>No</v>
      </c>
      <c r="H4" s="17">
        <f>VLOOKUP($A4,'Medical Examinations'!$A$2:$J$2336,7,FALSE)</f>
        <v>2</v>
      </c>
      <c r="I4" t="str">
        <f>VLOOKUP($A4,'Medical Examinations'!$A$2:$J$2336,8,FALSE)</f>
        <v>yes</v>
      </c>
      <c r="J4" t="str">
        <f>VLOOKUP($A4,'Medical Examinations'!$A$2:$J$2336,9,FALSE)</f>
        <v>Obesity</v>
      </c>
      <c r="K4" t="str">
        <f>VLOOKUP($A4,'Medical Examinations'!$A$2:$J$2336,10,FALSE)</f>
        <v>Diabetes</v>
      </c>
      <c r="L4" s="18">
        <f>VLOOKUP($A4,'Hospitalisation Details'!$A$2:$H$2345,2,FALSE)</f>
        <v>1970</v>
      </c>
      <c r="M4" s="13">
        <f>VLOOKUP($A4,'Hospitalisation Details'!$A$2:$H$2345,4,FALSE)</f>
        <v>60021.4</v>
      </c>
      <c r="N4" t="str">
        <f>VLOOKUP($A4,'Hospitalisation Details'!$A$2:$H$2345,5,FALSE)</f>
        <v>tier - 1</v>
      </c>
      <c r="O4" t="str">
        <f>VLOOKUP($A4,'Hospitalisation Details'!$A$2:$H$2345,6,FALSE)</f>
        <v>tier - 1</v>
      </c>
      <c r="P4" t="str">
        <f>VLOOKUP($A4,'Hospitalisation Details'!$A$2:$H$2345,7,FALSE)</f>
        <v>R1012</v>
      </c>
      <c r="Q4" s="17">
        <f>VLOOKUP($A4,'Hospitalisation Details'!$A$2:$H$2345,8,FALSE)</f>
        <v>118</v>
      </c>
    </row>
    <row r="5" spans="1:17" x14ac:dyDescent="0.25">
      <c r="A5" t="str">
        <f>'Customer Names'!A5</f>
        <v>Id4</v>
      </c>
      <c r="B5" t="str">
        <f>VLOOKUP($A5,'Customer Names'!$A$2:$D$2336,3,FALSE)</f>
        <v>Kelsey</v>
      </c>
      <c r="C5" s="16">
        <f>VLOOKUP($A5,'Medical Examinations'!$A$2:$J$2336,2,FALSE)</f>
        <v>38.094999999999999</v>
      </c>
      <c r="D5" s="16">
        <f>VLOOKUP($A5,'Medical Examinations'!$A$2:$J$2336,3,FALSE)</f>
        <v>6.05</v>
      </c>
      <c r="E5" t="str">
        <f>VLOOKUP($A5,'Medical Examinations'!$A$2:$J$2336,4,FALSE)</f>
        <v>No</v>
      </c>
      <c r="F5" t="str">
        <f>VLOOKUP($A5,'Medical Examinations'!$A$2:$J$2336,5,FALSE)</f>
        <v>No</v>
      </c>
      <c r="G5" t="str">
        <f>VLOOKUP($A5,'Medical Examinations'!$A$2:$J$2336,6,FALSE)</f>
        <v>No</v>
      </c>
      <c r="H5" s="17">
        <f>VLOOKUP($A5,'Medical Examinations'!$A$2:$J$2336,7,FALSE)</f>
        <v>0</v>
      </c>
      <c r="I5" t="str">
        <f>VLOOKUP($A5,'Medical Examinations'!$A$2:$J$2336,8,FALSE)</f>
        <v>yes</v>
      </c>
      <c r="J5" t="str">
        <f>VLOOKUP($A5,'Medical Examinations'!$A$2:$J$2336,9,FALSE)</f>
        <v>Obesity</v>
      </c>
      <c r="K5" t="str">
        <f>VLOOKUP($A5,'Medical Examinations'!$A$2:$J$2336,10,FALSE)</f>
        <v>Prediabetes</v>
      </c>
      <c r="L5" s="18">
        <f>VLOOKUP($A5,'Hospitalisation Details'!$A$2:$H$2345,2,FALSE)</f>
        <v>33395</v>
      </c>
      <c r="M5" s="13">
        <f>VLOOKUP($A5,'Hospitalisation Details'!$A$2:$H$2345,4,FALSE)</f>
        <v>58571.07</v>
      </c>
      <c r="N5" t="str">
        <f>VLOOKUP($A5,'Hospitalisation Details'!$A$2:$H$2345,5,FALSE)</f>
        <v>tier - 1</v>
      </c>
      <c r="O5" t="str">
        <f>VLOOKUP($A5,'Hospitalisation Details'!$A$2:$H$2345,6,FALSE)</f>
        <v>tier - 3</v>
      </c>
      <c r="P5" t="str">
        <f>VLOOKUP($A5,'Hospitalisation Details'!$A$2:$H$2345,7,FALSE)</f>
        <v>R1024</v>
      </c>
      <c r="Q5" s="17">
        <f>VLOOKUP($A5,'Hospitalisation Details'!$A$2:$H$2345,8,FALSE)</f>
        <v>32</v>
      </c>
    </row>
    <row r="6" spans="1:17" x14ac:dyDescent="0.25">
      <c r="A6" t="str">
        <f>'Customer Names'!A6</f>
        <v>Id5</v>
      </c>
      <c r="B6" t="str">
        <f>VLOOKUP($A6,'Customer Names'!$A$2:$D$2336,3,FALSE)</f>
        <v>Kristyn</v>
      </c>
      <c r="C6" s="16">
        <f>VLOOKUP($A6,'Medical Examinations'!$A$2:$J$2336,2,FALSE)</f>
        <v>35.53</v>
      </c>
      <c r="D6" s="16">
        <f>VLOOKUP($A6,'Medical Examinations'!$A$2:$J$2336,3,FALSE)</f>
        <v>5.45</v>
      </c>
      <c r="E6" t="str">
        <f>VLOOKUP($A6,'Medical Examinations'!$A$2:$J$2336,4,FALSE)</f>
        <v>No</v>
      </c>
      <c r="F6" t="str">
        <f>VLOOKUP($A6,'Medical Examinations'!$A$2:$J$2336,5,FALSE)</f>
        <v>No</v>
      </c>
      <c r="G6" t="str">
        <f>VLOOKUP($A6,'Medical Examinations'!$A$2:$J$2336,6,FALSE)</f>
        <v>No</v>
      </c>
      <c r="H6" s="17">
        <f>VLOOKUP($A6,'Medical Examinations'!$A$2:$J$2336,7,FALSE)</f>
        <v>0</v>
      </c>
      <c r="I6" t="str">
        <f>VLOOKUP($A6,'Medical Examinations'!$A$2:$J$2336,8,FALSE)</f>
        <v>yes</v>
      </c>
      <c r="J6" t="str">
        <f>VLOOKUP($A6,'Medical Examinations'!$A$2:$J$2336,9,FALSE)</f>
        <v>Obesity</v>
      </c>
      <c r="K6" t="str">
        <f>VLOOKUP($A6,'Medical Examinations'!$A$2:$J$2336,10,FALSE)</f>
        <v>Normal</v>
      </c>
      <c r="L6" s="18">
        <f>VLOOKUP($A6,'Hospitalisation Details'!$A$2:$H$2345,2,FALSE)</f>
        <v>32678</v>
      </c>
      <c r="M6" s="13">
        <f>VLOOKUP($A6,'Hospitalisation Details'!$A$2:$H$2345,4,FALSE)</f>
        <v>55135.4</v>
      </c>
      <c r="N6" t="str">
        <f>VLOOKUP($A6,'Hospitalisation Details'!$A$2:$H$2345,5,FALSE)</f>
        <v>tier - 1</v>
      </c>
      <c r="O6" t="str">
        <f>VLOOKUP($A6,'Hospitalisation Details'!$A$2:$H$2345,6,FALSE)</f>
        <v>tier - 2</v>
      </c>
      <c r="P6" t="str">
        <f>VLOOKUP($A6,'Hospitalisation Details'!$A$2:$H$2345,7,FALSE)</f>
        <v>R1012</v>
      </c>
      <c r="Q6" s="17">
        <f>VLOOKUP($A6,'Hospitalisation Details'!$A$2:$H$2345,8,FALSE)</f>
        <v>33</v>
      </c>
    </row>
    <row r="7" spans="1:17" x14ac:dyDescent="0.25">
      <c r="A7" t="str">
        <f>'Customer Names'!A7</f>
        <v>Id6</v>
      </c>
      <c r="B7" t="str">
        <f>VLOOKUP($A7,'Customer Names'!$A$2:$D$2336,3,FALSE)</f>
        <v>Russell B.</v>
      </c>
      <c r="C7" s="16">
        <f>VLOOKUP($A7,'Medical Examinations'!$A$2:$J$2336,2,FALSE)</f>
        <v>32.799999999999997</v>
      </c>
      <c r="D7" s="16">
        <f>VLOOKUP($A7,'Medical Examinations'!$A$2:$J$2336,3,FALSE)</f>
        <v>6.59</v>
      </c>
      <c r="E7" t="str">
        <f>VLOOKUP($A7,'Medical Examinations'!$A$2:$J$2336,4,FALSE)</f>
        <v>No</v>
      </c>
      <c r="F7" t="str">
        <f>VLOOKUP($A7,'Medical Examinations'!$A$2:$J$2336,5,FALSE)</f>
        <v>No</v>
      </c>
      <c r="G7" t="str">
        <f>VLOOKUP($A7,'Medical Examinations'!$A$2:$J$2336,6,FALSE)</f>
        <v>No</v>
      </c>
      <c r="H7" s="17">
        <f>VLOOKUP($A7,'Medical Examinations'!$A$2:$J$2336,7,FALSE)</f>
        <v>0</v>
      </c>
      <c r="I7" t="str">
        <f>VLOOKUP($A7,'Medical Examinations'!$A$2:$J$2336,8,FALSE)</f>
        <v>yes</v>
      </c>
      <c r="J7" t="str">
        <f>VLOOKUP($A7,'Medical Examinations'!$A$2:$J$2336,9,FALSE)</f>
        <v>Obesity</v>
      </c>
      <c r="K7" t="str">
        <f>VLOOKUP($A7,'Medical Examinations'!$A$2:$J$2336,10,FALSE)</f>
        <v>Diabetes</v>
      </c>
      <c r="L7" s="18">
        <f>VLOOKUP($A7,'Hospitalisation Details'!$A$2:$H$2345,2,FALSE)</f>
        <v>22862</v>
      </c>
      <c r="M7" s="13">
        <f>VLOOKUP($A7,'Hospitalisation Details'!$A$2:$H$2345,4,FALSE)</f>
        <v>52590.83</v>
      </c>
      <c r="N7" t="str">
        <f>VLOOKUP($A7,'Hospitalisation Details'!$A$2:$H$2345,5,FALSE)</f>
        <v>tier - 1</v>
      </c>
      <c r="O7" t="str">
        <f>VLOOKUP($A7,'Hospitalisation Details'!$A$2:$H$2345,6,FALSE)</f>
        <v>tier - 3</v>
      </c>
      <c r="P7" t="str">
        <f>VLOOKUP($A7,'Hospitalisation Details'!$A$2:$H$2345,7,FALSE)</f>
        <v>R1011</v>
      </c>
      <c r="Q7" s="17">
        <f>VLOOKUP($A7,'Hospitalisation Details'!$A$2:$H$2345,8,FALSE)</f>
        <v>60</v>
      </c>
    </row>
    <row r="8" spans="1:17" x14ac:dyDescent="0.25">
      <c r="A8" t="str">
        <f>'Customer Names'!A8</f>
        <v>Id7</v>
      </c>
      <c r="B8" t="str">
        <f>VLOOKUP($A8,'Customer Names'!$A$2:$D$2336,3,FALSE)</f>
        <v>Scott</v>
      </c>
      <c r="C8" s="16">
        <f>VLOOKUP($A8,'Medical Examinations'!$A$2:$J$2336,2,FALSE)</f>
        <v>36.4</v>
      </c>
      <c r="D8" s="16">
        <f>VLOOKUP($A8,'Medical Examinations'!$A$2:$J$2336,3,FALSE)</f>
        <v>6.07</v>
      </c>
      <c r="E8" t="str">
        <f>VLOOKUP($A8,'Medical Examinations'!$A$2:$J$2336,4,FALSE)</f>
        <v>No</v>
      </c>
      <c r="F8" t="str">
        <f>VLOOKUP($A8,'Medical Examinations'!$A$2:$J$2336,5,FALSE)</f>
        <v>No</v>
      </c>
      <c r="G8" t="str">
        <f>VLOOKUP($A8,'Medical Examinations'!$A$2:$J$2336,6,FALSE)</f>
        <v>No</v>
      </c>
      <c r="H8" s="17">
        <f>VLOOKUP($A8,'Medical Examinations'!$A$2:$J$2336,7,FALSE)</f>
        <v>0</v>
      </c>
      <c r="I8" t="str">
        <f>VLOOKUP($A8,'Medical Examinations'!$A$2:$J$2336,8,FALSE)</f>
        <v>yes</v>
      </c>
      <c r="J8" t="str">
        <f>VLOOKUP($A8,'Medical Examinations'!$A$2:$J$2336,9,FALSE)</f>
        <v>Obesity</v>
      </c>
      <c r="K8" t="str">
        <f>VLOOKUP($A8,'Medical Examinations'!$A$2:$J$2336,10,FALSE)</f>
        <v>Prediabetes</v>
      </c>
      <c r="L8" s="18">
        <f>VLOOKUP($A8,'Hospitalisation Details'!$A$2:$H$2345,2,FALSE)</f>
        <v>34634</v>
      </c>
      <c r="M8" s="13">
        <f>VLOOKUP($A8,'Hospitalisation Details'!$A$2:$H$2345,4,FALSE)</f>
        <v>51194.559999999998</v>
      </c>
      <c r="N8" t="str">
        <f>VLOOKUP($A8,'Hospitalisation Details'!$A$2:$H$2345,5,FALSE)</f>
        <v>tier - 1</v>
      </c>
      <c r="O8" t="str">
        <f>VLOOKUP($A8,'Hospitalisation Details'!$A$2:$H$2345,6,FALSE)</f>
        <v>tier - 3</v>
      </c>
      <c r="P8" t="str">
        <f>VLOOKUP($A8,'Hospitalisation Details'!$A$2:$H$2345,7,FALSE)</f>
        <v>R1011</v>
      </c>
      <c r="Q8" s="17">
        <f>VLOOKUP($A8,'Hospitalisation Details'!$A$2:$H$2345,8,FALSE)</f>
        <v>28</v>
      </c>
    </row>
    <row r="9" spans="1:17" x14ac:dyDescent="0.25">
      <c r="A9" t="str">
        <f>'Customer Names'!A9</f>
        <v>Id8</v>
      </c>
      <c r="B9" t="str">
        <f>VLOOKUP($A9,'Customer Names'!$A$2:$D$2336,3,FALSE)</f>
        <v>Stephen</v>
      </c>
      <c r="C9" s="16">
        <f>VLOOKUP($A9,'Medical Examinations'!$A$2:$J$2336,2,FALSE)</f>
        <v>36.96</v>
      </c>
      <c r="D9" s="16">
        <f>VLOOKUP($A9,'Medical Examinations'!$A$2:$J$2336,3,FALSE)</f>
        <v>7.93</v>
      </c>
      <c r="E9" t="str">
        <f>VLOOKUP($A9,'Medical Examinations'!$A$2:$J$2336,4,FALSE)</f>
        <v>No</v>
      </c>
      <c r="F9" t="str">
        <f>VLOOKUP($A9,'Medical Examinations'!$A$2:$J$2336,5,FALSE)</f>
        <v>No</v>
      </c>
      <c r="G9" t="str">
        <f>VLOOKUP($A9,'Medical Examinations'!$A$2:$J$2336,6,FALSE)</f>
        <v>No</v>
      </c>
      <c r="H9" s="17">
        <f>VLOOKUP($A9,'Medical Examinations'!$A$2:$J$2336,7,FALSE)</f>
        <v>3</v>
      </c>
      <c r="I9" t="str">
        <f>VLOOKUP($A9,'Medical Examinations'!$A$2:$J$2336,8,FALSE)</f>
        <v>yes</v>
      </c>
      <c r="J9" t="str">
        <f>VLOOKUP($A9,'Medical Examinations'!$A$2:$J$2336,9,FALSE)</f>
        <v>Obesity</v>
      </c>
      <c r="K9" t="str">
        <f>VLOOKUP($A9,'Medical Examinations'!$A$2:$J$2336,10,FALSE)</f>
        <v>Diabetes</v>
      </c>
      <c r="L9" s="18">
        <f>VLOOKUP($A9,'Hospitalisation Details'!$A$2:$H$2345,2,FALSE)</f>
        <v>21363</v>
      </c>
      <c r="M9" s="13">
        <f>VLOOKUP($A9,'Hospitalisation Details'!$A$2:$H$2345,4,FALSE)</f>
        <v>49577.66</v>
      </c>
      <c r="N9" t="str">
        <f>VLOOKUP($A9,'Hospitalisation Details'!$A$2:$H$2345,5,FALSE)</f>
        <v>tier - 2</v>
      </c>
      <c r="O9" t="str">
        <f>VLOOKUP($A9,'Hospitalisation Details'!$A$2:$H$2345,6,FALSE)</f>
        <v>tier - 2</v>
      </c>
      <c r="P9" t="str">
        <f>VLOOKUP($A9,'Hospitalisation Details'!$A$2:$H$2345,7,FALSE)</f>
        <v>R1013</v>
      </c>
      <c r="Q9" s="17">
        <f>VLOOKUP($A9,'Hospitalisation Details'!$A$2:$H$2345,8,FALSE)</f>
        <v>64</v>
      </c>
    </row>
    <row r="10" spans="1:17" x14ac:dyDescent="0.25">
      <c r="A10" t="str">
        <f>'Customer Names'!A10</f>
        <v>Id9</v>
      </c>
      <c r="B10" t="str">
        <f>VLOOKUP($A10,'Customer Names'!$A$2:$D$2336,3,FALSE)</f>
        <v>Patrick R.</v>
      </c>
      <c r="C10" s="16">
        <f>VLOOKUP($A10,'Medical Examinations'!$A$2:$J$2336,2,FALSE)</f>
        <v>41.14</v>
      </c>
      <c r="D10" s="16">
        <f>VLOOKUP($A10,'Medical Examinations'!$A$2:$J$2336,3,FALSE)</f>
        <v>9.58</v>
      </c>
      <c r="E10" t="str">
        <f>VLOOKUP($A10,'Medical Examinations'!$A$2:$J$2336,4,FALSE)</f>
        <v>yes</v>
      </c>
      <c r="F10" t="str">
        <f>VLOOKUP($A10,'Medical Examinations'!$A$2:$J$2336,5,FALSE)</f>
        <v>No</v>
      </c>
      <c r="G10" t="str">
        <f>VLOOKUP($A10,'Medical Examinations'!$A$2:$J$2336,6,FALSE)</f>
        <v>Yes</v>
      </c>
      <c r="H10" s="17">
        <f>VLOOKUP($A10,'Medical Examinations'!$A$2:$J$2336,7,FALSE)</f>
        <v>1</v>
      </c>
      <c r="I10" t="str">
        <f>VLOOKUP($A10,'Medical Examinations'!$A$2:$J$2336,8,FALSE)</f>
        <v>yes</v>
      </c>
      <c r="J10" t="str">
        <f>VLOOKUP($A10,'Medical Examinations'!$A$2:$J$2336,9,FALSE)</f>
        <v>Obesity</v>
      </c>
      <c r="K10" t="str">
        <f>VLOOKUP($A10,'Medical Examinations'!$A$2:$J$2336,10,FALSE)</f>
        <v>Diabetes</v>
      </c>
      <c r="L10" s="18">
        <f>VLOOKUP($A10,'Hospitalisation Details'!$A$2:$H$2345,2,FALSE)</f>
        <v>23258</v>
      </c>
      <c r="M10" s="13">
        <f>VLOOKUP($A10,'Hospitalisation Details'!$A$2:$H$2345,4,FALSE)</f>
        <v>48970.25</v>
      </c>
      <c r="N10" t="str">
        <f>VLOOKUP($A10,'Hospitalisation Details'!$A$2:$H$2345,5,FALSE)</f>
        <v>tier - 1</v>
      </c>
      <c r="O10" t="str">
        <f>VLOOKUP($A10,'Hospitalisation Details'!$A$2:$H$2345,6,FALSE)</f>
        <v>tier - 2</v>
      </c>
      <c r="P10" t="str">
        <f>VLOOKUP($A10,'Hospitalisation Details'!$A$2:$H$2345,7,FALSE)</f>
        <v>R1013</v>
      </c>
      <c r="Q10" s="17">
        <f>VLOOKUP($A10,'Hospitalisation Details'!$A$2:$H$2345,8,FALSE)</f>
        <v>59</v>
      </c>
    </row>
    <row r="11" spans="1:17" x14ac:dyDescent="0.25">
      <c r="A11" t="str">
        <f>'Customer Names'!A11</f>
        <v>Id10</v>
      </c>
      <c r="B11" t="str">
        <f>VLOOKUP($A11,'Customer Names'!$A$2:$D$2336,3,FALSE)</f>
        <v>Brooke N.</v>
      </c>
      <c r="C11" s="16">
        <f>VLOOKUP($A11,'Medical Examinations'!$A$2:$J$2336,2,FALSE)</f>
        <v>38.06</v>
      </c>
      <c r="D11" s="16">
        <f>VLOOKUP($A11,'Medical Examinations'!$A$2:$J$2336,3,FALSE)</f>
        <v>10.79</v>
      </c>
      <c r="E11" t="str">
        <f>VLOOKUP($A11,'Medical Examinations'!$A$2:$J$2336,4,FALSE)</f>
        <v>No</v>
      </c>
      <c r="F11" t="str">
        <f>VLOOKUP($A11,'Medical Examinations'!$A$2:$J$2336,5,FALSE)</f>
        <v>No</v>
      </c>
      <c r="G11" t="str">
        <f>VLOOKUP($A11,'Medical Examinations'!$A$2:$J$2336,6,FALSE)</f>
        <v>No</v>
      </c>
      <c r="H11" s="17">
        <f>VLOOKUP($A11,'Medical Examinations'!$A$2:$J$2336,7,FALSE)</f>
        <v>0</v>
      </c>
      <c r="I11" t="str">
        <f>VLOOKUP($A11,'Medical Examinations'!$A$2:$J$2336,8,FALSE)</f>
        <v>yes</v>
      </c>
      <c r="J11" t="str">
        <f>VLOOKUP($A11,'Medical Examinations'!$A$2:$J$2336,9,FALSE)</f>
        <v>Obesity</v>
      </c>
      <c r="K11" t="str">
        <f>VLOOKUP($A11,'Medical Examinations'!$A$2:$J$2336,10,FALSE)</f>
        <v>Diabetes</v>
      </c>
      <c r="L11" s="18">
        <f>VLOOKUP($A11,'Hospitalisation Details'!$A$2:$H$2345,2,FALSE)</f>
        <v>28853</v>
      </c>
      <c r="M11" s="13">
        <f>VLOOKUP($A11,'Hospitalisation Details'!$A$2:$H$2345,4,FALSE)</f>
        <v>48885.14</v>
      </c>
      <c r="N11" t="str">
        <f>VLOOKUP($A11,'Hospitalisation Details'!$A$2:$H$2345,5,FALSE)</f>
        <v>tier - 1</v>
      </c>
      <c r="O11" t="str">
        <f>VLOOKUP($A11,'Hospitalisation Details'!$A$2:$H$2345,6,FALSE)</f>
        <v>tier - 2</v>
      </c>
      <c r="P11" t="str">
        <f>VLOOKUP($A11,'Hospitalisation Details'!$A$2:$H$2345,7,FALSE)</f>
        <v>R1013</v>
      </c>
      <c r="Q11" s="17">
        <f>VLOOKUP($A11,'Hospitalisation Details'!$A$2:$H$2345,8,FALSE)</f>
        <v>44</v>
      </c>
    </row>
    <row r="12" spans="1:17" x14ac:dyDescent="0.25">
      <c r="A12" t="str">
        <f>'Customer Names'!A12</f>
        <v>Id11</v>
      </c>
      <c r="B12" t="str">
        <f>VLOOKUP($A12,'Customer Names'!$A$2:$D$2336,3,FALSE)</f>
        <v>Paola Andrea</v>
      </c>
      <c r="C12" s="16">
        <f>VLOOKUP($A12,'Medical Examinations'!$A$2:$J$2336,2,FALSE)</f>
        <v>37.700000000000003</v>
      </c>
      <c r="D12" s="16">
        <f>VLOOKUP($A12,'Medical Examinations'!$A$2:$J$2336,3,FALSE)</f>
        <v>5.96</v>
      </c>
      <c r="E12" t="str">
        <f>VLOOKUP($A12,'Medical Examinations'!$A$2:$J$2336,4,FALSE)</f>
        <v>yes</v>
      </c>
      <c r="F12" t="str">
        <f>VLOOKUP($A12,'Medical Examinations'!$A$2:$J$2336,5,FALSE)</f>
        <v>No</v>
      </c>
      <c r="G12" t="str">
        <f>VLOOKUP($A12,'Medical Examinations'!$A$2:$J$2336,6,FALSE)</f>
        <v>No</v>
      </c>
      <c r="H12" s="17">
        <f>VLOOKUP($A12,'Medical Examinations'!$A$2:$J$2336,7,FALSE)</f>
        <v>2</v>
      </c>
      <c r="I12" t="str">
        <f>VLOOKUP($A12,'Medical Examinations'!$A$2:$J$2336,8,FALSE)</f>
        <v>yes</v>
      </c>
      <c r="J12" t="str">
        <f>VLOOKUP($A12,'Medical Examinations'!$A$2:$J$2336,9,FALSE)</f>
        <v>Obesity</v>
      </c>
      <c r="K12" t="str">
        <f>VLOOKUP($A12,'Medical Examinations'!$A$2:$J$2336,10,FALSE)</f>
        <v>Prediabetes</v>
      </c>
      <c r="L12" s="18">
        <f>VLOOKUP($A12,'Hospitalisation Details'!$A$2:$H$2345,2,FALSE)</f>
        <v>21753</v>
      </c>
      <c r="M12" s="13">
        <f>VLOOKUP($A12,'Hospitalisation Details'!$A$2:$H$2345,4,FALSE)</f>
        <v>48824.45</v>
      </c>
      <c r="N12" t="str">
        <f>VLOOKUP($A12,'Hospitalisation Details'!$A$2:$H$2345,5,FALSE)</f>
        <v>tier - 2</v>
      </c>
      <c r="O12" t="str">
        <f>VLOOKUP($A12,'Hospitalisation Details'!$A$2:$H$2345,6,FALSE)</f>
        <v>tier - 1</v>
      </c>
      <c r="P12" t="str">
        <f>VLOOKUP($A12,'Hospitalisation Details'!$A$2:$H$2345,7,FALSE)</f>
        <v>R1011</v>
      </c>
      <c r="Q12" s="17">
        <f>VLOOKUP($A12,'Hospitalisation Details'!$A$2:$H$2345,8,FALSE)</f>
        <v>63</v>
      </c>
    </row>
    <row r="13" spans="1:17" x14ac:dyDescent="0.25">
      <c r="A13" t="str">
        <f>'Customer Names'!A13</f>
        <v>Id12</v>
      </c>
      <c r="B13" t="str">
        <f>VLOOKUP($A13,'Customer Names'!$A$2:$D$2336,3,FALSE)</f>
        <v>David</v>
      </c>
      <c r="C13" s="16">
        <f>VLOOKUP($A13,'Medical Examinations'!$A$2:$J$2336,2,FALSE)</f>
        <v>42.13</v>
      </c>
      <c r="D13" s="16">
        <f>VLOOKUP($A13,'Medical Examinations'!$A$2:$J$2336,3,FALSE)</f>
        <v>11.9</v>
      </c>
      <c r="E13" t="str">
        <f>VLOOKUP($A13,'Medical Examinations'!$A$2:$J$2336,4,FALSE)</f>
        <v>No</v>
      </c>
      <c r="F13" t="str">
        <f>VLOOKUP($A13,'Medical Examinations'!$A$2:$J$2336,5,FALSE)</f>
        <v>No</v>
      </c>
      <c r="G13" t="str">
        <f>VLOOKUP($A13,'Medical Examinations'!$A$2:$J$2336,6,FALSE)</f>
        <v>No</v>
      </c>
      <c r="H13" s="17">
        <f>VLOOKUP($A13,'Medical Examinations'!$A$2:$J$2336,7,FALSE)</f>
        <v>0</v>
      </c>
      <c r="I13" t="str">
        <f>VLOOKUP($A13,'Medical Examinations'!$A$2:$J$2336,8,FALSE)</f>
        <v>yes</v>
      </c>
      <c r="J13" t="str">
        <f>VLOOKUP($A13,'Medical Examinations'!$A$2:$J$2336,9,FALSE)</f>
        <v>Obesity</v>
      </c>
      <c r="K13" t="str">
        <f>VLOOKUP($A13,'Medical Examinations'!$A$2:$J$2336,10,FALSE)</f>
        <v>Diabetes</v>
      </c>
      <c r="L13" s="18">
        <f>VLOOKUP($A13,'Hospitalisation Details'!$A$2:$H$2345,2,FALSE)</f>
        <v>24042</v>
      </c>
      <c r="M13" s="13">
        <f>VLOOKUP($A13,'Hospitalisation Details'!$A$2:$H$2345,4,FALSE)</f>
        <v>48675.519999999997</v>
      </c>
      <c r="N13" t="str">
        <f>VLOOKUP($A13,'Hospitalisation Details'!$A$2:$H$2345,5,FALSE)</f>
        <v>tier - 1</v>
      </c>
      <c r="O13" t="str">
        <f>VLOOKUP($A13,'Hospitalisation Details'!$A$2:$H$2345,6,FALSE)</f>
        <v>tier - 2</v>
      </c>
      <c r="P13" t="str">
        <f>VLOOKUP($A13,'Hospitalisation Details'!$A$2:$H$2345,7,FALSE)</f>
        <v>R1013</v>
      </c>
      <c r="Q13" s="17">
        <f>VLOOKUP($A13,'Hospitalisation Details'!$A$2:$H$2345,8,FALSE)</f>
        <v>57</v>
      </c>
    </row>
    <row r="14" spans="1:17" x14ac:dyDescent="0.25">
      <c r="A14" t="str">
        <f>'Customer Names'!A14</f>
        <v>Id13</v>
      </c>
      <c r="B14" t="str">
        <f>VLOOKUP($A14,'Customer Names'!$A$2:$D$2336,3,FALSE)</f>
        <v>Wade</v>
      </c>
      <c r="C14" s="16">
        <f>VLOOKUP($A14,'Medical Examinations'!$A$2:$J$2336,2,FALSE)</f>
        <v>40.92</v>
      </c>
      <c r="D14" s="16">
        <f>VLOOKUP($A14,'Medical Examinations'!$A$2:$J$2336,3,FALSE)</f>
        <v>8.41</v>
      </c>
      <c r="E14" t="str">
        <f>VLOOKUP($A14,'Medical Examinations'!$A$2:$J$2336,4,FALSE)</f>
        <v>No</v>
      </c>
      <c r="F14" t="str">
        <f>VLOOKUP($A14,'Medical Examinations'!$A$2:$J$2336,5,FALSE)</f>
        <v>No</v>
      </c>
      <c r="G14" t="str">
        <f>VLOOKUP($A14,'Medical Examinations'!$A$2:$J$2336,6,FALSE)</f>
        <v>No</v>
      </c>
      <c r="H14" s="17">
        <f>VLOOKUP($A14,'Medical Examinations'!$A$2:$J$2336,7,FALSE)</f>
        <v>0</v>
      </c>
      <c r="I14" t="str">
        <f>VLOOKUP($A14,'Medical Examinations'!$A$2:$J$2336,8,FALSE)</f>
        <v>yes</v>
      </c>
      <c r="J14" t="str">
        <f>VLOOKUP($A14,'Medical Examinations'!$A$2:$J$2336,9,FALSE)</f>
        <v>Obesity</v>
      </c>
      <c r="K14" t="str">
        <f>VLOOKUP($A14,'Medical Examinations'!$A$2:$J$2336,10,FALSE)</f>
        <v>Diabetes</v>
      </c>
      <c r="L14" s="18">
        <f>VLOOKUP($A14,'Hospitalisation Details'!$A$2:$H$2345,2,FALSE)</f>
        <v>22930</v>
      </c>
      <c r="M14" s="13">
        <f>VLOOKUP($A14,'Hospitalisation Details'!$A$2:$H$2345,4,FALSE)</f>
        <v>48673.56</v>
      </c>
      <c r="N14" t="str">
        <f>VLOOKUP($A14,'Hospitalisation Details'!$A$2:$H$2345,5,FALSE)</f>
        <v>tier - 1</v>
      </c>
      <c r="O14" t="str">
        <f>VLOOKUP($A14,'Hospitalisation Details'!$A$2:$H$2345,6,FALSE)</f>
        <v>tier - 2</v>
      </c>
      <c r="P14" t="str">
        <f>VLOOKUP($A14,'Hospitalisation Details'!$A$2:$H$2345,7,FALSE)</f>
        <v>R1013</v>
      </c>
      <c r="Q14" s="17">
        <f>VLOOKUP($A14,'Hospitalisation Details'!$A$2:$H$2345,8,FALSE)</f>
        <v>60</v>
      </c>
    </row>
    <row r="15" spans="1:17" x14ac:dyDescent="0.25">
      <c r="A15" t="str">
        <f>'Customer Names'!A15</f>
        <v>Id14</v>
      </c>
      <c r="B15" t="str">
        <f>VLOOKUP($A15,'Customer Names'!$A$2:$D$2336,3,FALSE)</f>
        <v>Franklin</v>
      </c>
      <c r="C15" s="16">
        <f>VLOOKUP($A15,'Medical Examinations'!$A$2:$J$2336,2,FALSE)</f>
        <v>40.564999999999998</v>
      </c>
      <c r="D15" s="16">
        <f>VLOOKUP($A15,'Medical Examinations'!$A$2:$J$2336,3,FALSE)</f>
        <v>7.02</v>
      </c>
      <c r="E15" t="str">
        <f>VLOOKUP($A15,'Medical Examinations'!$A$2:$J$2336,4,FALSE)</f>
        <v>No</v>
      </c>
      <c r="F15" t="str">
        <f>VLOOKUP($A15,'Medical Examinations'!$A$2:$J$2336,5,FALSE)</f>
        <v>No</v>
      </c>
      <c r="G15" t="str">
        <f>VLOOKUP($A15,'Medical Examinations'!$A$2:$J$2336,6,FALSE)</f>
        <v>No</v>
      </c>
      <c r="H15" s="17">
        <f>VLOOKUP($A15,'Medical Examinations'!$A$2:$J$2336,7,FALSE)</f>
        <v>0</v>
      </c>
      <c r="I15" t="str">
        <f>VLOOKUP($A15,'Medical Examinations'!$A$2:$J$2336,8,FALSE)</f>
        <v>yes</v>
      </c>
      <c r="J15" t="str">
        <f>VLOOKUP($A15,'Medical Examinations'!$A$2:$J$2336,9,FALSE)</f>
        <v>Obesity</v>
      </c>
      <c r="K15" t="str">
        <f>VLOOKUP($A15,'Medical Examinations'!$A$2:$J$2336,10,FALSE)</f>
        <v>Diabetes</v>
      </c>
      <c r="L15" s="18">
        <f>VLOOKUP($A15,'Hospitalisation Details'!$A$2:$H$2345,2,FALSE)</f>
        <v>25173</v>
      </c>
      <c r="M15" s="13">
        <f>VLOOKUP($A15,'Hospitalisation Details'!$A$2:$H$2345,4,FALSE)</f>
        <v>48549.18</v>
      </c>
      <c r="N15" t="str">
        <f>VLOOKUP($A15,'Hospitalisation Details'!$A$2:$H$2345,5,FALSE)</f>
        <v>tier - 1</v>
      </c>
      <c r="O15" t="str">
        <f>VLOOKUP($A15,'Hospitalisation Details'!$A$2:$H$2345,6,FALSE)</f>
        <v>tier - 3</v>
      </c>
      <c r="P15" t="str">
        <f>VLOOKUP($A15,'Hospitalisation Details'!$A$2:$H$2345,7,FALSE)</f>
        <v>R1016</v>
      </c>
      <c r="Q15" s="17">
        <f>VLOOKUP($A15,'Hospitalisation Details'!$A$2:$H$2345,8,FALSE)</f>
        <v>54</v>
      </c>
    </row>
    <row r="16" spans="1:17" x14ac:dyDescent="0.25">
      <c r="A16" t="str">
        <f>'Customer Names'!A16</f>
        <v>Id15</v>
      </c>
      <c r="B16" t="str">
        <f>VLOOKUP($A16,'Customer Names'!$A$2:$D$2336,3,FALSE)</f>
        <v>Leilani M.</v>
      </c>
      <c r="C16" s="16">
        <f>VLOOKUP($A16,'Medical Examinations'!$A$2:$J$2336,2,FALSE)</f>
        <v>36.384999999999998</v>
      </c>
      <c r="D16" s="16">
        <f>VLOOKUP($A16,'Medical Examinations'!$A$2:$J$2336,3,FALSE)</f>
        <v>7.59</v>
      </c>
      <c r="E16" t="str">
        <f>VLOOKUP($A16,'Medical Examinations'!$A$2:$J$2336,4,FALSE)</f>
        <v>yes</v>
      </c>
      <c r="F16" t="str">
        <f>VLOOKUP($A16,'Medical Examinations'!$A$2:$J$2336,5,FALSE)</f>
        <v>No</v>
      </c>
      <c r="G16" t="str">
        <f>VLOOKUP($A16,'Medical Examinations'!$A$2:$J$2336,6,FALSE)</f>
        <v>No</v>
      </c>
      <c r="H16" s="17">
        <f>VLOOKUP($A16,'Medical Examinations'!$A$2:$J$2336,7,FALSE)</f>
        <v>2</v>
      </c>
      <c r="I16" t="str">
        <f>VLOOKUP($A16,'Medical Examinations'!$A$2:$J$2336,8,FALSE)</f>
        <v>yes</v>
      </c>
      <c r="J16" t="str">
        <f>VLOOKUP($A16,'Medical Examinations'!$A$2:$J$2336,9,FALSE)</f>
        <v>Obesity</v>
      </c>
      <c r="K16" t="str">
        <f>VLOOKUP($A16,'Medical Examinations'!$A$2:$J$2336,10,FALSE)</f>
        <v>Diabetes</v>
      </c>
      <c r="L16" s="18">
        <f>VLOOKUP($A16,'Hospitalisation Details'!$A$2:$H$2345,2,FALSE)</f>
        <v>22636</v>
      </c>
      <c r="M16" s="13">
        <f>VLOOKUP($A16,'Hospitalisation Details'!$A$2:$H$2345,4,FALSE)</f>
        <v>48517.56</v>
      </c>
      <c r="N16" t="str">
        <f>VLOOKUP($A16,'Hospitalisation Details'!$A$2:$H$2345,5,FALSE)</f>
        <v>tier - 1</v>
      </c>
      <c r="O16" t="str">
        <f>VLOOKUP($A16,'Hospitalisation Details'!$A$2:$H$2345,6,FALSE)</f>
        <v>tier - 3</v>
      </c>
      <c r="P16" t="str">
        <f>VLOOKUP($A16,'Hospitalisation Details'!$A$2:$H$2345,7,FALSE)</f>
        <v>R1024</v>
      </c>
      <c r="Q16" s="17">
        <f>VLOOKUP($A16,'Hospitalisation Details'!$A$2:$H$2345,8,FALSE)</f>
        <v>61</v>
      </c>
    </row>
    <row r="17" spans="1:17" x14ac:dyDescent="0.25">
      <c r="A17" t="str">
        <f>'Customer Names'!A17</f>
        <v>Id16</v>
      </c>
      <c r="B17" t="str">
        <f>VLOOKUP($A17,'Customer Names'!$A$2:$D$2336,3,FALSE)</f>
        <v>Philippe</v>
      </c>
      <c r="C17" s="16">
        <f>VLOOKUP($A17,'Medical Examinations'!$A$2:$J$2336,2,FALSE)</f>
        <v>39.9</v>
      </c>
      <c r="D17" s="16">
        <f>VLOOKUP($A17,'Medical Examinations'!$A$2:$J$2336,3,FALSE)</f>
        <v>11.32</v>
      </c>
      <c r="E17" t="str">
        <f>VLOOKUP($A17,'Medical Examinations'!$A$2:$J$2336,4,FALSE)</f>
        <v>No</v>
      </c>
      <c r="F17" t="str">
        <f>VLOOKUP($A17,'Medical Examinations'!$A$2:$J$2336,5,FALSE)</f>
        <v>No</v>
      </c>
      <c r="G17" t="str">
        <f>VLOOKUP($A17,'Medical Examinations'!$A$2:$J$2336,6,FALSE)</f>
        <v>No</v>
      </c>
      <c r="H17" s="17">
        <f>VLOOKUP($A17,'Medical Examinations'!$A$2:$J$2336,7,FALSE)</f>
        <v>0</v>
      </c>
      <c r="I17" t="str">
        <f>VLOOKUP($A17,'Medical Examinations'!$A$2:$J$2336,8,FALSE)</f>
        <v>yes</v>
      </c>
      <c r="J17" t="str">
        <f>VLOOKUP($A17,'Medical Examinations'!$A$2:$J$2336,9,FALSE)</f>
        <v>Obesity</v>
      </c>
      <c r="K17" t="str">
        <f>VLOOKUP($A17,'Medical Examinations'!$A$2:$J$2336,10,FALSE)</f>
        <v>Diabetes</v>
      </c>
      <c r="L17" s="18">
        <f>VLOOKUP($A17,'Hospitalisation Details'!$A$2:$H$2345,2,FALSE)</f>
        <v>22885</v>
      </c>
      <c r="M17" s="13">
        <f>VLOOKUP($A17,'Hospitalisation Details'!$A$2:$H$2345,4,FALSE)</f>
        <v>48173.36</v>
      </c>
      <c r="N17" t="str">
        <f>VLOOKUP($A17,'Hospitalisation Details'!$A$2:$H$2345,5,FALSE)</f>
        <v>tier - 1</v>
      </c>
      <c r="O17" t="str">
        <f>VLOOKUP($A17,'Hospitalisation Details'!$A$2:$H$2345,6,FALSE)</f>
        <v>tier - 3</v>
      </c>
      <c r="P17" t="str">
        <f>VLOOKUP($A17,'Hospitalisation Details'!$A$2:$H$2345,7,FALSE)</f>
        <v>R1011</v>
      </c>
      <c r="Q17" s="17">
        <f>VLOOKUP($A17,'Hospitalisation Details'!$A$2:$H$2345,8,FALSE)</f>
        <v>60</v>
      </c>
    </row>
    <row r="18" spans="1:17" x14ac:dyDescent="0.25">
      <c r="A18" t="str">
        <f>'Customer Names'!A18</f>
        <v>Id17</v>
      </c>
      <c r="B18" t="str">
        <f>VLOOKUP($A18,'Customer Names'!$A$2:$D$2336,3,FALSE)</f>
        <v>Jennifer A.</v>
      </c>
      <c r="C18" s="16">
        <f>VLOOKUP($A18,'Medical Examinations'!$A$2:$J$2336,2,FALSE)</f>
        <v>33.799999999999997</v>
      </c>
      <c r="D18" s="16">
        <f>VLOOKUP($A18,'Medical Examinations'!$A$2:$J$2336,3,FALSE)</f>
        <v>7.67</v>
      </c>
      <c r="E18" t="str">
        <f>VLOOKUP($A18,'Medical Examinations'!$A$2:$J$2336,4,FALSE)</f>
        <v>No</v>
      </c>
      <c r="F18" t="str">
        <f>VLOOKUP($A18,'Medical Examinations'!$A$2:$J$2336,5,FALSE)</f>
        <v>No</v>
      </c>
      <c r="G18" t="str">
        <f>VLOOKUP($A18,'Medical Examinations'!$A$2:$J$2336,6,FALSE)</f>
        <v>No</v>
      </c>
      <c r="H18" s="17">
        <f>VLOOKUP($A18,'Medical Examinations'!$A$2:$J$2336,7,FALSE)</f>
        <v>3</v>
      </c>
      <c r="I18" t="str">
        <f>VLOOKUP($A18,'Medical Examinations'!$A$2:$J$2336,8,FALSE)</f>
        <v>yes</v>
      </c>
      <c r="J18" t="str">
        <f>VLOOKUP($A18,'Medical Examinations'!$A$2:$J$2336,9,FALSE)</f>
        <v>Obesity</v>
      </c>
      <c r="K18" t="str">
        <f>VLOOKUP($A18,'Medical Examinations'!$A$2:$J$2336,10,FALSE)</f>
        <v>Diabetes</v>
      </c>
      <c r="L18" s="18">
        <f>VLOOKUP($A18,'Hospitalisation Details'!$A$2:$H$2345,2,FALSE)</f>
        <v>21505</v>
      </c>
      <c r="M18" s="13">
        <f>VLOOKUP($A18,'Hospitalisation Details'!$A$2:$H$2345,4,FALSE)</f>
        <v>47928.03</v>
      </c>
      <c r="N18" t="str">
        <f>VLOOKUP($A18,'Hospitalisation Details'!$A$2:$H$2345,5,FALSE)</f>
        <v>tier - 2</v>
      </c>
      <c r="O18" t="str">
        <f>VLOOKUP($A18,'Hospitalisation Details'!$A$2:$H$2345,6,FALSE)</f>
        <v>tier - 3</v>
      </c>
      <c r="P18" t="str">
        <f>VLOOKUP($A18,'Hospitalisation Details'!$A$2:$H$2345,7,FALSE)</f>
        <v>R1011</v>
      </c>
      <c r="Q18" s="17">
        <f>VLOOKUP($A18,'Hospitalisation Details'!$A$2:$H$2345,8,FALSE)</f>
        <v>64</v>
      </c>
    </row>
    <row r="19" spans="1:17" x14ac:dyDescent="0.25">
      <c r="A19" t="str">
        <f>'Customer Names'!A19</f>
        <v>Id18</v>
      </c>
      <c r="B19" t="str">
        <f>VLOOKUP($A19,'Customer Names'!$A$2:$D$2336,3,FALSE)</f>
        <v>Christina M.</v>
      </c>
      <c r="C19" s="16">
        <f>VLOOKUP($A19,'Medical Examinations'!$A$2:$J$2336,2,FALSE)</f>
        <v>36.765000000000001</v>
      </c>
      <c r="D19" s="16">
        <f>VLOOKUP($A19,'Medical Examinations'!$A$2:$J$2336,3,FALSE)</f>
        <v>7.29</v>
      </c>
      <c r="E19" t="str">
        <f>VLOOKUP($A19,'Medical Examinations'!$A$2:$J$2336,4,FALSE)</f>
        <v>yes</v>
      </c>
      <c r="F19" t="str">
        <f>VLOOKUP($A19,'Medical Examinations'!$A$2:$J$2336,5,FALSE)</f>
        <v>No</v>
      </c>
      <c r="G19" t="str">
        <f>VLOOKUP($A19,'Medical Examinations'!$A$2:$J$2336,6,FALSE)</f>
        <v>Yes</v>
      </c>
      <c r="H19" s="17">
        <f>VLOOKUP($A19,'Medical Examinations'!$A$2:$J$2336,7,FALSE)</f>
        <v>1</v>
      </c>
      <c r="I19" t="str">
        <f>VLOOKUP($A19,'Medical Examinations'!$A$2:$J$2336,8,FALSE)</f>
        <v>yes</v>
      </c>
      <c r="J19" t="str">
        <f>VLOOKUP($A19,'Medical Examinations'!$A$2:$J$2336,9,FALSE)</f>
        <v>Obesity</v>
      </c>
      <c r="K19" t="str">
        <f>VLOOKUP($A19,'Medical Examinations'!$A$2:$J$2336,10,FALSE)</f>
        <v>Diabetes</v>
      </c>
      <c r="L19" s="18">
        <f>VLOOKUP($A19,'Hospitalisation Details'!$A$2:$H$2345,2,FALSE)</f>
        <v>23228</v>
      </c>
      <c r="M19" s="13">
        <f>VLOOKUP($A19,'Hospitalisation Details'!$A$2:$H$2345,4,FALSE)</f>
        <v>47896.79</v>
      </c>
      <c r="N19" t="str">
        <f>VLOOKUP($A19,'Hospitalisation Details'!$A$2:$H$2345,5,FALSE)</f>
        <v>tier - 1</v>
      </c>
      <c r="O19" t="str">
        <f>VLOOKUP($A19,'Hospitalisation Details'!$A$2:$H$2345,6,FALSE)</f>
        <v>tier - 3</v>
      </c>
      <c r="P19" t="str">
        <f>VLOOKUP($A19,'Hospitalisation Details'!$A$2:$H$2345,7,FALSE)</f>
        <v>R1024</v>
      </c>
      <c r="Q19" s="17">
        <f>VLOOKUP($A19,'Hospitalisation Details'!$A$2:$H$2345,8,FALSE)</f>
        <v>59</v>
      </c>
    </row>
    <row r="20" spans="1:17" x14ac:dyDescent="0.25">
      <c r="A20" t="str">
        <f>'Customer Names'!A20</f>
        <v>Id19</v>
      </c>
      <c r="B20" t="str">
        <f>VLOOKUP($A20,'Customer Names'!$A$2:$D$2336,3,FALSE)</f>
        <v>Said Sr.</v>
      </c>
      <c r="C20" s="16">
        <f>VLOOKUP($A20,'Medical Examinations'!$A$2:$J$2336,2,FALSE)</f>
        <v>36.954999999999998</v>
      </c>
      <c r="D20" s="16">
        <f>VLOOKUP($A20,'Medical Examinations'!$A$2:$J$2336,3,FALSE)</f>
        <v>4.72</v>
      </c>
      <c r="E20" t="str">
        <f>VLOOKUP($A20,'Medical Examinations'!$A$2:$J$2336,4,FALSE)</f>
        <v>yes</v>
      </c>
      <c r="F20" t="str">
        <f>VLOOKUP($A20,'Medical Examinations'!$A$2:$J$2336,5,FALSE)</f>
        <v>No</v>
      </c>
      <c r="G20" t="str">
        <f>VLOOKUP($A20,'Medical Examinations'!$A$2:$J$2336,6,FALSE)</f>
        <v>No</v>
      </c>
      <c r="H20" s="17">
        <f>VLOOKUP($A20,'Medical Examinations'!$A$2:$J$2336,7,FALSE)</f>
        <v>1</v>
      </c>
      <c r="I20" t="str">
        <f>VLOOKUP($A20,'Medical Examinations'!$A$2:$J$2336,8,FALSE)</f>
        <v>yes</v>
      </c>
      <c r="J20" t="str">
        <f>VLOOKUP($A20,'Medical Examinations'!$A$2:$J$2336,9,FALSE)</f>
        <v>Obesity</v>
      </c>
      <c r="K20" t="str">
        <f>VLOOKUP($A20,'Medical Examinations'!$A$2:$J$2336,10,FALSE)</f>
        <v>Normal</v>
      </c>
      <c r="L20" s="18">
        <f>VLOOKUP($A20,'Hospitalisation Details'!$A$2:$H$2345,2,FALSE)</f>
        <v>23688</v>
      </c>
      <c r="M20" s="13">
        <f>VLOOKUP($A20,'Hospitalisation Details'!$A$2:$H$2345,4,FALSE)</f>
        <v>47496.49</v>
      </c>
      <c r="N20" t="str">
        <f>VLOOKUP($A20,'Hospitalisation Details'!$A$2:$H$2345,5,FALSE)</f>
        <v>tier - 1</v>
      </c>
      <c r="O20" t="str">
        <f>VLOOKUP($A20,'Hospitalisation Details'!$A$2:$H$2345,6,FALSE)</f>
        <v>tier - 3</v>
      </c>
      <c r="P20" t="str">
        <f>VLOOKUP($A20,'Hospitalisation Details'!$A$2:$H$2345,7,FALSE)</f>
        <v>R1012</v>
      </c>
      <c r="Q20" s="17">
        <f>VLOOKUP($A20,'Hospitalisation Details'!$A$2:$H$2345,8,FALSE)</f>
        <v>58</v>
      </c>
    </row>
    <row r="21" spans="1:17" x14ac:dyDescent="0.25">
      <c r="A21" t="str">
        <f>'Customer Names'!A21</f>
        <v>Id20</v>
      </c>
      <c r="B21" t="str">
        <f>VLOOKUP($A21,'Customer Names'!$A$2:$D$2336,3,FALSE)</f>
        <v>John</v>
      </c>
      <c r="C21" s="16">
        <f>VLOOKUP($A21,'Medical Examinations'!$A$2:$J$2336,2,FALSE)</f>
        <v>42.9</v>
      </c>
      <c r="D21" s="16">
        <f>VLOOKUP($A21,'Medical Examinations'!$A$2:$J$2336,3,FALSE)</f>
        <v>11.41</v>
      </c>
      <c r="E21" t="str">
        <f>VLOOKUP($A21,'Medical Examinations'!$A$2:$J$2336,4,FALSE)</f>
        <v>No</v>
      </c>
      <c r="F21" t="str">
        <f>VLOOKUP($A21,'Medical Examinations'!$A$2:$J$2336,5,FALSE)</f>
        <v>No</v>
      </c>
      <c r="G21" t="str">
        <f>VLOOKUP($A21,'Medical Examinations'!$A$2:$J$2336,6,FALSE)</f>
        <v>No</v>
      </c>
      <c r="H21" s="17">
        <f>VLOOKUP($A21,'Medical Examinations'!$A$2:$J$2336,7,FALSE)</f>
        <v>0</v>
      </c>
      <c r="I21" t="str">
        <f>VLOOKUP($A21,'Medical Examinations'!$A$2:$J$2336,8,FALSE)</f>
        <v>yes</v>
      </c>
      <c r="J21" t="str">
        <f>VLOOKUP($A21,'Medical Examinations'!$A$2:$J$2336,9,FALSE)</f>
        <v>Obesity</v>
      </c>
      <c r="K21" t="str">
        <f>VLOOKUP($A21,'Medical Examinations'!$A$2:$J$2336,10,FALSE)</f>
        <v>Diabetes</v>
      </c>
      <c r="L21" s="18">
        <f>VLOOKUP($A21,'Hospitalisation Details'!$A$2:$H$2345,2,FALSE)</f>
        <v>26203</v>
      </c>
      <c r="M21" s="13">
        <f>VLOOKUP($A21,'Hospitalisation Details'!$A$2:$H$2345,4,FALSE)</f>
        <v>47462.89</v>
      </c>
      <c r="N21" t="str">
        <f>VLOOKUP($A21,'Hospitalisation Details'!$A$2:$H$2345,5,FALSE)</f>
        <v>tier - 1</v>
      </c>
      <c r="O21" t="str">
        <f>VLOOKUP($A21,'Hospitalisation Details'!$A$2:$H$2345,6,FALSE)</f>
        <v>tier - 2</v>
      </c>
      <c r="P21" t="str">
        <f>VLOOKUP($A21,'Hospitalisation Details'!$A$2:$H$2345,7,FALSE)</f>
        <v>R1013</v>
      </c>
      <c r="Q21" s="17">
        <f>VLOOKUP($A21,'Hospitalisation Details'!$A$2:$H$2345,8,FALSE)</f>
        <v>51</v>
      </c>
    </row>
    <row r="22" spans="1:17" x14ac:dyDescent="0.25">
      <c r="A22" t="str">
        <f>'Customer Names'!A22</f>
        <v>Id21</v>
      </c>
      <c r="B22" t="str">
        <f>VLOOKUP($A22,'Customer Names'!$A$2:$D$2336,3,FALSE)</f>
        <v>Myles</v>
      </c>
      <c r="C22" s="16">
        <f>VLOOKUP($A22,'Medical Examinations'!$A$2:$J$2336,2,FALSE)</f>
        <v>36.299999999999997</v>
      </c>
      <c r="D22" s="16">
        <f>VLOOKUP($A22,'Medical Examinations'!$A$2:$J$2336,3,FALSE)</f>
        <v>11.5</v>
      </c>
      <c r="E22" t="str">
        <f>VLOOKUP($A22,'Medical Examinations'!$A$2:$J$2336,4,FALSE)</f>
        <v>yes</v>
      </c>
      <c r="F22" t="str">
        <f>VLOOKUP($A22,'Medical Examinations'!$A$2:$J$2336,5,FALSE)</f>
        <v>No</v>
      </c>
      <c r="G22" t="str">
        <f>VLOOKUP($A22,'Medical Examinations'!$A$2:$J$2336,6,FALSE)</f>
        <v>No</v>
      </c>
      <c r="H22" s="17">
        <f>VLOOKUP($A22,'Medical Examinations'!$A$2:$J$2336,7,FALSE)</f>
        <v>2</v>
      </c>
      <c r="I22" t="str">
        <f>VLOOKUP($A22,'Medical Examinations'!$A$2:$J$2336,8,FALSE)</f>
        <v>yes</v>
      </c>
      <c r="J22" t="str">
        <f>VLOOKUP($A22,'Medical Examinations'!$A$2:$J$2336,9,FALSE)</f>
        <v>Obesity</v>
      </c>
      <c r="K22" t="str">
        <f>VLOOKUP($A22,'Medical Examinations'!$A$2:$J$2336,10,FALSE)</f>
        <v>Diabetes</v>
      </c>
      <c r="L22" s="18">
        <f>VLOOKUP($A22,'Hospitalisation Details'!$A$2:$H$2345,2,FALSE)</f>
        <v>22445</v>
      </c>
      <c r="M22" s="13">
        <f>VLOOKUP($A22,'Hospitalisation Details'!$A$2:$H$2345,4,FALSE)</f>
        <v>47403.88</v>
      </c>
      <c r="N22" t="str">
        <f>VLOOKUP($A22,'Hospitalisation Details'!$A$2:$H$2345,5,FALSE)</f>
        <v>tier - 1</v>
      </c>
      <c r="O22" t="str">
        <f>VLOOKUP($A22,'Hospitalisation Details'!$A$2:$H$2345,6,FALSE)</f>
        <v>tier - 3</v>
      </c>
      <c r="P22" t="str">
        <f>VLOOKUP($A22,'Hospitalisation Details'!$A$2:$H$2345,7,FALSE)</f>
        <v>R1011</v>
      </c>
      <c r="Q22" s="17">
        <f>VLOOKUP($A22,'Hospitalisation Details'!$A$2:$H$2345,8,FALSE)</f>
        <v>61</v>
      </c>
    </row>
    <row r="23" spans="1:17" x14ac:dyDescent="0.25">
      <c r="A23" t="str">
        <f>'Customer Names'!A23</f>
        <v>Id22</v>
      </c>
      <c r="B23" t="str">
        <f>VLOOKUP($A23,'Customer Names'!$A$2:$D$2336,3,FALSE)</f>
        <v>Madelyn C</v>
      </c>
      <c r="C23" s="16">
        <f>VLOOKUP($A23,'Medical Examinations'!$A$2:$J$2336,2,FALSE)</f>
        <v>32.200000000000003</v>
      </c>
      <c r="D23" s="16">
        <f>VLOOKUP($A23,'Medical Examinations'!$A$2:$J$2336,3,FALSE)</f>
        <v>6.22</v>
      </c>
      <c r="E23" t="str">
        <f>VLOOKUP($A23,'Medical Examinations'!$A$2:$J$2336,4,FALSE)</f>
        <v>yes</v>
      </c>
      <c r="F23" t="str">
        <f>VLOOKUP($A23,'Medical Examinations'!$A$2:$J$2336,5,FALSE)</f>
        <v>No</v>
      </c>
      <c r="G23" t="str">
        <f>VLOOKUP($A23,'Medical Examinations'!$A$2:$J$2336,6,FALSE)</f>
        <v>No</v>
      </c>
      <c r="H23" s="17">
        <f>VLOOKUP($A23,'Medical Examinations'!$A$2:$J$2336,7,FALSE)</f>
        <v>2</v>
      </c>
      <c r="I23" t="str">
        <f>VLOOKUP($A23,'Medical Examinations'!$A$2:$J$2336,8,FALSE)</f>
        <v>yes</v>
      </c>
      <c r="J23" t="str">
        <f>VLOOKUP($A23,'Medical Examinations'!$A$2:$J$2336,9,FALSE)</f>
        <v>Obesity</v>
      </c>
      <c r="K23" t="str">
        <f>VLOOKUP($A23,'Medical Examinations'!$A$2:$J$2336,10,FALSE)</f>
        <v>Prediabetes</v>
      </c>
      <c r="L23" s="18">
        <f>VLOOKUP($A23,'Hospitalisation Details'!$A$2:$H$2345,2,FALSE)</f>
        <v>21827</v>
      </c>
      <c r="M23" s="13">
        <f>VLOOKUP($A23,'Hospitalisation Details'!$A$2:$H$2345,4,FALSE)</f>
        <v>47305.31</v>
      </c>
      <c r="N23" t="str">
        <f>VLOOKUP($A23,'Hospitalisation Details'!$A$2:$H$2345,5,FALSE)</f>
        <v>tier - 2</v>
      </c>
      <c r="O23" t="str">
        <f>VLOOKUP($A23,'Hospitalisation Details'!$A$2:$H$2345,6,FALSE)</f>
        <v>tier - 1</v>
      </c>
      <c r="P23" t="str">
        <f>VLOOKUP($A23,'Hospitalisation Details'!$A$2:$H$2345,7,FALSE)</f>
        <v>R1011</v>
      </c>
      <c r="Q23" s="17">
        <f>VLOOKUP($A23,'Hospitalisation Details'!$A$2:$H$2345,8,FALSE)</f>
        <v>63</v>
      </c>
    </row>
    <row r="24" spans="1:17" x14ac:dyDescent="0.25">
      <c r="A24" t="str">
        <f>'Customer Names'!A24</f>
        <v>Id23</v>
      </c>
      <c r="B24" t="str">
        <f>VLOOKUP($A24,'Customer Names'!$A$2:$D$2336,3,FALSE)</f>
        <v>Nicole</v>
      </c>
      <c r="C24" s="16">
        <f>VLOOKUP($A24,'Medical Examinations'!$A$2:$J$2336,2,FALSE)</f>
        <v>31.3</v>
      </c>
      <c r="D24" s="16">
        <f>VLOOKUP($A24,'Medical Examinations'!$A$2:$J$2336,3,FALSE)</f>
        <v>11.38</v>
      </c>
      <c r="E24" t="str">
        <f>VLOOKUP($A24,'Medical Examinations'!$A$2:$J$2336,4,FALSE)</f>
        <v>No</v>
      </c>
      <c r="F24" t="str">
        <f>VLOOKUP($A24,'Medical Examinations'!$A$2:$J$2336,5,FALSE)</f>
        <v>No</v>
      </c>
      <c r="G24" t="str">
        <f>VLOOKUP($A24,'Medical Examinations'!$A$2:$J$2336,6,FALSE)</f>
        <v>No</v>
      </c>
      <c r="H24" s="17">
        <f>VLOOKUP($A24,'Medical Examinations'!$A$2:$J$2336,7,FALSE)</f>
        <v>3</v>
      </c>
      <c r="I24" t="str">
        <f>VLOOKUP($A24,'Medical Examinations'!$A$2:$J$2336,8,FALSE)</f>
        <v>yes</v>
      </c>
      <c r="J24" t="str">
        <f>VLOOKUP($A24,'Medical Examinations'!$A$2:$J$2336,9,FALSE)</f>
        <v>Obesity</v>
      </c>
      <c r="K24" t="str">
        <f>VLOOKUP($A24,'Medical Examinations'!$A$2:$J$2336,10,FALSE)</f>
        <v>Diabetes</v>
      </c>
      <c r="L24" s="18">
        <f>VLOOKUP($A24,'Hospitalisation Details'!$A$2:$H$2345,2,FALSE)</f>
        <v>21431</v>
      </c>
      <c r="M24" s="13">
        <f>VLOOKUP($A24,'Hospitalisation Details'!$A$2:$H$2345,4,FALSE)</f>
        <v>47291.06</v>
      </c>
      <c r="N24" t="str">
        <f>VLOOKUP($A24,'Hospitalisation Details'!$A$2:$H$2345,5,FALSE)</f>
        <v>tier - 2</v>
      </c>
      <c r="O24" t="str">
        <f>VLOOKUP($A24,'Hospitalisation Details'!$A$2:$H$2345,6,FALSE)</f>
        <v>tier - 1</v>
      </c>
      <c r="P24" t="str">
        <f>VLOOKUP($A24,'Hospitalisation Details'!$A$2:$H$2345,7,FALSE)</f>
        <v>R1011</v>
      </c>
      <c r="Q24" s="17">
        <f>VLOOKUP($A24,'Hospitalisation Details'!$A$2:$H$2345,8,FALSE)</f>
        <v>64</v>
      </c>
    </row>
    <row r="25" spans="1:17" x14ac:dyDescent="0.25">
      <c r="A25" t="str">
        <f>'Customer Names'!A25</f>
        <v>Id24</v>
      </c>
      <c r="B25" t="str">
        <f>VLOOKUP($A25,'Customer Names'!$A$2:$D$2336,3,FALSE)</f>
        <v>Eric A.</v>
      </c>
      <c r="C25" s="16">
        <f>VLOOKUP($A25,'Medical Examinations'!$A$2:$J$2336,2,FALSE)</f>
        <v>41.8</v>
      </c>
      <c r="D25" s="16">
        <f>VLOOKUP($A25,'Medical Examinations'!$A$2:$J$2336,3,FALSE)</f>
        <v>7.89</v>
      </c>
      <c r="E25" t="str">
        <f>VLOOKUP($A25,'Medical Examinations'!$A$2:$J$2336,4,FALSE)</f>
        <v>yes</v>
      </c>
      <c r="F25" t="str">
        <f>VLOOKUP($A25,'Medical Examinations'!$A$2:$J$2336,5,FALSE)</f>
        <v>No</v>
      </c>
      <c r="G25" t="str">
        <f>VLOOKUP($A25,'Medical Examinations'!$A$2:$J$2336,6,FALSE)</f>
        <v>No</v>
      </c>
      <c r="H25" s="17">
        <f>VLOOKUP($A25,'Medical Examinations'!$A$2:$J$2336,7,FALSE)</f>
        <v>2</v>
      </c>
      <c r="I25" t="str">
        <f>VLOOKUP($A25,'Medical Examinations'!$A$2:$J$2336,8,FALSE)</f>
        <v>yes</v>
      </c>
      <c r="J25" t="str">
        <f>VLOOKUP($A25,'Medical Examinations'!$A$2:$J$2336,9,FALSE)</f>
        <v>Obesity</v>
      </c>
      <c r="K25" t="str">
        <f>VLOOKUP($A25,'Medical Examinations'!$A$2:$J$2336,10,FALSE)</f>
        <v>Diabetes</v>
      </c>
      <c r="L25" s="18">
        <f>VLOOKUP($A25,'Hospitalisation Details'!$A$2:$H$2345,2,FALSE)</f>
        <v>25930</v>
      </c>
      <c r="M25" s="13">
        <f>VLOOKUP($A25,'Hospitalisation Details'!$A$2:$H$2345,4,FALSE)</f>
        <v>47269.85</v>
      </c>
      <c r="N25" t="str">
        <f>VLOOKUP($A25,'Hospitalisation Details'!$A$2:$H$2345,5,FALSE)</f>
        <v>tier - 1</v>
      </c>
      <c r="O25" t="str">
        <f>VLOOKUP($A25,'Hospitalisation Details'!$A$2:$H$2345,6,FALSE)</f>
        <v>tier - 2</v>
      </c>
      <c r="P25" t="str">
        <f>VLOOKUP($A25,'Hospitalisation Details'!$A$2:$H$2345,7,FALSE)</f>
        <v>R1013</v>
      </c>
      <c r="Q25" s="17">
        <f>VLOOKUP($A25,'Hospitalisation Details'!$A$2:$H$2345,8,FALSE)</f>
        <v>52</v>
      </c>
    </row>
    <row r="26" spans="1:17" x14ac:dyDescent="0.25">
      <c r="A26" t="str">
        <f>'Customer Names'!A26</f>
        <v>Id25</v>
      </c>
      <c r="B26" t="str">
        <f>VLOOKUP($A26,'Customer Names'!$A$2:$D$2336,3,FALSE)</f>
        <v>Emiliano I.</v>
      </c>
      <c r="C26" s="16">
        <f>VLOOKUP($A26,'Medical Examinations'!$A$2:$J$2336,2,FALSE)</f>
        <v>35.090000000000003</v>
      </c>
      <c r="D26" s="16">
        <f>VLOOKUP($A26,'Medical Examinations'!$A$2:$J$2336,3,FALSE)</f>
        <v>4.38</v>
      </c>
      <c r="E26" t="str">
        <f>VLOOKUP($A26,'Medical Examinations'!$A$2:$J$2336,4,FALSE)</f>
        <v>yes</v>
      </c>
      <c r="F26" t="str">
        <f>VLOOKUP($A26,'Medical Examinations'!$A$2:$J$2336,5,FALSE)</f>
        <v>No</v>
      </c>
      <c r="G26" t="str">
        <f>VLOOKUP($A26,'Medical Examinations'!$A$2:$J$2336,6,FALSE)</f>
        <v>No</v>
      </c>
      <c r="H26" s="17">
        <f>VLOOKUP($A26,'Medical Examinations'!$A$2:$J$2336,7,FALSE)</f>
        <v>2</v>
      </c>
      <c r="I26" t="str">
        <f>VLOOKUP($A26,'Medical Examinations'!$A$2:$J$2336,8,FALSE)</f>
        <v>yes</v>
      </c>
      <c r="J26" t="str">
        <f>VLOOKUP($A26,'Medical Examinations'!$A$2:$J$2336,9,FALSE)</f>
        <v>Obesity</v>
      </c>
      <c r="K26" t="str">
        <f>VLOOKUP($A26,'Medical Examinations'!$A$2:$J$2336,10,FALSE)</f>
        <v>Normal</v>
      </c>
      <c r="L26" s="18">
        <f>VLOOKUP($A26,'Hospitalisation Details'!$A$2:$H$2345,2,FALSE)</f>
        <v>21745</v>
      </c>
      <c r="M26" s="13">
        <f>VLOOKUP($A26,'Hospitalisation Details'!$A$2:$H$2345,4,FALSE)</f>
        <v>47055.53</v>
      </c>
      <c r="N26" t="str">
        <f>VLOOKUP($A26,'Hospitalisation Details'!$A$2:$H$2345,5,FALSE)</f>
        <v>tier - 2</v>
      </c>
      <c r="O26" t="str">
        <f>VLOOKUP($A26,'Hospitalisation Details'!$A$2:$H$2345,6,FALSE)</f>
        <v>tier - 1</v>
      </c>
      <c r="P26" t="str">
        <f>VLOOKUP($A26,'Hospitalisation Details'!$A$2:$H$2345,7,FALSE)</f>
        <v>R1013</v>
      </c>
      <c r="Q26" s="17">
        <f>VLOOKUP($A26,'Hospitalisation Details'!$A$2:$H$2345,8,FALSE)</f>
        <v>63</v>
      </c>
    </row>
    <row r="27" spans="1:17" x14ac:dyDescent="0.25">
      <c r="A27" t="str">
        <f>'Customer Names'!A27</f>
        <v>Id26</v>
      </c>
      <c r="B27" t="str">
        <f>VLOOKUP($A27,'Customer Names'!$A$2:$D$2336,3,FALSE)</f>
        <v>Adam</v>
      </c>
      <c r="C27" s="16">
        <f>VLOOKUP($A27,'Medical Examinations'!$A$2:$J$2336,2,FALSE)</f>
        <v>33.880000000000003</v>
      </c>
      <c r="D27" s="16">
        <f>VLOOKUP($A27,'Medical Examinations'!$A$2:$J$2336,3,FALSE)</f>
        <v>7.01</v>
      </c>
      <c r="E27" t="str">
        <f>VLOOKUP($A27,'Medical Examinations'!$A$2:$J$2336,4,FALSE)</f>
        <v>No</v>
      </c>
      <c r="F27" t="str">
        <f>VLOOKUP($A27,'Medical Examinations'!$A$2:$J$2336,5,FALSE)</f>
        <v>No</v>
      </c>
      <c r="G27" t="str">
        <f>VLOOKUP($A27,'Medical Examinations'!$A$2:$J$2336,6,FALSE)</f>
        <v>No</v>
      </c>
      <c r="H27" s="17">
        <f>VLOOKUP($A27,'Medical Examinations'!$A$2:$J$2336,7,FALSE)</f>
        <v>3</v>
      </c>
      <c r="I27" t="str">
        <f>VLOOKUP($A27,'Medical Examinations'!$A$2:$J$2336,8,FALSE)</f>
        <v>yes</v>
      </c>
      <c r="J27" t="str">
        <f>VLOOKUP($A27,'Medical Examinations'!$A$2:$J$2336,9,FALSE)</f>
        <v>Obesity</v>
      </c>
      <c r="K27" t="str">
        <f>VLOOKUP($A27,'Medical Examinations'!$A$2:$J$2336,10,FALSE)</f>
        <v>Diabetes</v>
      </c>
      <c r="L27" s="18">
        <f>VLOOKUP($A27,'Hospitalisation Details'!$A$2:$H$2345,2,FALSE)</f>
        <v>21443</v>
      </c>
      <c r="M27" s="13">
        <f>VLOOKUP($A27,'Hospitalisation Details'!$A$2:$H$2345,4,FALSE)</f>
        <v>46889.26</v>
      </c>
      <c r="N27" t="str">
        <f>VLOOKUP($A27,'Hospitalisation Details'!$A$2:$H$2345,5,FALSE)</f>
        <v>tier - 2</v>
      </c>
      <c r="O27" t="str">
        <f>VLOOKUP($A27,'Hospitalisation Details'!$A$2:$H$2345,6,FALSE)</f>
        <v>tier - 3</v>
      </c>
      <c r="P27" t="str">
        <f>VLOOKUP($A27,'Hospitalisation Details'!$A$2:$H$2345,7,FALSE)</f>
        <v>R1013</v>
      </c>
      <c r="Q27" s="17">
        <f>VLOOKUP($A27,'Hospitalisation Details'!$A$2:$H$2345,8,FALSE)</f>
        <v>64</v>
      </c>
    </row>
    <row r="28" spans="1:17" x14ac:dyDescent="0.25">
      <c r="A28" t="str">
        <f>'Customer Names'!A28</f>
        <v>Id27</v>
      </c>
      <c r="B28" t="str">
        <f>VLOOKUP($A28,'Customer Names'!$A$2:$D$2336,3,FALSE)</f>
        <v>Zach</v>
      </c>
      <c r="C28" s="16">
        <f>VLOOKUP($A28,'Medical Examinations'!$A$2:$J$2336,2,FALSE)</f>
        <v>30.875</v>
      </c>
      <c r="D28" s="16">
        <f>VLOOKUP($A28,'Medical Examinations'!$A$2:$J$2336,3,FALSE)</f>
        <v>11.88</v>
      </c>
      <c r="E28" t="str">
        <f>VLOOKUP($A28,'Medical Examinations'!$A$2:$J$2336,4,FALSE)</f>
        <v>No</v>
      </c>
      <c r="F28" t="str">
        <f>VLOOKUP($A28,'Medical Examinations'!$A$2:$J$2336,5,FALSE)</f>
        <v>No</v>
      </c>
      <c r="G28" t="str">
        <f>VLOOKUP($A28,'Medical Examinations'!$A$2:$J$2336,6,FALSE)</f>
        <v>No</v>
      </c>
      <c r="H28" s="17">
        <f>VLOOKUP($A28,'Medical Examinations'!$A$2:$J$2336,7,FALSE)</f>
        <v>0</v>
      </c>
      <c r="I28" t="str">
        <f>VLOOKUP($A28,'Medical Examinations'!$A$2:$J$2336,8,FALSE)</f>
        <v>yes</v>
      </c>
      <c r="J28" t="str">
        <f>VLOOKUP($A28,'Medical Examinations'!$A$2:$J$2336,9,FALSE)</f>
        <v>Obesity</v>
      </c>
      <c r="K28" t="str">
        <f>VLOOKUP($A28,'Medical Examinations'!$A$2:$J$2336,10,FALSE)</f>
        <v>Diabetes</v>
      </c>
      <c r="L28" s="18">
        <f>VLOOKUP($A28,'Hospitalisation Details'!$A$2:$H$2345,2,FALSE)</f>
        <v>22237</v>
      </c>
      <c r="M28" s="13">
        <f>VLOOKUP($A28,'Hospitalisation Details'!$A$2:$H$2345,4,FALSE)</f>
        <v>46718.16</v>
      </c>
      <c r="N28" t="str">
        <f>VLOOKUP($A28,'Hospitalisation Details'!$A$2:$H$2345,5,FALSE)</f>
        <v>tier - 1</v>
      </c>
      <c r="O28" t="str">
        <f>VLOOKUP($A28,'Hospitalisation Details'!$A$2:$H$2345,6,FALSE)</f>
        <v>tier - 1</v>
      </c>
      <c r="P28" t="str">
        <f>VLOOKUP($A28,'Hospitalisation Details'!$A$2:$H$2345,7,FALSE)</f>
        <v>R1012</v>
      </c>
      <c r="Q28" s="17">
        <f>VLOOKUP($A28,'Hospitalisation Details'!$A$2:$H$2345,8,FALSE)</f>
        <v>62</v>
      </c>
    </row>
    <row r="29" spans="1:17" x14ac:dyDescent="0.25">
      <c r="A29" t="str">
        <f>'Customer Names'!A29</f>
        <v>Id28</v>
      </c>
      <c r="B29" t="str">
        <f>VLOOKUP($A29,'Customer Names'!$A$2:$D$2336,3,FALSE)</f>
        <v>Stephanie W.</v>
      </c>
      <c r="C29" s="16">
        <f>VLOOKUP($A29,'Medical Examinations'!$A$2:$J$2336,2,FALSE)</f>
        <v>36.86</v>
      </c>
      <c r="D29" s="16">
        <f>VLOOKUP($A29,'Medical Examinations'!$A$2:$J$2336,3,FALSE)</f>
        <v>5.19</v>
      </c>
      <c r="E29" t="str">
        <f>VLOOKUP($A29,'Medical Examinations'!$A$2:$J$2336,4,FALSE)</f>
        <v>yes</v>
      </c>
      <c r="F29" t="str">
        <f>VLOOKUP($A29,'Medical Examinations'!$A$2:$J$2336,5,FALSE)</f>
        <v>No</v>
      </c>
      <c r="G29" t="str">
        <f>VLOOKUP($A29,'Medical Examinations'!$A$2:$J$2336,6,FALSE)</f>
        <v>Yes</v>
      </c>
      <c r="H29" s="17">
        <f>VLOOKUP($A29,'Medical Examinations'!$A$2:$J$2336,7,FALSE)</f>
        <v>1</v>
      </c>
      <c r="I29" t="str">
        <f>VLOOKUP($A29,'Medical Examinations'!$A$2:$J$2336,8,FALSE)</f>
        <v>yes</v>
      </c>
      <c r="J29" t="str">
        <f>VLOOKUP($A29,'Medical Examinations'!$A$2:$J$2336,9,FALSE)</f>
        <v>Obesity</v>
      </c>
      <c r="K29" t="str">
        <f>VLOOKUP($A29,'Medical Examinations'!$A$2:$J$2336,10,FALSE)</f>
        <v>Normal</v>
      </c>
      <c r="L29" s="18">
        <f>VLOOKUP($A29,'Hospitalisation Details'!$A$2:$H$2345,2,FALSE)</f>
        <v>25377</v>
      </c>
      <c r="M29" s="13">
        <f>VLOOKUP($A29,'Hospitalisation Details'!$A$2:$H$2345,4,FALSE)</f>
        <v>46661.440000000002</v>
      </c>
      <c r="N29" t="str">
        <f>VLOOKUP($A29,'Hospitalisation Details'!$A$2:$H$2345,5,FALSE)</f>
        <v>tier - 1</v>
      </c>
      <c r="O29" t="str">
        <f>VLOOKUP($A29,'Hospitalisation Details'!$A$2:$H$2345,6,FALSE)</f>
        <v>tier - 3</v>
      </c>
      <c r="P29" t="str">
        <f>VLOOKUP($A29,'Hospitalisation Details'!$A$2:$H$2345,7,FALSE)</f>
        <v>R1012</v>
      </c>
      <c r="Q29" s="17">
        <f>VLOOKUP($A29,'Hospitalisation Details'!$A$2:$H$2345,8,FALSE)</f>
        <v>53</v>
      </c>
    </row>
    <row r="30" spans="1:17" x14ac:dyDescent="0.25">
      <c r="A30" t="str">
        <f>'Customer Names'!A30</f>
        <v>Id29</v>
      </c>
      <c r="B30" t="str">
        <f>VLOOKUP($A30,'Customer Names'!$A$2:$D$2336,3,FALSE)</f>
        <v>Stephen</v>
      </c>
      <c r="C30" s="16">
        <f>VLOOKUP($A30,'Medical Examinations'!$A$2:$J$2336,2,FALSE)</f>
        <v>35.86</v>
      </c>
      <c r="D30" s="16">
        <f>VLOOKUP($A30,'Medical Examinations'!$A$2:$J$2336,3,FALSE)</f>
        <v>6.74</v>
      </c>
      <c r="E30" t="str">
        <f>VLOOKUP($A30,'Medical Examinations'!$A$2:$J$2336,4,FALSE)</f>
        <v>yes</v>
      </c>
      <c r="F30" t="str">
        <f>VLOOKUP($A30,'Medical Examinations'!$A$2:$J$2336,5,FALSE)</f>
        <v>No</v>
      </c>
      <c r="G30" t="str">
        <f>VLOOKUP($A30,'Medical Examinations'!$A$2:$J$2336,6,FALSE)</f>
        <v>No</v>
      </c>
      <c r="H30" s="17">
        <f>VLOOKUP($A30,'Medical Examinations'!$A$2:$J$2336,7,FALSE)</f>
        <v>2</v>
      </c>
      <c r="I30" t="str">
        <f>VLOOKUP($A30,'Medical Examinations'!$A$2:$J$2336,8,FALSE)</f>
        <v>yes</v>
      </c>
      <c r="J30" t="str">
        <f>VLOOKUP($A30,'Medical Examinations'!$A$2:$J$2336,9,FALSE)</f>
        <v>Obesity</v>
      </c>
      <c r="K30" t="str">
        <f>VLOOKUP($A30,'Medical Examinations'!$A$2:$J$2336,10,FALSE)</f>
        <v>Diabetes</v>
      </c>
      <c r="L30" s="18">
        <f>VLOOKUP($A30,'Hospitalisation Details'!$A$2:$H$2345,2,FALSE)</f>
        <v>22501</v>
      </c>
      <c r="M30" s="13">
        <f>VLOOKUP($A30,'Hospitalisation Details'!$A$2:$H$2345,4,FALSE)</f>
        <v>46599.11</v>
      </c>
      <c r="N30" t="str">
        <f>VLOOKUP($A30,'Hospitalisation Details'!$A$2:$H$2345,5,FALSE)</f>
        <v>tier - 1</v>
      </c>
      <c r="O30" t="str">
        <f>VLOOKUP($A30,'Hospitalisation Details'!$A$2:$H$2345,6,FALSE)</f>
        <v>tier - 1</v>
      </c>
      <c r="P30" t="str">
        <f>VLOOKUP($A30,'Hospitalisation Details'!$A$2:$H$2345,7,FALSE)</f>
        <v>R1013</v>
      </c>
      <c r="Q30" s="17">
        <f>VLOOKUP($A30,'Hospitalisation Details'!$A$2:$H$2345,8,FALSE)</f>
        <v>61</v>
      </c>
    </row>
    <row r="31" spans="1:17" x14ac:dyDescent="0.25">
      <c r="A31" t="str">
        <f>'Customer Names'!A31</f>
        <v>Id30</v>
      </c>
      <c r="B31" t="str">
        <f>VLOOKUP($A31,'Customer Names'!$A$2:$D$2336,3,FALSE)</f>
        <v>Natalie</v>
      </c>
      <c r="C31" s="16">
        <f>VLOOKUP($A31,'Medical Examinations'!$A$2:$J$2336,2,FALSE)</f>
        <v>37.049999999999997</v>
      </c>
      <c r="D31" s="16">
        <f>VLOOKUP($A31,'Medical Examinations'!$A$2:$J$2336,3,FALSE)</f>
        <v>8.44</v>
      </c>
      <c r="E31" t="str">
        <f>VLOOKUP($A31,'Medical Examinations'!$A$2:$J$2336,4,FALSE)</f>
        <v>No</v>
      </c>
      <c r="F31" t="str">
        <f>VLOOKUP($A31,'Medical Examinations'!$A$2:$J$2336,5,FALSE)</f>
        <v>No</v>
      </c>
      <c r="G31" t="str">
        <f>VLOOKUP($A31,'Medical Examinations'!$A$2:$J$2336,6,FALSE)</f>
        <v>No</v>
      </c>
      <c r="H31" s="17">
        <f>VLOOKUP($A31,'Medical Examinations'!$A$2:$J$2336,7,FALSE)</f>
        <v>0</v>
      </c>
      <c r="I31" t="str">
        <f>VLOOKUP($A31,'Medical Examinations'!$A$2:$J$2336,8,FALSE)</f>
        <v>yes</v>
      </c>
      <c r="J31" t="str">
        <f>VLOOKUP($A31,'Medical Examinations'!$A$2:$J$2336,9,FALSE)</f>
        <v>Obesity</v>
      </c>
      <c r="K31" t="str">
        <f>VLOOKUP($A31,'Medical Examinations'!$A$2:$J$2336,10,FALSE)</f>
        <v>Diabetes</v>
      </c>
      <c r="L31" s="18">
        <f>VLOOKUP($A31,'Hospitalisation Details'!$A$2:$H$2345,2,FALSE)</f>
        <v>26273</v>
      </c>
      <c r="M31" s="13">
        <f>VLOOKUP($A31,'Hospitalisation Details'!$A$2:$H$2345,4,FALSE)</f>
        <v>46255.11</v>
      </c>
      <c r="N31" t="str">
        <f>VLOOKUP($A31,'Hospitalisation Details'!$A$2:$H$2345,5,FALSE)</f>
        <v>tier - 1</v>
      </c>
      <c r="O31" t="str">
        <f>VLOOKUP($A31,'Hospitalisation Details'!$A$2:$H$2345,6,FALSE)</f>
        <v>tier - 3</v>
      </c>
      <c r="P31" t="str">
        <f>VLOOKUP($A31,'Hospitalisation Details'!$A$2:$H$2345,7,FALSE)</f>
        <v>R1024</v>
      </c>
      <c r="Q31" s="17">
        <f>VLOOKUP($A31,'Hospitalisation Details'!$A$2:$H$2345,8,FALSE)</f>
        <v>51</v>
      </c>
    </row>
    <row r="32" spans="1:17" x14ac:dyDescent="0.25">
      <c r="A32" t="str">
        <f>'Customer Names'!A32</f>
        <v>Id31</v>
      </c>
      <c r="B32" t="str">
        <f>VLOOKUP($A32,'Customer Names'!$A$2:$D$2336,3,FALSE)</f>
        <v>Nicole J.</v>
      </c>
      <c r="C32" s="16">
        <f>VLOOKUP($A32,'Medical Examinations'!$A$2:$J$2336,2,FALSE)</f>
        <v>43.89</v>
      </c>
      <c r="D32" s="16">
        <f>VLOOKUP($A32,'Medical Examinations'!$A$2:$J$2336,3,FALSE)</f>
        <v>8.7100000000000009</v>
      </c>
      <c r="E32" t="str">
        <f>VLOOKUP($A32,'Medical Examinations'!$A$2:$J$2336,4,FALSE)</f>
        <v>No</v>
      </c>
      <c r="F32" t="str">
        <f>VLOOKUP($A32,'Medical Examinations'!$A$2:$J$2336,5,FALSE)</f>
        <v>No</v>
      </c>
      <c r="G32" t="str">
        <f>VLOOKUP($A32,'Medical Examinations'!$A$2:$J$2336,6,FALSE)</f>
        <v>No</v>
      </c>
      <c r="H32" s="17">
        <f>VLOOKUP($A32,'Medical Examinations'!$A$2:$J$2336,7,FALSE)</f>
        <v>0</v>
      </c>
      <c r="I32" t="str">
        <f>VLOOKUP($A32,'Medical Examinations'!$A$2:$J$2336,8,FALSE)</f>
        <v>yes</v>
      </c>
      <c r="J32" t="str">
        <f>VLOOKUP($A32,'Medical Examinations'!$A$2:$J$2336,9,FALSE)</f>
        <v>Obesity</v>
      </c>
      <c r="K32" t="str">
        <f>VLOOKUP($A32,'Medical Examinations'!$A$2:$J$2336,10,FALSE)</f>
        <v>Diabetes</v>
      </c>
      <c r="L32" s="18">
        <f>VLOOKUP($A32,'Hospitalisation Details'!$A$2:$H$2345,2,FALSE)</f>
        <v>28719</v>
      </c>
      <c r="M32" s="13">
        <f>VLOOKUP($A32,'Hospitalisation Details'!$A$2:$H$2345,4,FALSE)</f>
        <v>46200.99</v>
      </c>
      <c r="N32" t="str">
        <f>VLOOKUP($A32,'Hospitalisation Details'!$A$2:$H$2345,5,FALSE)</f>
        <v>tier - 1</v>
      </c>
      <c r="O32" t="str">
        <f>VLOOKUP($A32,'Hospitalisation Details'!$A$2:$H$2345,6,FALSE)</f>
        <v>tier - 1</v>
      </c>
      <c r="P32" t="str">
        <f>VLOOKUP($A32,'Hospitalisation Details'!$A$2:$H$2345,7,FALSE)</f>
        <v>R1013</v>
      </c>
      <c r="Q32" s="17">
        <f>VLOOKUP($A32,'Hospitalisation Details'!$A$2:$H$2345,8,FALSE)</f>
        <v>44</v>
      </c>
    </row>
    <row r="33" spans="1:17" x14ac:dyDescent="0.25">
      <c r="A33" t="str">
        <f>'Customer Names'!A33</f>
        <v>Id32</v>
      </c>
      <c r="B33" t="str">
        <f>VLOOKUP($A33,'Customer Names'!$A$2:$D$2336,3,FALSE)</f>
        <v>Jefferson D</v>
      </c>
      <c r="C33" s="16">
        <f>VLOOKUP($A33,'Medical Examinations'!$A$2:$J$2336,2,FALSE)</f>
        <v>42.35</v>
      </c>
      <c r="D33" s="16">
        <f>VLOOKUP($A33,'Medical Examinations'!$A$2:$J$2336,3,FALSE)</f>
        <v>5.08</v>
      </c>
      <c r="E33" t="str">
        <f>VLOOKUP($A33,'Medical Examinations'!$A$2:$J$2336,4,FALSE)</f>
        <v>yes</v>
      </c>
      <c r="F33" t="str">
        <f>VLOOKUP($A33,'Medical Examinations'!$A$2:$J$2336,5,FALSE)</f>
        <v>No</v>
      </c>
      <c r="G33" t="str">
        <f>VLOOKUP($A33,'Medical Examinations'!$A$2:$J$2336,6,FALSE)</f>
        <v>No</v>
      </c>
      <c r="H33" s="17">
        <f>VLOOKUP($A33,'Medical Examinations'!$A$2:$J$2336,7,FALSE)</f>
        <v>0</v>
      </c>
      <c r="I33" t="str">
        <f>VLOOKUP($A33,'Medical Examinations'!$A$2:$J$2336,8,FALSE)</f>
        <v>yes</v>
      </c>
      <c r="J33" t="str">
        <f>VLOOKUP($A33,'Medical Examinations'!$A$2:$J$2336,9,FALSE)</f>
        <v>Obesity</v>
      </c>
      <c r="K33" t="str">
        <f>VLOOKUP($A33,'Medical Examinations'!$A$2:$J$2336,10,FALSE)</f>
        <v>Normal</v>
      </c>
      <c r="L33" s="18">
        <f>VLOOKUP($A33,'Hospitalisation Details'!$A$2:$H$2345,2,FALSE)</f>
        <v>28096</v>
      </c>
      <c r="M33" s="13">
        <f>VLOOKUP($A33,'Hospitalisation Details'!$A$2:$H$2345,4,FALSE)</f>
        <v>46151.12</v>
      </c>
      <c r="N33" t="str">
        <f>VLOOKUP($A33,'Hospitalisation Details'!$A$2:$H$2345,5,FALSE)</f>
        <v>tier - 1</v>
      </c>
      <c r="O33" t="str">
        <f>VLOOKUP($A33,'Hospitalisation Details'!$A$2:$H$2345,6,FALSE)</f>
        <v>tier - 3</v>
      </c>
      <c r="P33" t="str">
        <f>VLOOKUP($A33,'Hospitalisation Details'!$A$2:$H$2345,7,FALSE)</f>
        <v>R1013</v>
      </c>
      <c r="Q33" s="17">
        <f>VLOOKUP($A33,'Hospitalisation Details'!$A$2:$H$2345,8,FALSE)</f>
        <v>46</v>
      </c>
    </row>
    <row r="34" spans="1:17" x14ac:dyDescent="0.25">
      <c r="A34" t="str">
        <f>'Customer Names'!A34</f>
        <v>Id33</v>
      </c>
      <c r="B34" t="str">
        <f>VLOOKUP($A34,'Customer Names'!$A$2:$D$2336,3,FALSE)</f>
        <v>Brendan D.</v>
      </c>
      <c r="C34" s="16">
        <f>VLOOKUP($A34,'Medical Examinations'!$A$2:$J$2336,2,FALSE)</f>
        <v>31.35</v>
      </c>
      <c r="D34" s="16">
        <f>VLOOKUP($A34,'Medical Examinations'!$A$2:$J$2336,3,FALSE)</f>
        <v>6.86</v>
      </c>
      <c r="E34" t="str">
        <f>VLOOKUP($A34,'Medical Examinations'!$A$2:$J$2336,4,FALSE)</f>
        <v>No</v>
      </c>
      <c r="F34" t="str">
        <f>VLOOKUP($A34,'Medical Examinations'!$A$2:$J$2336,5,FALSE)</f>
        <v>No</v>
      </c>
      <c r="G34" t="str">
        <f>VLOOKUP($A34,'Medical Examinations'!$A$2:$J$2336,6,FALSE)</f>
        <v>No</v>
      </c>
      <c r="H34" s="17">
        <f>VLOOKUP($A34,'Medical Examinations'!$A$2:$J$2336,7,FALSE)</f>
        <v>0</v>
      </c>
      <c r="I34" t="str">
        <f>VLOOKUP($A34,'Medical Examinations'!$A$2:$J$2336,8,FALSE)</f>
        <v>yes</v>
      </c>
      <c r="J34" t="str">
        <f>VLOOKUP($A34,'Medical Examinations'!$A$2:$J$2336,9,FALSE)</f>
        <v>Obesity</v>
      </c>
      <c r="K34" t="str">
        <f>VLOOKUP($A34,'Medical Examinations'!$A$2:$J$2336,10,FALSE)</f>
        <v>Diabetes</v>
      </c>
      <c r="L34" s="18">
        <f>VLOOKUP($A34,'Hospitalisation Details'!$A$2:$H$2345,2,FALSE)</f>
        <v>22984</v>
      </c>
      <c r="M34" s="13">
        <f>VLOOKUP($A34,'Hospitalisation Details'!$A$2:$H$2345,4,FALSE)</f>
        <v>46130.53</v>
      </c>
      <c r="N34" t="str">
        <f>VLOOKUP($A34,'Hospitalisation Details'!$A$2:$H$2345,5,FALSE)</f>
        <v>tier - 1</v>
      </c>
      <c r="O34" t="str">
        <f>VLOOKUP($A34,'Hospitalisation Details'!$A$2:$H$2345,6,FALSE)</f>
        <v>tier - 1</v>
      </c>
      <c r="P34" t="str">
        <f>VLOOKUP($A34,'Hospitalisation Details'!$A$2:$H$2345,7,FALSE)</f>
        <v>R1012</v>
      </c>
      <c r="Q34" s="17">
        <f>VLOOKUP($A34,'Hospitalisation Details'!$A$2:$H$2345,8,FALSE)</f>
        <v>60</v>
      </c>
    </row>
    <row r="35" spans="1:17" x14ac:dyDescent="0.25">
      <c r="A35" t="str">
        <f>'Customer Names'!A35</f>
        <v>Id34</v>
      </c>
      <c r="B35" t="str">
        <f>VLOOKUP($A35,'Customer Names'!$A$2:$D$2336,3,FALSE)</f>
        <v>Courtney</v>
      </c>
      <c r="C35" s="16">
        <f>VLOOKUP($A35,'Medical Examinations'!$A$2:$J$2336,2,FALSE)</f>
        <v>47.6</v>
      </c>
      <c r="D35" s="16">
        <f>VLOOKUP($A35,'Medical Examinations'!$A$2:$J$2336,3,FALSE)</f>
        <v>5.95</v>
      </c>
      <c r="E35" t="str">
        <f>VLOOKUP($A35,'Medical Examinations'!$A$2:$J$2336,4,FALSE)</f>
        <v>yes</v>
      </c>
      <c r="F35" t="str">
        <f>VLOOKUP($A35,'Medical Examinations'!$A$2:$J$2336,5,FALSE)</f>
        <v>No</v>
      </c>
      <c r="G35" t="str">
        <f>VLOOKUP($A35,'Medical Examinations'!$A$2:$J$2336,6,FALSE)</f>
        <v>No</v>
      </c>
      <c r="H35" s="17">
        <f>VLOOKUP($A35,'Medical Examinations'!$A$2:$J$2336,7,FALSE)</f>
        <v>0</v>
      </c>
      <c r="I35" t="str">
        <f>VLOOKUP($A35,'Medical Examinations'!$A$2:$J$2336,8,FALSE)</f>
        <v>yes</v>
      </c>
      <c r="J35" t="str">
        <f>VLOOKUP($A35,'Medical Examinations'!$A$2:$J$2336,9,FALSE)</f>
        <v>Obesity</v>
      </c>
      <c r="K35" t="str">
        <f>VLOOKUP($A35,'Medical Examinations'!$A$2:$J$2336,10,FALSE)</f>
        <v>Prediabetes</v>
      </c>
      <c r="L35" s="18">
        <f>VLOOKUP($A35,'Hospitalisation Details'!$A$2:$H$2345,2,FALSE)</f>
        <v>31320</v>
      </c>
      <c r="M35" s="13">
        <f>VLOOKUP($A35,'Hospitalisation Details'!$A$2:$H$2345,4,FALSE)</f>
        <v>46113.51</v>
      </c>
      <c r="N35" t="str">
        <f>VLOOKUP($A35,'Hospitalisation Details'!$A$2:$H$2345,5,FALSE)</f>
        <v>tier - 2</v>
      </c>
      <c r="O35" t="str">
        <f>VLOOKUP($A35,'Hospitalisation Details'!$A$2:$H$2345,6,FALSE)</f>
        <v>tier - 3</v>
      </c>
      <c r="P35" t="str">
        <f>VLOOKUP($A35,'Hospitalisation Details'!$A$2:$H$2345,7,FALSE)</f>
        <v>R1011</v>
      </c>
      <c r="Q35" s="17">
        <f>VLOOKUP($A35,'Hospitalisation Details'!$A$2:$H$2345,8,FALSE)</f>
        <v>37</v>
      </c>
    </row>
    <row r="36" spans="1:17" x14ac:dyDescent="0.25">
      <c r="A36" t="str">
        <f>'Customer Names'!A36</f>
        <v>Id35</v>
      </c>
      <c r="B36" t="str">
        <f>VLOOKUP($A36,'Customer Names'!$A$2:$D$2336,3,FALSE)</f>
        <v>Sydney L.</v>
      </c>
      <c r="C36" s="16">
        <f>VLOOKUP($A36,'Medical Examinations'!$A$2:$J$2336,2,FALSE)</f>
        <v>46.2</v>
      </c>
      <c r="D36" s="16">
        <f>VLOOKUP($A36,'Medical Examinations'!$A$2:$J$2336,3,FALSE)</f>
        <v>6.09</v>
      </c>
      <c r="E36" t="str">
        <f>VLOOKUP($A36,'Medical Examinations'!$A$2:$J$2336,4,FALSE)</f>
        <v>No</v>
      </c>
      <c r="F36" t="str">
        <f>VLOOKUP($A36,'Medical Examinations'!$A$2:$J$2336,5,FALSE)</f>
        <v>No</v>
      </c>
      <c r="G36" t="str">
        <f>VLOOKUP($A36,'Medical Examinations'!$A$2:$J$2336,6,FALSE)</f>
        <v>Yes</v>
      </c>
      <c r="H36" s="17">
        <f>VLOOKUP($A36,'Medical Examinations'!$A$2:$J$2336,7,FALSE)</f>
        <v>1</v>
      </c>
      <c r="I36" t="str">
        <f>VLOOKUP($A36,'Medical Examinations'!$A$2:$J$2336,8,FALSE)</f>
        <v>yes</v>
      </c>
      <c r="J36" t="str">
        <f>VLOOKUP($A36,'Medical Examinations'!$A$2:$J$2336,9,FALSE)</f>
        <v>Obesity</v>
      </c>
      <c r="K36" t="str">
        <f>VLOOKUP($A36,'Medical Examinations'!$A$2:$J$2336,10,FALSE)</f>
        <v>Prediabetes</v>
      </c>
      <c r="L36" s="18">
        <f>VLOOKUP($A36,'Hospitalisation Details'!$A$2:$H$2345,2,FALSE)</f>
        <v>29079</v>
      </c>
      <c r="M36" s="13">
        <f>VLOOKUP($A36,'Hospitalisation Details'!$A$2:$H$2345,4,FALSE)</f>
        <v>45863.21</v>
      </c>
      <c r="N36" t="str">
        <f>VLOOKUP($A36,'Hospitalisation Details'!$A$2:$H$2345,5,FALSE)</f>
        <v>tier - 2</v>
      </c>
      <c r="O36" t="str">
        <f>VLOOKUP($A36,'Hospitalisation Details'!$A$2:$H$2345,6,FALSE)</f>
        <v>tier - 1</v>
      </c>
      <c r="P36" t="str">
        <f>VLOOKUP($A36,'Hospitalisation Details'!$A$2:$H$2345,7,FALSE)</f>
        <v>R1013</v>
      </c>
      <c r="Q36" s="17">
        <f>VLOOKUP($A36,'Hospitalisation Details'!$A$2:$H$2345,8,FALSE)</f>
        <v>43</v>
      </c>
    </row>
    <row r="37" spans="1:17" x14ac:dyDescent="0.25">
      <c r="A37" t="str">
        <f>'Customer Names'!A37</f>
        <v>Id36</v>
      </c>
      <c r="B37" t="str">
        <f>VLOOKUP($A37,'Customer Names'!$A$2:$D$2336,3,FALSE)</f>
        <v>Julien</v>
      </c>
      <c r="C37" s="16">
        <f>VLOOKUP($A37,'Medical Examinations'!$A$2:$J$2336,2,FALSE)</f>
        <v>32.015000000000001</v>
      </c>
      <c r="D37" s="16">
        <f>VLOOKUP($A37,'Medical Examinations'!$A$2:$J$2336,3,FALSE)</f>
        <v>11.75</v>
      </c>
      <c r="E37" t="str">
        <f>VLOOKUP($A37,'Medical Examinations'!$A$2:$J$2336,4,FALSE)</f>
        <v>No</v>
      </c>
      <c r="F37" t="str">
        <f>VLOOKUP($A37,'Medical Examinations'!$A$2:$J$2336,5,FALSE)</f>
        <v>No</v>
      </c>
      <c r="G37" t="str">
        <f>VLOOKUP($A37,'Medical Examinations'!$A$2:$J$2336,6,FALSE)</f>
        <v>No</v>
      </c>
      <c r="H37" s="17">
        <f>VLOOKUP($A37,'Medical Examinations'!$A$2:$J$2336,7,FALSE)</f>
        <v>0</v>
      </c>
      <c r="I37" t="str">
        <f>VLOOKUP($A37,'Medical Examinations'!$A$2:$J$2336,8,FALSE)</f>
        <v>yes</v>
      </c>
      <c r="J37" t="str">
        <f>VLOOKUP($A37,'Medical Examinations'!$A$2:$J$2336,9,FALSE)</f>
        <v>Obesity</v>
      </c>
      <c r="K37" t="str">
        <f>VLOOKUP($A37,'Medical Examinations'!$A$2:$J$2336,10,FALSE)</f>
        <v>Diabetes</v>
      </c>
      <c r="L37" s="18">
        <f>VLOOKUP($A37,'Hospitalisation Details'!$A$2:$H$2345,2,FALSE)</f>
        <v>22271</v>
      </c>
      <c r="M37" s="13">
        <f>VLOOKUP($A37,'Hospitalisation Details'!$A$2:$H$2345,4,FALSE)</f>
        <v>45710.21</v>
      </c>
      <c r="N37" t="str">
        <f>VLOOKUP($A37,'Hospitalisation Details'!$A$2:$H$2345,5,FALSE)</f>
        <v>tier - 2</v>
      </c>
      <c r="O37" t="str">
        <f>VLOOKUP($A37,'Hospitalisation Details'!$A$2:$H$2345,6,FALSE)</f>
        <v>tier - 2</v>
      </c>
      <c r="P37" t="str">
        <f>VLOOKUP($A37,'Hospitalisation Details'!$A$2:$H$2345,7,FALSE)</f>
        <v>R1016</v>
      </c>
      <c r="Q37" s="17">
        <f>VLOOKUP($A37,'Hospitalisation Details'!$A$2:$H$2345,8,FALSE)</f>
        <v>62</v>
      </c>
    </row>
    <row r="38" spans="1:17" x14ac:dyDescent="0.25">
      <c r="A38" t="str">
        <f>'Customer Names'!A38</f>
        <v>Id37</v>
      </c>
      <c r="B38" t="str">
        <f>VLOOKUP($A38,'Customer Names'!$A$2:$D$2336,3,FALSE)</f>
        <v>Ryan M</v>
      </c>
      <c r="C38" s="16">
        <f>VLOOKUP($A38,'Medical Examinations'!$A$2:$J$2336,2,FALSE)</f>
        <v>40.564999999999998</v>
      </c>
      <c r="D38" s="16">
        <f>VLOOKUP($A38,'Medical Examinations'!$A$2:$J$2336,3,FALSE)</f>
        <v>7.37</v>
      </c>
      <c r="E38" t="str">
        <f>VLOOKUP($A38,'Medical Examinations'!$A$2:$J$2336,4,FALSE)</f>
        <v>No</v>
      </c>
      <c r="F38" t="str">
        <f>VLOOKUP($A38,'Medical Examinations'!$A$2:$J$2336,5,FALSE)</f>
        <v>No</v>
      </c>
      <c r="G38" t="str">
        <f>VLOOKUP($A38,'Medical Examinations'!$A$2:$J$2336,6,FALSE)</f>
        <v>No</v>
      </c>
      <c r="H38" s="17">
        <f>VLOOKUP($A38,'Medical Examinations'!$A$2:$J$2336,7,FALSE)</f>
        <v>0</v>
      </c>
      <c r="I38" t="str">
        <f>VLOOKUP($A38,'Medical Examinations'!$A$2:$J$2336,8,FALSE)</f>
        <v>yes</v>
      </c>
      <c r="J38" t="str">
        <f>VLOOKUP($A38,'Medical Examinations'!$A$2:$J$2336,9,FALSE)</f>
        <v>Obesity</v>
      </c>
      <c r="K38" t="str">
        <f>VLOOKUP($A38,'Medical Examinations'!$A$2:$J$2336,10,FALSE)</f>
        <v>Diabetes</v>
      </c>
      <c r="L38" s="18">
        <f>VLOOKUP($A38,'Hospitalisation Details'!$A$2:$H$2345,2,FALSE)</f>
        <v>27250</v>
      </c>
      <c r="M38" s="13">
        <f>VLOOKUP($A38,'Hospitalisation Details'!$A$2:$H$2345,4,FALSE)</f>
        <v>45702.02</v>
      </c>
      <c r="N38" t="str">
        <f>VLOOKUP($A38,'Hospitalisation Details'!$A$2:$H$2345,5,FALSE)</f>
        <v>tier - 2</v>
      </c>
      <c r="O38" t="str">
        <f>VLOOKUP($A38,'Hospitalisation Details'!$A$2:$H$2345,6,FALSE)</f>
        <v>tier - 2</v>
      </c>
      <c r="P38" t="str">
        <f>VLOOKUP($A38,'Hospitalisation Details'!$A$2:$H$2345,7,FALSE)</f>
        <v>R1012</v>
      </c>
      <c r="Q38" s="17">
        <f>VLOOKUP($A38,'Hospitalisation Details'!$A$2:$H$2345,8,FALSE)</f>
        <v>48</v>
      </c>
    </row>
    <row r="39" spans="1:17" x14ac:dyDescent="0.25">
      <c r="A39" t="str">
        <f>'Customer Names'!A39</f>
        <v>Id38</v>
      </c>
      <c r="B39" t="str">
        <f>VLOOKUP($A39,'Customer Names'!$A$2:$D$2336,3,FALSE)</f>
        <v>Anna H.</v>
      </c>
      <c r="C39" s="16">
        <f>VLOOKUP($A39,'Medical Examinations'!$A$2:$J$2336,2,FALSE)</f>
        <v>32.450000000000003</v>
      </c>
      <c r="D39" s="16">
        <f>VLOOKUP($A39,'Medical Examinations'!$A$2:$J$2336,3,FALSE)</f>
        <v>11.91</v>
      </c>
      <c r="E39" t="str">
        <f>VLOOKUP($A39,'Medical Examinations'!$A$2:$J$2336,4,FALSE)</f>
        <v>No</v>
      </c>
      <c r="F39" t="str">
        <f>VLOOKUP($A39,'Medical Examinations'!$A$2:$J$2336,5,FALSE)</f>
        <v>No</v>
      </c>
      <c r="G39" t="str">
        <f>VLOOKUP($A39,'Medical Examinations'!$A$2:$J$2336,6,FALSE)</f>
        <v>No</v>
      </c>
      <c r="H39" s="17">
        <f>VLOOKUP($A39,'Medical Examinations'!$A$2:$J$2336,7,FALSE)</f>
        <v>0</v>
      </c>
      <c r="I39" t="str">
        <f>VLOOKUP($A39,'Medical Examinations'!$A$2:$J$2336,8,FALSE)</f>
        <v>yes</v>
      </c>
      <c r="J39" t="str">
        <f>VLOOKUP($A39,'Medical Examinations'!$A$2:$J$2336,9,FALSE)</f>
        <v>Obesity</v>
      </c>
      <c r="K39" t="str">
        <f>VLOOKUP($A39,'Medical Examinations'!$A$2:$J$2336,10,FALSE)</f>
        <v>Diabetes</v>
      </c>
      <c r="L39" s="18">
        <f>VLOOKUP($A39,'Hospitalisation Details'!$A$2:$H$2345,2,FALSE)</f>
        <v>22997</v>
      </c>
      <c r="M39" s="13">
        <f>VLOOKUP($A39,'Hospitalisation Details'!$A$2:$H$2345,4,FALSE)</f>
        <v>45008.959999999999</v>
      </c>
      <c r="N39" t="str">
        <f>VLOOKUP($A39,'Hospitalisation Details'!$A$2:$H$2345,5,FALSE)</f>
        <v>tier - 2</v>
      </c>
      <c r="O39" t="str">
        <f>VLOOKUP($A39,'Hospitalisation Details'!$A$2:$H$2345,6,FALSE)</f>
        <v>tier - 2</v>
      </c>
      <c r="P39" t="str">
        <f>VLOOKUP($A39,'Hospitalisation Details'!$A$2:$H$2345,7,FALSE)</f>
        <v>R1013</v>
      </c>
      <c r="Q39" s="17">
        <f>VLOOKUP($A39,'Hospitalisation Details'!$A$2:$H$2345,8,FALSE)</f>
        <v>60</v>
      </c>
    </row>
    <row r="40" spans="1:17" x14ac:dyDescent="0.25">
      <c r="A40" t="str">
        <f>'Customer Names'!A40</f>
        <v>Id39</v>
      </c>
      <c r="B40" t="str">
        <f>VLOOKUP($A40,'Customer Names'!$A$2:$D$2336,3,FALSE)</f>
        <v>Samantha</v>
      </c>
      <c r="C40" s="16">
        <f>VLOOKUP($A40,'Medical Examinations'!$A$2:$J$2336,2,FALSE)</f>
        <v>34.96</v>
      </c>
      <c r="D40" s="16">
        <f>VLOOKUP($A40,'Medical Examinations'!$A$2:$J$2336,3,FALSE)</f>
        <v>6.52</v>
      </c>
      <c r="E40" t="str">
        <f>VLOOKUP($A40,'Medical Examinations'!$A$2:$J$2336,4,FALSE)</f>
        <v>No</v>
      </c>
      <c r="F40" t="str">
        <f>VLOOKUP($A40,'Medical Examinations'!$A$2:$J$2336,5,FALSE)</f>
        <v>No</v>
      </c>
      <c r="G40" t="str">
        <f>VLOOKUP($A40,'Medical Examinations'!$A$2:$J$2336,6,FALSE)</f>
        <v>No</v>
      </c>
      <c r="H40" s="17">
        <f>VLOOKUP($A40,'Medical Examinations'!$A$2:$J$2336,7,FALSE)</f>
        <v>0</v>
      </c>
      <c r="I40" t="str">
        <f>VLOOKUP($A40,'Medical Examinations'!$A$2:$J$2336,8,FALSE)</f>
        <v>yes</v>
      </c>
      <c r="J40" t="str">
        <f>VLOOKUP($A40,'Medical Examinations'!$A$2:$J$2336,9,FALSE)</f>
        <v>Obesity</v>
      </c>
      <c r="K40" t="str">
        <f>VLOOKUP($A40,'Medical Examinations'!$A$2:$J$2336,10,FALSE)</f>
        <v>Diabetes</v>
      </c>
      <c r="L40" s="18">
        <f>VLOOKUP($A40,'Hospitalisation Details'!$A$2:$H$2345,2,FALSE)</f>
        <v>26158</v>
      </c>
      <c r="M40" s="13">
        <f>VLOOKUP($A40,'Hospitalisation Details'!$A$2:$H$2345,4,FALSE)</f>
        <v>44641.2</v>
      </c>
      <c r="N40" t="str">
        <f>VLOOKUP($A40,'Hospitalisation Details'!$A$2:$H$2345,5,FALSE)</f>
        <v>tier - 2</v>
      </c>
      <c r="O40" t="str">
        <f>VLOOKUP($A40,'Hospitalisation Details'!$A$2:$H$2345,6,FALSE)</f>
        <v>tier - 3</v>
      </c>
      <c r="P40" t="str">
        <f>VLOOKUP($A40,'Hospitalisation Details'!$A$2:$H$2345,7,FALSE)</f>
        <v>R1024</v>
      </c>
      <c r="Q40" s="17">
        <f>VLOOKUP($A40,'Hospitalisation Details'!$A$2:$H$2345,8,FALSE)</f>
        <v>51</v>
      </c>
    </row>
    <row r="41" spans="1:17" x14ac:dyDescent="0.25">
      <c r="A41" t="str">
        <f>'Customer Names'!A41</f>
        <v>Id40</v>
      </c>
      <c r="B41" t="str">
        <f>VLOOKUP($A41,'Customer Names'!$A$2:$D$2336,3,FALSE)</f>
        <v>Robert</v>
      </c>
      <c r="C41" s="16">
        <f>VLOOKUP($A41,'Medical Examinations'!$A$2:$J$2336,2,FALSE)</f>
        <v>35.5</v>
      </c>
      <c r="D41" s="16">
        <f>VLOOKUP($A41,'Medical Examinations'!$A$2:$J$2336,3,FALSE)</f>
        <v>5.14</v>
      </c>
      <c r="E41" t="str">
        <f>VLOOKUP($A41,'Medical Examinations'!$A$2:$J$2336,4,FALSE)</f>
        <v>No</v>
      </c>
      <c r="F41" t="str">
        <f>VLOOKUP($A41,'Medical Examinations'!$A$2:$J$2336,5,FALSE)</f>
        <v>No</v>
      </c>
      <c r="G41" t="str">
        <f>VLOOKUP($A41,'Medical Examinations'!$A$2:$J$2336,6,FALSE)</f>
        <v>Yes</v>
      </c>
      <c r="H41" s="17">
        <f>VLOOKUP($A41,'Medical Examinations'!$A$2:$J$2336,7,FALSE)</f>
        <v>1</v>
      </c>
      <c r="I41" t="str">
        <f>VLOOKUP($A41,'Medical Examinations'!$A$2:$J$2336,8,FALSE)</f>
        <v>yes</v>
      </c>
      <c r="J41" t="str">
        <f>VLOOKUP($A41,'Medical Examinations'!$A$2:$J$2336,9,FALSE)</f>
        <v>Obesity</v>
      </c>
      <c r="K41" t="str">
        <f>VLOOKUP($A41,'Medical Examinations'!$A$2:$J$2336,10,FALSE)</f>
        <v>Normal</v>
      </c>
      <c r="L41" s="18">
        <f>VLOOKUP($A41,'Hospitalisation Details'!$A$2:$H$2345,2,FALSE)</f>
        <v>34253</v>
      </c>
      <c r="M41" s="13">
        <f>VLOOKUP($A41,'Hospitalisation Details'!$A$2:$H$2345,4,FALSE)</f>
        <v>44585.46</v>
      </c>
      <c r="N41" t="str">
        <f>VLOOKUP($A41,'Hospitalisation Details'!$A$2:$H$2345,5,FALSE)</f>
        <v>tier - 2</v>
      </c>
      <c r="O41" t="str">
        <f>VLOOKUP($A41,'Hospitalisation Details'!$A$2:$H$2345,6,FALSE)</f>
        <v>tier - 2</v>
      </c>
      <c r="P41" t="str">
        <f>VLOOKUP($A41,'Hospitalisation Details'!$A$2:$H$2345,7,FALSE)</f>
        <v>R1011</v>
      </c>
      <c r="Q41" s="17">
        <f>VLOOKUP($A41,'Hospitalisation Details'!$A$2:$H$2345,8,FALSE)</f>
        <v>29</v>
      </c>
    </row>
    <row r="42" spans="1:17" x14ac:dyDescent="0.25">
      <c r="A42" t="str">
        <f>'Customer Names'!A42</f>
        <v>Id41</v>
      </c>
      <c r="B42" t="str">
        <f>VLOOKUP($A42,'Customer Names'!$A$2:$D$2336,3,FALSE)</f>
        <v>James R.</v>
      </c>
      <c r="C42" s="16">
        <f>VLOOKUP($A42,'Medical Examinations'!$A$2:$J$2336,2,FALSE)</f>
        <v>52.58</v>
      </c>
      <c r="D42" s="16">
        <f>VLOOKUP($A42,'Medical Examinations'!$A$2:$J$2336,3,FALSE)</f>
        <v>4.1900000000000004</v>
      </c>
      <c r="E42" t="str">
        <f>VLOOKUP($A42,'Medical Examinations'!$A$2:$J$2336,4,FALSE)</f>
        <v>No</v>
      </c>
      <c r="F42" t="str">
        <f>VLOOKUP($A42,'Medical Examinations'!$A$2:$J$2336,5,FALSE)</f>
        <v>yes</v>
      </c>
      <c r="G42" t="str">
        <f>VLOOKUP($A42,'Medical Examinations'!$A$2:$J$2336,6,FALSE)</f>
        <v>No</v>
      </c>
      <c r="H42" s="17">
        <f>VLOOKUP($A42,'Medical Examinations'!$A$2:$J$2336,7,FALSE)</f>
        <v>1</v>
      </c>
      <c r="I42" t="str">
        <f>VLOOKUP($A42,'Medical Examinations'!$A$2:$J$2336,8,FALSE)</f>
        <v>yes</v>
      </c>
      <c r="J42" t="str">
        <f>VLOOKUP($A42,'Medical Examinations'!$A$2:$J$2336,9,FALSE)</f>
        <v>Obesity</v>
      </c>
      <c r="K42" t="str">
        <f>VLOOKUP($A42,'Medical Examinations'!$A$2:$J$2336,10,FALSE)</f>
        <v>Normal</v>
      </c>
      <c r="L42" s="18">
        <f>VLOOKUP($A42,'Hospitalisation Details'!$A$2:$H$2345,2,FALSE)</f>
        <v>36740</v>
      </c>
      <c r="M42" s="13">
        <f>VLOOKUP($A42,'Hospitalisation Details'!$A$2:$H$2345,4,FALSE)</f>
        <v>44501.4</v>
      </c>
      <c r="N42" t="str">
        <f>VLOOKUP($A42,'Hospitalisation Details'!$A$2:$H$2345,5,FALSE)</f>
        <v>tier - 2</v>
      </c>
      <c r="O42" t="str">
        <f>VLOOKUP($A42,'Hospitalisation Details'!$A$2:$H$2345,6,FALSE)</f>
        <v>tier - 3</v>
      </c>
      <c r="P42" t="str">
        <f>VLOOKUP($A42,'Hospitalisation Details'!$A$2:$H$2345,7,FALSE)</f>
        <v>R1013</v>
      </c>
      <c r="Q42" s="17">
        <f>VLOOKUP($A42,'Hospitalisation Details'!$A$2:$H$2345,8,FALSE)</f>
        <v>22</v>
      </c>
    </row>
    <row r="43" spans="1:17" x14ac:dyDescent="0.25">
      <c r="A43" t="str">
        <f>'Customer Names'!A43</f>
        <v>Id42</v>
      </c>
      <c r="B43" t="str">
        <f>VLOOKUP($A43,'Customer Names'!$A$2:$D$2336,3,FALSE)</f>
        <v>Roseann</v>
      </c>
      <c r="C43" s="16">
        <f>VLOOKUP($A43,'Medical Examinations'!$A$2:$J$2336,2,FALSE)</f>
        <v>35.200000000000003</v>
      </c>
      <c r="D43" s="16">
        <f>VLOOKUP($A43,'Medical Examinations'!$A$2:$J$2336,3,FALSE)</f>
        <v>11.68</v>
      </c>
      <c r="E43" t="str">
        <f>VLOOKUP($A43,'Medical Examinations'!$A$2:$J$2336,4,FALSE)</f>
        <v>yes</v>
      </c>
      <c r="F43" t="str">
        <f>VLOOKUP($A43,'Medical Examinations'!$A$2:$J$2336,5,FALSE)</f>
        <v>No</v>
      </c>
      <c r="G43" t="str">
        <f>VLOOKUP($A43,'Medical Examinations'!$A$2:$J$2336,6,FALSE)</f>
        <v>No</v>
      </c>
      <c r="H43" s="17">
        <f>VLOOKUP($A43,'Medical Examinations'!$A$2:$J$2336,7,FALSE)</f>
        <v>0</v>
      </c>
      <c r="I43" t="str">
        <f>VLOOKUP($A43,'Medical Examinations'!$A$2:$J$2336,8,FALSE)</f>
        <v>yes</v>
      </c>
      <c r="J43" t="str">
        <f>VLOOKUP($A43,'Medical Examinations'!$A$2:$J$2336,9,FALSE)</f>
        <v>Obesity</v>
      </c>
      <c r="K43" t="str">
        <f>VLOOKUP($A43,'Medical Examinations'!$A$2:$J$2336,10,FALSE)</f>
        <v>Diabetes</v>
      </c>
      <c r="L43" s="18">
        <f>VLOOKUP($A43,'Hospitalisation Details'!$A$2:$H$2345,2,FALSE)</f>
        <v>24729</v>
      </c>
      <c r="M43" s="13">
        <f>VLOOKUP($A43,'Hospitalisation Details'!$A$2:$H$2345,4,FALSE)</f>
        <v>44423.8</v>
      </c>
      <c r="N43" t="str">
        <f>VLOOKUP($A43,'Hospitalisation Details'!$A$2:$H$2345,5,FALSE)</f>
        <v>tier - 2</v>
      </c>
      <c r="O43" t="str">
        <f>VLOOKUP($A43,'Hospitalisation Details'!$A$2:$H$2345,6,FALSE)</f>
        <v>tier - 3</v>
      </c>
      <c r="P43" t="str">
        <f>VLOOKUP($A43,'Hospitalisation Details'!$A$2:$H$2345,7,FALSE)</f>
        <v>R1013</v>
      </c>
      <c r="Q43" s="17">
        <f>VLOOKUP($A43,'Hospitalisation Details'!$A$2:$H$2345,8,FALSE)</f>
        <v>55</v>
      </c>
    </row>
    <row r="44" spans="1:17" x14ac:dyDescent="0.25">
      <c r="A44" t="str">
        <f>'Customer Names'!A44</f>
        <v>Id43</v>
      </c>
      <c r="B44" t="str">
        <f>VLOOKUP($A44,'Customer Names'!$A$2:$D$2336,3,FALSE)</f>
        <v>Nicole</v>
      </c>
      <c r="C44" s="16">
        <f>VLOOKUP($A44,'Medical Examinations'!$A$2:$J$2336,2,FALSE)</f>
        <v>38.06</v>
      </c>
      <c r="D44" s="16">
        <f>VLOOKUP($A44,'Medical Examinations'!$A$2:$J$2336,3,FALSE)</f>
        <v>6.98</v>
      </c>
      <c r="E44" t="str">
        <f>VLOOKUP($A44,'Medical Examinations'!$A$2:$J$2336,4,FALSE)</f>
        <v>No</v>
      </c>
      <c r="F44" t="str">
        <f>VLOOKUP($A44,'Medical Examinations'!$A$2:$J$2336,5,FALSE)</f>
        <v>No</v>
      </c>
      <c r="G44" t="str">
        <f>VLOOKUP($A44,'Medical Examinations'!$A$2:$J$2336,6,FALSE)</f>
        <v>No</v>
      </c>
      <c r="H44" s="17">
        <f>VLOOKUP($A44,'Medical Examinations'!$A$2:$J$2336,7,FALSE)</f>
        <v>0</v>
      </c>
      <c r="I44" t="str">
        <f>VLOOKUP($A44,'Medical Examinations'!$A$2:$J$2336,8,FALSE)</f>
        <v>yes</v>
      </c>
      <c r="J44" t="str">
        <f>VLOOKUP($A44,'Medical Examinations'!$A$2:$J$2336,9,FALSE)</f>
        <v>Obesity</v>
      </c>
      <c r="K44" t="str">
        <f>VLOOKUP($A44,'Medical Examinations'!$A$2:$J$2336,10,FALSE)</f>
        <v>Diabetes</v>
      </c>
      <c r="L44" s="18">
        <f>VLOOKUP($A44,'Hospitalisation Details'!$A$2:$H$2345,2,FALSE)</f>
        <v>26235</v>
      </c>
      <c r="M44" s="13">
        <f>VLOOKUP($A44,'Hospitalisation Details'!$A$2:$H$2345,4,FALSE)</f>
        <v>44400.41</v>
      </c>
      <c r="N44" t="str">
        <f>VLOOKUP($A44,'Hospitalisation Details'!$A$2:$H$2345,5,FALSE)</f>
        <v>tier - 2</v>
      </c>
      <c r="O44" t="str">
        <f>VLOOKUP($A44,'Hospitalisation Details'!$A$2:$H$2345,6,FALSE)</f>
        <v>tier - 2</v>
      </c>
      <c r="P44" t="str">
        <f>VLOOKUP($A44,'Hospitalisation Details'!$A$2:$H$2345,7,FALSE)</f>
        <v>R1013</v>
      </c>
      <c r="Q44" s="17">
        <f>VLOOKUP($A44,'Hospitalisation Details'!$A$2:$H$2345,8,FALSE)</f>
        <v>51</v>
      </c>
    </row>
    <row r="45" spans="1:17" x14ac:dyDescent="0.25">
      <c r="A45" t="str">
        <f>'Customer Names'!A45</f>
        <v>Id44</v>
      </c>
      <c r="B45" t="str">
        <f>VLOOKUP($A45,'Customer Names'!$A$2:$D$2336,3,FALSE)</f>
        <v>Spencer</v>
      </c>
      <c r="C45" s="16">
        <f>VLOOKUP($A45,'Medical Examinations'!$A$2:$J$2336,2,FALSE)</f>
        <v>34.21</v>
      </c>
      <c r="D45" s="16">
        <f>VLOOKUP($A45,'Medical Examinations'!$A$2:$J$2336,3,FALSE)</f>
        <v>8.34</v>
      </c>
      <c r="E45" t="str">
        <f>VLOOKUP($A45,'Medical Examinations'!$A$2:$J$2336,4,FALSE)</f>
        <v>No</v>
      </c>
      <c r="F45" t="str">
        <f>VLOOKUP($A45,'Medical Examinations'!$A$2:$J$2336,5,FALSE)</f>
        <v>No</v>
      </c>
      <c r="G45" t="str">
        <f>VLOOKUP($A45,'Medical Examinations'!$A$2:$J$2336,6,FALSE)</f>
        <v>No</v>
      </c>
      <c r="H45" s="17">
        <f>VLOOKUP($A45,'Medical Examinations'!$A$2:$J$2336,7,FALSE)</f>
        <v>0</v>
      </c>
      <c r="I45" t="str">
        <f>VLOOKUP($A45,'Medical Examinations'!$A$2:$J$2336,8,FALSE)</f>
        <v>yes</v>
      </c>
      <c r="J45" t="str">
        <f>VLOOKUP($A45,'Medical Examinations'!$A$2:$J$2336,9,FALSE)</f>
        <v>Obesity</v>
      </c>
      <c r="K45" t="str">
        <f>VLOOKUP($A45,'Medical Examinations'!$A$2:$J$2336,10,FALSE)</f>
        <v>Diabetes</v>
      </c>
      <c r="L45" s="18">
        <f>VLOOKUP($A45,'Hospitalisation Details'!$A$2:$H$2345,2,FALSE)</f>
        <v>25166</v>
      </c>
      <c r="M45" s="13">
        <f>VLOOKUP($A45,'Hospitalisation Details'!$A$2:$H$2345,4,FALSE)</f>
        <v>44260.75</v>
      </c>
      <c r="N45" t="str">
        <f>VLOOKUP($A45,'Hospitalisation Details'!$A$2:$H$2345,5,FALSE)</f>
        <v>tier - 2</v>
      </c>
      <c r="O45" t="str">
        <f>VLOOKUP($A45,'Hospitalisation Details'!$A$2:$H$2345,6,FALSE)</f>
        <v>tier - 1</v>
      </c>
      <c r="P45" t="str">
        <f>VLOOKUP($A45,'Hospitalisation Details'!$A$2:$H$2345,7,FALSE)</f>
        <v>R1013</v>
      </c>
      <c r="Q45" s="17">
        <f>VLOOKUP($A45,'Hospitalisation Details'!$A$2:$H$2345,8,FALSE)</f>
        <v>54</v>
      </c>
    </row>
    <row r="46" spans="1:17" x14ac:dyDescent="0.25">
      <c r="A46" t="str">
        <f>'Customer Names'!A46</f>
        <v>Id45</v>
      </c>
      <c r="B46" t="str">
        <f>VLOOKUP($A46,'Customer Names'!$A$2:$D$2336,3,FALSE)</f>
        <v>Eric W</v>
      </c>
      <c r="C46" s="16">
        <f>VLOOKUP($A46,'Medical Examinations'!$A$2:$J$2336,2,FALSE)</f>
        <v>38.94</v>
      </c>
      <c r="D46" s="16">
        <f>VLOOKUP($A46,'Medical Examinations'!$A$2:$J$2336,3,FALSE)</f>
        <v>8.49</v>
      </c>
      <c r="E46" t="str">
        <f>VLOOKUP($A46,'Medical Examinations'!$A$2:$J$2336,4,FALSE)</f>
        <v>yes</v>
      </c>
      <c r="F46" t="str">
        <f>VLOOKUP($A46,'Medical Examinations'!$A$2:$J$2336,5,FALSE)</f>
        <v>No</v>
      </c>
      <c r="G46" t="str">
        <f>VLOOKUP($A46,'Medical Examinations'!$A$2:$J$2336,6,FALSE)</f>
        <v>No</v>
      </c>
      <c r="H46" s="17">
        <f>VLOOKUP($A46,'Medical Examinations'!$A$2:$J$2336,7,FALSE)</f>
        <v>1</v>
      </c>
      <c r="I46" t="str">
        <f>VLOOKUP($A46,'Medical Examinations'!$A$2:$J$2336,8,FALSE)</f>
        <v>yes</v>
      </c>
      <c r="J46" t="str">
        <f>VLOOKUP($A46,'Medical Examinations'!$A$2:$J$2336,9,FALSE)</f>
        <v>Obesity</v>
      </c>
      <c r="K46" t="str">
        <f>VLOOKUP($A46,'Medical Examinations'!$A$2:$J$2336,10,FALSE)</f>
        <v>Diabetes</v>
      </c>
      <c r="L46" s="18">
        <f>VLOOKUP($A46,'Hospitalisation Details'!$A$2:$H$2345,2,FALSE)</f>
        <v>27546</v>
      </c>
      <c r="M46" s="13">
        <f>VLOOKUP($A46,'Hospitalisation Details'!$A$2:$H$2345,4,FALSE)</f>
        <v>44202.65</v>
      </c>
      <c r="N46" t="str">
        <f>VLOOKUP($A46,'Hospitalisation Details'!$A$2:$H$2345,5,FALSE)</f>
        <v>tier - 2</v>
      </c>
      <c r="O46" t="str">
        <f>VLOOKUP($A46,'Hospitalisation Details'!$A$2:$H$2345,6,FALSE)</f>
        <v>tier - 2</v>
      </c>
      <c r="P46" t="str">
        <f>VLOOKUP($A46,'Hospitalisation Details'!$A$2:$H$2345,7,FALSE)</f>
        <v>R1013</v>
      </c>
      <c r="Q46" s="17">
        <f>VLOOKUP($A46,'Hospitalisation Details'!$A$2:$H$2345,8,FALSE)</f>
        <v>48</v>
      </c>
    </row>
    <row r="47" spans="1:17" x14ac:dyDescent="0.25">
      <c r="A47" t="str">
        <f>'Customer Names'!A47</f>
        <v>Id46</v>
      </c>
      <c r="B47" t="str">
        <f>VLOOKUP($A47,'Customer Names'!$A$2:$D$2336,3,FALSE)</f>
        <v>Brianna L</v>
      </c>
      <c r="C47" s="16">
        <f>VLOOKUP($A47,'Medical Examinations'!$A$2:$J$2336,2,FALSE)</f>
        <v>30.21</v>
      </c>
      <c r="D47" s="16">
        <f>VLOOKUP($A47,'Medical Examinations'!$A$2:$J$2336,3,FALSE)</f>
        <v>5.34</v>
      </c>
      <c r="E47" t="str">
        <f>VLOOKUP($A47,'Medical Examinations'!$A$2:$J$2336,4,FALSE)</f>
        <v>yes</v>
      </c>
      <c r="F47" t="str">
        <f>VLOOKUP($A47,'Medical Examinations'!$A$2:$J$2336,5,FALSE)</f>
        <v>No</v>
      </c>
      <c r="G47" t="str">
        <f>VLOOKUP($A47,'Medical Examinations'!$A$2:$J$2336,6,FALSE)</f>
        <v>No</v>
      </c>
      <c r="H47" s="17">
        <f>VLOOKUP($A47,'Medical Examinations'!$A$2:$J$2336,7,FALSE)</f>
        <v>1</v>
      </c>
      <c r="I47" t="str">
        <f>VLOOKUP($A47,'Medical Examinations'!$A$2:$J$2336,8,FALSE)</f>
        <v>yes</v>
      </c>
      <c r="J47" t="str">
        <f>VLOOKUP($A47,'Medical Examinations'!$A$2:$J$2336,9,FALSE)</f>
        <v>Obesity</v>
      </c>
      <c r="K47" t="str">
        <f>VLOOKUP($A47,'Medical Examinations'!$A$2:$J$2336,10,FALSE)</f>
        <v>Normal</v>
      </c>
      <c r="L47" s="18">
        <f>VLOOKUP($A47,'Hospitalisation Details'!$A$2:$H$2345,2,FALSE)</f>
        <v>32340</v>
      </c>
      <c r="M47" s="13">
        <f>VLOOKUP($A47,'Hospitalisation Details'!$A$2:$H$2345,4,FALSE)</f>
        <v>43943.88</v>
      </c>
      <c r="N47" t="str">
        <f>VLOOKUP($A47,'Hospitalisation Details'!$A$2:$H$2345,5,FALSE)</f>
        <v>tier - 2</v>
      </c>
      <c r="O47" t="str">
        <f>VLOOKUP($A47,'Hospitalisation Details'!$A$2:$H$2345,6,FALSE)</f>
        <v>tier - 1</v>
      </c>
      <c r="P47" t="str">
        <f>VLOOKUP($A47,'Hospitalisation Details'!$A$2:$H$2345,7,FALSE)</f>
        <v>R1012</v>
      </c>
      <c r="Q47" s="17">
        <f>VLOOKUP($A47,'Hospitalisation Details'!$A$2:$H$2345,8,FALSE)</f>
        <v>34</v>
      </c>
    </row>
    <row r="48" spans="1:17" x14ac:dyDescent="0.25">
      <c r="A48" t="str">
        <f>'Customer Names'!A48</f>
        <v>Id47</v>
      </c>
      <c r="B48" t="str">
        <f>VLOOKUP($A48,'Customer Names'!$A$2:$D$2336,3,FALSE)</f>
        <v>Thomas J.</v>
      </c>
      <c r="C48" s="16">
        <f>VLOOKUP($A48,'Medical Examinations'!$A$2:$J$2336,2,FALSE)</f>
        <v>33.630000000000003</v>
      </c>
      <c r="D48" s="16">
        <f>VLOOKUP($A48,'Medical Examinations'!$A$2:$J$2336,3,FALSE)</f>
        <v>4.43</v>
      </c>
      <c r="E48" t="str">
        <f>VLOOKUP($A48,'Medical Examinations'!$A$2:$J$2336,4,FALSE)</f>
        <v>yes</v>
      </c>
      <c r="F48" t="str">
        <f>VLOOKUP($A48,'Medical Examinations'!$A$2:$J$2336,5,FALSE)</f>
        <v>No</v>
      </c>
      <c r="G48" t="str">
        <f>VLOOKUP($A48,'Medical Examinations'!$A$2:$J$2336,6,FALSE)</f>
        <v>No</v>
      </c>
      <c r="H48" s="17">
        <f>VLOOKUP($A48,'Medical Examinations'!$A$2:$J$2336,7,FALSE)</f>
        <v>2</v>
      </c>
      <c r="I48" t="str">
        <f>VLOOKUP($A48,'Medical Examinations'!$A$2:$J$2336,8,FALSE)</f>
        <v>yes</v>
      </c>
      <c r="J48" t="str">
        <f>VLOOKUP($A48,'Medical Examinations'!$A$2:$J$2336,9,FALSE)</f>
        <v>Obesity</v>
      </c>
      <c r="K48" t="str">
        <f>VLOOKUP($A48,'Medical Examinations'!$A$2:$J$2336,10,FALSE)</f>
        <v>Normal</v>
      </c>
      <c r="L48" s="18">
        <f>VLOOKUP($A48,'Hospitalisation Details'!$A$2:$H$2345,2,FALSE)</f>
        <v>24385</v>
      </c>
      <c r="M48" s="13">
        <f>VLOOKUP($A48,'Hospitalisation Details'!$A$2:$H$2345,4,FALSE)</f>
        <v>43921.18</v>
      </c>
      <c r="N48" t="str">
        <f>VLOOKUP($A48,'Hospitalisation Details'!$A$2:$H$2345,5,FALSE)</f>
        <v>tier - 2</v>
      </c>
      <c r="O48" t="str">
        <f>VLOOKUP($A48,'Hospitalisation Details'!$A$2:$H$2345,6,FALSE)</f>
        <v>tier - 2</v>
      </c>
      <c r="P48" t="str">
        <f>VLOOKUP($A48,'Hospitalisation Details'!$A$2:$H$2345,7,FALSE)</f>
        <v>R1012</v>
      </c>
      <c r="Q48" s="17">
        <f>VLOOKUP($A48,'Hospitalisation Details'!$A$2:$H$2345,8,FALSE)</f>
        <v>56</v>
      </c>
    </row>
    <row r="49" spans="1:17" x14ac:dyDescent="0.25">
      <c r="A49" t="str">
        <f>'Customer Names'!A49</f>
        <v>Id48</v>
      </c>
      <c r="B49" t="str">
        <f>VLOOKUP($A49,'Customer Names'!$A$2:$D$2336,3,FALSE)</f>
        <v>Melissa L</v>
      </c>
      <c r="C49" s="16">
        <f>VLOOKUP($A49,'Medical Examinations'!$A$2:$J$2336,2,FALSE)</f>
        <v>40.369999999999997</v>
      </c>
      <c r="D49" s="16">
        <f>VLOOKUP($A49,'Medical Examinations'!$A$2:$J$2336,3,FALSE)</f>
        <v>4.47</v>
      </c>
      <c r="E49" t="str">
        <f>VLOOKUP($A49,'Medical Examinations'!$A$2:$J$2336,4,FALSE)</f>
        <v>No</v>
      </c>
      <c r="F49" t="str">
        <f>VLOOKUP($A49,'Medical Examinations'!$A$2:$J$2336,5,FALSE)</f>
        <v>No</v>
      </c>
      <c r="G49" t="str">
        <f>VLOOKUP($A49,'Medical Examinations'!$A$2:$J$2336,6,FALSE)</f>
        <v>No</v>
      </c>
      <c r="H49" s="17">
        <f>VLOOKUP($A49,'Medical Examinations'!$A$2:$J$2336,7,FALSE)</f>
        <v>0</v>
      </c>
      <c r="I49" t="str">
        <f>VLOOKUP($A49,'Medical Examinations'!$A$2:$J$2336,8,FALSE)</f>
        <v>yes</v>
      </c>
      <c r="J49" t="str">
        <f>VLOOKUP($A49,'Medical Examinations'!$A$2:$J$2336,9,FALSE)</f>
        <v>Obesity</v>
      </c>
      <c r="K49" t="str">
        <f>VLOOKUP($A49,'Medical Examinations'!$A$2:$J$2336,10,FALSE)</f>
        <v>Normal</v>
      </c>
      <c r="L49" s="18">
        <f>VLOOKUP($A49,'Hospitalisation Details'!$A$2:$H$2345,2,FALSE)</f>
        <v>29535</v>
      </c>
      <c r="M49" s="13">
        <f>VLOOKUP($A49,'Hospitalisation Details'!$A$2:$H$2345,4,FALSE)</f>
        <v>43896.38</v>
      </c>
      <c r="N49" t="str">
        <f>VLOOKUP($A49,'Hospitalisation Details'!$A$2:$H$2345,5,FALSE)</f>
        <v>tier - 2</v>
      </c>
      <c r="O49" t="str">
        <f>VLOOKUP($A49,'Hospitalisation Details'!$A$2:$H$2345,6,FALSE)</f>
        <v>tier - 1</v>
      </c>
      <c r="P49" t="str">
        <f>VLOOKUP($A49,'Hospitalisation Details'!$A$2:$H$2345,7,FALSE)</f>
        <v>R1013</v>
      </c>
      <c r="Q49" s="17">
        <f>VLOOKUP($A49,'Hospitalisation Details'!$A$2:$H$2345,8,FALSE)</f>
        <v>42</v>
      </c>
    </row>
    <row r="50" spans="1:17" x14ac:dyDescent="0.25">
      <c r="A50" t="str">
        <f>'Customer Names'!A50</f>
        <v>Id49</v>
      </c>
      <c r="B50" t="str">
        <f>VLOOKUP($A50,'Customer Names'!$A$2:$D$2336,3,FALSE)</f>
        <v>Flavio</v>
      </c>
      <c r="C50" s="16">
        <f>VLOOKUP($A50,'Medical Examinations'!$A$2:$J$2336,2,FALSE)</f>
        <v>53.09</v>
      </c>
      <c r="D50" s="16">
        <f>VLOOKUP($A50,'Medical Examinations'!$A$2:$J$2336,3,FALSE)</f>
        <v>4.82</v>
      </c>
      <c r="E50" t="str">
        <f>VLOOKUP($A50,'Medical Examinations'!$A$2:$J$2336,4,FALSE)</f>
        <v>yes</v>
      </c>
      <c r="F50" t="str">
        <f>VLOOKUP($A50,'Medical Examinations'!$A$2:$J$2336,5,FALSE)</f>
        <v>No</v>
      </c>
      <c r="G50" t="str">
        <f>VLOOKUP($A50,'Medical Examinations'!$A$2:$J$2336,6,FALSE)</f>
        <v>No</v>
      </c>
      <c r="H50" s="17">
        <f>VLOOKUP($A50,'Medical Examinations'!$A$2:$J$2336,7,FALSE)</f>
        <v>2</v>
      </c>
      <c r="I50" t="str">
        <f>VLOOKUP($A50,'Medical Examinations'!$A$2:$J$2336,8,FALSE)</f>
        <v>yes</v>
      </c>
      <c r="J50" t="str">
        <f>VLOOKUP($A50,'Medical Examinations'!$A$2:$J$2336,9,FALSE)</f>
        <v>Obesity</v>
      </c>
      <c r="K50" t="str">
        <f>VLOOKUP($A50,'Medical Examinations'!$A$2:$J$2336,10,FALSE)</f>
        <v>Normal</v>
      </c>
      <c r="L50" s="18">
        <f>VLOOKUP($A50,'Hospitalisation Details'!$A$2:$H$2345,2,FALSE)</f>
        <v>24290</v>
      </c>
      <c r="M50" s="13">
        <f>VLOOKUP($A50,'Hospitalisation Details'!$A$2:$H$2345,4,FALSE)</f>
        <v>43817.45</v>
      </c>
      <c r="N50" t="str">
        <f>VLOOKUP($A50,'Hospitalisation Details'!$A$2:$H$2345,5,FALSE)</f>
        <v>tier - 2</v>
      </c>
      <c r="O50" t="str">
        <f>VLOOKUP($A50,'Hospitalisation Details'!$A$2:$H$2345,6,FALSE)</f>
        <v>tier - 3</v>
      </c>
      <c r="P50" t="str">
        <f>VLOOKUP($A50,'Hospitalisation Details'!$A$2:$H$2345,7,FALSE)</f>
        <v>R1012</v>
      </c>
      <c r="Q50" s="17">
        <f>VLOOKUP($A50,'Hospitalisation Details'!$A$2:$H$2345,8,FALSE)</f>
        <v>56</v>
      </c>
    </row>
    <row r="51" spans="1:17" x14ac:dyDescent="0.25">
      <c r="A51" t="str">
        <f>'Customer Names'!A51</f>
        <v>Id50</v>
      </c>
      <c r="B51" t="str">
        <f>VLOOKUP($A51,'Customer Names'!$A$2:$D$2336,3,FALSE)</f>
        <v>Ryan</v>
      </c>
      <c r="C51" s="16">
        <f>VLOOKUP($A51,'Medical Examinations'!$A$2:$J$2336,2,FALSE)</f>
        <v>31.79</v>
      </c>
      <c r="D51" s="16">
        <f>VLOOKUP($A51,'Medical Examinations'!$A$2:$J$2336,3,FALSE)</f>
        <v>5.51</v>
      </c>
      <c r="E51" t="str">
        <f>VLOOKUP($A51,'Medical Examinations'!$A$2:$J$2336,4,FALSE)</f>
        <v>yes</v>
      </c>
      <c r="F51" t="str">
        <f>VLOOKUP($A51,'Medical Examinations'!$A$2:$J$2336,5,FALSE)</f>
        <v>No</v>
      </c>
      <c r="G51" t="str">
        <f>VLOOKUP($A51,'Medical Examinations'!$A$2:$J$2336,6,FALSE)</f>
        <v>No</v>
      </c>
      <c r="H51" s="17">
        <f>VLOOKUP($A51,'Medical Examinations'!$A$2:$J$2336,7,FALSE)</f>
        <v>2</v>
      </c>
      <c r="I51" t="str">
        <f>VLOOKUP($A51,'Medical Examinations'!$A$2:$J$2336,8,FALSE)</f>
        <v>yes</v>
      </c>
      <c r="J51" t="str">
        <f>VLOOKUP($A51,'Medical Examinations'!$A$2:$J$2336,9,FALSE)</f>
        <v>Obesity</v>
      </c>
      <c r="K51" t="str">
        <f>VLOOKUP($A51,'Medical Examinations'!$A$2:$J$2336,10,FALSE)</f>
        <v>Normal</v>
      </c>
      <c r="L51" s="18">
        <f>VLOOKUP($A51,'Hospitalisation Details'!$A$2:$H$2345,2,FALSE)</f>
        <v>24405</v>
      </c>
      <c r="M51" s="13">
        <f>VLOOKUP($A51,'Hospitalisation Details'!$A$2:$H$2345,4,FALSE)</f>
        <v>43813.87</v>
      </c>
      <c r="N51" t="str">
        <f>VLOOKUP($A51,'Hospitalisation Details'!$A$2:$H$2345,5,FALSE)</f>
        <v>tier - 2</v>
      </c>
      <c r="O51" t="str">
        <f>VLOOKUP($A51,'Hospitalisation Details'!$A$2:$H$2345,6,FALSE)</f>
        <v>tier - 2</v>
      </c>
      <c r="P51" t="str">
        <f>VLOOKUP($A51,'Hospitalisation Details'!$A$2:$H$2345,7,FALSE)</f>
        <v>R1013</v>
      </c>
      <c r="Q51" s="17">
        <f>VLOOKUP($A51,'Hospitalisation Details'!$A$2:$H$2345,8,FALSE)</f>
        <v>56</v>
      </c>
    </row>
    <row r="52" spans="1:17" x14ac:dyDescent="0.25">
      <c r="A52" t="str">
        <f>'Customer Names'!A52</f>
        <v>Id51</v>
      </c>
      <c r="B52" t="str">
        <f>VLOOKUP($A52,'Customer Names'!$A$2:$D$2336,3,FALSE)</f>
        <v>Anthony J.</v>
      </c>
      <c r="C52" s="16">
        <f>VLOOKUP($A52,'Medical Examinations'!$A$2:$J$2336,2,FALSE)</f>
        <v>41.895000000000003</v>
      </c>
      <c r="D52" s="16">
        <f>VLOOKUP($A52,'Medical Examinations'!$A$2:$J$2336,3,FALSE)</f>
        <v>10.87</v>
      </c>
      <c r="E52" t="str">
        <f>VLOOKUP($A52,'Medical Examinations'!$A$2:$J$2336,4,FALSE)</f>
        <v>yes</v>
      </c>
      <c r="F52" t="str">
        <f>VLOOKUP($A52,'Medical Examinations'!$A$2:$J$2336,5,FALSE)</f>
        <v>No</v>
      </c>
      <c r="G52" t="str">
        <f>VLOOKUP($A52,'Medical Examinations'!$A$2:$J$2336,6,FALSE)</f>
        <v>No</v>
      </c>
      <c r="H52" s="17">
        <f>VLOOKUP($A52,'Medical Examinations'!$A$2:$J$2336,7,FALSE)</f>
        <v>1</v>
      </c>
      <c r="I52" t="str">
        <f>VLOOKUP($A52,'Medical Examinations'!$A$2:$J$2336,8,FALSE)</f>
        <v>yes</v>
      </c>
      <c r="J52" t="str">
        <f>VLOOKUP($A52,'Medical Examinations'!$A$2:$J$2336,9,FALSE)</f>
        <v>Obesity</v>
      </c>
      <c r="K52" t="str">
        <f>VLOOKUP($A52,'Medical Examinations'!$A$2:$J$2336,10,FALSE)</f>
        <v>Diabetes</v>
      </c>
      <c r="L52" s="18">
        <f>VLOOKUP($A52,'Hospitalisation Details'!$A$2:$H$2345,2,FALSE)</f>
        <v>31775</v>
      </c>
      <c r="M52" s="13">
        <f>VLOOKUP($A52,'Hospitalisation Details'!$A$2:$H$2345,4,FALSE)</f>
        <v>43753.34</v>
      </c>
      <c r="N52" t="str">
        <f>VLOOKUP($A52,'Hospitalisation Details'!$A$2:$H$2345,5,FALSE)</f>
        <v>tier - 2</v>
      </c>
      <c r="O52" t="str">
        <f>VLOOKUP($A52,'Hospitalisation Details'!$A$2:$H$2345,6,FALSE)</f>
        <v>tier - 1</v>
      </c>
      <c r="P52" t="str">
        <f>VLOOKUP($A52,'Hospitalisation Details'!$A$2:$H$2345,7,FALSE)</f>
        <v>R1015</v>
      </c>
      <c r="Q52" s="17">
        <f>VLOOKUP($A52,'Hospitalisation Details'!$A$2:$H$2345,8,FALSE)</f>
        <v>36</v>
      </c>
    </row>
    <row r="53" spans="1:17" x14ac:dyDescent="0.25">
      <c r="A53" t="str">
        <f>'Customer Names'!A53</f>
        <v>Id52</v>
      </c>
      <c r="B53" t="str">
        <f>VLOOKUP($A53,'Customer Names'!$A$2:$D$2336,3,FALSE)</f>
        <v>Alex</v>
      </c>
      <c r="C53" s="16">
        <f>VLOOKUP($A53,'Medical Examinations'!$A$2:$J$2336,2,FALSE)</f>
        <v>31.16</v>
      </c>
      <c r="D53" s="16">
        <f>VLOOKUP($A53,'Medical Examinations'!$A$2:$J$2336,3,FALSE)</f>
        <v>9.34</v>
      </c>
      <c r="E53" t="str">
        <f>VLOOKUP($A53,'Medical Examinations'!$A$2:$J$2336,4,FALSE)</f>
        <v>No</v>
      </c>
      <c r="F53" t="str">
        <f>VLOOKUP($A53,'Medical Examinations'!$A$2:$J$2336,5,FALSE)</f>
        <v>No</v>
      </c>
      <c r="G53" t="str">
        <f>VLOOKUP($A53,'Medical Examinations'!$A$2:$J$2336,6,FALSE)</f>
        <v>No</v>
      </c>
      <c r="H53" s="17">
        <f>VLOOKUP($A53,'Medical Examinations'!$A$2:$J$2336,7,FALSE)</f>
        <v>0</v>
      </c>
      <c r="I53" t="str">
        <f>VLOOKUP($A53,'Medical Examinations'!$A$2:$J$2336,8,FALSE)</f>
        <v>yes</v>
      </c>
      <c r="J53" t="str">
        <f>VLOOKUP($A53,'Medical Examinations'!$A$2:$J$2336,9,FALSE)</f>
        <v>Obesity</v>
      </c>
      <c r="K53" t="str">
        <f>VLOOKUP($A53,'Medical Examinations'!$A$2:$J$2336,10,FALSE)</f>
        <v>Diabetes</v>
      </c>
      <c r="L53" s="18">
        <f>VLOOKUP($A53,'Hospitalisation Details'!$A$2:$H$2345,2,FALSE)</f>
        <v>23976</v>
      </c>
      <c r="M53" s="13">
        <f>VLOOKUP($A53,'Hospitalisation Details'!$A$2:$H$2345,4,FALSE)</f>
        <v>43578.94</v>
      </c>
      <c r="N53" t="str">
        <f>VLOOKUP($A53,'Hospitalisation Details'!$A$2:$H$2345,5,FALSE)</f>
        <v>tier - 2</v>
      </c>
      <c r="O53" t="str">
        <f>VLOOKUP($A53,'Hospitalisation Details'!$A$2:$H$2345,6,FALSE)</f>
        <v>tier - 2</v>
      </c>
      <c r="P53" t="str">
        <f>VLOOKUP($A53,'Hospitalisation Details'!$A$2:$H$2345,7,FALSE)</f>
        <v>R1012</v>
      </c>
      <c r="Q53" s="17">
        <f>VLOOKUP($A53,'Hospitalisation Details'!$A$2:$H$2345,8,FALSE)</f>
        <v>57</v>
      </c>
    </row>
    <row r="54" spans="1:17" x14ac:dyDescent="0.25">
      <c r="A54" t="str">
        <f>'Customer Names'!A54</f>
        <v>Id53</v>
      </c>
      <c r="B54" t="str">
        <f>VLOOKUP($A54,'Customer Names'!$A$2:$D$2336,3,FALSE)</f>
        <v>David</v>
      </c>
      <c r="C54" s="16">
        <f>VLOOKUP($A54,'Medical Examinations'!$A$2:$J$2336,2,FALSE)</f>
        <v>34.104999999999997</v>
      </c>
      <c r="D54" s="16">
        <f>VLOOKUP($A54,'Medical Examinations'!$A$2:$J$2336,3,FALSE)</f>
        <v>5.03</v>
      </c>
      <c r="E54" t="str">
        <f>VLOOKUP($A54,'Medical Examinations'!$A$2:$J$2336,4,FALSE)</f>
        <v>yes</v>
      </c>
      <c r="F54" t="str">
        <f>VLOOKUP($A54,'Medical Examinations'!$A$2:$J$2336,5,FALSE)</f>
        <v>No</v>
      </c>
      <c r="G54" t="str">
        <f>VLOOKUP($A54,'Medical Examinations'!$A$2:$J$2336,6,FALSE)</f>
        <v>Yes</v>
      </c>
      <c r="H54" s="17">
        <f>VLOOKUP($A54,'Medical Examinations'!$A$2:$J$2336,7,FALSE)</f>
        <v>1</v>
      </c>
      <c r="I54" t="str">
        <f>VLOOKUP($A54,'Medical Examinations'!$A$2:$J$2336,8,FALSE)</f>
        <v>yes</v>
      </c>
      <c r="J54" t="str">
        <f>VLOOKUP($A54,'Medical Examinations'!$A$2:$J$2336,9,FALSE)</f>
        <v>Obesity</v>
      </c>
      <c r="K54" t="str">
        <f>VLOOKUP($A54,'Medical Examinations'!$A$2:$J$2336,10,FALSE)</f>
        <v>Normal</v>
      </c>
      <c r="L54" s="18">
        <f>VLOOKUP($A54,'Hospitalisation Details'!$A$2:$H$2345,2,FALSE)</f>
        <v>25540</v>
      </c>
      <c r="M54" s="13">
        <f>VLOOKUP($A54,'Hospitalisation Details'!$A$2:$H$2345,4,FALSE)</f>
        <v>43254.42</v>
      </c>
      <c r="N54" t="str">
        <f>VLOOKUP($A54,'Hospitalisation Details'!$A$2:$H$2345,5,FALSE)</f>
        <v>tier - 2</v>
      </c>
      <c r="O54" t="str">
        <f>VLOOKUP($A54,'Hospitalisation Details'!$A$2:$H$2345,6,FALSE)</f>
        <v>tier - 2</v>
      </c>
      <c r="P54" t="str">
        <f>VLOOKUP($A54,'Hospitalisation Details'!$A$2:$H$2345,7,FALSE)</f>
        <v>R1016</v>
      </c>
      <c r="Q54" s="17">
        <f>VLOOKUP($A54,'Hospitalisation Details'!$A$2:$H$2345,8,FALSE)</f>
        <v>53</v>
      </c>
    </row>
    <row r="55" spans="1:17" x14ac:dyDescent="0.25">
      <c r="A55" t="str">
        <f>'Customer Names'!A55</f>
        <v>Id54</v>
      </c>
      <c r="B55" t="str">
        <f>VLOOKUP($A55,'Customer Names'!$A$2:$D$2336,3,FALSE)</f>
        <v>Andrew B</v>
      </c>
      <c r="C55" s="16">
        <f>VLOOKUP($A55,'Medical Examinations'!$A$2:$J$2336,2,FALSE)</f>
        <v>51.93</v>
      </c>
      <c r="D55" s="16">
        <f>VLOOKUP($A55,'Medical Examinations'!$A$2:$J$2336,3,FALSE)</f>
        <v>11.05</v>
      </c>
      <c r="E55" t="str">
        <f>VLOOKUP($A55,'Medical Examinations'!$A$2:$J$2336,4,FALSE)</f>
        <v>No</v>
      </c>
      <c r="F55" t="str">
        <f>VLOOKUP($A55,'Medical Examinations'!$A$2:$J$2336,5,FALSE)</f>
        <v>No</v>
      </c>
      <c r="G55" t="str">
        <f>VLOOKUP($A55,'Medical Examinations'!$A$2:$J$2336,6,FALSE)</f>
        <v>No</v>
      </c>
      <c r="H55" s="17">
        <f>VLOOKUP($A55,'Medical Examinations'!$A$2:$J$2336,7,FALSE)</f>
        <v>0</v>
      </c>
      <c r="I55" t="str">
        <f>VLOOKUP($A55,'Medical Examinations'!$A$2:$J$2336,8,FALSE)</f>
        <v>yes</v>
      </c>
      <c r="J55" t="str">
        <f>VLOOKUP($A55,'Medical Examinations'!$A$2:$J$2336,9,FALSE)</f>
        <v>Obesity</v>
      </c>
      <c r="K55" t="str">
        <f>VLOOKUP($A55,'Medical Examinations'!$A$2:$J$2336,10,FALSE)</f>
        <v>Diabetes</v>
      </c>
      <c r="L55" s="18">
        <f>VLOOKUP($A55,'Hospitalisation Details'!$A$2:$H$2345,2,FALSE)</f>
        <v>24075</v>
      </c>
      <c r="M55" s="13">
        <f>VLOOKUP($A55,'Hospitalisation Details'!$A$2:$H$2345,4,FALSE)</f>
        <v>43073.760000000002</v>
      </c>
      <c r="N55" t="str">
        <f>VLOOKUP($A55,'Hospitalisation Details'!$A$2:$H$2345,5,FALSE)</f>
        <v>tier - 2</v>
      </c>
      <c r="O55" t="str">
        <f>VLOOKUP($A55,'Hospitalisation Details'!$A$2:$H$2345,6,FALSE)</f>
        <v>tier - 2</v>
      </c>
      <c r="P55" t="str">
        <f>VLOOKUP($A55,'Hospitalisation Details'!$A$2:$H$2345,7,FALSE)</f>
        <v>R1011</v>
      </c>
      <c r="Q55" s="17">
        <f>VLOOKUP($A55,'Hospitalisation Details'!$A$2:$H$2345,8,FALSE)</f>
        <v>57</v>
      </c>
    </row>
    <row r="56" spans="1:17" x14ac:dyDescent="0.25">
      <c r="A56" t="str">
        <f>'Customer Names'!A56</f>
        <v>Id55</v>
      </c>
      <c r="B56" t="str">
        <f>VLOOKUP($A56,'Customer Names'!$A$2:$D$2336,3,FALSE)</f>
        <v>Dara E</v>
      </c>
      <c r="C56" s="16">
        <f>VLOOKUP($A56,'Medical Examinations'!$A$2:$J$2336,2,FALSE)</f>
        <v>38.950000000000003</v>
      </c>
      <c r="D56" s="16">
        <f>VLOOKUP($A56,'Medical Examinations'!$A$2:$J$2336,3,FALSE)</f>
        <v>11.95</v>
      </c>
      <c r="E56" t="str">
        <f>VLOOKUP($A56,'Medical Examinations'!$A$2:$J$2336,4,FALSE)</f>
        <v>No</v>
      </c>
      <c r="F56" t="str">
        <f>VLOOKUP($A56,'Medical Examinations'!$A$2:$J$2336,5,FALSE)</f>
        <v>No</v>
      </c>
      <c r="G56" t="str">
        <f>VLOOKUP($A56,'Medical Examinations'!$A$2:$J$2336,6,FALSE)</f>
        <v>No</v>
      </c>
      <c r="H56" s="17">
        <f>VLOOKUP($A56,'Medical Examinations'!$A$2:$J$2336,7,FALSE)</f>
        <v>0</v>
      </c>
      <c r="I56" t="str">
        <f>VLOOKUP($A56,'Medical Examinations'!$A$2:$J$2336,8,FALSE)</f>
        <v>yes</v>
      </c>
      <c r="J56" t="str">
        <f>VLOOKUP($A56,'Medical Examinations'!$A$2:$J$2336,9,FALSE)</f>
        <v>Obesity</v>
      </c>
      <c r="K56" t="str">
        <f>VLOOKUP($A56,'Medical Examinations'!$A$2:$J$2336,10,FALSE)</f>
        <v>Diabetes</v>
      </c>
      <c r="L56" s="18">
        <f>VLOOKUP($A56,'Hospitalisation Details'!$A$2:$H$2345,2,FALSE)</f>
        <v>28798</v>
      </c>
      <c r="M56" s="13">
        <f>VLOOKUP($A56,'Hospitalisation Details'!$A$2:$H$2345,4,FALSE)</f>
        <v>42983.46</v>
      </c>
      <c r="N56" t="str">
        <f>VLOOKUP($A56,'Hospitalisation Details'!$A$2:$H$2345,5,FALSE)</f>
        <v>tier - 1</v>
      </c>
      <c r="O56" t="str">
        <f>VLOOKUP($A56,'Hospitalisation Details'!$A$2:$H$2345,6,FALSE)</f>
        <v>tier - 2</v>
      </c>
      <c r="P56" t="str">
        <f>VLOOKUP($A56,'Hospitalisation Details'!$A$2:$H$2345,7,FALSE)</f>
        <v>R1012</v>
      </c>
      <c r="Q56" s="17">
        <f>VLOOKUP($A56,'Hospitalisation Details'!$A$2:$H$2345,8,FALSE)</f>
        <v>44</v>
      </c>
    </row>
    <row r="57" spans="1:17" x14ac:dyDescent="0.25">
      <c r="A57" t="str">
        <f>'Customer Names'!A57</f>
        <v>Id56</v>
      </c>
      <c r="B57" t="str">
        <f>VLOOKUP($A57,'Customer Names'!$A$2:$D$2336,3,FALSE)</f>
        <v>Inna</v>
      </c>
      <c r="C57" s="16">
        <f>VLOOKUP($A57,'Medical Examinations'!$A$2:$J$2336,2,FALSE)</f>
        <v>36.630000000000003</v>
      </c>
      <c r="D57" s="16">
        <f>VLOOKUP($A57,'Medical Examinations'!$A$2:$J$2336,3,FALSE)</f>
        <v>7.72</v>
      </c>
      <c r="E57" t="str">
        <f>VLOOKUP($A57,'Medical Examinations'!$A$2:$J$2336,4,FALSE)</f>
        <v>yes</v>
      </c>
      <c r="F57" t="str">
        <f>VLOOKUP($A57,'Medical Examinations'!$A$2:$J$2336,5,FALSE)</f>
        <v>No</v>
      </c>
      <c r="G57" t="str">
        <f>VLOOKUP($A57,'Medical Examinations'!$A$2:$J$2336,6,FALSE)</f>
        <v>No</v>
      </c>
      <c r="H57" s="17">
        <f>VLOOKUP($A57,'Medical Examinations'!$A$2:$J$2336,7,FALSE)</f>
        <v>1</v>
      </c>
      <c r="I57" t="str">
        <f>VLOOKUP($A57,'Medical Examinations'!$A$2:$J$2336,8,FALSE)</f>
        <v>yes</v>
      </c>
      <c r="J57" t="str">
        <f>VLOOKUP($A57,'Medical Examinations'!$A$2:$J$2336,9,FALSE)</f>
        <v>Obesity</v>
      </c>
      <c r="K57" t="str">
        <f>VLOOKUP($A57,'Medical Examinations'!$A$2:$J$2336,10,FALSE)</f>
        <v>Diabetes</v>
      </c>
      <c r="L57" s="18">
        <f>VLOOKUP($A57,'Hospitalisation Details'!$A$2:$H$2345,2,FALSE)</f>
        <v>27690</v>
      </c>
      <c r="M57" s="13">
        <f>VLOOKUP($A57,'Hospitalisation Details'!$A$2:$H$2345,4,FALSE)</f>
        <v>42969.85</v>
      </c>
      <c r="N57" t="str">
        <f>VLOOKUP($A57,'Hospitalisation Details'!$A$2:$H$2345,5,FALSE)</f>
        <v>tier - 1</v>
      </c>
      <c r="O57" t="str">
        <f>VLOOKUP($A57,'Hospitalisation Details'!$A$2:$H$2345,6,FALSE)</f>
        <v>tier - 3</v>
      </c>
      <c r="P57" t="str">
        <f>VLOOKUP($A57,'Hospitalisation Details'!$A$2:$H$2345,7,FALSE)</f>
        <v>R1013</v>
      </c>
      <c r="Q57" s="17">
        <f>VLOOKUP($A57,'Hospitalisation Details'!$A$2:$H$2345,8,FALSE)</f>
        <v>47</v>
      </c>
    </row>
    <row r="58" spans="1:17" x14ac:dyDescent="0.25">
      <c r="A58" t="str">
        <f>'Customer Names'!A58</f>
        <v>Id57</v>
      </c>
      <c r="B58" t="str">
        <f>VLOOKUP($A58,'Customer Names'!$A$2:$D$2336,3,FALSE)</f>
        <v>Ari</v>
      </c>
      <c r="C58" s="16">
        <f>VLOOKUP($A58,'Medical Examinations'!$A$2:$J$2336,2,FALSE)</f>
        <v>34.200000000000003</v>
      </c>
      <c r="D58" s="16">
        <f>VLOOKUP($A58,'Medical Examinations'!$A$2:$J$2336,3,FALSE)</f>
        <v>5.75</v>
      </c>
      <c r="E58" t="str">
        <f>VLOOKUP($A58,'Medical Examinations'!$A$2:$J$2336,4,FALSE)</f>
        <v>No</v>
      </c>
      <c r="F58" t="str">
        <f>VLOOKUP($A58,'Medical Examinations'!$A$2:$J$2336,5,FALSE)</f>
        <v>No</v>
      </c>
      <c r="G58" t="str">
        <f>VLOOKUP($A58,'Medical Examinations'!$A$2:$J$2336,6,FALSE)</f>
        <v>No</v>
      </c>
      <c r="H58" s="17">
        <f>VLOOKUP($A58,'Medical Examinations'!$A$2:$J$2336,7,FALSE)</f>
        <v>2</v>
      </c>
      <c r="I58" t="str">
        <f>VLOOKUP($A58,'Medical Examinations'!$A$2:$J$2336,8,FALSE)</f>
        <v>yes</v>
      </c>
      <c r="J58" t="str">
        <f>VLOOKUP($A58,'Medical Examinations'!$A$2:$J$2336,9,FALSE)</f>
        <v>Obesity</v>
      </c>
      <c r="K58" t="str">
        <f>VLOOKUP($A58,'Medical Examinations'!$A$2:$J$2336,10,FALSE)</f>
        <v>Prediabetes</v>
      </c>
      <c r="L58" s="18">
        <f>VLOOKUP($A58,'Hospitalisation Details'!$A$2:$H$2345,2,FALSE)</f>
        <v>26552</v>
      </c>
      <c r="M58" s="13">
        <f>VLOOKUP($A58,'Hospitalisation Details'!$A$2:$H$2345,4,FALSE)</f>
        <v>42856.84</v>
      </c>
      <c r="N58" t="str">
        <f>VLOOKUP($A58,'Hospitalisation Details'!$A$2:$H$2345,5,FALSE)</f>
        <v>tier - 1</v>
      </c>
      <c r="O58" t="str">
        <f>VLOOKUP($A58,'Hospitalisation Details'!$A$2:$H$2345,6,FALSE)</f>
        <v>tier - 1</v>
      </c>
      <c r="P58" t="str">
        <f>VLOOKUP($A58,'Hospitalisation Details'!$A$2:$H$2345,7,FALSE)</f>
        <v>R1011</v>
      </c>
      <c r="Q58" s="17">
        <f>VLOOKUP($A58,'Hospitalisation Details'!$A$2:$H$2345,8,FALSE)</f>
        <v>50</v>
      </c>
    </row>
    <row r="59" spans="1:17" x14ac:dyDescent="0.25">
      <c r="A59" t="str">
        <f>'Customer Names'!A59</f>
        <v>Id58</v>
      </c>
      <c r="B59" t="str">
        <f>VLOOKUP($A59,'Customer Names'!$A$2:$D$2336,3,FALSE)</f>
        <v>Lindsey</v>
      </c>
      <c r="C59" s="16">
        <f>VLOOKUP($A59,'Medical Examinations'!$A$2:$J$2336,2,FALSE)</f>
        <v>50.63</v>
      </c>
      <c r="D59" s="16">
        <f>VLOOKUP($A59,'Medical Examinations'!$A$2:$J$2336,3,FALSE)</f>
        <v>11.89</v>
      </c>
      <c r="E59" t="str">
        <f>VLOOKUP($A59,'Medical Examinations'!$A$2:$J$2336,4,FALSE)</f>
        <v>No</v>
      </c>
      <c r="F59" t="str">
        <f>VLOOKUP($A59,'Medical Examinations'!$A$2:$J$2336,5,FALSE)</f>
        <v>No</v>
      </c>
      <c r="G59" t="str">
        <f>VLOOKUP($A59,'Medical Examinations'!$A$2:$J$2336,6,FALSE)</f>
        <v>No</v>
      </c>
      <c r="H59" s="17">
        <f>VLOOKUP($A59,'Medical Examinations'!$A$2:$J$2336,7,FALSE)</f>
        <v>0</v>
      </c>
      <c r="I59" t="str">
        <f>VLOOKUP($A59,'Medical Examinations'!$A$2:$J$2336,8,FALSE)</f>
        <v>yes</v>
      </c>
      <c r="J59" t="str">
        <f>VLOOKUP($A59,'Medical Examinations'!$A$2:$J$2336,9,FALSE)</f>
        <v>Obesity</v>
      </c>
      <c r="K59" t="str">
        <f>VLOOKUP($A59,'Medical Examinations'!$A$2:$J$2336,10,FALSE)</f>
        <v>Diabetes</v>
      </c>
      <c r="L59" s="18">
        <f>VLOOKUP($A59,'Hospitalisation Details'!$A$2:$H$2345,2,FALSE)</f>
        <v>24044</v>
      </c>
      <c r="M59" s="13">
        <f>VLOOKUP($A59,'Hospitalisation Details'!$A$2:$H$2345,4,FALSE)</f>
        <v>42764.12</v>
      </c>
      <c r="N59" t="str">
        <f>VLOOKUP($A59,'Hospitalisation Details'!$A$2:$H$2345,5,FALSE)</f>
        <v>tier - 1</v>
      </c>
      <c r="O59" t="str">
        <f>VLOOKUP($A59,'Hospitalisation Details'!$A$2:$H$2345,6,FALSE)</f>
        <v>tier - 2</v>
      </c>
      <c r="P59" t="str">
        <f>VLOOKUP($A59,'Hospitalisation Details'!$A$2:$H$2345,7,FALSE)</f>
        <v>R1011</v>
      </c>
      <c r="Q59" s="17">
        <f>VLOOKUP($A59,'Hospitalisation Details'!$A$2:$H$2345,8,FALSE)</f>
        <v>57</v>
      </c>
    </row>
    <row r="60" spans="1:17" x14ac:dyDescent="0.25">
      <c r="A60" t="str">
        <f>'Customer Names'!A60</f>
        <v>Id59</v>
      </c>
      <c r="B60" t="str">
        <f>VLOOKUP($A60,'Customer Names'!$A$2:$D$2336,3,FALSE)</f>
        <v>Kenny</v>
      </c>
      <c r="C60" s="16">
        <f>VLOOKUP($A60,'Medical Examinations'!$A$2:$J$2336,2,FALSE)</f>
        <v>36.479999999999997</v>
      </c>
      <c r="D60" s="16">
        <f>VLOOKUP($A60,'Medical Examinations'!$A$2:$J$2336,3,FALSE)</f>
        <v>6.2</v>
      </c>
      <c r="E60" t="str">
        <f>VLOOKUP($A60,'Medical Examinations'!$A$2:$J$2336,4,FALSE)</f>
        <v>No</v>
      </c>
      <c r="F60" t="str">
        <f>VLOOKUP($A60,'Medical Examinations'!$A$2:$J$2336,5,FALSE)</f>
        <v>No</v>
      </c>
      <c r="G60" t="str">
        <f>VLOOKUP($A60,'Medical Examinations'!$A$2:$J$2336,6,FALSE)</f>
        <v>No</v>
      </c>
      <c r="H60" s="17">
        <f>VLOOKUP($A60,'Medical Examinations'!$A$2:$J$2336,7,FALSE)</f>
        <v>0</v>
      </c>
      <c r="I60" t="str">
        <f>VLOOKUP($A60,'Medical Examinations'!$A$2:$J$2336,8,FALSE)</f>
        <v>yes</v>
      </c>
      <c r="J60" t="str">
        <f>VLOOKUP($A60,'Medical Examinations'!$A$2:$J$2336,9,FALSE)</f>
        <v>Obesity</v>
      </c>
      <c r="K60" t="str">
        <f>VLOOKUP($A60,'Medical Examinations'!$A$2:$J$2336,10,FALSE)</f>
        <v>Prediabetes</v>
      </c>
      <c r="L60" s="18">
        <f>VLOOKUP($A60,'Hospitalisation Details'!$A$2:$H$2345,2,FALSE)</f>
        <v>28419</v>
      </c>
      <c r="M60" s="13">
        <f>VLOOKUP($A60,'Hospitalisation Details'!$A$2:$H$2345,4,FALSE)</f>
        <v>42760.5</v>
      </c>
      <c r="N60" t="str">
        <f>VLOOKUP($A60,'Hospitalisation Details'!$A$2:$H$2345,5,FALSE)</f>
        <v>tier - 1</v>
      </c>
      <c r="O60" t="str">
        <f>VLOOKUP($A60,'Hospitalisation Details'!$A$2:$H$2345,6,FALSE)</f>
        <v>tier - 2</v>
      </c>
      <c r="P60" t="str">
        <f>VLOOKUP($A60,'Hospitalisation Details'!$A$2:$H$2345,7,FALSE)</f>
        <v>R1012</v>
      </c>
      <c r="Q60" s="17">
        <f>VLOOKUP($A60,'Hospitalisation Details'!$A$2:$H$2345,8,FALSE)</f>
        <v>45</v>
      </c>
    </row>
    <row r="61" spans="1:17" x14ac:dyDescent="0.25">
      <c r="A61" t="str">
        <f>'Customer Names'!A61</f>
        <v>Id60</v>
      </c>
      <c r="B61" t="str">
        <f>VLOOKUP($A61,'Customer Names'!$A$2:$D$2336,3,FALSE)</f>
        <v>Louise</v>
      </c>
      <c r="C61" s="16">
        <f>VLOOKUP($A61,'Medical Examinations'!$A$2:$J$2336,2,FALSE)</f>
        <v>54.82</v>
      </c>
      <c r="D61" s="16">
        <f>VLOOKUP($A61,'Medical Examinations'!$A$2:$J$2336,3,FALSE)</f>
        <v>10.61</v>
      </c>
      <c r="E61" t="str">
        <f>VLOOKUP($A61,'Medical Examinations'!$A$2:$J$2336,4,FALSE)</f>
        <v>No</v>
      </c>
      <c r="F61" t="str">
        <f>VLOOKUP($A61,'Medical Examinations'!$A$2:$J$2336,5,FALSE)</f>
        <v>No</v>
      </c>
      <c r="G61" t="str">
        <f>VLOOKUP($A61,'Medical Examinations'!$A$2:$J$2336,6,FALSE)</f>
        <v>No</v>
      </c>
      <c r="H61" s="17">
        <f>VLOOKUP($A61,'Medical Examinations'!$A$2:$J$2336,7,FALSE)</f>
        <v>0</v>
      </c>
      <c r="I61" t="str">
        <f>VLOOKUP($A61,'Medical Examinations'!$A$2:$J$2336,8,FALSE)</f>
        <v>yes</v>
      </c>
      <c r="J61" t="str">
        <f>VLOOKUP($A61,'Medical Examinations'!$A$2:$J$2336,9,FALSE)</f>
        <v>Obesity</v>
      </c>
      <c r="K61" t="str">
        <f>VLOOKUP($A61,'Medical Examinations'!$A$2:$J$2336,10,FALSE)</f>
        <v>Diabetes</v>
      </c>
      <c r="L61" s="18">
        <f>VLOOKUP($A61,'Hospitalisation Details'!$A$2:$H$2345,2,FALSE)</f>
        <v>26240</v>
      </c>
      <c r="M61" s="13">
        <f>VLOOKUP($A61,'Hospitalisation Details'!$A$2:$H$2345,4,FALSE)</f>
        <v>42644.2</v>
      </c>
      <c r="N61" t="str">
        <f>VLOOKUP($A61,'Hospitalisation Details'!$A$2:$H$2345,5,FALSE)</f>
        <v>tier - 1</v>
      </c>
      <c r="O61" t="str">
        <f>VLOOKUP($A61,'Hospitalisation Details'!$A$2:$H$2345,6,FALSE)</f>
        <v>tier - 3</v>
      </c>
      <c r="P61" t="str">
        <f>VLOOKUP($A61,'Hospitalisation Details'!$A$2:$H$2345,7,FALSE)</f>
        <v>R1011</v>
      </c>
      <c r="Q61" s="17">
        <f>VLOOKUP($A61,'Hospitalisation Details'!$A$2:$H$2345,8,FALSE)</f>
        <v>51</v>
      </c>
    </row>
    <row r="62" spans="1:17" x14ac:dyDescent="0.25">
      <c r="A62" t="str">
        <f>'Customer Names'!A62</f>
        <v>Id61</v>
      </c>
      <c r="B62" t="str">
        <f>VLOOKUP($A62,'Customer Names'!$A$2:$D$2336,3,FALSE)</f>
        <v>Cameron</v>
      </c>
      <c r="C62" s="16">
        <f>VLOOKUP($A62,'Medical Examinations'!$A$2:$J$2336,2,FALSE)</f>
        <v>38.06</v>
      </c>
      <c r="D62" s="16">
        <f>VLOOKUP($A62,'Medical Examinations'!$A$2:$J$2336,3,FALSE)</f>
        <v>6.04</v>
      </c>
      <c r="E62" t="str">
        <f>VLOOKUP($A62,'Medical Examinations'!$A$2:$J$2336,4,FALSE)</f>
        <v>No</v>
      </c>
      <c r="F62" t="str">
        <f>VLOOKUP($A62,'Medical Examinations'!$A$2:$J$2336,5,FALSE)</f>
        <v>No</v>
      </c>
      <c r="G62" t="str">
        <f>VLOOKUP($A62,'Medical Examinations'!$A$2:$J$2336,6,FALSE)</f>
        <v>Yes</v>
      </c>
      <c r="H62" s="17">
        <f>VLOOKUP($A62,'Medical Examinations'!$A$2:$J$2336,7,FALSE)</f>
        <v>1</v>
      </c>
      <c r="I62" t="str">
        <f>VLOOKUP($A62,'Medical Examinations'!$A$2:$J$2336,8,FALSE)</f>
        <v>yes</v>
      </c>
      <c r="J62" t="str">
        <f>VLOOKUP($A62,'Medical Examinations'!$A$2:$J$2336,9,FALSE)</f>
        <v>Obesity</v>
      </c>
      <c r="K62" t="str">
        <f>VLOOKUP($A62,'Medical Examinations'!$A$2:$J$2336,10,FALSE)</f>
        <v>Prediabetes</v>
      </c>
      <c r="L62" s="18">
        <f>VLOOKUP($A62,'Hospitalisation Details'!$A$2:$H$2345,2,FALSE)</f>
        <v>29216</v>
      </c>
      <c r="M62" s="13">
        <f>VLOOKUP($A62,'Hospitalisation Details'!$A$2:$H$2345,4,FALSE)</f>
        <v>42560.43</v>
      </c>
      <c r="N62" t="str">
        <f>VLOOKUP($A62,'Hospitalisation Details'!$A$2:$H$2345,5,FALSE)</f>
        <v>tier - 1</v>
      </c>
      <c r="O62" t="str">
        <f>VLOOKUP($A62,'Hospitalisation Details'!$A$2:$H$2345,6,FALSE)</f>
        <v>tier - 3</v>
      </c>
      <c r="P62" t="str">
        <f>VLOOKUP($A62,'Hospitalisation Details'!$A$2:$H$2345,7,FALSE)</f>
        <v>R1013</v>
      </c>
      <c r="Q62" s="17">
        <f>VLOOKUP($A62,'Hospitalisation Details'!$A$2:$H$2345,8,FALSE)</f>
        <v>43</v>
      </c>
    </row>
    <row r="63" spans="1:17" x14ac:dyDescent="0.25">
      <c r="A63" t="str">
        <f>'Customer Names'!A63</f>
        <v>Id62</v>
      </c>
      <c r="B63" t="str">
        <f>VLOOKUP($A63,'Customer Names'!$A$2:$D$2336,3,FALSE)</f>
        <v>Katie T.</v>
      </c>
      <c r="C63" s="16">
        <f>VLOOKUP($A63,'Medical Examinations'!$A$2:$J$2336,2,FALSE)</f>
        <v>51.48</v>
      </c>
      <c r="D63" s="16">
        <f>VLOOKUP($A63,'Medical Examinations'!$A$2:$J$2336,3,FALSE)</f>
        <v>9.33</v>
      </c>
      <c r="E63" t="str">
        <f>VLOOKUP($A63,'Medical Examinations'!$A$2:$J$2336,4,FALSE)</f>
        <v>yes</v>
      </c>
      <c r="F63" t="str">
        <f>VLOOKUP($A63,'Medical Examinations'!$A$2:$J$2336,5,FALSE)</f>
        <v>No</v>
      </c>
      <c r="G63" t="str">
        <f>VLOOKUP($A63,'Medical Examinations'!$A$2:$J$2336,6,FALSE)</f>
        <v>No</v>
      </c>
      <c r="H63" s="17">
        <f>VLOOKUP($A63,'Medical Examinations'!$A$2:$J$2336,7,FALSE)</f>
        <v>0</v>
      </c>
      <c r="I63" t="str">
        <f>VLOOKUP($A63,'Medical Examinations'!$A$2:$J$2336,8,FALSE)</f>
        <v>yes</v>
      </c>
      <c r="J63" t="str">
        <f>VLOOKUP($A63,'Medical Examinations'!$A$2:$J$2336,9,FALSE)</f>
        <v>Obesity</v>
      </c>
      <c r="K63" t="str">
        <f>VLOOKUP($A63,'Medical Examinations'!$A$2:$J$2336,10,FALSE)</f>
        <v>Diabetes</v>
      </c>
      <c r="L63" s="18">
        <f>VLOOKUP($A63,'Hospitalisation Details'!$A$2:$H$2345,2,FALSE)</f>
        <v>24650</v>
      </c>
      <c r="M63" s="13">
        <f>VLOOKUP($A63,'Hospitalisation Details'!$A$2:$H$2345,4,FALSE)</f>
        <v>42538.720000000001</v>
      </c>
      <c r="N63" t="str">
        <f>VLOOKUP($A63,'Hospitalisation Details'!$A$2:$H$2345,5,FALSE)</f>
        <v>tier - 1</v>
      </c>
      <c r="O63" t="str">
        <f>VLOOKUP($A63,'Hospitalisation Details'!$A$2:$H$2345,6,FALSE)</f>
        <v>tier - 3</v>
      </c>
      <c r="P63" t="str">
        <f>VLOOKUP($A63,'Hospitalisation Details'!$A$2:$H$2345,7,FALSE)</f>
        <v>R1011</v>
      </c>
      <c r="Q63" s="17">
        <f>VLOOKUP($A63,'Hospitalisation Details'!$A$2:$H$2345,8,FALSE)</f>
        <v>55</v>
      </c>
    </row>
    <row r="64" spans="1:17" x14ac:dyDescent="0.25">
      <c r="A64" t="str">
        <f>'Customer Names'!A64</f>
        <v>Id63</v>
      </c>
      <c r="B64" t="str">
        <f>VLOOKUP($A64,'Customer Names'!$A$2:$D$2336,3,FALSE)</f>
        <v>Casey</v>
      </c>
      <c r="C64" s="16">
        <f>VLOOKUP($A64,'Medical Examinations'!$A$2:$J$2336,2,FALSE)</f>
        <v>52.06</v>
      </c>
      <c r="D64" s="16">
        <f>VLOOKUP($A64,'Medical Examinations'!$A$2:$J$2336,3,FALSE)</f>
        <v>11.47</v>
      </c>
      <c r="E64" t="str">
        <f>VLOOKUP($A64,'Medical Examinations'!$A$2:$J$2336,4,FALSE)</f>
        <v>No</v>
      </c>
      <c r="F64" t="str">
        <f>VLOOKUP($A64,'Medical Examinations'!$A$2:$J$2336,5,FALSE)</f>
        <v>No</v>
      </c>
      <c r="G64" t="str">
        <f>VLOOKUP($A64,'Medical Examinations'!$A$2:$J$2336,6,FALSE)</f>
        <v>No</v>
      </c>
      <c r="H64" s="17">
        <f>VLOOKUP($A64,'Medical Examinations'!$A$2:$J$2336,7,FALSE)</f>
        <v>0</v>
      </c>
      <c r="I64" t="str">
        <f>VLOOKUP($A64,'Medical Examinations'!$A$2:$J$2336,8,FALSE)</f>
        <v>yes</v>
      </c>
      <c r="J64" t="str">
        <f>VLOOKUP($A64,'Medical Examinations'!$A$2:$J$2336,9,FALSE)</f>
        <v>Obesity</v>
      </c>
      <c r="K64" t="str">
        <f>VLOOKUP($A64,'Medical Examinations'!$A$2:$J$2336,10,FALSE)</f>
        <v>Diabetes</v>
      </c>
      <c r="L64" s="18">
        <f>VLOOKUP($A64,'Hospitalisation Details'!$A$2:$H$2345,2,FALSE)</f>
        <v>25053</v>
      </c>
      <c r="M64" s="13">
        <f>VLOOKUP($A64,'Hospitalisation Details'!$A$2:$H$2345,4,FALSE)</f>
        <v>42478.6</v>
      </c>
      <c r="N64" t="str">
        <f>VLOOKUP($A64,'Hospitalisation Details'!$A$2:$H$2345,5,FALSE)</f>
        <v>tier - 1</v>
      </c>
      <c r="O64" t="str">
        <f>VLOOKUP($A64,'Hospitalisation Details'!$A$2:$H$2345,6,FALSE)</f>
        <v>tier - 2</v>
      </c>
      <c r="P64" t="str">
        <f>VLOOKUP($A64,'Hospitalisation Details'!$A$2:$H$2345,7,FALSE)</f>
        <v>R1011</v>
      </c>
      <c r="Q64" s="17">
        <f>VLOOKUP($A64,'Hospitalisation Details'!$A$2:$H$2345,8,FALSE)</f>
        <v>54</v>
      </c>
    </row>
    <row r="65" spans="1:17" x14ac:dyDescent="0.25">
      <c r="A65" t="str">
        <f>'Customer Names'!A65</f>
        <v>Id64</v>
      </c>
      <c r="B65" t="str">
        <f>VLOOKUP($A65,'Customer Names'!$A$2:$D$2336,3,FALSE)</f>
        <v>David</v>
      </c>
      <c r="C65" s="16">
        <f>VLOOKUP($A65,'Medical Examinations'!$A$2:$J$2336,2,FALSE)</f>
        <v>30.684999999999999</v>
      </c>
      <c r="D65" s="16">
        <f>VLOOKUP($A65,'Medical Examinations'!$A$2:$J$2336,3,FALSE)</f>
        <v>7.02</v>
      </c>
      <c r="E65" t="str">
        <f>VLOOKUP($A65,'Medical Examinations'!$A$2:$J$2336,4,FALSE)</f>
        <v>yes</v>
      </c>
      <c r="F65" t="str">
        <f>VLOOKUP($A65,'Medical Examinations'!$A$2:$J$2336,5,FALSE)</f>
        <v>No</v>
      </c>
      <c r="G65" t="str">
        <f>VLOOKUP($A65,'Medical Examinations'!$A$2:$J$2336,6,FALSE)</f>
        <v>No</v>
      </c>
      <c r="H65" s="17">
        <f>VLOOKUP($A65,'Medical Examinations'!$A$2:$J$2336,7,FALSE)</f>
        <v>0</v>
      </c>
      <c r="I65" t="str">
        <f>VLOOKUP($A65,'Medical Examinations'!$A$2:$J$2336,8,FALSE)</f>
        <v>yes</v>
      </c>
      <c r="J65" t="str">
        <f>VLOOKUP($A65,'Medical Examinations'!$A$2:$J$2336,9,FALSE)</f>
        <v>Obesity</v>
      </c>
      <c r="K65" t="str">
        <f>VLOOKUP($A65,'Medical Examinations'!$A$2:$J$2336,10,FALSE)</f>
        <v>Diabetes</v>
      </c>
      <c r="L65" s="18">
        <f>VLOOKUP($A65,'Hospitalisation Details'!$A$2:$H$2345,2,FALSE)</f>
        <v>24651</v>
      </c>
      <c r="M65" s="13">
        <f>VLOOKUP($A65,'Hospitalisation Details'!$A$2:$H$2345,4,FALSE)</f>
        <v>42303.69</v>
      </c>
      <c r="N65" t="str">
        <f>VLOOKUP($A65,'Hospitalisation Details'!$A$2:$H$2345,5,FALSE)</f>
        <v>tier - 1</v>
      </c>
      <c r="O65" t="str">
        <f>VLOOKUP($A65,'Hospitalisation Details'!$A$2:$H$2345,6,FALSE)</f>
        <v>tier - 2</v>
      </c>
      <c r="P65" t="str">
        <f>VLOOKUP($A65,'Hospitalisation Details'!$A$2:$H$2345,7,FALSE)</f>
        <v>R1016</v>
      </c>
      <c r="Q65" s="17">
        <f>VLOOKUP($A65,'Hospitalisation Details'!$A$2:$H$2345,8,FALSE)</f>
        <v>55</v>
      </c>
    </row>
    <row r="66" spans="1:17" x14ac:dyDescent="0.25">
      <c r="A66" t="str">
        <f>'Customer Names'!A66</f>
        <v>Id65</v>
      </c>
      <c r="B66" t="str">
        <f>VLOOKUP($A66,'Customer Names'!$A$2:$D$2336,3,FALSE)</f>
        <v>Bryson C.</v>
      </c>
      <c r="C66" s="16">
        <f>VLOOKUP($A66,'Medical Examinations'!$A$2:$J$2336,2,FALSE)</f>
        <v>36.08</v>
      </c>
      <c r="D66" s="16">
        <f>VLOOKUP($A66,'Medical Examinations'!$A$2:$J$2336,3,FALSE)</f>
        <v>8.8000000000000007</v>
      </c>
      <c r="E66" t="str">
        <f>VLOOKUP($A66,'Medical Examinations'!$A$2:$J$2336,4,FALSE)</f>
        <v>yes</v>
      </c>
      <c r="F66" t="str">
        <f>VLOOKUP($A66,'Medical Examinations'!$A$2:$J$2336,5,FALSE)</f>
        <v>No</v>
      </c>
      <c r="G66" t="str">
        <f>VLOOKUP($A66,'Medical Examinations'!$A$2:$J$2336,6,FALSE)</f>
        <v>No</v>
      </c>
      <c r="H66" s="17">
        <f>VLOOKUP($A66,'Medical Examinations'!$A$2:$J$2336,7,FALSE)</f>
        <v>1</v>
      </c>
      <c r="I66" t="str">
        <f>VLOOKUP($A66,'Medical Examinations'!$A$2:$J$2336,8,FALSE)</f>
        <v>yes</v>
      </c>
      <c r="J66" t="str">
        <f>VLOOKUP($A66,'Medical Examinations'!$A$2:$J$2336,9,FALSE)</f>
        <v>Obesity</v>
      </c>
      <c r="K66" t="str">
        <f>VLOOKUP($A66,'Medical Examinations'!$A$2:$J$2336,10,FALSE)</f>
        <v>Diabetes</v>
      </c>
      <c r="L66" s="18">
        <f>VLOOKUP($A66,'Hospitalisation Details'!$A$2:$H$2345,2,FALSE)</f>
        <v>27621</v>
      </c>
      <c r="M66" s="13">
        <f>VLOOKUP($A66,'Hospitalisation Details'!$A$2:$H$2345,4,FALSE)</f>
        <v>42211.14</v>
      </c>
      <c r="N66" t="str">
        <f>VLOOKUP($A66,'Hospitalisation Details'!$A$2:$H$2345,5,FALSE)</f>
        <v>tier - 1</v>
      </c>
      <c r="O66" t="str">
        <f>VLOOKUP($A66,'Hospitalisation Details'!$A$2:$H$2345,6,FALSE)</f>
        <v>tier - 3</v>
      </c>
      <c r="P66" t="str">
        <f>VLOOKUP($A66,'Hospitalisation Details'!$A$2:$H$2345,7,FALSE)</f>
        <v>R1013</v>
      </c>
      <c r="Q66" s="17">
        <f>VLOOKUP($A66,'Hospitalisation Details'!$A$2:$H$2345,8,FALSE)</f>
        <v>47</v>
      </c>
    </row>
    <row r="67" spans="1:17" x14ac:dyDescent="0.25">
      <c r="A67" t="str">
        <f>'Customer Names'!A67</f>
        <v>Id66</v>
      </c>
      <c r="B67" t="str">
        <f>VLOOKUP($A67,'Customer Names'!$A$2:$D$2336,3,FALSE)</f>
        <v>Megan</v>
      </c>
      <c r="C67" s="16">
        <f>VLOOKUP($A67,'Medical Examinations'!$A$2:$J$2336,2,FALSE)</f>
        <v>54.99</v>
      </c>
      <c r="D67" s="16">
        <f>VLOOKUP($A67,'Medical Examinations'!$A$2:$J$2336,3,FALSE)</f>
        <v>8.68</v>
      </c>
      <c r="E67" t="str">
        <f>VLOOKUP($A67,'Medical Examinations'!$A$2:$J$2336,4,FALSE)</f>
        <v>No</v>
      </c>
      <c r="F67" t="str">
        <f>VLOOKUP($A67,'Medical Examinations'!$A$2:$J$2336,5,FALSE)</f>
        <v>No</v>
      </c>
      <c r="G67" t="str">
        <f>VLOOKUP($A67,'Medical Examinations'!$A$2:$J$2336,6,FALSE)</f>
        <v>No</v>
      </c>
      <c r="H67" s="17">
        <f>VLOOKUP($A67,'Medical Examinations'!$A$2:$J$2336,7,FALSE)</f>
        <v>2</v>
      </c>
      <c r="I67" t="str">
        <f>VLOOKUP($A67,'Medical Examinations'!$A$2:$J$2336,8,FALSE)</f>
        <v>yes</v>
      </c>
      <c r="J67" t="str">
        <f>VLOOKUP($A67,'Medical Examinations'!$A$2:$J$2336,9,FALSE)</f>
        <v>Obesity</v>
      </c>
      <c r="K67" t="str">
        <f>VLOOKUP($A67,'Medical Examinations'!$A$2:$J$2336,10,FALSE)</f>
        <v>Diabetes</v>
      </c>
      <c r="L67" s="18">
        <f>VLOOKUP($A67,'Hospitalisation Details'!$A$2:$H$2345,2,FALSE)</f>
        <v>26925</v>
      </c>
      <c r="M67" s="13">
        <f>VLOOKUP($A67,'Hospitalisation Details'!$A$2:$H$2345,4,FALSE)</f>
        <v>42188.15</v>
      </c>
      <c r="N67" t="str">
        <f>VLOOKUP($A67,'Hospitalisation Details'!$A$2:$H$2345,5,FALSE)</f>
        <v>tier - 1</v>
      </c>
      <c r="O67" t="str">
        <f>VLOOKUP($A67,'Hospitalisation Details'!$A$2:$H$2345,6,FALSE)</f>
        <v>tier - 1</v>
      </c>
      <c r="P67" t="str">
        <f>VLOOKUP($A67,'Hospitalisation Details'!$A$2:$H$2345,7,FALSE)</f>
        <v>R1011</v>
      </c>
      <c r="Q67" s="17">
        <f>VLOOKUP($A67,'Hospitalisation Details'!$A$2:$H$2345,8,FALSE)</f>
        <v>49</v>
      </c>
    </row>
    <row r="68" spans="1:17" x14ac:dyDescent="0.25">
      <c r="A68" t="str">
        <f>'Customer Names'!A68</f>
        <v>Id67</v>
      </c>
      <c r="B68" t="str">
        <f>VLOOKUP($A68,'Customer Names'!$A$2:$D$2336,3,FALSE)</f>
        <v>Daniel</v>
      </c>
      <c r="C68" s="16">
        <f>VLOOKUP($A68,'Medical Examinations'!$A$2:$J$2336,2,FALSE)</f>
        <v>35.97</v>
      </c>
      <c r="D68" s="16">
        <f>VLOOKUP($A68,'Medical Examinations'!$A$2:$J$2336,3,FALSE)</f>
        <v>6.12</v>
      </c>
      <c r="E68" t="str">
        <f>VLOOKUP($A68,'Medical Examinations'!$A$2:$J$2336,4,FALSE)</f>
        <v>No</v>
      </c>
      <c r="F68" t="str">
        <f>VLOOKUP($A68,'Medical Examinations'!$A$2:$J$2336,5,FALSE)</f>
        <v>No</v>
      </c>
      <c r="G68" t="str">
        <f>VLOOKUP($A68,'Medical Examinations'!$A$2:$J$2336,6,FALSE)</f>
        <v>Yes</v>
      </c>
      <c r="H68" s="17">
        <f>VLOOKUP($A68,'Medical Examinations'!$A$2:$J$2336,7,FALSE)</f>
        <v>1</v>
      </c>
      <c r="I68" t="str">
        <f>VLOOKUP($A68,'Medical Examinations'!$A$2:$J$2336,8,FALSE)</f>
        <v>yes</v>
      </c>
      <c r="J68" t="str">
        <f>VLOOKUP($A68,'Medical Examinations'!$A$2:$J$2336,9,FALSE)</f>
        <v>Obesity</v>
      </c>
      <c r="K68" t="str">
        <f>VLOOKUP($A68,'Medical Examinations'!$A$2:$J$2336,10,FALSE)</f>
        <v>Prediabetes</v>
      </c>
      <c r="L68" s="18">
        <f>VLOOKUP($A68,'Hospitalisation Details'!$A$2:$H$2345,2,FALSE)</f>
        <v>29039</v>
      </c>
      <c r="M68" s="13">
        <f>VLOOKUP($A68,'Hospitalisation Details'!$A$2:$H$2345,4,FALSE)</f>
        <v>42124.52</v>
      </c>
      <c r="N68" t="str">
        <f>VLOOKUP($A68,'Hospitalisation Details'!$A$2:$H$2345,5,FALSE)</f>
        <v>tier - 1</v>
      </c>
      <c r="O68" t="str">
        <f>VLOOKUP($A68,'Hospitalisation Details'!$A$2:$H$2345,6,FALSE)</f>
        <v>tier - 1</v>
      </c>
      <c r="P68" t="str">
        <f>VLOOKUP($A68,'Hospitalisation Details'!$A$2:$H$2345,7,FALSE)</f>
        <v>R1013</v>
      </c>
      <c r="Q68" s="17">
        <f>VLOOKUP($A68,'Hospitalisation Details'!$A$2:$H$2345,8,FALSE)</f>
        <v>43</v>
      </c>
    </row>
    <row r="69" spans="1:17" x14ac:dyDescent="0.25">
      <c r="A69" t="str">
        <f>'Customer Names'!A69</f>
        <v>Id68</v>
      </c>
      <c r="B69" t="str">
        <f>VLOOKUP($A69,'Customer Names'!$A$2:$D$2336,3,FALSE)</f>
        <v>Steven M.</v>
      </c>
      <c r="C69" s="16">
        <f>VLOOKUP($A69,'Medical Examinations'!$A$2:$J$2336,2,FALSE)</f>
        <v>45.54</v>
      </c>
      <c r="D69" s="16">
        <f>VLOOKUP($A69,'Medical Examinations'!$A$2:$J$2336,3,FALSE)</f>
        <v>5.4</v>
      </c>
      <c r="E69" t="str">
        <f>VLOOKUP($A69,'Medical Examinations'!$A$2:$J$2336,4,FALSE)</f>
        <v>yes</v>
      </c>
      <c r="F69" t="str">
        <f>VLOOKUP($A69,'Medical Examinations'!$A$2:$J$2336,5,FALSE)</f>
        <v>No</v>
      </c>
      <c r="G69" t="str">
        <f>VLOOKUP($A69,'Medical Examinations'!$A$2:$J$2336,6,FALSE)</f>
        <v>Yes</v>
      </c>
      <c r="H69" s="17">
        <f>VLOOKUP($A69,'Medical Examinations'!$A$2:$J$2336,7,FALSE)</f>
        <v>1</v>
      </c>
      <c r="I69" t="str">
        <f>VLOOKUP($A69,'Medical Examinations'!$A$2:$J$2336,8,FALSE)</f>
        <v>yes</v>
      </c>
      <c r="J69" t="str">
        <f>VLOOKUP($A69,'Medical Examinations'!$A$2:$J$2336,9,FALSE)</f>
        <v>Obesity</v>
      </c>
      <c r="K69" t="str">
        <f>VLOOKUP($A69,'Medical Examinations'!$A$2:$J$2336,10,FALSE)</f>
        <v>Normal</v>
      </c>
      <c r="L69" s="18">
        <f>VLOOKUP($A69,'Hospitalisation Details'!$A$2:$H$2345,2,FALSE)</f>
        <v>35773</v>
      </c>
      <c r="M69" s="13">
        <f>VLOOKUP($A69,'Hospitalisation Details'!$A$2:$H$2345,4,FALSE)</f>
        <v>42112.24</v>
      </c>
      <c r="N69" t="str">
        <f>VLOOKUP($A69,'Hospitalisation Details'!$A$2:$H$2345,5,FALSE)</f>
        <v>tier - 1</v>
      </c>
      <c r="O69" t="str">
        <f>VLOOKUP($A69,'Hospitalisation Details'!$A$2:$H$2345,6,FALSE)</f>
        <v>tier - 3</v>
      </c>
      <c r="P69" t="str">
        <f>VLOOKUP($A69,'Hospitalisation Details'!$A$2:$H$2345,7,FALSE)</f>
        <v>R1013</v>
      </c>
      <c r="Q69" s="17">
        <f>VLOOKUP($A69,'Hospitalisation Details'!$A$2:$H$2345,8,FALSE)</f>
        <v>25</v>
      </c>
    </row>
    <row r="70" spans="1:17" x14ac:dyDescent="0.25">
      <c r="A70" t="str">
        <f>'Customer Names'!A70</f>
        <v>Id69</v>
      </c>
      <c r="B70" t="str">
        <f>VLOOKUP($A70,'Customer Names'!$A$2:$D$2336,3,FALSE)</f>
        <v>Jenna L.</v>
      </c>
      <c r="C70" s="16">
        <f>VLOOKUP($A70,'Medical Examinations'!$A$2:$J$2336,2,FALSE)</f>
        <v>35.53</v>
      </c>
      <c r="D70" s="16">
        <f>VLOOKUP($A70,'Medical Examinations'!$A$2:$J$2336,3,FALSE)</f>
        <v>4.3600000000000003</v>
      </c>
      <c r="E70" t="str">
        <f>VLOOKUP($A70,'Medical Examinations'!$A$2:$J$2336,4,FALSE)</f>
        <v>yes</v>
      </c>
      <c r="F70" t="str">
        <f>VLOOKUP($A70,'Medical Examinations'!$A$2:$J$2336,5,FALSE)</f>
        <v>No</v>
      </c>
      <c r="G70" t="str">
        <f>VLOOKUP($A70,'Medical Examinations'!$A$2:$J$2336,6,FALSE)</f>
        <v>No</v>
      </c>
      <c r="H70" s="17">
        <f>VLOOKUP($A70,'Medical Examinations'!$A$2:$J$2336,7,FALSE)</f>
        <v>0</v>
      </c>
      <c r="I70" t="str">
        <f>VLOOKUP($A70,'Medical Examinations'!$A$2:$J$2336,8,FALSE)</f>
        <v>yes</v>
      </c>
      <c r="J70" t="str">
        <f>VLOOKUP($A70,'Medical Examinations'!$A$2:$J$2336,9,FALSE)</f>
        <v>Obesity</v>
      </c>
      <c r="K70" t="str">
        <f>VLOOKUP($A70,'Medical Examinations'!$A$2:$J$2336,10,FALSE)</f>
        <v>Normal</v>
      </c>
      <c r="L70" s="18">
        <f>VLOOKUP($A70,'Hospitalisation Details'!$A$2:$H$2345,2,FALSE)</f>
        <v>28092</v>
      </c>
      <c r="M70" s="13">
        <f>VLOOKUP($A70,'Hospitalisation Details'!$A$2:$H$2345,4,FALSE)</f>
        <v>42111.66</v>
      </c>
      <c r="N70" t="str">
        <f>VLOOKUP($A70,'Hospitalisation Details'!$A$2:$H$2345,5,FALSE)</f>
        <v>tier - 1</v>
      </c>
      <c r="O70" t="str">
        <f>VLOOKUP($A70,'Hospitalisation Details'!$A$2:$H$2345,6,FALSE)</f>
        <v>tier - 1</v>
      </c>
      <c r="P70" t="str">
        <f>VLOOKUP($A70,'Hospitalisation Details'!$A$2:$H$2345,7,FALSE)</f>
        <v>R1024</v>
      </c>
      <c r="Q70" s="17">
        <f>VLOOKUP($A70,'Hospitalisation Details'!$A$2:$H$2345,8,FALSE)</f>
        <v>46</v>
      </c>
    </row>
    <row r="71" spans="1:17" x14ac:dyDescent="0.25">
      <c r="A71" t="str">
        <f>'Customer Names'!A71</f>
        <v>Id70</v>
      </c>
      <c r="B71" t="str">
        <f>VLOOKUP($A71,'Customer Names'!$A$2:$D$2336,3,FALSE)</f>
        <v>Freeman</v>
      </c>
      <c r="C71" s="16">
        <f>VLOOKUP($A71,'Medical Examinations'!$A$2:$J$2336,2,FALSE)</f>
        <v>30.8</v>
      </c>
      <c r="D71" s="16">
        <f>VLOOKUP($A71,'Medical Examinations'!$A$2:$J$2336,3,FALSE)</f>
        <v>9.77</v>
      </c>
      <c r="E71" t="str">
        <f>VLOOKUP($A71,'Medical Examinations'!$A$2:$J$2336,4,FALSE)</f>
        <v>No</v>
      </c>
      <c r="F71" t="str">
        <f>VLOOKUP($A71,'Medical Examinations'!$A$2:$J$2336,5,FALSE)</f>
        <v>No</v>
      </c>
      <c r="G71" t="str">
        <f>VLOOKUP($A71,'Medical Examinations'!$A$2:$J$2336,6,FALSE)</f>
        <v>No</v>
      </c>
      <c r="H71" s="17">
        <f>VLOOKUP($A71,'Medical Examinations'!$A$2:$J$2336,7,FALSE)</f>
        <v>0</v>
      </c>
      <c r="I71" t="str">
        <f>VLOOKUP($A71,'Medical Examinations'!$A$2:$J$2336,8,FALSE)</f>
        <v>yes</v>
      </c>
      <c r="J71" t="str">
        <f>VLOOKUP($A71,'Medical Examinations'!$A$2:$J$2336,9,FALSE)</f>
        <v>Obesity</v>
      </c>
      <c r="K71" t="str">
        <f>VLOOKUP($A71,'Medical Examinations'!$A$2:$J$2336,10,FALSE)</f>
        <v>Diabetes</v>
      </c>
      <c r="L71" s="18">
        <f>VLOOKUP($A71,'Hospitalisation Details'!$A$2:$H$2345,2,FALSE)</f>
        <v>25191</v>
      </c>
      <c r="M71" s="13">
        <f>VLOOKUP($A71,'Hospitalisation Details'!$A$2:$H$2345,4,FALSE)</f>
        <v>41999.519999999997</v>
      </c>
      <c r="N71" t="str">
        <f>VLOOKUP($A71,'Hospitalisation Details'!$A$2:$H$2345,5,FALSE)</f>
        <v>tier - 1</v>
      </c>
      <c r="O71" t="str">
        <f>VLOOKUP($A71,'Hospitalisation Details'!$A$2:$H$2345,6,FALSE)</f>
        <v>tier - 3</v>
      </c>
      <c r="P71" t="str">
        <f>VLOOKUP($A71,'Hospitalisation Details'!$A$2:$H$2345,7,FALSE)</f>
        <v>R1013</v>
      </c>
      <c r="Q71" s="17">
        <f>VLOOKUP($A71,'Hospitalisation Details'!$A$2:$H$2345,8,FALSE)</f>
        <v>54</v>
      </c>
    </row>
    <row r="72" spans="1:17" x14ac:dyDescent="0.25">
      <c r="A72" t="str">
        <f>'Customer Names'!A72</f>
        <v>Id71</v>
      </c>
      <c r="B72" t="str">
        <f>VLOOKUP($A72,'Customer Names'!$A$2:$D$2336,3,FALSE)</f>
        <v>Jeff</v>
      </c>
      <c r="C72" s="16">
        <f>VLOOKUP($A72,'Medical Examinations'!$A$2:$J$2336,2,FALSE)</f>
        <v>38.39</v>
      </c>
      <c r="D72" s="16">
        <f>VLOOKUP($A72,'Medical Examinations'!$A$2:$J$2336,3,FALSE)</f>
        <v>4.25</v>
      </c>
      <c r="E72" t="str">
        <f>VLOOKUP($A72,'Medical Examinations'!$A$2:$J$2336,4,FALSE)</f>
        <v>No</v>
      </c>
      <c r="F72" t="str">
        <f>VLOOKUP($A72,'Medical Examinations'!$A$2:$J$2336,5,FALSE)</f>
        <v>No</v>
      </c>
      <c r="G72" t="str">
        <f>VLOOKUP($A72,'Medical Examinations'!$A$2:$J$2336,6,FALSE)</f>
        <v>No</v>
      </c>
      <c r="H72" s="17">
        <f>VLOOKUP($A72,'Medical Examinations'!$A$2:$J$2336,7,FALSE)</f>
        <v>1</v>
      </c>
      <c r="I72" t="str">
        <f>VLOOKUP($A72,'Medical Examinations'!$A$2:$J$2336,8,FALSE)</f>
        <v>yes</v>
      </c>
      <c r="J72" t="str">
        <f>VLOOKUP($A72,'Medical Examinations'!$A$2:$J$2336,9,FALSE)</f>
        <v>Obesity</v>
      </c>
      <c r="K72" t="str">
        <f>VLOOKUP($A72,'Medical Examinations'!$A$2:$J$2336,10,FALSE)</f>
        <v>Normal</v>
      </c>
      <c r="L72" s="18">
        <f>VLOOKUP($A72,'Hospitalisation Details'!$A$2:$H$2345,2,FALSE)</f>
        <v>30996</v>
      </c>
      <c r="M72" s="13">
        <f>VLOOKUP($A72,'Hospitalisation Details'!$A$2:$H$2345,4,FALSE)</f>
        <v>41949.24</v>
      </c>
      <c r="N72" t="str">
        <f>VLOOKUP($A72,'Hospitalisation Details'!$A$2:$H$2345,5,FALSE)</f>
        <v>tier - 1</v>
      </c>
      <c r="O72" t="str">
        <f>VLOOKUP($A72,'Hospitalisation Details'!$A$2:$H$2345,6,FALSE)</f>
        <v>tier - 1</v>
      </c>
      <c r="P72" t="str">
        <f>VLOOKUP($A72,'Hospitalisation Details'!$A$2:$H$2345,7,FALSE)</f>
        <v>R1013</v>
      </c>
      <c r="Q72" s="17">
        <f>VLOOKUP($A72,'Hospitalisation Details'!$A$2:$H$2345,8,FALSE)</f>
        <v>38</v>
      </c>
    </row>
    <row r="73" spans="1:17" x14ac:dyDescent="0.25">
      <c r="A73" t="str">
        <f>'Customer Names'!A73</f>
        <v>Id72</v>
      </c>
      <c r="B73" t="str">
        <f>VLOOKUP($A73,'Customer Names'!$A$2:$D$2336,3,FALSE)</f>
        <v>Elenilton V. Sr.</v>
      </c>
      <c r="C73" s="16">
        <f>VLOOKUP($A73,'Medical Examinations'!$A$2:$J$2336,2,FALSE)</f>
        <v>32.299999999999997</v>
      </c>
      <c r="D73" s="16">
        <f>VLOOKUP($A73,'Medical Examinations'!$A$2:$J$2336,3,FALSE)</f>
        <v>4.76</v>
      </c>
      <c r="E73" t="str">
        <f>VLOOKUP($A73,'Medical Examinations'!$A$2:$J$2336,4,FALSE)</f>
        <v>No</v>
      </c>
      <c r="F73" t="str">
        <f>VLOOKUP($A73,'Medical Examinations'!$A$2:$J$2336,5,FALSE)</f>
        <v>No</v>
      </c>
      <c r="G73" t="str">
        <f>VLOOKUP($A73,'Medical Examinations'!$A$2:$J$2336,6,FALSE)</f>
        <v>No</v>
      </c>
      <c r="H73" s="17">
        <f>VLOOKUP($A73,'Medical Examinations'!$A$2:$J$2336,7,FALSE)</f>
        <v>2</v>
      </c>
      <c r="I73" t="str">
        <f>VLOOKUP($A73,'Medical Examinations'!$A$2:$J$2336,8,FALSE)</f>
        <v>yes</v>
      </c>
      <c r="J73" t="str">
        <f>VLOOKUP($A73,'Medical Examinations'!$A$2:$J$2336,9,FALSE)</f>
        <v>Obesity</v>
      </c>
      <c r="K73" t="str">
        <f>VLOOKUP($A73,'Medical Examinations'!$A$2:$J$2336,10,FALSE)</f>
        <v>Normal</v>
      </c>
      <c r="L73" s="18">
        <f>VLOOKUP($A73,'Hospitalisation Details'!$A$2:$H$2345,2,FALSE)</f>
        <v>26458</v>
      </c>
      <c r="M73" s="13">
        <f>VLOOKUP($A73,'Hospitalisation Details'!$A$2:$H$2345,4,FALSE)</f>
        <v>41919.1</v>
      </c>
      <c r="N73" t="str">
        <f>VLOOKUP($A73,'Hospitalisation Details'!$A$2:$H$2345,5,FALSE)</f>
        <v>tier - 1</v>
      </c>
      <c r="O73" t="str">
        <f>VLOOKUP($A73,'Hospitalisation Details'!$A$2:$H$2345,6,FALSE)</f>
        <v>tier - 1</v>
      </c>
      <c r="P73" t="str">
        <f>VLOOKUP($A73,'Hospitalisation Details'!$A$2:$H$2345,7,FALSE)</f>
        <v>R1016</v>
      </c>
      <c r="Q73" s="17">
        <f>VLOOKUP($A73,'Hospitalisation Details'!$A$2:$H$2345,8,FALSE)</f>
        <v>51</v>
      </c>
    </row>
    <row r="74" spans="1:17" x14ac:dyDescent="0.25">
      <c r="A74" t="str">
        <f>'Customer Names'!A74</f>
        <v>Id73</v>
      </c>
      <c r="B74" t="str">
        <f>VLOOKUP($A74,'Customer Names'!$A$2:$D$2336,3,FALSE)</f>
        <v>Maurya</v>
      </c>
      <c r="C74" s="16">
        <f>VLOOKUP($A74,'Medical Examinations'!$A$2:$J$2336,2,FALSE)</f>
        <v>48.8</v>
      </c>
      <c r="D74" s="16">
        <f>VLOOKUP($A74,'Medical Examinations'!$A$2:$J$2336,3,FALSE)</f>
        <v>6.22</v>
      </c>
      <c r="E74" t="str">
        <f>VLOOKUP($A74,'Medical Examinations'!$A$2:$J$2336,4,FALSE)</f>
        <v>yes</v>
      </c>
      <c r="F74" t="str">
        <f>VLOOKUP($A74,'Medical Examinations'!$A$2:$J$2336,5,FALSE)</f>
        <v>No</v>
      </c>
      <c r="G74" t="str">
        <f>VLOOKUP($A74,'Medical Examinations'!$A$2:$J$2336,6,FALSE)</f>
        <v>No</v>
      </c>
      <c r="H74" s="17">
        <f>VLOOKUP($A74,'Medical Examinations'!$A$2:$J$2336,7,FALSE)</f>
        <v>2</v>
      </c>
      <c r="I74" t="str">
        <f>VLOOKUP($A74,'Medical Examinations'!$A$2:$J$2336,8,FALSE)</f>
        <v>yes</v>
      </c>
      <c r="J74" t="str">
        <f>VLOOKUP($A74,'Medical Examinations'!$A$2:$J$2336,9,FALSE)</f>
        <v>Obesity</v>
      </c>
      <c r="K74" t="str">
        <f>VLOOKUP($A74,'Medical Examinations'!$A$2:$J$2336,10,FALSE)</f>
        <v>Prediabetes</v>
      </c>
      <c r="L74" s="18">
        <f>VLOOKUP($A74,'Hospitalisation Details'!$A$2:$H$2345,2,FALSE)</f>
        <v>24371</v>
      </c>
      <c r="M74" s="13">
        <f>VLOOKUP($A74,'Hospitalisation Details'!$A$2:$H$2345,4,FALSE)</f>
        <v>41886.54</v>
      </c>
      <c r="N74" t="str">
        <f>VLOOKUP($A74,'Hospitalisation Details'!$A$2:$H$2345,5,FALSE)</f>
        <v>tier - 1</v>
      </c>
      <c r="O74" t="str">
        <f>VLOOKUP($A74,'Hospitalisation Details'!$A$2:$H$2345,6,FALSE)</f>
        <v>tier - 3</v>
      </c>
      <c r="P74" t="str">
        <f>VLOOKUP($A74,'Hospitalisation Details'!$A$2:$H$2345,7,FALSE)</f>
        <v>R1011</v>
      </c>
      <c r="Q74" s="17">
        <f>VLOOKUP($A74,'Hospitalisation Details'!$A$2:$H$2345,8,FALSE)</f>
        <v>56</v>
      </c>
    </row>
    <row r="75" spans="1:17" x14ac:dyDescent="0.25">
      <c r="A75" t="str">
        <f>'Customer Names'!A75</f>
        <v>Id74</v>
      </c>
      <c r="B75" t="str">
        <f>VLOOKUP($A75,'Customer Names'!$A$2:$D$2336,3,FALSE)</f>
        <v>Samantha C</v>
      </c>
      <c r="C75" s="16">
        <f>VLOOKUP($A75,'Medical Examinations'!$A$2:$J$2336,2,FALSE)</f>
        <v>45.5</v>
      </c>
      <c r="D75" s="16">
        <f>VLOOKUP($A75,'Medical Examinations'!$A$2:$J$2336,3,FALSE)</f>
        <v>7.96</v>
      </c>
      <c r="E75" t="str">
        <f>VLOOKUP($A75,'Medical Examinations'!$A$2:$J$2336,4,FALSE)</f>
        <v>No</v>
      </c>
      <c r="F75" t="str">
        <f>VLOOKUP($A75,'Medical Examinations'!$A$2:$J$2336,5,FALSE)</f>
        <v>No</v>
      </c>
      <c r="G75" t="str">
        <f>VLOOKUP($A75,'Medical Examinations'!$A$2:$J$2336,6,FALSE)</f>
        <v>No</v>
      </c>
      <c r="H75" s="17">
        <f>VLOOKUP($A75,'Medical Examinations'!$A$2:$J$2336,7,FALSE)</f>
        <v>0</v>
      </c>
      <c r="I75" t="str">
        <f>VLOOKUP($A75,'Medical Examinations'!$A$2:$J$2336,8,FALSE)</f>
        <v>yes</v>
      </c>
      <c r="J75" t="str">
        <f>VLOOKUP($A75,'Medical Examinations'!$A$2:$J$2336,9,FALSE)</f>
        <v>Obesity</v>
      </c>
      <c r="K75" t="str">
        <f>VLOOKUP($A75,'Medical Examinations'!$A$2:$J$2336,10,FALSE)</f>
        <v>Diabetes</v>
      </c>
      <c r="L75" s="18">
        <f>VLOOKUP($A75,'Hospitalisation Details'!$A$2:$H$2345,2,FALSE)</f>
        <v>22911</v>
      </c>
      <c r="M75" s="13">
        <f>VLOOKUP($A75,'Hospitalisation Details'!$A$2:$H$2345,4,FALSE)</f>
        <v>41794.629999999997</v>
      </c>
      <c r="N75" t="str">
        <f>VLOOKUP($A75,'Hospitalisation Details'!$A$2:$H$2345,5,FALSE)</f>
        <v>tier - 1</v>
      </c>
      <c r="O75" t="str">
        <f>VLOOKUP($A75,'Hospitalisation Details'!$A$2:$H$2345,6,FALSE)</f>
        <v>tier - 3</v>
      </c>
      <c r="P75" t="str">
        <f>VLOOKUP($A75,'Hospitalisation Details'!$A$2:$H$2345,7,FALSE)</f>
        <v>R1011</v>
      </c>
      <c r="Q75" s="17">
        <f>VLOOKUP($A75,'Hospitalisation Details'!$A$2:$H$2345,8,FALSE)</f>
        <v>60</v>
      </c>
    </row>
    <row r="76" spans="1:17" x14ac:dyDescent="0.25">
      <c r="A76" t="str">
        <f>'Customer Names'!A76</f>
        <v>Id75</v>
      </c>
      <c r="B76" t="str">
        <f>VLOOKUP($A76,'Customer Names'!$A$2:$D$2336,3,FALSE)</f>
        <v>Bethany A</v>
      </c>
      <c r="C76" s="16">
        <f>VLOOKUP($A76,'Medical Examinations'!$A$2:$J$2336,2,FALSE)</f>
        <v>53.61</v>
      </c>
      <c r="D76" s="16">
        <f>VLOOKUP($A76,'Medical Examinations'!$A$2:$J$2336,3,FALSE)</f>
        <v>10.92</v>
      </c>
      <c r="E76" t="str">
        <f>VLOOKUP($A76,'Medical Examinations'!$A$2:$J$2336,4,FALSE)</f>
        <v>yes</v>
      </c>
      <c r="F76" t="str">
        <f>VLOOKUP($A76,'Medical Examinations'!$A$2:$J$2336,5,FALSE)</f>
        <v>No</v>
      </c>
      <c r="G76" t="str">
        <f>VLOOKUP($A76,'Medical Examinations'!$A$2:$J$2336,6,FALSE)</f>
        <v>No</v>
      </c>
      <c r="H76" s="17">
        <f>VLOOKUP($A76,'Medical Examinations'!$A$2:$J$2336,7,FALSE)</f>
        <v>1</v>
      </c>
      <c r="I76" t="str">
        <f>VLOOKUP($A76,'Medical Examinations'!$A$2:$J$2336,8,FALSE)</f>
        <v>yes</v>
      </c>
      <c r="J76" t="str">
        <f>VLOOKUP($A76,'Medical Examinations'!$A$2:$J$2336,9,FALSE)</f>
        <v>Obesity</v>
      </c>
      <c r="K76" t="str">
        <f>VLOOKUP($A76,'Medical Examinations'!$A$2:$J$2336,10,FALSE)</f>
        <v>Diabetes</v>
      </c>
      <c r="L76" s="18">
        <f>VLOOKUP($A76,'Hospitalisation Details'!$A$2:$H$2345,2,FALSE)</f>
        <v>27666</v>
      </c>
      <c r="M76" s="13">
        <f>VLOOKUP($A76,'Hospitalisation Details'!$A$2:$H$2345,4,FALSE)</f>
        <v>41681.86</v>
      </c>
      <c r="N76" t="str">
        <f>VLOOKUP($A76,'Hospitalisation Details'!$A$2:$H$2345,5,FALSE)</f>
        <v>tier - 1</v>
      </c>
      <c r="O76" t="str">
        <f>VLOOKUP($A76,'Hospitalisation Details'!$A$2:$H$2345,6,FALSE)</f>
        <v>tier - 1</v>
      </c>
      <c r="P76" t="str">
        <f>VLOOKUP($A76,'Hospitalisation Details'!$A$2:$H$2345,7,FALSE)</f>
        <v>R1011</v>
      </c>
      <c r="Q76" s="17">
        <f>VLOOKUP($A76,'Hospitalisation Details'!$A$2:$H$2345,8,FALSE)</f>
        <v>47</v>
      </c>
    </row>
    <row r="77" spans="1:17" x14ac:dyDescent="0.25">
      <c r="A77" t="str">
        <f>'Customer Names'!A77</f>
        <v>Id76</v>
      </c>
      <c r="B77" t="str">
        <f>VLOOKUP($A77,'Customer Names'!$A$2:$D$2336,3,FALSE)</f>
        <v>Yves</v>
      </c>
      <c r="C77" s="16">
        <f>VLOOKUP($A77,'Medical Examinations'!$A$2:$J$2336,2,FALSE)</f>
        <v>36.19</v>
      </c>
      <c r="D77" s="16">
        <f>VLOOKUP($A77,'Medical Examinations'!$A$2:$J$2336,3,FALSE)</f>
        <v>11.51</v>
      </c>
      <c r="E77" t="str">
        <f>VLOOKUP($A77,'Medical Examinations'!$A$2:$J$2336,4,FALSE)</f>
        <v>yes</v>
      </c>
      <c r="F77" t="str">
        <f>VLOOKUP($A77,'Medical Examinations'!$A$2:$J$2336,5,FALSE)</f>
        <v>No</v>
      </c>
      <c r="G77" t="str">
        <f>VLOOKUP($A77,'Medical Examinations'!$A$2:$J$2336,6,FALSE)</f>
        <v>No</v>
      </c>
      <c r="H77" s="17">
        <f>VLOOKUP($A77,'Medical Examinations'!$A$2:$J$2336,7,FALSE)</f>
        <v>1</v>
      </c>
      <c r="I77" t="str">
        <f>VLOOKUP($A77,'Medical Examinations'!$A$2:$J$2336,8,FALSE)</f>
        <v>yes</v>
      </c>
      <c r="J77" t="str">
        <f>VLOOKUP($A77,'Medical Examinations'!$A$2:$J$2336,9,FALSE)</f>
        <v>Obesity</v>
      </c>
      <c r="K77" t="str">
        <f>VLOOKUP($A77,'Medical Examinations'!$A$2:$J$2336,10,FALSE)</f>
        <v>Diabetes</v>
      </c>
      <c r="L77" s="18">
        <f>VLOOKUP($A77,'Hospitalisation Details'!$A$2:$H$2345,2,FALSE)</f>
        <v>27712</v>
      </c>
      <c r="M77" s="13">
        <f>VLOOKUP($A77,'Hospitalisation Details'!$A$2:$H$2345,4,FALSE)</f>
        <v>41676.080000000002</v>
      </c>
      <c r="N77" t="str">
        <f>VLOOKUP($A77,'Hospitalisation Details'!$A$2:$H$2345,5,FALSE)</f>
        <v>tier - 1</v>
      </c>
      <c r="O77" t="str">
        <f>VLOOKUP($A77,'Hospitalisation Details'!$A$2:$H$2345,6,FALSE)</f>
        <v>tier - 2</v>
      </c>
      <c r="P77" t="str">
        <f>VLOOKUP($A77,'Hospitalisation Details'!$A$2:$H$2345,7,FALSE)</f>
        <v>R1013</v>
      </c>
      <c r="Q77" s="17">
        <f>VLOOKUP($A77,'Hospitalisation Details'!$A$2:$H$2345,8,FALSE)</f>
        <v>47</v>
      </c>
    </row>
    <row r="78" spans="1:17" x14ac:dyDescent="0.25">
      <c r="A78" t="str">
        <f>'Customer Names'!A78</f>
        <v>Id77</v>
      </c>
      <c r="B78" t="str">
        <f>VLOOKUP($A78,'Customer Names'!$A$2:$D$2336,3,FALSE)</f>
        <v>Danielle</v>
      </c>
      <c r="C78" s="16">
        <f>VLOOKUP($A78,'Medical Examinations'!$A$2:$J$2336,2,FALSE)</f>
        <v>34.6</v>
      </c>
      <c r="D78" s="16">
        <f>VLOOKUP($A78,'Medical Examinations'!$A$2:$J$2336,3,FALSE)</f>
        <v>5.99</v>
      </c>
      <c r="E78" t="str">
        <f>VLOOKUP($A78,'Medical Examinations'!$A$2:$J$2336,4,FALSE)</f>
        <v>yes</v>
      </c>
      <c r="F78" t="str">
        <f>VLOOKUP($A78,'Medical Examinations'!$A$2:$J$2336,5,FALSE)</f>
        <v>No</v>
      </c>
      <c r="G78" t="str">
        <f>VLOOKUP($A78,'Medical Examinations'!$A$2:$J$2336,6,FALSE)</f>
        <v>No</v>
      </c>
      <c r="H78" s="17">
        <f>VLOOKUP($A78,'Medical Examinations'!$A$2:$J$2336,7,FALSE)</f>
        <v>0</v>
      </c>
      <c r="I78" t="str">
        <f>VLOOKUP($A78,'Medical Examinations'!$A$2:$J$2336,8,FALSE)</f>
        <v>yes</v>
      </c>
      <c r="J78" t="str">
        <f>VLOOKUP($A78,'Medical Examinations'!$A$2:$J$2336,9,FALSE)</f>
        <v>Obesity</v>
      </c>
      <c r="K78" t="str">
        <f>VLOOKUP($A78,'Medical Examinations'!$A$2:$J$2336,10,FALSE)</f>
        <v>Prediabetes</v>
      </c>
      <c r="L78" s="18">
        <f>VLOOKUP($A78,'Hospitalisation Details'!$A$2:$H$2345,2,FALSE)</f>
        <v>28062</v>
      </c>
      <c r="M78" s="13">
        <f>VLOOKUP($A78,'Hospitalisation Details'!$A$2:$H$2345,4,FALSE)</f>
        <v>41661.599999999999</v>
      </c>
      <c r="N78" t="str">
        <f>VLOOKUP($A78,'Hospitalisation Details'!$A$2:$H$2345,5,FALSE)</f>
        <v>tier - 1</v>
      </c>
      <c r="O78" t="str">
        <f>VLOOKUP($A78,'Hospitalisation Details'!$A$2:$H$2345,6,FALSE)</f>
        <v>tier - 3</v>
      </c>
      <c r="P78" t="str">
        <f>VLOOKUP($A78,'Hospitalisation Details'!$A$2:$H$2345,7,FALSE)</f>
        <v>R1011</v>
      </c>
      <c r="Q78" s="17">
        <f>VLOOKUP($A78,'Hospitalisation Details'!$A$2:$H$2345,8,FALSE)</f>
        <v>46</v>
      </c>
    </row>
    <row r="79" spans="1:17" x14ac:dyDescent="0.25">
      <c r="A79" t="str">
        <f>'Customer Names'!A79</f>
        <v>Id78</v>
      </c>
      <c r="B79" t="str">
        <f>VLOOKUP($A79,'Customer Names'!$A$2:$D$2336,3,FALSE)</f>
        <v>Julia</v>
      </c>
      <c r="C79" s="16">
        <f>VLOOKUP($A79,'Medical Examinations'!$A$2:$J$2336,2,FALSE)</f>
        <v>54.12</v>
      </c>
      <c r="D79" s="16">
        <f>VLOOKUP($A79,'Medical Examinations'!$A$2:$J$2336,3,FALSE)</f>
        <v>11.57</v>
      </c>
      <c r="E79" t="str">
        <f>VLOOKUP($A79,'Medical Examinations'!$A$2:$J$2336,4,FALSE)</f>
        <v>No</v>
      </c>
      <c r="F79" t="str">
        <f>VLOOKUP($A79,'Medical Examinations'!$A$2:$J$2336,5,FALSE)</f>
        <v>No</v>
      </c>
      <c r="G79" t="str">
        <f>VLOOKUP($A79,'Medical Examinations'!$A$2:$J$2336,6,FALSE)</f>
        <v>No</v>
      </c>
      <c r="H79" s="17">
        <f>VLOOKUP($A79,'Medical Examinations'!$A$2:$J$2336,7,FALSE)</f>
        <v>0</v>
      </c>
      <c r="I79" t="str">
        <f>VLOOKUP($A79,'Medical Examinations'!$A$2:$J$2336,8,FALSE)</f>
        <v>yes</v>
      </c>
      <c r="J79" t="str">
        <f>VLOOKUP($A79,'Medical Examinations'!$A$2:$J$2336,9,FALSE)</f>
        <v>Obesity</v>
      </c>
      <c r="K79" t="str">
        <f>VLOOKUP($A79,'Medical Examinations'!$A$2:$J$2336,10,FALSE)</f>
        <v>Diabetes</v>
      </c>
      <c r="L79" s="18">
        <f>VLOOKUP($A79,'Hospitalisation Details'!$A$2:$H$2345,2,FALSE)</f>
        <v>27357</v>
      </c>
      <c r="M79" s="13">
        <f>VLOOKUP($A79,'Hospitalisation Details'!$A$2:$H$2345,4,FALSE)</f>
        <v>41636.199999999997</v>
      </c>
      <c r="N79" t="str">
        <f>VLOOKUP($A79,'Hospitalisation Details'!$A$2:$H$2345,5,FALSE)</f>
        <v>tier - 1</v>
      </c>
      <c r="O79" t="str">
        <f>VLOOKUP($A79,'Hospitalisation Details'!$A$2:$H$2345,6,FALSE)</f>
        <v>tier - 1</v>
      </c>
      <c r="P79" t="str">
        <f>VLOOKUP($A79,'Hospitalisation Details'!$A$2:$H$2345,7,FALSE)</f>
        <v>R1011</v>
      </c>
      <c r="Q79" s="17">
        <f>VLOOKUP($A79,'Hospitalisation Details'!$A$2:$H$2345,8,FALSE)</f>
        <v>48</v>
      </c>
    </row>
    <row r="80" spans="1:17" x14ac:dyDescent="0.25">
      <c r="A80" t="str">
        <f>'Customer Names'!A80</f>
        <v>Id79</v>
      </c>
      <c r="B80" t="str">
        <f>VLOOKUP($A80,'Customer Names'!$A$2:$D$2336,3,FALSE)</f>
        <v>Joshua</v>
      </c>
      <c r="C80" s="16">
        <f>VLOOKUP($A80,'Medical Examinations'!$A$2:$J$2336,2,FALSE)</f>
        <v>48.82</v>
      </c>
      <c r="D80" s="16">
        <f>VLOOKUP($A80,'Medical Examinations'!$A$2:$J$2336,3,FALSE)</f>
        <v>6.67</v>
      </c>
      <c r="E80" t="str">
        <f>VLOOKUP($A80,'Medical Examinations'!$A$2:$J$2336,4,FALSE)</f>
        <v>yes</v>
      </c>
      <c r="F80" t="str">
        <f>VLOOKUP($A80,'Medical Examinations'!$A$2:$J$2336,5,FALSE)</f>
        <v>No</v>
      </c>
      <c r="G80" t="str">
        <f>VLOOKUP($A80,'Medical Examinations'!$A$2:$J$2336,6,FALSE)</f>
        <v>No</v>
      </c>
      <c r="H80" s="17">
        <f>VLOOKUP($A80,'Medical Examinations'!$A$2:$J$2336,7,FALSE)</f>
        <v>0</v>
      </c>
      <c r="I80" t="str">
        <f>VLOOKUP($A80,'Medical Examinations'!$A$2:$J$2336,8,FALSE)</f>
        <v>yes</v>
      </c>
      <c r="J80" t="str">
        <f>VLOOKUP($A80,'Medical Examinations'!$A$2:$J$2336,9,FALSE)</f>
        <v>Obesity</v>
      </c>
      <c r="K80" t="str">
        <f>VLOOKUP($A80,'Medical Examinations'!$A$2:$J$2336,10,FALSE)</f>
        <v>Diabetes</v>
      </c>
      <c r="L80" s="18">
        <f>VLOOKUP($A80,'Hospitalisation Details'!$A$2:$H$2345,2,FALSE)</f>
        <v>24828</v>
      </c>
      <c r="M80" s="13">
        <f>VLOOKUP($A80,'Hospitalisation Details'!$A$2:$H$2345,4,FALSE)</f>
        <v>41505.15</v>
      </c>
      <c r="N80" t="str">
        <f>VLOOKUP($A80,'Hospitalisation Details'!$A$2:$H$2345,5,FALSE)</f>
        <v>tier - 1</v>
      </c>
      <c r="O80" t="str">
        <f>VLOOKUP($A80,'Hospitalisation Details'!$A$2:$H$2345,6,FALSE)</f>
        <v>tier - 2</v>
      </c>
      <c r="P80" t="str">
        <f>VLOOKUP($A80,'Hospitalisation Details'!$A$2:$H$2345,7,FALSE)</f>
        <v>R1011</v>
      </c>
      <c r="Q80" s="17">
        <f>VLOOKUP($A80,'Hospitalisation Details'!$A$2:$H$2345,8,FALSE)</f>
        <v>55</v>
      </c>
    </row>
    <row r="81" spans="1:17" x14ac:dyDescent="0.25">
      <c r="A81" t="str">
        <f>'Customer Names'!A81</f>
        <v>Id80</v>
      </c>
      <c r="B81" t="str">
        <f>VLOOKUP($A81,'Customer Names'!$A$2:$D$2336,3,FALSE)</f>
        <v>Jennifer</v>
      </c>
      <c r="C81" s="16">
        <f>VLOOKUP($A81,'Medical Examinations'!$A$2:$J$2336,2,FALSE)</f>
        <v>51.01</v>
      </c>
      <c r="D81" s="16">
        <f>VLOOKUP($A81,'Medical Examinations'!$A$2:$J$2336,3,FALSE)</f>
        <v>9.1999999999999993</v>
      </c>
      <c r="E81" t="str">
        <f>VLOOKUP($A81,'Medical Examinations'!$A$2:$J$2336,4,FALSE)</f>
        <v>No</v>
      </c>
      <c r="F81" t="str">
        <f>VLOOKUP($A81,'Medical Examinations'!$A$2:$J$2336,5,FALSE)</f>
        <v>No</v>
      </c>
      <c r="G81" t="str">
        <f>VLOOKUP($A81,'Medical Examinations'!$A$2:$J$2336,6,FALSE)</f>
        <v>No</v>
      </c>
      <c r="H81" s="17">
        <f>VLOOKUP($A81,'Medical Examinations'!$A$2:$J$2336,7,FALSE)</f>
        <v>0</v>
      </c>
      <c r="I81" t="str">
        <f>VLOOKUP($A81,'Medical Examinations'!$A$2:$J$2336,8,FALSE)</f>
        <v>yes</v>
      </c>
      <c r="J81" t="str">
        <f>VLOOKUP($A81,'Medical Examinations'!$A$2:$J$2336,9,FALSE)</f>
        <v>Obesity</v>
      </c>
      <c r="K81" t="str">
        <f>VLOOKUP($A81,'Medical Examinations'!$A$2:$J$2336,10,FALSE)</f>
        <v>Diabetes</v>
      </c>
      <c r="L81" s="18">
        <f>VLOOKUP($A81,'Hospitalisation Details'!$A$2:$H$2345,2,FALSE)</f>
        <v>26222</v>
      </c>
      <c r="M81" s="13">
        <f>VLOOKUP($A81,'Hospitalisation Details'!$A$2:$H$2345,4,FALSE)</f>
        <v>41351.879999999997</v>
      </c>
      <c r="N81" t="str">
        <f>VLOOKUP($A81,'Hospitalisation Details'!$A$2:$H$2345,5,FALSE)</f>
        <v>tier - 1</v>
      </c>
      <c r="O81" t="str">
        <f>VLOOKUP($A81,'Hospitalisation Details'!$A$2:$H$2345,6,FALSE)</f>
        <v>tier - 2</v>
      </c>
      <c r="P81" t="str">
        <f>VLOOKUP($A81,'Hospitalisation Details'!$A$2:$H$2345,7,FALSE)</f>
        <v>R1011</v>
      </c>
      <c r="Q81" s="17">
        <f>VLOOKUP($A81,'Hospitalisation Details'!$A$2:$H$2345,8,FALSE)</f>
        <v>51</v>
      </c>
    </row>
    <row r="82" spans="1:17" x14ac:dyDescent="0.25">
      <c r="A82" t="str">
        <f>'Customer Names'!A82</f>
        <v>Id81</v>
      </c>
      <c r="B82" t="str">
        <f>VLOOKUP($A82,'Customer Names'!$A$2:$D$2336,3,FALSE)</f>
        <v>Gwen M.</v>
      </c>
      <c r="C82" s="16">
        <f>VLOOKUP($A82,'Medical Examinations'!$A$2:$J$2336,2,FALSE)</f>
        <v>45.65</v>
      </c>
      <c r="D82" s="16">
        <f>VLOOKUP($A82,'Medical Examinations'!$A$2:$J$2336,3,FALSE)</f>
        <v>5.1100000000000003</v>
      </c>
      <c r="E82" t="str">
        <f>VLOOKUP($A82,'Medical Examinations'!$A$2:$J$2336,4,FALSE)</f>
        <v>yes</v>
      </c>
      <c r="F82" t="str">
        <f>VLOOKUP($A82,'Medical Examinations'!$A$2:$J$2336,5,FALSE)</f>
        <v>No</v>
      </c>
      <c r="G82" t="str">
        <f>VLOOKUP($A82,'Medical Examinations'!$A$2:$J$2336,6,FALSE)</f>
        <v>No</v>
      </c>
      <c r="H82" s="17">
        <f>VLOOKUP($A82,'Medical Examinations'!$A$2:$J$2336,7,FALSE)</f>
        <v>1</v>
      </c>
      <c r="I82" t="str">
        <f>VLOOKUP($A82,'Medical Examinations'!$A$2:$J$2336,8,FALSE)</f>
        <v>yes</v>
      </c>
      <c r="J82" t="str">
        <f>VLOOKUP($A82,'Medical Examinations'!$A$2:$J$2336,9,FALSE)</f>
        <v>Obesity</v>
      </c>
      <c r="K82" t="str">
        <f>VLOOKUP($A82,'Medical Examinations'!$A$2:$J$2336,10,FALSE)</f>
        <v>Normal</v>
      </c>
      <c r="L82" s="18">
        <f>VLOOKUP($A82,'Hospitalisation Details'!$A$2:$H$2345,2,FALSE)</f>
        <v>23657</v>
      </c>
      <c r="M82" s="13">
        <f>VLOOKUP($A82,'Hospitalisation Details'!$A$2:$H$2345,4,FALSE)</f>
        <v>41331.79</v>
      </c>
      <c r="N82" t="str">
        <f>VLOOKUP($A82,'Hospitalisation Details'!$A$2:$H$2345,5,FALSE)</f>
        <v>tier - 1</v>
      </c>
      <c r="O82" t="str">
        <f>VLOOKUP($A82,'Hospitalisation Details'!$A$2:$H$2345,6,FALSE)</f>
        <v>tier - 2</v>
      </c>
      <c r="P82" t="str">
        <f>VLOOKUP($A82,'Hospitalisation Details'!$A$2:$H$2345,7,FALSE)</f>
        <v>R1011</v>
      </c>
      <c r="Q82" s="17">
        <f>VLOOKUP($A82,'Hospitalisation Details'!$A$2:$H$2345,8,FALSE)</f>
        <v>58</v>
      </c>
    </row>
    <row r="83" spans="1:17" x14ac:dyDescent="0.25">
      <c r="A83" t="str">
        <f>'Customer Names'!A83</f>
        <v>Id82</v>
      </c>
      <c r="B83" t="str">
        <f>VLOOKUP($A83,'Customer Names'!$A$2:$D$2336,3,FALSE)</f>
        <v>Patrick</v>
      </c>
      <c r="C83" s="16">
        <f>VLOOKUP($A83,'Medical Examinations'!$A$2:$J$2336,2,FALSE)</f>
        <v>52.9</v>
      </c>
      <c r="D83" s="16">
        <f>VLOOKUP($A83,'Medical Examinations'!$A$2:$J$2336,3,FALSE)</f>
        <v>5.34</v>
      </c>
      <c r="E83" t="str">
        <f>VLOOKUP($A83,'Medical Examinations'!$A$2:$J$2336,4,FALSE)</f>
        <v>No</v>
      </c>
      <c r="F83" t="str">
        <f>VLOOKUP($A83,'Medical Examinations'!$A$2:$J$2336,5,FALSE)</f>
        <v>No</v>
      </c>
      <c r="G83" t="str">
        <f>VLOOKUP($A83,'Medical Examinations'!$A$2:$J$2336,6,FALSE)</f>
        <v>No</v>
      </c>
      <c r="H83" s="17">
        <f>VLOOKUP($A83,'Medical Examinations'!$A$2:$J$2336,7,FALSE)</f>
        <v>0</v>
      </c>
      <c r="I83" t="str">
        <f>VLOOKUP($A83,'Medical Examinations'!$A$2:$J$2336,8,FALSE)</f>
        <v>yes</v>
      </c>
      <c r="J83" t="str">
        <f>VLOOKUP($A83,'Medical Examinations'!$A$2:$J$2336,9,FALSE)</f>
        <v>Obesity</v>
      </c>
      <c r="K83" t="str">
        <f>VLOOKUP($A83,'Medical Examinations'!$A$2:$J$2336,10,FALSE)</f>
        <v>Normal</v>
      </c>
      <c r="L83" s="18">
        <f>VLOOKUP($A83,'Hospitalisation Details'!$A$2:$H$2345,2,FALSE)</f>
        <v>28364</v>
      </c>
      <c r="M83" s="13">
        <f>VLOOKUP($A83,'Hospitalisation Details'!$A$2:$H$2345,4,FALSE)</f>
        <v>41271.5</v>
      </c>
      <c r="N83" t="str">
        <f>VLOOKUP($A83,'Hospitalisation Details'!$A$2:$H$2345,5,FALSE)</f>
        <v>tier - 1</v>
      </c>
      <c r="O83" t="str">
        <f>VLOOKUP($A83,'Hospitalisation Details'!$A$2:$H$2345,6,FALSE)</f>
        <v>tier - 2</v>
      </c>
      <c r="P83" t="str">
        <f>VLOOKUP($A83,'Hospitalisation Details'!$A$2:$H$2345,7,FALSE)</f>
        <v>R1011</v>
      </c>
      <c r="Q83" s="17">
        <f>VLOOKUP($A83,'Hospitalisation Details'!$A$2:$H$2345,8,FALSE)</f>
        <v>45</v>
      </c>
    </row>
    <row r="84" spans="1:17" x14ac:dyDescent="0.25">
      <c r="A84" t="str">
        <f>'Customer Names'!A84</f>
        <v>Id83</v>
      </c>
      <c r="B84" t="str">
        <f>VLOOKUP($A84,'Customer Names'!$A$2:$D$2336,3,FALSE)</f>
        <v>Kate</v>
      </c>
      <c r="C84" s="16">
        <f>VLOOKUP($A84,'Medical Examinations'!$A$2:$J$2336,2,FALSE)</f>
        <v>45.41</v>
      </c>
      <c r="D84" s="16">
        <f>VLOOKUP($A84,'Medical Examinations'!$A$2:$J$2336,3,FALSE)</f>
        <v>4.03</v>
      </c>
      <c r="E84" t="str">
        <f>VLOOKUP($A84,'Medical Examinations'!$A$2:$J$2336,4,FALSE)</f>
        <v>yes</v>
      </c>
      <c r="F84" t="str">
        <f>VLOOKUP($A84,'Medical Examinations'!$A$2:$J$2336,5,FALSE)</f>
        <v>No</v>
      </c>
      <c r="G84" t="str">
        <f>VLOOKUP($A84,'Medical Examinations'!$A$2:$J$2336,6,FALSE)</f>
        <v>No</v>
      </c>
      <c r="H84" s="17">
        <f>VLOOKUP($A84,'Medical Examinations'!$A$2:$J$2336,7,FALSE)</f>
        <v>1</v>
      </c>
      <c r="I84" t="str">
        <f>VLOOKUP($A84,'Medical Examinations'!$A$2:$J$2336,8,FALSE)</f>
        <v>yes</v>
      </c>
      <c r="J84" t="str">
        <f>VLOOKUP($A84,'Medical Examinations'!$A$2:$J$2336,9,FALSE)</f>
        <v>Obesity</v>
      </c>
      <c r="K84" t="str">
        <f>VLOOKUP($A84,'Medical Examinations'!$A$2:$J$2336,10,FALSE)</f>
        <v>Normal</v>
      </c>
      <c r="L84" s="18">
        <f>VLOOKUP($A84,'Hospitalisation Details'!$A$2:$H$2345,2,FALSE)</f>
        <v>23534</v>
      </c>
      <c r="M84" s="13">
        <f>VLOOKUP($A84,'Hospitalisation Details'!$A$2:$H$2345,4,FALSE)</f>
        <v>41250.39</v>
      </c>
      <c r="N84" t="str">
        <f>VLOOKUP($A84,'Hospitalisation Details'!$A$2:$H$2345,5,FALSE)</f>
        <v>tier - 1</v>
      </c>
      <c r="O84" t="str">
        <f>VLOOKUP($A84,'Hospitalisation Details'!$A$2:$H$2345,6,FALSE)</f>
        <v>tier - 3</v>
      </c>
      <c r="P84" t="str">
        <f>VLOOKUP($A84,'Hospitalisation Details'!$A$2:$H$2345,7,FALSE)</f>
        <v>R1011</v>
      </c>
      <c r="Q84" s="17">
        <f>VLOOKUP($A84,'Hospitalisation Details'!$A$2:$H$2345,8,FALSE)</f>
        <v>59</v>
      </c>
    </row>
    <row r="85" spans="1:17" x14ac:dyDescent="0.25">
      <c r="A85" t="str">
        <f>'Customer Names'!A85</f>
        <v>Id84</v>
      </c>
      <c r="B85" t="str">
        <f>VLOOKUP($A85,'Customer Names'!$A$2:$D$2336,3,FALSE)</f>
        <v>Kevin</v>
      </c>
      <c r="C85" s="16">
        <f>VLOOKUP($A85,'Medical Examinations'!$A$2:$J$2336,2,FALSE)</f>
        <v>49.41</v>
      </c>
      <c r="D85" s="16">
        <f>VLOOKUP($A85,'Medical Examinations'!$A$2:$J$2336,3,FALSE)</f>
        <v>4.2300000000000004</v>
      </c>
      <c r="E85" t="str">
        <f>VLOOKUP($A85,'Medical Examinations'!$A$2:$J$2336,4,FALSE)</f>
        <v>yes</v>
      </c>
      <c r="F85" t="str">
        <f>VLOOKUP($A85,'Medical Examinations'!$A$2:$J$2336,5,FALSE)</f>
        <v>No</v>
      </c>
      <c r="G85" t="str">
        <f>VLOOKUP($A85,'Medical Examinations'!$A$2:$J$2336,6,FALSE)</f>
        <v>Yes</v>
      </c>
      <c r="H85" s="17">
        <f>VLOOKUP($A85,'Medical Examinations'!$A$2:$J$2336,7,FALSE)</f>
        <v>1</v>
      </c>
      <c r="I85" t="str">
        <f>VLOOKUP($A85,'Medical Examinations'!$A$2:$J$2336,8,FALSE)</f>
        <v>yes</v>
      </c>
      <c r="J85" t="str">
        <f>VLOOKUP($A85,'Medical Examinations'!$A$2:$J$2336,9,FALSE)</f>
        <v>Obesity</v>
      </c>
      <c r="K85" t="str">
        <f>VLOOKUP($A85,'Medical Examinations'!$A$2:$J$2336,10,FALSE)</f>
        <v>Normal</v>
      </c>
      <c r="L85" s="18">
        <f>VLOOKUP($A85,'Hospitalisation Details'!$A$2:$H$2345,2,FALSE)</f>
        <v>25423</v>
      </c>
      <c r="M85" s="13">
        <f>VLOOKUP($A85,'Hospitalisation Details'!$A$2:$H$2345,4,FALSE)</f>
        <v>41191.57</v>
      </c>
      <c r="N85" t="str">
        <f>VLOOKUP($A85,'Hospitalisation Details'!$A$2:$H$2345,5,FALSE)</f>
        <v>tier - 1</v>
      </c>
      <c r="O85" t="str">
        <f>VLOOKUP($A85,'Hospitalisation Details'!$A$2:$H$2345,6,FALSE)</f>
        <v>tier - 2</v>
      </c>
      <c r="P85" t="str">
        <f>VLOOKUP($A85,'Hospitalisation Details'!$A$2:$H$2345,7,FALSE)</f>
        <v>R1011</v>
      </c>
      <c r="Q85" s="17">
        <f>VLOOKUP($A85,'Hospitalisation Details'!$A$2:$H$2345,8,FALSE)</f>
        <v>53</v>
      </c>
    </row>
    <row r="86" spans="1:17" x14ac:dyDescent="0.25">
      <c r="A86" t="str">
        <f>'Customer Names'!A86</f>
        <v>Id85</v>
      </c>
      <c r="B86" t="str">
        <f>VLOOKUP($A86,'Customer Names'!$A$2:$D$2336,3,FALSE)</f>
        <v>Stephen II</v>
      </c>
      <c r="C86" s="16">
        <f>VLOOKUP($A86,'Medical Examinations'!$A$2:$J$2336,2,FALSE)</f>
        <v>31.824999999999999</v>
      </c>
      <c r="D86" s="16">
        <f>VLOOKUP($A86,'Medical Examinations'!$A$2:$J$2336,3,FALSE)</f>
        <v>4.0599999999999996</v>
      </c>
      <c r="E86" t="str">
        <f>VLOOKUP($A86,'Medical Examinations'!$A$2:$J$2336,4,FALSE)</f>
        <v>No</v>
      </c>
      <c r="F86" t="str">
        <f>VLOOKUP($A86,'Medical Examinations'!$A$2:$J$2336,5,FALSE)</f>
        <v>No</v>
      </c>
      <c r="G86" t="str">
        <f>VLOOKUP($A86,'Medical Examinations'!$A$2:$J$2336,6,FALSE)</f>
        <v>No</v>
      </c>
      <c r="H86" s="17">
        <f>VLOOKUP($A86,'Medical Examinations'!$A$2:$J$2336,7,FALSE)</f>
        <v>2</v>
      </c>
      <c r="I86" t="str">
        <f>VLOOKUP($A86,'Medical Examinations'!$A$2:$J$2336,8,FALSE)</f>
        <v>yes</v>
      </c>
      <c r="J86" t="str">
        <f>VLOOKUP($A86,'Medical Examinations'!$A$2:$J$2336,9,FALSE)</f>
        <v>Obesity</v>
      </c>
      <c r="K86" t="str">
        <f>VLOOKUP($A86,'Medical Examinations'!$A$2:$J$2336,10,FALSE)</f>
        <v>Normal</v>
      </c>
      <c r="L86" s="18">
        <f>VLOOKUP($A86,'Hospitalisation Details'!$A$2:$H$2345,2,FALSE)</f>
        <v>26548</v>
      </c>
      <c r="M86" s="13">
        <f>VLOOKUP($A86,'Hospitalisation Details'!$A$2:$H$2345,4,FALSE)</f>
        <v>41097.160000000003</v>
      </c>
      <c r="N86" t="str">
        <f>VLOOKUP($A86,'Hospitalisation Details'!$A$2:$H$2345,5,FALSE)</f>
        <v>tier - 1</v>
      </c>
      <c r="O86" t="str">
        <f>VLOOKUP($A86,'Hospitalisation Details'!$A$2:$H$2345,6,FALSE)</f>
        <v>tier - 3</v>
      </c>
      <c r="P86" t="str">
        <f>VLOOKUP($A86,'Hospitalisation Details'!$A$2:$H$2345,7,FALSE)</f>
        <v>R1016</v>
      </c>
      <c r="Q86" s="17">
        <f>VLOOKUP($A86,'Hospitalisation Details'!$A$2:$H$2345,8,FALSE)</f>
        <v>50</v>
      </c>
    </row>
    <row r="87" spans="1:17" x14ac:dyDescent="0.25">
      <c r="A87" t="str">
        <f>'Customer Names'!A87</f>
        <v>Id86</v>
      </c>
      <c r="B87" t="str">
        <f>VLOOKUP($A87,'Customer Names'!$A$2:$D$2336,3,FALSE)</f>
        <v>Philip</v>
      </c>
      <c r="C87" s="16">
        <f>VLOOKUP($A87,'Medical Examinations'!$A$2:$J$2336,2,FALSE)</f>
        <v>51.28</v>
      </c>
      <c r="D87" s="16">
        <f>VLOOKUP($A87,'Medical Examinations'!$A$2:$J$2336,3,FALSE)</f>
        <v>4.68</v>
      </c>
      <c r="E87" t="str">
        <f>VLOOKUP($A87,'Medical Examinations'!$A$2:$J$2336,4,FALSE)</f>
        <v>No</v>
      </c>
      <c r="F87" t="str">
        <f>VLOOKUP($A87,'Medical Examinations'!$A$2:$J$2336,5,FALSE)</f>
        <v>No</v>
      </c>
      <c r="G87" t="str">
        <f>VLOOKUP($A87,'Medical Examinations'!$A$2:$J$2336,6,FALSE)</f>
        <v>No</v>
      </c>
      <c r="H87" s="17">
        <f>VLOOKUP($A87,'Medical Examinations'!$A$2:$J$2336,7,FALSE)</f>
        <v>2</v>
      </c>
      <c r="I87" t="str">
        <f>VLOOKUP($A87,'Medical Examinations'!$A$2:$J$2336,8,FALSE)</f>
        <v>yes</v>
      </c>
      <c r="J87" t="str">
        <f>VLOOKUP($A87,'Medical Examinations'!$A$2:$J$2336,9,FALSE)</f>
        <v>Obesity</v>
      </c>
      <c r="K87" t="str">
        <f>VLOOKUP($A87,'Medical Examinations'!$A$2:$J$2336,10,FALSE)</f>
        <v>Normal</v>
      </c>
      <c r="L87" s="18">
        <f>VLOOKUP($A87,'Hospitalisation Details'!$A$2:$H$2345,2,FALSE)</f>
        <v>26523</v>
      </c>
      <c r="M87" s="13">
        <f>VLOOKUP($A87,'Hospitalisation Details'!$A$2:$H$2345,4,FALSE)</f>
        <v>41055.29</v>
      </c>
      <c r="N87" t="str">
        <f>VLOOKUP($A87,'Hospitalisation Details'!$A$2:$H$2345,5,FALSE)</f>
        <v>tier - 1</v>
      </c>
      <c r="O87" t="str">
        <f>VLOOKUP($A87,'Hospitalisation Details'!$A$2:$H$2345,6,FALSE)</f>
        <v>tier - 2</v>
      </c>
      <c r="P87" t="str">
        <f>VLOOKUP($A87,'Hospitalisation Details'!$A$2:$H$2345,7,FALSE)</f>
        <v>R1011</v>
      </c>
      <c r="Q87" s="17">
        <f>VLOOKUP($A87,'Hospitalisation Details'!$A$2:$H$2345,8,FALSE)</f>
        <v>50</v>
      </c>
    </row>
    <row r="88" spans="1:17" x14ac:dyDescent="0.25">
      <c r="A88" t="str">
        <f>'Customer Names'!A88</f>
        <v>Id87</v>
      </c>
      <c r="B88" t="str">
        <f>VLOOKUP($A88,'Customer Names'!$A$2:$D$2336,3,FALSE)</f>
        <v>Brett A</v>
      </c>
      <c r="C88" s="16">
        <f>VLOOKUP($A88,'Medical Examinations'!$A$2:$J$2336,2,FALSE)</f>
        <v>34.96</v>
      </c>
      <c r="D88" s="16">
        <f>VLOOKUP($A88,'Medical Examinations'!$A$2:$J$2336,3,FALSE)</f>
        <v>4.34</v>
      </c>
      <c r="E88" t="str">
        <f>VLOOKUP($A88,'Medical Examinations'!$A$2:$J$2336,4,FALSE)</f>
        <v>No</v>
      </c>
      <c r="F88" t="str">
        <f>VLOOKUP($A88,'Medical Examinations'!$A$2:$J$2336,5,FALSE)</f>
        <v>No</v>
      </c>
      <c r="G88" t="str">
        <f>VLOOKUP($A88,'Medical Examinations'!$A$2:$J$2336,6,FALSE)</f>
        <v>Yes</v>
      </c>
      <c r="H88" s="17">
        <f>VLOOKUP($A88,'Medical Examinations'!$A$2:$J$2336,7,FALSE)</f>
        <v>1</v>
      </c>
      <c r="I88" t="str">
        <f>VLOOKUP($A88,'Medical Examinations'!$A$2:$J$2336,8,FALSE)</f>
        <v>yes</v>
      </c>
      <c r="J88" t="str">
        <f>VLOOKUP($A88,'Medical Examinations'!$A$2:$J$2336,9,FALSE)</f>
        <v>Obesity</v>
      </c>
      <c r="K88" t="str">
        <f>VLOOKUP($A88,'Medical Examinations'!$A$2:$J$2336,10,FALSE)</f>
        <v>Normal</v>
      </c>
      <c r="L88" s="18">
        <f>VLOOKUP($A88,'Hospitalisation Details'!$A$2:$H$2345,2,FALSE)</f>
        <v>29139</v>
      </c>
      <c r="M88" s="13">
        <f>VLOOKUP($A88,'Hospitalisation Details'!$A$2:$H$2345,4,FALSE)</f>
        <v>41034.22</v>
      </c>
      <c r="N88" t="str">
        <f>VLOOKUP($A88,'Hospitalisation Details'!$A$2:$H$2345,5,FALSE)</f>
        <v>tier - 1</v>
      </c>
      <c r="O88" t="str">
        <f>VLOOKUP($A88,'Hospitalisation Details'!$A$2:$H$2345,6,FALSE)</f>
        <v>tier - 3</v>
      </c>
      <c r="P88" t="str">
        <f>VLOOKUP($A88,'Hospitalisation Details'!$A$2:$H$2345,7,FALSE)</f>
        <v>R1017</v>
      </c>
      <c r="Q88" s="17">
        <f>VLOOKUP($A88,'Hospitalisation Details'!$A$2:$H$2345,8,FALSE)</f>
        <v>43</v>
      </c>
    </row>
    <row r="89" spans="1:17" x14ac:dyDescent="0.25">
      <c r="A89" t="str">
        <f>'Customer Names'!A89</f>
        <v>Id88</v>
      </c>
      <c r="B89" t="str">
        <f>VLOOKUP($A89,'Customer Names'!$A$2:$D$2336,3,FALSE)</f>
        <v>Rebecca</v>
      </c>
      <c r="C89" s="16">
        <f>VLOOKUP($A89,'Medical Examinations'!$A$2:$J$2336,2,FALSE)</f>
        <v>33.11</v>
      </c>
      <c r="D89" s="16">
        <f>VLOOKUP($A89,'Medical Examinations'!$A$2:$J$2336,3,FALSE)</f>
        <v>10.51</v>
      </c>
      <c r="E89" t="str">
        <f>VLOOKUP($A89,'Medical Examinations'!$A$2:$J$2336,4,FALSE)</f>
        <v>No</v>
      </c>
      <c r="F89" t="str">
        <f>VLOOKUP($A89,'Medical Examinations'!$A$2:$J$2336,5,FALSE)</f>
        <v>No</v>
      </c>
      <c r="G89" t="str">
        <f>VLOOKUP($A89,'Medical Examinations'!$A$2:$J$2336,6,FALSE)</f>
        <v>No</v>
      </c>
      <c r="H89" s="17">
        <f>VLOOKUP($A89,'Medical Examinations'!$A$2:$J$2336,7,FALSE)</f>
        <v>0</v>
      </c>
      <c r="I89" t="str">
        <f>VLOOKUP($A89,'Medical Examinations'!$A$2:$J$2336,8,FALSE)</f>
        <v>yes</v>
      </c>
      <c r="J89" t="str">
        <f>VLOOKUP($A89,'Medical Examinations'!$A$2:$J$2336,9,FALSE)</f>
        <v>Obesity</v>
      </c>
      <c r="K89" t="str">
        <f>VLOOKUP($A89,'Medical Examinations'!$A$2:$J$2336,10,FALSE)</f>
        <v>Diabetes</v>
      </c>
      <c r="L89" s="18">
        <f>VLOOKUP($A89,'Hospitalisation Details'!$A$2:$H$2345,2,FALSE)</f>
        <v>27185</v>
      </c>
      <c r="M89" s="13">
        <f>VLOOKUP($A89,'Hospitalisation Details'!$A$2:$H$2345,4,FALSE)</f>
        <v>40974.160000000003</v>
      </c>
      <c r="N89" t="str">
        <f>VLOOKUP($A89,'Hospitalisation Details'!$A$2:$H$2345,5,FALSE)</f>
        <v>tier - 1</v>
      </c>
      <c r="O89" t="str">
        <f>VLOOKUP($A89,'Hospitalisation Details'!$A$2:$H$2345,6,FALSE)</f>
        <v>tier - 2</v>
      </c>
      <c r="P89" t="str">
        <f>VLOOKUP($A89,'Hospitalisation Details'!$A$2:$H$2345,7,FALSE)</f>
        <v>R1013</v>
      </c>
      <c r="Q89" s="17">
        <f>VLOOKUP($A89,'Hospitalisation Details'!$A$2:$H$2345,8,FALSE)</f>
        <v>49</v>
      </c>
    </row>
    <row r="90" spans="1:17" x14ac:dyDescent="0.25">
      <c r="A90" t="str">
        <f>'Customer Names'!A90</f>
        <v>Id89</v>
      </c>
      <c r="B90" t="str">
        <f>VLOOKUP($A90,'Customer Names'!$A$2:$D$2336,3,FALSE)</f>
        <v>Kelley</v>
      </c>
      <c r="C90" s="16">
        <f>VLOOKUP($A90,'Medical Examinations'!$A$2:$J$2336,2,FALSE)</f>
        <v>54.74</v>
      </c>
      <c r="D90" s="16">
        <f>VLOOKUP($A90,'Medical Examinations'!$A$2:$J$2336,3,FALSE)</f>
        <v>5.84</v>
      </c>
      <c r="E90" t="str">
        <f>VLOOKUP($A90,'Medical Examinations'!$A$2:$J$2336,4,FALSE)</f>
        <v>yes</v>
      </c>
      <c r="F90" t="str">
        <f>VLOOKUP($A90,'Medical Examinations'!$A$2:$J$2336,5,FALSE)</f>
        <v>No</v>
      </c>
      <c r="G90" t="str">
        <f>VLOOKUP($A90,'Medical Examinations'!$A$2:$J$2336,6,FALSE)</f>
        <v>Yes</v>
      </c>
      <c r="H90" s="17">
        <f>VLOOKUP($A90,'Medical Examinations'!$A$2:$J$2336,7,FALSE)</f>
        <v>1</v>
      </c>
      <c r="I90" t="str">
        <f>VLOOKUP($A90,'Medical Examinations'!$A$2:$J$2336,8,FALSE)</f>
        <v>yes</v>
      </c>
      <c r="J90" t="str">
        <f>VLOOKUP($A90,'Medical Examinations'!$A$2:$J$2336,9,FALSE)</f>
        <v>Obesity</v>
      </c>
      <c r="K90" t="str">
        <f>VLOOKUP($A90,'Medical Examinations'!$A$2:$J$2336,10,FALSE)</f>
        <v>Prediabetes</v>
      </c>
      <c r="L90" s="18">
        <f>VLOOKUP($A90,'Hospitalisation Details'!$A$2:$H$2345,2,FALSE)</f>
        <v>30567</v>
      </c>
      <c r="M90" s="13">
        <f>VLOOKUP($A90,'Hospitalisation Details'!$A$2:$H$2345,4,FALSE)</f>
        <v>40961.29</v>
      </c>
      <c r="N90" t="str">
        <f>VLOOKUP($A90,'Hospitalisation Details'!$A$2:$H$2345,5,FALSE)</f>
        <v>tier - 1</v>
      </c>
      <c r="O90" t="str">
        <f>VLOOKUP($A90,'Hospitalisation Details'!$A$2:$H$2345,6,FALSE)</f>
        <v>tier - 2</v>
      </c>
      <c r="P90" t="str">
        <f>VLOOKUP($A90,'Hospitalisation Details'!$A$2:$H$2345,7,FALSE)</f>
        <v>R1011</v>
      </c>
      <c r="Q90" s="17">
        <f>VLOOKUP($A90,'Hospitalisation Details'!$A$2:$H$2345,8,FALSE)</f>
        <v>39</v>
      </c>
    </row>
    <row r="91" spans="1:17" x14ac:dyDescent="0.25">
      <c r="A91" t="str">
        <f>'Customer Names'!A91</f>
        <v>Id90</v>
      </c>
      <c r="B91" t="str">
        <f>VLOOKUP($A91,'Customer Names'!$A$2:$D$2336,3,FALSE)</f>
        <v>Abigail K</v>
      </c>
      <c r="C91" s="16">
        <f>VLOOKUP($A91,'Medical Examinations'!$A$2:$J$2336,2,FALSE)</f>
        <v>32.56</v>
      </c>
      <c r="D91" s="16">
        <f>VLOOKUP($A91,'Medical Examinations'!$A$2:$J$2336,3,FALSE)</f>
        <v>5.41</v>
      </c>
      <c r="E91" t="str">
        <f>VLOOKUP($A91,'Medical Examinations'!$A$2:$J$2336,4,FALSE)</f>
        <v>No</v>
      </c>
      <c r="F91" t="str">
        <f>VLOOKUP($A91,'Medical Examinations'!$A$2:$J$2336,5,FALSE)</f>
        <v>No</v>
      </c>
      <c r="G91" t="str">
        <f>VLOOKUP($A91,'Medical Examinations'!$A$2:$J$2336,6,FALSE)</f>
        <v>Yes</v>
      </c>
      <c r="H91" s="17">
        <f>VLOOKUP($A91,'Medical Examinations'!$A$2:$J$2336,7,FALSE)</f>
        <v>1</v>
      </c>
      <c r="I91" t="str">
        <f>VLOOKUP($A91,'Medical Examinations'!$A$2:$J$2336,8,FALSE)</f>
        <v>yes</v>
      </c>
      <c r="J91" t="str">
        <f>VLOOKUP($A91,'Medical Examinations'!$A$2:$J$2336,9,FALSE)</f>
        <v>Obesity</v>
      </c>
      <c r="K91" t="str">
        <f>VLOOKUP($A91,'Medical Examinations'!$A$2:$J$2336,10,FALSE)</f>
        <v>Normal</v>
      </c>
      <c r="L91" s="18">
        <f>VLOOKUP($A91,'Hospitalisation Details'!$A$2:$H$2345,2,FALSE)</f>
        <v>29114</v>
      </c>
      <c r="M91" s="13">
        <f>VLOOKUP($A91,'Hospitalisation Details'!$A$2:$H$2345,4,FALSE)</f>
        <v>40941.29</v>
      </c>
      <c r="N91" t="str">
        <f>VLOOKUP($A91,'Hospitalisation Details'!$A$2:$H$2345,5,FALSE)</f>
        <v>tier - 1</v>
      </c>
      <c r="O91" t="str">
        <f>VLOOKUP($A91,'Hospitalisation Details'!$A$2:$H$2345,6,FALSE)</f>
        <v>tier - 2</v>
      </c>
      <c r="P91" t="str">
        <f>VLOOKUP($A91,'Hospitalisation Details'!$A$2:$H$2345,7,FALSE)</f>
        <v>R1013</v>
      </c>
      <c r="Q91" s="17">
        <f>VLOOKUP($A91,'Hospitalisation Details'!$A$2:$H$2345,8,FALSE)</f>
        <v>43</v>
      </c>
    </row>
    <row r="92" spans="1:17" x14ac:dyDescent="0.25">
      <c r="A92" t="str">
        <f>'Customer Names'!A92</f>
        <v>Id91</v>
      </c>
      <c r="B92" t="str">
        <f>VLOOKUP($A92,'Customer Names'!$A$2:$D$2336,3,FALSE)</f>
        <v>Hope</v>
      </c>
      <c r="C92" s="16">
        <f>VLOOKUP($A92,'Medical Examinations'!$A$2:$J$2336,2,FALSE)</f>
        <v>39.049999999999997</v>
      </c>
      <c r="D92" s="16">
        <f>VLOOKUP($A92,'Medical Examinations'!$A$2:$J$2336,3,FALSE)</f>
        <v>6.06</v>
      </c>
      <c r="E92" t="str">
        <f>VLOOKUP($A92,'Medical Examinations'!$A$2:$J$2336,4,FALSE)</f>
        <v>No</v>
      </c>
      <c r="F92" t="str">
        <f>VLOOKUP($A92,'Medical Examinations'!$A$2:$J$2336,5,FALSE)</f>
        <v>No</v>
      </c>
      <c r="G92" t="str">
        <f>VLOOKUP($A92,'Medical Examinations'!$A$2:$J$2336,6,FALSE)</f>
        <v>No</v>
      </c>
      <c r="H92" s="17">
        <f>VLOOKUP($A92,'Medical Examinations'!$A$2:$J$2336,7,FALSE)</f>
        <v>1</v>
      </c>
      <c r="I92" t="str">
        <f>VLOOKUP($A92,'Medical Examinations'!$A$2:$J$2336,8,FALSE)</f>
        <v>yes</v>
      </c>
      <c r="J92" t="str">
        <f>VLOOKUP($A92,'Medical Examinations'!$A$2:$J$2336,9,FALSE)</f>
        <v>Obesity</v>
      </c>
      <c r="K92" t="str">
        <f>VLOOKUP($A92,'Medical Examinations'!$A$2:$J$2336,10,FALSE)</f>
        <v>Prediabetes</v>
      </c>
      <c r="L92" s="18">
        <f>VLOOKUP($A92,'Hospitalisation Details'!$A$2:$H$2345,2,FALSE)</f>
        <v>33820</v>
      </c>
      <c r="M92" s="13">
        <f>VLOOKUP($A92,'Hospitalisation Details'!$A$2:$H$2345,4,FALSE)</f>
        <v>40932.43</v>
      </c>
      <c r="N92" t="str">
        <f>VLOOKUP($A92,'Hospitalisation Details'!$A$2:$H$2345,5,FALSE)</f>
        <v>tier - 1</v>
      </c>
      <c r="O92" t="str">
        <f>VLOOKUP($A92,'Hospitalisation Details'!$A$2:$H$2345,6,FALSE)</f>
        <v>tier - 2</v>
      </c>
      <c r="P92" t="str">
        <f>VLOOKUP($A92,'Hospitalisation Details'!$A$2:$H$2345,7,FALSE)</f>
        <v>R1013</v>
      </c>
      <c r="Q92" s="17">
        <f>VLOOKUP($A92,'Hospitalisation Details'!$A$2:$H$2345,8,FALSE)</f>
        <v>30</v>
      </c>
    </row>
    <row r="93" spans="1:17" x14ac:dyDescent="0.25">
      <c r="A93" t="str">
        <f>'Customer Names'!A93</f>
        <v>Id92</v>
      </c>
      <c r="B93" t="str">
        <f>VLOOKUP($A93,'Customer Names'!$A$2:$D$2336,3,FALSE)</f>
        <v>Elyse M.</v>
      </c>
      <c r="C93" s="16">
        <f>VLOOKUP($A93,'Medical Examinations'!$A$2:$J$2336,2,FALSE)</f>
        <v>42.75</v>
      </c>
      <c r="D93" s="16">
        <f>VLOOKUP($A93,'Medical Examinations'!$A$2:$J$2336,3,FALSE)</f>
        <v>4.22</v>
      </c>
      <c r="E93" t="str">
        <f>VLOOKUP($A93,'Medical Examinations'!$A$2:$J$2336,4,FALSE)</f>
        <v>No</v>
      </c>
      <c r="F93" t="str">
        <f>VLOOKUP($A93,'Medical Examinations'!$A$2:$J$2336,5,FALSE)</f>
        <v>No</v>
      </c>
      <c r="G93" t="str">
        <f>VLOOKUP($A93,'Medical Examinations'!$A$2:$J$2336,6,FALSE)</f>
        <v>No</v>
      </c>
      <c r="H93" s="17">
        <f>VLOOKUP($A93,'Medical Examinations'!$A$2:$J$2336,7,FALSE)</f>
        <v>0</v>
      </c>
      <c r="I93" t="str">
        <f>VLOOKUP($A93,'Medical Examinations'!$A$2:$J$2336,8,FALSE)</f>
        <v>yes</v>
      </c>
      <c r="J93" t="str">
        <f>VLOOKUP($A93,'Medical Examinations'!$A$2:$J$2336,9,FALSE)</f>
        <v>Obesity</v>
      </c>
      <c r="K93" t="str">
        <f>VLOOKUP($A93,'Medical Examinations'!$A$2:$J$2336,10,FALSE)</f>
        <v>Normal</v>
      </c>
      <c r="L93" s="18">
        <f>VLOOKUP($A93,'Hospitalisation Details'!$A$2:$H$2345,2,FALSE)</f>
        <v>36343</v>
      </c>
      <c r="M93" s="13">
        <f>VLOOKUP($A93,'Hospitalisation Details'!$A$2:$H$2345,4,FALSE)</f>
        <v>40904.199999999997</v>
      </c>
      <c r="N93" t="str">
        <f>VLOOKUP($A93,'Hospitalisation Details'!$A$2:$H$2345,5,FALSE)</f>
        <v>tier - 1</v>
      </c>
      <c r="O93" t="str">
        <f>VLOOKUP($A93,'Hospitalisation Details'!$A$2:$H$2345,6,FALSE)</f>
        <v>tier - 1</v>
      </c>
      <c r="P93" t="str">
        <f>VLOOKUP($A93,'Hospitalisation Details'!$A$2:$H$2345,7,FALSE)</f>
        <v>R1024</v>
      </c>
      <c r="Q93" s="17">
        <f>VLOOKUP($A93,'Hospitalisation Details'!$A$2:$H$2345,8,FALSE)</f>
        <v>23</v>
      </c>
    </row>
    <row r="94" spans="1:17" x14ac:dyDescent="0.25">
      <c r="A94" t="str">
        <f>'Customer Names'!A94</f>
        <v>Id93</v>
      </c>
      <c r="B94" t="str">
        <f>VLOOKUP($A94,'Customer Names'!$A$2:$D$2336,3,FALSE)</f>
        <v>Nicholas</v>
      </c>
      <c r="C94" s="16">
        <f>VLOOKUP($A94,'Medical Examinations'!$A$2:$J$2336,2,FALSE)</f>
        <v>50.58</v>
      </c>
      <c r="D94" s="16">
        <f>VLOOKUP($A94,'Medical Examinations'!$A$2:$J$2336,3,FALSE)</f>
        <v>5.12</v>
      </c>
      <c r="E94" t="str">
        <f>VLOOKUP($A94,'Medical Examinations'!$A$2:$J$2336,4,FALSE)</f>
        <v>No</v>
      </c>
      <c r="F94" t="str">
        <f>VLOOKUP($A94,'Medical Examinations'!$A$2:$J$2336,5,FALSE)</f>
        <v>No</v>
      </c>
      <c r="G94" t="str">
        <f>VLOOKUP($A94,'Medical Examinations'!$A$2:$J$2336,6,FALSE)</f>
        <v>No</v>
      </c>
      <c r="H94" s="17">
        <f>VLOOKUP($A94,'Medical Examinations'!$A$2:$J$2336,7,FALSE)</f>
        <v>2</v>
      </c>
      <c r="I94" t="str">
        <f>VLOOKUP($A94,'Medical Examinations'!$A$2:$J$2336,8,FALSE)</f>
        <v>yes</v>
      </c>
      <c r="J94" t="str">
        <f>VLOOKUP($A94,'Medical Examinations'!$A$2:$J$2336,9,FALSE)</f>
        <v>Obesity</v>
      </c>
      <c r="K94" t="str">
        <f>VLOOKUP($A94,'Medical Examinations'!$A$2:$J$2336,10,FALSE)</f>
        <v>Normal</v>
      </c>
      <c r="L94" s="18">
        <f>VLOOKUP($A94,'Hospitalisation Details'!$A$2:$H$2345,2,FALSE)</f>
        <v>26460</v>
      </c>
      <c r="M94" s="13">
        <f>VLOOKUP($A94,'Hospitalisation Details'!$A$2:$H$2345,4,FALSE)</f>
        <v>40817.85</v>
      </c>
      <c r="N94" t="str">
        <f>VLOOKUP($A94,'Hospitalisation Details'!$A$2:$H$2345,5,FALSE)</f>
        <v>tier - 1</v>
      </c>
      <c r="O94" t="str">
        <f>VLOOKUP($A94,'Hospitalisation Details'!$A$2:$H$2345,6,FALSE)</f>
        <v>tier - 3</v>
      </c>
      <c r="P94" t="str">
        <f>VLOOKUP($A94,'Hospitalisation Details'!$A$2:$H$2345,7,FALSE)</f>
        <v>R1011</v>
      </c>
      <c r="Q94" s="17">
        <f>VLOOKUP($A94,'Hospitalisation Details'!$A$2:$H$2345,8,FALSE)</f>
        <v>50</v>
      </c>
    </row>
    <row r="95" spans="1:17" x14ac:dyDescent="0.25">
      <c r="A95" t="str">
        <f>'Customer Names'!A95</f>
        <v>Id94</v>
      </c>
      <c r="B95" t="str">
        <f>VLOOKUP($A95,'Customer Names'!$A$2:$D$2336,3,FALSE)</f>
        <v>David</v>
      </c>
      <c r="C95" s="16">
        <f>VLOOKUP($A95,'Medical Examinations'!$A$2:$J$2336,2,FALSE)</f>
        <v>30.495000000000001</v>
      </c>
      <c r="D95" s="16">
        <f>VLOOKUP($A95,'Medical Examinations'!$A$2:$J$2336,3,FALSE)</f>
        <v>4.57</v>
      </c>
      <c r="E95" t="str">
        <f>VLOOKUP($A95,'Medical Examinations'!$A$2:$J$2336,4,FALSE)</f>
        <v>yes</v>
      </c>
      <c r="F95" t="str">
        <f>VLOOKUP($A95,'Medical Examinations'!$A$2:$J$2336,5,FALSE)</f>
        <v>No</v>
      </c>
      <c r="G95" t="str">
        <f>VLOOKUP($A95,'Medical Examinations'!$A$2:$J$2336,6,FALSE)</f>
        <v>No</v>
      </c>
      <c r="H95" s="17">
        <f>VLOOKUP($A95,'Medical Examinations'!$A$2:$J$2336,7,FALSE)</f>
        <v>0</v>
      </c>
      <c r="I95" t="str">
        <f>VLOOKUP($A95,'Medical Examinations'!$A$2:$J$2336,8,FALSE)</f>
        <v>yes</v>
      </c>
      <c r="J95" t="str">
        <f>VLOOKUP($A95,'Medical Examinations'!$A$2:$J$2336,9,FALSE)</f>
        <v>Obesity</v>
      </c>
      <c r="K95" t="str">
        <f>VLOOKUP($A95,'Medical Examinations'!$A$2:$J$2336,10,FALSE)</f>
        <v>Normal</v>
      </c>
      <c r="L95" s="18">
        <f>VLOOKUP($A95,'Hospitalisation Details'!$A$2:$H$2345,2,FALSE)</f>
        <v>28120</v>
      </c>
      <c r="M95" s="13">
        <f>VLOOKUP($A95,'Hospitalisation Details'!$A$2:$H$2345,4,FALSE)</f>
        <v>40720.550000000003</v>
      </c>
      <c r="N95" t="str">
        <f>VLOOKUP($A95,'Hospitalisation Details'!$A$2:$H$2345,5,FALSE)</f>
        <v>tier - 1</v>
      </c>
      <c r="O95" t="str">
        <f>VLOOKUP($A95,'Hospitalisation Details'!$A$2:$H$2345,6,FALSE)</f>
        <v>tier - 3</v>
      </c>
      <c r="P95" t="str">
        <f>VLOOKUP($A95,'Hospitalisation Details'!$A$2:$H$2345,7,FALSE)</f>
        <v>R1012</v>
      </c>
      <c r="Q95" s="17">
        <f>VLOOKUP($A95,'Hospitalisation Details'!$A$2:$H$2345,8,FALSE)</f>
        <v>46</v>
      </c>
    </row>
    <row r="96" spans="1:17" x14ac:dyDescent="0.25">
      <c r="A96" t="str">
        <f>'Customer Names'!A96</f>
        <v>Id95</v>
      </c>
      <c r="B96" t="str">
        <f>VLOOKUP($A96,'Customer Names'!$A$2:$D$2336,3,FALSE)</f>
        <v>Natalie</v>
      </c>
      <c r="C96" s="16">
        <f>VLOOKUP($A96,'Medical Examinations'!$A$2:$J$2336,2,FALSE)</f>
        <v>48.31</v>
      </c>
      <c r="D96" s="16">
        <f>VLOOKUP($A96,'Medical Examinations'!$A$2:$J$2336,3,FALSE)</f>
        <v>9.58</v>
      </c>
      <c r="E96" t="str">
        <f>VLOOKUP($A96,'Medical Examinations'!$A$2:$J$2336,4,FALSE)</f>
        <v>yes</v>
      </c>
      <c r="F96" t="str">
        <f>VLOOKUP($A96,'Medical Examinations'!$A$2:$J$2336,5,FALSE)</f>
        <v>No</v>
      </c>
      <c r="G96" t="str">
        <f>VLOOKUP($A96,'Medical Examinations'!$A$2:$J$2336,6,FALSE)</f>
        <v>No</v>
      </c>
      <c r="H96" s="17">
        <f>VLOOKUP($A96,'Medical Examinations'!$A$2:$J$2336,7,FALSE)</f>
        <v>2</v>
      </c>
      <c r="I96" t="str">
        <f>VLOOKUP($A96,'Medical Examinations'!$A$2:$J$2336,8,FALSE)</f>
        <v>yes</v>
      </c>
      <c r="J96" t="str">
        <f>VLOOKUP($A96,'Medical Examinations'!$A$2:$J$2336,9,FALSE)</f>
        <v>Obesity</v>
      </c>
      <c r="K96" t="str">
        <f>VLOOKUP($A96,'Medical Examinations'!$A$2:$J$2336,10,FALSE)</f>
        <v>Diabetes</v>
      </c>
      <c r="L96" s="18">
        <f>VLOOKUP($A96,'Hospitalisation Details'!$A$2:$H$2345,2,FALSE)</f>
        <v>25836</v>
      </c>
      <c r="M96" s="13">
        <f>VLOOKUP($A96,'Hospitalisation Details'!$A$2:$H$2345,4,FALSE)</f>
        <v>40692.910000000003</v>
      </c>
      <c r="N96" t="str">
        <f>VLOOKUP($A96,'Hospitalisation Details'!$A$2:$H$2345,5,FALSE)</f>
        <v>tier - 1</v>
      </c>
      <c r="O96" t="str">
        <f>VLOOKUP($A96,'Hospitalisation Details'!$A$2:$H$2345,6,FALSE)</f>
        <v>tier - 1</v>
      </c>
      <c r="P96" t="str">
        <f>VLOOKUP($A96,'Hospitalisation Details'!$A$2:$H$2345,7,FALSE)</f>
        <v>R1011</v>
      </c>
      <c r="Q96" s="17">
        <f>VLOOKUP($A96,'Hospitalisation Details'!$A$2:$H$2345,8,FALSE)</f>
        <v>52</v>
      </c>
    </row>
    <row r="97" spans="1:17" x14ac:dyDescent="0.25">
      <c r="A97" t="str">
        <f>'Customer Names'!A97</f>
        <v>Id96</v>
      </c>
      <c r="B97" t="str">
        <f>VLOOKUP($A97,'Customer Names'!$A$2:$D$2336,3,FALSE)</f>
        <v>Thomas</v>
      </c>
      <c r="C97" s="16">
        <f>VLOOKUP($A97,'Medical Examinations'!$A$2:$J$2336,2,FALSE)</f>
        <v>48.99</v>
      </c>
      <c r="D97" s="16">
        <f>VLOOKUP($A97,'Medical Examinations'!$A$2:$J$2336,3,FALSE)</f>
        <v>9.7799999999999994</v>
      </c>
      <c r="E97" t="str">
        <f>VLOOKUP($A97,'Medical Examinations'!$A$2:$J$2336,4,FALSE)</f>
        <v>yes</v>
      </c>
      <c r="F97" t="str">
        <f>VLOOKUP($A97,'Medical Examinations'!$A$2:$J$2336,5,FALSE)</f>
        <v>No</v>
      </c>
      <c r="G97" t="str">
        <f>VLOOKUP($A97,'Medical Examinations'!$A$2:$J$2336,6,FALSE)</f>
        <v>No</v>
      </c>
      <c r="H97" s="17">
        <f>VLOOKUP($A97,'Medical Examinations'!$A$2:$J$2336,7,FALSE)</f>
        <v>1</v>
      </c>
      <c r="I97" t="str">
        <f>VLOOKUP($A97,'Medical Examinations'!$A$2:$J$2336,8,FALSE)</f>
        <v>yes</v>
      </c>
      <c r="J97" t="str">
        <f>VLOOKUP($A97,'Medical Examinations'!$A$2:$J$2336,9,FALSE)</f>
        <v>Obesity</v>
      </c>
      <c r="K97" t="str">
        <f>VLOOKUP($A97,'Medical Examinations'!$A$2:$J$2336,10,FALSE)</f>
        <v>Diabetes</v>
      </c>
      <c r="L97" s="18">
        <f>VLOOKUP($A97,'Hospitalisation Details'!$A$2:$H$2345,2,FALSE)</f>
        <v>27585</v>
      </c>
      <c r="M97" s="13">
        <f>VLOOKUP($A97,'Hospitalisation Details'!$A$2:$H$2345,4,FALSE)</f>
        <v>40590.550000000003</v>
      </c>
      <c r="N97" t="str">
        <f>VLOOKUP($A97,'Hospitalisation Details'!$A$2:$H$2345,5,FALSE)</f>
        <v>tier - 1</v>
      </c>
      <c r="O97" t="str">
        <f>VLOOKUP($A97,'Hospitalisation Details'!$A$2:$H$2345,6,FALSE)</f>
        <v>tier - 3</v>
      </c>
      <c r="P97" t="str">
        <f>VLOOKUP($A97,'Hospitalisation Details'!$A$2:$H$2345,7,FALSE)</f>
        <v>R1012</v>
      </c>
      <c r="Q97" s="17">
        <f>VLOOKUP($A97,'Hospitalisation Details'!$A$2:$H$2345,8,FALSE)</f>
        <v>47</v>
      </c>
    </row>
    <row r="98" spans="1:17" x14ac:dyDescent="0.25">
      <c r="A98" t="str">
        <f>'Customer Names'!A98</f>
        <v>Id97</v>
      </c>
      <c r="B98" t="str">
        <f>VLOOKUP($A98,'Customer Names'!$A$2:$D$2336,3,FALSE)</f>
        <v>Pamela J.</v>
      </c>
      <c r="C98" s="16">
        <f>VLOOKUP($A98,'Medical Examinations'!$A$2:$J$2336,2,FALSE)</f>
        <v>38.39</v>
      </c>
      <c r="D98" s="16">
        <f>VLOOKUP($A98,'Medical Examinations'!$A$2:$J$2336,3,FALSE)</f>
        <v>4.1100000000000003</v>
      </c>
      <c r="E98" t="str">
        <f>VLOOKUP($A98,'Medical Examinations'!$A$2:$J$2336,4,FALSE)</f>
        <v>yes</v>
      </c>
      <c r="F98" t="str">
        <f>VLOOKUP($A98,'Medical Examinations'!$A$2:$J$2336,5,FALSE)</f>
        <v>No</v>
      </c>
      <c r="G98" t="str">
        <f>VLOOKUP($A98,'Medical Examinations'!$A$2:$J$2336,6,FALSE)</f>
        <v>No</v>
      </c>
      <c r="H98" s="17">
        <f>VLOOKUP($A98,'Medical Examinations'!$A$2:$J$2336,7,FALSE)</f>
        <v>0</v>
      </c>
      <c r="I98" t="str">
        <f>VLOOKUP($A98,'Medical Examinations'!$A$2:$J$2336,8,FALSE)</f>
        <v>yes</v>
      </c>
      <c r="J98" t="str">
        <f>VLOOKUP($A98,'Medical Examinations'!$A$2:$J$2336,9,FALSE)</f>
        <v>Obesity</v>
      </c>
      <c r="K98" t="str">
        <f>VLOOKUP($A98,'Medical Examinations'!$A$2:$J$2336,10,FALSE)</f>
        <v>Normal</v>
      </c>
      <c r="L98" s="18">
        <f>VLOOKUP($A98,'Hospitalisation Details'!$A$2:$H$2345,2,FALSE)</f>
        <v>31354</v>
      </c>
      <c r="M98" s="13">
        <f>VLOOKUP($A98,'Hospitalisation Details'!$A$2:$H$2345,4,FALSE)</f>
        <v>40419.019999999997</v>
      </c>
      <c r="N98" t="str">
        <f>VLOOKUP($A98,'Hospitalisation Details'!$A$2:$H$2345,5,FALSE)</f>
        <v>tier - 1</v>
      </c>
      <c r="O98" t="str">
        <f>VLOOKUP($A98,'Hospitalisation Details'!$A$2:$H$2345,6,FALSE)</f>
        <v>tier - 2</v>
      </c>
      <c r="P98" t="str">
        <f>VLOOKUP($A98,'Hospitalisation Details'!$A$2:$H$2345,7,FALSE)</f>
        <v>R1013</v>
      </c>
      <c r="Q98" s="17">
        <f>VLOOKUP($A98,'Hospitalisation Details'!$A$2:$H$2345,8,FALSE)</f>
        <v>37</v>
      </c>
    </row>
    <row r="99" spans="1:17" x14ac:dyDescent="0.25">
      <c r="A99" t="str">
        <f>'Customer Names'!A99</f>
        <v>Id98</v>
      </c>
      <c r="B99" t="str">
        <f>VLOOKUP($A99,'Customer Names'!$A$2:$D$2336,3,FALSE)</f>
        <v>Jessica</v>
      </c>
      <c r="C99" s="16">
        <f>VLOOKUP($A99,'Medical Examinations'!$A$2:$J$2336,2,FALSE)</f>
        <v>44.34</v>
      </c>
      <c r="D99" s="16">
        <f>VLOOKUP($A99,'Medical Examinations'!$A$2:$J$2336,3,FALSE)</f>
        <v>4.0199999999999996</v>
      </c>
      <c r="E99" t="str">
        <f>VLOOKUP($A99,'Medical Examinations'!$A$2:$J$2336,4,FALSE)</f>
        <v>yes</v>
      </c>
      <c r="F99" t="str">
        <f>VLOOKUP($A99,'Medical Examinations'!$A$2:$J$2336,5,FALSE)</f>
        <v>No</v>
      </c>
      <c r="G99" t="str">
        <f>VLOOKUP($A99,'Medical Examinations'!$A$2:$J$2336,6,FALSE)</f>
        <v>No</v>
      </c>
      <c r="H99" s="17">
        <f>VLOOKUP($A99,'Medical Examinations'!$A$2:$J$2336,7,FALSE)</f>
        <v>2</v>
      </c>
      <c r="I99" t="str">
        <f>VLOOKUP($A99,'Medical Examinations'!$A$2:$J$2336,8,FALSE)</f>
        <v>yes</v>
      </c>
      <c r="J99" t="str">
        <f>VLOOKUP($A99,'Medical Examinations'!$A$2:$J$2336,9,FALSE)</f>
        <v>Obesity</v>
      </c>
      <c r="K99" t="str">
        <f>VLOOKUP($A99,'Medical Examinations'!$A$2:$J$2336,10,FALSE)</f>
        <v>Normal</v>
      </c>
      <c r="L99" s="18">
        <f>VLOOKUP($A99,'Hospitalisation Details'!$A$2:$H$2345,2,FALSE)</f>
        <v>24331</v>
      </c>
      <c r="M99" s="13">
        <f>VLOOKUP($A99,'Hospitalisation Details'!$A$2:$H$2345,4,FALSE)</f>
        <v>40373.74</v>
      </c>
      <c r="N99" t="str">
        <f>VLOOKUP($A99,'Hospitalisation Details'!$A$2:$H$2345,5,FALSE)</f>
        <v>tier - 1</v>
      </c>
      <c r="O99" t="str">
        <f>VLOOKUP($A99,'Hospitalisation Details'!$A$2:$H$2345,6,FALSE)</f>
        <v>tier - 3</v>
      </c>
      <c r="P99" t="str">
        <f>VLOOKUP($A99,'Hospitalisation Details'!$A$2:$H$2345,7,FALSE)</f>
        <v>R1011</v>
      </c>
      <c r="Q99" s="17">
        <f>VLOOKUP($A99,'Hospitalisation Details'!$A$2:$H$2345,8,FALSE)</f>
        <v>56</v>
      </c>
    </row>
    <row r="100" spans="1:17" x14ac:dyDescent="0.25">
      <c r="A100" t="str">
        <f>'Customer Names'!A100</f>
        <v>Id99</v>
      </c>
      <c r="B100" t="str">
        <f>VLOOKUP($A100,'Customer Names'!$A$2:$D$2336,3,FALSE)</f>
        <v>Ron N</v>
      </c>
      <c r="C100" s="16">
        <f>VLOOKUP($A100,'Medical Examinations'!$A$2:$J$2336,2,FALSE)</f>
        <v>41.51</v>
      </c>
      <c r="D100" s="16">
        <f>VLOOKUP($A100,'Medical Examinations'!$A$2:$J$2336,3,FALSE)</f>
        <v>6.92</v>
      </c>
      <c r="E100" t="str">
        <f>VLOOKUP($A100,'Medical Examinations'!$A$2:$J$2336,4,FALSE)</f>
        <v>No</v>
      </c>
      <c r="F100" t="str">
        <f>VLOOKUP($A100,'Medical Examinations'!$A$2:$J$2336,5,FALSE)</f>
        <v>No</v>
      </c>
      <c r="G100" t="str">
        <f>VLOOKUP($A100,'Medical Examinations'!$A$2:$J$2336,6,FALSE)</f>
        <v>No</v>
      </c>
      <c r="H100" s="17">
        <f>VLOOKUP($A100,'Medical Examinations'!$A$2:$J$2336,7,FALSE)</f>
        <v>0</v>
      </c>
      <c r="I100" t="str">
        <f>VLOOKUP($A100,'Medical Examinations'!$A$2:$J$2336,8,FALSE)</f>
        <v>yes</v>
      </c>
      <c r="J100" t="str">
        <f>VLOOKUP($A100,'Medical Examinations'!$A$2:$J$2336,9,FALSE)</f>
        <v>Obesity</v>
      </c>
      <c r="K100" t="str">
        <f>VLOOKUP($A100,'Medical Examinations'!$A$2:$J$2336,10,FALSE)</f>
        <v>Diabetes</v>
      </c>
      <c r="L100" s="18">
        <f>VLOOKUP($A100,'Hospitalisation Details'!$A$2:$H$2345,2,FALSE)</f>
        <v>22893</v>
      </c>
      <c r="M100" s="13">
        <f>VLOOKUP($A100,'Hospitalisation Details'!$A$2:$H$2345,4,FALSE)</f>
        <v>40309.93</v>
      </c>
      <c r="N100" t="str">
        <f>VLOOKUP($A100,'Hospitalisation Details'!$A$2:$H$2345,5,FALSE)</f>
        <v>tier - 1</v>
      </c>
      <c r="O100" t="str">
        <f>VLOOKUP($A100,'Hospitalisation Details'!$A$2:$H$2345,6,FALSE)</f>
        <v>tier - 3</v>
      </c>
      <c r="P100" t="str">
        <f>VLOOKUP($A100,'Hospitalisation Details'!$A$2:$H$2345,7,FALSE)</f>
        <v>R1011</v>
      </c>
      <c r="Q100" s="17">
        <f>VLOOKUP($A100,'Hospitalisation Details'!$A$2:$H$2345,8,FALSE)</f>
        <v>60</v>
      </c>
    </row>
    <row r="101" spans="1:17" x14ac:dyDescent="0.25">
      <c r="A101" t="str">
        <f>'Customer Names'!A101</f>
        <v>Id100</v>
      </c>
      <c r="B101" t="str">
        <f>VLOOKUP($A101,'Customer Names'!$A$2:$D$2336,3,FALSE)</f>
        <v>Daniel</v>
      </c>
      <c r="C101" s="16">
        <f>VLOOKUP($A101,'Medical Examinations'!$A$2:$J$2336,2,FALSE)</f>
        <v>48.2</v>
      </c>
      <c r="D101" s="16">
        <f>VLOOKUP($A101,'Medical Examinations'!$A$2:$J$2336,3,FALSE)</f>
        <v>4.84</v>
      </c>
      <c r="E101" t="str">
        <f>VLOOKUP($A101,'Medical Examinations'!$A$2:$J$2336,4,FALSE)</f>
        <v>No</v>
      </c>
      <c r="F101" t="str">
        <f>VLOOKUP($A101,'Medical Examinations'!$A$2:$J$2336,5,FALSE)</f>
        <v>No</v>
      </c>
      <c r="G101" t="str">
        <f>VLOOKUP($A101,'Medical Examinations'!$A$2:$J$2336,6,FALSE)</f>
        <v>No</v>
      </c>
      <c r="H101" s="17">
        <f>VLOOKUP($A101,'Medical Examinations'!$A$2:$J$2336,7,FALSE)</f>
        <v>0</v>
      </c>
      <c r="I101" t="str">
        <f>VLOOKUP($A101,'Medical Examinations'!$A$2:$J$2336,8,FALSE)</f>
        <v>yes</v>
      </c>
      <c r="J101" t="str">
        <f>VLOOKUP($A101,'Medical Examinations'!$A$2:$J$2336,9,FALSE)</f>
        <v>Obesity</v>
      </c>
      <c r="K101" t="str">
        <f>VLOOKUP($A101,'Medical Examinations'!$A$2:$J$2336,10,FALSE)</f>
        <v>Normal</v>
      </c>
      <c r="L101" s="18">
        <f>VLOOKUP($A101,'Hospitalisation Details'!$A$2:$H$2345,2,FALSE)</f>
        <v>28303</v>
      </c>
      <c r="M101" s="13">
        <f>VLOOKUP($A101,'Hospitalisation Details'!$A$2:$H$2345,4,FALSE)</f>
        <v>40284.379999999997</v>
      </c>
      <c r="N101" t="str">
        <f>VLOOKUP($A101,'Hospitalisation Details'!$A$2:$H$2345,5,FALSE)</f>
        <v>tier - 1</v>
      </c>
      <c r="O101" t="str">
        <f>VLOOKUP($A101,'Hospitalisation Details'!$A$2:$H$2345,6,FALSE)</f>
        <v>tier - 3</v>
      </c>
      <c r="P101" t="str">
        <f>VLOOKUP($A101,'Hospitalisation Details'!$A$2:$H$2345,7,FALSE)</f>
        <v>R1012</v>
      </c>
      <c r="Q101" s="17">
        <f>VLOOKUP($A101,'Hospitalisation Details'!$A$2:$H$2345,8,FALSE)</f>
        <v>45</v>
      </c>
    </row>
    <row r="102" spans="1:17" x14ac:dyDescent="0.25">
      <c r="A102" t="str">
        <f>'Customer Names'!A102</f>
        <v>Id101</v>
      </c>
      <c r="B102" t="str">
        <f>VLOOKUP($A102,'Customer Names'!$A$2:$D$2336,3,FALSE)</f>
        <v>Brian</v>
      </c>
      <c r="C102" s="16">
        <f>VLOOKUP($A102,'Medical Examinations'!$A$2:$J$2336,2,FALSE)</f>
        <v>35.75</v>
      </c>
      <c r="D102" s="16">
        <f>VLOOKUP($A102,'Medical Examinations'!$A$2:$J$2336,3,FALSE)</f>
        <v>8</v>
      </c>
      <c r="E102" t="str">
        <f>VLOOKUP($A102,'Medical Examinations'!$A$2:$J$2336,4,FALSE)</f>
        <v>yes</v>
      </c>
      <c r="F102" t="str">
        <f>VLOOKUP($A102,'Medical Examinations'!$A$2:$J$2336,5,FALSE)</f>
        <v>No</v>
      </c>
      <c r="G102" t="str">
        <f>VLOOKUP($A102,'Medical Examinations'!$A$2:$J$2336,6,FALSE)</f>
        <v>No</v>
      </c>
      <c r="H102" s="17">
        <f>VLOOKUP($A102,'Medical Examinations'!$A$2:$J$2336,7,FALSE)</f>
        <v>0</v>
      </c>
      <c r="I102" t="str">
        <f>VLOOKUP($A102,'Medical Examinations'!$A$2:$J$2336,8,FALSE)</f>
        <v>yes</v>
      </c>
      <c r="J102" t="str">
        <f>VLOOKUP($A102,'Medical Examinations'!$A$2:$J$2336,9,FALSE)</f>
        <v>Obesity</v>
      </c>
      <c r="K102" t="str">
        <f>VLOOKUP($A102,'Medical Examinations'!$A$2:$J$2336,10,FALSE)</f>
        <v>Diabetes</v>
      </c>
      <c r="L102" s="18">
        <f>VLOOKUP($A102,'Hospitalisation Details'!$A$2:$H$2345,2,FALSE)</f>
        <v>29863</v>
      </c>
      <c r="M102" s="13">
        <f>VLOOKUP($A102,'Hospitalisation Details'!$A$2:$H$2345,4,FALSE)</f>
        <v>40273.65</v>
      </c>
      <c r="N102" t="str">
        <f>VLOOKUP($A102,'Hospitalisation Details'!$A$2:$H$2345,5,FALSE)</f>
        <v>tier - 1</v>
      </c>
      <c r="O102" t="str">
        <f>VLOOKUP($A102,'Hospitalisation Details'!$A$2:$H$2345,6,FALSE)</f>
        <v>tier - 3</v>
      </c>
      <c r="P102" t="str">
        <f>VLOOKUP($A102,'Hospitalisation Details'!$A$2:$H$2345,7,FALSE)</f>
        <v>R1013</v>
      </c>
      <c r="Q102" s="17">
        <f>VLOOKUP($A102,'Hospitalisation Details'!$A$2:$H$2345,8,FALSE)</f>
        <v>41</v>
      </c>
    </row>
    <row r="103" spans="1:17" x14ac:dyDescent="0.25">
      <c r="A103" t="str">
        <f>'Customer Names'!A103</f>
        <v>Id102</v>
      </c>
      <c r="B103" t="str">
        <f>VLOOKUP($A103,'Customer Names'!$A$2:$D$2336,3,FALSE)</f>
        <v>Sari</v>
      </c>
      <c r="C103" s="16">
        <f>VLOOKUP($A103,'Medical Examinations'!$A$2:$J$2336,2,FALSE)</f>
        <v>53.81</v>
      </c>
      <c r="D103" s="16">
        <f>VLOOKUP($A103,'Medical Examinations'!$A$2:$J$2336,3,FALSE)</f>
        <v>8.77</v>
      </c>
      <c r="E103" t="str">
        <f>VLOOKUP($A103,'Medical Examinations'!$A$2:$J$2336,4,FALSE)</f>
        <v>yes</v>
      </c>
      <c r="F103" t="str">
        <f>VLOOKUP($A103,'Medical Examinations'!$A$2:$J$2336,5,FALSE)</f>
        <v>No</v>
      </c>
      <c r="G103" t="str">
        <f>VLOOKUP($A103,'Medical Examinations'!$A$2:$J$2336,6,FALSE)</f>
        <v>No</v>
      </c>
      <c r="H103" s="17">
        <f>VLOOKUP($A103,'Medical Examinations'!$A$2:$J$2336,7,FALSE)</f>
        <v>0</v>
      </c>
      <c r="I103" t="str">
        <f>VLOOKUP($A103,'Medical Examinations'!$A$2:$J$2336,8,FALSE)</f>
        <v>yes</v>
      </c>
      <c r="J103" t="str">
        <f>VLOOKUP($A103,'Medical Examinations'!$A$2:$J$2336,9,FALSE)</f>
        <v>Obesity</v>
      </c>
      <c r="K103" t="str">
        <f>VLOOKUP($A103,'Medical Examinations'!$A$2:$J$2336,10,FALSE)</f>
        <v>Diabetes</v>
      </c>
      <c r="L103" s="18">
        <f>VLOOKUP($A103,'Hospitalisation Details'!$A$2:$H$2345,2,FALSE)</f>
        <v>29795</v>
      </c>
      <c r="M103" s="13">
        <f>VLOOKUP($A103,'Hospitalisation Details'!$A$2:$H$2345,4,FALSE)</f>
        <v>40208.559999999998</v>
      </c>
      <c r="N103" t="str">
        <f>VLOOKUP($A103,'Hospitalisation Details'!$A$2:$H$2345,5,FALSE)</f>
        <v>tier - 1</v>
      </c>
      <c r="O103" t="str">
        <f>VLOOKUP($A103,'Hospitalisation Details'!$A$2:$H$2345,6,FALSE)</f>
        <v>tier - 2</v>
      </c>
      <c r="P103" t="str">
        <f>VLOOKUP($A103,'Hospitalisation Details'!$A$2:$H$2345,7,FALSE)</f>
        <v>R1011</v>
      </c>
      <c r="Q103" s="17">
        <f>VLOOKUP($A103,'Hospitalisation Details'!$A$2:$H$2345,8,FALSE)</f>
        <v>41</v>
      </c>
    </row>
    <row r="104" spans="1:17" x14ac:dyDescent="0.25">
      <c r="A104" t="str">
        <f>'Customer Names'!A104</f>
        <v>Id103</v>
      </c>
      <c r="B104" t="str">
        <f>VLOOKUP($A104,'Customer Names'!$A$2:$D$2336,3,FALSE)</f>
        <v>Robert M.</v>
      </c>
      <c r="C104" s="16">
        <f>VLOOKUP($A104,'Medical Examinations'!$A$2:$J$2336,2,FALSE)</f>
        <v>49.48</v>
      </c>
      <c r="D104" s="16">
        <f>VLOOKUP($A104,'Medical Examinations'!$A$2:$J$2336,3,FALSE)</f>
        <v>4.96</v>
      </c>
      <c r="E104" t="str">
        <f>VLOOKUP($A104,'Medical Examinations'!$A$2:$J$2336,4,FALSE)</f>
        <v>No</v>
      </c>
      <c r="F104" t="str">
        <f>VLOOKUP($A104,'Medical Examinations'!$A$2:$J$2336,5,FALSE)</f>
        <v>No</v>
      </c>
      <c r="G104" t="str">
        <f>VLOOKUP($A104,'Medical Examinations'!$A$2:$J$2336,6,FALSE)</f>
        <v>Yes</v>
      </c>
      <c r="H104" s="17">
        <f>VLOOKUP($A104,'Medical Examinations'!$A$2:$J$2336,7,FALSE)</f>
        <v>1</v>
      </c>
      <c r="I104" t="str">
        <f>VLOOKUP($A104,'Medical Examinations'!$A$2:$J$2336,8,FALSE)</f>
        <v>yes</v>
      </c>
      <c r="J104" t="str">
        <f>VLOOKUP($A104,'Medical Examinations'!$A$2:$J$2336,9,FALSE)</f>
        <v>Obesity</v>
      </c>
      <c r="K104" t="str">
        <f>VLOOKUP($A104,'Medical Examinations'!$A$2:$J$2336,10,FALSE)</f>
        <v>Normal</v>
      </c>
      <c r="L104" s="18">
        <f>VLOOKUP($A104,'Hospitalisation Details'!$A$2:$H$2345,2,FALSE)</f>
        <v>29085</v>
      </c>
      <c r="M104" s="13">
        <f>VLOOKUP($A104,'Hospitalisation Details'!$A$2:$H$2345,4,FALSE)</f>
        <v>40204.83</v>
      </c>
      <c r="N104" t="str">
        <f>VLOOKUP($A104,'Hospitalisation Details'!$A$2:$H$2345,5,FALSE)</f>
        <v>tier - 1</v>
      </c>
      <c r="O104" t="str">
        <f>VLOOKUP($A104,'Hospitalisation Details'!$A$2:$H$2345,6,FALSE)</f>
        <v>tier - 3</v>
      </c>
      <c r="P104" t="str">
        <f>VLOOKUP($A104,'Hospitalisation Details'!$A$2:$H$2345,7,FALSE)</f>
        <v>R1012</v>
      </c>
      <c r="Q104" s="17">
        <f>VLOOKUP($A104,'Hospitalisation Details'!$A$2:$H$2345,8,FALSE)</f>
        <v>43</v>
      </c>
    </row>
    <row r="105" spans="1:17" x14ac:dyDescent="0.25">
      <c r="A105" t="str">
        <f>'Customer Names'!A105</f>
        <v>Id104</v>
      </c>
      <c r="B105" t="str">
        <f>VLOOKUP($A105,'Customer Names'!$A$2:$D$2336,3,FALSE)</f>
        <v>Ricardo</v>
      </c>
      <c r="C105" s="16">
        <f>VLOOKUP($A105,'Medical Examinations'!$A$2:$J$2336,2,FALSE)</f>
        <v>34.1</v>
      </c>
      <c r="D105" s="16">
        <f>VLOOKUP($A105,'Medical Examinations'!$A$2:$J$2336,3,FALSE)</f>
        <v>4.43</v>
      </c>
      <c r="E105" t="str">
        <f>VLOOKUP($A105,'Medical Examinations'!$A$2:$J$2336,4,FALSE)</f>
        <v>yes</v>
      </c>
      <c r="F105" t="str">
        <f>VLOOKUP($A105,'Medical Examinations'!$A$2:$J$2336,5,FALSE)</f>
        <v>No</v>
      </c>
      <c r="G105" t="str">
        <f>VLOOKUP($A105,'Medical Examinations'!$A$2:$J$2336,6,FALSE)</f>
        <v>No</v>
      </c>
      <c r="H105" s="17">
        <f>VLOOKUP($A105,'Medical Examinations'!$A$2:$J$2336,7,FALSE)</f>
        <v>0</v>
      </c>
      <c r="I105" t="str">
        <f>VLOOKUP($A105,'Medical Examinations'!$A$2:$J$2336,8,FALSE)</f>
        <v>yes</v>
      </c>
      <c r="J105" t="str">
        <f>VLOOKUP($A105,'Medical Examinations'!$A$2:$J$2336,9,FALSE)</f>
        <v>Obesity</v>
      </c>
      <c r="K105" t="str">
        <f>VLOOKUP($A105,'Medical Examinations'!$A$2:$J$2336,10,FALSE)</f>
        <v>Normal</v>
      </c>
      <c r="L105" s="18">
        <f>VLOOKUP($A105,'Hospitalisation Details'!$A$2:$H$2345,2,FALSE)</f>
        <v>31341</v>
      </c>
      <c r="M105" s="13">
        <f>VLOOKUP($A105,'Hospitalisation Details'!$A$2:$H$2345,4,FALSE)</f>
        <v>40182.25</v>
      </c>
      <c r="N105" t="str">
        <f>VLOOKUP($A105,'Hospitalisation Details'!$A$2:$H$2345,5,FALSE)</f>
        <v>tier - 1</v>
      </c>
      <c r="O105" t="str">
        <f>VLOOKUP($A105,'Hospitalisation Details'!$A$2:$H$2345,6,FALSE)</f>
        <v>tier - 2</v>
      </c>
      <c r="P105" t="str">
        <f>VLOOKUP($A105,'Hospitalisation Details'!$A$2:$H$2345,7,FALSE)</f>
        <v>R1011</v>
      </c>
      <c r="Q105" s="17">
        <f>VLOOKUP($A105,'Hospitalisation Details'!$A$2:$H$2345,8,FALSE)</f>
        <v>37</v>
      </c>
    </row>
    <row r="106" spans="1:17" x14ac:dyDescent="0.25">
      <c r="A106" t="str">
        <f>'Customer Names'!A106</f>
        <v>Id105</v>
      </c>
      <c r="B106" t="str">
        <f>VLOOKUP($A106,'Customer Names'!$A$2:$D$2336,3,FALSE)</f>
        <v>Gedion</v>
      </c>
      <c r="C106" s="16">
        <f>VLOOKUP($A106,'Medical Examinations'!$A$2:$J$2336,2,FALSE)</f>
        <v>35.299999999999997</v>
      </c>
      <c r="D106" s="16">
        <f>VLOOKUP($A106,'Medical Examinations'!$A$2:$J$2336,3,FALSE)</f>
        <v>5.82</v>
      </c>
      <c r="E106" t="str">
        <f>VLOOKUP($A106,'Medical Examinations'!$A$2:$J$2336,4,FALSE)</f>
        <v>yes</v>
      </c>
      <c r="F106" t="str">
        <f>VLOOKUP($A106,'Medical Examinations'!$A$2:$J$2336,5,FALSE)</f>
        <v>No</v>
      </c>
      <c r="G106" t="str">
        <f>VLOOKUP($A106,'Medical Examinations'!$A$2:$J$2336,6,FALSE)</f>
        <v>Yes</v>
      </c>
      <c r="H106" s="17">
        <f>VLOOKUP($A106,'Medical Examinations'!$A$2:$J$2336,7,FALSE)</f>
        <v>1</v>
      </c>
      <c r="I106" t="str">
        <f>VLOOKUP($A106,'Medical Examinations'!$A$2:$J$2336,8,FALSE)</f>
        <v>yes</v>
      </c>
      <c r="J106" t="str">
        <f>VLOOKUP($A106,'Medical Examinations'!$A$2:$J$2336,9,FALSE)</f>
        <v>Obesity</v>
      </c>
      <c r="K106" t="str">
        <f>VLOOKUP($A106,'Medical Examinations'!$A$2:$J$2336,10,FALSE)</f>
        <v>Prediabetes</v>
      </c>
      <c r="L106" s="18">
        <f>VLOOKUP($A106,'Hospitalisation Details'!$A$2:$H$2345,2,FALSE)</f>
        <v>30603</v>
      </c>
      <c r="M106" s="13">
        <f>VLOOKUP($A106,'Hospitalisation Details'!$A$2:$H$2345,4,FALSE)</f>
        <v>40103.89</v>
      </c>
      <c r="N106" t="str">
        <f>VLOOKUP($A106,'Hospitalisation Details'!$A$2:$H$2345,5,FALSE)</f>
        <v>tier - 1</v>
      </c>
      <c r="O106" t="str">
        <f>VLOOKUP($A106,'Hospitalisation Details'!$A$2:$H$2345,6,FALSE)</f>
        <v>tier - 2</v>
      </c>
      <c r="P106" t="str">
        <f>VLOOKUP($A106,'Hospitalisation Details'!$A$2:$H$2345,7,FALSE)</f>
        <v>R1011</v>
      </c>
      <c r="Q106" s="17">
        <f>VLOOKUP($A106,'Hospitalisation Details'!$A$2:$H$2345,8,FALSE)</f>
        <v>39</v>
      </c>
    </row>
    <row r="107" spans="1:17" x14ac:dyDescent="0.25">
      <c r="A107" t="str">
        <f>'Customer Names'!A107</f>
        <v>Id106</v>
      </c>
      <c r="B107" t="str">
        <f>VLOOKUP($A107,'Customer Names'!$A$2:$D$2336,3,FALSE)</f>
        <v>Mark</v>
      </c>
      <c r="C107" s="16">
        <f>VLOOKUP($A107,'Medical Examinations'!$A$2:$J$2336,2,FALSE)</f>
        <v>43.83</v>
      </c>
      <c r="D107" s="16">
        <f>VLOOKUP($A107,'Medical Examinations'!$A$2:$J$2336,3,FALSE)</f>
        <v>6.03</v>
      </c>
      <c r="E107" t="str">
        <f>VLOOKUP($A107,'Medical Examinations'!$A$2:$J$2336,4,FALSE)</f>
        <v>yes</v>
      </c>
      <c r="F107" t="str">
        <f>VLOOKUP($A107,'Medical Examinations'!$A$2:$J$2336,5,FALSE)</f>
        <v>No</v>
      </c>
      <c r="G107" t="str">
        <f>VLOOKUP($A107,'Medical Examinations'!$A$2:$J$2336,6,FALSE)</f>
        <v>No</v>
      </c>
      <c r="H107" s="17">
        <f>VLOOKUP($A107,'Medical Examinations'!$A$2:$J$2336,7,FALSE)</f>
        <v>2</v>
      </c>
      <c r="I107" t="str">
        <f>VLOOKUP($A107,'Medical Examinations'!$A$2:$J$2336,8,FALSE)</f>
        <v>yes</v>
      </c>
      <c r="J107" t="str">
        <f>VLOOKUP($A107,'Medical Examinations'!$A$2:$J$2336,9,FALSE)</f>
        <v>Obesity</v>
      </c>
      <c r="K107" t="str">
        <f>VLOOKUP($A107,'Medical Examinations'!$A$2:$J$2336,10,FALSE)</f>
        <v>Prediabetes</v>
      </c>
      <c r="L107" s="18">
        <f>VLOOKUP($A107,'Hospitalisation Details'!$A$2:$H$2345,2,FALSE)</f>
        <v>24331</v>
      </c>
      <c r="M107" s="13">
        <f>VLOOKUP($A107,'Hospitalisation Details'!$A$2:$H$2345,4,FALSE)</f>
        <v>40069.440000000002</v>
      </c>
      <c r="N107" t="str">
        <f>VLOOKUP($A107,'Hospitalisation Details'!$A$2:$H$2345,5,FALSE)</f>
        <v>tier - 1</v>
      </c>
      <c r="O107" t="str">
        <f>VLOOKUP($A107,'Hospitalisation Details'!$A$2:$H$2345,6,FALSE)</f>
        <v>tier - 3</v>
      </c>
      <c r="P107" t="str">
        <f>VLOOKUP($A107,'Hospitalisation Details'!$A$2:$H$2345,7,FALSE)</f>
        <v>R1011</v>
      </c>
      <c r="Q107" s="17">
        <f>VLOOKUP($A107,'Hospitalisation Details'!$A$2:$H$2345,8,FALSE)</f>
        <v>56</v>
      </c>
    </row>
    <row r="108" spans="1:17" x14ac:dyDescent="0.25">
      <c r="A108" t="str">
        <f>'Customer Names'!A108</f>
        <v>Id107</v>
      </c>
      <c r="B108" t="str">
        <f>VLOOKUP($A108,'Customer Names'!$A$2:$D$2336,3,FALSE)</f>
        <v>Gamini P.</v>
      </c>
      <c r="C108" s="16">
        <f>VLOOKUP($A108,'Medical Examinations'!$A$2:$J$2336,2,FALSE)</f>
        <v>50.07</v>
      </c>
      <c r="D108" s="16">
        <f>VLOOKUP($A108,'Medical Examinations'!$A$2:$J$2336,3,FALSE)</f>
        <v>9.27</v>
      </c>
      <c r="E108" t="str">
        <f>VLOOKUP($A108,'Medical Examinations'!$A$2:$J$2336,4,FALSE)</f>
        <v>No</v>
      </c>
      <c r="F108" t="str">
        <f>VLOOKUP($A108,'Medical Examinations'!$A$2:$J$2336,5,FALSE)</f>
        <v>No</v>
      </c>
      <c r="G108" t="str">
        <f>VLOOKUP($A108,'Medical Examinations'!$A$2:$J$2336,6,FALSE)</f>
        <v>No</v>
      </c>
      <c r="H108" s="17">
        <f>VLOOKUP($A108,'Medical Examinations'!$A$2:$J$2336,7,FALSE)</f>
        <v>0</v>
      </c>
      <c r="I108" t="str">
        <f>VLOOKUP($A108,'Medical Examinations'!$A$2:$J$2336,8,FALSE)</f>
        <v>yes</v>
      </c>
      <c r="J108" t="str">
        <f>VLOOKUP($A108,'Medical Examinations'!$A$2:$J$2336,9,FALSE)</f>
        <v>Obesity</v>
      </c>
      <c r="K108" t="str">
        <f>VLOOKUP($A108,'Medical Examinations'!$A$2:$J$2336,10,FALSE)</f>
        <v>Diabetes</v>
      </c>
      <c r="L108" s="18">
        <f>VLOOKUP($A108,'Hospitalisation Details'!$A$2:$H$2345,2,FALSE)</f>
        <v>28844</v>
      </c>
      <c r="M108" s="13">
        <f>VLOOKUP($A108,'Hospitalisation Details'!$A$2:$H$2345,4,FALSE)</f>
        <v>40054.730000000003</v>
      </c>
      <c r="N108" t="str">
        <f>VLOOKUP($A108,'Hospitalisation Details'!$A$2:$H$2345,5,FALSE)</f>
        <v>tier - 1</v>
      </c>
      <c r="O108" t="str">
        <f>VLOOKUP($A108,'Hospitalisation Details'!$A$2:$H$2345,6,FALSE)</f>
        <v>tier - 3</v>
      </c>
      <c r="P108" t="str">
        <f>VLOOKUP($A108,'Hospitalisation Details'!$A$2:$H$2345,7,FALSE)</f>
        <v>R1011</v>
      </c>
      <c r="Q108" s="17">
        <f>VLOOKUP($A108,'Hospitalisation Details'!$A$2:$H$2345,8,FALSE)</f>
        <v>44</v>
      </c>
    </row>
    <row r="109" spans="1:17" x14ac:dyDescent="0.25">
      <c r="A109" t="str">
        <f>'Customer Names'!A109</f>
        <v>Id108</v>
      </c>
      <c r="B109" t="str">
        <f>VLOOKUP($A109,'Customer Names'!$A$2:$D$2336,3,FALSE)</f>
        <v>Emily J</v>
      </c>
      <c r="C109" s="16">
        <f>VLOOKUP($A109,'Medical Examinations'!$A$2:$J$2336,2,FALSE)</f>
        <v>32.774999999999999</v>
      </c>
      <c r="D109" s="16">
        <f>VLOOKUP($A109,'Medical Examinations'!$A$2:$J$2336,3,FALSE)</f>
        <v>5.53</v>
      </c>
      <c r="E109" t="str">
        <f>VLOOKUP($A109,'Medical Examinations'!$A$2:$J$2336,4,FALSE)</f>
        <v>No</v>
      </c>
      <c r="F109" t="str">
        <f>VLOOKUP($A109,'Medical Examinations'!$A$2:$J$2336,5,FALSE)</f>
        <v>No</v>
      </c>
      <c r="G109" t="str">
        <f>VLOOKUP($A109,'Medical Examinations'!$A$2:$J$2336,6,FALSE)</f>
        <v>No</v>
      </c>
      <c r="H109" s="17">
        <f>VLOOKUP($A109,'Medical Examinations'!$A$2:$J$2336,7,FALSE)</f>
        <v>0</v>
      </c>
      <c r="I109" t="str">
        <f>VLOOKUP($A109,'Medical Examinations'!$A$2:$J$2336,8,FALSE)</f>
        <v>yes</v>
      </c>
      <c r="J109" t="str">
        <f>VLOOKUP($A109,'Medical Examinations'!$A$2:$J$2336,9,FALSE)</f>
        <v>Obesity</v>
      </c>
      <c r="K109" t="str">
        <f>VLOOKUP($A109,'Medical Examinations'!$A$2:$J$2336,10,FALSE)</f>
        <v>Normal</v>
      </c>
      <c r="L109" s="18">
        <f>VLOOKUP($A109,'Hospitalisation Details'!$A$2:$H$2345,2,FALSE)</f>
        <v>30310</v>
      </c>
      <c r="M109" s="13">
        <f>VLOOKUP($A109,'Hospitalisation Details'!$A$2:$H$2345,4,FALSE)</f>
        <v>40003.33</v>
      </c>
      <c r="N109" t="str">
        <f>VLOOKUP($A109,'Hospitalisation Details'!$A$2:$H$2345,5,FALSE)</f>
        <v>tier - 1</v>
      </c>
      <c r="O109" t="str">
        <f>VLOOKUP($A109,'Hospitalisation Details'!$A$2:$H$2345,6,FALSE)</f>
        <v>tier - 1</v>
      </c>
      <c r="P109" t="str">
        <f>VLOOKUP($A109,'Hospitalisation Details'!$A$2:$H$2345,7,FALSE)</f>
        <v>R1012</v>
      </c>
      <c r="Q109" s="17">
        <f>VLOOKUP($A109,'Hospitalisation Details'!$A$2:$H$2345,8,FALSE)</f>
        <v>40</v>
      </c>
    </row>
    <row r="110" spans="1:17" x14ac:dyDescent="0.25">
      <c r="A110" t="str">
        <f>'Customer Names'!A110</f>
        <v>Id109</v>
      </c>
      <c r="B110" t="str">
        <f>VLOOKUP($A110,'Customer Names'!$A$2:$D$2336,3,FALSE)</f>
        <v>Amanda</v>
      </c>
      <c r="C110" s="16">
        <f>VLOOKUP($A110,'Medical Examinations'!$A$2:$J$2336,2,FALSE)</f>
        <v>34.104999999999997</v>
      </c>
      <c r="D110" s="16">
        <f>VLOOKUP($A110,'Medical Examinations'!$A$2:$J$2336,3,FALSE)</f>
        <v>5.07</v>
      </c>
      <c r="E110" t="str">
        <f>VLOOKUP($A110,'Medical Examinations'!$A$2:$J$2336,4,FALSE)</f>
        <v>No</v>
      </c>
      <c r="F110" t="str">
        <f>VLOOKUP($A110,'Medical Examinations'!$A$2:$J$2336,5,FALSE)</f>
        <v>No</v>
      </c>
      <c r="G110" t="str">
        <f>VLOOKUP($A110,'Medical Examinations'!$A$2:$J$2336,6,FALSE)</f>
        <v>No</v>
      </c>
      <c r="H110" s="17">
        <f>VLOOKUP($A110,'Medical Examinations'!$A$2:$J$2336,7,FALSE)</f>
        <v>1</v>
      </c>
      <c r="I110" t="str">
        <f>VLOOKUP($A110,'Medical Examinations'!$A$2:$J$2336,8,FALSE)</f>
        <v>yes</v>
      </c>
      <c r="J110" t="str">
        <f>VLOOKUP($A110,'Medical Examinations'!$A$2:$J$2336,9,FALSE)</f>
        <v>Obesity</v>
      </c>
      <c r="K110" t="str">
        <f>VLOOKUP($A110,'Medical Examinations'!$A$2:$J$2336,10,FALSE)</f>
        <v>Normal</v>
      </c>
      <c r="L110" s="18">
        <f>VLOOKUP($A110,'Hospitalisation Details'!$A$2:$H$2345,2,FALSE)</f>
        <v>31997</v>
      </c>
      <c r="M110" s="13">
        <f>VLOOKUP($A110,'Hospitalisation Details'!$A$2:$H$2345,4,FALSE)</f>
        <v>39983.43</v>
      </c>
      <c r="N110" t="str">
        <f>VLOOKUP($A110,'Hospitalisation Details'!$A$2:$H$2345,5,FALSE)</f>
        <v>tier - 2</v>
      </c>
      <c r="O110" t="str">
        <f>VLOOKUP($A110,'Hospitalisation Details'!$A$2:$H$2345,6,FALSE)</f>
        <v>tier - 3</v>
      </c>
      <c r="P110" t="str">
        <f>VLOOKUP($A110,'Hospitalisation Details'!$A$2:$H$2345,7,FALSE)</f>
        <v>R1012</v>
      </c>
      <c r="Q110" s="17">
        <f>VLOOKUP($A110,'Hospitalisation Details'!$A$2:$H$2345,8,FALSE)</f>
        <v>35</v>
      </c>
    </row>
    <row r="111" spans="1:17" x14ac:dyDescent="0.25">
      <c r="A111" t="str">
        <f>'Customer Names'!A111</f>
        <v>Id110</v>
      </c>
      <c r="B111" t="str">
        <f>VLOOKUP($A111,'Customer Names'!$A$2:$D$2336,3,FALSE)</f>
        <v>Nicholas</v>
      </c>
      <c r="C111" s="16">
        <f>VLOOKUP($A111,'Medical Examinations'!$A$2:$J$2336,2,FALSE)</f>
        <v>48.93</v>
      </c>
      <c r="D111" s="16">
        <f>VLOOKUP($A111,'Medical Examinations'!$A$2:$J$2336,3,FALSE)</f>
        <v>11.17</v>
      </c>
      <c r="E111" t="str">
        <f>VLOOKUP($A111,'Medical Examinations'!$A$2:$J$2336,4,FALSE)</f>
        <v>yes</v>
      </c>
      <c r="F111" t="str">
        <f>VLOOKUP($A111,'Medical Examinations'!$A$2:$J$2336,5,FALSE)</f>
        <v>No</v>
      </c>
      <c r="G111" t="str">
        <f>VLOOKUP($A111,'Medical Examinations'!$A$2:$J$2336,6,FALSE)</f>
        <v>No</v>
      </c>
      <c r="H111" s="17">
        <f>VLOOKUP($A111,'Medical Examinations'!$A$2:$J$2336,7,FALSE)</f>
        <v>1</v>
      </c>
      <c r="I111" t="str">
        <f>VLOOKUP($A111,'Medical Examinations'!$A$2:$J$2336,8,FALSE)</f>
        <v>yes</v>
      </c>
      <c r="J111" t="str">
        <f>VLOOKUP($A111,'Medical Examinations'!$A$2:$J$2336,9,FALSE)</f>
        <v>Obesity</v>
      </c>
      <c r="K111" t="str">
        <f>VLOOKUP($A111,'Medical Examinations'!$A$2:$J$2336,10,FALSE)</f>
        <v>Diabetes</v>
      </c>
      <c r="L111" s="18">
        <f>VLOOKUP($A111,'Hospitalisation Details'!$A$2:$H$2345,2,FALSE)</f>
        <v>27730</v>
      </c>
      <c r="M111" s="13">
        <f>VLOOKUP($A111,'Hospitalisation Details'!$A$2:$H$2345,4,FALSE)</f>
        <v>39963.120000000003</v>
      </c>
      <c r="N111" t="str">
        <f>VLOOKUP($A111,'Hospitalisation Details'!$A$2:$H$2345,5,FALSE)</f>
        <v>tier - 2</v>
      </c>
      <c r="O111" t="str">
        <f>VLOOKUP($A111,'Hospitalisation Details'!$A$2:$H$2345,6,FALSE)</f>
        <v>tier - 2</v>
      </c>
      <c r="P111" t="str">
        <f>VLOOKUP($A111,'Hospitalisation Details'!$A$2:$H$2345,7,FALSE)</f>
        <v>R1011</v>
      </c>
      <c r="Q111" s="17">
        <f>VLOOKUP($A111,'Hospitalisation Details'!$A$2:$H$2345,8,FALSE)</f>
        <v>47</v>
      </c>
    </row>
    <row r="112" spans="1:17" x14ac:dyDescent="0.25">
      <c r="A112" t="str">
        <f>'Customer Names'!A112</f>
        <v>Id111</v>
      </c>
      <c r="B112" t="str">
        <f>VLOOKUP($A112,'Customer Names'!$A$2:$D$2336,3,FALSE)</f>
        <v>Knox</v>
      </c>
      <c r="C112" s="16">
        <f>VLOOKUP($A112,'Medical Examinations'!$A$2:$J$2336,2,FALSE)</f>
        <v>37.07</v>
      </c>
      <c r="D112" s="16">
        <f>VLOOKUP($A112,'Medical Examinations'!$A$2:$J$2336,3,FALSE)</f>
        <v>6.14</v>
      </c>
      <c r="E112" t="str">
        <f>VLOOKUP($A112,'Medical Examinations'!$A$2:$J$2336,4,FALSE)</f>
        <v>yes</v>
      </c>
      <c r="F112" t="str">
        <f>VLOOKUP($A112,'Medical Examinations'!$A$2:$J$2336,5,FALSE)</f>
        <v>No</v>
      </c>
      <c r="G112" t="str">
        <f>VLOOKUP($A112,'Medical Examinations'!$A$2:$J$2336,6,FALSE)</f>
        <v>No</v>
      </c>
      <c r="H112" s="17">
        <f>VLOOKUP($A112,'Medical Examinations'!$A$2:$J$2336,7,FALSE)</f>
        <v>0</v>
      </c>
      <c r="I112" t="str">
        <f>VLOOKUP($A112,'Medical Examinations'!$A$2:$J$2336,8,FALSE)</f>
        <v>yes</v>
      </c>
      <c r="J112" t="str">
        <f>VLOOKUP($A112,'Medical Examinations'!$A$2:$J$2336,9,FALSE)</f>
        <v>Obesity</v>
      </c>
      <c r="K112" t="str">
        <f>VLOOKUP($A112,'Medical Examinations'!$A$2:$J$2336,10,FALSE)</f>
        <v>Prediabetes</v>
      </c>
      <c r="L112" s="18">
        <f>VLOOKUP($A112,'Hospitalisation Details'!$A$2:$H$2345,2,FALSE)</f>
        <v>31281</v>
      </c>
      <c r="M112" s="13">
        <f>VLOOKUP($A112,'Hospitalisation Details'!$A$2:$H$2345,4,FALSE)</f>
        <v>39871.699999999997</v>
      </c>
      <c r="N112" t="str">
        <f>VLOOKUP($A112,'Hospitalisation Details'!$A$2:$H$2345,5,FALSE)</f>
        <v>tier - 1</v>
      </c>
      <c r="O112" t="str">
        <f>VLOOKUP($A112,'Hospitalisation Details'!$A$2:$H$2345,6,FALSE)</f>
        <v>tier - 2</v>
      </c>
      <c r="P112" t="str">
        <f>VLOOKUP($A112,'Hospitalisation Details'!$A$2:$H$2345,7,FALSE)</f>
        <v>R1013</v>
      </c>
      <c r="Q112" s="17">
        <f>VLOOKUP($A112,'Hospitalisation Details'!$A$2:$H$2345,8,FALSE)</f>
        <v>37</v>
      </c>
    </row>
    <row r="113" spans="1:17" x14ac:dyDescent="0.25">
      <c r="A113" t="str">
        <f>'Customer Names'!A113</f>
        <v>Id112</v>
      </c>
      <c r="B113" t="str">
        <f>VLOOKUP($A113,'Customer Names'!$A$2:$D$2336,3,FALSE)</f>
        <v>Yianna</v>
      </c>
      <c r="C113" s="16">
        <f>VLOOKUP($A113,'Medical Examinations'!$A$2:$J$2336,2,FALSE)</f>
        <v>51.51</v>
      </c>
      <c r="D113" s="16">
        <f>VLOOKUP($A113,'Medical Examinations'!$A$2:$J$2336,3,FALSE)</f>
        <v>6.26</v>
      </c>
      <c r="E113" t="str">
        <f>VLOOKUP($A113,'Medical Examinations'!$A$2:$J$2336,4,FALSE)</f>
        <v>yes</v>
      </c>
      <c r="F113" t="str">
        <f>VLOOKUP($A113,'Medical Examinations'!$A$2:$J$2336,5,FALSE)</f>
        <v>No</v>
      </c>
      <c r="G113" t="str">
        <f>VLOOKUP($A113,'Medical Examinations'!$A$2:$J$2336,6,FALSE)</f>
        <v>Yes</v>
      </c>
      <c r="H113" s="17">
        <f>VLOOKUP($A113,'Medical Examinations'!$A$2:$J$2336,7,FALSE)</f>
        <v>1</v>
      </c>
      <c r="I113" t="str">
        <f>VLOOKUP($A113,'Medical Examinations'!$A$2:$J$2336,8,FALSE)</f>
        <v>yes</v>
      </c>
      <c r="J113" t="str">
        <f>VLOOKUP($A113,'Medical Examinations'!$A$2:$J$2336,9,FALSE)</f>
        <v>Obesity</v>
      </c>
      <c r="K113" t="str">
        <f>VLOOKUP($A113,'Medical Examinations'!$A$2:$J$2336,10,FALSE)</f>
        <v>Prediabetes</v>
      </c>
      <c r="L113" s="18">
        <f>VLOOKUP($A113,'Hospitalisation Details'!$A$2:$H$2345,2,FALSE)</f>
        <v>30468</v>
      </c>
      <c r="M113" s="13">
        <f>VLOOKUP($A113,'Hospitalisation Details'!$A$2:$H$2345,4,FALSE)</f>
        <v>39865.699999999997</v>
      </c>
      <c r="N113" t="str">
        <f>VLOOKUP($A113,'Hospitalisation Details'!$A$2:$H$2345,5,FALSE)</f>
        <v>tier - 2</v>
      </c>
      <c r="O113" t="str">
        <f>VLOOKUP($A113,'Hospitalisation Details'!$A$2:$H$2345,6,FALSE)</f>
        <v>tier - 2</v>
      </c>
      <c r="P113" t="str">
        <f>VLOOKUP($A113,'Hospitalisation Details'!$A$2:$H$2345,7,FALSE)</f>
        <v>R1011</v>
      </c>
      <c r="Q113" s="17">
        <f>VLOOKUP($A113,'Hospitalisation Details'!$A$2:$H$2345,8,FALSE)</f>
        <v>40</v>
      </c>
    </row>
    <row r="114" spans="1:17" x14ac:dyDescent="0.25">
      <c r="A114" t="str">
        <f>'Customer Names'!A114</f>
        <v>Id113</v>
      </c>
      <c r="B114" t="str">
        <f>VLOOKUP($A114,'Customer Names'!$A$2:$D$2336,3,FALSE)</f>
        <v>Roberta</v>
      </c>
      <c r="C114" s="16">
        <f>VLOOKUP($A114,'Medical Examinations'!$A$2:$J$2336,2,FALSE)</f>
        <v>34.799999999999997</v>
      </c>
      <c r="D114" s="16">
        <f>VLOOKUP($A114,'Medical Examinations'!$A$2:$J$2336,3,FALSE)</f>
        <v>4.72</v>
      </c>
      <c r="E114" t="str">
        <f>VLOOKUP($A114,'Medical Examinations'!$A$2:$J$2336,4,FALSE)</f>
        <v>yes</v>
      </c>
      <c r="F114" t="str">
        <f>VLOOKUP($A114,'Medical Examinations'!$A$2:$J$2336,5,FALSE)</f>
        <v>No</v>
      </c>
      <c r="G114" t="str">
        <f>VLOOKUP($A114,'Medical Examinations'!$A$2:$J$2336,6,FALSE)</f>
        <v>No</v>
      </c>
      <c r="H114" s="17">
        <f>VLOOKUP($A114,'Medical Examinations'!$A$2:$J$2336,7,FALSE)</f>
        <v>0</v>
      </c>
      <c r="I114" t="str">
        <f>VLOOKUP($A114,'Medical Examinations'!$A$2:$J$2336,8,FALSE)</f>
        <v>yes</v>
      </c>
      <c r="J114" t="str">
        <f>VLOOKUP($A114,'Medical Examinations'!$A$2:$J$2336,9,FALSE)</f>
        <v>Obesity</v>
      </c>
      <c r="K114" t="str">
        <f>VLOOKUP($A114,'Medical Examinations'!$A$2:$J$2336,10,FALSE)</f>
        <v>Normal</v>
      </c>
      <c r="L114" s="18">
        <f>VLOOKUP($A114,'Hospitalisation Details'!$A$2:$H$2345,2,FALSE)</f>
        <v>31245</v>
      </c>
      <c r="M114" s="13">
        <f>VLOOKUP($A114,'Hospitalisation Details'!$A$2:$H$2345,4,FALSE)</f>
        <v>39836.519999999997</v>
      </c>
      <c r="N114" t="str">
        <f>VLOOKUP($A114,'Hospitalisation Details'!$A$2:$H$2345,5,FALSE)</f>
        <v>tier - 2</v>
      </c>
      <c r="O114" t="str">
        <f>VLOOKUP($A114,'Hospitalisation Details'!$A$2:$H$2345,6,FALSE)</f>
        <v>tier - 1</v>
      </c>
      <c r="P114" t="str">
        <f>VLOOKUP($A114,'Hospitalisation Details'!$A$2:$H$2345,7,FALSE)</f>
        <v>R1011</v>
      </c>
      <c r="Q114" s="17">
        <f>VLOOKUP($A114,'Hospitalisation Details'!$A$2:$H$2345,8,FALSE)</f>
        <v>37</v>
      </c>
    </row>
    <row r="115" spans="1:17" x14ac:dyDescent="0.25">
      <c r="A115" t="str">
        <f>'Customer Names'!A115</f>
        <v>Id114</v>
      </c>
      <c r="B115" t="str">
        <f>VLOOKUP($A115,'Customer Names'!$A$2:$D$2336,3,FALSE)</f>
        <v>Benjamin P.</v>
      </c>
      <c r="C115" s="16">
        <f>VLOOKUP($A115,'Medical Examinations'!$A$2:$J$2336,2,FALSE)</f>
        <v>36.67</v>
      </c>
      <c r="D115" s="16">
        <f>VLOOKUP($A115,'Medical Examinations'!$A$2:$J$2336,3,FALSE)</f>
        <v>5.18</v>
      </c>
      <c r="E115" t="str">
        <f>VLOOKUP($A115,'Medical Examinations'!$A$2:$J$2336,4,FALSE)</f>
        <v>No</v>
      </c>
      <c r="F115" t="str">
        <f>VLOOKUP($A115,'Medical Examinations'!$A$2:$J$2336,5,FALSE)</f>
        <v>No</v>
      </c>
      <c r="G115" t="str">
        <f>VLOOKUP($A115,'Medical Examinations'!$A$2:$J$2336,6,FALSE)</f>
        <v>No</v>
      </c>
      <c r="H115" s="17">
        <f>VLOOKUP($A115,'Medical Examinations'!$A$2:$J$2336,7,FALSE)</f>
        <v>1</v>
      </c>
      <c r="I115" t="str">
        <f>VLOOKUP($A115,'Medical Examinations'!$A$2:$J$2336,8,FALSE)</f>
        <v>yes</v>
      </c>
      <c r="J115" t="str">
        <f>VLOOKUP($A115,'Medical Examinations'!$A$2:$J$2336,9,FALSE)</f>
        <v>Obesity</v>
      </c>
      <c r="K115" t="str">
        <f>VLOOKUP($A115,'Medical Examinations'!$A$2:$J$2336,10,FALSE)</f>
        <v>Normal</v>
      </c>
      <c r="L115" s="18">
        <f>VLOOKUP($A115,'Hospitalisation Details'!$A$2:$H$2345,2,FALSE)</f>
        <v>31982</v>
      </c>
      <c r="M115" s="13">
        <f>VLOOKUP($A115,'Hospitalisation Details'!$A$2:$H$2345,4,FALSE)</f>
        <v>39774.28</v>
      </c>
      <c r="N115" t="str">
        <f>VLOOKUP($A115,'Hospitalisation Details'!$A$2:$H$2345,5,FALSE)</f>
        <v>tier - 1</v>
      </c>
      <c r="O115" t="str">
        <f>VLOOKUP($A115,'Hospitalisation Details'!$A$2:$H$2345,6,FALSE)</f>
        <v>tier - 1</v>
      </c>
      <c r="P115" t="str">
        <f>VLOOKUP($A115,'Hospitalisation Details'!$A$2:$H$2345,7,FALSE)</f>
        <v>R1014</v>
      </c>
      <c r="Q115" s="17">
        <f>VLOOKUP($A115,'Hospitalisation Details'!$A$2:$H$2345,8,FALSE)</f>
        <v>35</v>
      </c>
    </row>
    <row r="116" spans="1:17" x14ac:dyDescent="0.25">
      <c r="A116" t="str">
        <f>'Customer Names'!A116</f>
        <v>Id115</v>
      </c>
      <c r="B116" t="str">
        <f>VLOOKUP($A116,'Customer Names'!$A$2:$D$2336,3,FALSE)</f>
        <v>Craig</v>
      </c>
      <c r="C116" s="16">
        <f>VLOOKUP($A116,'Medical Examinations'!$A$2:$J$2336,2,FALSE)</f>
        <v>30.9</v>
      </c>
      <c r="D116" s="16">
        <f>VLOOKUP($A116,'Medical Examinations'!$A$2:$J$2336,3,FALSE)</f>
        <v>9.4</v>
      </c>
      <c r="E116" t="str">
        <f>VLOOKUP($A116,'Medical Examinations'!$A$2:$J$2336,4,FALSE)</f>
        <v>No</v>
      </c>
      <c r="F116" t="str">
        <f>VLOOKUP($A116,'Medical Examinations'!$A$2:$J$2336,5,FALSE)</f>
        <v>No</v>
      </c>
      <c r="G116" t="str">
        <f>VLOOKUP($A116,'Medical Examinations'!$A$2:$J$2336,6,FALSE)</f>
        <v>No</v>
      </c>
      <c r="H116" s="17">
        <f>VLOOKUP($A116,'Medical Examinations'!$A$2:$J$2336,7,FALSE)</f>
        <v>2</v>
      </c>
      <c r="I116" t="str">
        <f>VLOOKUP($A116,'Medical Examinations'!$A$2:$J$2336,8,FALSE)</f>
        <v>yes</v>
      </c>
      <c r="J116" t="str">
        <f>VLOOKUP($A116,'Medical Examinations'!$A$2:$J$2336,9,FALSE)</f>
        <v>Obesity</v>
      </c>
      <c r="K116" t="str">
        <f>VLOOKUP($A116,'Medical Examinations'!$A$2:$J$2336,10,FALSE)</f>
        <v>Diabetes</v>
      </c>
      <c r="L116" s="18">
        <f>VLOOKUP($A116,'Hospitalisation Details'!$A$2:$H$2345,2,FALSE)</f>
        <v>27015</v>
      </c>
      <c r="M116" s="13">
        <f>VLOOKUP($A116,'Hospitalisation Details'!$A$2:$H$2345,4,FALSE)</f>
        <v>39727.61</v>
      </c>
      <c r="N116" t="str">
        <f>VLOOKUP($A116,'Hospitalisation Details'!$A$2:$H$2345,5,FALSE)</f>
        <v>tier - 1</v>
      </c>
      <c r="O116" t="str">
        <f>VLOOKUP($A116,'Hospitalisation Details'!$A$2:$H$2345,6,FALSE)</f>
        <v>tier - 2</v>
      </c>
      <c r="P116" t="str">
        <f>VLOOKUP($A116,'Hospitalisation Details'!$A$2:$H$2345,7,FALSE)</f>
        <v>R1011</v>
      </c>
      <c r="Q116" s="17">
        <f>VLOOKUP($A116,'Hospitalisation Details'!$A$2:$H$2345,8,FALSE)</f>
        <v>49</v>
      </c>
    </row>
    <row r="117" spans="1:17" x14ac:dyDescent="0.25">
      <c r="A117" t="str">
        <f>'Customer Names'!A117</f>
        <v>Id116</v>
      </c>
      <c r="B117" t="str">
        <f>VLOOKUP($A117,'Customer Names'!$A$2:$D$2336,3,FALSE)</f>
        <v>Ann</v>
      </c>
      <c r="C117" s="16">
        <f>VLOOKUP($A117,'Medical Examinations'!$A$2:$J$2336,2,FALSE)</f>
        <v>30.495000000000001</v>
      </c>
      <c r="D117" s="16">
        <f>VLOOKUP($A117,'Medical Examinations'!$A$2:$J$2336,3,FALSE)</f>
        <v>6.29</v>
      </c>
      <c r="E117" t="str">
        <f>VLOOKUP($A117,'Medical Examinations'!$A$2:$J$2336,4,FALSE)</f>
        <v>No</v>
      </c>
      <c r="F117" t="str">
        <f>VLOOKUP($A117,'Medical Examinations'!$A$2:$J$2336,5,FALSE)</f>
        <v>No</v>
      </c>
      <c r="G117" t="str">
        <f>VLOOKUP($A117,'Medical Examinations'!$A$2:$J$2336,6,FALSE)</f>
        <v>No</v>
      </c>
      <c r="H117" s="17">
        <f>VLOOKUP($A117,'Medical Examinations'!$A$2:$J$2336,7,FALSE)</f>
        <v>0</v>
      </c>
      <c r="I117" t="str">
        <f>VLOOKUP($A117,'Medical Examinations'!$A$2:$J$2336,8,FALSE)</f>
        <v>yes</v>
      </c>
      <c r="J117" t="str">
        <f>VLOOKUP($A117,'Medical Examinations'!$A$2:$J$2336,9,FALSE)</f>
        <v>Obesity</v>
      </c>
      <c r="K117" t="str">
        <f>VLOOKUP($A117,'Medical Examinations'!$A$2:$J$2336,10,FALSE)</f>
        <v>Prediabetes</v>
      </c>
      <c r="L117" s="18">
        <f>VLOOKUP($A117,'Hospitalisation Details'!$A$2:$H$2345,2,FALSE)</f>
        <v>28349</v>
      </c>
      <c r="M117" s="13">
        <f>VLOOKUP($A117,'Hospitalisation Details'!$A$2:$H$2345,4,FALSE)</f>
        <v>39725.519999999997</v>
      </c>
      <c r="N117" t="str">
        <f>VLOOKUP($A117,'Hospitalisation Details'!$A$2:$H$2345,5,FALSE)</f>
        <v>tier - 2</v>
      </c>
      <c r="O117" t="str">
        <f>VLOOKUP($A117,'Hospitalisation Details'!$A$2:$H$2345,6,FALSE)</f>
        <v>tier - 1</v>
      </c>
      <c r="P117" t="str">
        <f>VLOOKUP($A117,'Hospitalisation Details'!$A$2:$H$2345,7,FALSE)</f>
        <v>R1012</v>
      </c>
      <c r="Q117" s="17">
        <f>VLOOKUP($A117,'Hospitalisation Details'!$A$2:$H$2345,8,FALSE)</f>
        <v>45</v>
      </c>
    </row>
    <row r="118" spans="1:17" x14ac:dyDescent="0.25">
      <c r="A118" t="str">
        <f>'Customer Names'!A118</f>
        <v>Id117</v>
      </c>
      <c r="B118" t="str">
        <f>VLOOKUP($A118,'Customer Names'!$A$2:$D$2336,3,FALSE)</f>
        <v>Jamie P</v>
      </c>
      <c r="C118" s="16">
        <f>VLOOKUP($A118,'Medical Examinations'!$A$2:$J$2336,2,FALSE)</f>
        <v>44.88</v>
      </c>
      <c r="D118" s="16">
        <f>VLOOKUP($A118,'Medical Examinations'!$A$2:$J$2336,3,FALSE)</f>
        <v>6.04</v>
      </c>
      <c r="E118" t="str">
        <f>VLOOKUP($A118,'Medical Examinations'!$A$2:$J$2336,4,FALSE)</f>
        <v>No</v>
      </c>
      <c r="F118" t="str">
        <f>VLOOKUP($A118,'Medical Examinations'!$A$2:$J$2336,5,FALSE)</f>
        <v>No</v>
      </c>
      <c r="G118" t="str">
        <f>VLOOKUP($A118,'Medical Examinations'!$A$2:$J$2336,6,FALSE)</f>
        <v>Yes</v>
      </c>
      <c r="H118" s="17">
        <f>VLOOKUP($A118,'Medical Examinations'!$A$2:$J$2336,7,FALSE)</f>
        <v>1</v>
      </c>
      <c r="I118" t="str">
        <f>VLOOKUP($A118,'Medical Examinations'!$A$2:$J$2336,8,FALSE)</f>
        <v>yes</v>
      </c>
      <c r="J118" t="str">
        <f>VLOOKUP($A118,'Medical Examinations'!$A$2:$J$2336,9,FALSE)</f>
        <v>Obesity</v>
      </c>
      <c r="K118" t="str">
        <f>VLOOKUP($A118,'Medical Examinations'!$A$2:$J$2336,10,FALSE)</f>
        <v>Prediabetes</v>
      </c>
      <c r="L118" s="18">
        <f>VLOOKUP($A118,'Hospitalisation Details'!$A$2:$H$2345,2,FALSE)</f>
        <v>37818</v>
      </c>
      <c r="M118" s="13">
        <f>VLOOKUP($A118,'Hospitalisation Details'!$A$2:$H$2345,4,FALSE)</f>
        <v>39722.75</v>
      </c>
      <c r="N118" t="str">
        <f>VLOOKUP($A118,'Hospitalisation Details'!$A$2:$H$2345,5,FALSE)</f>
        <v>tier - 1</v>
      </c>
      <c r="O118" t="str">
        <f>VLOOKUP($A118,'Hospitalisation Details'!$A$2:$H$2345,6,FALSE)</f>
        <v>tier - 1</v>
      </c>
      <c r="P118" t="str">
        <f>VLOOKUP($A118,'Hospitalisation Details'!$A$2:$H$2345,7,FALSE)</f>
        <v>R1013</v>
      </c>
      <c r="Q118" s="17">
        <f>VLOOKUP($A118,'Hospitalisation Details'!$A$2:$H$2345,8,FALSE)</f>
        <v>19</v>
      </c>
    </row>
    <row r="119" spans="1:17" x14ac:dyDescent="0.25">
      <c r="A119" t="str">
        <f>'Customer Names'!A119</f>
        <v>Id118</v>
      </c>
      <c r="B119" t="str">
        <f>VLOOKUP($A119,'Customer Names'!$A$2:$D$2336,3,FALSE)</f>
        <v>John</v>
      </c>
      <c r="C119" s="16">
        <f>VLOOKUP($A119,'Medical Examinations'!$A$2:$J$2336,2,FALSE)</f>
        <v>44.32</v>
      </c>
      <c r="D119" s="16">
        <f>VLOOKUP($A119,'Medical Examinations'!$A$2:$J$2336,3,FALSE)</f>
        <v>10.55</v>
      </c>
      <c r="E119" t="str">
        <f>VLOOKUP($A119,'Medical Examinations'!$A$2:$J$2336,4,FALSE)</f>
        <v>No</v>
      </c>
      <c r="F119" t="str">
        <f>VLOOKUP($A119,'Medical Examinations'!$A$2:$J$2336,5,FALSE)</f>
        <v>No</v>
      </c>
      <c r="G119" t="str">
        <f>VLOOKUP($A119,'Medical Examinations'!$A$2:$J$2336,6,FALSE)</f>
        <v>No</v>
      </c>
      <c r="H119" s="17">
        <f>VLOOKUP($A119,'Medical Examinations'!$A$2:$J$2336,7,FALSE)</f>
        <v>0</v>
      </c>
      <c r="I119" t="str">
        <f>VLOOKUP($A119,'Medical Examinations'!$A$2:$J$2336,8,FALSE)</f>
        <v>yes</v>
      </c>
      <c r="J119" t="str">
        <f>VLOOKUP($A119,'Medical Examinations'!$A$2:$J$2336,9,FALSE)</f>
        <v>Obesity</v>
      </c>
      <c r="K119" t="str">
        <f>VLOOKUP($A119,'Medical Examinations'!$A$2:$J$2336,10,FALSE)</f>
        <v>Diabetes</v>
      </c>
      <c r="L119" s="18">
        <f>VLOOKUP($A119,'Hospitalisation Details'!$A$2:$H$2345,2,FALSE)</f>
        <v>25110</v>
      </c>
      <c r="M119" s="13">
        <f>VLOOKUP($A119,'Hospitalisation Details'!$A$2:$H$2345,4,FALSE)</f>
        <v>39721.93</v>
      </c>
      <c r="N119" t="str">
        <f>VLOOKUP($A119,'Hospitalisation Details'!$A$2:$H$2345,5,FALSE)</f>
        <v>tier - 2</v>
      </c>
      <c r="O119" t="str">
        <f>VLOOKUP($A119,'Hospitalisation Details'!$A$2:$H$2345,6,FALSE)</f>
        <v>tier - 2</v>
      </c>
      <c r="P119" t="str">
        <f>VLOOKUP($A119,'Hospitalisation Details'!$A$2:$H$2345,7,FALSE)</f>
        <v>R1011</v>
      </c>
      <c r="Q119" s="17">
        <f>VLOOKUP($A119,'Hospitalisation Details'!$A$2:$H$2345,8,FALSE)</f>
        <v>54</v>
      </c>
    </row>
    <row r="120" spans="1:17" x14ac:dyDescent="0.25">
      <c r="A120" t="str">
        <f>'Customer Names'!A120</f>
        <v>Id119</v>
      </c>
      <c r="B120" t="str">
        <f>VLOOKUP($A120,'Customer Names'!$A$2:$D$2336,3,FALSE)</f>
        <v>Charlie</v>
      </c>
      <c r="C120" s="16">
        <f>VLOOKUP($A120,'Medical Examinations'!$A$2:$J$2336,2,FALSE)</f>
        <v>46.39</v>
      </c>
      <c r="D120" s="16">
        <f>VLOOKUP($A120,'Medical Examinations'!$A$2:$J$2336,3,FALSE)</f>
        <v>5.09</v>
      </c>
      <c r="E120" t="str">
        <f>VLOOKUP($A120,'Medical Examinations'!$A$2:$J$2336,4,FALSE)</f>
        <v>No</v>
      </c>
      <c r="F120" t="str">
        <f>VLOOKUP($A120,'Medical Examinations'!$A$2:$J$2336,5,FALSE)</f>
        <v>No</v>
      </c>
      <c r="G120" t="str">
        <f>VLOOKUP($A120,'Medical Examinations'!$A$2:$J$2336,6,FALSE)</f>
        <v>No</v>
      </c>
      <c r="H120" s="17">
        <f>VLOOKUP($A120,'Medical Examinations'!$A$2:$J$2336,7,FALSE)</f>
        <v>0</v>
      </c>
      <c r="I120" t="str">
        <f>VLOOKUP($A120,'Medical Examinations'!$A$2:$J$2336,8,FALSE)</f>
        <v>yes</v>
      </c>
      <c r="J120" t="str">
        <f>VLOOKUP($A120,'Medical Examinations'!$A$2:$J$2336,9,FALSE)</f>
        <v>Obesity</v>
      </c>
      <c r="K120" t="str">
        <f>VLOOKUP($A120,'Medical Examinations'!$A$2:$J$2336,10,FALSE)</f>
        <v>Normal</v>
      </c>
      <c r="L120" s="18">
        <f>VLOOKUP($A120,'Hospitalisation Details'!$A$2:$H$2345,2,FALSE)</f>
        <v>28476</v>
      </c>
      <c r="M120" s="13">
        <f>VLOOKUP($A120,'Hospitalisation Details'!$A$2:$H$2345,4,FALSE)</f>
        <v>39670.44</v>
      </c>
      <c r="N120" t="str">
        <f>VLOOKUP($A120,'Hospitalisation Details'!$A$2:$H$2345,5,FALSE)</f>
        <v>tier - 2</v>
      </c>
      <c r="O120" t="str">
        <f>VLOOKUP($A120,'Hospitalisation Details'!$A$2:$H$2345,6,FALSE)</f>
        <v>tier - 1</v>
      </c>
      <c r="P120" t="str">
        <f>VLOOKUP($A120,'Hospitalisation Details'!$A$2:$H$2345,7,FALSE)</f>
        <v>R1012</v>
      </c>
      <c r="Q120" s="17">
        <f>VLOOKUP($A120,'Hospitalisation Details'!$A$2:$H$2345,8,FALSE)</f>
        <v>45</v>
      </c>
    </row>
    <row r="121" spans="1:17" x14ac:dyDescent="0.25">
      <c r="A121" t="str">
        <f>'Customer Names'!A121</f>
        <v>Id120</v>
      </c>
      <c r="B121" t="str">
        <f>VLOOKUP($A121,'Customer Names'!$A$2:$D$2336,3,FALSE)</f>
        <v>Meb</v>
      </c>
      <c r="C121" s="16">
        <f>VLOOKUP($A121,'Medical Examinations'!$A$2:$J$2336,2,FALSE)</f>
        <v>42.13</v>
      </c>
      <c r="D121" s="16">
        <f>VLOOKUP($A121,'Medical Examinations'!$A$2:$J$2336,3,FALSE)</f>
        <v>5.2</v>
      </c>
      <c r="E121" t="str">
        <f>VLOOKUP($A121,'Medical Examinations'!$A$2:$J$2336,4,FALSE)</f>
        <v>yes</v>
      </c>
      <c r="F121" t="str">
        <f>VLOOKUP($A121,'Medical Examinations'!$A$2:$J$2336,5,FALSE)</f>
        <v>No</v>
      </c>
      <c r="G121" t="str">
        <f>VLOOKUP($A121,'Medical Examinations'!$A$2:$J$2336,6,FALSE)</f>
        <v>No</v>
      </c>
      <c r="H121" s="17">
        <f>VLOOKUP($A121,'Medical Examinations'!$A$2:$J$2336,7,FALSE)</f>
        <v>1</v>
      </c>
      <c r="I121" t="str">
        <f>VLOOKUP($A121,'Medical Examinations'!$A$2:$J$2336,8,FALSE)</f>
        <v>yes</v>
      </c>
      <c r="J121" t="str">
        <f>VLOOKUP($A121,'Medical Examinations'!$A$2:$J$2336,9,FALSE)</f>
        <v>Obesity</v>
      </c>
      <c r="K121" t="str">
        <f>VLOOKUP($A121,'Medical Examinations'!$A$2:$J$2336,10,FALSE)</f>
        <v>Normal</v>
      </c>
      <c r="L121" s="18">
        <f>VLOOKUP($A121,'Hospitalisation Details'!$A$2:$H$2345,2,FALSE)</f>
        <v>34918</v>
      </c>
      <c r="M121" s="13">
        <f>VLOOKUP($A121,'Hospitalisation Details'!$A$2:$H$2345,4,FALSE)</f>
        <v>39611.760000000002</v>
      </c>
      <c r="N121" t="str">
        <f>VLOOKUP($A121,'Hospitalisation Details'!$A$2:$H$2345,5,FALSE)</f>
        <v>tier - 1</v>
      </c>
      <c r="O121" t="str">
        <f>VLOOKUP($A121,'Hospitalisation Details'!$A$2:$H$2345,6,FALSE)</f>
        <v>tier - 3</v>
      </c>
      <c r="P121" t="str">
        <f>VLOOKUP($A121,'Hospitalisation Details'!$A$2:$H$2345,7,FALSE)</f>
        <v>R1013</v>
      </c>
      <c r="Q121" s="17">
        <f>VLOOKUP($A121,'Hospitalisation Details'!$A$2:$H$2345,8,FALSE)</f>
        <v>27</v>
      </c>
    </row>
    <row r="122" spans="1:17" x14ac:dyDescent="0.25">
      <c r="A122" t="str">
        <f>'Customer Names'!A122</f>
        <v>Id121</v>
      </c>
      <c r="B122" t="str">
        <f>VLOOKUP($A122,'Customer Names'!$A$2:$D$2336,3,FALSE)</f>
        <v>Aaqib L.</v>
      </c>
      <c r="C122" s="16">
        <f>VLOOKUP($A122,'Medical Examinations'!$A$2:$J$2336,2,FALSE)</f>
        <v>30.78</v>
      </c>
      <c r="D122" s="16">
        <f>VLOOKUP($A122,'Medical Examinations'!$A$2:$J$2336,3,FALSE)</f>
        <v>8.4499999999999993</v>
      </c>
      <c r="E122" t="str">
        <f>VLOOKUP($A122,'Medical Examinations'!$A$2:$J$2336,4,FALSE)</f>
        <v>yes</v>
      </c>
      <c r="F122" t="str">
        <f>VLOOKUP($A122,'Medical Examinations'!$A$2:$J$2336,5,FALSE)</f>
        <v>No</v>
      </c>
      <c r="G122" t="str">
        <f>VLOOKUP($A122,'Medical Examinations'!$A$2:$J$2336,6,FALSE)</f>
        <v>No</v>
      </c>
      <c r="H122" s="17">
        <f>VLOOKUP($A122,'Medical Examinations'!$A$2:$J$2336,7,FALSE)</f>
        <v>0</v>
      </c>
      <c r="I122" t="str">
        <f>VLOOKUP($A122,'Medical Examinations'!$A$2:$J$2336,8,FALSE)</f>
        <v>yes</v>
      </c>
      <c r="J122" t="str">
        <f>VLOOKUP($A122,'Medical Examinations'!$A$2:$J$2336,9,FALSE)</f>
        <v>Obesity</v>
      </c>
      <c r="K122" t="str">
        <f>VLOOKUP($A122,'Medical Examinations'!$A$2:$J$2336,10,FALSE)</f>
        <v>Diabetes</v>
      </c>
      <c r="L122" s="18">
        <f>VLOOKUP($A122,'Hospitalisation Details'!$A$2:$H$2345,2,FALSE)</f>
        <v>29772</v>
      </c>
      <c r="M122" s="13">
        <f>VLOOKUP($A122,'Hospitalisation Details'!$A$2:$H$2345,4,FALSE)</f>
        <v>39597.410000000003</v>
      </c>
      <c r="N122" t="str">
        <f>VLOOKUP($A122,'Hospitalisation Details'!$A$2:$H$2345,5,FALSE)</f>
        <v>tier - 1</v>
      </c>
      <c r="O122" t="str">
        <f>VLOOKUP($A122,'Hospitalisation Details'!$A$2:$H$2345,6,FALSE)</f>
        <v>tier - 2</v>
      </c>
      <c r="P122" t="str">
        <f>VLOOKUP($A122,'Hospitalisation Details'!$A$2:$H$2345,7,FALSE)</f>
        <v>R1017</v>
      </c>
      <c r="Q122" s="17">
        <f>VLOOKUP($A122,'Hospitalisation Details'!$A$2:$H$2345,8,FALSE)</f>
        <v>41</v>
      </c>
    </row>
    <row r="123" spans="1:17" x14ac:dyDescent="0.25">
      <c r="A123" t="str">
        <f>'Customer Names'!A123</f>
        <v>Id122</v>
      </c>
      <c r="B123" t="str">
        <f>VLOOKUP($A123,'Customer Names'!$A$2:$D$2336,3,FALSE)</f>
        <v>Craig A.</v>
      </c>
      <c r="C123" s="16">
        <f>VLOOKUP($A123,'Medical Examinations'!$A$2:$J$2336,2,FALSE)</f>
        <v>31.35</v>
      </c>
      <c r="D123" s="16">
        <f>VLOOKUP($A123,'Medical Examinations'!$A$2:$J$2336,3,FALSE)</f>
        <v>9.5399999999999991</v>
      </c>
      <c r="E123" t="str">
        <f>VLOOKUP($A123,'Medical Examinations'!$A$2:$J$2336,4,FALSE)</f>
        <v>No</v>
      </c>
      <c r="F123" t="str">
        <f>VLOOKUP($A123,'Medical Examinations'!$A$2:$J$2336,5,FALSE)</f>
        <v>No</v>
      </c>
      <c r="G123" t="str">
        <f>VLOOKUP($A123,'Medical Examinations'!$A$2:$J$2336,6,FALSE)</f>
        <v>No</v>
      </c>
      <c r="H123" s="17">
        <f>VLOOKUP($A123,'Medical Examinations'!$A$2:$J$2336,7,FALSE)</f>
        <v>0</v>
      </c>
      <c r="I123" t="str">
        <f>VLOOKUP($A123,'Medical Examinations'!$A$2:$J$2336,8,FALSE)</f>
        <v>yes</v>
      </c>
      <c r="J123" t="str">
        <f>VLOOKUP($A123,'Medical Examinations'!$A$2:$J$2336,9,FALSE)</f>
        <v>Obesity</v>
      </c>
      <c r="K123" t="str">
        <f>VLOOKUP($A123,'Medical Examinations'!$A$2:$J$2336,10,FALSE)</f>
        <v>Diabetes</v>
      </c>
      <c r="L123" s="18">
        <f>VLOOKUP($A123,'Hospitalisation Details'!$A$2:$H$2345,2,FALSE)</f>
        <v>28683</v>
      </c>
      <c r="M123" s="13">
        <f>VLOOKUP($A123,'Hospitalisation Details'!$A$2:$H$2345,4,FALSE)</f>
        <v>39556.49</v>
      </c>
      <c r="N123" t="str">
        <f>VLOOKUP($A123,'Hospitalisation Details'!$A$2:$H$2345,5,FALSE)</f>
        <v>tier - 1</v>
      </c>
      <c r="O123" t="str">
        <f>VLOOKUP($A123,'Hospitalisation Details'!$A$2:$H$2345,6,FALSE)</f>
        <v>tier - 2</v>
      </c>
      <c r="P123" t="str">
        <f>VLOOKUP($A123,'Hospitalisation Details'!$A$2:$H$2345,7,FALSE)</f>
        <v>R1015</v>
      </c>
      <c r="Q123" s="17">
        <f>VLOOKUP($A123,'Hospitalisation Details'!$A$2:$H$2345,8,FALSE)</f>
        <v>44</v>
      </c>
    </row>
    <row r="124" spans="1:17" x14ac:dyDescent="0.25">
      <c r="A124" t="str">
        <f>'Customer Names'!A124</f>
        <v>Id123</v>
      </c>
      <c r="B124" t="str">
        <f>VLOOKUP($A124,'Customer Names'!$A$2:$D$2336,3,FALSE)</f>
        <v>Meredith</v>
      </c>
      <c r="C124" s="16">
        <f>VLOOKUP($A124,'Medical Examinations'!$A$2:$J$2336,2,FALSE)</f>
        <v>41.46</v>
      </c>
      <c r="D124" s="16">
        <f>VLOOKUP($A124,'Medical Examinations'!$A$2:$J$2336,3,FALSE)</f>
        <v>4.99</v>
      </c>
      <c r="E124" t="str">
        <f>VLOOKUP($A124,'Medical Examinations'!$A$2:$J$2336,4,FALSE)</f>
        <v>yes</v>
      </c>
      <c r="F124" t="str">
        <f>VLOOKUP($A124,'Medical Examinations'!$A$2:$J$2336,5,FALSE)</f>
        <v>No</v>
      </c>
      <c r="G124" t="str">
        <f>VLOOKUP($A124,'Medical Examinations'!$A$2:$J$2336,6,FALSE)</f>
        <v>No</v>
      </c>
      <c r="H124" s="17">
        <f>VLOOKUP($A124,'Medical Examinations'!$A$2:$J$2336,7,FALSE)</f>
        <v>2</v>
      </c>
      <c r="I124" t="str">
        <f>VLOOKUP($A124,'Medical Examinations'!$A$2:$J$2336,8,FALSE)</f>
        <v>yes</v>
      </c>
      <c r="J124" t="str">
        <f>VLOOKUP($A124,'Medical Examinations'!$A$2:$J$2336,9,FALSE)</f>
        <v>Obesity</v>
      </c>
      <c r="K124" t="str">
        <f>VLOOKUP($A124,'Medical Examinations'!$A$2:$J$2336,10,FALSE)</f>
        <v>Normal</v>
      </c>
      <c r="L124" s="18">
        <f>VLOOKUP($A124,'Hospitalisation Details'!$A$2:$H$2345,2,FALSE)</f>
        <v>24282</v>
      </c>
      <c r="M124" s="13">
        <f>VLOOKUP($A124,'Hospitalisation Details'!$A$2:$H$2345,4,FALSE)</f>
        <v>39396.86</v>
      </c>
      <c r="N124" t="str">
        <f>VLOOKUP($A124,'Hospitalisation Details'!$A$2:$H$2345,5,FALSE)</f>
        <v>tier - 2</v>
      </c>
      <c r="O124" t="str">
        <f>VLOOKUP($A124,'Hospitalisation Details'!$A$2:$H$2345,6,FALSE)</f>
        <v>tier - 2</v>
      </c>
      <c r="P124" t="str">
        <f>VLOOKUP($A124,'Hospitalisation Details'!$A$2:$H$2345,7,FALSE)</f>
        <v>R1011</v>
      </c>
      <c r="Q124" s="17">
        <f>VLOOKUP($A124,'Hospitalisation Details'!$A$2:$H$2345,8,FALSE)</f>
        <v>56</v>
      </c>
    </row>
    <row r="125" spans="1:17" x14ac:dyDescent="0.25">
      <c r="A125" t="str">
        <f>'Customer Names'!A125</f>
        <v>Id124</v>
      </c>
      <c r="B125" t="str">
        <f>VLOOKUP($A125,'Customer Names'!$A$2:$D$2336,3,FALSE)</f>
        <v>Doug</v>
      </c>
      <c r="C125" s="16">
        <f>VLOOKUP($A125,'Medical Examinations'!$A$2:$J$2336,2,FALSE)</f>
        <v>48</v>
      </c>
      <c r="D125" s="16">
        <f>VLOOKUP($A125,'Medical Examinations'!$A$2:$J$2336,3,FALSE)</f>
        <v>10.54</v>
      </c>
      <c r="E125" t="str">
        <f>VLOOKUP($A125,'Medical Examinations'!$A$2:$J$2336,4,FALSE)</f>
        <v>No</v>
      </c>
      <c r="F125" t="str">
        <f>VLOOKUP($A125,'Medical Examinations'!$A$2:$J$2336,5,FALSE)</f>
        <v>No</v>
      </c>
      <c r="G125" t="str">
        <f>VLOOKUP($A125,'Medical Examinations'!$A$2:$J$2336,6,FALSE)</f>
        <v>No</v>
      </c>
      <c r="H125" s="17">
        <f>VLOOKUP($A125,'Medical Examinations'!$A$2:$J$2336,7,FALSE)</f>
        <v>0</v>
      </c>
      <c r="I125" t="str">
        <f>VLOOKUP($A125,'Medical Examinations'!$A$2:$J$2336,8,FALSE)</f>
        <v>yes</v>
      </c>
      <c r="J125" t="str">
        <f>VLOOKUP($A125,'Medical Examinations'!$A$2:$J$2336,9,FALSE)</f>
        <v>Obesity</v>
      </c>
      <c r="K125" t="str">
        <f>VLOOKUP($A125,'Medical Examinations'!$A$2:$J$2336,10,FALSE)</f>
        <v>Diabetes</v>
      </c>
      <c r="L125" s="18">
        <f>VLOOKUP($A125,'Hospitalisation Details'!$A$2:$H$2345,2,FALSE)</f>
        <v>28707</v>
      </c>
      <c r="M125" s="13">
        <f>VLOOKUP($A125,'Hospitalisation Details'!$A$2:$H$2345,4,FALSE)</f>
        <v>39352.6</v>
      </c>
      <c r="N125" t="str">
        <f>VLOOKUP($A125,'Hospitalisation Details'!$A$2:$H$2345,5,FALSE)</f>
        <v>tier - 2</v>
      </c>
      <c r="O125" t="str">
        <f>VLOOKUP($A125,'Hospitalisation Details'!$A$2:$H$2345,6,FALSE)</f>
        <v>tier - 3</v>
      </c>
      <c r="P125" t="str">
        <f>VLOOKUP($A125,'Hospitalisation Details'!$A$2:$H$2345,7,FALSE)</f>
        <v>R1011</v>
      </c>
      <c r="Q125" s="17">
        <f>VLOOKUP($A125,'Hospitalisation Details'!$A$2:$H$2345,8,FALSE)</f>
        <v>44</v>
      </c>
    </row>
    <row r="126" spans="1:17" x14ac:dyDescent="0.25">
      <c r="A126" t="str">
        <f>'Customer Names'!A126</f>
        <v>Id125</v>
      </c>
      <c r="B126" t="str">
        <f>VLOOKUP($A126,'Customer Names'!$A$2:$D$2336,3,FALSE)</f>
        <v>Elizabeth J.</v>
      </c>
      <c r="C126" s="16">
        <f>VLOOKUP($A126,'Medical Examinations'!$A$2:$J$2336,2,FALSE)</f>
        <v>49.13</v>
      </c>
      <c r="D126" s="16">
        <f>VLOOKUP($A126,'Medical Examinations'!$A$2:$J$2336,3,FALSE)</f>
        <v>4.54</v>
      </c>
      <c r="E126" t="str">
        <f>VLOOKUP($A126,'Medical Examinations'!$A$2:$J$2336,4,FALSE)</f>
        <v>No</v>
      </c>
      <c r="F126" t="str">
        <f>VLOOKUP($A126,'Medical Examinations'!$A$2:$J$2336,5,FALSE)</f>
        <v>No</v>
      </c>
      <c r="G126" t="str">
        <f>VLOOKUP($A126,'Medical Examinations'!$A$2:$J$2336,6,FALSE)</f>
        <v>No</v>
      </c>
      <c r="H126" s="17">
        <f>VLOOKUP($A126,'Medical Examinations'!$A$2:$J$2336,7,FALSE)</f>
        <v>0</v>
      </c>
      <c r="I126" t="str">
        <f>VLOOKUP($A126,'Medical Examinations'!$A$2:$J$2336,8,FALSE)</f>
        <v>yes</v>
      </c>
      <c r="J126" t="str">
        <f>VLOOKUP($A126,'Medical Examinations'!$A$2:$J$2336,9,FALSE)</f>
        <v>Obesity</v>
      </c>
      <c r="K126" t="str">
        <f>VLOOKUP($A126,'Medical Examinations'!$A$2:$J$2336,10,FALSE)</f>
        <v>Normal</v>
      </c>
      <c r="L126" s="18">
        <f>VLOOKUP($A126,'Hospitalisation Details'!$A$2:$H$2345,2,FALSE)</f>
        <v>30179</v>
      </c>
      <c r="M126" s="13">
        <f>VLOOKUP($A126,'Hospitalisation Details'!$A$2:$H$2345,4,FALSE)</f>
        <v>39315.279999999999</v>
      </c>
      <c r="N126" t="str">
        <f>VLOOKUP($A126,'Hospitalisation Details'!$A$2:$H$2345,5,FALSE)</f>
        <v>tier - 2</v>
      </c>
      <c r="O126" t="str">
        <f>VLOOKUP($A126,'Hospitalisation Details'!$A$2:$H$2345,6,FALSE)</f>
        <v>tier - 3</v>
      </c>
      <c r="P126" t="str">
        <f>VLOOKUP($A126,'Hospitalisation Details'!$A$2:$H$2345,7,FALSE)</f>
        <v>R1011</v>
      </c>
      <c r="Q126" s="17">
        <f>VLOOKUP($A126,'Hospitalisation Details'!$A$2:$H$2345,8,FALSE)</f>
        <v>40</v>
      </c>
    </row>
    <row r="127" spans="1:17" x14ac:dyDescent="0.25">
      <c r="A127" t="str">
        <f>'Customer Names'!A127</f>
        <v>Id126</v>
      </c>
      <c r="B127" t="str">
        <f>VLOOKUP($A127,'Customer Names'!$A$2:$D$2336,3,FALSE)</f>
        <v>Matthew P</v>
      </c>
      <c r="C127" s="16">
        <f>VLOOKUP($A127,'Medical Examinations'!$A$2:$J$2336,2,FALSE)</f>
        <v>37.799999999999997</v>
      </c>
      <c r="D127" s="16">
        <f>VLOOKUP($A127,'Medical Examinations'!$A$2:$J$2336,3,FALSE)</f>
        <v>6.29</v>
      </c>
      <c r="E127" t="str">
        <f>VLOOKUP($A127,'Medical Examinations'!$A$2:$J$2336,4,FALSE)</f>
        <v>No</v>
      </c>
      <c r="F127" t="str">
        <f>VLOOKUP($A127,'Medical Examinations'!$A$2:$J$2336,5,FALSE)</f>
        <v>No</v>
      </c>
      <c r="G127" t="str">
        <f>VLOOKUP($A127,'Medical Examinations'!$A$2:$J$2336,6,FALSE)</f>
        <v>No</v>
      </c>
      <c r="H127" s="17">
        <f>VLOOKUP($A127,'Medical Examinations'!$A$2:$J$2336,7,FALSE)</f>
        <v>1</v>
      </c>
      <c r="I127" t="str">
        <f>VLOOKUP($A127,'Medical Examinations'!$A$2:$J$2336,8,FALSE)</f>
        <v>yes</v>
      </c>
      <c r="J127" t="str">
        <f>VLOOKUP($A127,'Medical Examinations'!$A$2:$J$2336,9,FALSE)</f>
        <v>Obesity</v>
      </c>
      <c r="K127" t="str">
        <f>VLOOKUP($A127,'Medical Examinations'!$A$2:$J$2336,10,FALSE)</f>
        <v>Prediabetes</v>
      </c>
      <c r="L127" s="18">
        <f>VLOOKUP($A127,'Hospitalisation Details'!$A$2:$H$2345,2,FALSE)</f>
        <v>33938</v>
      </c>
      <c r="M127" s="13">
        <f>VLOOKUP($A127,'Hospitalisation Details'!$A$2:$H$2345,4,FALSE)</f>
        <v>39241.440000000002</v>
      </c>
      <c r="N127" t="str">
        <f>VLOOKUP($A127,'Hospitalisation Details'!$A$2:$H$2345,5,FALSE)</f>
        <v>tier - 1</v>
      </c>
      <c r="O127" t="str">
        <f>VLOOKUP($A127,'Hospitalisation Details'!$A$2:$H$2345,6,FALSE)</f>
        <v>tier - 3</v>
      </c>
      <c r="P127" t="str">
        <f>VLOOKUP($A127,'Hospitalisation Details'!$A$2:$H$2345,7,FALSE)</f>
        <v>R1011</v>
      </c>
      <c r="Q127" s="17">
        <f>VLOOKUP($A127,'Hospitalisation Details'!$A$2:$H$2345,8,FALSE)</f>
        <v>30</v>
      </c>
    </row>
    <row r="128" spans="1:17" x14ac:dyDescent="0.25">
      <c r="A128" t="str">
        <f>'Customer Names'!A128</f>
        <v>Id127</v>
      </c>
      <c r="B128" t="str">
        <f>VLOOKUP($A128,'Customer Names'!$A$2:$D$2336,3,FALSE)</f>
        <v>Guillermo Sr.</v>
      </c>
      <c r="C128" s="16">
        <f>VLOOKUP($A128,'Medical Examinations'!$A$2:$J$2336,2,FALSE)</f>
        <v>38.299999999999997</v>
      </c>
      <c r="D128" s="16">
        <f>VLOOKUP($A128,'Medical Examinations'!$A$2:$J$2336,3,FALSE)</f>
        <v>9.51</v>
      </c>
      <c r="E128" t="str">
        <f>VLOOKUP($A128,'Medical Examinations'!$A$2:$J$2336,4,FALSE)</f>
        <v>No</v>
      </c>
      <c r="F128" t="str">
        <f>VLOOKUP($A128,'Medical Examinations'!$A$2:$J$2336,5,FALSE)</f>
        <v>No</v>
      </c>
      <c r="G128" t="str">
        <f>VLOOKUP($A128,'Medical Examinations'!$A$2:$J$2336,6,FALSE)</f>
        <v>No</v>
      </c>
      <c r="H128" s="17">
        <f>VLOOKUP($A128,'Medical Examinations'!$A$2:$J$2336,7,FALSE)</f>
        <v>0</v>
      </c>
      <c r="I128" t="str">
        <f>VLOOKUP($A128,'Medical Examinations'!$A$2:$J$2336,8,FALSE)</f>
        <v>yes</v>
      </c>
      <c r="J128" t="str">
        <f>VLOOKUP($A128,'Medical Examinations'!$A$2:$J$2336,9,FALSE)</f>
        <v>Obesity</v>
      </c>
      <c r="K128" t="str">
        <f>VLOOKUP($A128,'Medical Examinations'!$A$2:$J$2336,10,FALSE)</f>
        <v>Diabetes</v>
      </c>
      <c r="L128" s="18">
        <f>VLOOKUP($A128,'Hospitalisation Details'!$A$2:$H$2345,2,FALSE)</f>
        <v>22834</v>
      </c>
      <c r="M128" s="13">
        <f>VLOOKUP($A128,'Hospitalisation Details'!$A$2:$H$2345,4,FALSE)</f>
        <v>39221.120000000003</v>
      </c>
      <c r="N128" t="str">
        <f>VLOOKUP($A128,'Hospitalisation Details'!$A$2:$H$2345,5,FALSE)</f>
        <v>tier - 2</v>
      </c>
      <c r="O128" t="str">
        <f>VLOOKUP($A128,'Hospitalisation Details'!$A$2:$H$2345,6,FALSE)</f>
        <v>tier - 1</v>
      </c>
      <c r="P128" t="str">
        <f>VLOOKUP($A128,'Hospitalisation Details'!$A$2:$H$2345,7,FALSE)</f>
        <v>R1011</v>
      </c>
      <c r="Q128" s="17">
        <f>VLOOKUP($A128,'Hospitalisation Details'!$A$2:$H$2345,8,FALSE)</f>
        <v>60</v>
      </c>
    </row>
    <row r="129" spans="1:17" x14ac:dyDescent="0.25">
      <c r="A129" t="str">
        <f>'Customer Names'!A129</f>
        <v>Id128</v>
      </c>
      <c r="B129" t="str">
        <f>VLOOKUP($A129,'Customer Names'!$A$2:$D$2336,3,FALSE)</f>
        <v>Ryan C</v>
      </c>
      <c r="C129" s="16">
        <f>VLOOKUP($A129,'Medical Examinations'!$A$2:$J$2336,2,FALSE)</f>
        <v>32.774999999999999</v>
      </c>
      <c r="D129" s="16">
        <f>VLOOKUP($A129,'Medical Examinations'!$A$2:$J$2336,3,FALSE)</f>
        <v>4.72</v>
      </c>
      <c r="E129" t="str">
        <f>VLOOKUP($A129,'Medical Examinations'!$A$2:$J$2336,4,FALSE)</f>
        <v>No</v>
      </c>
      <c r="F129" t="str">
        <f>VLOOKUP($A129,'Medical Examinations'!$A$2:$J$2336,5,FALSE)</f>
        <v>No</v>
      </c>
      <c r="G129" t="str">
        <f>VLOOKUP($A129,'Medical Examinations'!$A$2:$J$2336,6,FALSE)</f>
        <v>No</v>
      </c>
      <c r="H129" s="17">
        <f>VLOOKUP($A129,'Medical Examinations'!$A$2:$J$2336,7,FALSE)</f>
        <v>0</v>
      </c>
      <c r="I129" t="str">
        <f>VLOOKUP($A129,'Medical Examinations'!$A$2:$J$2336,8,FALSE)</f>
        <v>yes</v>
      </c>
      <c r="J129" t="str">
        <f>VLOOKUP($A129,'Medical Examinations'!$A$2:$J$2336,9,FALSE)</f>
        <v>Obesity</v>
      </c>
      <c r="K129" t="str">
        <f>VLOOKUP($A129,'Medical Examinations'!$A$2:$J$2336,10,FALSE)</f>
        <v>Normal</v>
      </c>
      <c r="L129" s="18">
        <f>VLOOKUP($A129,'Hospitalisation Details'!$A$2:$H$2345,2,FALSE)</f>
        <v>30167</v>
      </c>
      <c r="M129" s="13">
        <f>VLOOKUP($A129,'Hospitalisation Details'!$A$2:$H$2345,4,FALSE)</f>
        <v>39125.33</v>
      </c>
      <c r="N129" t="str">
        <f>VLOOKUP($A129,'Hospitalisation Details'!$A$2:$H$2345,5,FALSE)</f>
        <v>tier - 1</v>
      </c>
      <c r="O129" t="str">
        <f>VLOOKUP($A129,'Hospitalisation Details'!$A$2:$H$2345,6,FALSE)</f>
        <v>tier - 1</v>
      </c>
      <c r="P129" t="str">
        <f>VLOOKUP($A129,'Hospitalisation Details'!$A$2:$H$2345,7,FALSE)</f>
        <v>R1016</v>
      </c>
      <c r="Q129" s="17">
        <f>VLOOKUP($A129,'Hospitalisation Details'!$A$2:$H$2345,8,FALSE)</f>
        <v>40</v>
      </c>
    </row>
    <row r="130" spans="1:17" x14ac:dyDescent="0.25">
      <c r="A130" t="str">
        <f>'Customer Names'!A130</f>
        <v>Id129</v>
      </c>
      <c r="B130" t="str">
        <f>VLOOKUP($A130,'Customer Names'!$A$2:$D$2336,3,FALSE)</f>
        <v>Dane</v>
      </c>
      <c r="C130" s="16">
        <f>VLOOKUP($A130,'Medical Examinations'!$A$2:$J$2336,2,FALSE)</f>
        <v>34.200000000000003</v>
      </c>
      <c r="D130" s="16">
        <f>VLOOKUP($A130,'Medical Examinations'!$A$2:$J$2336,3,FALSE)</f>
        <v>5.91</v>
      </c>
      <c r="E130" t="str">
        <f>VLOOKUP($A130,'Medical Examinations'!$A$2:$J$2336,4,FALSE)</f>
        <v>yes</v>
      </c>
      <c r="F130" t="str">
        <f>VLOOKUP($A130,'Medical Examinations'!$A$2:$J$2336,5,FALSE)</f>
        <v>No</v>
      </c>
      <c r="G130" t="str">
        <f>VLOOKUP($A130,'Medical Examinations'!$A$2:$J$2336,6,FALSE)</f>
        <v>No</v>
      </c>
      <c r="H130" s="17">
        <f>VLOOKUP($A130,'Medical Examinations'!$A$2:$J$2336,7,FALSE)</f>
        <v>0</v>
      </c>
      <c r="I130" t="str">
        <f>VLOOKUP($A130,'Medical Examinations'!$A$2:$J$2336,8,FALSE)</f>
        <v>yes</v>
      </c>
      <c r="J130" t="str">
        <f>VLOOKUP($A130,'Medical Examinations'!$A$2:$J$2336,9,FALSE)</f>
        <v>Obesity</v>
      </c>
      <c r="K130" t="str">
        <f>VLOOKUP($A130,'Medical Examinations'!$A$2:$J$2336,10,FALSE)</f>
        <v>Prediabetes</v>
      </c>
      <c r="L130" s="18">
        <f>VLOOKUP($A130,'Hospitalisation Details'!$A$2:$H$2345,2,FALSE)</f>
        <v>31310</v>
      </c>
      <c r="M130" s="13">
        <f>VLOOKUP($A130,'Hospitalisation Details'!$A$2:$H$2345,4,FALSE)</f>
        <v>39047.29</v>
      </c>
      <c r="N130" t="str">
        <f>VLOOKUP($A130,'Hospitalisation Details'!$A$2:$H$2345,5,FALSE)</f>
        <v>tier - 1</v>
      </c>
      <c r="O130" t="str">
        <f>VLOOKUP($A130,'Hospitalisation Details'!$A$2:$H$2345,6,FALSE)</f>
        <v>tier - 3</v>
      </c>
      <c r="P130" t="str">
        <f>VLOOKUP($A130,'Hospitalisation Details'!$A$2:$H$2345,7,FALSE)</f>
        <v>R1017</v>
      </c>
      <c r="Q130" s="17">
        <f>VLOOKUP($A130,'Hospitalisation Details'!$A$2:$H$2345,8,FALSE)</f>
        <v>37</v>
      </c>
    </row>
    <row r="131" spans="1:17" x14ac:dyDescent="0.25">
      <c r="A131" t="str">
        <f>'Customer Names'!A131</f>
        <v>Id130</v>
      </c>
      <c r="B131" t="str">
        <f>VLOOKUP($A131,'Customer Names'!$A$2:$D$2336,3,FALSE)</f>
        <v>Jonas</v>
      </c>
      <c r="C131" s="16">
        <f>VLOOKUP($A131,'Medical Examinations'!$A$2:$J$2336,2,FALSE)</f>
        <v>30.2</v>
      </c>
      <c r="D131" s="16">
        <f>VLOOKUP($A131,'Medical Examinations'!$A$2:$J$2336,3,FALSE)</f>
        <v>9.58</v>
      </c>
      <c r="E131" t="str">
        <f>VLOOKUP($A131,'Medical Examinations'!$A$2:$J$2336,4,FALSE)</f>
        <v>No</v>
      </c>
      <c r="F131" t="str">
        <f>VLOOKUP($A131,'Medical Examinations'!$A$2:$J$2336,5,FALSE)</f>
        <v>No</v>
      </c>
      <c r="G131" t="str">
        <f>VLOOKUP($A131,'Medical Examinations'!$A$2:$J$2336,6,FALSE)</f>
        <v>No</v>
      </c>
      <c r="H131" s="17">
        <f>VLOOKUP($A131,'Medical Examinations'!$A$2:$J$2336,7,FALSE)</f>
        <v>0</v>
      </c>
      <c r="I131" t="str">
        <f>VLOOKUP($A131,'Medical Examinations'!$A$2:$J$2336,8,FALSE)</f>
        <v>yes</v>
      </c>
      <c r="J131" t="str">
        <f>VLOOKUP($A131,'Medical Examinations'!$A$2:$J$2336,9,FALSE)</f>
        <v>Obesity</v>
      </c>
      <c r="K131" t="str">
        <f>VLOOKUP($A131,'Medical Examinations'!$A$2:$J$2336,10,FALSE)</f>
        <v>Diabetes</v>
      </c>
      <c r="L131" s="18">
        <f>VLOOKUP($A131,'Hospitalisation Details'!$A$2:$H$2345,2,FALSE)</f>
        <v>28775</v>
      </c>
      <c r="M131" s="13">
        <f>VLOOKUP($A131,'Hospitalisation Details'!$A$2:$H$2345,4,FALSE)</f>
        <v>38998.550000000003</v>
      </c>
      <c r="N131" t="str">
        <f>VLOOKUP($A131,'Hospitalisation Details'!$A$2:$H$2345,5,FALSE)</f>
        <v>tier - 1</v>
      </c>
      <c r="O131" t="str">
        <f>VLOOKUP($A131,'Hospitalisation Details'!$A$2:$H$2345,6,FALSE)</f>
        <v>tier - 1</v>
      </c>
      <c r="P131" t="str">
        <f>VLOOKUP($A131,'Hospitalisation Details'!$A$2:$H$2345,7,FALSE)</f>
        <v>R1011</v>
      </c>
      <c r="Q131" s="17">
        <f>VLOOKUP($A131,'Hospitalisation Details'!$A$2:$H$2345,8,FALSE)</f>
        <v>44</v>
      </c>
    </row>
    <row r="132" spans="1:17" x14ac:dyDescent="0.25">
      <c r="A132" t="str">
        <f>'Customer Names'!A132</f>
        <v>Id131</v>
      </c>
      <c r="B132" t="str">
        <f>VLOOKUP($A132,'Customer Names'!$A$2:$D$2336,3,FALSE)</f>
        <v>George E</v>
      </c>
      <c r="C132" s="16">
        <f>VLOOKUP($A132,'Medical Examinations'!$A$2:$J$2336,2,FALSE)</f>
        <v>48.32</v>
      </c>
      <c r="D132" s="16">
        <f>VLOOKUP($A132,'Medical Examinations'!$A$2:$J$2336,3,FALSE)</f>
        <v>5.77</v>
      </c>
      <c r="E132" t="str">
        <f>VLOOKUP($A132,'Medical Examinations'!$A$2:$J$2336,4,FALSE)</f>
        <v>No</v>
      </c>
      <c r="F132" t="str">
        <f>VLOOKUP($A132,'Medical Examinations'!$A$2:$J$2336,5,FALSE)</f>
        <v>No</v>
      </c>
      <c r="G132" t="str">
        <f>VLOOKUP($A132,'Medical Examinations'!$A$2:$J$2336,6,FALSE)</f>
        <v>No</v>
      </c>
      <c r="H132" s="17">
        <f>VLOOKUP($A132,'Medical Examinations'!$A$2:$J$2336,7,FALSE)</f>
        <v>0</v>
      </c>
      <c r="I132" t="str">
        <f>VLOOKUP($A132,'Medical Examinations'!$A$2:$J$2336,8,FALSE)</f>
        <v>yes</v>
      </c>
      <c r="J132" t="str">
        <f>VLOOKUP($A132,'Medical Examinations'!$A$2:$J$2336,9,FALSE)</f>
        <v>Obesity</v>
      </c>
      <c r="K132" t="str">
        <f>VLOOKUP($A132,'Medical Examinations'!$A$2:$J$2336,10,FALSE)</f>
        <v>Prediabetes</v>
      </c>
      <c r="L132" s="18">
        <f>VLOOKUP($A132,'Hospitalisation Details'!$A$2:$H$2345,2,FALSE)</f>
        <v>29488</v>
      </c>
      <c r="M132" s="13">
        <f>VLOOKUP($A132,'Hospitalisation Details'!$A$2:$H$2345,4,FALSE)</f>
        <v>38947.43</v>
      </c>
      <c r="N132" t="str">
        <f>VLOOKUP($A132,'Hospitalisation Details'!$A$2:$H$2345,5,FALSE)</f>
        <v>tier - 2</v>
      </c>
      <c r="O132" t="str">
        <f>VLOOKUP($A132,'Hospitalisation Details'!$A$2:$H$2345,6,FALSE)</f>
        <v>tier - 3</v>
      </c>
      <c r="P132" t="str">
        <f>VLOOKUP($A132,'Hospitalisation Details'!$A$2:$H$2345,7,FALSE)</f>
        <v>R1011</v>
      </c>
      <c r="Q132" s="17">
        <f>VLOOKUP($A132,'Hospitalisation Details'!$A$2:$H$2345,8,FALSE)</f>
        <v>42</v>
      </c>
    </row>
    <row r="133" spans="1:17" x14ac:dyDescent="0.25">
      <c r="A133" t="str">
        <f>'Customer Names'!A133</f>
        <v>Id132</v>
      </c>
      <c r="B133" t="str">
        <f>VLOOKUP($A133,'Customer Names'!$A$2:$D$2336,3,FALSE)</f>
        <v>Sara S</v>
      </c>
      <c r="C133" s="16">
        <f>VLOOKUP($A133,'Medical Examinations'!$A$2:$J$2336,2,FALSE)</f>
        <v>44.86</v>
      </c>
      <c r="D133" s="16">
        <f>VLOOKUP($A133,'Medical Examinations'!$A$2:$J$2336,3,FALSE)</f>
        <v>4.38</v>
      </c>
      <c r="E133" t="str">
        <f>VLOOKUP($A133,'Medical Examinations'!$A$2:$J$2336,4,FALSE)</f>
        <v>yes</v>
      </c>
      <c r="F133" t="str">
        <f>VLOOKUP($A133,'Medical Examinations'!$A$2:$J$2336,5,FALSE)</f>
        <v>No</v>
      </c>
      <c r="G133" t="str">
        <f>VLOOKUP($A133,'Medical Examinations'!$A$2:$J$2336,6,FALSE)</f>
        <v>No</v>
      </c>
      <c r="H133" s="17">
        <f>VLOOKUP($A133,'Medical Examinations'!$A$2:$J$2336,7,FALSE)</f>
        <v>0</v>
      </c>
      <c r="I133" t="str">
        <f>VLOOKUP($A133,'Medical Examinations'!$A$2:$J$2336,8,FALSE)</f>
        <v>yes</v>
      </c>
      <c r="J133" t="str">
        <f>VLOOKUP($A133,'Medical Examinations'!$A$2:$J$2336,9,FALSE)</f>
        <v>Obesity</v>
      </c>
      <c r="K133" t="str">
        <f>VLOOKUP($A133,'Medical Examinations'!$A$2:$J$2336,10,FALSE)</f>
        <v>Normal</v>
      </c>
      <c r="L133" s="18">
        <f>VLOOKUP($A133,'Hospitalisation Details'!$A$2:$H$2345,2,FALSE)</f>
        <v>28109</v>
      </c>
      <c r="M133" s="13">
        <f>VLOOKUP($A133,'Hospitalisation Details'!$A$2:$H$2345,4,FALSE)</f>
        <v>38932.559999999998</v>
      </c>
      <c r="N133" t="str">
        <f>VLOOKUP($A133,'Hospitalisation Details'!$A$2:$H$2345,5,FALSE)</f>
        <v>tier - 2</v>
      </c>
      <c r="O133" t="str">
        <f>VLOOKUP($A133,'Hospitalisation Details'!$A$2:$H$2345,6,FALSE)</f>
        <v>tier - 3</v>
      </c>
      <c r="P133" t="str">
        <f>VLOOKUP($A133,'Hospitalisation Details'!$A$2:$H$2345,7,FALSE)</f>
        <v>R1011</v>
      </c>
      <c r="Q133" s="17">
        <f>VLOOKUP($A133,'Hospitalisation Details'!$A$2:$H$2345,8,FALSE)</f>
        <v>46</v>
      </c>
    </row>
    <row r="134" spans="1:17" x14ac:dyDescent="0.25">
      <c r="A134" t="str">
        <f>'Customer Names'!A134</f>
        <v>Id133</v>
      </c>
      <c r="B134" t="str">
        <f>VLOOKUP($A134,'Customer Names'!$A$2:$D$2336,3,FALSE)</f>
        <v>Nick</v>
      </c>
      <c r="C134" s="16">
        <f>VLOOKUP($A134,'Medical Examinations'!$A$2:$J$2336,2,FALSE)</f>
        <v>52.15</v>
      </c>
      <c r="D134" s="16">
        <f>VLOOKUP($A134,'Medical Examinations'!$A$2:$J$2336,3,FALSE)</f>
        <v>5.65</v>
      </c>
      <c r="E134" t="str">
        <f>VLOOKUP($A134,'Medical Examinations'!$A$2:$J$2336,4,FALSE)</f>
        <v>No</v>
      </c>
      <c r="F134" t="str">
        <f>VLOOKUP($A134,'Medical Examinations'!$A$2:$J$2336,5,FALSE)</f>
        <v>No</v>
      </c>
      <c r="G134" t="str">
        <f>VLOOKUP($A134,'Medical Examinations'!$A$2:$J$2336,6,FALSE)</f>
        <v>No</v>
      </c>
      <c r="H134" s="17">
        <f>VLOOKUP($A134,'Medical Examinations'!$A$2:$J$2336,7,FALSE)</f>
        <v>1</v>
      </c>
      <c r="I134" t="str">
        <f>VLOOKUP($A134,'Medical Examinations'!$A$2:$J$2336,8,FALSE)</f>
        <v>yes</v>
      </c>
      <c r="J134" t="str">
        <f>VLOOKUP($A134,'Medical Examinations'!$A$2:$J$2336,9,FALSE)</f>
        <v>Obesity</v>
      </c>
      <c r="K134" t="str">
        <f>VLOOKUP($A134,'Medical Examinations'!$A$2:$J$2336,10,FALSE)</f>
        <v>Normal</v>
      </c>
      <c r="L134" s="18">
        <f>VLOOKUP($A134,'Hospitalisation Details'!$A$2:$H$2345,2,FALSE)</f>
        <v>31944</v>
      </c>
      <c r="M134" s="13">
        <f>VLOOKUP($A134,'Hospitalisation Details'!$A$2:$H$2345,4,FALSE)</f>
        <v>38924.04</v>
      </c>
      <c r="N134" t="str">
        <f>VLOOKUP($A134,'Hospitalisation Details'!$A$2:$H$2345,5,FALSE)</f>
        <v>tier - 2</v>
      </c>
      <c r="O134" t="str">
        <f>VLOOKUP($A134,'Hospitalisation Details'!$A$2:$H$2345,6,FALSE)</f>
        <v>tier - 2</v>
      </c>
      <c r="P134" t="str">
        <f>VLOOKUP($A134,'Hospitalisation Details'!$A$2:$H$2345,7,FALSE)</f>
        <v>R1011</v>
      </c>
      <c r="Q134" s="17">
        <f>VLOOKUP($A134,'Hospitalisation Details'!$A$2:$H$2345,8,FALSE)</f>
        <v>35</v>
      </c>
    </row>
    <row r="135" spans="1:17" x14ac:dyDescent="0.25">
      <c r="A135" t="str">
        <f>'Customer Names'!A135</f>
        <v>Id134</v>
      </c>
      <c r="B135" t="str">
        <f>VLOOKUP($A135,'Customer Names'!$A$2:$D$2336,3,FALSE)</f>
        <v>Timothy</v>
      </c>
      <c r="C135" s="16">
        <f>VLOOKUP($A135,'Medical Examinations'!$A$2:$J$2336,2,FALSE)</f>
        <v>41.12</v>
      </c>
      <c r="D135" s="16">
        <f>VLOOKUP($A135,'Medical Examinations'!$A$2:$J$2336,3,FALSE)</f>
        <v>7.54</v>
      </c>
      <c r="E135" t="str">
        <f>VLOOKUP($A135,'Medical Examinations'!$A$2:$J$2336,4,FALSE)</f>
        <v>yes</v>
      </c>
      <c r="F135" t="str">
        <f>VLOOKUP($A135,'Medical Examinations'!$A$2:$J$2336,5,FALSE)</f>
        <v>No</v>
      </c>
      <c r="G135" t="str">
        <f>VLOOKUP($A135,'Medical Examinations'!$A$2:$J$2336,6,FALSE)</f>
        <v>No</v>
      </c>
      <c r="H135" s="17">
        <f>VLOOKUP($A135,'Medical Examinations'!$A$2:$J$2336,7,FALSE)</f>
        <v>0</v>
      </c>
      <c r="I135" t="str">
        <f>VLOOKUP($A135,'Medical Examinations'!$A$2:$J$2336,8,FALSE)</f>
        <v>yes</v>
      </c>
      <c r="J135" t="str">
        <f>VLOOKUP($A135,'Medical Examinations'!$A$2:$J$2336,9,FALSE)</f>
        <v>Obesity</v>
      </c>
      <c r="K135" t="str">
        <f>VLOOKUP($A135,'Medical Examinations'!$A$2:$J$2336,10,FALSE)</f>
        <v>Diabetes</v>
      </c>
      <c r="L135" s="18">
        <f>VLOOKUP($A135,'Hospitalisation Details'!$A$2:$H$2345,2,FALSE)</f>
        <v>24683</v>
      </c>
      <c r="M135" s="13">
        <f>VLOOKUP($A135,'Hospitalisation Details'!$A$2:$H$2345,4,FALSE)</f>
        <v>38893.360000000001</v>
      </c>
      <c r="N135" t="str">
        <f>VLOOKUP($A135,'Hospitalisation Details'!$A$2:$H$2345,5,FALSE)</f>
        <v>tier - 1</v>
      </c>
      <c r="O135" t="str">
        <f>VLOOKUP($A135,'Hospitalisation Details'!$A$2:$H$2345,6,FALSE)</f>
        <v>tier - 2</v>
      </c>
      <c r="P135" t="str">
        <f>VLOOKUP($A135,'Hospitalisation Details'!$A$2:$H$2345,7,FALSE)</f>
        <v>R1011</v>
      </c>
      <c r="Q135" s="17">
        <f>VLOOKUP($A135,'Hospitalisation Details'!$A$2:$H$2345,8,FALSE)</f>
        <v>55</v>
      </c>
    </row>
    <row r="136" spans="1:17" x14ac:dyDescent="0.25">
      <c r="A136" t="str">
        <f>'Customer Names'!A136</f>
        <v>Id135</v>
      </c>
      <c r="B136" t="str">
        <f>VLOOKUP($A136,'Customer Names'!$A$2:$D$2336,3,FALSE)</f>
        <v>Becky L</v>
      </c>
      <c r="C136" s="16">
        <f>VLOOKUP($A136,'Medical Examinations'!$A$2:$J$2336,2,FALSE)</f>
        <v>38.39</v>
      </c>
      <c r="D136" s="16">
        <f>VLOOKUP($A136,'Medical Examinations'!$A$2:$J$2336,3,FALSE)</f>
        <v>5.1100000000000003</v>
      </c>
      <c r="E136" t="str">
        <f>VLOOKUP($A136,'Medical Examinations'!$A$2:$J$2336,4,FALSE)</f>
        <v>yes</v>
      </c>
      <c r="F136" t="str">
        <f>VLOOKUP($A136,'Medical Examinations'!$A$2:$J$2336,5,FALSE)</f>
        <v>No</v>
      </c>
      <c r="G136" t="str">
        <f>VLOOKUP($A136,'Medical Examinations'!$A$2:$J$2336,6,FALSE)</f>
        <v>No</v>
      </c>
      <c r="H136" s="17">
        <f>VLOOKUP($A136,'Medical Examinations'!$A$2:$J$2336,7,FALSE)</f>
        <v>1</v>
      </c>
      <c r="I136" t="str">
        <f>VLOOKUP($A136,'Medical Examinations'!$A$2:$J$2336,8,FALSE)</f>
        <v>yes</v>
      </c>
      <c r="J136" t="str">
        <f>VLOOKUP($A136,'Medical Examinations'!$A$2:$J$2336,9,FALSE)</f>
        <v>Obesity</v>
      </c>
      <c r="K136" t="str">
        <f>VLOOKUP($A136,'Medical Examinations'!$A$2:$J$2336,10,FALSE)</f>
        <v>Normal</v>
      </c>
      <c r="L136" s="18">
        <f>VLOOKUP($A136,'Hospitalisation Details'!$A$2:$H$2345,2,FALSE)</f>
        <v>23534</v>
      </c>
      <c r="M136" s="13">
        <f>VLOOKUP($A136,'Hospitalisation Details'!$A$2:$H$2345,4,FALSE)</f>
        <v>38869.25</v>
      </c>
      <c r="N136" t="str">
        <f>VLOOKUP($A136,'Hospitalisation Details'!$A$2:$H$2345,5,FALSE)</f>
        <v>tier - 2</v>
      </c>
      <c r="O136" t="str">
        <f>VLOOKUP($A136,'Hospitalisation Details'!$A$2:$H$2345,6,FALSE)</f>
        <v>tier - 2</v>
      </c>
      <c r="P136" t="str">
        <f>VLOOKUP($A136,'Hospitalisation Details'!$A$2:$H$2345,7,FALSE)</f>
        <v>R1011</v>
      </c>
      <c r="Q136" s="17">
        <f>VLOOKUP($A136,'Hospitalisation Details'!$A$2:$H$2345,8,FALSE)</f>
        <v>59</v>
      </c>
    </row>
    <row r="137" spans="1:17" x14ac:dyDescent="0.25">
      <c r="A137" t="str">
        <f>'Customer Names'!A137</f>
        <v>Id136</v>
      </c>
      <c r="B137" t="str">
        <f>VLOOKUP($A137,'Customer Names'!$A$2:$D$2336,3,FALSE)</f>
        <v>Steph K.</v>
      </c>
      <c r="C137" s="16">
        <f>VLOOKUP($A137,'Medical Examinations'!$A$2:$J$2336,2,FALSE)</f>
        <v>46.85</v>
      </c>
      <c r="D137" s="16">
        <f>VLOOKUP($A137,'Medical Examinations'!$A$2:$J$2336,3,FALSE)</f>
        <v>4.25</v>
      </c>
      <c r="E137" t="str">
        <f>VLOOKUP($A137,'Medical Examinations'!$A$2:$J$2336,4,FALSE)</f>
        <v>No</v>
      </c>
      <c r="F137" t="str">
        <f>VLOOKUP($A137,'Medical Examinations'!$A$2:$J$2336,5,FALSE)</f>
        <v>No</v>
      </c>
      <c r="G137" t="str">
        <f>VLOOKUP($A137,'Medical Examinations'!$A$2:$J$2336,6,FALSE)</f>
        <v>Yes</v>
      </c>
      <c r="H137" s="17">
        <f>VLOOKUP($A137,'Medical Examinations'!$A$2:$J$2336,7,FALSE)</f>
        <v>1</v>
      </c>
      <c r="I137" t="str">
        <f>VLOOKUP($A137,'Medical Examinations'!$A$2:$J$2336,8,FALSE)</f>
        <v>yes</v>
      </c>
      <c r="J137" t="str">
        <f>VLOOKUP($A137,'Medical Examinations'!$A$2:$J$2336,9,FALSE)</f>
        <v>Obesity</v>
      </c>
      <c r="K137" t="str">
        <f>VLOOKUP($A137,'Medical Examinations'!$A$2:$J$2336,10,FALSE)</f>
        <v>Normal</v>
      </c>
      <c r="L137" s="18">
        <f>VLOOKUP($A137,'Hospitalisation Details'!$A$2:$H$2345,2,FALSE)</f>
        <v>29192</v>
      </c>
      <c r="M137" s="13">
        <f>VLOOKUP($A137,'Hospitalisation Details'!$A$2:$H$2345,4,FALSE)</f>
        <v>38836.980000000003</v>
      </c>
      <c r="N137" t="str">
        <f>VLOOKUP($A137,'Hospitalisation Details'!$A$2:$H$2345,5,FALSE)</f>
        <v>tier - 2</v>
      </c>
      <c r="O137" t="str">
        <f>VLOOKUP($A137,'Hospitalisation Details'!$A$2:$H$2345,6,FALSE)</f>
        <v>tier - 1</v>
      </c>
      <c r="P137" t="str">
        <f>VLOOKUP($A137,'Hospitalisation Details'!$A$2:$H$2345,7,FALSE)</f>
        <v>R1011</v>
      </c>
      <c r="Q137" s="17">
        <f>VLOOKUP($A137,'Hospitalisation Details'!$A$2:$H$2345,8,FALSE)</f>
        <v>43</v>
      </c>
    </row>
    <row r="138" spans="1:17" x14ac:dyDescent="0.25">
      <c r="A138" t="str">
        <f>'Customer Names'!A138</f>
        <v>Id137</v>
      </c>
      <c r="B138" t="str">
        <f>VLOOKUP($A138,'Customer Names'!$A$2:$D$2336,3,FALSE)</f>
        <v>Kristine B.</v>
      </c>
      <c r="C138" s="16">
        <f>VLOOKUP($A138,'Medical Examinations'!$A$2:$J$2336,2,FALSE)</f>
        <v>42.24</v>
      </c>
      <c r="D138" s="16">
        <f>VLOOKUP($A138,'Medical Examinations'!$A$2:$J$2336,3,FALSE)</f>
        <v>5.55</v>
      </c>
      <c r="E138" t="str">
        <f>VLOOKUP($A138,'Medical Examinations'!$A$2:$J$2336,4,FALSE)</f>
        <v>No</v>
      </c>
      <c r="F138" t="str">
        <f>VLOOKUP($A138,'Medical Examinations'!$A$2:$J$2336,5,FALSE)</f>
        <v>yes</v>
      </c>
      <c r="G138" t="str">
        <f>VLOOKUP($A138,'Medical Examinations'!$A$2:$J$2336,6,FALSE)</f>
        <v>No</v>
      </c>
      <c r="H138" s="17">
        <f>VLOOKUP($A138,'Medical Examinations'!$A$2:$J$2336,7,FALSE)</f>
        <v>1</v>
      </c>
      <c r="I138" t="str">
        <f>VLOOKUP($A138,'Medical Examinations'!$A$2:$J$2336,8,FALSE)</f>
        <v>yes</v>
      </c>
      <c r="J138" t="str">
        <f>VLOOKUP($A138,'Medical Examinations'!$A$2:$J$2336,9,FALSE)</f>
        <v>Obesity</v>
      </c>
      <c r="K138" t="str">
        <f>VLOOKUP($A138,'Medical Examinations'!$A$2:$J$2336,10,FALSE)</f>
        <v>Normal</v>
      </c>
      <c r="L138" s="18">
        <f>VLOOKUP($A138,'Hospitalisation Details'!$A$2:$H$2345,2,FALSE)</f>
        <v>38326</v>
      </c>
      <c r="M138" s="13">
        <f>VLOOKUP($A138,'Hospitalisation Details'!$A$2:$H$2345,4,FALSE)</f>
        <v>38792.69</v>
      </c>
      <c r="N138" t="str">
        <f>VLOOKUP($A138,'Hospitalisation Details'!$A$2:$H$2345,5,FALSE)</f>
        <v>tier - 2</v>
      </c>
      <c r="O138" t="str">
        <f>VLOOKUP($A138,'Hospitalisation Details'!$A$2:$H$2345,6,FALSE)</f>
        <v>tier - 2</v>
      </c>
      <c r="P138" t="str">
        <f>VLOOKUP($A138,'Hospitalisation Details'!$A$2:$H$2345,7,FALSE)</f>
        <v>R1013</v>
      </c>
      <c r="Q138" s="17">
        <f>VLOOKUP($A138,'Hospitalisation Details'!$A$2:$H$2345,8,FALSE)</f>
        <v>18</v>
      </c>
    </row>
    <row r="139" spans="1:17" x14ac:dyDescent="0.25">
      <c r="A139" t="str">
        <f>'Customer Names'!A139</f>
        <v>Id138</v>
      </c>
      <c r="B139" t="str">
        <f>VLOOKUP($A139,'Customer Names'!$A$2:$D$2336,3,FALSE)</f>
        <v>Taylor B</v>
      </c>
      <c r="C139" s="16">
        <f>VLOOKUP($A139,'Medical Examinations'!$A$2:$J$2336,2,FALSE)</f>
        <v>34.39</v>
      </c>
      <c r="D139" s="16">
        <f>VLOOKUP($A139,'Medical Examinations'!$A$2:$J$2336,3,FALSE)</f>
        <v>5.78</v>
      </c>
      <c r="E139" t="str">
        <f>VLOOKUP($A139,'Medical Examinations'!$A$2:$J$2336,4,FALSE)</f>
        <v>No</v>
      </c>
      <c r="F139" t="str">
        <f>VLOOKUP($A139,'Medical Examinations'!$A$2:$J$2336,5,FALSE)</f>
        <v>No</v>
      </c>
      <c r="G139" t="str">
        <f>VLOOKUP($A139,'Medical Examinations'!$A$2:$J$2336,6,FALSE)</f>
        <v>No</v>
      </c>
      <c r="H139" s="17">
        <f>VLOOKUP($A139,'Medical Examinations'!$A$2:$J$2336,7,FALSE)</f>
        <v>0</v>
      </c>
      <c r="I139" t="str">
        <f>VLOOKUP($A139,'Medical Examinations'!$A$2:$J$2336,8,FALSE)</f>
        <v>yes</v>
      </c>
      <c r="J139" t="str">
        <f>VLOOKUP($A139,'Medical Examinations'!$A$2:$J$2336,9,FALSE)</f>
        <v>Obesity</v>
      </c>
      <c r="K139" t="str">
        <f>VLOOKUP($A139,'Medical Examinations'!$A$2:$J$2336,10,FALSE)</f>
        <v>Prediabetes</v>
      </c>
      <c r="L139" s="18">
        <f>VLOOKUP($A139,'Hospitalisation Details'!$A$2:$H$2345,2,FALSE)</f>
        <v>33550</v>
      </c>
      <c r="M139" s="13">
        <f>VLOOKUP($A139,'Hospitalisation Details'!$A$2:$H$2345,4,FALSE)</f>
        <v>38746.36</v>
      </c>
      <c r="N139" t="str">
        <f>VLOOKUP($A139,'Hospitalisation Details'!$A$2:$H$2345,5,FALSE)</f>
        <v>tier - 1</v>
      </c>
      <c r="O139" t="str">
        <f>VLOOKUP($A139,'Hospitalisation Details'!$A$2:$H$2345,6,FALSE)</f>
        <v>tier - 2</v>
      </c>
      <c r="P139" t="str">
        <f>VLOOKUP($A139,'Hospitalisation Details'!$A$2:$H$2345,7,FALSE)</f>
        <v>R1012</v>
      </c>
      <c r="Q139" s="17">
        <f>VLOOKUP($A139,'Hospitalisation Details'!$A$2:$H$2345,8,FALSE)</f>
        <v>31</v>
      </c>
    </row>
    <row r="140" spans="1:17" x14ac:dyDescent="0.25">
      <c r="A140" t="str">
        <f>'Customer Names'!A140</f>
        <v>Id139</v>
      </c>
      <c r="B140" t="str">
        <f>VLOOKUP($A140,'Customer Names'!$A$2:$D$2336,3,FALSE)</f>
        <v>William</v>
      </c>
      <c r="C140" s="16">
        <f>VLOOKUP($A140,'Medical Examinations'!$A$2:$J$2336,2,FALSE)</f>
        <v>42.89</v>
      </c>
      <c r="D140" s="16">
        <f>VLOOKUP($A140,'Medical Examinations'!$A$2:$J$2336,3,FALSE)</f>
        <v>5.28</v>
      </c>
      <c r="E140" t="str">
        <f>VLOOKUP($A140,'Medical Examinations'!$A$2:$J$2336,4,FALSE)</f>
        <v>yes</v>
      </c>
      <c r="F140" t="str">
        <f>VLOOKUP($A140,'Medical Examinations'!$A$2:$J$2336,5,FALSE)</f>
        <v>No</v>
      </c>
      <c r="G140" t="str">
        <f>VLOOKUP($A140,'Medical Examinations'!$A$2:$J$2336,6,FALSE)</f>
        <v>No</v>
      </c>
      <c r="H140" s="17">
        <f>VLOOKUP($A140,'Medical Examinations'!$A$2:$J$2336,7,FALSE)</f>
        <v>0</v>
      </c>
      <c r="I140" t="str">
        <f>VLOOKUP($A140,'Medical Examinations'!$A$2:$J$2336,8,FALSE)</f>
        <v>yes</v>
      </c>
      <c r="J140" t="str">
        <f>VLOOKUP($A140,'Medical Examinations'!$A$2:$J$2336,9,FALSE)</f>
        <v>Obesity</v>
      </c>
      <c r="K140" t="str">
        <f>VLOOKUP($A140,'Medical Examinations'!$A$2:$J$2336,10,FALSE)</f>
        <v>Normal</v>
      </c>
      <c r="L140" s="18">
        <f>VLOOKUP($A140,'Hospitalisation Details'!$A$2:$H$2345,2,FALSE)</f>
        <v>27926</v>
      </c>
      <c r="M140" s="13">
        <f>VLOOKUP($A140,'Hospitalisation Details'!$A$2:$H$2345,4,FALSE)</f>
        <v>38740.120000000003</v>
      </c>
      <c r="N140" t="str">
        <f>VLOOKUP($A140,'Hospitalisation Details'!$A$2:$H$2345,5,FALSE)</f>
        <v>tier - 2</v>
      </c>
      <c r="O140" t="str">
        <f>VLOOKUP($A140,'Hospitalisation Details'!$A$2:$H$2345,6,FALSE)</f>
        <v>tier - 2</v>
      </c>
      <c r="P140" t="str">
        <f>VLOOKUP($A140,'Hospitalisation Details'!$A$2:$H$2345,7,FALSE)</f>
        <v>R1012</v>
      </c>
      <c r="Q140" s="17">
        <f>VLOOKUP($A140,'Hospitalisation Details'!$A$2:$H$2345,8,FALSE)</f>
        <v>46</v>
      </c>
    </row>
    <row r="141" spans="1:17" x14ac:dyDescent="0.25">
      <c r="A141" t="str">
        <f>'Customer Names'!A141</f>
        <v>Id140</v>
      </c>
      <c r="B141" t="str">
        <f>VLOOKUP($A141,'Customer Names'!$A$2:$D$2336,3,FALSE)</f>
        <v>Sage</v>
      </c>
      <c r="C141" s="16">
        <f>VLOOKUP($A141,'Medical Examinations'!$A$2:$J$2336,2,FALSE)</f>
        <v>36.299999999999997</v>
      </c>
      <c r="D141" s="16">
        <f>VLOOKUP($A141,'Medical Examinations'!$A$2:$J$2336,3,FALSE)</f>
        <v>5.39</v>
      </c>
      <c r="E141" t="str">
        <f>VLOOKUP($A141,'Medical Examinations'!$A$2:$J$2336,4,FALSE)</f>
        <v>No</v>
      </c>
      <c r="F141" t="str">
        <f>VLOOKUP($A141,'Medical Examinations'!$A$2:$J$2336,5,FALSE)</f>
        <v>No</v>
      </c>
      <c r="G141" t="str">
        <f>VLOOKUP($A141,'Medical Examinations'!$A$2:$J$2336,6,FALSE)</f>
        <v>No</v>
      </c>
      <c r="H141" s="17">
        <f>VLOOKUP($A141,'Medical Examinations'!$A$2:$J$2336,7,FALSE)</f>
        <v>0</v>
      </c>
      <c r="I141" t="str">
        <f>VLOOKUP($A141,'Medical Examinations'!$A$2:$J$2336,8,FALSE)</f>
        <v>yes</v>
      </c>
      <c r="J141" t="str">
        <f>VLOOKUP($A141,'Medical Examinations'!$A$2:$J$2336,9,FALSE)</f>
        <v>Obesity</v>
      </c>
      <c r="K141" t="str">
        <f>VLOOKUP($A141,'Medical Examinations'!$A$2:$J$2336,10,FALSE)</f>
        <v>Normal</v>
      </c>
      <c r="L141" s="18">
        <f>VLOOKUP($A141,'Hospitalisation Details'!$A$2:$H$2345,2,FALSE)</f>
        <v>33544</v>
      </c>
      <c r="M141" s="13">
        <f>VLOOKUP($A141,'Hospitalisation Details'!$A$2:$H$2345,4,FALSE)</f>
        <v>38711</v>
      </c>
      <c r="N141" t="str">
        <f>VLOOKUP($A141,'Hospitalisation Details'!$A$2:$H$2345,5,FALSE)</f>
        <v>tier - 2</v>
      </c>
      <c r="O141" t="str">
        <f>VLOOKUP($A141,'Hospitalisation Details'!$A$2:$H$2345,6,FALSE)</f>
        <v>tier - 2</v>
      </c>
      <c r="P141" t="str">
        <f>VLOOKUP($A141,'Hospitalisation Details'!$A$2:$H$2345,7,FALSE)</f>
        <v>R1011</v>
      </c>
      <c r="Q141" s="17">
        <f>VLOOKUP($A141,'Hospitalisation Details'!$A$2:$H$2345,8,FALSE)</f>
        <v>31</v>
      </c>
    </row>
    <row r="142" spans="1:17" x14ac:dyDescent="0.25">
      <c r="A142" t="str">
        <f>'Customer Names'!A142</f>
        <v>Id141</v>
      </c>
      <c r="B142" t="str">
        <f>VLOOKUP($A142,'Customer Names'!$A$2:$D$2336,3,FALSE)</f>
        <v>Cole</v>
      </c>
      <c r="C142" s="16">
        <f>VLOOKUP($A142,'Medical Examinations'!$A$2:$J$2336,2,FALSE)</f>
        <v>35.200000000000003</v>
      </c>
      <c r="D142" s="16">
        <f>VLOOKUP($A142,'Medical Examinations'!$A$2:$J$2336,3,FALSE)</f>
        <v>8.01</v>
      </c>
      <c r="E142" t="str">
        <f>VLOOKUP($A142,'Medical Examinations'!$A$2:$J$2336,4,FALSE)</f>
        <v>yes</v>
      </c>
      <c r="F142" t="str">
        <f>VLOOKUP($A142,'Medical Examinations'!$A$2:$J$2336,5,FALSE)</f>
        <v>No</v>
      </c>
      <c r="G142" t="str">
        <f>VLOOKUP($A142,'Medical Examinations'!$A$2:$J$2336,6,FALSE)</f>
        <v>No</v>
      </c>
      <c r="H142" s="17">
        <f>VLOOKUP($A142,'Medical Examinations'!$A$2:$J$2336,7,FALSE)</f>
        <v>1</v>
      </c>
      <c r="I142" t="str">
        <f>VLOOKUP($A142,'Medical Examinations'!$A$2:$J$2336,8,FALSE)</f>
        <v>yes</v>
      </c>
      <c r="J142" t="str">
        <f>VLOOKUP($A142,'Medical Examinations'!$A$2:$J$2336,9,FALSE)</f>
        <v>Obesity</v>
      </c>
      <c r="K142" t="str">
        <f>VLOOKUP($A142,'Medical Examinations'!$A$2:$J$2336,10,FALSE)</f>
        <v>Diabetes</v>
      </c>
      <c r="L142" s="18">
        <f>VLOOKUP($A142,'Hospitalisation Details'!$A$2:$H$2345,2,FALSE)</f>
        <v>31613</v>
      </c>
      <c r="M142" s="13">
        <f>VLOOKUP($A142,'Hospitalisation Details'!$A$2:$H$2345,4,FALSE)</f>
        <v>38709.18</v>
      </c>
      <c r="N142" t="str">
        <f>VLOOKUP($A142,'Hospitalisation Details'!$A$2:$H$2345,5,FALSE)</f>
        <v>tier - 1</v>
      </c>
      <c r="O142" t="str">
        <f>VLOOKUP($A142,'Hospitalisation Details'!$A$2:$H$2345,6,FALSE)</f>
        <v>tier - 3</v>
      </c>
      <c r="P142" t="str">
        <f>VLOOKUP($A142,'Hospitalisation Details'!$A$2:$H$2345,7,FALSE)</f>
        <v>R1013</v>
      </c>
      <c r="Q142" s="17">
        <f>VLOOKUP($A142,'Hospitalisation Details'!$A$2:$H$2345,8,FALSE)</f>
        <v>36</v>
      </c>
    </row>
    <row r="143" spans="1:17" x14ac:dyDescent="0.25">
      <c r="A143" t="str">
        <f>'Customer Names'!A143</f>
        <v>Id142</v>
      </c>
      <c r="B143" t="str">
        <f>VLOOKUP($A143,'Customer Names'!$A$2:$D$2336,3,FALSE)</f>
        <v>Jesse</v>
      </c>
      <c r="C143" s="16">
        <f>VLOOKUP($A143,'Medical Examinations'!$A$2:$J$2336,2,FALSE)</f>
        <v>53.62</v>
      </c>
      <c r="D143" s="16">
        <f>VLOOKUP($A143,'Medical Examinations'!$A$2:$J$2336,3,FALSE)</f>
        <v>5.21</v>
      </c>
      <c r="E143" t="str">
        <f>VLOOKUP($A143,'Medical Examinations'!$A$2:$J$2336,4,FALSE)</f>
        <v>No</v>
      </c>
      <c r="F143" t="str">
        <f>VLOOKUP($A143,'Medical Examinations'!$A$2:$J$2336,5,FALSE)</f>
        <v>No</v>
      </c>
      <c r="G143" t="str">
        <f>VLOOKUP($A143,'Medical Examinations'!$A$2:$J$2336,6,FALSE)</f>
        <v>No</v>
      </c>
      <c r="H143" s="17">
        <f>VLOOKUP($A143,'Medical Examinations'!$A$2:$J$2336,7,FALSE)</f>
        <v>0</v>
      </c>
      <c r="I143" t="str">
        <f>VLOOKUP($A143,'Medical Examinations'!$A$2:$J$2336,8,FALSE)</f>
        <v>yes</v>
      </c>
      <c r="J143" t="str">
        <f>VLOOKUP($A143,'Medical Examinations'!$A$2:$J$2336,9,FALSE)</f>
        <v>Obesity</v>
      </c>
      <c r="K143" t="str">
        <f>VLOOKUP($A143,'Medical Examinations'!$A$2:$J$2336,10,FALSE)</f>
        <v>Normal</v>
      </c>
      <c r="L143" s="18">
        <f>VLOOKUP($A143,'Hospitalisation Details'!$A$2:$H$2345,2,FALSE)</f>
        <v>33067</v>
      </c>
      <c r="M143" s="13">
        <f>VLOOKUP($A143,'Hospitalisation Details'!$A$2:$H$2345,4,FALSE)</f>
        <v>38652.089999999997</v>
      </c>
      <c r="N143" t="str">
        <f>VLOOKUP($A143,'Hospitalisation Details'!$A$2:$H$2345,5,FALSE)</f>
        <v>tier - 2</v>
      </c>
      <c r="O143" t="str">
        <f>VLOOKUP($A143,'Hospitalisation Details'!$A$2:$H$2345,6,FALSE)</f>
        <v>tier - 2</v>
      </c>
      <c r="P143" t="str">
        <f>VLOOKUP($A143,'Hospitalisation Details'!$A$2:$H$2345,7,FALSE)</f>
        <v>R1011</v>
      </c>
      <c r="Q143" s="17">
        <f>VLOOKUP($A143,'Hospitalisation Details'!$A$2:$H$2345,8,FALSE)</f>
        <v>32</v>
      </c>
    </row>
    <row r="144" spans="1:17" x14ac:dyDescent="0.25">
      <c r="A144" t="str">
        <f>'Customer Names'!A144</f>
        <v>Id143</v>
      </c>
      <c r="B144" t="str">
        <f>VLOOKUP($A144,'Customer Names'!$A$2:$D$2336,3,FALSE)</f>
        <v>Tammi J.</v>
      </c>
      <c r="C144" s="16">
        <f>VLOOKUP($A144,'Medical Examinations'!$A$2:$J$2336,2,FALSE)</f>
        <v>36.67</v>
      </c>
      <c r="D144" s="16">
        <f>VLOOKUP($A144,'Medical Examinations'!$A$2:$J$2336,3,FALSE)</f>
        <v>6.27</v>
      </c>
      <c r="E144" t="str">
        <f>VLOOKUP($A144,'Medical Examinations'!$A$2:$J$2336,4,FALSE)</f>
        <v>No</v>
      </c>
      <c r="F144" t="str">
        <f>VLOOKUP($A144,'Medical Examinations'!$A$2:$J$2336,5,FALSE)</f>
        <v>No</v>
      </c>
      <c r="G144" t="str">
        <f>VLOOKUP($A144,'Medical Examinations'!$A$2:$J$2336,6,FALSE)</f>
        <v>No</v>
      </c>
      <c r="H144" s="17">
        <f>VLOOKUP($A144,'Medical Examinations'!$A$2:$J$2336,7,FALSE)</f>
        <v>0</v>
      </c>
      <c r="I144" t="str">
        <f>VLOOKUP($A144,'Medical Examinations'!$A$2:$J$2336,8,FALSE)</f>
        <v>yes</v>
      </c>
      <c r="J144" t="str">
        <f>VLOOKUP($A144,'Medical Examinations'!$A$2:$J$2336,9,FALSE)</f>
        <v>Obesity</v>
      </c>
      <c r="K144" t="str">
        <f>VLOOKUP($A144,'Medical Examinations'!$A$2:$J$2336,10,FALSE)</f>
        <v>Prediabetes</v>
      </c>
      <c r="L144" s="18">
        <f>VLOOKUP($A144,'Hospitalisation Details'!$A$2:$H$2345,2,FALSE)</f>
        <v>36476</v>
      </c>
      <c r="M144" s="13">
        <f>VLOOKUP($A144,'Hospitalisation Details'!$A$2:$H$2345,4,FALSE)</f>
        <v>38511.629999999997</v>
      </c>
      <c r="N144" t="str">
        <f>VLOOKUP($A144,'Hospitalisation Details'!$A$2:$H$2345,5,FALSE)</f>
        <v>tier - 2</v>
      </c>
      <c r="O144" t="str">
        <f>VLOOKUP($A144,'Hospitalisation Details'!$A$2:$H$2345,6,FALSE)</f>
        <v>tier - 2</v>
      </c>
      <c r="P144" t="str">
        <f>VLOOKUP($A144,'Hospitalisation Details'!$A$2:$H$2345,7,FALSE)</f>
        <v>R1024</v>
      </c>
      <c r="Q144" s="17">
        <f>VLOOKUP($A144,'Hospitalisation Details'!$A$2:$H$2345,8,FALSE)</f>
        <v>23</v>
      </c>
    </row>
    <row r="145" spans="1:17" x14ac:dyDescent="0.25">
      <c r="A145" t="str">
        <f>'Customer Names'!A145</f>
        <v>Id144</v>
      </c>
      <c r="B145" t="str">
        <f>VLOOKUP($A145,'Customer Names'!$A$2:$D$2336,3,FALSE)</f>
        <v>Matthew S.</v>
      </c>
      <c r="C145" s="16">
        <f>VLOOKUP($A145,'Medical Examinations'!$A$2:$J$2336,2,FALSE)</f>
        <v>33.4</v>
      </c>
      <c r="D145" s="16">
        <f>VLOOKUP($A145,'Medical Examinations'!$A$2:$J$2336,3,FALSE)</f>
        <v>10.73</v>
      </c>
      <c r="E145" t="str">
        <f>VLOOKUP($A145,'Medical Examinations'!$A$2:$J$2336,4,FALSE)</f>
        <v>yes</v>
      </c>
      <c r="F145" t="str">
        <f>VLOOKUP($A145,'Medical Examinations'!$A$2:$J$2336,5,FALSE)</f>
        <v>No</v>
      </c>
      <c r="G145" t="str">
        <f>VLOOKUP($A145,'Medical Examinations'!$A$2:$J$2336,6,FALSE)</f>
        <v>No</v>
      </c>
      <c r="H145" s="17">
        <f>VLOOKUP($A145,'Medical Examinations'!$A$2:$J$2336,7,FALSE)</f>
        <v>1</v>
      </c>
      <c r="I145" t="str">
        <f>VLOOKUP($A145,'Medical Examinations'!$A$2:$J$2336,8,FALSE)</f>
        <v>yes</v>
      </c>
      <c r="J145" t="str">
        <f>VLOOKUP($A145,'Medical Examinations'!$A$2:$J$2336,9,FALSE)</f>
        <v>Obesity</v>
      </c>
      <c r="K145" t="str">
        <f>VLOOKUP($A145,'Medical Examinations'!$A$2:$J$2336,10,FALSE)</f>
        <v>Diabetes</v>
      </c>
      <c r="L145" s="18">
        <f>VLOOKUP($A145,'Hospitalisation Details'!$A$2:$H$2345,2,FALSE)</f>
        <v>31584</v>
      </c>
      <c r="M145" s="13">
        <f>VLOOKUP($A145,'Hospitalisation Details'!$A$2:$H$2345,4,FALSE)</f>
        <v>38415.47</v>
      </c>
      <c r="N145" t="str">
        <f>VLOOKUP($A145,'Hospitalisation Details'!$A$2:$H$2345,5,FALSE)</f>
        <v>tier - 1</v>
      </c>
      <c r="O145" t="str">
        <f>VLOOKUP($A145,'Hospitalisation Details'!$A$2:$H$2345,6,FALSE)</f>
        <v>tier - 2</v>
      </c>
      <c r="P145" t="str">
        <f>VLOOKUP($A145,'Hospitalisation Details'!$A$2:$H$2345,7,FALSE)</f>
        <v>R1011</v>
      </c>
      <c r="Q145" s="17">
        <f>VLOOKUP($A145,'Hospitalisation Details'!$A$2:$H$2345,8,FALSE)</f>
        <v>36</v>
      </c>
    </row>
    <row r="146" spans="1:17" x14ac:dyDescent="0.25">
      <c r="A146" t="str">
        <f>'Customer Names'!A146</f>
        <v>Id145</v>
      </c>
      <c r="B146" t="str">
        <f>VLOOKUP($A146,'Customer Names'!$A$2:$D$2336,3,FALSE)</f>
        <v>Eric</v>
      </c>
      <c r="C146" s="16">
        <f>VLOOKUP($A146,'Medical Examinations'!$A$2:$J$2336,2,FALSE)</f>
        <v>42.71</v>
      </c>
      <c r="D146" s="16">
        <f>VLOOKUP($A146,'Medical Examinations'!$A$2:$J$2336,3,FALSE)</f>
        <v>10.52</v>
      </c>
      <c r="E146" t="str">
        <f>VLOOKUP($A146,'Medical Examinations'!$A$2:$J$2336,4,FALSE)</f>
        <v>No</v>
      </c>
      <c r="F146" t="str">
        <f>VLOOKUP($A146,'Medical Examinations'!$A$2:$J$2336,5,FALSE)</f>
        <v>No</v>
      </c>
      <c r="G146" t="str">
        <f>VLOOKUP($A146,'Medical Examinations'!$A$2:$J$2336,6,FALSE)</f>
        <v>No</v>
      </c>
      <c r="H146" s="17">
        <f>VLOOKUP($A146,'Medical Examinations'!$A$2:$J$2336,7,FALSE)</f>
        <v>0</v>
      </c>
      <c r="I146" t="str">
        <f>VLOOKUP($A146,'Medical Examinations'!$A$2:$J$2336,8,FALSE)</f>
        <v>yes</v>
      </c>
      <c r="J146" t="str">
        <f>VLOOKUP($A146,'Medical Examinations'!$A$2:$J$2336,9,FALSE)</f>
        <v>Obesity</v>
      </c>
      <c r="K146" t="str">
        <f>VLOOKUP($A146,'Medical Examinations'!$A$2:$J$2336,10,FALSE)</f>
        <v>Diabetes</v>
      </c>
      <c r="L146" s="18">
        <f>VLOOKUP($A146,'Hospitalisation Details'!$A$2:$H$2345,2,FALSE)</f>
        <v>26290</v>
      </c>
      <c r="M146" s="13">
        <f>VLOOKUP($A146,'Hospitalisation Details'!$A$2:$H$2345,4,FALSE)</f>
        <v>38405.26</v>
      </c>
      <c r="N146" t="str">
        <f>VLOOKUP($A146,'Hospitalisation Details'!$A$2:$H$2345,5,FALSE)</f>
        <v>tier - 2</v>
      </c>
      <c r="O146" t="str">
        <f>VLOOKUP($A146,'Hospitalisation Details'!$A$2:$H$2345,6,FALSE)</f>
        <v>tier - 1</v>
      </c>
      <c r="P146" t="str">
        <f>VLOOKUP($A146,'Hospitalisation Details'!$A$2:$H$2345,7,FALSE)</f>
        <v>R1011</v>
      </c>
      <c r="Q146" s="17">
        <f>VLOOKUP($A146,'Hospitalisation Details'!$A$2:$H$2345,8,FALSE)</f>
        <v>51</v>
      </c>
    </row>
    <row r="147" spans="1:17" x14ac:dyDescent="0.25">
      <c r="A147" t="str">
        <f>'Customer Names'!A147</f>
        <v>Id146</v>
      </c>
      <c r="B147" t="str">
        <f>VLOOKUP($A147,'Customer Names'!$A$2:$D$2336,3,FALSE)</f>
        <v>Valeria R</v>
      </c>
      <c r="C147" s="16">
        <f>VLOOKUP($A147,'Medical Examinations'!$A$2:$J$2336,2,FALSE)</f>
        <v>41.52</v>
      </c>
      <c r="D147" s="16">
        <f>VLOOKUP($A147,'Medical Examinations'!$A$2:$J$2336,3,FALSE)</f>
        <v>11.82</v>
      </c>
      <c r="E147" t="str">
        <f>VLOOKUP($A147,'Medical Examinations'!$A$2:$J$2336,4,FALSE)</f>
        <v>yes</v>
      </c>
      <c r="F147" t="str">
        <f>VLOOKUP($A147,'Medical Examinations'!$A$2:$J$2336,5,FALSE)</f>
        <v>No</v>
      </c>
      <c r="G147" t="str">
        <f>VLOOKUP($A147,'Medical Examinations'!$A$2:$J$2336,6,FALSE)</f>
        <v>No</v>
      </c>
      <c r="H147" s="17">
        <f>VLOOKUP($A147,'Medical Examinations'!$A$2:$J$2336,7,FALSE)</f>
        <v>2</v>
      </c>
      <c r="I147" t="str">
        <f>VLOOKUP($A147,'Medical Examinations'!$A$2:$J$2336,8,FALSE)</f>
        <v>yes</v>
      </c>
      <c r="J147" t="str">
        <f>VLOOKUP($A147,'Medical Examinations'!$A$2:$J$2336,9,FALSE)</f>
        <v>Obesity</v>
      </c>
      <c r="K147" t="str">
        <f>VLOOKUP($A147,'Medical Examinations'!$A$2:$J$2336,10,FALSE)</f>
        <v>Diabetes</v>
      </c>
      <c r="L147" s="18">
        <f>VLOOKUP($A147,'Hospitalisation Details'!$A$2:$H$2345,2,FALSE)</f>
        <v>25802</v>
      </c>
      <c r="M147" s="13">
        <f>VLOOKUP($A147,'Hospitalisation Details'!$A$2:$H$2345,4,FALSE)</f>
        <v>38389.79</v>
      </c>
      <c r="N147" t="str">
        <f>VLOOKUP($A147,'Hospitalisation Details'!$A$2:$H$2345,5,FALSE)</f>
        <v>tier - 2</v>
      </c>
      <c r="O147" t="str">
        <f>VLOOKUP($A147,'Hospitalisation Details'!$A$2:$H$2345,6,FALSE)</f>
        <v>tier - 3</v>
      </c>
      <c r="P147" t="str">
        <f>VLOOKUP($A147,'Hospitalisation Details'!$A$2:$H$2345,7,FALSE)</f>
        <v>R1011</v>
      </c>
      <c r="Q147" s="17">
        <f>VLOOKUP($A147,'Hospitalisation Details'!$A$2:$H$2345,8,FALSE)</f>
        <v>52</v>
      </c>
    </row>
    <row r="148" spans="1:17" x14ac:dyDescent="0.25">
      <c r="A148" t="str">
        <f>'Customer Names'!A148</f>
        <v>Id147</v>
      </c>
      <c r="B148" t="str">
        <f>VLOOKUP($A148,'Customer Names'!$A$2:$D$2336,3,FALSE)</f>
        <v>Michael P</v>
      </c>
      <c r="C148" s="16">
        <f>VLOOKUP($A148,'Medical Examinations'!$A$2:$J$2336,2,FALSE)</f>
        <v>39.4</v>
      </c>
      <c r="D148" s="16">
        <f>VLOOKUP($A148,'Medical Examinations'!$A$2:$J$2336,3,FALSE)</f>
        <v>6.76</v>
      </c>
      <c r="E148" t="str">
        <f>VLOOKUP($A148,'Medical Examinations'!$A$2:$J$2336,4,FALSE)</f>
        <v>No</v>
      </c>
      <c r="F148" t="str">
        <f>VLOOKUP($A148,'Medical Examinations'!$A$2:$J$2336,5,FALSE)</f>
        <v>No</v>
      </c>
      <c r="G148" t="str">
        <f>VLOOKUP($A148,'Medical Examinations'!$A$2:$J$2336,6,FALSE)</f>
        <v>No</v>
      </c>
      <c r="H148" s="17">
        <f>VLOOKUP($A148,'Medical Examinations'!$A$2:$J$2336,7,FALSE)</f>
        <v>0</v>
      </c>
      <c r="I148" t="str">
        <f>VLOOKUP($A148,'Medical Examinations'!$A$2:$J$2336,8,FALSE)</f>
        <v>yes</v>
      </c>
      <c r="J148" t="str">
        <f>VLOOKUP($A148,'Medical Examinations'!$A$2:$J$2336,9,FALSE)</f>
        <v>Obesity</v>
      </c>
      <c r="K148" t="str">
        <f>VLOOKUP($A148,'Medical Examinations'!$A$2:$J$2336,10,FALSE)</f>
        <v>Diabetes</v>
      </c>
      <c r="L148" s="18">
        <f>VLOOKUP($A148,'Hospitalisation Details'!$A$2:$H$2345,2,FALSE)</f>
        <v>37516</v>
      </c>
      <c r="M148" s="13">
        <f>VLOOKUP($A148,'Hospitalisation Details'!$A$2:$H$2345,4,FALSE)</f>
        <v>38344.57</v>
      </c>
      <c r="N148" t="str">
        <f>VLOOKUP($A148,'Hospitalisation Details'!$A$2:$H$2345,5,FALSE)</f>
        <v>tier - 1</v>
      </c>
      <c r="O148" t="str">
        <f>VLOOKUP($A148,'Hospitalisation Details'!$A$2:$H$2345,6,FALSE)</f>
        <v>tier - 3</v>
      </c>
      <c r="P148" t="str">
        <f>VLOOKUP($A148,'Hospitalisation Details'!$A$2:$H$2345,7,FALSE)</f>
        <v>R1011</v>
      </c>
      <c r="Q148" s="17">
        <f>VLOOKUP($A148,'Hospitalisation Details'!$A$2:$H$2345,8,FALSE)</f>
        <v>20</v>
      </c>
    </row>
    <row r="149" spans="1:17" x14ac:dyDescent="0.25">
      <c r="A149" t="str">
        <f>'Customer Names'!A149</f>
        <v>Id148</v>
      </c>
      <c r="B149" t="str">
        <f>VLOOKUP($A149,'Customer Names'!$A$2:$D$2336,3,FALSE)</f>
        <v>Rami</v>
      </c>
      <c r="C149" s="16">
        <f>VLOOKUP($A149,'Medical Examinations'!$A$2:$J$2336,2,FALSE)</f>
        <v>46.45</v>
      </c>
      <c r="D149" s="16">
        <f>VLOOKUP($A149,'Medical Examinations'!$A$2:$J$2336,3,FALSE)</f>
        <v>5.62</v>
      </c>
      <c r="E149" t="str">
        <f>VLOOKUP($A149,'Medical Examinations'!$A$2:$J$2336,4,FALSE)</f>
        <v>No</v>
      </c>
      <c r="F149" t="str">
        <f>VLOOKUP($A149,'Medical Examinations'!$A$2:$J$2336,5,FALSE)</f>
        <v>No</v>
      </c>
      <c r="G149" t="str">
        <f>VLOOKUP($A149,'Medical Examinations'!$A$2:$J$2336,6,FALSE)</f>
        <v>No</v>
      </c>
      <c r="H149" s="17">
        <f>VLOOKUP($A149,'Medical Examinations'!$A$2:$J$2336,7,FALSE)</f>
        <v>0</v>
      </c>
      <c r="I149" t="str">
        <f>VLOOKUP($A149,'Medical Examinations'!$A$2:$J$2336,8,FALSE)</f>
        <v>yes</v>
      </c>
      <c r="J149" t="str">
        <f>VLOOKUP($A149,'Medical Examinations'!$A$2:$J$2336,9,FALSE)</f>
        <v>Obesity</v>
      </c>
      <c r="K149" t="str">
        <f>VLOOKUP($A149,'Medical Examinations'!$A$2:$J$2336,10,FALSE)</f>
        <v>Normal</v>
      </c>
      <c r="L149" s="18">
        <f>VLOOKUP($A149,'Hospitalisation Details'!$A$2:$H$2345,2,FALSE)</f>
        <v>29384</v>
      </c>
      <c r="M149" s="13">
        <f>VLOOKUP($A149,'Hospitalisation Details'!$A$2:$H$2345,4,FALSE)</f>
        <v>38313.129999999997</v>
      </c>
      <c r="N149" t="str">
        <f>VLOOKUP($A149,'Hospitalisation Details'!$A$2:$H$2345,5,FALSE)</f>
        <v>tier - 1</v>
      </c>
      <c r="O149" t="str">
        <f>VLOOKUP($A149,'Hospitalisation Details'!$A$2:$H$2345,6,FALSE)</f>
        <v>tier - 3</v>
      </c>
      <c r="P149" t="str">
        <f>VLOOKUP($A149,'Hospitalisation Details'!$A$2:$H$2345,7,FALSE)</f>
        <v>R1011</v>
      </c>
      <c r="Q149" s="17">
        <f>VLOOKUP($A149,'Hospitalisation Details'!$A$2:$H$2345,8,FALSE)</f>
        <v>42</v>
      </c>
    </row>
    <row r="150" spans="1:17" x14ac:dyDescent="0.25">
      <c r="A150" t="str">
        <f>'Customer Names'!A150</f>
        <v>Id149</v>
      </c>
      <c r="B150" t="str">
        <f>VLOOKUP($A150,'Customer Names'!$A$2:$D$2336,3,FALSE)</f>
        <v>Denis</v>
      </c>
      <c r="C150" s="16">
        <f>VLOOKUP($A150,'Medical Examinations'!$A$2:$J$2336,2,FALSE)</f>
        <v>35.75</v>
      </c>
      <c r="D150" s="16">
        <f>VLOOKUP($A150,'Medical Examinations'!$A$2:$J$2336,3,FALSE)</f>
        <v>4.1900000000000004</v>
      </c>
      <c r="E150" t="str">
        <f>VLOOKUP($A150,'Medical Examinations'!$A$2:$J$2336,4,FALSE)</f>
        <v>No</v>
      </c>
      <c r="F150" t="str">
        <f>VLOOKUP($A150,'Medical Examinations'!$A$2:$J$2336,5,FALSE)</f>
        <v>No</v>
      </c>
      <c r="G150" t="str">
        <f>VLOOKUP($A150,'Medical Examinations'!$A$2:$J$2336,6,FALSE)</f>
        <v>No</v>
      </c>
      <c r="H150" s="17">
        <f>VLOOKUP($A150,'Medical Examinations'!$A$2:$J$2336,7,FALSE)</f>
        <v>0</v>
      </c>
      <c r="I150" t="str">
        <f>VLOOKUP($A150,'Medical Examinations'!$A$2:$J$2336,8,FALSE)</f>
        <v>yes</v>
      </c>
      <c r="J150" t="str">
        <f>VLOOKUP($A150,'Medical Examinations'!$A$2:$J$2336,9,FALSE)</f>
        <v>Obesity</v>
      </c>
      <c r="K150" t="str">
        <f>VLOOKUP($A150,'Medical Examinations'!$A$2:$J$2336,10,FALSE)</f>
        <v>Normal</v>
      </c>
      <c r="L150" s="18">
        <f>VLOOKUP($A150,'Hospitalisation Details'!$A$2:$H$2345,2,FALSE)</f>
        <v>32811</v>
      </c>
      <c r="M150" s="13">
        <f>VLOOKUP($A150,'Hospitalisation Details'!$A$2:$H$2345,4,FALSE)</f>
        <v>38282.75</v>
      </c>
      <c r="N150" t="str">
        <f>VLOOKUP($A150,'Hospitalisation Details'!$A$2:$H$2345,5,FALSE)</f>
        <v>tier - 1</v>
      </c>
      <c r="O150" t="str">
        <f>VLOOKUP($A150,'Hospitalisation Details'!$A$2:$H$2345,6,FALSE)</f>
        <v>tier - 2</v>
      </c>
      <c r="P150" t="str">
        <f>VLOOKUP($A150,'Hospitalisation Details'!$A$2:$H$2345,7,FALSE)</f>
        <v>R1013</v>
      </c>
      <c r="Q150" s="17">
        <f>VLOOKUP($A150,'Hospitalisation Details'!$A$2:$H$2345,8,FALSE)</f>
        <v>33</v>
      </c>
    </row>
    <row r="151" spans="1:17" x14ac:dyDescent="0.25">
      <c r="A151" t="str">
        <f>'Customer Names'!A151</f>
        <v>Id150</v>
      </c>
      <c r="B151" t="str">
        <f>VLOOKUP($A151,'Customer Names'!$A$2:$D$2336,3,FALSE)</f>
        <v>Brian E</v>
      </c>
      <c r="C151" s="16">
        <f>VLOOKUP($A151,'Medical Examinations'!$A$2:$J$2336,2,FALSE)</f>
        <v>26.07</v>
      </c>
      <c r="D151" s="16">
        <f>VLOOKUP($A151,'Medical Examinations'!$A$2:$J$2336,3,FALSE)</f>
        <v>5.32</v>
      </c>
      <c r="E151" t="str">
        <f>VLOOKUP($A151,'Medical Examinations'!$A$2:$J$2336,4,FALSE)</f>
        <v>No</v>
      </c>
      <c r="F151" t="str">
        <f>VLOOKUP($A151,'Medical Examinations'!$A$2:$J$2336,5,FALSE)</f>
        <v>No</v>
      </c>
      <c r="G151" t="str">
        <f>VLOOKUP($A151,'Medical Examinations'!$A$2:$J$2336,6,FALSE)</f>
        <v>No</v>
      </c>
      <c r="H151" s="17">
        <f>VLOOKUP($A151,'Medical Examinations'!$A$2:$J$2336,7,FALSE)</f>
        <v>0</v>
      </c>
      <c r="I151" t="str">
        <f>VLOOKUP($A151,'Medical Examinations'!$A$2:$J$2336,8,FALSE)</f>
        <v>yes</v>
      </c>
      <c r="J151" t="str">
        <f>VLOOKUP($A151,'Medical Examinations'!$A$2:$J$2336,9,FALSE)</f>
        <v>Overweight</v>
      </c>
      <c r="K151" t="str">
        <f>VLOOKUP($A151,'Medical Examinations'!$A$2:$J$2336,10,FALSE)</f>
        <v>Normal</v>
      </c>
      <c r="L151" s="18">
        <f>VLOOKUP($A151,'Hospitalisation Details'!$A$2:$H$2345,2,FALSE)</f>
        <v>29449</v>
      </c>
      <c r="M151" s="13">
        <f>VLOOKUP($A151,'Hospitalisation Details'!$A$2:$H$2345,4,FALSE)</f>
        <v>38245.589999999997</v>
      </c>
      <c r="N151" t="str">
        <f>VLOOKUP($A151,'Hospitalisation Details'!$A$2:$H$2345,5,FALSE)</f>
        <v>tier - 1</v>
      </c>
      <c r="O151" t="str">
        <f>VLOOKUP($A151,'Hospitalisation Details'!$A$2:$H$2345,6,FALSE)</f>
        <v>tier - 2</v>
      </c>
      <c r="P151" t="str">
        <f>VLOOKUP($A151,'Hospitalisation Details'!$A$2:$H$2345,7,FALSE)</f>
        <v>R1013</v>
      </c>
      <c r="Q151" s="17">
        <f>VLOOKUP($A151,'Hospitalisation Details'!$A$2:$H$2345,8,FALSE)</f>
        <v>42</v>
      </c>
    </row>
    <row r="152" spans="1:17" x14ac:dyDescent="0.25">
      <c r="A152" t="str">
        <f>'Customer Names'!A152</f>
        <v>Id151</v>
      </c>
      <c r="B152" t="str">
        <f>VLOOKUP($A152,'Customer Names'!$A$2:$D$2336,3,FALSE)</f>
        <v>Bonnie</v>
      </c>
      <c r="C152" s="16">
        <f>VLOOKUP($A152,'Medical Examinations'!$A$2:$J$2336,2,FALSE)</f>
        <v>36.54</v>
      </c>
      <c r="D152" s="16">
        <f>VLOOKUP($A152,'Medical Examinations'!$A$2:$J$2336,3,FALSE)</f>
        <v>4.46</v>
      </c>
      <c r="E152" t="str">
        <f>VLOOKUP($A152,'Medical Examinations'!$A$2:$J$2336,4,FALSE)</f>
        <v>yes</v>
      </c>
      <c r="F152" t="str">
        <f>VLOOKUP($A152,'Medical Examinations'!$A$2:$J$2336,5,FALSE)</f>
        <v>No</v>
      </c>
      <c r="G152" t="str">
        <f>VLOOKUP($A152,'Medical Examinations'!$A$2:$J$2336,6,FALSE)</f>
        <v>No</v>
      </c>
      <c r="H152" s="17">
        <f>VLOOKUP($A152,'Medical Examinations'!$A$2:$J$2336,7,FALSE)</f>
        <v>1</v>
      </c>
      <c r="I152" t="str">
        <f>VLOOKUP($A152,'Medical Examinations'!$A$2:$J$2336,8,FALSE)</f>
        <v>yes</v>
      </c>
      <c r="J152" t="str">
        <f>VLOOKUP($A152,'Medical Examinations'!$A$2:$J$2336,9,FALSE)</f>
        <v>Obesity</v>
      </c>
      <c r="K152" t="str">
        <f>VLOOKUP($A152,'Medical Examinations'!$A$2:$J$2336,10,FALSE)</f>
        <v>Normal</v>
      </c>
      <c r="L152" s="18">
        <f>VLOOKUP($A152,'Hospitalisation Details'!$A$2:$H$2345,2,FALSE)</f>
        <v>23544</v>
      </c>
      <c r="M152" s="13">
        <f>VLOOKUP($A152,'Hospitalisation Details'!$A$2:$H$2345,4,FALSE)</f>
        <v>38241.74</v>
      </c>
      <c r="N152" t="str">
        <f>VLOOKUP($A152,'Hospitalisation Details'!$A$2:$H$2345,5,FALSE)</f>
        <v>tier - 2</v>
      </c>
      <c r="O152" t="str">
        <f>VLOOKUP($A152,'Hospitalisation Details'!$A$2:$H$2345,6,FALSE)</f>
        <v>tier - 3</v>
      </c>
      <c r="P152" t="str">
        <f>VLOOKUP($A152,'Hospitalisation Details'!$A$2:$H$2345,7,FALSE)</f>
        <v>R1011</v>
      </c>
      <c r="Q152" s="17">
        <f>VLOOKUP($A152,'Hospitalisation Details'!$A$2:$H$2345,8,FALSE)</f>
        <v>58</v>
      </c>
    </row>
    <row r="153" spans="1:17" x14ac:dyDescent="0.25">
      <c r="A153" t="str">
        <f>'Customer Names'!A153</f>
        <v>Id152</v>
      </c>
      <c r="B153" t="str">
        <f>VLOOKUP($A153,'Customer Names'!$A$2:$D$2336,3,FALSE)</f>
        <v>Michael P</v>
      </c>
      <c r="C153" s="16">
        <f>VLOOKUP($A153,'Medical Examinations'!$A$2:$J$2336,2,FALSE)</f>
        <v>51.64</v>
      </c>
      <c r="D153" s="16">
        <f>VLOOKUP($A153,'Medical Examinations'!$A$2:$J$2336,3,FALSE)</f>
        <v>5.65</v>
      </c>
      <c r="E153" t="str">
        <f>VLOOKUP($A153,'Medical Examinations'!$A$2:$J$2336,4,FALSE)</f>
        <v>No</v>
      </c>
      <c r="F153" t="str">
        <f>VLOOKUP($A153,'Medical Examinations'!$A$2:$J$2336,5,FALSE)</f>
        <v>No</v>
      </c>
      <c r="G153" t="str">
        <f>VLOOKUP($A153,'Medical Examinations'!$A$2:$J$2336,6,FALSE)</f>
        <v>No</v>
      </c>
      <c r="H153" s="17">
        <f>VLOOKUP($A153,'Medical Examinations'!$A$2:$J$2336,7,FALSE)</f>
        <v>0</v>
      </c>
      <c r="I153" t="str">
        <f>VLOOKUP($A153,'Medical Examinations'!$A$2:$J$2336,8,FALSE)</f>
        <v>yes</v>
      </c>
      <c r="J153" t="str">
        <f>VLOOKUP($A153,'Medical Examinations'!$A$2:$J$2336,9,FALSE)</f>
        <v>Obesity</v>
      </c>
      <c r="K153" t="str">
        <f>VLOOKUP($A153,'Medical Examinations'!$A$2:$J$2336,10,FALSE)</f>
        <v>Normal</v>
      </c>
      <c r="L153" s="18">
        <f>VLOOKUP($A153,'Hospitalisation Details'!$A$2:$H$2345,2,FALSE)</f>
        <v>32759</v>
      </c>
      <c r="M153" s="13">
        <f>VLOOKUP($A153,'Hospitalisation Details'!$A$2:$H$2345,4,FALSE)</f>
        <v>38237.339999999997</v>
      </c>
      <c r="N153" t="str">
        <f>VLOOKUP($A153,'Hospitalisation Details'!$A$2:$H$2345,5,FALSE)</f>
        <v>tier - 2</v>
      </c>
      <c r="O153" t="str">
        <f>VLOOKUP($A153,'Hospitalisation Details'!$A$2:$H$2345,6,FALSE)</f>
        <v>tier - 3</v>
      </c>
      <c r="P153" t="str">
        <f>VLOOKUP($A153,'Hospitalisation Details'!$A$2:$H$2345,7,FALSE)</f>
        <v>R1011</v>
      </c>
      <c r="Q153" s="17">
        <f>VLOOKUP($A153,'Hospitalisation Details'!$A$2:$H$2345,8,FALSE)</f>
        <v>33</v>
      </c>
    </row>
    <row r="154" spans="1:17" x14ac:dyDescent="0.25">
      <c r="A154" t="str">
        <f>'Customer Names'!A154</f>
        <v>Id153</v>
      </c>
      <c r="B154" t="str">
        <f>VLOOKUP($A154,'Customer Names'!$A$2:$D$2336,3,FALSE)</f>
        <v>Paul</v>
      </c>
      <c r="C154" s="16">
        <f>VLOOKUP($A154,'Medical Examinations'!$A$2:$J$2336,2,FALSE)</f>
        <v>42.83</v>
      </c>
      <c r="D154" s="16">
        <f>VLOOKUP($A154,'Medical Examinations'!$A$2:$J$2336,3,FALSE)</f>
        <v>6.04</v>
      </c>
      <c r="E154" t="str">
        <f>VLOOKUP($A154,'Medical Examinations'!$A$2:$J$2336,4,FALSE)</f>
        <v>No</v>
      </c>
      <c r="F154" t="str">
        <f>VLOOKUP($A154,'Medical Examinations'!$A$2:$J$2336,5,FALSE)</f>
        <v>No</v>
      </c>
      <c r="G154" t="str">
        <f>VLOOKUP($A154,'Medical Examinations'!$A$2:$J$2336,6,FALSE)</f>
        <v>No</v>
      </c>
      <c r="H154" s="17">
        <f>VLOOKUP($A154,'Medical Examinations'!$A$2:$J$2336,7,FALSE)</f>
        <v>2</v>
      </c>
      <c r="I154" t="str">
        <f>VLOOKUP($A154,'Medical Examinations'!$A$2:$J$2336,8,FALSE)</f>
        <v>yes</v>
      </c>
      <c r="J154" t="str">
        <f>VLOOKUP($A154,'Medical Examinations'!$A$2:$J$2336,9,FALSE)</f>
        <v>Obesity</v>
      </c>
      <c r="K154" t="str">
        <f>VLOOKUP($A154,'Medical Examinations'!$A$2:$J$2336,10,FALSE)</f>
        <v>Prediabetes</v>
      </c>
      <c r="L154" s="18">
        <f>VLOOKUP($A154,'Hospitalisation Details'!$A$2:$H$2345,2,FALSE)</f>
        <v>26622</v>
      </c>
      <c r="M154" s="13">
        <f>VLOOKUP($A154,'Hospitalisation Details'!$A$2:$H$2345,4,FALSE)</f>
        <v>38189.1</v>
      </c>
      <c r="N154" t="str">
        <f>VLOOKUP($A154,'Hospitalisation Details'!$A$2:$H$2345,5,FALSE)</f>
        <v>tier - 2</v>
      </c>
      <c r="O154" t="str">
        <f>VLOOKUP($A154,'Hospitalisation Details'!$A$2:$H$2345,6,FALSE)</f>
        <v>tier - 2</v>
      </c>
      <c r="P154" t="str">
        <f>VLOOKUP($A154,'Hospitalisation Details'!$A$2:$H$2345,7,FALSE)</f>
        <v>R1011</v>
      </c>
      <c r="Q154" s="17">
        <f>VLOOKUP($A154,'Hospitalisation Details'!$A$2:$H$2345,8,FALSE)</f>
        <v>50</v>
      </c>
    </row>
    <row r="155" spans="1:17" x14ac:dyDescent="0.25">
      <c r="A155" t="str">
        <f>'Customer Names'!A155</f>
        <v>Id154</v>
      </c>
      <c r="B155" t="str">
        <f>VLOOKUP($A155,'Customer Names'!$A$2:$D$2336,3,FALSE)</f>
        <v>Michael</v>
      </c>
      <c r="C155" s="16">
        <f>VLOOKUP($A155,'Medical Examinations'!$A$2:$J$2336,2,FALSE)</f>
        <v>40.15</v>
      </c>
      <c r="D155" s="16">
        <f>VLOOKUP($A155,'Medical Examinations'!$A$2:$J$2336,3,FALSE)</f>
        <v>5.76</v>
      </c>
      <c r="E155" t="str">
        <f>VLOOKUP($A155,'Medical Examinations'!$A$2:$J$2336,4,FALSE)</f>
        <v>No</v>
      </c>
      <c r="F155" t="str">
        <f>VLOOKUP($A155,'Medical Examinations'!$A$2:$J$2336,5,FALSE)</f>
        <v>No</v>
      </c>
      <c r="G155" t="str">
        <f>VLOOKUP($A155,'Medical Examinations'!$A$2:$J$2336,6,FALSE)</f>
        <v>No</v>
      </c>
      <c r="H155" s="17">
        <f>VLOOKUP($A155,'Medical Examinations'!$A$2:$J$2336,7,FALSE)</f>
        <v>1</v>
      </c>
      <c r="I155" t="str">
        <f>VLOOKUP($A155,'Medical Examinations'!$A$2:$J$2336,8,FALSE)</f>
        <v>yes</v>
      </c>
      <c r="J155" t="str">
        <f>VLOOKUP($A155,'Medical Examinations'!$A$2:$J$2336,9,FALSE)</f>
        <v>Obesity</v>
      </c>
      <c r="K155" t="str">
        <f>VLOOKUP($A155,'Medical Examinations'!$A$2:$J$2336,10,FALSE)</f>
        <v>Prediabetes</v>
      </c>
      <c r="L155" s="18">
        <f>VLOOKUP($A155,'Hospitalisation Details'!$A$2:$H$2345,2,FALSE)</f>
        <v>36005</v>
      </c>
      <c r="M155" s="13">
        <f>VLOOKUP($A155,'Hospitalisation Details'!$A$2:$H$2345,4,FALSE)</f>
        <v>38126.25</v>
      </c>
      <c r="N155" t="str">
        <f>VLOOKUP($A155,'Hospitalisation Details'!$A$2:$H$2345,5,FALSE)</f>
        <v>tier - 1</v>
      </c>
      <c r="O155" t="str">
        <f>VLOOKUP($A155,'Hospitalisation Details'!$A$2:$H$2345,6,FALSE)</f>
        <v>tier - 3</v>
      </c>
      <c r="P155" t="str">
        <f>VLOOKUP($A155,'Hospitalisation Details'!$A$2:$H$2345,7,FALSE)</f>
        <v>R1013</v>
      </c>
      <c r="Q155" s="17">
        <f>VLOOKUP($A155,'Hospitalisation Details'!$A$2:$H$2345,8,FALSE)</f>
        <v>24</v>
      </c>
    </row>
    <row r="156" spans="1:17" x14ac:dyDescent="0.25">
      <c r="A156" t="str">
        <f>'Customer Names'!A156</f>
        <v>Id155</v>
      </c>
      <c r="B156" t="str">
        <f>VLOOKUP($A156,'Customer Names'!$A$2:$D$2336,3,FALSE)</f>
        <v>Samuel</v>
      </c>
      <c r="C156" s="16">
        <f>VLOOKUP($A156,'Medical Examinations'!$A$2:$J$2336,2,FALSE)</f>
        <v>27.8</v>
      </c>
      <c r="D156" s="16">
        <f>VLOOKUP($A156,'Medical Examinations'!$A$2:$J$2336,3,FALSE)</f>
        <v>4.3600000000000003</v>
      </c>
      <c r="E156" t="str">
        <f>VLOOKUP($A156,'Medical Examinations'!$A$2:$J$2336,4,FALSE)</f>
        <v>No</v>
      </c>
      <c r="F156" t="str">
        <f>VLOOKUP($A156,'Medical Examinations'!$A$2:$J$2336,5,FALSE)</f>
        <v>No</v>
      </c>
      <c r="G156" t="str">
        <f>VLOOKUP($A156,'Medical Examinations'!$A$2:$J$2336,6,FALSE)</f>
        <v>Yes</v>
      </c>
      <c r="H156" s="17">
        <f>VLOOKUP($A156,'Medical Examinations'!$A$2:$J$2336,7,FALSE)</f>
        <v>1</v>
      </c>
      <c r="I156" t="str">
        <f>VLOOKUP($A156,'Medical Examinations'!$A$2:$J$2336,8,FALSE)</f>
        <v>yes</v>
      </c>
      <c r="J156" t="str">
        <f>VLOOKUP($A156,'Medical Examinations'!$A$2:$J$2336,9,FALSE)</f>
        <v>Overweight</v>
      </c>
      <c r="K156" t="str">
        <f>VLOOKUP($A156,'Medical Examinations'!$A$2:$J$2336,10,FALSE)</f>
        <v>Normal</v>
      </c>
      <c r="L156" s="18">
        <f>VLOOKUP($A156,'Hospitalisation Details'!$A$2:$H$2345,2,FALSE)</f>
        <v>29107</v>
      </c>
      <c r="M156" s="13">
        <f>VLOOKUP($A156,'Hospitalisation Details'!$A$2:$H$2345,4,FALSE)</f>
        <v>37829.72</v>
      </c>
      <c r="N156" t="str">
        <f>VLOOKUP($A156,'Hospitalisation Details'!$A$2:$H$2345,5,FALSE)</f>
        <v>tier - 1</v>
      </c>
      <c r="O156" t="str">
        <f>VLOOKUP($A156,'Hospitalisation Details'!$A$2:$H$2345,6,FALSE)</f>
        <v>tier - 2</v>
      </c>
      <c r="P156" t="str">
        <f>VLOOKUP($A156,'Hospitalisation Details'!$A$2:$H$2345,7,FALSE)</f>
        <v>R1011</v>
      </c>
      <c r="Q156" s="17">
        <f>VLOOKUP($A156,'Hospitalisation Details'!$A$2:$H$2345,8,FALSE)</f>
        <v>43</v>
      </c>
    </row>
    <row r="157" spans="1:17" x14ac:dyDescent="0.25">
      <c r="A157" t="str">
        <f>'Customer Names'!A157</f>
        <v>Id156</v>
      </c>
      <c r="B157" t="str">
        <f>VLOOKUP($A157,'Customer Names'!$A$2:$D$2336,3,FALSE)</f>
        <v>Matthew</v>
      </c>
      <c r="C157" s="16">
        <f>VLOOKUP($A157,'Medical Examinations'!$A$2:$J$2336,2,FALSE)</f>
        <v>45.81</v>
      </c>
      <c r="D157" s="16">
        <f>VLOOKUP($A157,'Medical Examinations'!$A$2:$J$2336,3,FALSE)</f>
        <v>4.76</v>
      </c>
      <c r="E157" t="str">
        <f>VLOOKUP($A157,'Medical Examinations'!$A$2:$J$2336,4,FALSE)</f>
        <v>yes</v>
      </c>
      <c r="F157" t="str">
        <f>VLOOKUP($A157,'Medical Examinations'!$A$2:$J$2336,5,FALSE)</f>
        <v>No</v>
      </c>
      <c r="G157" t="str">
        <f>VLOOKUP($A157,'Medical Examinations'!$A$2:$J$2336,6,FALSE)</f>
        <v>Yes</v>
      </c>
      <c r="H157" s="17">
        <f>VLOOKUP($A157,'Medical Examinations'!$A$2:$J$2336,7,FALSE)</f>
        <v>1</v>
      </c>
      <c r="I157" t="str">
        <f>VLOOKUP($A157,'Medical Examinations'!$A$2:$J$2336,8,FALSE)</f>
        <v>yes</v>
      </c>
      <c r="J157" t="str">
        <f>VLOOKUP($A157,'Medical Examinations'!$A$2:$J$2336,9,FALSE)</f>
        <v>Obesity</v>
      </c>
      <c r="K157" t="str">
        <f>VLOOKUP($A157,'Medical Examinations'!$A$2:$J$2336,10,FALSE)</f>
        <v>Normal</v>
      </c>
      <c r="L157" s="18">
        <f>VLOOKUP($A157,'Hospitalisation Details'!$A$2:$H$2345,2,FALSE)</f>
        <v>30523</v>
      </c>
      <c r="M157" s="13">
        <f>VLOOKUP($A157,'Hospitalisation Details'!$A$2:$H$2345,4,FALSE)</f>
        <v>37800.980000000003</v>
      </c>
      <c r="N157" t="str">
        <f>VLOOKUP($A157,'Hospitalisation Details'!$A$2:$H$2345,5,FALSE)</f>
        <v>tier - 2</v>
      </c>
      <c r="O157" t="str">
        <f>VLOOKUP($A157,'Hospitalisation Details'!$A$2:$H$2345,6,FALSE)</f>
        <v>tier - 2</v>
      </c>
      <c r="P157" t="str">
        <f>VLOOKUP($A157,'Hospitalisation Details'!$A$2:$H$2345,7,FALSE)</f>
        <v>R1011</v>
      </c>
      <c r="Q157" s="17">
        <f>VLOOKUP($A157,'Hospitalisation Details'!$A$2:$H$2345,8,FALSE)</f>
        <v>39</v>
      </c>
    </row>
    <row r="158" spans="1:17" x14ac:dyDescent="0.25">
      <c r="A158" t="str">
        <f>'Customer Names'!A158</f>
        <v>Id157</v>
      </c>
      <c r="B158" t="str">
        <f>VLOOKUP($A158,'Customer Names'!$A$2:$D$2336,3,FALSE)</f>
        <v>Daniel</v>
      </c>
      <c r="C158" s="16">
        <f>VLOOKUP($A158,'Medical Examinations'!$A$2:$J$2336,2,FALSE)</f>
        <v>34.43</v>
      </c>
      <c r="D158" s="16">
        <f>VLOOKUP($A158,'Medical Examinations'!$A$2:$J$2336,3,FALSE)</f>
        <v>10.82</v>
      </c>
      <c r="E158" t="str">
        <f>VLOOKUP($A158,'Medical Examinations'!$A$2:$J$2336,4,FALSE)</f>
        <v>yes</v>
      </c>
      <c r="F158" t="str">
        <f>VLOOKUP($A158,'Medical Examinations'!$A$2:$J$2336,5,FALSE)</f>
        <v>No</v>
      </c>
      <c r="G158" t="str">
        <f>VLOOKUP($A158,'Medical Examinations'!$A$2:$J$2336,6,FALSE)</f>
        <v>No</v>
      </c>
      <c r="H158" s="17">
        <f>VLOOKUP($A158,'Medical Examinations'!$A$2:$J$2336,7,FALSE)</f>
        <v>1</v>
      </c>
      <c r="I158" t="str">
        <f>VLOOKUP($A158,'Medical Examinations'!$A$2:$J$2336,8,FALSE)</f>
        <v>yes</v>
      </c>
      <c r="J158" t="str">
        <f>VLOOKUP($A158,'Medical Examinations'!$A$2:$J$2336,9,FALSE)</f>
        <v>Obesity</v>
      </c>
      <c r="K158" t="str">
        <f>VLOOKUP($A158,'Medical Examinations'!$A$2:$J$2336,10,FALSE)</f>
        <v>Diabetes</v>
      </c>
      <c r="L158" s="18">
        <f>VLOOKUP($A158,'Hospitalisation Details'!$A$2:$H$2345,2,FALSE)</f>
        <v>31639</v>
      </c>
      <c r="M158" s="13">
        <f>VLOOKUP($A158,'Hospitalisation Details'!$A$2:$H$2345,4,FALSE)</f>
        <v>37742.58</v>
      </c>
      <c r="N158" t="str">
        <f>VLOOKUP($A158,'Hospitalisation Details'!$A$2:$H$2345,5,FALSE)</f>
        <v>tier - 1</v>
      </c>
      <c r="O158" t="str">
        <f>VLOOKUP($A158,'Hospitalisation Details'!$A$2:$H$2345,6,FALSE)</f>
        <v>tier - 1</v>
      </c>
      <c r="P158" t="str">
        <f>VLOOKUP($A158,'Hospitalisation Details'!$A$2:$H$2345,7,FALSE)</f>
        <v>R1013</v>
      </c>
      <c r="Q158" s="17">
        <f>VLOOKUP($A158,'Hospitalisation Details'!$A$2:$H$2345,8,FALSE)</f>
        <v>36</v>
      </c>
    </row>
    <row r="159" spans="1:17" x14ac:dyDescent="0.25">
      <c r="A159" t="str">
        <f>'Customer Names'!A159</f>
        <v>Id158</v>
      </c>
      <c r="B159" t="str">
        <f>VLOOKUP($A159,'Customer Names'!$A$2:$D$2336,3,FALSE)</f>
        <v>Syndy</v>
      </c>
      <c r="C159" s="16">
        <f>VLOOKUP($A159,'Medical Examinations'!$A$2:$J$2336,2,FALSE)</f>
        <v>41.33</v>
      </c>
      <c r="D159" s="16">
        <f>VLOOKUP($A159,'Medical Examinations'!$A$2:$J$2336,3,FALSE)</f>
        <v>4.01</v>
      </c>
      <c r="E159" t="str">
        <f>VLOOKUP($A159,'Medical Examinations'!$A$2:$J$2336,4,FALSE)</f>
        <v>yes</v>
      </c>
      <c r="F159" t="str">
        <f>VLOOKUP($A159,'Medical Examinations'!$A$2:$J$2336,5,FALSE)</f>
        <v>No</v>
      </c>
      <c r="G159" t="str">
        <f>VLOOKUP($A159,'Medical Examinations'!$A$2:$J$2336,6,FALSE)</f>
        <v>No</v>
      </c>
      <c r="H159" s="17">
        <f>VLOOKUP($A159,'Medical Examinations'!$A$2:$J$2336,7,FALSE)</f>
        <v>0</v>
      </c>
      <c r="I159" t="str">
        <f>VLOOKUP($A159,'Medical Examinations'!$A$2:$J$2336,8,FALSE)</f>
        <v>yes</v>
      </c>
      <c r="J159" t="str">
        <f>VLOOKUP($A159,'Medical Examinations'!$A$2:$J$2336,9,FALSE)</f>
        <v>Obesity</v>
      </c>
      <c r="K159" t="str">
        <f>VLOOKUP($A159,'Medical Examinations'!$A$2:$J$2336,10,FALSE)</f>
        <v>Normal</v>
      </c>
      <c r="L159" s="18">
        <f>VLOOKUP($A159,'Hospitalisation Details'!$A$2:$H$2345,2,FALSE)</f>
        <v>28021</v>
      </c>
      <c r="M159" s="13">
        <f>VLOOKUP($A159,'Hospitalisation Details'!$A$2:$H$2345,4,FALSE)</f>
        <v>37735.199999999997</v>
      </c>
      <c r="N159" t="str">
        <f>VLOOKUP($A159,'Hospitalisation Details'!$A$2:$H$2345,5,FALSE)</f>
        <v>tier - 2</v>
      </c>
      <c r="O159" t="str">
        <f>VLOOKUP($A159,'Hospitalisation Details'!$A$2:$H$2345,6,FALSE)</f>
        <v>tier - 2</v>
      </c>
      <c r="P159" t="str">
        <f>VLOOKUP($A159,'Hospitalisation Details'!$A$2:$H$2345,7,FALSE)</f>
        <v>R1011</v>
      </c>
      <c r="Q159" s="17">
        <f>VLOOKUP($A159,'Hospitalisation Details'!$A$2:$H$2345,8,FALSE)</f>
        <v>46</v>
      </c>
    </row>
    <row r="160" spans="1:17" x14ac:dyDescent="0.25">
      <c r="A160" t="str">
        <f>'Customer Names'!A160</f>
        <v>Id159</v>
      </c>
      <c r="B160" t="str">
        <f>VLOOKUP($A160,'Customer Names'!$A$2:$D$2336,3,FALSE)</f>
        <v>Aleksandra</v>
      </c>
      <c r="C160" s="16">
        <f>VLOOKUP($A160,'Medical Examinations'!$A$2:$J$2336,2,FALSE)</f>
        <v>31.92</v>
      </c>
      <c r="D160" s="16">
        <f>VLOOKUP($A160,'Medical Examinations'!$A$2:$J$2336,3,FALSE)</f>
        <v>5.12</v>
      </c>
      <c r="E160" t="str">
        <f>VLOOKUP($A160,'Medical Examinations'!$A$2:$J$2336,4,FALSE)</f>
        <v>yes</v>
      </c>
      <c r="F160" t="str">
        <f>VLOOKUP($A160,'Medical Examinations'!$A$2:$J$2336,5,FALSE)</f>
        <v>No</v>
      </c>
      <c r="G160" t="str">
        <f>VLOOKUP($A160,'Medical Examinations'!$A$2:$J$2336,6,FALSE)</f>
        <v>No</v>
      </c>
      <c r="H160" s="17">
        <f>VLOOKUP($A160,'Medical Examinations'!$A$2:$J$2336,7,FALSE)</f>
        <v>1</v>
      </c>
      <c r="I160" t="str">
        <f>VLOOKUP($A160,'Medical Examinations'!$A$2:$J$2336,8,FALSE)</f>
        <v>yes</v>
      </c>
      <c r="J160" t="str">
        <f>VLOOKUP($A160,'Medical Examinations'!$A$2:$J$2336,9,FALSE)</f>
        <v>Obesity</v>
      </c>
      <c r="K160" t="str">
        <f>VLOOKUP($A160,'Medical Examinations'!$A$2:$J$2336,10,FALSE)</f>
        <v>Normal</v>
      </c>
      <c r="L160" s="18">
        <f>VLOOKUP($A160,'Hospitalisation Details'!$A$2:$H$2345,2,FALSE)</f>
        <v>32426</v>
      </c>
      <c r="M160" s="13">
        <f>VLOOKUP($A160,'Hospitalisation Details'!$A$2:$H$2345,4,FALSE)</f>
        <v>37701.879999999997</v>
      </c>
      <c r="N160" t="str">
        <f>VLOOKUP($A160,'Hospitalisation Details'!$A$2:$H$2345,5,FALSE)</f>
        <v>tier - 2</v>
      </c>
      <c r="O160" t="str">
        <f>VLOOKUP($A160,'Hospitalisation Details'!$A$2:$H$2345,6,FALSE)</f>
        <v>tier - 3</v>
      </c>
      <c r="P160" t="str">
        <f>VLOOKUP($A160,'Hospitalisation Details'!$A$2:$H$2345,7,FALSE)</f>
        <v>R1023</v>
      </c>
      <c r="Q160" s="17">
        <f>VLOOKUP($A160,'Hospitalisation Details'!$A$2:$H$2345,8,FALSE)</f>
        <v>34</v>
      </c>
    </row>
    <row r="161" spans="1:17" x14ac:dyDescent="0.25">
      <c r="A161" t="str">
        <f>'Customer Names'!A161</f>
        <v>Id160</v>
      </c>
      <c r="B161" t="str">
        <f>VLOOKUP($A161,'Customer Names'!$A$2:$D$2336,3,FALSE)</f>
        <v>Steeve T Sr.</v>
      </c>
      <c r="C161" s="16">
        <f>VLOOKUP($A161,'Medical Examinations'!$A$2:$J$2336,2,FALSE)</f>
        <v>39.799999999999997</v>
      </c>
      <c r="D161" s="16">
        <f>VLOOKUP($A161,'Medical Examinations'!$A$2:$J$2336,3,FALSE)</f>
        <v>10.54</v>
      </c>
      <c r="E161" t="str">
        <f>VLOOKUP($A161,'Medical Examinations'!$A$2:$J$2336,4,FALSE)</f>
        <v>yes</v>
      </c>
      <c r="F161" t="str">
        <f>VLOOKUP($A161,'Medical Examinations'!$A$2:$J$2336,5,FALSE)</f>
        <v>No</v>
      </c>
      <c r="G161" t="str">
        <f>VLOOKUP($A161,'Medical Examinations'!$A$2:$J$2336,6,FALSE)</f>
        <v>No</v>
      </c>
      <c r="H161" s="17">
        <f>VLOOKUP($A161,'Medical Examinations'!$A$2:$J$2336,7,FALSE)</f>
        <v>2</v>
      </c>
      <c r="I161" t="str">
        <f>VLOOKUP($A161,'Medical Examinations'!$A$2:$J$2336,8,FALSE)</f>
        <v>yes</v>
      </c>
      <c r="J161" t="str">
        <f>VLOOKUP($A161,'Medical Examinations'!$A$2:$J$2336,9,FALSE)</f>
        <v>Obesity</v>
      </c>
      <c r="K161" t="str">
        <f>VLOOKUP($A161,'Medical Examinations'!$A$2:$J$2336,10,FALSE)</f>
        <v>Diabetes</v>
      </c>
      <c r="L161" s="18">
        <f>VLOOKUP($A161,'Hospitalisation Details'!$A$2:$H$2345,2,FALSE)</f>
        <v>25869</v>
      </c>
      <c r="M161" s="13">
        <f>VLOOKUP($A161,'Hospitalisation Details'!$A$2:$H$2345,4,FALSE)</f>
        <v>37675.06</v>
      </c>
      <c r="N161" t="str">
        <f>VLOOKUP($A161,'Hospitalisation Details'!$A$2:$H$2345,5,FALSE)</f>
        <v>tier - 2</v>
      </c>
      <c r="O161" t="str">
        <f>VLOOKUP($A161,'Hospitalisation Details'!$A$2:$H$2345,6,FALSE)</f>
        <v>tier - 3</v>
      </c>
      <c r="P161" t="str">
        <f>VLOOKUP($A161,'Hospitalisation Details'!$A$2:$H$2345,7,FALSE)</f>
        <v>R1011</v>
      </c>
      <c r="Q161" s="17">
        <f>VLOOKUP($A161,'Hospitalisation Details'!$A$2:$H$2345,8,FALSE)</f>
        <v>52</v>
      </c>
    </row>
    <row r="162" spans="1:17" x14ac:dyDescent="0.25">
      <c r="A162" t="str">
        <f>'Customer Names'!A162</f>
        <v>Id161</v>
      </c>
      <c r="B162" t="str">
        <f>VLOOKUP($A162,'Customer Names'!$A$2:$D$2336,3,FALSE)</f>
        <v>Richard</v>
      </c>
      <c r="C162" s="16">
        <f>VLOOKUP($A162,'Medical Examinations'!$A$2:$J$2336,2,FALSE)</f>
        <v>42.82</v>
      </c>
      <c r="D162" s="16">
        <f>VLOOKUP($A162,'Medical Examinations'!$A$2:$J$2336,3,FALSE)</f>
        <v>4.21</v>
      </c>
      <c r="E162" t="str">
        <f>VLOOKUP($A162,'Medical Examinations'!$A$2:$J$2336,4,FALSE)</f>
        <v>No</v>
      </c>
      <c r="F162" t="str">
        <f>VLOOKUP($A162,'Medical Examinations'!$A$2:$J$2336,5,FALSE)</f>
        <v>No</v>
      </c>
      <c r="G162" t="str">
        <f>VLOOKUP($A162,'Medical Examinations'!$A$2:$J$2336,6,FALSE)</f>
        <v>No</v>
      </c>
      <c r="H162" s="17">
        <f>VLOOKUP($A162,'Medical Examinations'!$A$2:$J$2336,7,FALSE)</f>
        <v>0</v>
      </c>
      <c r="I162" t="str">
        <f>VLOOKUP($A162,'Medical Examinations'!$A$2:$J$2336,8,FALSE)</f>
        <v>yes</v>
      </c>
      <c r="J162" t="str">
        <f>VLOOKUP($A162,'Medical Examinations'!$A$2:$J$2336,9,FALSE)</f>
        <v>Obesity</v>
      </c>
      <c r="K162" t="str">
        <f>VLOOKUP($A162,'Medical Examinations'!$A$2:$J$2336,10,FALSE)</f>
        <v>Normal</v>
      </c>
      <c r="L162" s="18">
        <f>VLOOKUP($A162,'Hospitalisation Details'!$A$2:$H$2345,2,FALSE)</f>
        <v>30122</v>
      </c>
      <c r="M162" s="13">
        <f>VLOOKUP($A162,'Hospitalisation Details'!$A$2:$H$2345,4,FALSE)</f>
        <v>37650.74</v>
      </c>
      <c r="N162" t="str">
        <f>VLOOKUP($A162,'Hospitalisation Details'!$A$2:$H$2345,5,FALSE)</f>
        <v>tier - 2</v>
      </c>
      <c r="O162" t="str">
        <f>VLOOKUP($A162,'Hospitalisation Details'!$A$2:$H$2345,6,FALSE)</f>
        <v>tier - 2</v>
      </c>
      <c r="P162" t="str">
        <f>VLOOKUP($A162,'Hospitalisation Details'!$A$2:$H$2345,7,FALSE)</f>
        <v>R1012</v>
      </c>
      <c r="Q162" s="17">
        <f>VLOOKUP($A162,'Hospitalisation Details'!$A$2:$H$2345,8,FALSE)</f>
        <v>40</v>
      </c>
    </row>
    <row r="163" spans="1:17" x14ac:dyDescent="0.25">
      <c r="A163" t="str">
        <f>'Customer Names'!A163</f>
        <v>Id162</v>
      </c>
      <c r="B163" t="str">
        <f>VLOOKUP($A163,'Customer Names'!$A$2:$D$2336,3,FALSE)</f>
        <v>Aaron T</v>
      </c>
      <c r="C163" s="16">
        <f>VLOOKUP($A163,'Medical Examinations'!$A$2:$J$2336,2,FALSE)</f>
        <v>33.630000000000003</v>
      </c>
      <c r="D163" s="16">
        <f>VLOOKUP($A163,'Medical Examinations'!$A$2:$J$2336,3,FALSE)</f>
        <v>5.42</v>
      </c>
      <c r="E163" t="str">
        <f>VLOOKUP($A163,'Medical Examinations'!$A$2:$J$2336,4,FALSE)</f>
        <v>No</v>
      </c>
      <c r="F163" t="str">
        <f>VLOOKUP($A163,'Medical Examinations'!$A$2:$J$2336,5,FALSE)</f>
        <v>No</v>
      </c>
      <c r="G163" t="str">
        <f>VLOOKUP($A163,'Medical Examinations'!$A$2:$J$2336,6,FALSE)</f>
        <v>No</v>
      </c>
      <c r="H163" s="17">
        <f>VLOOKUP($A163,'Medical Examinations'!$A$2:$J$2336,7,FALSE)</f>
        <v>0</v>
      </c>
      <c r="I163" t="str">
        <f>VLOOKUP($A163,'Medical Examinations'!$A$2:$J$2336,8,FALSE)</f>
        <v>yes</v>
      </c>
      <c r="J163" t="str">
        <f>VLOOKUP($A163,'Medical Examinations'!$A$2:$J$2336,9,FALSE)</f>
        <v>Obesity</v>
      </c>
      <c r="K163" t="str">
        <f>VLOOKUP($A163,'Medical Examinations'!$A$2:$J$2336,10,FALSE)</f>
        <v>Normal</v>
      </c>
      <c r="L163" s="18">
        <f>VLOOKUP($A163,'Hospitalisation Details'!$A$2:$H$2345,2,FALSE)</f>
        <v>33193</v>
      </c>
      <c r="M163" s="13">
        <f>VLOOKUP($A163,'Hospitalisation Details'!$A$2:$H$2345,4,FALSE)</f>
        <v>37607.53</v>
      </c>
      <c r="N163" t="str">
        <f>VLOOKUP($A163,'Hospitalisation Details'!$A$2:$H$2345,5,FALSE)</f>
        <v>tier - 1</v>
      </c>
      <c r="O163" t="str">
        <f>VLOOKUP($A163,'Hospitalisation Details'!$A$2:$H$2345,6,FALSE)</f>
        <v>tier - 2</v>
      </c>
      <c r="P163" t="str">
        <f>VLOOKUP($A163,'Hospitalisation Details'!$A$2:$H$2345,7,FALSE)</f>
        <v>R1019</v>
      </c>
      <c r="Q163" s="17">
        <f>VLOOKUP($A163,'Hospitalisation Details'!$A$2:$H$2345,8,FALSE)</f>
        <v>32</v>
      </c>
    </row>
    <row r="164" spans="1:17" x14ac:dyDescent="0.25">
      <c r="A164" t="str">
        <f>'Customer Names'!A164</f>
        <v>Id163</v>
      </c>
      <c r="B164" t="str">
        <f>VLOOKUP($A164,'Customer Names'!$A$2:$D$2336,3,FALSE)</f>
        <v>Akira</v>
      </c>
      <c r="C164" s="16">
        <f>VLOOKUP($A164,'Medical Examinations'!$A$2:$J$2336,2,FALSE)</f>
        <v>37.07</v>
      </c>
      <c r="D164" s="16">
        <f>VLOOKUP($A164,'Medical Examinations'!$A$2:$J$2336,3,FALSE)</f>
        <v>4.28</v>
      </c>
      <c r="E164" t="str">
        <f>VLOOKUP($A164,'Medical Examinations'!$A$2:$J$2336,4,FALSE)</f>
        <v>No</v>
      </c>
      <c r="F164" t="str">
        <f>VLOOKUP($A164,'Medical Examinations'!$A$2:$J$2336,5,FALSE)</f>
        <v>yes</v>
      </c>
      <c r="G164" t="str">
        <f>VLOOKUP($A164,'Medical Examinations'!$A$2:$J$2336,6,FALSE)</f>
        <v>No</v>
      </c>
      <c r="H164" s="17">
        <f>VLOOKUP($A164,'Medical Examinations'!$A$2:$J$2336,7,FALSE)</f>
        <v>1</v>
      </c>
      <c r="I164" t="str">
        <f>VLOOKUP($A164,'Medical Examinations'!$A$2:$J$2336,8,FALSE)</f>
        <v>yes</v>
      </c>
      <c r="J164" t="str">
        <f>VLOOKUP($A164,'Medical Examinations'!$A$2:$J$2336,9,FALSE)</f>
        <v>Obesity</v>
      </c>
      <c r="K164" t="str">
        <f>VLOOKUP($A164,'Medical Examinations'!$A$2:$J$2336,10,FALSE)</f>
        <v>Normal</v>
      </c>
      <c r="L164" s="18">
        <f>VLOOKUP($A164,'Hospitalisation Details'!$A$2:$H$2345,2,FALSE)</f>
        <v>36811</v>
      </c>
      <c r="M164" s="13">
        <f>VLOOKUP($A164,'Hospitalisation Details'!$A$2:$H$2345,4,FALSE)</f>
        <v>37484.449999999997</v>
      </c>
      <c r="N164" t="str">
        <f>VLOOKUP($A164,'Hospitalisation Details'!$A$2:$H$2345,5,FALSE)</f>
        <v>tier - 1</v>
      </c>
      <c r="O164" t="str">
        <f>VLOOKUP($A164,'Hospitalisation Details'!$A$2:$H$2345,6,FALSE)</f>
        <v>tier - 1</v>
      </c>
      <c r="P164" t="str">
        <f>VLOOKUP($A164,'Hospitalisation Details'!$A$2:$H$2345,7,FALSE)</f>
        <v>R1013</v>
      </c>
      <c r="Q164" s="17">
        <f>VLOOKUP($A164,'Hospitalisation Details'!$A$2:$H$2345,8,FALSE)</f>
        <v>22</v>
      </c>
    </row>
    <row r="165" spans="1:17" x14ac:dyDescent="0.25">
      <c r="A165" t="str">
        <f>'Customer Names'!A165</f>
        <v>Id164</v>
      </c>
      <c r="B165" t="str">
        <f>VLOOKUP($A165,'Customer Names'!$A$2:$D$2336,3,FALSE)</f>
        <v>Ben</v>
      </c>
      <c r="C165" s="16">
        <f>VLOOKUP($A165,'Medical Examinations'!$A$2:$J$2336,2,FALSE)</f>
        <v>35.625</v>
      </c>
      <c r="D165" s="16">
        <f>VLOOKUP($A165,'Medical Examinations'!$A$2:$J$2336,3,FALSE)</f>
        <v>8.9</v>
      </c>
      <c r="E165" t="str">
        <f>VLOOKUP($A165,'Medical Examinations'!$A$2:$J$2336,4,FALSE)</f>
        <v>No</v>
      </c>
      <c r="F165" t="str">
        <f>VLOOKUP($A165,'Medical Examinations'!$A$2:$J$2336,5,FALSE)</f>
        <v>No</v>
      </c>
      <c r="G165" t="str">
        <f>VLOOKUP($A165,'Medical Examinations'!$A$2:$J$2336,6,FALSE)</f>
        <v>No</v>
      </c>
      <c r="H165" s="17">
        <f>VLOOKUP($A165,'Medical Examinations'!$A$2:$J$2336,7,FALSE)</f>
        <v>0</v>
      </c>
      <c r="I165" t="str">
        <f>VLOOKUP($A165,'Medical Examinations'!$A$2:$J$2336,8,FALSE)</f>
        <v>yes</v>
      </c>
      <c r="J165" t="str">
        <f>VLOOKUP($A165,'Medical Examinations'!$A$2:$J$2336,9,FALSE)</f>
        <v>Obesity</v>
      </c>
      <c r="K165" t="str">
        <f>VLOOKUP($A165,'Medical Examinations'!$A$2:$J$2336,10,FALSE)</f>
        <v>Diabetes</v>
      </c>
      <c r="L165" s="18">
        <f>VLOOKUP($A165,'Hospitalisation Details'!$A$2:$H$2345,2,FALSE)</f>
        <v>37526</v>
      </c>
      <c r="M165" s="13">
        <f>VLOOKUP($A165,'Hospitalisation Details'!$A$2:$H$2345,4,FALSE)</f>
        <v>37465.339999999997</v>
      </c>
      <c r="N165" t="str">
        <f>VLOOKUP($A165,'Hospitalisation Details'!$A$2:$H$2345,5,FALSE)</f>
        <v>tier - 1</v>
      </c>
      <c r="O165" t="str">
        <f>VLOOKUP($A165,'Hospitalisation Details'!$A$2:$H$2345,6,FALSE)</f>
        <v>tier - 2</v>
      </c>
      <c r="P165" t="str">
        <f>VLOOKUP($A165,'Hospitalisation Details'!$A$2:$H$2345,7,FALSE)</f>
        <v>R1012</v>
      </c>
      <c r="Q165" s="17">
        <f>VLOOKUP($A165,'Hospitalisation Details'!$A$2:$H$2345,8,FALSE)</f>
        <v>20</v>
      </c>
    </row>
    <row r="166" spans="1:17" x14ac:dyDescent="0.25">
      <c r="A166" t="str">
        <f>'Customer Names'!A166</f>
        <v>Id165</v>
      </c>
      <c r="B166" t="str">
        <f>VLOOKUP($A166,'Customer Names'!$A$2:$D$2336,3,FALSE)</f>
        <v>Jana</v>
      </c>
      <c r="C166" s="16">
        <f>VLOOKUP($A166,'Medical Examinations'!$A$2:$J$2336,2,FALSE)</f>
        <v>42.69</v>
      </c>
      <c r="D166" s="16">
        <f>VLOOKUP($A166,'Medical Examinations'!$A$2:$J$2336,3,FALSE)</f>
        <v>4.8899999999999997</v>
      </c>
      <c r="E166" t="str">
        <f>VLOOKUP($A166,'Medical Examinations'!$A$2:$J$2336,4,FALSE)</f>
        <v>No</v>
      </c>
      <c r="F166" t="str">
        <f>VLOOKUP($A166,'Medical Examinations'!$A$2:$J$2336,5,FALSE)</f>
        <v>No</v>
      </c>
      <c r="G166" t="str">
        <f>VLOOKUP($A166,'Medical Examinations'!$A$2:$J$2336,6,FALSE)</f>
        <v>Yes</v>
      </c>
      <c r="H166" s="17">
        <f>VLOOKUP($A166,'Medical Examinations'!$A$2:$J$2336,7,FALSE)</f>
        <v>1</v>
      </c>
      <c r="I166" t="str">
        <f>VLOOKUP($A166,'Medical Examinations'!$A$2:$J$2336,8,FALSE)</f>
        <v>yes</v>
      </c>
      <c r="J166" t="str">
        <f>VLOOKUP($A166,'Medical Examinations'!$A$2:$J$2336,9,FALSE)</f>
        <v>Obesity</v>
      </c>
      <c r="K166" t="str">
        <f>VLOOKUP($A166,'Medical Examinations'!$A$2:$J$2336,10,FALSE)</f>
        <v>Normal</v>
      </c>
      <c r="L166" s="18">
        <f>VLOOKUP($A166,'Hospitalisation Details'!$A$2:$H$2345,2,FALSE)</f>
        <v>29070</v>
      </c>
      <c r="M166" s="13">
        <f>VLOOKUP($A166,'Hospitalisation Details'!$A$2:$H$2345,4,FALSE)</f>
        <v>37425.94</v>
      </c>
      <c r="N166" t="str">
        <f>VLOOKUP($A166,'Hospitalisation Details'!$A$2:$H$2345,5,FALSE)</f>
        <v>tier - 2</v>
      </c>
      <c r="O166" t="str">
        <f>VLOOKUP($A166,'Hospitalisation Details'!$A$2:$H$2345,6,FALSE)</f>
        <v>tier - 1</v>
      </c>
      <c r="P166" t="str">
        <f>VLOOKUP($A166,'Hospitalisation Details'!$A$2:$H$2345,7,FALSE)</f>
        <v>R1011</v>
      </c>
      <c r="Q166" s="17">
        <f>VLOOKUP($A166,'Hospitalisation Details'!$A$2:$H$2345,8,FALSE)</f>
        <v>43</v>
      </c>
    </row>
    <row r="167" spans="1:17" x14ac:dyDescent="0.25">
      <c r="A167" t="str">
        <f>'Customer Names'!A167</f>
        <v>Id166</v>
      </c>
      <c r="B167" t="str">
        <f>VLOOKUP($A167,'Customer Names'!$A$2:$D$2336,3,FALSE)</f>
        <v>Jay T.</v>
      </c>
      <c r="C167" s="16">
        <f>VLOOKUP($A167,'Medical Examinations'!$A$2:$J$2336,2,FALSE)</f>
        <v>37.869999999999997</v>
      </c>
      <c r="D167" s="16">
        <f>VLOOKUP($A167,'Medical Examinations'!$A$2:$J$2336,3,FALSE)</f>
        <v>4.29</v>
      </c>
      <c r="E167" t="str">
        <f>VLOOKUP($A167,'Medical Examinations'!$A$2:$J$2336,4,FALSE)</f>
        <v>yes</v>
      </c>
      <c r="F167" t="str">
        <f>VLOOKUP($A167,'Medical Examinations'!$A$2:$J$2336,5,FALSE)</f>
        <v>No</v>
      </c>
      <c r="G167" t="str">
        <f>VLOOKUP($A167,'Medical Examinations'!$A$2:$J$2336,6,FALSE)</f>
        <v>Yes</v>
      </c>
      <c r="H167" s="17">
        <f>VLOOKUP($A167,'Medical Examinations'!$A$2:$J$2336,7,FALSE)</f>
        <v>1</v>
      </c>
      <c r="I167" t="str">
        <f>VLOOKUP($A167,'Medical Examinations'!$A$2:$J$2336,8,FALSE)</f>
        <v>yes</v>
      </c>
      <c r="J167" t="str">
        <f>VLOOKUP($A167,'Medical Examinations'!$A$2:$J$2336,9,FALSE)</f>
        <v>Obesity</v>
      </c>
      <c r="K167" t="str">
        <f>VLOOKUP($A167,'Medical Examinations'!$A$2:$J$2336,10,FALSE)</f>
        <v>Normal</v>
      </c>
      <c r="L167" s="18">
        <f>VLOOKUP($A167,'Hospitalisation Details'!$A$2:$H$2345,2,FALSE)</f>
        <v>25506</v>
      </c>
      <c r="M167" s="13">
        <f>VLOOKUP($A167,'Hospitalisation Details'!$A$2:$H$2345,4,FALSE)</f>
        <v>37277.269999999997</v>
      </c>
      <c r="N167" t="str">
        <f>VLOOKUP($A167,'Hospitalisation Details'!$A$2:$H$2345,5,FALSE)</f>
        <v>tier - 1</v>
      </c>
      <c r="O167" t="str">
        <f>VLOOKUP($A167,'Hospitalisation Details'!$A$2:$H$2345,6,FALSE)</f>
        <v>tier - 3</v>
      </c>
      <c r="P167" t="str">
        <f>VLOOKUP($A167,'Hospitalisation Details'!$A$2:$H$2345,7,FALSE)</f>
        <v>R1011</v>
      </c>
      <c r="Q167" s="17">
        <f>VLOOKUP($A167,'Hospitalisation Details'!$A$2:$H$2345,8,FALSE)</f>
        <v>53</v>
      </c>
    </row>
    <row r="168" spans="1:17" x14ac:dyDescent="0.25">
      <c r="A168" t="str">
        <f>'Customer Names'!A168</f>
        <v>Id167</v>
      </c>
      <c r="B168" t="str">
        <f>VLOOKUP($A168,'Customer Names'!$A$2:$D$2336,3,FALSE)</f>
        <v>Marie-Helene</v>
      </c>
      <c r="C168" s="16">
        <f>VLOOKUP($A168,'Medical Examinations'!$A$2:$J$2336,2,FALSE)</f>
        <v>40.61</v>
      </c>
      <c r="D168" s="16">
        <f>VLOOKUP($A168,'Medical Examinations'!$A$2:$J$2336,3,FALSE)</f>
        <v>8</v>
      </c>
      <c r="E168" t="str">
        <f>VLOOKUP($A168,'Medical Examinations'!$A$2:$J$2336,4,FALSE)</f>
        <v>yes</v>
      </c>
      <c r="F168" t="str">
        <f>VLOOKUP($A168,'Medical Examinations'!$A$2:$J$2336,5,FALSE)</f>
        <v>No</v>
      </c>
      <c r="G168" t="str">
        <f>VLOOKUP($A168,'Medical Examinations'!$A$2:$J$2336,6,FALSE)</f>
        <v>No</v>
      </c>
      <c r="H168" s="17">
        <f>VLOOKUP($A168,'Medical Examinations'!$A$2:$J$2336,7,FALSE)</f>
        <v>1</v>
      </c>
      <c r="I168" t="str">
        <f>VLOOKUP($A168,'Medical Examinations'!$A$2:$J$2336,8,FALSE)</f>
        <v>yes</v>
      </c>
      <c r="J168" t="str">
        <f>VLOOKUP($A168,'Medical Examinations'!$A$2:$J$2336,9,FALSE)</f>
        <v>Obesity</v>
      </c>
      <c r="K168" t="str">
        <f>VLOOKUP($A168,'Medical Examinations'!$A$2:$J$2336,10,FALSE)</f>
        <v>Diabetes</v>
      </c>
      <c r="L168" s="18">
        <f>VLOOKUP($A168,'Hospitalisation Details'!$A$2:$H$2345,2,FALSE)</f>
        <v>27707</v>
      </c>
      <c r="M168" s="13">
        <f>VLOOKUP($A168,'Hospitalisation Details'!$A$2:$H$2345,4,FALSE)</f>
        <v>37272.339999999997</v>
      </c>
      <c r="N168" t="str">
        <f>VLOOKUP($A168,'Hospitalisation Details'!$A$2:$H$2345,5,FALSE)</f>
        <v>tier - 2</v>
      </c>
      <c r="O168" t="str">
        <f>VLOOKUP($A168,'Hospitalisation Details'!$A$2:$H$2345,6,FALSE)</f>
        <v>tier - 3</v>
      </c>
      <c r="P168" t="str">
        <f>VLOOKUP($A168,'Hospitalisation Details'!$A$2:$H$2345,7,FALSE)</f>
        <v>R1011</v>
      </c>
      <c r="Q168" s="17">
        <f>VLOOKUP($A168,'Hospitalisation Details'!$A$2:$H$2345,8,FALSE)</f>
        <v>47</v>
      </c>
    </row>
    <row r="169" spans="1:17" x14ac:dyDescent="0.25">
      <c r="A169" t="str">
        <f>'Customer Names'!A169</f>
        <v>Id168</v>
      </c>
      <c r="B169" t="str">
        <f>VLOOKUP($A169,'Customer Names'!$A$2:$D$2336,3,FALSE)</f>
        <v>Bret R</v>
      </c>
      <c r="C169" s="16">
        <f>VLOOKUP($A169,'Medical Examinations'!$A$2:$J$2336,2,FALSE)</f>
        <v>30.78</v>
      </c>
      <c r="D169" s="16">
        <f>VLOOKUP($A169,'Medical Examinations'!$A$2:$J$2336,3,FALSE)</f>
        <v>4.67</v>
      </c>
      <c r="E169" t="str">
        <f>VLOOKUP($A169,'Medical Examinations'!$A$2:$J$2336,4,FALSE)</f>
        <v>yes</v>
      </c>
      <c r="F169" t="str">
        <f>VLOOKUP($A169,'Medical Examinations'!$A$2:$J$2336,5,FALSE)</f>
        <v>No</v>
      </c>
      <c r="G169" t="str">
        <f>VLOOKUP($A169,'Medical Examinations'!$A$2:$J$2336,6,FALSE)</f>
        <v>No</v>
      </c>
      <c r="H169" s="17">
        <f>VLOOKUP($A169,'Medical Examinations'!$A$2:$J$2336,7,FALSE)</f>
        <v>0</v>
      </c>
      <c r="I169" t="str">
        <f>VLOOKUP($A169,'Medical Examinations'!$A$2:$J$2336,8,FALSE)</f>
        <v>yes</v>
      </c>
      <c r="J169" t="str">
        <f>VLOOKUP($A169,'Medical Examinations'!$A$2:$J$2336,9,FALSE)</f>
        <v>Obesity</v>
      </c>
      <c r="K169" t="str">
        <f>VLOOKUP($A169,'Medical Examinations'!$A$2:$J$2336,10,FALSE)</f>
        <v>Normal</v>
      </c>
      <c r="L169" s="18">
        <f>VLOOKUP($A169,'Hospitalisation Details'!$A$2:$H$2345,2,FALSE)</f>
        <v>31368</v>
      </c>
      <c r="M169" s="13">
        <f>VLOOKUP($A169,'Hospitalisation Details'!$A$2:$H$2345,4,FALSE)</f>
        <v>37270.15</v>
      </c>
      <c r="N169" t="str">
        <f>VLOOKUP($A169,'Hospitalisation Details'!$A$2:$H$2345,5,FALSE)</f>
        <v>tier - 2</v>
      </c>
      <c r="O169" t="str">
        <f>VLOOKUP($A169,'Hospitalisation Details'!$A$2:$H$2345,6,FALSE)</f>
        <v>tier - 1</v>
      </c>
      <c r="P169" t="str">
        <f>VLOOKUP($A169,'Hospitalisation Details'!$A$2:$H$2345,7,FALSE)</f>
        <v>R1024</v>
      </c>
      <c r="Q169" s="17">
        <f>VLOOKUP($A169,'Hospitalisation Details'!$A$2:$H$2345,8,FALSE)</f>
        <v>37</v>
      </c>
    </row>
    <row r="170" spans="1:17" x14ac:dyDescent="0.25">
      <c r="A170" t="str">
        <f>'Customer Names'!A170</f>
        <v>Id169</v>
      </c>
      <c r="B170" t="str">
        <f>VLOOKUP($A170,'Customer Names'!$A$2:$D$2336,3,FALSE)</f>
        <v>Gardner L</v>
      </c>
      <c r="C170" s="16">
        <f>VLOOKUP($A170,'Medical Examinations'!$A$2:$J$2336,2,FALSE)</f>
        <v>49.49</v>
      </c>
      <c r="D170" s="16">
        <f>VLOOKUP($A170,'Medical Examinations'!$A$2:$J$2336,3,FALSE)</f>
        <v>4.5</v>
      </c>
      <c r="E170" t="str">
        <f>VLOOKUP($A170,'Medical Examinations'!$A$2:$J$2336,4,FALSE)</f>
        <v>No</v>
      </c>
      <c r="F170" t="str">
        <f>VLOOKUP($A170,'Medical Examinations'!$A$2:$J$2336,5,FALSE)</f>
        <v>No</v>
      </c>
      <c r="G170" t="str">
        <f>VLOOKUP($A170,'Medical Examinations'!$A$2:$J$2336,6,FALSE)</f>
        <v>No</v>
      </c>
      <c r="H170" s="17">
        <f>VLOOKUP($A170,'Medical Examinations'!$A$2:$J$2336,7,FALSE)</f>
        <v>0</v>
      </c>
      <c r="I170" t="str">
        <f>VLOOKUP($A170,'Medical Examinations'!$A$2:$J$2336,8,FALSE)</f>
        <v>yes</v>
      </c>
      <c r="J170" t="str">
        <f>VLOOKUP($A170,'Medical Examinations'!$A$2:$J$2336,9,FALSE)</f>
        <v>Obesity</v>
      </c>
      <c r="K170" t="str">
        <f>VLOOKUP($A170,'Medical Examinations'!$A$2:$J$2336,10,FALSE)</f>
        <v>Normal</v>
      </c>
      <c r="L170" s="18">
        <f>VLOOKUP($A170,'Hospitalisation Details'!$A$2:$H$2345,2,FALSE)</f>
        <v>33163</v>
      </c>
      <c r="M170" s="13">
        <f>VLOOKUP($A170,'Hospitalisation Details'!$A$2:$H$2345,4,FALSE)</f>
        <v>37251.22</v>
      </c>
      <c r="N170" t="str">
        <f>VLOOKUP($A170,'Hospitalisation Details'!$A$2:$H$2345,5,FALSE)</f>
        <v>tier - 2</v>
      </c>
      <c r="O170" t="str">
        <f>VLOOKUP($A170,'Hospitalisation Details'!$A$2:$H$2345,6,FALSE)</f>
        <v>tier - 2</v>
      </c>
      <c r="P170" t="str">
        <f>VLOOKUP($A170,'Hospitalisation Details'!$A$2:$H$2345,7,FALSE)</f>
        <v>R1011</v>
      </c>
      <c r="Q170" s="17">
        <f>VLOOKUP($A170,'Hospitalisation Details'!$A$2:$H$2345,8,FALSE)</f>
        <v>32</v>
      </c>
    </row>
    <row r="171" spans="1:17" x14ac:dyDescent="0.25">
      <c r="A171" t="str">
        <f>'Customer Names'!A171</f>
        <v>Id170</v>
      </c>
      <c r="B171" t="str">
        <f>VLOOKUP($A171,'Customer Names'!$A$2:$D$2336,3,FALSE)</f>
        <v>Bobby</v>
      </c>
      <c r="C171" s="16">
        <f>VLOOKUP($A171,'Medical Examinations'!$A$2:$J$2336,2,FALSE)</f>
        <v>37.619999999999997</v>
      </c>
      <c r="D171" s="16">
        <f>VLOOKUP($A171,'Medical Examinations'!$A$2:$J$2336,3,FALSE)</f>
        <v>6.32</v>
      </c>
      <c r="E171" t="str">
        <f>VLOOKUP($A171,'Medical Examinations'!$A$2:$J$2336,4,FALSE)</f>
        <v>yes</v>
      </c>
      <c r="F171" t="str">
        <f>VLOOKUP($A171,'Medical Examinations'!$A$2:$J$2336,5,FALSE)</f>
        <v>yes</v>
      </c>
      <c r="G171" t="str">
        <f>VLOOKUP($A171,'Medical Examinations'!$A$2:$J$2336,6,FALSE)</f>
        <v>No</v>
      </c>
      <c r="H171" s="17">
        <f>VLOOKUP($A171,'Medical Examinations'!$A$2:$J$2336,7,FALSE)</f>
        <v>2</v>
      </c>
      <c r="I171" t="str">
        <f>VLOOKUP($A171,'Medical Examinations'!$A$2:$J$2336,8,FALSE)</f>
        <v>yes</v>
      </c>
      <c r="J171" t="str">
        <f>VLOOKUP($A171,'Medical Examinations'!$A$2:$J$2336,9,FALSE)</f>
        <v>Obesity</v>
      </c>
      <c r="K171" t="str">
        <f>VLOOKUP($A171,'Medical Examinations'!$A$2:$J$2336,10,FALSE)</f>
        <v>Prediabetes</v>
      </c>
      <c r="L171" s="18">
        <f>VLOOKUP($A171,'Hospitalisation Details'!$A$2:$H$2345,2,FALSE)</f>
        <v>36774</v>
      </c>
      <c r="M171" s="13">
        <f>VLOOKUP($A171,'Hospitalisation Details'!$A$2:$H$2345,4,FALSE)</f>
        <v>37165.160000000003</v>
      </c>
      <c r="N171" t="str">
        <f>VLOOKUP($A171,'Hospitalisation Details'!$A$2:$H$2345,5,FALSE)</f>
        <v>tier - 1</v>
      </c>
      <c r="O171" t="str">
        <f>VLOOKUP($A171,'Hospitalisation Details'!$A$2:$H$2345,6,FALSE)</f>
        <v>tier - 3</v>
      </c>
      <c r="P171" t="str">
        <f>VLOOKUP($A171,'Hospitalisation Details'!$A$2:$H$2345,7,FALSE)</f>
        <v>Unknown</v>
      </c>
      <c r="Q171" s="17">
        <f>VLOOKUP($A171,'Hospitalisation Details'!$A$2:$H$2345,8,FALSE)</f>
        <v>22</v>
      </c>
    </row>
    <row r="172" spans="1:17" x14ac:dyDescent="0.25">
      <c r="A172" t="str">
        <f>'Customer Names'!A172</f>
        <v>Id171</v>
      </c>
      <c r="B172" t="str">
        <f>VLOOKUP($A172,'Customer Names'!$A$2:$D$2336,3,FALSE)</f>
        <v>Natalie</v>
      </c>
      <c r="C172" s="16">
        <f>VLOOKUP($A172,'Medical Examinations'!$A$2:$J$2336,2,FALSE)</f>
        <v>36.08</v>
      </c>
      <c r="D172" s="16">
        <f>VLOOKUP($A172,'Medical Examinations'!$A$2:$J$2336,3,FALSE)</f>
        <v>6.1</v>
      </c>
      <c r="E172" t="str">
        <f>VLOOKUP($A172,'Medical Examinations'!$A$2:$J$2336,4,FALSE)</f>
        <v>yes</v>
      </c>
      <c r="F172" t="str">
        <f>VLOOKUP($A172,'Medical Examinations'!$A$2:$J$2336,5,FALSE)</f>
        <v>No</v>
      </c>
      <c r="G172" t="str">
        <f>VLOOKUP($A172,'Medical Examinations'!$A$2:$J$2336,6,FALSE)</f>
        <v>No</v>
      </c>
      <c r="H172" s="17">
        <f>VLOOKUP($A172,'Medical Examinations'!$A$2:$J$2336,7,FALSE)</f>
        <v>1</v>
      </c>
      <c r="I172" t="str">
        <f>VLOOKUP($A172,'Medical Examinations'!$A$2:$J$2336,8,FALSE)</f>
        <v>yes</v>
      </c>
      <c r="J172" t="str">
        <f>VLOOKUP($A172,'Medical Examinations'!$A$2:$J$2336,9,FALSE)</f>
        <v>Obesity</v>
      </c>
      <c r="K172" t="str">
        <f>VLOOKUP($A172,'Medical Examinations'!$A$2:$J$2336,10,FALSE)</f>
        <v>Prediabetes</v>
      </c>
      <c r="L172" s="18">
        <f>VLOOKUP($A172,'Hospitalisation Details'!$A$2:$H$2345,2,FALSE)</f>
        <v>35002</v>
      </c>
      <c r="M172" s="13">
        <f>VLOOKUP($A172,'Hospitalisation Details'!$A$2:$H$2345,4,FALSE)</f>
        <v>37133.9</v>
      </c>
      <c r="N172" t="str">
        <f>VLOOKUP($A172,'Hospitalisation Details'!$A$2:$H$2345,5,FALSE)</f>
        <v>tier - 2</v>
      </c>
      <c r="O172" t="str">
        <f>VLOOKUP($A172,'Hospitalisation Details'!$A$2:$H$2345,6,FALSE)</f>
        <v>tier - 2</v>
      </c>
      <c r="P172" t="str">
        <f>VLOOKUP($A172,'Hospitalisation Details'!$A$2:$H$2345,7,FALSE)</f>
        <v>R1013</v>
      </c>
      <c r="Q172" s="17">
        <f>VLOOKUP($A172,'Hospitalisation Details'!$A$2:$H$2345,8,FALSE)</f>
        <v>27</v>
      </c>
    </row>
    <row r="173" spans="1:17" x14ac:dyDescent="0.25">
      <c r="A173" t="str">
        <f>'Customer Names'!A173</f>
        <v>Id172</v>
      </c>
      <c r="B173" t="str">
        <f>VLOOKUP($A173,'Customer Names'!$A$2:$D$2336,3,FALSE)</f>
        <v>Lina</v>
      </c>
      <c r="C173" s="16">
        <f>VLOOKUP($A173,'Medical Examinations'!$A$2:$J$2336,2,FALSE)</f>
        <v>33.5</v>
      </c>
      <c r="D173" s="16">
        <f>VLOOKUP($A173,'Medical Examinations'!$A$2:$J$2336,3,FALSE)</f>
        <v>5.4</v>
      </c>
      <c r="E173" t="str">
        <f>VLOOKUP($A173,'Medical Examinations'!$A$2:$J$2336,4,FALSE)</f>
        <v>No</v>
      </c>
      <c r="F173" t="str">
        <f>VLOOKUP($A173,'Medical Examinations'!$A$2:$J$2336,5,FALSE)</f>
        <v>No</v>
      </c>
      <c r="G173" t="str">
        <f>VLOOKUP($A173,'Medical Examinations'!$A$2:$J$2336,6,FALSE)</f>
        <v>No</v>
      </c>
      <c r="H173" s="17">
        <f>VLOOKUP($A173,'Medical Examinations'!$A$2:$J$2336,7,FALSE)</f>
        <v>0</v>
      </c>
      <c r="I173" t="str">
        <f>VLOOKUP($A173,'Medical Examinations'!$A$2:$J$2336,8,FALSE)</f>
        <v>yes</v>
      </c>
      <c r="J173" t="str">
        <f>VLOOKUP($A173,'Medical Examinations'!$A$2:$J$2336,9,FALSE)</f>
        <v>Obesity</v>
      </c>
      <c r="K173" t="str">
        <f>VLOOKUP($A173,'Medical Examinations'!$A$2:$J$2336,10,FALSE)</f>
        <v>Normal</v>
      </c>
      <c r="L173" s="18">
        <f>VLOOKUP($A173,'Hospitalisation Details'!$A$2:$H$2345,2,FALSE)</f>
        <v>32669</v>
      </c>
      <c r="M173" s="13">
        <f>VLOOKUP($A173,'Hospitalisation Details'!$A$2:$H$2345,4,FALSE)</f>
        <v>37079.370000000003</v>
      </c>
      <c r="N173" t="str">
        <f>VLOOKUP($A173,'Hospitalisation Details'!$A$2:$H$2345,5,FALSE)</f>
        <v>tier - 2</v>
      </c>
      <c r="O173" t="str">
        <f>VLOOKUP($A173,'Hospitalisation Details'!$A$2:$H$2345,6,FALSE)</f>
        <v>tier - 3</v>
      </c>
      <c r="P173" t="str">
        <f>VLOOKUP($A173,'Hospitalisation Details'!$A$2:$H$2345,7,FALSE)</f>
        <v>R1011</v>
      </c>
      <c r="Q173" s="17">
        <f>VLOOKUP($A173,'Hospitalisation Details'!$A$2:$H$2345,8,FALSE)</f>
        <v>33</v>
      </c>
    </row>
    <row r="174" spans="1:17" x14ac:dyDescent="0.25">
      <c r="A174" t="str">
        <f>'Customer Names'!A174</f>
        <v>Id173</v>
      </c>
      <c r="B174" t="str">
        <f>VLOOKUP($A174,'Customer Names'!$A$2:$D$2336,3,FALSE)</f>
        <v>Zebulon</v>
      </c>
      <c r="C174" s="16">
        <f>VLOOKUP($A174,'Medical Examinations'!$A$2:$J$2336,2,FALSE)</f>
        <v>47.46</v>
      </c>
      <c r="D174" s="16">
        <f>VLOOKUP($A174,'Medical Examinations'!$A$2:$J$2336,3,FALSE)</f>
        <v>6.24</v>
      </c>
      <c r="E174" t="str">
        <f>VLOOKUP($A174,'Medical Examinations'!$A$2:$J$2336,4,FALSE)</f>
        <v>yes</v>
      </c>
      <c r="F174" t="str">
        <f>VLOOKUP($A174,'Medical Examinations'!$A$2:$J$2336,5,FALSE)</f>
        <v>No</v>
      </c>
      <c r="G174" t="str">
        <f>VLOOKUP($A174,'Medical Examinations'!$A$2:$J$2336,6,FALSE)</f>
        <v>No</v>
      </c>
      <c r="H174" s="17">
        <f>VLOOKUP($A174,'Medical Examinations'!$A$2:$J$2336,7,FALSE)</f>
        <v>1</v>
      </c>
      <c r="I174" t="str">
        <f>VLOOKUP($A174,'Medical Examinations'!$A$2:$J$2336,8,FALSE)</f>
        <v>yes</v>
      </c>
      <c r="J174" t="str">
        <f>VLOOKUP($A174,'Medical Examinations'!$A$2:$J$2336,9,FALSE)</f>
        <v>Obesity</v>
      </c>
      <c r="K174" t="str">
        <f>VLOOKUP($A174,'Medical Examinations'!$A$2:$J$2336,10,FALSE)</f>
        <v>Prediabetes</v>
      </c>
      <c r="L174" s="18">
        <f>VLOOKUP($A174,'Hospitalisation Details'!$A$2:$H$2345,2,FALSE)</f>
        <v>32494</v>
      </c>
      <c r="M174" s="13">
        <f>VLOOKUP($A174,'Hospitalisation Details'!$A$2:$H$2345,4,FALSE)</f>
        <v>37076.370000000003</v>
      </c>
      <c r="N174" t="str">
        <f>VLOOKUP($A174,'Hospitalisation Details'!$A$2:$H$2345,5,FALSE)</f>
        <v>tier - 2</v>
      </c>
      <c r="O174" t="str">
        <f>VLOOKUP($A174,'Hospitalisation Details'!$A$2:$H$2345,6,FALSE)</f>
        <v>tier - 1</v>
      </c>
      <c r="P174" t="str">
        <f>VLOOKUP($A174,'Hospitalisation Details'!$A$2:$H$2345,7,FALSE)</f>
        <v>R1011</v>
      </c>
      <c r="Q174" s="17">
        <f>VLOOKUP($A174,'Hospitalisation Details'!$A$2:$H$2345,8,FALSE)</f>
        <v>34</v>
      </c>
    </row>
    <row r="175" spans="1:17" x14ac:dyDescent="0.25">
      <c r="A175" t="str">
        <f>'Customer Names'!A175</f>
        <v>Id174</v>
      </c>
      <c r="B175" t="str">
        <f>VLOOKUP($A175,'Customer Names'!$A$2:$D$2336,3,FALSE)</f>
        <v>Amanda</v>
      </c>
      <c r="C175" s="16">
        <f>VLOOKUP($A175,'Medical Examinations'!$A$2:$J$2336,2,FALSE)</f>
        <v>49.24</v>
      </c>
      <c r="D175" s="16">
        <f>VLOOKUP($A175,'Medical Examinations'!$A$2:$J$2336,3,FALSE)</f>
        <v>4.45</v>
      </c>
      <c r="E175" t="str">
        <f>VLOOKUP($A175,'Medical Examinations'!$A$2:$J$2336,4,FALSE)</f>
        <v>No</v>
      </c>
      <c r="F175" t="str">
        <f>VLOOKUP($A175,'Medical Examinations'!$A$2:$J$2336,5,FALSE)</f>
        <v>No</v>
      </c>
      <c r="G175" t="str">
        <f>VLOOKUP($A175,'Medical Examinations'!$A$2:$J$2336,6,FALSE)</f>
        <v>No</v>
      </c>
      <c r="H175" s="17">
        <f>VLOOKUP($A175,'Medical Examinations'!$A$2:$J$2336,7,FALSE)</f>
        <v>0</v>
      </c>
      <c r="I175" t="str">
        <f>VLOOKUP($A175,'Medical Examinations'!$A$2:$J$2336,8,FALSE)</f>
        <v>yes</v>
      </c>
      <c r="J175" t="str">
        <f>VLOOKUP($A175,'Medical Examinations'!$A$2:$J$2336,9,FALSE)</f>
        <v>Obesity</v>
      </c>
      <c r="K175" t="str">
        <f>VLOOKUP($A175,'Medical Examinations'!$A$2:$J$2336,10,FALSE)</f>
        <v>Normal</v>
      </c>
      <c r="L175" s="18">
        <f>VLOOKUP($A175,'Hospitalisation Details'!$A$2:$H$2345,2,FALSE)</f>
        <v>33543</v>
      </c>
      <c r="M175" s="13">
        <f>VLOOKUP($A175,'Hospitalisation Details'!$A$2:$H$2345,4,FALSE)</f>
        <v>37040.879999999997</v>
      </c>
      <c r="N175" t="str">
        <f>VLOOKUP($A175,'Hospitalisation Details'!$A$2:$H$2345,5,FALSE)</f>
        <v>tier - 2</v>
      </c>
      <c r="O175" t="str">
        <f>VLOOKUP($A175,'Hospitalisation Details'!$A$2:$H$2345,6,FALSE)</f>
        <v>tier - 2</v>
      </c>
      <c r="P175" t="str">
        <f>VLOOKUP($A175,'Hospitalisation Details'!$A$2:$H$2345,7,FALSE)</f>
        <v>R1011</v>
      </c>
      <c r="Q175" s="17">
        <f>VLOOKUP($A175,'Hospitalisation Details'!$A$2:$H$2345,8,FALSE)</f>
        <v>31</v>
      </c>
    </row>
    <row r="176" spans="1:17" x14ac:dyDescent="0.25">
      <c r="A176" t="str">
        <f>'Customer Names'!A176</f>
        <v>Id175</v>
      </c>
      <c r="B176" t="str">
        <f>VLOOKUP($A176,'Customer Names'!$A$2:$D$2336,3,FALSE)</f>
        <v>Greg</v>
      </c>
      <c r="C176" s="16">
        <f>VLOOKUP($A176,'Medical Examinations'!$A$2:$J$2336,2,FALSE)</f>
        <v>54.4</v>
      </c>
      <c r="D176" s="16">
        <f>VLOOKUP($A176,'Medical Examinations'!$A$2:$J$2336,3,FALSE)</f>
        <v>5.22</v>
      </c>
      <c r="E176" t="str">
        <f>VLOOKUP($A176,'Medical Examinations'!$A$2:$J$2336,4,FALSE)</f>
        <v>No</v>
      </c>
      <c r="F176" t="str">
        <f>VLOOKUP($A176,'Medical Examinations'!$A$2:$J$2336,5,FALSE)</f>
        <v>No</v>
      </c>
      <c r="G176" t="str">
        <f>VLOOKUP($A176,'Medical Examinations'!$A$2:$J$2336,6,FALSE)</f>
        <v>No</v>
      </c>
      <c r="H176" s="17">
        <f>VLOOKUP($A176,'Medical Examinations'!$A$2:$J$2336,7,FALSE)</f>
        <v>1</v>
      </c>
      <c r="I176" t="str">
        <f>VLOOKUP($A176,'Medical Examinations'!$A$2:$J$2336,8,FALSE)</f>
        <v>yes</v>
      </c>
      <c r="J176" t="str">
        <f>VLOOKUP($A176,'Medical Examinations'!$A$2:$J$2336,9,FALSE)</f>
        <v>Obesity</v>
      </c>
      <c r="K176" t="str">
        <f>VLOOKUP($A176,'Medical Examinations'!$A$2:$J$2336,10,FALSE)</f>
        <v>Normal</v>
      </c>
      <c r="L176" s="18">
        <f>VLOOKUP($A176,'Hospitalisation Details'!$A$2:$H$2345,2,FALSE)</f>
        <v>33860</v>
      </c>
      <c r="M176" s="13">
        <f>VLOOKUP($A176,'Hospitalisation Details'!$A$2:$H$2345,4,FALSE)</f>
        <v>36976.449999999997</v>
      </c>
      <c r="N176" t="str">
        <f>VLOOKUP($A176,'Hospitalisation Details'!$A$2:$H$2345,5,FALSE)</f>
        <v>tier - 2</v>
      </c>
      <c r="O176" t="str">
        <f>VLOOKUP($A176,'Hospitalisation Details'!$A$2:$H$2345,6,FALSE)</f>
        <v>tier - 3</v>
      </c>
      <c r="P176" t="str">
        <f>VLOOKUP($A176,'Hospitalisation Details'!$A$2:$H$2345,7,FALSE)</f>
        <v>R1011</v>
      </c>
      <c r="Q176" s="17">
        <f>VLOOKUP($A176,'Hospitalisation Details'!$A$2:$H$2345,8,FALSE)</f>
        <v>30</v>
      </c>
    </row>
    <row r="177" spans="1:17" x14ac:dyDescent="0.25">
      <c r="A177" t="str">
        <f>'Customer Names'!A177</f>
        <v>Id176</v>
      </c>
      <c r="B177" t="str">
        <f>VLOOKUP($A177,'Customer Names'!$A$2:$D$2336,3,FALSE)</f>
        <v>John</v>
      </c>
      <c r="C177" s="16">
        <f>VLOOKUP($A177,'Medical Examinations'!$A$2:$J$2336,2,FALSE)</f>
        <v>35.53</v>
      </c>
      <c r="D177" s="16">
        <f>VLOOKUP($A177,'Medical Examinations'!$A$2:$J$2336,3,FALSE)</f>
        <v>4.6100000000000003</v>
      </c>
      <c r="E177" t="str">
        <f>VLOOKUP($A177,'Medical Examinations'!$A$2:$J$2336,4,FALSE)</f>
        <v>No</v>
      </c>
      <c r="F177" t="str">
        <f>VLOOKUP($A177,'Medical Examinations'!$A$2:$J$2336,5,FALSE)</f>
        <v>No</v>
      </c>
      <c r="G177" t="str">
        <f>VLOOKUP($A177,'Medical Examinations'!$A$2:$J$2336,6,FALSE)</f>
        <v>No</v>
      </c>
      <c r="H177" s="17">
        <f>VLOOKUP($A177,'Medical Examinations'!$A$2:$J$2336,7,FALSE)</f>
        <v>1</v>
      </c>
      <c r="I177" t="str">
        <f>VLOOKUP($A177,'Medical Examinations'!$A$2:$J$2336,8,FALSE)</f>
        <v>yes</v>
      </c>
      <c r="J177" t="str">
        <f>VLOOKUP($A177,'Medical Examinations'!$A$2:$J$2336,9,FALSE)</f>
        <v>Obesity</v>
      </c>
      <c r="K177" t="str">
        <f>VLOOKUP($A177,'Medical Examinations'!$A$2:$J$2336,10,FALSE)</f>
        <v>Normal</v>
      </c>
      <c r="L177" s="18">
        <f>VLOOKUP($A177,'Hospitalisation Details'!$A$2:$H$2345,2,FALSE)</f>
        <v>33841</v>
      </c>
      <c r="M177" s="13">
        <f>VLOOKUP($A177,'Hospitalisation Details'!$A$2:$H$2345,4,FALSE)</f>
        <v>36950.26</v>
      </c>
      <c r="N177" t="str">
        <f>VLOOKUP($A177,'Hospitalisation Details'!$A$2:$H$2345,5,FALSE)</f>
        <v>tier - 1</v>
      </c>
      <c r="O177" t="str">
        <f>VLOOKUP($A177,'Hospitalisation Details'!$A$2:$H$2345,6,FALSE)</f>
        <v>tier - 1</v>
      </c>
      <c r="P177" t="str">
        <f>VLOOKUP($A177,'Hospitalisation Details'!$A$2:$H$2345,7,FALSE)</f>
        <v>R1013</v>
      </c>
      <c r="Q177" s="17">
        <f>VLOOKUP($A177,'Hospitalisation Details'!$A$2:$H$2345,8,FALSE)</f>
        <v>30</v>
      </c>
    </row>
    <row r="178" spans="1:17" x14ac:dyDescent="0.25">
      <c r="A178" t="str">
        <f>'Customer Names'!A178</f>
        <v>Id177</v>
      </c>
      <c r="B178" t="str">
        <f>VLOOKUP($A178,'Customer Names'!$A$2:$D$2336,3,FALSE)</f>
        <v>Kelsey A.</v>
      </c>
      <c r="C178" s="16">
        <f>VLOOKUP($A178,'Medical Examinations'!$A$2:$J$2336,2,FALSE)</f>
        <v>39.729999999999997</v>
      </c>
      <c r="D178" s="16">
        <f>VLOOKUP($A178,'Medical Examinations'!$A$2:$J$2336,3,FALSE)</f>
        <v>6.24</v>
      </c>
      <c r="E178" t="str">
        <f>VLOOKUP($A178,'Medical Examinations'!$A$2:$J$2336,4,FALSE)</f>
        <v>No</v>
      </c>
      <c r="F178" t="str">
        <f>VLOOKUP($A178,'Medical Examinations'!$A$2:$J$2336,5,FALSE)</f>
        <v>No</v>
      </c>
      <c r="G178" t="str">
        <f>VLOOKUP($A178,'Medical Examinations'!$A$2:$J$2336,6,FALSE)</f>
        <v>No</v>
      </c>
      <c r="H178" s="17">
        <f>VLOOKUP($A178,'Medical Examinations'!$A$2:$J$2336,7,FALSE)</f>
        <v>0</v>
      </c>
      <c r="I178" t="str">
        <f>VLOOKUP($A178,'Medical Examinations'!$A$2:$J$2336,8,FALSE)</f>
        <v>yes</v>
      </c>
      <c r="J178" t="str">
        <f>VLOOKUP($A178,'Medical Examinations'!$A$2:$J$2336,9,FALSE)</f>
        <v>Obesity</v>
      </c>
      <c r="K178" t="str">
        <f>VLOOKUP($A178,'Medical Examinations'!$A$2:$J$2336,10,FALSE)</f>
        <v>Prediabetes</v>
      </c>
      <c r="L178" s="18">
        <f>VLOOKUP($A178,'Hospitalisation Details'!$A$2:$H$2345,2,FALSE)</f>
        <v>28350</v>
      </c>
      <c r="M178" s="13">
        <f>VLOOKUP($A178,'Hospitalisation Details'!$A$2:$H$2345,4,FALSE)</f>
        <v>36935.64</v>
      </c>
      <c r="N178" t="str">
        <f>VLOOKUP($A178,'Hospitalisation Details'!$A$2:$H$2345,5,FALSE)</f>
        <v>tier - 2</v>
      </c>
      <c r="O178" t="str">
        <f>VLOOKUP($A178,'Hospitalisation Details'!$A$2:$H$2345,6,FALSE)</f>
        <v>tier - 1</v>
      </c>
      <c r="P178" t="str">
        <f>VLOOKUP($A178,'Hospitalisation Details'!$A$2:$H$2345,7,FALSE)</f>
        <v>R1011</v>
      </c>
      <c r="Q178" s="17">
        <f>VLOOKUP($A178,'Hospitalisation Details'!$A$2:$H$2345,8,FALSE)</f>
        <v>45</v>
      </c>
    </row>
    <row r="179" spans="1:17" x14ac:dyDescent="0.25">
      <c r="A179" t="str">
        <f>'Customer Names'!A179</f>
        <v>Id178</v>
      </c>
      <c r="B179" t="str">
        <f>VLOOKUP($A179,'Customer Names'!$A$2:$D$2336,3,FALSE)</f>
        <v>Bronwen L</v>
      </c>
      <c r="C179" s="16">
        <f>VLOOKUP($A179,'Medical Examinations'!$A$2:$J$2336,2,FALSE)</f>
        <v>35.68</v>
      </c>
      <c r="D179" s="16">
        <f>VLOOKUP($A179,'Medical Examinations'!$A$2:$J$2336,3,FALSE)</f>
        <v>10.039999999999999</v>
      </c>
      <c r="E179" t="str">
        <f>VLOOKUP($A179,'Medical Examinations'!$A$2:$J$2336,4,FALSE)</f>
        <v>No</v>
      </c>
      <c r="F179" t="str">
        <f>VLOOKUP($A179,'Medical Examinations'!$A$2:$J$2336,5,FALSE)</f>
        <v>No</v>
      </c>
      <c r="G179" t="str">
        <f>VLOOKUP($A179,'Medical Examinations'!$A$2:$J$2336,6,FALSE)</f>
        <v>No</v>
      </c>
      <c r="H179" s="17">
        <f>VLOOKUP($A179,'Medical Examinations'!$A$2:$J$2336,7,FALSE)</f>
        <v>0</v>
      </c>
      <c r="I179" t="str">
        <f>VLOOKUP($A179,'Medical Examinations'!$A$2:$J$2336,8,FALSE)</f>
        <v>yes</v>
      </c>
      <c r="J179" t="str">
        <f>VLOOKUP($A179,'Medical Examinations'!$A$2:$J$2336,9,FALSE)</f>
        <v>Obesity</v>
      </c>
      <c r="K179" t="str">
        <f>VLOOKUP($A179,'Medical Examinations'!$A$2:$J$2336,10,FALSE)</f>
        <v>Diabetes</v>
      </c>
      <c r="L179" s="18">
        <f>VLOOKUP($A179,'Hospitalisation Details'!$A$2:$H$2345,2,FALSE)</f>
        <v>25133</v>
      </c>
      <c r="M179" s="13">
        <f>VLOOKUP($A179,'Hospitalisation Details'!$A$2:$H$2345,4,FALSE)</f>
        <v>36922.61</v>
      </c>
      <c r="N179" t="str">
        <f>VLOOKUP($A179,'Hospitalisation Details'!$A$2:$H$2345,5,FALSE)</f>
        <v>tier - 2</v>
      </c>
      <c r="O179" t="str">
        <f>VLOOKUP($A179,'Hospitalisation Details'!$A$2:$H$2345,6,FALSE)</f>
        <v>tier - 1</v>
      </c>
      <c r="P179" t="str">
        <f>VLOOKUP($A179,'Hospitalisation Details'!$A$2:$H$2345,7,FALSE)</f>
        <v>R1011</v>
      </c>
      <c r="Q179" s="17">
        <f>VLOOKUP($A179,'Hospitalisation Details'!$A$2:$H$2345,8,FALSE)</f>
        <v>54</v>
      </c>
    </row>
    <row r="180" spans="1:17" x14ac:dyDescent="0.25">
      <c r="A180" t="str">
        <f>'Customer Names'!A180</f>
        <v>Id179</v>
      </c>
      <c r="B180" t="str">
        <f>VLOOKUP($A180,'Customer Names'!$A$2:$D$2336,3,FALSE)</f>
        <v>Manuela</v>
      </c>
      <c r="C180" s="16">
        <f>VLOOKUP($A180,'Medical Examinations'!$A$2:$J$2336,2,FALSE)</f>
        <v>48.86</v>
      </c>
      <c r="D180" s="16">
        <f>VLOOKUP($A180,'Medical Examinations'!$A$2:$J$2336,3,FALSE)</f>
        <v>6.09</v>
      </c>
      <c r="E180" t="str">
        <f>VLOOKUP($A180,'Medical Examinations'!$A$2:$J$2336,4,FALSE)</f>
        <v>No</v>
      </c>
      <c r="F180" t="str">
        <f>VLOOKUP($A180,'Medical Examinations'!$A$2:$J$2336,5,FALSE)</f>
        <v>No</v>
      </c>
      <c r="G180" t="str">
        <f>VLOOKUP($A180,'Medical Examinations'!$A$2:$J$2336,6,FALSE)</f>
        <v>No</v>
      </c>
      <c r="H180" s="17">
        <f>VLOOKUP($A180,'Medical Examinations'!$A$2:$J$2336,7,FALSE)</f>
        <v>0</v>
      </c>
      <c r="I180" t="str">
        <f>VLOOKUP($A180,'Medical Examinations'!$A$2:$J$2336,8,FALSE)</f>
        <v>yes</v>
      </c>
      <c r="J180" t="str">
        <f>VLOOKUP($A180,'Medical Examinations'!$A$2:$J$2336,9,FALSE)</f>
        <v>Obesity</v>
      </c>
      <c r="K180" t="str">
        <f>VLOOKUP($A180,'Medical Examinations'!$A$2:$J$2336,10,FALSE)</f>
        <v>Prediabetes</v>
      </c>
      <c r="L180" s="18">
        <f>VLOOKUP($A180,'Hospitalisation Details'!$A$2:$H$2345,2,FALSE)</f>
        <v>33399</v>
      </c>
      <c r="M180" s="13">
        <f>VLOOKUP($A180,'Hospitalisation Details'!$A$2:$H$2345,4,FALSE)</f>
        <v>36911.99</v>
      </c>
      <c r="N180" t="str">
        <f>VLOOKUP($A180,'Hospitalisation Details'!$A$2:$H$2345,5,FALSE)</f>
        <v>tier - 2</v>
      </c>
      <c r="O180" t="str">
        <f>VLOOKUP($A180,'Hospitalisation Details'!$A$2:$H$2345,6,FALSE)</f>
        <v>tier - 2</v>
      </c>
      <c r="P180" t="str">
        <f>VLOOKUP($A180,'Hospitalisation Details'!$A$2:$H$2345,7,FALSE)</f>
        <v>R1011</v>
      </c>
      <c r="Q180" s="17">
        <f>VLOOKUP($A180,'Hospitalisation Details'!$A$2:$H$2345,8,FALSE)</f>
        <v>31</v>
      </c>
    </row>
    <row r="181" spans="1:17" x14ac:dyDescent="0.25">
      <c r="A181" t="str">
        <f>'Customer Names'!A181</f>
        <v>Id180</v>
      </c>
      <c r="B181" t="str">
        <f>VLOOKUP($A181,'Customer Names'!$A$2:$D$2336,3,FALSE)</f>
        <v>Jennifer L</v>
      </c>
      <c r="C181" s="16">
        <f>VLOOKUP($A181,'Medical Examinations'!$A$2:$J$2336,2,FALSE)</f>
        <v>34.799999999999997</v>
      </c>
      <c r="D181" s="16">
        <f>VLOOKUP($A181,'Medical Examinations'!$A$2:$J$2336,3,FALSE)</f>
        <v>11.4</v>
      </c>
      <c r="E181" t="str">
        <f>VLOOKUP($A181,'Medical Examinations'!$A$2:$J$2336,4,FALSE)</f>
        <v>yes</v>
      </c>
      <c r="F181" t="str">
        <f>VLOOKUP($A181,'Medical Examinations'!$A$2:$J$2336,5,FALSE)</f>
        <v>No</v>
      </c>
      <c r="G181" t="str">
        <f>VLOOKUP($A181,'Medical Examinations'!$A$2:$J$2336,6,FALSE)</f>
        <v>Yes</v>
      </c>
      <c r="H181" s="17">
        <f>VLOOKUP($A181,'Medical Examinations'!$A$2:$J$2336,7,FALSE)</f>
        <v>1</v>
      </c>
      <c r="I181" t="str">
        <f>VLOOKUP($A181,'Medical Examinations'!$A$2:$J$2336,8,FALSE)</f>
        <v>No</v>
      </c>
      <c r="J181" t="str">
        <f>VLOOKUP($A181,'Medical Examinations'!$A$2:$J$2336,9,FALSE)</f>
        <v>Obesity</v>
      </c>
      <c r="K181" t="str">
        <f>VLOOKUP($A181,'Medical Examinations'!$A$2:$J$2336,10,FALSE)</f>
        <v>Diabetes</v>
      </c>
      <c r="L181" s="18">
        <f>VLOOKUP($A181,'Hospitalisation Details'!$A$2:$H$2345,2,FALSE)</f>
        <v>23216</v>
      </c>
      <c r="M181" s="13">
        <f>VLOOKUP($A181,'Hospitalisation Details'!$A$2:$H$2345,4,FALSE)</f>
        <v>36910.61</v>
      </c>
      <c r="N181" t="str">
        <f>VLOOKUP($A181,'Hospitalisation Details'!$A$2:$H$2345,5,FALSE)</f>
        <v>tier - 2</v>
      </c>
      <c r="O181" t="str">
        <f>VLOOKUP($A181,'Hospitalisation Details'!$A$2:$H$2345,6,FALSE)</f>
        <v>tier - 2</v>
      </c>
      <c r="P181" t="str">
        <f>VLOOKUP($A181,'Hospitalisation Details'!$A$2:$H$2345,7,FALSE)</f>
        <v>R1011</v>
      </c>
      <c r="Q181" s="17">
        <f>VLOOKUP($A181,'Hospitalisation Details'!$A$2:$H$2345,8,FALSE)</f>
        <v>59</v>
      </c>
    </row>
    <row r="182" spans="1:17" x14ac:dyDescent="0.25">
      <c r="A182" t="str">
        <f>'Customer Names'!A182</f>
        <v>Id181</v>
      </c>
      <c r="B182" t="str">
        <f>VLOOKUP($A182,'Customer Names'!$A$2:$D$2336,3,FALSE)</f>
        <v>Abby W.</v>
      </c>
      <c r="C182" s="16">
        <f>VLOOKUP($A182,'Medical Examinations'!$A$2:$J$2336,2,FALSE)</f>
        <v>32.49</v>
      </c>
      <c r="D182" s="16">
        <f>VLOOKUP($A182,'Medical Examinations'!$A$2:$J$2336,3,FALSE)</f>
        <v>4.29</v>
      </c>
      <c r="E182" t="str">
        <f>VLOOKUP($A182,'Medical Examinations'!$A$2:$J$2336,4,FALSE)</f>
        <v>No</v>
      </c>
      <c r="F182" t="str">
        <f>VLOOKUP($A182,'Medical Examinations'!$A$2:$J$2336,5,FALSE)</f>
        <v>No</v>
      </c>
      <c r="G182" t="str">
        <f>VLOOKUP($A182,'Medical Examinations'!$A$2:$J$2336,6,FALSE)</f>
        <v>Yes</v>
      </c>
      <c r="H182" s="17">
        <f>VLOOKUP($A182,'Medical Examinations'!$A$2:$J$2336,7,FALSE)</f>
        <v>1</v>
      </c>
      <c r="I182" t="str">
        <f>VLOOKUP($A182,'Medical Examinations'!$A$2:$J$2336,8,FALSE)</f>
        <v>yes</v>
      </c>
      <c r="J182" t="str">
        <f>VLOOKUP($A182,'Medical Examinations'!$A$2:$J$2336,9,FALSE)</f>
        <v>Obesity</v>
      </c>
      <c r="K182" t="str">
        <f>VLOOKUP($A182,'Medical Examinations'!$A$2:$J$2336,10,FALSE)</f>
        <v>Normal</v>
      </c>
      <c r="L182" s="18">
        <f>VLOOKUP($A182,'Hospitalisation Details'!$A$2:$H$2345,2,FALSE)</f>
        <v>37793</v>
      </c>
      <c r="M182" s="13">
        <f>VLOOKUP($A182,'Hospitalisation Details'!$A$2:$H$2345,4,FALSE)</f>
        <v>36898.730000000003</v>
      </c>
      <c r="N182" t="str">
        <f>VLOOKUP($A182,'Hospitalisation Details'!$A$2:$H$2345,5,FALSE)</f>
        <v>tier - 2</v>
      </c>
      <c r="O182" t="str">
        <f>VLOOKUP($A182,'Hospitalisation Details'!$A$2:$H$2345,6,FALSE)</f>
        <v>tier - 1</v>
      </c>
      <c r="P182" t="str">
        <f>VLOOKUP($A182,'Hospitalisation Details'!$A$2:$H$2345,7,FALSE)</f>
        <v>R1012</v>
      </c>
      <c r="Q182" s="17">
        <f>VLOOKUP($A182,'Hospitalisation Details'!$A$2:$H$2345,8,FALSE)</f>
        <v>19</v>
      </c>
    </row>
    <row r="183" spans="1:17" x14ac:dyDescent="0.25">
      <c r="A183" t="str">
        <f>'Customer Names'!A183</f>
        <v>Id182</v>
      </c>
      <c r="B183" t="str">
        <f>VLOOKUP($A183,'Customer Names'!$A$2:$D$2336,3,FALSE)</f>
        <v>Tyler</v>
      </c>
      <c r="C183" s="16">
        <f>VLOOKUP($A183,'Medical Examinations'!$A$2:$J$2336,2,FALSE)</f>
        <v>39</v>
      </c>
      <c r="D183" s="16">
        <f>VLOOKUP($A183,'Medical Examinations'!$A$2:$J$2336,3,FALSE)</f>
        <v>5.7</v>
      </c>
      <c r="E183" t="str">
        <f>VLOOKUP($A183,'Medical Examinations'!$A$2:$J$2336,4,FALSE)</f>
        <v>No</v>
      </c>
      <c r="F183" t="str">
        <f>VLOOKUP($A183,'Medical Examinations'!$A$2:$J$2336,5,FALSE)</f>
        <v>No</v>
      </c>
      <c r="G183" t="str">
        <f>VLOOKUP($A183,'Medical Examinations'!$A$2:$J$2336,6,FALSE)</f>
        <v>No</v>
      </c>
      <c r="H183" s="17">
        <f>VLOOKUP($A183,'Medical Examinations'!$A$2:$J$2336,7,FALSE)</f>
        <v>2</v>
      </c>
      <c r="I183" t="str">
        <f>VLOOKUP($A183,'Medical Examinations'!$A$2:$J$2336,8,FALSE)</f>
        <v>yes</v>
      </c>
      <c r="J183" t="str">
        <f>VLOOKUP($A183,'Medical Examinations'!$A$2:$J$2336,9,FALSE)</f>
        <v>Obesity</v>
      </c>
      <c r="K183" t="str">
        <f>VLOOKUP($A183,'Medical Examinations'!$A$2:$J$2336,10,FALSE)</f>
        <v>Prediabetes</v>
      </c>
      <c r="L183" s="18">
        <f>VLOOKUP($A183,'Hospitalisation Details'!$A$2:$H$2345,2,FALSE)</f>
        <v>26638</v>
      </c>
      <c r="M183" s="13">
        <f>VLOOKUP($A183,'Hospitalisation Details'!$A$2:$H$2345,4,FALSE)</f>
        <v>36889.99</v>
      </c>
      <c r="N183" t="str">
        <f>VLOOKUP($A183,'Hospitalisation Details'!$A$2:$H$2345,5,FALSE)</f>
        <v>tier - 1</v>
      </c>
      <c r="O183" t="str">
        <f>VLOOKUP($A183,'Hospitalisation Details'!$A$2:$H$2345,6,FALSE)</f>
        <v>tier - 3</v>
      </c>
      <c r="P183" t="str">
        <f>VLOOKUP($A183,'Hospitalisation Details'!$A$2:$H$2345,7,FALSE)</f>
        <v>R1011</v>
      </c>
      <c r="Q183" s="17">
        <f>VLOOKUP($A183,'Hospitalisation Details'!$A$2:$H$2345,8,FALSE)</f>
        <v>50</v>
      </c>
    </row>
    <row r="184" spans="1:17" x14ac:dyDescent="0.25">
      <c r="A184" t="str">
        <f>'Customer Names'!A184</f>
        <v>Id183</v>
      </c>
      <c r="B184" t="str">
        <f>VLOOKUP($A184,'Customer Names'!$A$2:$D$2336,3,FALSE)</f>
        <v>Jeffrey</v>
      </c>
      <c r="C184" s="16">
        <f>VLOOKUP($A184,'Medical Examinations'!$A$2:$J$2336,2,FALSE)</f>
        <v>35.299999999999997</v>
      </c>
      <c r="D184" s="16">
        <f>VLOOKUP($A184,'Medical Examinations'!$A$2:$J$2336,3,FALSE)</f>
        <v>6.09</v>
      </c>
      <c r="E184" t="str">
        <f>VLOOKUP($A184,'Medical Examinations'!$A$2:$J$2336,4,FALSE)</f>
        <v>No</v>
      </c>
      <c r="F184" t="str">
        <f>VLOOKUP($A184,'Medical Examinations'!$A$2:$J$2336,5,FALSE)</f>
        <v>No</v>
      </c>
      <c r="G184" t="str">
        <f>VLOOKUP($A184,'Medical Examinations'!$A$2:$J$2336,6,FALSE)</f>
        <v>No</v>
      </c>
      <c r="H184" s="17">
        <f>VLOOKUP($A184,'Medical Examinations'!$A$2:$J$2336,7,FALSE)</f>
        <v>1</v>
      </c>
      <c r="I184" t="str">
        <f>VLOOKUP($A184,'Medical Examinations'!$A$2:$J$2336,8,FALSE)</f>
        <v>yes</v>
      </c>
      <c r="J184" t="str">
        <f>VLOOKUP($A184,'Medical Examinations'!$A$2:$J$2336,9,FALSE)</f>
        <v>Obesity</v>
      </c>
      <c r="K184" t="str">
        <f>VLOOKUP($A184,'Medical Examinations'!$A$2:$J$2336,10,FALSE)</f>
        <v>Prediabetes</v>
      </c>
      <c r="L184" s="18">
        <f>VLOOKUP($A184,'Hospitalisation Details'!$A$2:$H$2345,2,FALSE)</f>
        <v>33789</v>
      </c>
      <c r="M184" s="13">
        <f>VLOOKUP($A184,'Hospitalisation Details'!$A$2:$H$2345,4,FALSE)</f>
        <v>36837.47</v>
      </c>
      <c r="N184" t="str">
        <f>VLOOKUP($A184,'Hospitalisation Details'!$A$2:$H$2345,5,FALSE)</f>
        <v>tier - 2</v>
      </c>
      <c r="O184" t="str">
        <f>VLOOKUP($A184,'Hospitalisation Details'!$A$2:$H$2345,6,FALSE)</f>
        <v>tier - 3</v>
      </c>
      <c r="P184" t="str">
        <f>VLOOKUP($A184,'Hospitalisation Details'!$A$2:$H$2345,7,FALSE)</f>
        <v>R1011</v>
      </c>
      <c r="Q184" s="17">
        <f>VLOOKUP($A184,'Hospitalisation Details'!$A$2:$H$2345,8,FALSE)</f>
        <v>30</v>
      </c>
    </row>
    <row r="185" spans="1:17" x14ac:dyDescent="0.25">
      <c r="A185" t="str">
        <f>'Customer Names'!A185</f>
        <v>Id184</v>
      </c>
      <c r="B185" t="str">
        <f>VLOOKUP($A185,'Customer Names'!$A$2:$D$2336,3,FALSE)</f>
        <v>Matthew F</v>
      </c>
      <c r="C185" s="16">
        <f>VLOOKUP($A185,'Medical Examinations'!$A$2:$J$2336,2,FALSE)</f>
        <v>33.42</v>
      </c>
      <c r="D185" s="16">
        <f>VLOOKUP($A185,'Medical Examinations'!$A$2:$J$2336,3,FALSE)</f>
        <v>10.67</v>
      </c>
      <c r="E185" t="str">
        <f>VLOOKUP($A185,'Medical Examinations'!$A$2:$J$2336,4,FALSE)</f>
        <v>No</v>
      </c>
      <c r="F185" t="str">
        <f>VLOOKUP($A185,'Medical Examinations'!$A$2:$J$2336,5,FALSE)</f>
        <v>No</v>
      </c>
      <c r="G185" t="str">
        <f>VLOOKUP($A185,'Medical Examinations'!$A$2:$J$2336,6,FALSE)</f>
        <v>No</v>
      </c>
      <c r="H185" s="17">
        <f>VLOOKUP($A185,'Medical Examinations'!$A$2:$J$2336,7,FALSE)</f>
        <v>0</v>
      </c>
      <c r="I185" t="str">
        <f>VLOOKUP($A185,'Medical Examinations'!$A$2:$J$2336,8,FALSE)</f>
        <v>yes</v>
      </c>
      <c r="J185" t="str">
        <f>VLOOKUP($A185,'Medical Examinations'!$A$2:$J$2336,9,FALSE)</f>
        <v>Obesity</v>
      </c>
      <c r="K185" t="str">
        <f>VLOOKUP($A185,'Medical Examinations'!$A$2:$J$2336,10,FALSE)</f>
        <v>Diabetes</v>
      </c>
      <c r="L185" s="18">
        <f>VLOOKUP($A185,'Hospitalisation Details'!$A$2:$H$2345,2,FALSE)</f>
        <v>24104</v>
      </c>
      <c r="M185" s="13">
        <f>VLOOKUP($A185,'Hospitalisation Details'!$A$2:$H$2345,4,FALSE)</f>
        <v>36795.29</v>
      </c>
      <c r="N185" t="str">
        <f>VLOOKUP($A185,'Hospitalisation Details'!$A$2:$H$2345,5,FALSE)</f>
        <v>tier - 2</v>
      </c>
      <c r="O185" t="str">
        <f>VLOOKUP($A185,'Hospitalisation Details'!$A$2:$H$2345,6,FALSE)</f>
        <v>tier - 1</v>
      </c>
      <c r="P185" t="str">
        <f>VLOOKUP($A185,'Hospitalisation Details'!$A$2:$H$2345,7,FALSE)</f>
        <v>R1011</v>
      </c>
      <c r="Q185" s="17">
        <f>VLOOKUP($A185,'Hospitalisation Details'!$A$2:$H$2345,8,FALSE)</f>
        <v>57</v>
      </c>
    </row>
    <row r="186" spans="1:17" x14ac:dyDescent="0.25">
      <c r="A186" t="str">
        <f>'Customer Names'!A186</f>
        <v>Id185</v>
      </c>
      <c r="B186" t="str">
        <f>VLOOKUP($A186,'Customer Names'!$A$2:$D$2336,3,FALSE)</f>
        <v>Ryan J.</v>
      </c>
      <c r="C186" s="16">
        <f>VLOOKUP($A186,'Medical Examinations'!$A$2:$J$2336,2,FALSE)</f>
        <v>37.18</v>
      </c>
      <c r="D186" s="16">
        <f>VLOOKUP($A186,'Medical Examinations'!$A$2:$J$2336,3,FALSE)</f>
        <v>6.75</v>
      </c>
      <c r="E186" t="str">
        <f>VLOOKUP($A186,'Medical Examinations'!$A$2:$J$2336,4,FALSE)</f>
        <v>yes</v>
      </c>
      <c r="F186" t="str">
        <f>VLOOKUP($A186,'Medical Examinations'!$A$2:$J$2336,5,FALSE)</f>
        <v>No</v>
      </c>
      <c r="G186" t="str">
        <f>VLOOKUP($A186,'Medical Examinations'!$A$2:$J$2336,6,FALSE)</f>
        <v>No</v>
      </c>
      <c r="H186" s="17">
        <f>VLOOKUP($A186,'Medical Examinations'!$A$2:$J$2336,7,FALSE)</f>
        <v>2</v>
      </c>
      <c r="I186" t="str">
        <f>VLOOKUP($A186,'Medical Examinations'!$A$2:$J$2336,8,FALSE)</f>
        <v>yes</v>
      </c>
      <c r="J186" t="str">
        <f>VLOOKUP($A186,'Medical Examinations'!$A$2:$J$2336,9,FALSE)</f>
        <v>Obesity</v>
      </c>
      <c r="K186" t="str">
        <f>VLOOKUP($A186,'Medical Examinations'!$A$2:$J$2336,10,FALSE)</f>
        <v>Diabetes</v>
      </c>
      <c r="L186" s="18">
        <f>VLOOKUP($A186,'Hospitalisation Details'!$A$2:$H$2345,2,FALSE)</f>
        <v>25763</v>
      </c>
      <c r="M186" s="13">
        <f>VLOOKUP($A186,'Hospitalisation Details'!$A$2:$H$2345,4,FALSE)</f>
        <v>36786.370000000003</v>
      </c>
      <c r="N186" t="str">
        <f>VLOOKUP($A186,'Hospitalisation Details'!$A$2:$H$2345,5,FALSE)</f>
        <v>tier - 1</v>
      </c>
      <c r="O186" t="str">
        <f>VLOOKUP($A186,'Hospitalisation Details'!$A$2:$H$2345,6,FALSE)</f>
        <v>tier - 1</v>
      </c>
      <c r="P186" t="str">
        <f>VLOOKUP($A186,'Hospitalisation Details'!$A$2:$H$2345,7,FALSE)</f>
        <v>R1011</v>
      </c>
      <c r="Q186" s="17">
        <f>VLOOKUP($A186,'Hospitalisation Details'!$A$2:$H$2345,8,FALSE)</f>
        <v>52</v>
      </c>
    </row>
    <row r="187" spans="1:17" x14ac:dyDescent="0.25">
      <c r="A187" t="str">
        <f>'Customer Names'!A187</f>
        <v>Id186</v>
      </c>
      <c r="B187" t="str">
        <f>VLOOKUP($A187,'Customer Names'!$A$2:$D$2336,3,FALSE)</f>
        <v>Amy</v>
      </c>
      <c r="C187" s="16">
        <f>VLOOKUP($A187,'Medical Examinations'!$A$2:$J$2336,2,FALSE)</f>
        <v>33.33</v>
      </c>
      <c r="D187" s="16">
        <f>VLOOKUP($A187,'Medical Examinations'!$A$2:$J$2336,3,FALSE)</f>
        <v>9.26</v>
      </c>
      <c r="E187" t="str">
        <f>VLOOKUP($A187,'Medical Examinations'!$A$2:$J$2336,4,FALSE)</f>
        <v>yes</v>
      </c>
      <c r="F187" t="str">
        <f>VLOOKUP($A187,'Medical Examinations'!$A$2:$J$2336,5,FALSE)</f>
        <v>No</v>
      </c>
      <c r="G187" t="str">
        <f>VLOOKUP($A187,'Medical Examinations'!$A$2:$J$2336,6,FALSE)</f>
        <v>No</v>
      </c>
      <c r="H187" s="17">
        <f>VLOOKUP($A187,'Medical Examinations'!$A$2:$J$2336,7,FALSE)</f>
        <v>2</v>
      </c>
      <c r="I187" t="str">
        <f>VLOOKUP($A187,'Medical Examinations'!$A$2:$J$2336,8,FALSE)</f>
        <v>No</v>
      </c>
      <c r="J187" t="str">
        <f>VLOOKUP($A187,'Medical Examinations'!$A$2:$J$2336,9,FALSE)</f>
        <v>Obesity</v>
      </c>
      <c r="K187" t="str">
        <f>VLOOKUP($A187,'Medical Examinations'!$A$2:$J$2336,10,FALSE)</f>
        <v>Diabetes</v>
      </c>
      <c r="L187" s="18">
        <f>VLOOKUP($A187,'Hospitalisation Details'!$A$2:$H$2345,2,FALSE)</f>
        <v>22491</v>
      </c>
      <c r="M187" s="13">
        <f>VLOOKUP($A187,'Hospitalisation Details'!$A$2:$H$2345,4,FALSE)</f>
        <v>36580.28</v>
      </c>
      <c r="N187" t="str">
        <f>VLOOKUP($A187,'Hospitalisation Details'!$A$2:$H$2345,5,FALSE)</f>
        <v>tier - 2</v>
      </c>
      <c r="O187" t="str">
        <f>VLOOKUP($A187,'Hospitalisation Details'!$A$2:$H$2345,6,FALSE)</f>
        <v>tier - 2</v>
      </c>
      <c r="P187" t="str">
        <f>VLOOKUP($A187,'Hospitalisation Details'!$A$2:$H$2345,7,FALSE)</f>
        <v>R1013</v>
      </c>
      <c r="Q187" s="17">
        <f>VLOOKUP($A187,'Hospitalisation Details'!$A$2:$H$2345,8,FALSE)</f>
        <v>61</v>
      </c>
    </row>
    <row r="188" spans="1:17" x14ac:dyDescent="0.25">
      <c r="A188" t="str">
        <f>'Customer Names'!A188</f>
        <v>Id187</v>
      </c>
      <c r="B188" t="str">
        <f>VLOOKUP($A188,'Customer Names'!$A$2:$D$2336,3,FALSE)</f>
        <v>Andrew P</v>
      </c>
      <c r="C188" s="16">
        <f>VLOOKUP($A188,'Medical Examinations'!$A$2:$J$2336,2,FALSE)</f>
        <v>53.21</v>
      </c>
      <c r="D188" s="16">
        <f>VLOOKUP($A188,'Medical Examinations'!$A$2:$J$2336,3,FALSE)</f>
        <v>4.2699999999999996</v>
      </c>
      <c r="E188" t="str">
        <f>VLOOKUP($A188,'Medical Examinations'!$A$2:$J$2336,4,FALSE)</f>
        <v>No</v>
      </c>
      <c r="F188" t="str">
        <f>VLOOKUP($A188,'Medical Examinations'!$A$2:$J$2336,5,FALSE)</f>
        <v>No</v>
      </c>
      <c r="G188" t="str">
        <f>VLOOKUP($A188,'Medical Examinations'!$A$2:$J$2336,6,FALSE)</f>
        <v>No</v>
      </c>
      <c r="H188" s="17">
        <f>VLOOKUP($A188,'Medical Examinations'!$A$2:$J$2336,7,FALSE)</f>
        <v>1</v>
      </c>
      <c r="I188" t="str">
        <f>VLOOKUP($A188,'Medical Examinations'!$A$2:$J$2336,8,FALSE)</f>
        <v>yes</v>
      </c>
      <c r="J188" t="str">
        <f>VLOOKUP($A188,'Medical Examinations'!$A$2:$J$2336,9,FALSE)</f>
        <v>Obesity</v>
      </c>
      <c r="K188" t="str">
        <f>VLOOKUP($A188,'Medical Examinations'!$A$2:$J$2336,10,FALSE)</f>
        <v>Normal</v>
      </c>
      <c r="L188" s="18">
        <f>VLOOKUP($A188,'Hospitalisation Details'!$A$2:$H$2345,2,FALSE)</f>
        <v>33886</v>
      </c>
      <c r="M188" s="13">
        <f>VLOOKUP($A188,'Hospitalisation Details'!$A$2:$H$2345,4,FALSE)</f>
        <v>36572.800000000003</v>
      </c>
      <c r="N188" t="str">
        <f>VLOOKUP($A188,'Hospitalisation Details'!$A$2:$H$2345,5,FALSE)</f>
        <v>tier - 1</v>
      </c>
      <c r="O188" t="str">
        <f>VLOOKUP($A188,'Hospitalisation Details'!$A$2:$H$2345,6,FALSE)</f>
        <v>tier - 2</v>
      </c>
      <c r="P188" t="str">
        <f>VLOOKUP($A188,'Hospitalisation Details'!$A$2:$H$2345,7,FALSE)</f>
        <v>R1011</v>
      </c>
      <c r="Q188" s="17">
        <f>VLOOKUP($A188,'Hospitalisation Details'!$A$2:$H$2345,8,FALSE)</f>
        <v>30</v>
      </c>
    </row>
    <row r="189" spans="1:17" x14ac:dyDescent="0.25">
      <c r="A189" t="str">
        <f>'Customer Names'!A189</f>
        <v>Id188</v>
      </c>
      <c r="B189" t="str">
        <f>VLOOKUP($A189,'Customer Names'!$A$2:$D$2336,3,FALSE)</f>
        <v>George M. V</v>
      </c>
      <c r="C189" s="16">
        <f>VLOOKUP($A189,'Medical Examinations'!$A$2:$J$2336,2,FALSE)</f>
        <v>38.729999999999997</v>
      </c>
      <c r="D189" s="16">
        <f>VLOOKUP($A189,'Medical Examinations'!$A$2:$J$2336,3,FALSE)</f>
        <v>11.51</v>
      </c>
      <c r="E189" t="str">
        <f>VLOOKUP($A189,'Medical Examinations'!$A$2:$J$2336,4,FALSE)</f>
        <v>No</v>
      </c>
      <c r="F189" t="str">
        <f>VLOOKUP($A189,'Medical Examinations'!$A$2:$J$2336,5,FALSE)</f>
        <v>No</v>
      </c>
      <c r="G189" t="str">
        <f>VLOOKUP($A189,'Medical Examinations'!$A$2:$J$2336,6,FALSE)</f>
        <v>No</v>
      </c>
      <c r="H189" s="17">
        <f>VLOOKUP($A189,'Medical Examinations'!$A$2:$J$2336,7,FALSE)</f>
        <v>2</v>
      </c>
      <c r="I189" t="str">
        <f>VLOOKUP($A189,'Medical Examinations'!$A$2:$J$2336,8,FALSE)</f>
        <v>yes</v>
      </c>
      <c r="J189" t="str">
        <f>VLOOKUP($A189,'Medical Examinations'!$A$2:$J$2336,9,FALSE)</f>
        <v>Obesity</v>
      </c>
      <c r="K189" t="str">
        <f>VLOOKUP($A189,'Medical Examinations'!$A$2:$J$2336,10,FALSE)</f>
        <v>Diabetes</v>
      </c>
      <c r="L189" s="18">
        <f>VLOOKUP($A189,'Hospitalisation Details'!$A$2:$H$2345,2,FALSE)</f>
        <v>26885</v>
      </c>
      <c r="M189" s="13">
        <f>VLOOKUP($A189,'Hospitalisation Details'!$A$2:$H$2345,4,FALSE)</f>
        <v>36541.550000000003</v>
      </c>
      <c r="N189" t="str">
        <f>VLOOKUP($A189,'Hospitalisation Details'!$A$2:$H$2345,5,FALSE)</f>
        <v>tier - 2</v>
      </c>
      <c r="O189" t="str">
        <f>VLOOKUP($A189,'Hospitalisation Details'!$A$2:$H$2345,6,FALSE)</f>
        <v>tier - 3</v>
      </c>
      <c r="P189" t="str">
        <f>VLOOKUP($A189,'Hospitalisation Details'!$A$2:$H$2345,7,FALSE)</f>
        <v>R1011</v>
      </c>
      <c r="Q189" s="17">
        <f>VLOOKUP($A189,'Hospitalisation Details'!$A$2:$H$2345,8,FALSE)</f>
        <v>49</v>
      </c>
    </row>
    <row r="190" spans="1:17" x14ac:dyDescent="0.25">
      <c r="A190" t="str">
        <f>'Customer Names'!A190</f>
        <v>Id189</v>
      </c>
      <c r="B190" t="str">
        <f>VLOOKUP($A190,'Customer Names'!$A$2:$D$2336,3,FALSE)</f>
        <v>Sarah</v>
      </c>
      <c r="C190" s="16">
        <f>VLOOKUP($A190,'Medical Examinations'!$A$2:$J$2336,2,FALSE)</f>
        <v>29.73</v>
      </c>
      <c r="D190" s="16">
        <f>VLOOKUP($A190,'Medical Examinations'!$A$2:$J$2336,3,FALSE)</f>
        <v>7.22</v>
      </c>
      <c r="E190" t="str">
        <f>VLOOKUP($A190,'Medical Examinations'!$A$2:$J$2336,4,FALSE)</f>
        <v>No</v>
      </c>
      <c r="F190" t="str">
        <f>VLOOKUP($A190,'Medical Examinations'!$A$2:$J$2336,5,FALSE)</f>
        <v>No</v>
      </c>
      <c r="G190" t="str">
        <f>VLOOKUP($A190,'Medical Examinations'!$A$2:$J$2336,6,FALSE)</f>
        <v>No</v>
      </c>
      <c r="H190" s="17">
        <f>VLOOKUP($A190,'Medical Examinations'!$A$2:$J$2336,7,FALSE)</f>
        <v>0</v>
      </c>
      <c r="I190" t="str">
        <f>VLOOKUP($A190,'Medical Examinations'!$A$2:$J$2336,8,FALSE)</f>
        <v>yes</v>
      </c>
      <c r="J190" t="str">
        <f>VLOOKUP($A190,'Medical Examinations'!$A$2:$J$2336,9,FALSE)</f>
        <v>Overweight</v>
      </c>
      <c r="K190" t="str">
        <f>VLOOKUP($A190,'Medical Examinations'!$A$2:$J$2336,10,FALSE)</f>
        <v>Diabetes</v>
      </c>
      <c r="L190" s="18">
        <f>VLOOKUP($A190,'Hospitalisation Details'!$A$2:$H$2345,2,FALSE)</f>
        <v>22969</v>
      </c>
      <c r="M190" s="13">
        <f>VLOOKUP($A190,'Hospitalisation Details'!$A$2:$H$2345,4,FALSE)</f>
        <v>36445.550000000003</v>
      </c>
      <c r="N190" t="str">
        <f>VLOOKUP($A190,'Hospitalisation Details'!$A$2:$H$2345,5,FALSE)</f>
        <v>tier - 2</v>
      </c>
      <c r="O190" t="str">
        <f>VLOOKUP($A190,'Hospitalisation Details'!$A$2:$H$2345,6,FALSE)</f>
        <v>tier - 2</v>
      </c>
      <c r="P190" t="str">
        <f>VLOOKUP($A190,'Hospitalisation Details'!$A$2:$H$2345,7,FALSE)</f>
        <v>R1011</v>
      </c>
      <c r="Q190" s="17">
        <f>VLOOKUP($A190,'Hospitalisation Details'!$A$2:$H$2345,8,FALSE)</f>
        <v>60</v>
      </c>
    </row>
    <row r="191" spans="1:17" x14ac:dyDescent="0.25">
      <c r="A191" t="str">
        <f>'Customer Names'!A191</f>
        <v>Id190</v>
      </c>
      <c r="B191" t="str">
        <f>VLOOKUP($A191,'Customer Names'!$A$2:$D$2336,3,FALSE)</f>
        <v>Lara</v>
      </c>
      <c r="C191" s="16">
        <f>VLOOKUP($A191,'Medical Examinations'!$A$2:$J$2336,2,FALSE)</f>
        <v>34.700000000000003</v>
      </c>
      <c r="D191" s="16">
        <f>VLOOKUP($A191,'Medical Examinations'!$A$2:$J$2336,3,FALSE)</f>
        <v>4.37</v>
      </c>
      <c r="E191" t="str">
        <f>VLOOKUP($A191,'Medical Examinations'!$A$2:$J$2336,4,FALSE)</f>
        <v>No</v>
      </c>
      <c r="F191" t="str">
        <f>VLOOKUP($A191,'Medical Examinations'!$A$2:$J$2336,5,FALSE)</f>
        <v>No</v>
      </c>
      <c r="G191" t="str">
        <f>VLOOKUP($A191,'Medical Examinations'!$A$2:$J$2336,6,FALSE)</f>
        <v>Yes</v>
      </c>
      <c r="H191" s="17">
        <f>VLOOKUP($A191,'Medical Examinations'!$A$2:$J$2336,7,FALSE)</f>
        <v>1</v>
      </c>
      <c r="I191" t="str">
        <f>VLOOKUP($A191,'Medical Examinations'!$A$2:$J$2336,8,FALSE)</f>
        <v>yes</v>
      </c>
      <c r="J191" t="str">
        <f>VLOOKUP($A191,'Medical Examinations'!$A$2:$J$2336,9,FALSE)</f>
        <v>Obesity</v>
      </c>
      <c r="K191" t="str">
        <f>VLOOKUP($A191,'Medical Examinations'!$A$2:$J$2336,10,FALSE)</f>
        <v>Normal</v>
      </c>
      <c r="L191" s="18">
        <f>VLOOKUP($A191,'Hospitalisation Details'!$A$2:$H$2345,2,FALSE)</f>
        <v>37964</v>
      </c>
      <c r="M191" s="13">
        <f>VLOOKUP($A191,'Hospitalisation Details'!$A$2:$H$2345,4,FALSE)</f>
        <v>36397.58</v>
      </c>
      <c r="N191" t="str">
        <f>VLOOKUP($A191,'Hospitalisation Details'!$A$2:$H$2345,5,FALSE)</f>
        <v>tier - 2</v>
      </c>
      <c r="O191" t="str">
        <f>VLOOKUP($A191,'Hospitalisation Details'!$A$2:$H$2345,6,FALSE)</f>
        <v>tier - 3</v>
      </c>
      <c r="P191" t="str">
        <f>VLOOKUP($A191,'Hospitalisation Details'!$A$2:$H$2345,7,FALSE)</f>
        <v>R1011</v>
      </c>
      <c r="Q191" s="17">
        <f>VLOOKUP($A191,'Hospitalisation Details'!$A$2:$H$2345,8,FALSE)</f>
        <v>19</v>
      </c>
    </row>
    <row r="192" spans="1:17" x14ac:dyDescent="0.25">
      <c r="A192" t="str">
        <f>'Customer Names'!A192</f>
        <v>Id191</v>
      </c>
      <c r="B192" t="str">
        <f>VLOOKUP($A192,'Customer Names'!$A$2:$D$2336,3,FALSE)</f>
        <v>Sebastien</v>
      </c>
      <c r="C192" s="16">
        <f>VLOOKUP($A192,'Medical Examinations'!$A$2:$J$2336,2,FALSE)</f>
        <v>38.28</v>
      </c>
      <c r="D192" s="16">
        <f>VLOOKUP($A192,'Medical Examinations'!$A$2:$J$2336,3,FALSE)</f>
        <v>11.56</v>
      </c>
      <c r="E192" t="str">
        <f>VLOOKUP($A192,'Medical Examinations'!$A$2:$J$2336,4,FALSE)</f>
        <v>yes</v>
      </c>
      <c r="F192" t="str">
        <f>VLOOKUP($A192,'Medical Examinations'!$A$2:$J$2336,5,FALSE)</f>
        <v>No</v>
      </c>
      <c r="G192" t="str">
        <f>VLOOKUP($A192,'Medical Examinations'!$A$2:$J$2336,6,FALSE)</f>
        <v>No</v>
      </c>
      <c r="H192" s="17">
        <f>VLOOKUP($A192,'Medical Examinations'!$A$2:$J$2336,7,FALSE)</f>
        <v>1</v>
      </c>
      <c r="I192" t="str">
        <f>VLOOKUP($A192,'Medical Examinations'!$A$2:$J$2336,8,FALSE)</f>
        <v>yes</v>
      </c>
      <c r="J192" t="str">
        <f>VLOOKUP($A192,'Medical Examinations'!$A$2:$J$2336,9,FALSE)</f>
        <v>Obesity</v>
      </c>
      <c r="K192" t="str">
        <f>VLOOKUP($A192,'Medical Examinations'!$A$2:$J$2336,10,FALSE)</f>
        <v>Diabetes</v>
      </c>
      <c r="L192" s="18">
        <f>VLOOKUP($A192,'Hospitalisation Details'!$A$2:$H$2345,2,FALSE)</f>
        <v>27550</v>
      </c>
      <c r="M192" s="13">
        <f>VLOOKUP($A192,'Hospitalisation Details'!$A$2:$H$2345,4,FALSE)</f>
        <v>36350.71</v>
      </c>
      <c r="N192" t="str">
        <f>VLOOKUP($A192,'Hospitalisation Details'!$A$2:$H$2345,5,FALSE)</f>
        <v>tier - 1</v>
      </c>
      <c r="O192" t="str">
        <f>VLOOKUP($A192,'Hospitalisation Details'!$A$2:$H$2345,6,FALSE)</f>
        <v>tier - 2</v>
      </c>
      <c r="P192" t="str">
        <f>VLOOKUP($A192,'Hospitalisation Details'!$A$2:$H$2345,7,FALSE)</f>
        <v>R1011</v>
      </c>
      <c r="Q192" s="17">
        <f>VLOOKUP($A192,'Hospitalisation Details'!$A$2:$H$2345,8,FALSE)</f>
        <v>48</v>
      </c>
    </row>
    <row r="193" spans="1:17" x14ac:dyDescent="0.25">
      <c r="A193" t="str">
        <f>'Customer Names'!A193</f>
        <v>Id192</v>
      </c>
      <c r="B193" t="str">
        <f>VLOOKUP($A193,'Customer Names'!$A$2:$D$2336,3,FALSE)</f>
        <v>Padraig</v>
      </c>
      <c r="C193" s="16">
        <f>VLOOKUP($A193,'Medical Examinations'!$A$2:$J$2336,2,FALSE)</f>
        <v>33.57</v>
      </c>
      <c r="D193" s="16">
        <f>VLOOKUP($A193,'Medical Examinations'!$A$2:$J$2336,3,FALSE)</f>
        <v>8.82</v>
      </c>
      <c r="E193" t="str">
        <f>VLOOKUP($A193,'Medical Examinations'!$A$2:$J$2336,4,FALSE)</f>
        <v>yes</v>
      </c>
      <c r="F193" t="str">
        <f>VLOOKUP($A193,'Medical Examinations'!$A$2:$J$2336,5,FALSE)</f>
        <v>No</v>
      </c>
      <c r="G193" t="str">
        <f>VLOOKUP($A193,'Medical Examinations'!$A$2:$J$2336,6,FALSE)</f>
        <v>No</v>
      </c>
      <c r="H193" s="17">
        <f>VLOOKUP($A193,'Medical Examinations'!$A$2:$J$2336,7,FALSE)</f>
        <v>0</v>
      </c>
      <c r="I193" t="str">
        <f>VLOOKUP($A193,'Medical Examinations'!$A$2:$J$2336,8,FALSE)</f>
        <v>yes</v>
      </c>
      <c r="J193" t="str">
        <f>VLOOKUP($A193,'Medical Examinations'!$A$2:$J$2336,9,FALSE)</f>
        <v>Obesity</v>
      </c>
      <c r="K193" t="str">
        <f>VLOOKUP($A193,'Medical Examinations'!$A$2:$J$2336,10,FALSE)</f>
        <v>Diabetes</v>
      </c>
      <c r="L193" s="18">
        <f>VLOOKUP($A193,'Hospitalisation Details'!$A$2:$H$2345,2,FALSE)</f>
        <v>24763</v>
      </c>
      <c r="M193" s="13">
        <f>VLOOKUP($A193,'Hospitalisation Details'!$A$2:$H$2345,4,FALSE)</f>
        <v>36332.449999999997</v>
      </c>
      <c r="N193" t="str">
        <f>VLOOKUP($A193,'Hospitalisation Details'!$A$2:$H$2345,5,FALSE)</f>
        <v>tier - 1</v>
      </c>
      <c r="O193" t="str">
        <f>VLOOKUP($A193,'Hospitalisation Details'!$A$2:$H$2345,6,FALSE)</f>
        <v>tier - 3</v>
      </c>
      <c r="P193" t="str">
        <f>VLOOKUP($A193,'Hospitalisation Details'!$A$2:$H$2345,7,FALSE)</f>
        <v>R1011</v>
      </c>
      <c r="Q193" s="17">
        <f>VLOOKUP($A193,'Hospitalisation Details'!$A$2:$H$2345,8,FALSE)</f>
        <v>55</v>
      </c>
    </row>
    <row r="194" spans="1:17" x14ac:dyDescent="0.25">
      <c r="A194" t="str">
        <f>'Customer Names'!A194</f>
        <v>Id193</v>
      </c>
      <c r="B194" t="str">
        <f>VLOOKUP($A194,'Customer Names'!$A$2:$D$2336,3,FALSE)</f>
        <v>Heather</v>
      </c>
      <c r="C194" s="16">
        <f>VLOOKUP($A194,'Medical Examinations'!$A$2:$J$2336,2,FALSE)</f>
        <v>52.06</v>
      </c>
      <c r="D194" s="16">
        <f>VLOOKUP($A194,'Medical Examinations'!$A$2:$J$2336,3,FALSE)</f>
        <v>4.6900000000000004</v>
      </c>
      <c r="E194" t="str">
        <f>VLOOKUP($A194,'Medical Examinations'!$A$2:$J$2336,4,FALSE)</f>
        <v>No</v>
      </c>
      <c r="F194" t="str">
        <f>VLOOKUP($A194,'Medical Examinations'!$A$2:$J$2336,5,FALSE)</f>
        <v>No</v>
      </c>
      <c r="G194" t="str">
        <f>VLOOKUP($A194,'Medical Examinations'!$A$2:$J$2336,6,FALSE)</f>
        <v>No</v>
      </c>
      <c r="H194" s="17">
        <f>VLOOKUP($A194,'Medical Examinations'!$A$2:$J$2336,7,FALSE)</f>
        <v>1</v>
      </c>
      <c r="I194" t="str">
        <f>VLOOKUP($A194,'Medical Examinations'!$A$2:$J$2336,8,FALSE)</f>
        <v>yes</v>
      </c>
      <c r="J194" t="str">
        <f>VLOOKUP($A194,'Medical Examinations'!$A$2:$J$2336,9,FALSE)</f>
        <v>Obesity</v>
      </c>
      <c r="K194" t="str">
        <f>VLOOKUP($A194,'Medical Examinations'!$A$2:$J$2336,10,FALSE)</f>
        <v>Normal</v>
      </c>
      <c r="L194" s="18">
        <f>VLOOKUP($A194,'Hospitalisation Details'!$A$2:$H$2345,2,FALSE)</f>
        <v>33771</v>
      </c>
      <c r="M194" s="13">
        <f>VLOOKUP($A194,'Hospitalisation Details'!$A$2:$H$2345,4,FALSE)</f>
        <v>36314.050000000003</v>
      </c>
      <c r="N194" t="str">
        <f>VLOOKUP($A194,'Hospitalisation Details'!$A$2:$H$2345,5,FALSE)</f>
        <v>tier - 2</v>
      </c>
      <c r="O194" t="str">
        <f>VLOOKUP($A194,'Hospitalisation Details'!$A$2:$H$2345,6,FALSE)</f>
        <v>tier - 2</v>
      </c>
      <c r="P194" t="str">
        <f>VLOOKUP($A194,'Hospitalisation Details'!$A$2:$H$2345,7,FALSE)</f>
        <v>R1011</v>
      </c>
      <c r="Q194" s="17">
        <f>VLOOKUP($A194,'Hospitalisation Details'!$A$2:$H$2345,8,FALSE)</f>
        <v>30</v>
      </c>
    </row>
    <row r="195" spans="1:17" x14ac:dyDescent="0.25">
      <c r="A195" t="str">
        <f>'Customer Names'!A195</f>
        <v>Id194</v>
      </c>
      <c r="B195" t="str">
        <f>VLOOKUP($A195,'Customer Names'!$A$2:$D$2336,3,FALSE)</f>
        <v>Jorge</v>
      </c>
      <c r="C195" s="16">
        <f>VLOOKUP($A195,'Medical Examinations'!$A$2:$J$2336,2,FALSE)</f>
        <v>38.17</v>
      </c>
      <c r="D195" s="16">
        <f>VLOOKUP($A195,'Medical Examinations'!$A$2:$J$2336,3,FALSE)</f>
        <v>4.53</v>
      </c>
      <c r="E195" t="str">
        <f>VLOOKUP($A195,'Medical Examinations'!$A$2:$J$2336,4,FALSE)</f>
        <v>No</v>
      </c>
      <c r="F195" t="str">
        <f>VLOOKUP($A195,'Medical Examinations'!$A$2:$J$2336,5,FALSE)</f>
        <v>yes</v>
      </c>
      <c r="G195" t="str">
        <f>VLOOKUP($A195,'Medical Examinations'!$A$2:$J$2336,6,FALSE)</f>
        <v>No</v>
      </c>
      <c r="H195" s="17">
        <f>VLOOKUP($A195,'Medical Examinations'!$A$2:$J$2336,7,FALSE)</f>
        <v>1</v>
      </c>
      <c r="I195" t="str">
        <f>VLOOKUP($A195,'Medical Examinations'!$A$2:$J$2336,8,FALSE)</f>
        <v>yes</v>
      </c>
      <c r="J195" t="str">
        <f>VLOOKUP($A195,'Medical Examinations'!$A$2:$J$2336,9,FALSE)</f>
        <v>Obesity</v>
      </c>
      <c r="K195" t="str">
        <f>VLOOKUP($A195,'Medical Examinations'!$A$2:$J$2336,10,FALSE)</f>
        <v>Normal</v>
      </c>
      <c r="L195" s="18">
        <f>VLOOKUP($A195,'Hospitalisation Details'!$A$2:$H$2345,2,FALSE)</f>
        <v>38346</v>
      </c>
      <c r="M195" s="13">
        <f>VLOOKUP($A195,'Hospitalisation Details'!$A$2:$H$2345,4,FALSE)</f>
        <v>36307.800000000003</v>
      </c>
      <c r="N195" t="str">
        <f>VLOOKUP($A195,'Hospitalisation Details'!$A$2:$H$2345,5,FALSE)</f>
        <v>tier - 1</v>
      </c>
      <c r="O195" t="str">
        <f>VLOOKUP($A195,'Hospitalisation Details'!$A$2:$H$2345,6,FALSE)</f>
        <v>tier - 2</v>
      </c>
      <c r="P195" t="str">
        <f>VLOOKUP($A195,'Hospitalisation Details'!$A$2:$H$2345,7,FALSE)</f>
        <v>R1013</v>
      </c>
      <c r="Q195" s="17">
        <f>VLOOKUP($A195,'Hospitalisation Details'!$A$2:$H$2345,8,FALSE)</f>
        <v>18</v>
      </c>
    </row>
    <row r="196" spans="1:17" x14ac:dyDescent="0.25">
      <c r="A196" t="str">
        <f>'Customer Names'!A196</f>
        <v>Id195</v>
      </c>
      <c r="B196" t="str">
        <f>VLOOKUP($A196,'Customer Names'!$A$2:$D$2336,3,FALSE)</f>
        <v>Jack R</v>
      </c>
      <c r="C196" s="16">
        <f>VLOOKUP($A196,'Medical Examinations'!$A$2:$J$2336,2,FALSE)</f>
        <v>36.954999999999998</v>
      </c>
      <c r="D196" s="16">
        <f>VLOOKUP($A196,'Medical Examinations'!$A$2:$J$2336,3,FALSE)</f>
        <v>5.84</v>
      </c>
      <c r="E196" t="str">
        <f>VLOOKUP($A196,'Medical Examinations'!$A$2:$J$2336,4,FALSE)</f>
        <v>No</v>
      </c>
      <c r="F196" t="str">
        <f>VLOOKUP($A196,'Medical Examinations'!$A$2:$J$2336,5,FALSE)</f>
        <v>No</v>
      </c>
      <c r="G196" t="str">
        <f>VLOOKUP($A196,'Medical Examinations'!$A$2:$J$2336,6,FALSE)</f>
        <v>Yes</v>
      </c>
      <c r="H196" s="17">
        <f>VLOOKUP($A196,'Medical Examinations'!$A$2:$J$2336,7,FALSE)</f>
        <v>1</v>
      </c>
      <c r="I196" t="str">
        <f>VLOOKUP($A196,'Medical Examinations'!$A$2:$J$2336,8,FALSE)</f>
        <v>yes</v>
      </c>
      <c r="J196" t="str">
        <f>VLOOKUP($A196,'Medical Examinations'!$A$2:$J$2336,9,FALSE)</f>
        <v>Obesity</v>
      </c>
      <c r="K196" t="str">
        <f>VLOOKUP($A196,'Medical Examinations'!$A$2:$J$2336,10,FALSE)</f>
        <v>Prediabetes</v>
      </c>
      <c r="L196" s="18">
        <f>VLOOKUP($A196,'Hospitalisation Details'!$A$2:$H$2345,2,FALSE)</f>
        <v>37869</v>
      </c>
      <c r="M196" s="13">
        <f>VLOOKUP($A196,'Hospitalisation Details'!$A$2:$H$2345,4,FALSE)</f>
        <v>36219.410000000003</v>
      </c>
      <c r="N196" t="str">
        <f>VLOOKUP($A196,'Hospitalisation Details'!$A$2:$H$2345,5,FALSE)</f>
        <v>tier - 1</v>
      </c>
      <c r="O196" t="str">
        <f>VLOOKUP($A196,'Hospitalisation Details'!$A$2:$H$2345,6,FALSE)</f>
        <v>tier - 1</v>
      </c>
      <c r="P196" t="str">
        <f>VLOOKUP($A196,'Hospitalisation Details'!$A$2:$H$2345,7,FALSE)</f>
        <v>R1012</v>
      </c>
      <c r="Q196" s="17">
        <f>VLOOKUP($A196,'Hospitalisation Details'!$A$2:$H$2345,8,FALSE)</f>
        <v>19</v>
      </c>
    </row>
    <row r="197" spans="1:17" x14ac:dyDescent="0.25">
      <c r="A197" t="str">
        <f>'Customer Names'!A197</f>
        <v>Id196</v>
      </c>
      <c r="B197" t="str">
        <f>VLOOKUP($A197,'Customer Names'!$A$2:$D$2336,3,FALSE)</f>
        <v>Felix</v>
      </c>
      <c r="C197" s="16">
        <f>VLOOKUP($A197,'Medical Examinations'!$A$2:$J$2336,2,FALSE)</f>
        <v>34.4</v>
      </c>
      <c r="D197" s="16">
        <f>VLOOKUP($A197,'Medical Examinations'!$A$2:$J$2336,3,FALSE)</f>
        <v>4.9000000000000004</v>
      </c>
      <c r="E197" t="str">
        <f>VLOOKUP($A197,'Medical Examinations'!$A$2:$J$2336,4,FALSE)</f>
        <v>No</v>
      </c>
      <c r="F197" t="str">
        <f>VLOOKUP($A197,'Medical Examinations'!$A$2:$J$2336,5,FALSE)</f>
        <v>No</v>
      </c>
      <c r="G197" t="str">
        <f>VLOOKUP($A197,'Medical Examinations'!$A$2:$J$2336,6,FALSE)</f>
        <v>Yes</v>
      </c>
      <c r="H197" s="17">
        <f>VLOOKUP($A197,'Medical Examinations'!$A$2:$J$2336,7,FALSE)</f>
        <v>1</v>
      </c>
      <c r="I197" t="str">
        <f>VLOOKUP($A197,'Medical Examinations'!$A$2:$J$2336,8,FALSE)</f>
        <v>yes</v>
      </c>
      <c r="J197" t="str">
        <f>VLOOKUP($A197,'Medical Examinations'!$A$2:$J$2336,9,FALSE)</f>
        <v>Obesity</v>
      </c>
      <c r="K197" t="str">
        <f>VLOOKUP($A197,'Medical Examinations'!$A$2:$J$2336,10,FALSE)</f>
        <v>Normal</v>
      </c>
      <c r="L197" s="18">
        <f>VLOOKUP($A197,'Hospitalisation Details'!$A$2:$H$2345,2,FALSE)</f>
        <v>34331</v>
      </c>
      <c r="M197" s="13">
        <f>VLOOKUP($A197,'Hospitalisation Details'!$A$2:$H$2345,4,FALSE)</f>
        <v>36197.699999999997</v>
      </c>
      <c r="N197" t="str">
        <f>VLOOKUP($A197,'Hospitalisation Details'!$A$2:$H$2345,5,FALSE)</f>
        <v>tier - 1</v>
      </c>
      <c r="O197" t="str">
        <f>VLOOKUP($A197,'Hospitalisation Details'!$A$2:$H$2345,6,FALSE)</f>
        <v>tier - 3</v>
      </c>
      <c r="P197" t="str">
        <f>VLOOKUP($A197,'Hospitalisation Details'!$A$2:$H$2345,7,FALSE)</f>
        <v>R1011</v>
      </c>
      <c r="Q197" s="17">
        <f>VLOOKUP($A197,'Hospitalisation Details'!$A$2:$H$2345,8,FALSE)</f>
        <v>29</v>
      </c>
    </row>
    <row r="198" spans="1:17" x14ac:dyDescent="0.25">
      <c r="A198" t="str">
        <f>'Customer Names'!A198</f>
        <v>Id197</v>
      </c>
      <c r="B198" t="str">
        <f>VLOOKUP($A198,'Customer Names'!$A$2:$D$2336,3,FALSE)</f>
        <v>Christopher C</v>
      </c>
      <c r="C198" s="16">
        <f>VLOOKUP($A198,'Medical Examinations'!$A$2:$J$2336,2,FALSE)</f>
        <v>31.73</v>
      </c>
      <c r="D198" s="16">
        <f>VLOOKUP($A198,'Medical Examinations'!$A$2:$J$2336,3,FALSE)</f>
        <v>4.3</v>
      </c>
      <c r="E198" t="str">
        <f>VLOOKUP($A198,'Medical Examinations'!$A$2:$J$2336,4,FALSE)</f>
        <v>No</v>
      </c>
      <c r="F198" t="str">
        <f>VLOOKUP($A198,'Medical Examinations'!$A$2:$J$2336,5,FALSE)</f>
        <v>No</v>
      </c>
      <c r="G198" t="str">
        <f>VLOOKUP($A198,'Medical Examinations'!$A$2:$J$2336,6,FALSE)</f>
        <v>No</v>
      </c>
      <c r="H198" s="17">
        <f>VLOOKUP($A198,'Medical Examinations'!$A$2:$J$2336,7,FALSE)</f>
        <v>0</v>
      </c>
      <c r="I198" t="str">
        <f>VLOOKUP($A198,'Medical Examinations'!$A$2:$J$2336,8,FALSE)</f>
        <v>yes</v>
      </c>
      <c r="J198" t="str">
        <f>VLOOKUP($A198,'Medical Examinations'!$A$2:$J$2336,9,FALSE)</f>
        <v>Obesity</v>
      </c>
      <c r="K198" t="str">
        <f>VLOOKUP($A198,'Medical Examinations'!$A$2:$J$2336,10,FALSE)</f>
        <v>Normal</v>
      </c>
      <c r="L198" s="18">
        <f>VLOOKUP($A198,'Hospitalisation Details'!$A$2:$H$2345,2,FALSE)</f>
        <v>36434</v>
      </c>
      <c r="M198" s="13">
        <f>VLOOKUP($A198,'Hospitalisation Details'!$A$2:$H$2345,4,FALSE)</f>
        <v>36189.1</v>
      </c>
      <c r="N198" t="str">
        <f>VLOOKUP($A198,'Hospitalisation Details'!$A$2:$H$2345,5,FALSE)</f>
        <v>tier - 1</v>
      </c>
      <c r="O198" t="str">
        <f>VLOOKUP($A198,'Hospitalisation Details'!$A$2:$H$2345,6,FALSE)</f>
        <v>tier - 3</v>
      </c>
      <c r="P198" t="str">
        <f>VLOOKUP($A198,'Hospitalisation Details'!$A$2:$H$2345,7,FALSE)</f>
        <v>R1016</v>
      </c>
      <c r="Q198" s="17">
        <f>VLOOKUP($A198,'Hospitalisation Details'!$A$2:$H$2345,8,FALSE)</f>
        <v>23</v>
      </c>
    </row>
    <row r="199" spans="1:17" x14ac:dyDescent="0.25">
      <c r="A199" t="str">
        <f>'Customer Names'!A199</f>
        <v>Id198</v>
      </c>
      <c r="B199" t="str">
        <f>VLOOKUP($A199,'Customer Names'!$A$2:$D$2336,3,FALSE)</f>
        <v>Jesse</v>
      </c>
      <c r="C199" s="16">
        <f>VLOOKUP($A199,'Medical Examinations'!$A$2:$J$2336,2,FALSE)</f>
        <v>36.64</v>
      </c>
      <c r="D199" s="16">
        <f>VLOOKUP($A199,'Medical Examinations'!$A$2:$J$2336,3,FALSE)</f>
        <v>11.34</v>
      </c>
      <c r="E199" t="str">
        <f>VLOOKUP($A199,'Medical Examinations'!$A$2:$J$2336,4,FALSE)</f>
        <v>No</v>
      </c>
      <c r="F199" t="str">
        <f>VLOOKUP($A199,'Medical Examinations'!$A$2:$J$2336,5,FALSE)</f>
        <v>No</v>
      </c>
      <c r="G199" t="str">
        <f>VLOOKUP($A199,'Medical Examinations'!$A$2:$J$2336,6,FALSE)</f>
        <v>No</v>
      </c>
      <c r="H199" s="17">
        <f>VLOOKUP($A199,'Medical Examinations'!$A$2:$J$2336,7,FALSE)</f>
        <v>0</v>
      </c>
      <c r="I199" t="str">
        <f>VLOOKUP($A199,'Medical Examinations'!$A$2:$J$2336,8,FALSE)</f>
        <v>yes</v>
      </c>
      <c r="J199" t="str">
        <f>VLOOKUP($A199,'Medical Examinations'!$A$2:$J$2336,9,FALSE)</f>
        <v>Obesity</v>
      </c>
      <c r="K199" t="str">
        <f>VLOOKUP($A199,'Medical Examinations'!$A$2:$J$2336,10,FALSE)</f>
        <v>Diabetes</v>
      </c>
      <c r="L199" s="18">
        <f>VLOOKUP($A199,'Hospitalisation Details'!$A$2:$H$2345,2,FALSE)</f>
        <v>27369</v>
      </c>
      <c r="M199" s="13">
        <f>VLOOKUP($A199,'Hospitalisation Details'!$A$2:$H$2345,4,FALSE)</f>
        <v>36182.870000000003</v>
      </c>
      <c r="N199" t="str">
        <f>VLOOKUP($A199,'Hospitalisation Details'!$A$2:$H$2345,5,FALSE)</f>
        <v>tier - 2</v>
      </c>
      <c r="O199" t="str">
        <f>VLOOKUP($A199,'Hospitalisation Details'!$A$2:$H$2345,6,FALSE)</f>
        <v>tier - 3</v>
      </c>
      <c r="P199" t="str">
        <f>VLOOKUP($A199,'Hospitalisation Details'!$A$2:$H$2345,7,FALSE)</f>
        <v>R1012</v>
      </c>
      <c r="Q199" s="17">
        <f>VLOOKUP($A199,'Hospitalisation Details'!$A$2:$H$2345,8,FALSE)</f>
        <v>48</v>
      </c>
    </row>
    <row r="200" spans="1:17" x14ac:dyDescent="0.25">
      <c r="A200" t="str">
        <f>'Customer Names'!A200</f>
        <v>Id199</v>
      </c>
      <c r="B200" t="str">
        <f>VLOOKUP($A200,'Customer Names'!$A$2:$D$2336,3,FALSE)</f>
        <v>Jill</v>
      </c>
      <c r="C200" s="16">
        <f>VLOOKUP($A200,'Medical Examinations'!$A$2:$J$2336,2,FALSE)</f>
        <v>36.85</v>
      </c>
      <c r="D200" s="16">
        <f>VLOOKUP($A200,'Medical Examinations'!$A$2:$J$2336,3,FALSE)</f>
        <v>5.88</v>
      </c>
      <c r="E200" t="str">
        <f>VLOOKUP($A200,'Medical Examinations'!$A$2:$J$2336,4,FALSE)</f>
        <v>No</v>
      </c>
      <c r="F200" t="str">
        <f>VLOOKUP($A200,'Medical Examinations'!$A$2:$J$2336,5,FALSE)</f>
        <v>yes</v>
      </c>
      <c r="G200" t="str">
        <f>VLOOKUP($A200,'Medical Examinations'!$A$2:$J$2336,6,FALSE)</f>
        <v>No</v>
      </c>
      <c r="H200" s="17">
        <f>VLOOKUP($A200,'Medical Examinations'!$A$2:$J$2336,7,FALSE)</f>
        <v>1</v>
      </c>
      <c r="I200" t="str">
        <f>VLOOKUP($A200,'Medical Examinations'!$A$2:$J$2336,8,FALSE)</f>
        <v>yes</v>
      </c>
      <c r="J200" t="str">
        <f>VLOOKUP($A200,'Medical Examinations'!$A$2:$J$2336,9,FALSE)</f>
        <v>Obesity</v>
      </c>
      <c r="K200" t="str">
        <f>VLOOKUP($A200,'Medical Examinations'!$A$2:$J$2336,10,FALSE)</f>
        <v>Prediabetes</v>
      </c>
      <c r="L200" s="18">
        <f>VLOOKUP($A200,'Hospitalisation Details'!$A$2:$H$2345,2,FALSE)</f>
        <v>38229</v>
      </c>
      <c r="M200" s="13">
        <f>VLOOKUP($A200,'Hospitalisation Details'!$A$2:$H$2345,4,FALSE)</f>
        <v>36149.480000000003</v>
      </c>
      <c r="N200" t="str">
        <f>VLOOKUP($A200,'Hospitalisation Details'!$A$2:$H$2345,5,FALSE)</f>
        <v>tier - 2</v>
      </c>
      <c r="O200" t="str">
        <f>VLOOKUP($A200,'Hospitalisation Details'!$A$2:$H$2345,6,FALSE)</f>
        <v>tier - 2</v>
      </c>
      <c r="P200" t="str">
        <f>VLOOKUP($A200,'Hospitalisation Details'!$A$2:$H$2345,7,FALSE)</f>
        <v>R1013</v>
      </c>
      <c r="Q200" s="17">
        <f>VLOOKUP($A200,'Hospitalisation Details'!$A$2:$H$2345,8,FALSE)</f>
        <v>18</v>
      </c>
    </row>
    <row r="201" spans="1:17" x14ac:dyDescent="0.25">
      <c r="A201" t="str">
        <f>'Customer Names'!A201</f>
        <v>Id200</v>
      </c>
      <c r="B201" t="str">
        <f>VLOOKUP($A201,'Customer Names'!$A$2:$D$2336,3,FALSE)</f>
        <v>William</v>
      </c>
      <c r="C201" s="16">
        <f>VLOOKUP($A201,'Medical Examinations'!$A$2:$J$2336,2,FALSE)</f>
        <v>33.33</v>
      </c>
      <c r="D201" s="16">
        <f>VLOOKUP($A201,'Medical Examinations'!$A$2:$J$2336,3,FALSE)</f>
        <v>5.01</v>
      </c>
      <c r="E201" t="str">
        <f>VLOOKUP($A201,'Medical Examinations'!$A$2:$J$2336,4,FALSE)</f>
        <v>yes</v>
      </c>
      <c r="F201" t="str">
        <f>VLOOKUP($A201,'Medical Examinations'!$A$2:$J$2336,5,FALSE)</f>
        <v>No</v>
      </c>
      <c r="G201" t="str">
        <f>VLOOKUP($A201,'Medical Examinations'!$A$2:$J$2336,6,FALSE)</f>
        <v>Yes</v>
      </c>
      <c r="H201" s="17">
        <f>VLOOKUP($A201,'Medical Examinations'!$A$2:$J$2336,7,FALSE)</f>
        <v>1</v>
      </c>
      <c r="I201" t="str">
        <f>VLOOKUP($A201,'Medical Examinations'!$A$2:$J$2336,8,FALSE)</f>
        <v>yes</v>
      </c>
      <c r="J201" t="str">
        <f>VLOOKUP($A201,'Medical Examinations'!$A$2:$J$2336,9,FALSE)</f>
        <v>Obesity</v>
      </c>
      <c r="K201" t="str">
        <f>VLOOKUP($A201,'Medical Examinations'!$A$2:$J$2336,10,FALSE)</f>
        <v>Normal</v>
      </c>
      <c r="L201" s="18">
        <f>VLOOKUP($A201,'Hospitalisation Details'!$A$2:$H$2345,2,FALSE)</f>
        <v>35593</v>
      </c>
      <c r="M201" s="13">
        <f>VLOOKUP($A201,'Hospitalisation Details'!$A$2:$H$2345,4,FALSE)</f>
        <v>36124.57</v>
      </c>
      <c r="N201" t="str">
        <f>VLOOKUP($A201,'Hospitalisation Details'!$A$2:$H$2345,5,FALSE)</f>
        <v>tier - 1</v>
      </c>
      <c r="O201" t="str">
        <f>VLOOKUP($A201,'Hospitalisation Details'!$A$2:$H$2345,6,FALSE)</f>
        <v>tier - 3</v>
      </c>
      <c r="P201" t="str">
        <f>VLOOKUP($A201,'Hospitalisation Details'!$A$2:$H$2345,7,FALSE)</f>
        <v>R1013</v>
      </c>
      <c r="Q201" s="17">
        <f>VLOOKUP($A201,'Hospitalisation Details'!$A$2:$H$2345,8,FALSE)</f>
        <v>25</v>
      </c>
    </row>
    <row r="202" spans="1:17" x14ac:dyDescent="0.25">
      <c r="A202" t="str">
        <f>'Customer Names'!A202</f>
        <v>Id201</v>
      </c>
      <c r="B202" t="str">
        <f>VLOOKUP($A202,'Customer Names'!$A$2:$D$2336,3,FALSE)</f>
        <v>Alejandro</v>
      </c>
      <c r="C202" s="16">
        <f>VLOOKUP($A202,'Medical Examinations'!$A$2:$J$2336,2,FALSE)</f>
        <v>39.14</v>
      </c>
      <c r="D202" s="16">
        <f>VLOOKUP($A202,'Medical Examinations'!$A$2:$J$2336,3,FALSE)</f>
        <v>4.4000000000000004</v>
      </c>
      <c r="E202" t="str">
        <f>VLOOKUP($A202,'Medical Examinations'!$A$2:$J$2336,4,FALSE)</f>
        <v>No</v>
      </c>
      <c r="F202" t="str">
        <f>VLOOKUP($A202,'Medical Examinations'!$A$2:$J$2336,5,FALSE)</f>
        <v>No</v>
      </c>
      <c r="G202" t="str">
        <f>VLOOKUP($A202,'Medical Examinations'!$A$2:$J$2336,6,FALSE)</f>
        <v>Yes</v>
      </c>
      <c r="H202" s="17">
        <f>VLOOKUP($A202,'Medical Examinations'!$A$2:$J$2336,7,FALSE)</f>
        <v>1</v>
      </c>
      <c r="I202" t="str">
        <f>VLOOKUP($A202,'Medical Examinations'!$A$2:$J$2336,8,FALSE)</f>
        <v>yes</v>
      </c>
      <c r="J202" t="str">
        <f>VLOOKUP($A202,'Medical Examinations'!$A$2:$J$2336,9,FALSE)</f>
        <v>Obesity</v>
      </c>
      <c r="K202" t="str">
        <f>VLOOKUP($A202,'Medical Examinations'!$A$2:$J$2336,10,FALSE)</f>
        <v>Normal</v>
      </c>
      <c r="L202" s="18">
        <f>VLOOKUP($A202,'Hospitalisation Details'!$A$2:$H$2345,2,FALSE)</f>
        <v>29163</v>
      </c>
      <c r="M202" s="13">
        <f>VLOOKUP($A202,'Hospitalisation Details'!$A$2:$H$2345,4,FALSE)</f>
        <v>36090.49</v>
      </c>
      <c r="N202" t="str">
        <f>VLOOKUP($A202,'Hospitalisation Details'!$A$2:$H$2345,5,FALSE)</f>
        <v>tier - 2</v>
      </c>
      <c r="O202" t="str">
        <f>VLOOKUP($A202,'Hospitalisation Details'!$A$2:$H$2345,6,FALSE)</f>
        <v>tier - 2</v>
      </c>
      <c r="P202" t="str">
        <f>VLOOKUP($A202,'Hospitalisation Details'!$A$2:$H$2345,7,FALSE)</f>
        <v>R1011</v>
      </c>
      <c r="Q202" s="17">
        <f>VLOOKUP($A202,'Hospitalisation Details'!$A$2:$H$2345,8,FALSE)</f>
        <v>43</v>
      </c>
    </row>
    <row r="203" spans="1:17" x14ac:dyDescent="0.25">
      <c r="A203" t="str">
        <f>'Customer Names'!A203</f>
        <v>Id202</v>
      </c>
      <c r="B203" t="str">
        <f>VLOOKUP($A203,'Customer Names'!$A$2:$D$2336,3,FALSE)</f>
        <v>Ian E.</v>
      </c>
      <c r="C203" s="16">
        <f>VLOOKUP($A203,'Medical Examinations'!$A$2:$J$2336,2,FALSE)</f>
        <v>32.9</v>
      </c>
      <c r="D203" s="16">
        <f>VLOOKUP($A203,'Medical Examinations'!$A$2:$J$2336,3,FALSE)</f>
        <v>6.26</v>
      </c>
      <c r="E203" t="str">
        <f>VLOOKUP($A203,'Medical Examinations'!$A$2:$J$2336,4,FALSE)</f>
        <v>yes</v>
      </c>
      <c r="F203" t="str">
        <f>VLOOKUP($A203,'Medical Examinations'!$A$2:$J$2336,5,FALSE)</f>
        <v>No</v>
      </c>
      <c r="G203" t="str">
        <f>VLOOKUP($A203,'Medical Examinations'!$A$2:$J$2336,6,FALSE)</f>
        <v>No</v>
      </c>
      <c r="H203" s="17">
        <f>VLOOKUP($A203,'Medical Examinations'!$A$2:$J$2336,7,FALSE)</f>
        <v>0</v>
      </c>
      <c r="I203" t="str">
        <f>VLOOKUP($A203,'Medical Examinations'!$A$2:$J$2336,8,FALSE)</f>
        <v>yes</v>
      </c>
      <c r="J203" t="str">
        <f>VLOOKUP($A203,'Medical Examinations'!$A$2:$J$2336,9,FALSE)</f>
        <v>Obesity</v>
      </c>
      <c r="K203" t="str">
        <f>VLOOKUP($A203,'Medical Examinations'!$A$2:$J$2336,10,FALSE)</f>
        <v>Prediabetes</v>
      </c>
      <c r="L203" s="18">
        <f>VLOOKUP($A203,'Hospitalisation Details'!$A$2:$H$2345,2,FALSE)</f>
        <v>35297</v>
      </c>
      <c r="M203" s="13">
        <f>VLOOKUP($A203,'Hospitalisation Details'!$A$2:$H$2345,4,FALSE)</f>
        <v>36085.22</v>
      </c>
      <c r="N203" t="str">
        <f>VLOOKUP($A203,'Hospitalisation Details'!$A$2:$H$2345,5,FALSE)</f>
        <v>tier - 1</v>
      </c>
      <c r="O203" t="str">
        <f>VLOOKUP($A203,'Hospitalisation Details'!$A$2:$H$2345,6,FALSE)</f>
        <v>tier - 1</v>
      </c>
      <c r="P203" t="str">
        <f>VLOOKUP($A203,'Hospitalisation Details'!$A$2:$H$2345,7,FALSE)</f>
        <v>R1011</v>
      </c>
      <c r="Q203" s="17">
        <f>VLOOKUP($A203,'Hospitalisation Details'!$A$2:$H$2345,8,FALSE)</f>
        <v>26</v>
      </c>
    </row>
    <row r="204" spans="1:17" x14ac:dyDescent="0.25">
      <c r="A204" t="str">
        <f>'Customer Names'!A204</f>
        <v>Id203</v>
      </c>
      <c r="B204" t="str">
        <f>VLOOKUP($A204,'Customer Names'!$A$2:$D$2336,3,FALSE)</f>
        <v>Hector Sr.</v>
      </c>
      <c r="C204" s="16">
        <f>VLOOKUP($A204,'Medical Examinations'!$A$2:$J$2336,2,FALSE)</f>
        <v>29.78</v>
      </c>
      <c r="D204" s="16">
        <f>VLOOKUP($A204,'Medical Examinations'!$A$2:$J$2336,3,FALSE)</f>
        <v>10.27</v>
      </c>
      <c r="E204" t="str">
        <f>VLOOKUP($A204,'Medical Examinations'!$A$2:$J$2336,4,FALSE)</f>
        <v>yes</v>
      </c>
      <c r="F204" t="str">
        <f>VLOOKUP($A204,'Medical Examinations'!$A$2:$J$2336,5,FALSE)</f>
        <v>No</v>
      </c>
      <c r="G204" t="str">
        <f>VLOOKUP($A204,'Medical Examinations'!$A$2:$J$2336,6,FALSE)</f>
        <v>Yes</v>
      </c>
      <c r="H204" s="17">
        <f>VLOOKUP($A204,'Medical Examinations'!$A$2:$J$2336,7,FALSE)</f>
        <v>1</v>
      </c>
      <c r="I204" t="str">
        <f>VLOOKUP($A204,'Medical Examinations'!$A$2:$J$2336,8,FALSE)</f>
        <v>yes</v>
      </c>
      <c r="J204" t="str">
        <f>VLOOKUP($A204,'Medical Examinations'!$A$2:$J$2336,9,FALSE)</f>
        <v>Overweight</v>
      </c>
      <c r="K204" t="str">
        <f>VLOOKUP($A204,'Medical Examinations'!$A$2:$J$2336,10,FALSE)</f>
        <v>Diabetes</v>
      </c>
      <c r="L204" s="18">
        <f>VLOOKUP($A204,'Hospitalisation Details'!$A$2:$H$2345,2,FALSE)</f>
        <v>23214</v>
      </c>
      <c r="M204" s="13">
        <f>VLOOKUP($A204,'Hospitalisation Details'!$A$2:$H$2345,4,FALSE)</f>
        <v>36074.339999999997</v>
      </c>
      <c r="N204" t="str">
        <f>VLOOKUP($A204,'Hospitalisation Details'!$A$2:$H$2345,5,FALSE)</f>
        <v>tier - 2</v>
      </c>
      <c r="O204" t="str">
        <f>VLOOKUP($A204,'Hospitalisation Details'!$A$2:$H$2345,6,FALSE)</f>
        <v>tier - 1</v>
      </c>
      <c r="P204" t="str">
        <f>VLOOKUP($A204,'Hospitalisation Details'!$A$2:$H$2345,7,FALSE)</f>
        <v>R1011</v>
      </c>
      <c r="Q204" s="17">
        <f>VLOOKUP($A204,'Hospitalisation Details'!$A$2:$H$2345,8,FALSE)</f>
        <v>59</v>
      </c>
    </row>
    <row r="205" spans="1:17" x14ac:dyDescent="0.25">
      <c r="A205" t="str">
        <f>'Customer Names'!A205</f>
        <v>Id204</v>
      </c>
      <c r="B205" t="str">
        <f>VLOOKUP($A205,'Customer Names'!$A$2:$D$2336,3,FALSE)</f>
        <v>Rebecca</v>
      </c>
      <c r="C205" s="16">
        <f>VLOOKUP($A205,'Medical Examinations'!$A$2:$J$2336,2,FALSE)</f>
        <v>32.78</v>
      </c>
      <c r="D205" s="16">
        <f>VLOOKUP($A205,'Medical Examinations'!$A$2:$J$2336,3,FALSE)</f>
        <v>5.27</v>
      </c>
      <c r="E205" t="str">
        <f>VLOOKUP($A205,'Medical Examinations'!$A$2:$J$2336,4,FALSE)</f>
        <v>No</v>
      </c>
      <c r="F205" t="str">
        <f>VLOOKUP($A205,'Medical Examinations'!$A$2:$J$2336,5,FALSE)</f>
        <v>No</v>
      </c>
      <c r="G205" t="str">
        <f>VLOOKUP($A205,'Medical Examinations'!$A$2:$J$2336,6,FALSE)</f>
        <v>No</v>
      </c>
      <c r="H205" s="17">
        <f>VLOOKUP($A205,'Medical Examinations'!$A$2:$J$2336,7,FALSE)</f>
        <v>0</v>
      </c>
      <c r="I205" t="str">
        <f>VLOOKUP($A205,'Medical Examinations'!$A$2:$J$2336,8,FALSE)</f>
        <v>yes</v>
      </c>
      <c r="J205" t="str">
        <f>VLOOKUP($A205,'Medical Examinations'!$A$2:$J$2336,9,FALSE)</f>
        <v>Obesity</v>
      </c>
      <c r="K205" t="str">
        <f>VLOOKUP($A205,'Medical Examinations'!$A$2:$J$2336,10,FALSE)</f>
        <v>Normal</v>
      </c>
      <c r="L205" s="18">
        <f>VLOOKUP($A205,'Hospitalisation Details'!$A$2:$H$2345,2,FALSE)</f>
        <v>36407</v>
      </c>
      <c r="M205" s="13">
        <f>VLOOKUP($A205,'Hospitalisation Details'!$A$2:$H$2345,4,FALSE)</f>
        <v>36021.01</v>
      </c>
      <c r="N205" t="str">
        <f>VLOOKUP($A205,'Hospitalisation Details'!$A$2:$H$2345,5,FALSE)</f>
        <v>tier - 2</v>
      </c>
      <c r="O205" t="str">
        <f>VLOOKUP($A205,'Hospitalisation Details'!$A$2:$H$2345,6,FALSE)</f>
        <v>tier - 3</v>
      </c>
      <c r="P205" t="str">
        <f>VLOOKUP($A205,'Hospitalisation Details'!$A$2:$H$2345,7,FALSE)</f>
        <v>R1013</v>
      </c>
      <c r="Q205" s="17">
        <f>VLOOKUP($A205,'Hospitalisation Details'!$A$2:$H$2345,8,FALSE)</f>
        <v>23</v>
      </c>
    </row>
    <row r="206" spans="1:17" x14ac:dyDescent="0.25">
      <c r="A206" t="str">
        <f>'Customer Names'!A206</f>
        <v>Id205</v>
      </c>
      <c r="B206" t="str">
        <f>VLOOKUP($A206,'Customer Names'!$A$2:$D$2336,3,FALSE)</f>
        <v>Matt</v>
      </c>
      <c r="C206" s="16">
        <f>VLOOKUP($A206,'Medical Examinations'!$A$2:$J$2336,2,FALSE)</f>
        <v>41.65</v>
      </c>
      <c r="D206" s="16">
        <f>VLOOKUP($A206,'Medical Examinations'!$A$2:$J$2336,3,FALSE)</f>
        <v>10.73</v>
      </c>
      <c r="E206" t="str">
        <f>VLOOKUP($A206,'Medical Examinations'!$A$2:$J$2336,4,FALSE)</f>
        <v>yes</v>
      </c>
      <c r="F206" t="str">
        <f>VLOOKUP($A206,'Medical Examinations'!$A$2:$J$2336,5,FALSE)</f>
        <v>No</v>
      </c>
      <c r="G206" t="str">
        <f>VLOOKUP($A206,'Medical Examinations'!$A$2:$J$2336,6,FALSE)</f>
        <v>No</v>
      </c>
      <c r="H206" s="17">
        <f>VLOOKUP($A206,'Medical Examinations'!$A$2:$J$2336,7,FALSE)</f>
        <v>0</v>
      </c>
      <c r="I206" t="str">
        <f>VLOOKUP($A206,'Medical Examinations'!$A$2:$J$2336,8,FALSE)</f>
        <v>yes</v>
      </c>
      <c r="J206" t="str">
        <f>VLOOKUP($A206,'Medical Examinations'!$A$2:$J$2336,9,FALSE)</f>
        <v>Obesity</v>
      </c>
      <c r="K206" t="str">
        <f>VLOOKUP($A206,'Medical Examinations'!$A$2:$J$2336,10,FALSE)</f>
        <v>Diabetes</v>
      </c>
      <c r="L206" s="18">
        <f>VLOOKUP($A206,'Hospitalisation Details'!$A$2:$H$2345,2,FALSE)</f>
        <v>29912</v>
      </c>
      <c r="M206" s="13">
        <f>VLOOKUP($A206,'Hospitalisation Details'!$A$2:$H$2345,4,FALSE)</f>
        <v>35952.65</v>
      </c>
      <c r="N206" t="str">
        <f>VLOOKUP($A206,'Hospitalisation Details'!$A$2:$H$2345,5,FALSE)</f>
        <v>tier - 1</v>
      </c>
      <c r="O206" t="str">
        <f>VLOOKUP($A206,'Hospitalisation Details'!$A$2:$H$2345,6,FALSE)</f>
        <v>tier - 3</v>
      </c>
      <c r="P206" t="str">
        <f>VLOOKUP($A206,'Hospitalisation Details'!$A$2:$H$2345,7,FALSE)</f>
        <v>R1011</v>
      </c>
      <c r="Q206" s="17">
        <f>VLOOKUP($A206,'Hospitalisation Details'!$A$2:$H$2345,8,FALSE)</f>
        <v>41</v>
      </c>
    </row>
    <row r="207" spans="1:17" x14ac:dyDescent="0.25">
      <c r="A207" t="str">
        <f>'Customer Names'!A207</f>
        <v>Id206</v>
      </c>
      <c r="B207" t="str">
        <f>VLOOKUP($A207,'Customer Names'!$A$2:$D$2336,3,FALSE)</f>
        <v>Elizabeth H</v>
      </c>
      <c r="C207" s="16">
        <f>VLOOKUP($A207,'Medical Examinations'!$A$2:$J$2336,2,FALSE)</f>
        <v>50.79</v>
      </c>
      <c r="D207" s="16">
        <f>VLOOKUP($A207,'Medical Examinations'!$A$2:$J$2336,3,FALSE)</f>
        <v>4.45</v>
      </c>
      <c r="E207" t="str">
        <f>VLOOKUP($A207,'Medical Examinations'!$A$2:$J$2336,4,FALSE)</f>
        <v>No</v>
      </c>
      <c r="F207" t="str">
        <f>VLOOKUP($A207,'Medical Examinations'!$A$2:$J$2336,5,FALSE)</f>
        <v>No</v>
      </c>
      <c r="G207" t="str">
        <f>VLOOKUP($A207,'Medical Examinations'!$A$2:$J$2336,6,FALSE)</f>
        <v>No</v>
      </c>
      <c r="H207" s="17">
        <f>VLOOKUP($A207,'Medical Examinations'!$A$2:$J$2336,7,FALSE)</f>
        <v>1</v>
      </c>
      <c r="I207" t="str">
        <f>VLOOKUP($A207,'Medical Examinations'!$A$2:$J$2336,8,FALSE)</f>
        <v>yes</v>
      </c>
      <c r="J207" t="str">
        <f>VLOOKUP($A207,'Medical Examinations'!$A$2:$J$2336,9,FALSE)</f>
        <v>Obesity</v>
      </c>
      <c r="K207" t="str">
        <f>VLOOKUP($A207,'Medical Examinations'!$A$2:$J$2336,10,FALSE)</f>
        <v>Normal</v>
      </c>
      <c r="L207" s="18">
        <f>VLOOKUP($A207,'Hospitalisation Details'!$A$2:$H$2345,2,FALSE)</f>
        <v>33773</v>
      </c>
      <c r="M207" s="13">
        <f>VLOOKUP($A207,'Hospitalisation Details'!$A$2:$H$2345,4,FALSE)</f>
        <v>35883.269999999997</v>
      </c>
      <c r="N207" t="str">
        <f>VLOOKUP($A207,'Hospitalisation Details'!$A$2:$H$2345,5,FALSE)</f>
        <v>tier - 2</v>
      </c>
      <c r="O207" t="str">
        <f>VLOOKUP($A207,'Hospitalisation Details'!$A$2:$H$2345,6,FALSE)</f>
        <v>tier - 1</v>
      </c>
      <c r="P207" t="str">
        <f>VLOOKUP($A207,'Hospitalisation Details'!$A$2:$H$2345,7,FALSE)</f>
        <v>R1011</v>
      </c>
      <c r="Q207" s="17">
        <f>VLOOKUP($A207,'Hospitalisation Details'!$A$2:$H$2345,8,FALSE)</f>
        <v>30</v>
      </c>
    </row>
    <row r="208" spans="1:17" x14ac:dyDescent="0.25">
      <c r="A208" t="str">
        <f>'Customer Names'!A208</f>
        <v>Id207</v>
      </c>
      <c r="B208" t="str">
        <f>VLOOKUP($A208,'Customer Names'!$A$2:$D$2336,3,FALSE)</f>
        <v>Grace</v>
      </c>
      <c r="C208" s="16">
        <f>VLOOKUP($A208,'Medical Examinations'!$A$2:$J$2336,2,FALSE)</f>
        <v>35.43</v>
      </c>
      <c r="D208" s="16">
        <f>VLOOKUP($A208,'Medical Examinations'!$A$2:$J$2336,3,FALSE)</f>
        <v>5.25</v>
      </c>
      <c r="E208" t="str">
        <f>VLOOKUP($A208,'Medical Examinations'!$A$2:$J$2336,4,FALSE)</f>
        <v>yes</v>
      </c>
      <c r="F208" t="str">
        <f>VLOOKUP($A208,'Medical Examinations'!$A$2:$J$2336,5,FALSE)</f>
        <v>No</v>
      </c>
      <c r="G208" t="str">
        <f>VLOOKUP($A208,'Medical Examinations'!$A$2:$J$2336,6,FALSE)</f>
        <v>No</v>
      </c>
      <c r="H208" s="17">
        <f>VLOOKUP($A208,'Medical Examinations'!$A$2:$J$2336,7,FALSE)</f>
        <v>0</v>
      </c>
      <c r="I208" t="str">
        <f>VLOOKUP($A208,'Medical Examinations'!$A$2:$J$2336,8,FALSE)</f>
        <v>yes</v>
      </c>
      <c r="J208" t="str">
        <f>VLOOKUP($A208,'Medical Examinations'!$A$2:$J$2336,9,FALSE)</f>
        <v>Obesity</v>
      </c>
      <c r="K208" t="str">
        <f>VLOOKUP($A208,'Medical Examinations'!$A$2:$J$2336,10,FALSE)</f>
        <v>Normal</v>
      </c>
      <c r="L208" s="18">
        <f>VLOOKUP($A208,'Hospitalisation Details'!$A$2:$H$2345,2,FALSE)</f>
        <v>28037</v>
      </c>
      <c r="M208" s="13">
        <f>VLOOKUP($A208,'Hospitalisation Details'!$A$2:$H$2345,4,FALSE)</f>
        <v>35733.96</v>
      </c>
      <c r="N208" t="str">
        <f>VLOOKUP($A208,'Hospitalisation Details'!$A$2:$H$2345,5,FALSE)</f>
        <v>tier - 2</v>
      </c>
      <c r="O208" t="str">
        <f>VLOOKUP($A208,'Hospitalisation Details'!$A$2:$H$2345,6,FALSE)</f>
        <v>tier - 2</v>
      </c>
      <c r="P208" t="str">
        <f>VLOOKUP($A208,'Hospitalisation Details'!$A$2:$H$2345,7,FALSE)</f>
        <v>R1011</v>
      </c>
      <c r="Q208" s="17">
        <f>VLOOKUP($A208,'Hospitalisation Details'!$A$2:$H$2345,8,FALSE)</f>
        <v>46</v>
      </c>
    </row>
    <row r="209" spans="1:17" x14ac:dyDescent="0.25">
      <c r="A209" t="str">
        <f>'Customer Names'!A209</f>
        <v>Id208</v>
      </c>
      <c r="B209" t="str">
        <f>VLOOKUP($A209,'Customer Names'!$A$2:$D$2336,3,FALSE)</f>
        <v>Jaime</v>
      </c>
      <c r="C209" s="16">
        <f>VLOOKUP($A209,'Medical Examinations'!$A$2:$J$2336,2,FALSE)</f>
        <v>35.25</v>
      </c>
      <c r="D209" s="16">
        <f>VLOOKUP($A209,'Medical Examinations'!$A$2:$J$2336,3,FALSE)</f>
        <v>9.51</v>
      </c>
      <c r="E209" t="str">
        <f>VLOOKUP($A209,'Medical Examinations'!$A$2:$J$2336,4,FALSE)</f>
        <v>No</v>
      </c>
      <c r="F209" t="str">
        <f>VLOOKUP($A209,'Medical Examinations'!$A$2:$J$2336,5,FALSE)</f>
        <v>No</v>
      </c>
      <c r="G209" t="str">
        <f>VLOOKUP($A209,'Medical Examinations'!$A$2:$J$2336,6,FALSE)</f>
        <v>No</v>
      </c>
      <c r="H209" s="17">
        <f>VLOOKUP($A209,'Medical Examinations'!$A$2:$J$2336,7,FALSE)</f>
        <v>0</v>
      </c>
      <c r="I209" t="str">
        <f>VLOOKUP($A209,'Medical Examinations'!$A$2:$J$2336,8,FALSE)</f>
        <v>yes</v>
      </c>
      <c r="J209" t="str">
        <f>VLOOKUP($A209,'Medical Examinations'!$A$2:$J$2336,9,FALSE)</f>
        <v>Obesity</v>
      </c>
      <c r="K209" t="str">
        <f>VLOOKUP($A209,'Medical Examinations'!$A$2:$J$2336,10,FALSE)</f>
        <v>Diabetes</v>
      </c>
      <c r="L209" s="18">
        <f>VLOOKUP($A209,'Hospitalisation Details'!$A$2:$H$2345,2,FALSE)</f>
        <v>27225</v>
      </c>
      <c r="M209" s="13">
        <f>VLOOKUP($A209,'Hospitalisation Details'!$A$2:$H$2345,4,FALSE)</f>
        <v>35711.39</v>
      </c>
      <c r="N209" t="str">
        <f>VLOOKUP($A209,'Hospitalisation Details'!$A$2:$H$2345,5,FALSE)</f>
        <v>tier - 2</v>
      </c>
      <c r="O209" t="str">
        <f>VLOOKUP($A209,'Hospitalisation Details'!$A$2:$H$2345,6,FALSE)</f>
        <v>tier - 3</v>
      </c>
      <c r="P209" t="str">
        <f>VLOOKUP($A209,'Hospitalisation Details'!$A$2:$H$2345,7,FALSE)</f>
        <v>R1012</v>
      </c>
      <c r="Q209" s="17">
        <f>VLOOKUP($A209,'Hospitalisation Details'!$A$2:$H$2345,8,FALSE)</f>
        <v>48</v>
      </c>
    </row>
    <row r="210" spans="1:17" x14ac:dyDescent="0.25">
      <c r="A210" t="str">
        <f>'Customer Names'!A210</f>
        <v>Id209</v>
      </c>
      <c r="B210" t="str">
        <f>VLOOKUP($A210,'Customer Names'!$A$2:$D$2336,3,FALSE)</f>
        <v>Calesse</v>
      </c>
      <c r="C210" s="16">
        <f>VLOOKUP($A210,'Medical Examinations'!$A$2:$J$2336,2,FALSE)</f>
        <v>36.85</v>
      </c>
      <c r="D210" s="16">
        <f>VLOOKUP($A210,'Medical Examinations'!$A$2:$J$2336,3,FALSE)</f>
        <v>11.12</v>
      </c>
      <c r="E210" t="str">
        <f>VLOOKUP($A210,'Medical Examinations'!$A$2:$J$2336,4,FALSE)</f>
        <v>No</v>
      </c>
      <c r="F210" t="str">
        <f>VLOOKUP($A210,'Medical Examinations'!$A$2:$J$2336,5,FALSE)</f>
        <v>No</v>
      </c>
      <c r="G210" t="str">
        <f>VLOOKUP($A210,'Medical Examinations'!$A$2:$J$2336,6,FALSE)</f>
        <v>No</v>
      </c>
      <c r="H210" s="17">
        <f>VLOOKUP($A210,'Medical Examinations'!$A$2:$J$2336,7,FALSE)</f>
        <v>0</v>
      </c>
      <c r="I210" t="str">
        <f>VLOOKUP($A210,'Medical Examinations'!$A$2:$J$2336,8,FALSE)</f>
        <v>yes</v>
      </c>
      <c r="J210" t="str">
        <f>VLOOKUP($A210,'Medical Examinations'!$A$2:$J$2336,9,FALSE)</f>
        <v>Obesity</v>
      </c>
      <c r="K210" t="str">
        <f>VLOOKUP($A210,'Medical Examinations'!$A$2:$J$2336,10,FALSE)</f>
        <v>Diabetes</v>
      </c>
      <c r="L210" s="18">
        <f>VLOOKUP($A210,'Hospitalisation Details'!$A$2:$H$2345,2,FALSE)</f>
        <v>28843</v>
      </c>
      <c r="M210" s="13">
        <f>VLOOKUP($A210,'Hospitalisation Details'!$A$2:$H$2345,4,FALSE)</f>
        <v>35701.9</v>
      </c>
      <c r="N210" t="str">
        <f>VLOOKUP($A210,'Hospitalisation Details'!$A$2:$H$2345,5,FALSE)</f>
        <v>tier - 2</v>
      </c>
      <c r="O210" t="str">
        <f>VLOOKUP($A210,'Hospitalisation Details'!$A$2:$H$2345,6,FALSE)</f>
        <v>tier - 1</v>
      </c>
      <c r="P210" t="str">
        <f>VLOOKUP($A210,'Hospitalisation Details'!$A$2:$H$2345,7,FALSE)</f>
        <v>R1011</v>
      </c>
      <c r="Q210" s="17">
        <f>VLOOKUP($A210,'Hospitalisation Details'!$A$2:$H$2345,8,FALSE)</f>
        <v>44</v>
      </c>
    </row>
    <row r="211" spans="1:17" x14ac:dyDescent="0.25">
      <c r="A211" t="str">
        <f>'Customer Names'!A211</f>
        <v>Id210</v>
      </c>
      <c r="B211" t="str">
        <f>VLOOKUP($A211,'Customer Names'!$A$2:$D$2336,3,FALSE)</f>
        <v>Kate L</v>
      </c>
      <c r="C211" s="16">
        <f>VLOOKUP($A211,'Medical Examinations'!$A$2:$J$2336,2,FALSE)</f>
        <v>31.02</v>
      </c>
      <c r="D211" s="16">
        <f>VLOOKUP($A211,'Medical Examinations'!$A$2:$J$2336,3,FALSE)</f>
        <v>4.5599999999999996</v>
      </c>
      <c r="E211" t="str">
        <f>VLOOKUP($A211,'Medical Examinations'!$A$2:$J$2336,4,FALSE)</f>
        <v>No</v>
      </c>
      <c r="F211" t="str">
        <f>VLOOKUP($A211,'Medical Examinations'!$A$2:$J$2336,5,FALSE)</f>
        <v>yes</v>
      </c>
      <c r="G211" t="str">
        <f>VLOOKUP($A211,'Medical Examinations'!$A$2:$J$2336,6,FALSE)</f>
        <v>No</v>
      </c>
      <c r="H211" s="17">
        <f>VLOOKUP($A211,'Medical Examinations'!$A$2:$J$2336,7,FALSE)</f>
        <v>1</v>
      </c>
      <c r="I211" t="str">
        <f>VLOOKUP($A211,'Medical Examinations'!$A$2:$J$2336,8,FALSE)</f>
        <v>yes</v>
      </c>
      <c r="J211" t="str">
        <f>VLOOKUP($A211,'Medical Examinations'!$A$2:$J$2336,9,FALSE)</f>
        <v>Obesity</v>
      </c>
      <c r="K211" t="str">
        <f>VLOOKUP($A211,'Medical Examinations'!$A$2:$J$2336,10,FALSE)</f>
        <v>Normal</v>
      </c>
      <c r="L211" s="18">
        <f>VLOOKUP($A211,'Hospitalisation Details'!$A$2:$H$2345,2,FALSE)</f>
        <v>36877</v>
      </c>
      <c r="M211" s="13">
        <f>VLOOKUP($A211,'Hospitalisation Details'!$A$2:$H$2345,4,FALSE)</f>
        <v>35595.589999999997</v>
      </c>
      <c r="N211" t="str">
        <f>VLOOKUP($A211,'Hospitalisation Details'!$A$2:$H$2345,5,FALSE)</f>
        <v>tier - 2</v>
      </c>
      <c r="O211" t="str">
        <f>VLOOKUP($A211,'Hospitalisation Details'!$A$2:$H$2345,6,FALSE)</f>
        <v>tier - 3</v>
      </c>
      <c r="P211" t="str">
        <f>VLOOKUP($A211,'Hospitalisation Details'!$A$2:$H$2345,7,FALSE)</f>
        <v>R1013</v>
      </c>
      <c r="Q211" s="17">
        <f>VLOOKUP($A211,'Hospitalisation Details'!$A$2:$H$2345,8,FALSE)</f>
        <v>22</v>
      </c>
    </row>
    <row r="212" spans="1:17" x14ac:dyDescent="0.25">
      <c r="A212" t="str">
        <f>'Customer Names'!A212</f>
        <v>Id211</v>
      </c>
      <c r="B212" t="str">
        <f>VLOOKUP($A212,'Customer Names'!$A$2:$D$2336,3,FALSE)</f>
        <v>Sergey</v>
      </c>
      <c r="C212" s="16">
        <f>VLOOKUP($A212,'Medical Examinations'!$A$2:$J$2336,2,FALSE)</f>
        <v>35.6</v>
      </c>
      <c r="D212" s="16">
        <f>VLOOKUP($A212,'Medical Examinations'!$A$2:$J$2336,3,FALSE)</f>
        <v>4.0199999999999996</v>
      </c>
      <c r="E212" t="str">
        <f>VLOOKUP($A212,'Medical Examinations'!$A$2:$J$2336,4,FALSE)</f>
        <v>yes</v>
      </c>
      <c r="F212" t="str">
        <f>VLOOKUP($A212,'Medical Examinations'!$A$2:$J$2336,5,FALSE)</f>
        <v>yes</v>
      </c>
      <c r="G212" t="str">
        <f>VLOOKUP($A212,'Medical Examinations'!$A$2:$J$2336,6,FALSE)</f>
        <v>No</v>
      </c>
      <c r="H212" s="17">
        <f>VLOOKUP($A212,'Medical Examinations'!$A$2:$J$2336,7,FALSE)</f>
        <v>2</v>
      </c>
      <c r="I212" t="str">
        <f>VLOOKUP($A212,'Medical Examinations'!$A$2:$J$2336,8,FALSE)</f>
        <v>yes</v>
      </c>
      <c r="J212" t="str">
        <f>VLOOKUP($A212,'Medical Examinations'!$A$2:$J$2336,9,FALSE)</f>
        <v>Obesity</v>
      </c>
      <c r="K212" t="str">
        <f>VLOOKUP($A212,'Medical Examinations'!$A$2:$J$2336,10,FALSE)</f>
        <v>Normal</v>
      </c>
      <c r="L212" s="18">
        <f>VLOOKUP($A212,'Hospitalisation Details'!$A$2:$H$2345,2,FALSE)</f>
        <v>36849</v>
      </c>
      <c r="M212" s="13">
        <f>VLOOKUP($A212,'Hospitalisation Details'!$A$2:$H$2345,4,FALSE)</f>
        <v>35585.58</v>
      </c>
      <c r="N212" t="str">
        <f>VLOOKUP($A212,'Hospitalisation Details'!$A$2:$H$2345,5,FALSE)</f>
        <v>tier - 2</v>
      </c>
      <c r="O212" t="str">
        <f>VLOOKUP($A212,'Hospitalisation Details'!$A$2:$H$2345,6,FALSE)</f>
        <v>tier - 3</v>
      </c>
      <c r="P212" t="str">
        <f>VLOOKUP($A212,'Hospitalisation Details'!$A$2:$H$2345,7,FALSE)</f>
        <v>R1011</v>
      </c>
      <c r="Q212" s="17">
        <f>VLOOKUP($A212,'Hospitalisation Details'!$A$2:$H$2345,8,FALSE)</f>
        <v>22</v>
      </c>
    </row>
    <row r="213" spans="1:17" x14ac:dyDescent="0.25">
      <c r="A213" t="str">
        <f>'Customer Names'!A213</f>
        <v>Id212</v>
      </c>
      <c r="B213" t="str">
        <f>VLOOKUP($A213,'Customer Names'!$A$2:$D$2336,3,FALSE)</f>
        <v>Timothy V</v>
      </c>
      <c r="C213" s="16">
        <f>VLOOKUP($A213,'Medical Examinations'!$A$2:$J$2336,2,FALSE)</f>
        <v>34.39</v>
      </c>
      <c r="D213" s="16">
        <f>VLOOKUP($A213,'Medical Examinations'!$A$2:$J$2336,3,FALSE)</f>
        <v>8.7200000000000006</v>
      </c>
      <c r="E213" t="str">
        <f>VLOOKUP($A213,'Medical Examinations'!$A$2:$J$2336,4,FALSE)</f>
        <v>No</v>
      </c>
      <c r="F213" t="str">
        <f>VLOOKUP($A213,'Medical Examinations'!$A$2:$J$2336,5,FALSE)</f>
        <v>No</v>
      </c>
      <c r="G213" t="str">
        <f>VLOOKUP($A213,'Medical Examinations'!$A$2:$J$2336,6,FALSE)</f>
        <v>No</v>
      </c>
      <c r="H213" s="17">
        <f>VLOOKUP($A213,'Medical Examinations'!$A$2:$J$2336,7,FALSE)</f>
        <v>0</v>
      </c>
      <c r="I213" t="str">
        <f>VLOOKUP($A213,'Medical Examinations'!$A$2:$J$2336,8,FALSE)</f>
        <v>yes</v>
      </c>
      <c r="J213" t="str">
        <f>VLOOKUP($A213,'Medical Examinations'!$A$2:$J$2336,9,FALSE)</f>
        <v>Obesity</v>
      </c>
      <c r="K213" t="str">
        <f>VLOOKUP($A213,'Medical Examinations'!$A$2:$J$2336,10,FALSE)</f>
        <v>Diabetes</v>
      </c>
      <c r="L213" s="18">
        <f>VLOOKUP($A213,'Hospitalisation Details'!$A$2:$H$2345,2,FALSE)</f>
        <v>26155</v>
      </c>
      <c r="M213" s="13">
        <f>VLOOKUP($A213,'Hospitalisation Details'!$A$2:$H$2345,4,FALSE)</f>
        <v>35583.17</v>
      </c>
      <c r="N213" t="str">
        <f>VLOOKUP($A213,'Hospitalisation Details'!$A$2:$H$2345,5,FALSE)</f>
        <v>tier - 1</v>
      </c>
      <c r="O213" t="str">
        <f>VLOOKUP($A213,'Hospitalisation Details'!$A$2:$H$2345,6,FALSE)</f>
        <v>tier - 3</v>
      </c>
      <c r="P213" t="str">
        <f>VLOOKUP($A213,'Hospitalisation Details'!$A$2:$H$2345,7,FALSE)</f>
        <v>R1011</v>
      </c>
      <c r="Q213" s="17">
        <f>VLOOKUP($A213,'Hospitalisation Details'!$A$2:$H$2345,8,FALSE)</f>
        <v>51</v>
      </c>
    </row>
    <row r="214" spans="1:17" x14ac:dyDescent="0.25">
      <c r="A214" t="str">
        <f>'Customer Names'!A214</f>
        <v>Id213</v>
      </c>
      <c r="B214" t="str">
        <f>VLOOKUP($A214,'Customer Names'!$A$2:$D$2336,3,FALSE)</f>
        <v>Andrew S</v>
      </c>
      <c r="C214" s="16">
        <f>VLOOKUP($A214,'Medical Examinations'!$A$2:$J$2336,2,FALSE)</f>
        <v>29.06</v>
      </c>
      <c r="D214" s="16">
        <f>VLOOKUP($A214,'Medical Examinations'!$A$2:$J$2336,3,FALSE)</f>
        <v>6.25</v>
      </c>
      <c r="E214" t="str">
        <f>VLOOKUP($A214,'Medical Examinations'!$A$2:$J$2336,4,FALSE)</f>
        <v>yes</v>
      </c>
      <c r="F214" t="str">
        <f>VLOOKUP($A214,'Medical Examinations'!$A$2:$J$2336,5,FALSE)</f>
        <v>No</v>
      </c>
      <c r="G214" t="str">
        <f>VLOOKUP($A214,'Medical Examinations'!$A$2:$J$2336,6,FALSE)</f>
        <v>No</v>
      </c>
      <c r="H214" s="17">
        <f>VLOOKUP($A214,'Medical Examinations'!$A$2:$J$2336,7,FALSE)</f>
        <v>1</v>
      </c>
      <c r="I214" t="str">
        <f>VLOOKUP($A214,'Medical Examinations'!$A$2:$J$2336,8,FALSE)</f>
        <v>yes</v>
      </c>
      <c r="J214" t="str">
        <f>VLOOKUP($A214,'Medical Examinations'!$A$2:$J$2336,9,FALSE)</f>
        <v>Overweight</v>
      </c>
      <c r="K214" t="str">
        <f>VLOOKUP($A214,'Medical Examinations'!$A$2:$J$2336,10,FALSE)</f>
        <v>Prediabetes</v>
      </c>
      <c r="L214" s="18">
        <f>VLOOKUP($A214,'Hospitalisation Details'!$A$2:$H$2345,2,FALSE)</f>
        <v>23618</v>
      </c>
      <c r="M214" s="13">
        <f>VLOOKUP($A214,'Hospitalisation Details'!$A$2:$H$2345,4,FALSE)</f>
        <v>35573.26</v>
      </c>
      <c r="N214" t="str">
        <f>VLOOKUP($A214,'Hospitalisation Details'!$A$2:$H$2345,5,FALSE)</f>
        <v>tier - 2</v>
      </c>
      <c r="O214" t="str">
        <f>VLOOKUP($A214,'Hospitalisation Details'!$A$2:$H$2345,6,FALSE)</f>
        <v>tier - 1</v>
      </c>
      <c r="P214" t="str">
        <f>VLOOKUP($A214,'Hospitalisation Details'!$A$2:$H$2345,7,FALSE)</f>
        <v>R1011</v>
      </c>
      <c r="Q214" s="17">
        <f>VLOOKUP($A214,'Hospitalisation Details'!$A$2:$H$2345,8,FALSE)</f>
        <v>58</v>
      </c>
    </row>
    <row r="215" spans="1:17" x14ac:dyDescent="0.25">
      <c r="A215" t="str">
        <f>'Customer Names'!A215</f>
        <v>Id214</v>
      </c>
      <c r="B215" t="str">
        <f>VLOOKUP($A215,'Customer Names'!$A$2:$D$2336,3,FALSE)</f>
        <v>Matthew D</v>
      </c>
      <c r="C215" s="16">
        <f>VLOOKUP($A215,'Medical Examinations'!$A$2:$J$2336,2,FALSE)</f>
        <v>35.799999999999997</v>
      </c>
      <c r="D215" s="16">
        <f>VLOOKUP($A215,'Medical Examinations'!$A$2:$J$2336,3,FALSE)</f>
        <v>7.32</v>
      </c>
      <c r="E215" t="str">
        <f>VLOOKUP($A215,'Medical Examinations'!$A$2:$J$2336,4,FALSE)</f>
        <v>No</v>
      </c>
      <c r="F215" t="str">
        <f>VLOOKUP($A215,'Medical Examinations'!$A$2:$J$2336,5,FALSE)</f>
        <v>No</v>
      </c>
      <c r="G215" t="str">
        <f>VLOOKUP($A215,'Medical Examinations'!$A$2:$J$2336,6,FALSE)</f>
        <v>No</v>
      </c>
      <c r="H215" s="17">
        <f>VLOOKUP($A215,'Medical Examinations'!$A$2:$J$2336,7,FALSE)</f>
        <v>2</v>
      </c>
      <c r="I215" t="str">
        <f>VLOOKUP($A215,'Medical Examinations'!$A$2:$J$2336,8,FALSE)</f>
        <v>yes</v>
      </c>
      <c r="J215" t="str">
        <f>VLOOKUP($A215,'Medical Examinations'!$A$2:$J$2336,9,FALSE)</f>
        <v>Obesity</v>
      </c>
      <c r="K215" t="str">
        <f>VLOOKUP($A215,'Medical Examinations'!$A$2:$J$2336,10,FALSE)</f>
        <v>Diabetes</v>
      </c>
      <c r="L215" s="18">
        <f>VLOOKUP($A215,'Hospitalisation Details'!$A$2:$H$2345,2,FALSE)</f>
        <v>26964</v>
      </c>
      <c r="M215" s="13">
        <f>VLOOKUP($A215,'Hospitalisation Details'!$A$2:$H$2345,4,FALSE)</f>
        <v>35547.72</v>
      </c>
      <c r="N215" t="str">
        <f>VLOOKUP($A215,'Hospitalisation Details'!$A$2:$H$2345,5,FALSE)</f>
        <v>tier - 1</v>
      </c>
      <c r="O215" t="str">
        <f>VLOOKUP($A215,'Hospitalisation Details'!$A$2:$H$2345,6,FALSE)</f>
        <v>tier - 1</v>
      </c>
      <c r="P215" t="str">
        <f>VLOOKUP($A215,'Hospitalisation Details'!$A$2:$H$2345,7,FALSE)</f>
        <v>R1011</v>
      </c>
      <c r="Q215" s="17">
        <f>VLOOKUP($A215,'Hospitalisation Details'!$A$2:$H$2345,8,FALSE)</f>
        <v>49</v>
      </c>
    </row>
    <row r="216" spans="1:17" x14ac:dyDescent="0.25">
      <c r="A216" t="str">
        <f>'Customer Names'!A216</f>
        <v>Id215</v>
      </c>
      <c r="B216" t="str">
        <f>VLOOKUP($A216,'Customer Names'!$A$2:$D$2336,3,FALSE)</f>
        <v>Jessica</v>
      </c>
      <c r="C216" s="16">
        <f>VLOOKUP($A216,'Medical Examinations'!$A$2:$J$2336,2,FALSE)</f>
        <v>49.8</v>
      </c>
      <c r="D216" s="16">
        <f>VLOOKUP($A216,'Medical Examinations'!$A$2:$J$2336,3,FALSE)</f>
        <v>4.24</v>
      </c>
      <c r="E216" t="str">
        <f>VLOOKUP($A216,'Medical Examinations'!$A$2:$J$2336,4,FALSE)</f>
        <v>No</v>
      </c>
      <c r="F216" t="str">
        <f>VLOOKUP($A216,'Medical Examinations'!$A$2:$J$2336,5,FALSE)</f>
        <v>No</v>
      </c>
      <c r="G216" t="str">
        <f>VLOOKUP($A216,'Medical Examinations'!$A$2:$J$2336,6,FALSE)</f>
        <v>No</v>
      </c>
      <c r="H216" s="17">
        <f>VLOOKUP($A216,'Medical Examinations'!$A$2:$J$2336,7,FALSE)</f>
        <v>1</v>
      </c>
      <c r="I216" t="str">
        <f>VLOOKUP($A216,'Medical Examinations'!$A$2:$J$2336,8,FALSE)</f>
        <v>yes</v>
      </c>
      <c r="J216" t="str">
        <f>VLOOKUP($A216,'Medical Examinations'!$A$2:$J$2336,9,FALSE)</f>
        <v>Obesity</v>
      </c>
      <c r="K216" t="str">
        <f>VLOOKUP($A216,'Medical Examinations'!$A$2:$J$2336,10,FALSE)</f>
        <v>Normal</v>
      </c>
      <c r="L216" s="18">
        <f>VLOOKUP($A216,'Hospitalisation Details'!$A$2:$H$2345,2,FALSE)</f>
        <v>33860</v>
      </c>
      <c r="M216" s="13">
        <f>VLOOKUP($A216,'Hospitalisation Details'!$A$2:$H$2345,4,FALSE)</f>
        <v>35547.47</v>
      </c>
      <c r="N216" t="str">
        <f>VLOOKUP($A216,'Hospitalisation Details'!$A$2:$H$2345,5,FALSE)</f>
        <v>tier - 2</v>
      </c>
      <c r="O216" t="str">
        <f>VLOOKUP($A216,'Hospitalisation Details'!$A$2:$H$2345,6,FALSE)</f>
        <v>tier - 3</v>
      </c>
      <c r="P216" t="str">
        <f>VLOOKUP($A216,'Hospitalisation Details'!$A$2:$H$2345,7,FALSE)</f>
        <v>R1011</v>
      </c>
      <c r="Q216" s="17">
        <f>VLOOKUP($A216,'Hospitalisation Details'!$A$2:$H$2345,8,FALSE)</f>
        <v>30</v>
      </c>
    </row>
    <row r="217" spans="1:17" x14ac:dyDescent="0.25">
      <c r="A217" t="str">
        <f>'Customer Names'!A217</f>
        <v>Id216</v>
      </c>
      <c r="B217" t="str">
        <f>VLOOKUP($A217,'Customer Names'!$A$2:$D$2336,3,FALSE)</f>
        <v>Lawrence</v>
      </c>
      <c r="C217" s="16">
        <f>VLOOKUP($A217,'Medical Examinations'!$A$2:$J$2336,2,FALSE)</f>
        <v>35.71</v>
      </c>
      <c r="D217" s="16">
        <f>VLOOKUP($A217,'Medical Examinations'!$A$2:$J$2336,3,FALSE)</f>
        <v>6.84</v>
      </c>
      <c r="E217" t="str">
        <f>VLOOKUP($A217,'Medical Examinations'!$A$2:$J$2336,4,FALSE)</f>
        <v>No</v>
      </c>
      <c r="F217" t="str">
        <f>VLOOKUP($A217,'Medical Examinations'!$A$2:$J$2336,5,FALSE)</f>
        <v>No</v>
      </c>
      <c r="G217" t="str">
        <f>VLOOKUP($A217,'Medical Examinations'!$A$2:$J$2336,6,FALSE)</f>
        <v>No</v>
      </c>
      <c r="H217" s="17">
        <f>VLOOKUP($A217,'Medical Examinations'!$A$2:$J$2336,7,FALSE)</f>
        <v>2</v>
      </c>
      <c r="I217" t="str">
        <f>VLOOKUP($A217,'Medical Examinations'!$A$2:$J$2336,8,FALSE)</f>
        <v>yes</v>
      </c>
      <c r="J217" t="str">
        <f>VLOOKUP($A217,'Medical Examinations'!$A$2:$J$2336,9,FALSE)</f>
        <v>Obesity</v>
      </c>
      <c r="K217" t="str">
        <f>VLOOKUP($A217,'Medical Examinations'!$A$2:$J$2336,10,FALSE)</f>
        <v>Diabetes</v>
      </c>
      <c r="L217" s="18">
        <f>VLOOKUP($A217,'Hospitalisation Details'!$A$2:$H$2345,2,FALSE)</f>
        <v>27014</v>
      </c>
      <c r="M217" s="13">
        <f>VLOOKUP($A217,'Hospitalisation Details'!$A$2:$H$2345,4,FALSE)</f>
        <v>35517.19</v>
      </c>
      <c r="N217" t="str">
        <f>VLOOKUP($A217,'Hospitalisation Details'!$A$2:$H$2345,5,FALSE)</f>
        <v>tier - 2</v>
      </c>
      <c r="O217" t="str">
        <f>VLOOKUP($A217,'Hospitalisation Details'!$A$2:$H$2345,6,FALSE)</f>
        <v>tier - 2</v>
      </c>
      <c r="P217" t="str">
        <f>VLOOKUP($A217,'Hospitalisation Details'!$A$2:$H$2345,7,FALSE)</f>
        <v>R1011</v>
      </c>
      <c r="Q217" s="17">
        <f>VLOOKUP($A217,'Hospitalisation Details'!$A$2:$H$2345,8,FALSE)</f>
        <v>49</v>
      </c>
    </row>
    <row r="218" spans="1:17" x14ac:dyDescent="0.25">
      <c r="A218" t="str">
        <f>'Customer Names'!A218</f>
        <v>Id217</v>
      </c>
      <c r="B218" t="str">
        <f>VLOOKUP($A218,'Customer Names'!$A$2:$D$2336,3,FALSE)</f>
        <v>Alex</v>
      </c>
      <c r="C218" s="16">
        <f>VLOOKUP($A218,'Medical Examinations'!$A$2:$J$2336,2,FALSE)</f>
        <v>30.8</v>
      </c>
      <c r="D218" s="16">
        <f>VLOOKUP($A218,'Medical Examinations'!$A$2:$J$2336,3,FALSE)</f>
        <v>5.23</v>
      </c>
      <c r="E218" t="str">
        <f>VLOOKUP($A218,'Medical Examinations'!$A$2:$J$2336,4,FALSE)</f>
        <v>yes</v>
      </c>
      <c r="F218" t="str">
        <f>VLOOKUP($A218,'Medical Examinations'!$A$2:$J$2336,5,FALSE)</f>
        <v>No</v>
      </c>
      <c r="G218" t="str">
        <f>VLOOKUP($A218,'Medical Examinations'!$A$2:$J$2336,6,FALSE)</f>
        <v>No</v>
      </c>
      <c r="H218" s="17">
        <f>VLOOKUP($A218,'Medical Examinations'!$A$2:$J$2336,7,FALSE)</f>
        <v>1</v>
      </c>
      <c r="I218" t="str">
        <f>VLOOKUP($A218,'Medical Examinations'!$A$2:$J$2336,8,FALSE)</f>
        <v>yes</v>
      </c>
      <c r="J218" t="str">
        <f>VLOOKUP($A218,'Medical Examinations'!$A$2:$J$2336,9,FALSE)</f>
        <v>Obesity</v>
      </c>
      <c r="K218" t="str">
        <f>VLOOKUP($A218,'Medical Examinations'!$A$2:$J$2336,10,FALSE)</f>
        <v>Normal</v>
      </c>
      <c r="L218" s="18">
        <f>VLOOKUP($A218,'Hospitalisation Details'!$A$2:$H$2345,2,FALSE)</f>
        <v>32467</v>
      </c>
      <c r="M218" s="13">
        <f>VLOOKUP($A218,'Hospitalisation Details'!$A$2:$H$2345,4,FALSE)</f>
        <v>35491.64</v>
      </c>
      <c r="N218" t="str">
        <f>VLOOKUP($A218,'Hospitalisation Details'!$A$2:$H$2345,5,FALSE)</f>
        <v>tier - 1</v>
      </c>
      <c r="O218" t="str">
        <f>VLOOKUP($A218,'Hospitalisation Details'!$A$2:$H$2345,6,FALSE)</f>
        <v>tier - 2</v>
      </c>
      <c r="P218" t="str">
        <f>VLOOKUP($A218,'Hospitalisation Details'!$A$2:$H$2345,7,FALSE)</f>
        <v>R1011</v>
      </c>
      <c r="Q218" s="17">
        <f>VLOOKUP($A218,'Hospitalisation Details'!$A$2:$H$2345,8,FALSE)</f>
        <v>34</v>
      </c>
    </row>
    <row r="219" spans="1:17" x14ac:dyDescent="0.25">
      <c r="A219" t="str">
        <f>'Customer Names'!A219</f>
        <v>Id218</v>
      </c>
      <c r="B219" t="str">
        <f>VLOOKUP($A219,'Customer Names'!$A$2:$D$2336,3,FALSE)</f>
        <v>Kevin</v>
      </c>
      <c r="C219" s="16">
        <f>VLOOKUP($A219,'Medical Examinations'!$A$2:$J$2336,2,FALSE)</f>
        <v>33.69</v>
      </c>
      <c r="D219" s="16">
        <f>VLOOKUP($A219,'Medical Examinations'!$A$2:$J$2336,3,FALSE)</f>
        <v>9.68</v>
      </c>
      <c r="E219" t="str">
        <f>VLOOKUP($A219,'Medical Examinations'!$A$2:$J$2336,4,FALSE)</f>
        <v>No</v>
      </c>
      <c r="F219" t="str">
        <f>VLOOKUP($A219,'Medical Examinations'!$A$2:$J$2336,5,FALSE)</f>
        <v>No</v>
      </c>
      <c r="G219" t="str">
        <f>VLOOKUP($A219,'Medical Examinations'!$A$2:$J$2336,6,FALSE)</f>
        <v>No</v>
      </c>
      <c r="H219" s="17">
        <f>VLOOKUP($A219,'Medical Examinations'!$A$2:$J$2336,7,FALSE)</f>
        <v>0</v>
      </c>
      <c r="I219" t="str">
        <f>VLOOKUP($A219,'Medical Examinations'!$A$2:$J$2336,8,FALSE)</f>
        <v>yes</v>
      </c>
      <c r="J219" t="str">
        <f>VLOOKUP($A219,'Medical Examinations'!$A$2:$J$2336,9,FALSE)</f>
        <v>Obesity</v>
      </c>
      <c r="K219" t="str">
        <f>VLOOKUP($A219,'Medical Examinations'!$A$2:$J$2336,10,FALSE)</f>
        <v>Diabetes</v>
      </c>
      <c r="L219" s="18">
        <f>VLOOKUP($A219,'Hospitalisation Details'!$A$2:$H$2345,2,FALSE)</f>
        <v>26198</v>
      </c>
      <c r="M219" s="13">
        <f>VLOOKUP($A219,'Hospitalisation Details'!$A$2:$H$2345,4,FALSE)</f>
        <v>35345.730000000003</v>
      </c>
      <c r="N219" t="str">
        <f>VLOOKUP($A219,'Hospitalisation Details'!$A$2:$H$2345,5,FALSE)</f>
        <v>tier - 2</v>
      </c>
      <c r="O219" t="str">
        <f>VLOOKUP($A219,'Hospitalisation Details'!$A$2:$H$2345,6,FALSE)</f>
        <v>tier - 3</v>
      </c>
      <c r="P219" t="str">
        <f>VLOOKUP($A219,'Hospitalisation Details'!$A$2:$H$2345,7,FALSE)</f>
        <v>R1011</v>
      </c>
      <c r="Q219" s="17">
        <f>VLOOKUP($A219,'Hospitalisation Details'!$A$2:$H$2345,8,FALSE)</f>
        <v>51</v>
      </c>
    </row>
    <row r="220" spans="1:17" x14ac:dyDescent="0.25">
      <c r="A220" t="str">
        <f>'Customer Names'!A220</f>
        <v>Id219</v>
      </c>
      <c r="B220" t="str">
        <f>VLOOKUP($A220,'Customer Names'!$A$2:$D$2336,3,FALSE)</f>
        <v>Gavin M.</v>
      </c>
      <c r="C220" s="16">
        <f>VLOOKUP($A220,'Medical Examinations'!$A$2:$J$2336,2,FALSE)</f>
        <v>42.27</v>
      </c>
      <c r="D220" s="16">
        <f>VLOOKUP($A220,'Medical Examinations'!$A$2:$J$2336,3,FALSE)</f>
        <v>6.05</v>
      </c>
      <c r="E220" t="str">
        <f>VLOOKUP($A220,'Medical Examinations'!$A$2:$J$2336,4,FALSE)</f>
        <v>yes</v>
      </c>
      <c r="F220" t="str">
        <f>VLOOKUP($A220,'Medical Examinations'!$A$2:$J$2336,5,FALSE)</f>
        <v>No</v>
      </c>
      <c r="G220" t="str">
        <f>VLOOKUP($A220,'Medical Examinations'!$A$2:$J$2336,6,FALSE)</f>
        <v>No</v>
      </c>
      <c r="H220" s="17">
        <f>VLOOKUP($A220,'Medical Examinations'!$A$2:$J$2336,7,FALSE)</f>
        <v>1</v>
      </c>
      <c r="I220" t="str">
        <f>VLOOKUP($A220,'Medical Examinations'!$A$2:$J$2336,8,FALSE)</f>
        <v>yes</v>
      </c>
      <c r="J220" t="str">
        <f>VLOOKUP($A220,'Medical Examinations'!$A$2:$J$2336,9,FALSE)</f>
        <v>Obesity</v>
      </c>
      <c r="K220" t="str">
        <f>VLOOKUP($A220,'Medical Examinations'!$A$2:$J$2336,10,FALSE)</f>
        <v>Prediabetes</v>
      </c>
      <c r="L220" s="18">
        <f>VLOOKUP($A220,'Hospitalisation Details'!$A$2:$H$2345,2,FALSE)</f>
        <v>32405</v>
      </c>
      <c r="M220" s="13">
        <f>VLOOKUP($A220,'Hospitalisation Details'!$A$2:$H$2345,4,FALSE)</f>
        <v>35315.96</v>
      </c>
      <c r="N220" t="str">
        <f>VLOOKUP($A220,'Hospitalisation Details'!$A$2:$H$2345,5,FALSE)</f>
        <v>tier - 2</v>
      </c>
      <c r="O220" t="str">
        <f>VLOOKUP($A220,'Hospitalisation Details'!$A$2:$H$2345,6,FALSE)</f>
        <v>tier - 1</v>
      </c>
      <c r="P220" t="str">
        <f>VLOOKUP($A220,'Hospitalisation Details'!$A$2:$H$2345,7,FALSE)</f>
        <v>R1011</v>
      </c>
      <c r="Q220" s="17">
        <f>VLOOKUP($A220,'Hospitalisation Details'!$A$2:$H$2345,8,FALSE)</f>
        <v>34</v>
      </c>
    </row>
    <row r="221" spans="1:17" x14ac:dyDescent="0.25">
      <c r="A221" t="str">
        <f>'Customer Names'!A221</f>
        <v>Id220</v>
      </c>
      <c r="B221" t="str">
        <f>VLOOKUP($A221,'Customer Names'!$A$2:$D$2336,3,FALSE)</f>
        <v>Rick E</v>
      </c>
      <c r="C221" s="16">
        <f>VLOOKUP($A221,'Medical Examinations'!$A$2:$J$2336,2,FALSE)</f>
        <v>53.25</v>
      </c>
      <c r="D221" s="16">
        <f>VLOOKUP($A221,'Medical Examinations'!$A$2:$J$2336,3,FALSE)</f>
        <v>6.11</v>
      </c>
      <c r="E221" t="str">
        <f>VLOOKUP($A221,'Medical Examinations'!$A$2:$J$2336,4,FALSE)</f>
        <v>yes</v>
      </c>
      <c r="F221" t="str">
        <f>VLOOKUP($A221,'Medical Examinations'!$A$2:$J$2336,5,FALSE)</f>
        <v>No</v>
      </c>
      <c r="G221" t="str">
        <f>VLOOKUP($A221,'Medical Examinations'!$A$2:$J$2336,6,FALSE)</f>
        <v>Yes</v>
      </c>
      <c r="H221" s="17">
        <f>VLOOKUP($A221,'Medical Examinations'!$A$2:$J$2336,7,FALSE)</f>
        <v>1</v>
      </c>
      <c r="I221" t="str">
        <f>VLOOKUP($A221,'Medical Examinations'!$A$2:$J$2336,8,FALSE)</f>
        <v>yes</v>
      </c>
      <c r="J221" t="str">
        <f>VLOOKUP($A221,'Medical Examinations'!$A$2:$J$2336,9,FALSE)</f>
        <v>Obesity</v>
      </c>
      <c r="K221" t="str">
        <f>VLOOKUP($A221,'Medical Examinations'!$A$2:$J$2336,10,FALSE)</f>
        <v>Prediabetes</v>
      </c>
      <c r="L221" s="18">
        <f>VLOOKUP($A221,'Hospitalisation Details'!$A$2:$H$2345,2,FALSE)</f>
        <v>35620</v>
      </c>
      <c r="M221" s="13">
        <f>VLOOKUP($A221,'Hospitalisation Details'!$A$2:$H$2345,4,FALSE)</f>
        <v>35302.089999999997</v>
      </c>
      <c r="N221" t="str">
        <f>VLOOKUP($A221,'Hospitalisation Details'!$A$2:$H$2345,5,FALSE)</f>
        <v>tier - 1</v>
      </c>
      <c r="O221" t="str">
        <f>VLOOKUP($A221,'Hospitalisation Details'!$A$2:$H$2345,6,FALSE)</f>
        <v>tier - 2</v>
      </c>
      <c r="P221" t="str">
        <f>VLOOKUP($A221,'Hospitalisation Details'!$A$2:$H$2345,7,FALSE)</f>
        <v>R1011</v>
      </c>
      <c r="Q221" s="17">
        <f>VLOOKUP($A221,'Hospitalisation Details'!$A$2:$H$2345,8,FALSE)</f>
        <v>25</v>
      </c>
    </row>
    <row r="222" spans="1:17" x14ac:dyDescent="0.25">
      <c r="A222" t="str">
        <f>'Customer Names'!A222</f>
        <v>Id221</v>
      </c>
      <c r="B222" t="str">
        <f>VLOOKUP($A222,'Customer Names'!$A$2:$D$2336,3,FALSE)</f>
        <v>Andrea H.</v>
      </c>
      <c r="C222" s="16">
        <f>VLOOKUP($A222,'Medical Examinations'!$A$2:$J$2336,2,FALSE)</f>
        <v>26.8</v>
      </c>
      <c r="D222" s="16">
        <f>VLOOKUP($A222,'Medical Examinations'!$A$2:$J$2336,3,FALSE)</f>
        <v>10.93</v>
      </c>
      <c r="E222" t="str">
        <f>VLOOKUP($A222,'Medical Examinations'!$A$2:$J$2336,4,FALSE)</f>
        <v>yes</v>
      </c>
      <c r="F222" t="str">
        <f>VLOOKUP($A222,'Medical Examinations'!$A$2:$J$2336,5,FALSE)</f>
        <v>No</v>
      </c>
      <c r="G222" t="str">
        <f>VLOOKUP($A222,'Medical Examinations'!$A$2:$J$2336,6,FALSE)</f>
        <v>No</v>
      </c>
      <c r="H222" s="17">
        <f>VLOOKUP($A222,'Medical Examinations'!$A$2:$J$2336,7,FALSE)</f>
        <v>0</v>
      </c>
      <c r="I222" t="str">
        <f>VLOOKUP($A222,'Medical Examinations'!$A$2:$J$2336,8,FALSE)</f>
        <v>No</v>
      </c>
      <c r="J222" t="str">
        <f>VLOOKUP($A222,'Medical Examinations'!$A$2:$J$2336,9,FALSE)</f>
        <v>Overweight</v>
      </c>
      <c r="K222" t="str">
        <f>VLOOKUP($A222,'Medical Examinations'!$A$2:$J$2336,10,FALSE)</f>
        <v>Diabetes</v>
      </c>
      <c r="L222" s="18">
        <f>VLOOKUP($A222,'Hospitalisation Details'!$A$2:$H$2345,2,FALSE)</f>
        <v>24836</v>
      </c>
      <c r="M222" s="13">
        <f>VLOOKUP($A222,'Hospitalisation Details'!$A$2:$H$2345,4,FALSE)</f>
        <v>35160.129999999997</v>
      </c>
      <c r="N222" t="str">
        <f>VLOOKUP($A222,'Hospitalisation Details'!$A$2:$H$2345,5,FALSE)</f>
        <v>tier - 2</v>
      </c>
      <c r="O222" t="str">
        <f>VLOOKUP($A222,'Hospitalisation Details'!$A$2:$H$2345,6,FALSE)</f>
        <v>tier - 2</v>
      </c>
      <c r="P222" t="str">
        <f>VLOOKUP($A222,'Hospitalisation Details'!$A$2:$H$2345,7,FALSE)</f>
        <v>R1011</v>
      </c>
      <c r="Q222" s="17">
        <f>VLOOKUP($A222,'Hospitalisation Details'!$A$2:$H$2345,8,FALSE)</f>
        <v>55</v>
      </c>
    </row>
    <row r="223" spans="1:17" x14ac:dyDescent="0.25">
      <c r="A223" t="str">
        <f>'Customer Names'!A223</f>
        <v>Id222</v>
      </c>
      <c r="B223" t="str">
        <f>VLOOKUP($A223,'Customer Names'!$A$2:$D$2336,3,FALSE)</f>
        <v>Anthony S</v>
      </c>
      <c r="C223" s="16">
        <f>VLOOKUP($A223,'Medical Examinations'!$A$2:$J$2336,2,FALSE)</f>
        <v>28.5</v>
      </c>
      <c r="D223" s="16">
        <f>VLOOKUP($A223,'Medical Examinations'!$A$2:$J$2336,3,FALSE)</f>
        <v>5.12</v>
      </c>
      <c r="E223" t="str">
        <f>VLOOKUP($A223,'Medical Examinations'!$A$2:$J$2336,4,FALSE)</f>
        <v>No</v>
      </c>
      <c r="F223" t="str">
        <f>VLOOKUP($A223,'Medical Examinations'!$A$2:$J$2336,5,FALSE)</f>
        <v>No</v>
      </c>
      <c r="G223" t="str">
        <f>VLOOKUP($A223,'Medical Examinations'!$A$2:$J$2336,6,FALSE)</f>
        <v>No</v>
      </c>
      <c r="H223" s="17">
        <f>VLOOKUP($A223,'Medical Examinations'!$A$2:$J$2336,7,FALSE)</f>
        <v>1</v>
      </c>
      <c r="I223" t="str">
        <f>VLOOKUP($A223,'Medical Examinations'!$A$2:$J$2336,8,FALSE)</f>
        <v>yes</v>
      </c>
      <c r="J223" t="str">
        <f>VLOOKUP($A223,'Medical Examinations'!$A$2:$J$2336,9,FALSE)</f>
        <v>Overweight</v>
      </c>
      <c r="K223" t="str">
        <f>VLOOKUP($A223,'Medical Examinations'!$A$2:$J$2336,10,FALSE)</f>
        <v>Normal</v>
      </c>
      <c r="L223" s="18">
        <f>VLOOKUP($A223,'Hospitalisation Details'!$A$2:$H$2345,2,FALSE)</f>
        <v>36151</v>
      </c>
      <c r="M223" s="13">
        <f>VLOOKUP($A223,'Hospitalisation Details'!$A$2:$H$2345,4,FALSE)</f>
        <v>35147.53</v>
      </c>
      <c r="N223" t="str">
        <f>VLOOKUP($A223,'Hospitalisation Details'!$A$2:$H$2345,5,FALSE)</f>
        <v>tier - 1</v>
      </c>
      <c r="O223" t="str">
        <f>VLOOKUP($A223,'Hospitalisation Details'!$A$2:$H$2345,6,FALSE)</f>
        <v>tier - 1</v>
      </c>
      <c r="P223" t="str">
        <f>VLOOKUP($A223,'Hospitalisation Details'!$A$2:$H$2345,7,FALSE)</f>
        <v>R1016</v>
      </c>
      <c r="Q223" s="17">
        <f>VLOOKUP($A223,'Hospitalisation Details'!$A$2:$H$2345,8,FALSE)</f>
        <v>24</v>
      </c>
    </row>
    <row r="224" spans="1:17" x14ac:dyDescent="0.25">
      <c r="A224" t="str">
        <f>'Customer Names'!A224</f>
        <v>Id223</v>
      </c>
      <c r="B224" t="str">
        <f>VLOOKUP($A224,'Customer Names'!$A$2:$D$2336,3,FALSE)</f>
        <v>Erik</v>
      </c>
      <c r="C224" s="16">
        <f>VLOOKUP($A224,'Medical Examinations'!$A$2:$J$2336,2,FALSE)</f>
        <v>22.895</v>
      </c>
      <c r="D224" s="16">
        <f>VLOOKUP($A224,'Medical Examinations'!$A$2:$J$2336,3,FALSE)</f>
        <v>5.72</v>
      </c>
      <c r="E224" t="str">
        <f>VLOOKUP($A224,'Medical Examinations'!$A$2:$J$2336,4,FALSE)</f>
        <v>No</v>
      </c>
      <c r="F224" t="str">
        <f>VLOOKUP($A224,'Medical Examinations'!$A$2:$J$2336,5,FALSE)</f>
        <v>No</v>
      </c>
      <c r="G224" t="str">
        <f>VLOOKUP($A224,'Medical Examinations'!$A$2:$J$2336,6,FALSE)</f>
        <v>No</v>
      </c>
      <c r="H224" s="17">
        <f>VLOOKUP($A224,'Medical Examinations'!$A$2:$J$2336,7,FALSE)</f>
        <v>0</v>
      </c>
      <c r="I224" t="str">
        <f>VLOOKUP($A224,'Medical Examinations'!$A$2:$J$2336,8,FALSE)</f>
        <v>yes</v>
      </c>
      <c r="J224" t="str">
        <f>VLOOKUP($A224,'Medical Examinations'!$A$2:$J$2336,9,FALSE)</f>
        <v>Normal Weight</v>
      </c>
      <c r="K224" t="str">
        <f>VLOOKUP($A224,'Medical Examinations'!$A$2:$J$2336,10,FALSE)</f>
        <v>Prediabetes</v>
      </c>
      <c r="L224" s="18">
        <f>VLOOKUP($A224,'Hospitalisation Details'!$A$2:$H$2345,2,FALSE)</f>
        <v>28305</v>
      </c>
      <c r="M224" s="13">
        <f>VLOOKUP($A224,'Hospitalisation Details'!$A$2:$H$2345,4,FALSE)</f>
        <v>35069.370000000003</v>
      </c>
      <c r="N224" t="str">
        <f>VLOOKUP($A224,'Hospitalisation Details'!$A$2:$H$2345,5,FALSE)</f>
        <v>tier - 1</v>
      </c>
      <c r="O224" t="str">
        <f>VLOOKUP($A224,'Hospitalisation Details'!$A$2:$H$2345,6,FALSE)</f>
        <v>tier - 1</v>
      </c>
      <c r="P224" t="str">
        <f>VLOOKUP($A224,'Hospitalisation Details'!$A$2:$H$2345,7,FALSE)</f>
        <v>R1017</v>
      </c>
      <c r="Q224" s="17">
        <f>VLOOKUP($A224,'Hospitalisation Details'!$A$2:$H$2345,8,FALSE)</f>
        <v>45</v>
      </c>
    </row>
    <row r="225" spans="1:17" x14ac:dyDescent="0.25">
      <c r="A225" t="str">
        <f>'Customer Names'!A225</f>
        <v>Id224</v>
      </c>
      <c r="B225" t="str">
        <f>VLOOKUP($A225,'Customer Names'!$A$2:$D$2336,3,FALSE)</f>
        <v>Kiley D</v>
      </c>
      <c r="C225" s="16">
        <f>VLOOKUP($A225,'Medical Examinations'!$A$2:$J$2336,2,FALSE)</f>
        <v>34.06</v>
      </c>
      <c r="D225" s="16">
        <f>VLOOKUP($A225,'Medical Examinations'!$A$2:$J$2336,3,FALSE)</f>
        <v>11.83</v>
      </c>
      <c r="E225" t="str">
        <f>VLOOKUP($A225,'Medical Examinations'!$A$2:$J$2336,4,FALSE)</f>
        <v>yes</v>
      </c>
      <c r="F225" t="str">
        <f>VLOOKUP($A225,'Medical Examinations'!$A$2:$J$2336,5,FALSE)</f>
        <v>No</v>
      </c>
      <c r="G225" t="str">
        <f>VLOOKUP($A225,'Medical Examinations'!$A$2:$J$2336,6,FALSE)</f>
        <v>No</v>
      </c>
      <c r="H225" s="17">
        <f>VLOOKUP($A225,'Medical Examinations'!$A$2:$J$2336,7,FALSE)</f>
        <v>1</v>
      </c>
      <c r="I225" t="str">
        <f>VLOOKUP($A225,'Medical Examinations'!$A$2:$J$2336,8,FALSE)</f>
        <v>yes</v>
      </c>
      <c r="J225" t="str">
        <f>VLOOKUP($A225,'Medical Examinations'!$A$2:$J$2336,9,FALSE)</f>
        <v>Obesity</v>
      </c>
      <c r="K225" t="str">
        <f>VLOOKUP($A225,'Medical Examinations'!$A$2:$J$2336,10,FALSE)</f>
        <v>Diabetes</v>
      </c>
      <c r="L225" s="18">
        <f>VLOOKUP($A225,'Hospitalisation Details'!$A$2:$H$2345,2,FALSE)</f>
        <v>27635</v>
      </c>
      <c r="M225" s="13">
        <f>VLOOKUP($A225,'Hospitalisation Details'!$A$2:$H$2345,4,FALSE)</f>
        <v>35050.620000000003</v>
      </c>
      <c r="N225" t="str">
        <f>VLOOKUP($A225,'Hospitalisation Details'!$A$2:$H$2345,5,FALSE)</f>
        <v>tier - 2</v>
      </c>
      <c r="O225" t="str">
        <f>VLOOKUP($A225,'Hospitalisation Details'!$A$2:$H$2345,6,FALSE)</f>
        <v>tier - 1</v>
      </c>
      <c r="P225" t="str">
        <f>VLOOKUP($A225,'Hospitalisation Details'!$A$2:$H$2345,7,FALSE)</f>
        <v>R1011</v>
      </c>
      <c r="Q225" s="17">
        <f>VLOOKUP($A225,'Hospitalisation Details'!$A$2:$H$2345,8,FALSE)</f>
        <v>47</v>
      </c>
    </row>
    <row r="226" spans="1:17" x14ac:dyDescent="0.25">
      <c r="A226" t="str">
        <f>'Customer Names'!A226</f>
        <v>Id225</v>
      </c>
      <c r="B226" t="str">
        <f>VLOOKUP($A226,'Customer Names'!$A$2:$D$2336,3,FALSE)</f>
        <v>Jennifer</v>
      </c>
      <c r="C226" s="16">
        <f>VLOOKUP($A226,'Medical Examinations'!$A$2:$J$2336,2,FALSE)</f>
        <v>36.409999999999997</v>
      </c>
      <c r="D226" s="16">
        <f>VLOOKUP($A226,'Medical Examinations'!$A$2:$J$2336,3,FALSE)</f>
        <v>4.55</v>
      </c>
      <c r="E226" t="str">
        <f>VLOOKUP($A226,'Medical Examinations'!$A$2:$J$2336,4,FALSE)</f>
        <v>No</v>
      </c>
      <c r="F226" t="str">
        <f>VLOOKUP($A226,'Medical Examinations'!$A$2:$J$2336,5,FALSE)</f>
        <v>No</v>
      </c>
      <c r="G226" t="str">
        <f>VLOOKUP($A226,'Medical Examinations'!$A$2:$J$2336,6,FALSE)</f>
        <v>No</v>
      </c>
      <c r="H226" s="17">
        <f>VLOOKUP($A226,'Medical Examinations'!$A$2:$J$2336,7,FALSE)</f>
        <v>0</v>
      </c>
      <c r="I226" t="str">
        <f>VLOOKUP($A226,'Medical Examinations'!$A$2:$J$2336,8,FALSE)</f>
        <v>yes</v>
      </c>
      <c r="J226" t="str">
        <f>VLOOKUP($A226,'Medical Examinations'!$A$2:$J$2336,9,FALSE)</f>
        <v>Obesity</v>
      </c>
      <c r="K226" t="str">
        <f>VLOOKUP($A226,'Medical Examinations'!$A$2:$J$2336,10,FALSE)</f>
        <v>Normal</v>
      </c>
      <c r="L226" s="18">
        <f>VLOOKUP($A226,'Hospitalisation Details'!$A$2:$H$2345,2,FALSE)</f>
        <v>30137</v>
      </c>
      <c r="M226" s="13">
        <f>VLOOKUP($A226,'Hospitalisation Details'!$A$2:$H$2345,4,FALSE)</f>
        <v>35000.730000000003</v>
      </c>
      <c r="N226" t="str">
        <f>VLOOKUP($A226,'Hospitalisation Details'!$A$2:$H$2345,5,FALSE)</f>
        <v>tier - 2</v>
      </c>
      <c r="O226" t="str">
        <f>VLOOKUP($A226,'Hospitalisation Details'!$A$2:$H$2345,6,FALSE)</f>
        <v>tier - 3</v>
      </c>
      <c r="P226" t="str">
        <f>VLOOKUP($A226,'Hospitalisation Details'!$A$2:$H$2345,7,FALSE)</f>
        <v>R1011</v>
      </c>
      <c r="Q226" s="17">
        <f>VLOOKUP($A226,'Hospitalisation Details'!$A$2:$H$2345,8,FALSE)</f>
        <v>40</v>
      </c>
    </row>
    <row r="227" spans="1:17" x14ac:dyDescent="0.25">
      <c r="A227" t="str">
        <f>'Customer Names'!A227</f>
        <v>Id226</v>
      </c>
      <c r="B227" t="str">
        <f>VLOOKUP($A227,'Customer Names'!$A$2:$D$2336,3,FALSE)</f>
        <v>Chris</v>
      </c>
      <c r="C227" s="16">
        <f>VLOOKUP($A227,'Medical Examinations'!$A$2:$J$2336,2,FALSE)</f>
        <v>52.3</v>
      </c>
      <c r="D227" s="16">
        <f>VLOOKUP($A227,'Medical Examinations'!$A$2:$J$2336,3,FALSE)</f>
        <v>4.87</v>
      </c>
      <c r="E227" t="str">
        <f>VLOOKUP($A227,'Medical Examinations'!$A$2:$J$2336,4,FALSE)</f>
        <v>yes</v>
      </c>
      <c r="F227" t="str">
        <f>VLOOKUP($A227,'Medical Examinations'!$A$2:$J$2336,5,FALSE)</f>
        <v>No</v>
      </c>
      <c r="G227" t="str">
        <f>VLOOKUP($A227,'Medical Examinations'!$A$2:$J$2336,6,FALSE)</f>
        <v>Yes</v>
      </c>
      <c r="H227" s="17">
        <f>VLOOKUP($A227,'Medical Examinations'!$A$2:$J$2336,7,FALSE)</f>
        <v>1</v>
      </c>
      <c r="I227" t="str">
        <f>VLOOKUP($A227,'Medical Examinations'!$A$2:$J$2336,8,FALSE)</f>
        <v>yes</v>
      </c>
      <c r="J227" t="str">
        <f>VLOOKUP($A227,'Medical Examinations'!$A$2:$J$2336,9,FALSE)</f>
        <v>Obesity</v>
      </c>
      <c r="K227" t="str">
        <f>VLOOKUP($A227,'Medical Examinations'!$A$2:$J$2336,10,FALSE)</f>
        <v>Normal</v>
      </c>
      <c r="L227" s="18">
        <f>VLOOKUP($A227,'Hospitalisation Details'!$A$2:$H$2345,2,FALSE)</f>
        <v>35664</v>
      </c>
      <c r="M227" s="13">
        <f>VLOOKUP($A227,'Hospitalisation Details'!$A$2:$H$2345,4,FALSE)</f>
        <v>34979.86</v>
      </c>
      <c r="N227" t="str">
        <f>VLOOKUP($A227,'Hospitalisation Details'!$A$2:$H$2345,5,FALSE)</f>
        <v>tier - 2</v>
      </c>
      <c r="O227" t="str">
        <f>VLOOKUP($A227,'Hospitalisation Details'!$A$2:$H$2345,6,FALSE)</f>
        <v>tier - 2</v>
      </c>
      <c r="P227" t="str">
        <f>VLOOKUP($A227,'Hospitalisation Details'!$A$2:$H$2345,7,FALSE)</f>
        <v>R1011</v>
      </c>
      <c r="Q227" s="17">
        <f>VLOOKUP($A227,'Hospitalisation Details'!$A$2:$H$2345,8,FALSE)</f>
        <v>25</v>
      </c>
    </row>
    <row r="228" spans="1:17" x14ac:dyDescent="0.25">
      <c r="A228" t="str">
        <f>'Customer Names'!A228</f>
        <v>Id227</v>
      </c>
      <c r="B228" t="str">
        <f>VLOOKUP($A228,'Customer Names'!$A$2:$D$2336,3,FALSE)</f>
        <v>Marian M.</v>
      </c>
      <c r="C228" s="16">
        <f>VLOOKUP($A228,'Medical Examinations'!$A$2:$J$2336,2,FALSE)</f>
        <v>52.66</v>
      </c>
      <c r="D228" s="16">
        <f>VLOOKUP($A228,'Medical Examinations'!$A$2:$J$2336,3,FALSE)</f>
        <v>4.45</v>
      </c>
      <c r="E228" t="str">
        <f>VLOOKUP($A228,'Medical Examinations'!$A$2:$J$2336,4,FALSE)</f>
        <v>No</v>
      </c>
      <c r="F228" t="str">
        <f>VLOOKUP($A228,'Medical Examinations'!$A$2:$J$2336,5,FALSE)</f>
        <v>No</v>
      </c>
      <c r="G228" t="str">
        <f>VLOOKUP($A228,'Medical Examinations'!$A$2:$J$2336,6,FALSE)</f>
        <v>No</v>
      </c>
      <c r="H228" s="17">
        <f>VLOOKUP($A228,'Medical Examinations'!$A$2:$J$2336,7,FALSE)</f>
        <v>1</v>
      </c>
      <c r="I228" t="str">
        <f>VLOOKUP($A228,'Medical Examinations'!$A$2:$J$2336,8,FALSE)</f>
        <v>yes</v>
      </c>
      <c r="J228" t="str">
        <f>VLOOKUP($A228,'Medical Examinations'!$A$2:$J$2336,9,FALSE)</f>
        <v>Obesity</v>
      </c>
      <c r="K228" t="str">
        <f>VLOOKUP($A228,'Medical Examinations'!$A$2:$J$2336,10,FALSE)</f>
        <v>Normal</v>
      </c>
      <c r="L228" s="18">
        <f>VLOOKUP($A228,'Hospitalisation Details'!$A$2:$H$2345,2,FALSE)</f>
        <v>36029</v>
      </c>
      <c r="M228" s="13">
        <f>VLOOKUP($A228,'Hospitalisation Details'!$A$2:$H$2345,4,FALSE)</f>
        <v>34976.42</v>
      </c>
      <c r="N228" t="str">
        <f>VLOOKUP($A228,'Hospitalisation Details'!$A$2:$H$2345,5,FALSE)</f>
        <v>tier - 2</v>
      </c>
      <c r="O228" t="str">
        <f>VLOOKUP($A228,'Hospitalisation Details'!$A$2:$H$2345,6,FALSE)</f>
        <v>tier - 1</v>
      </c>
      <c r="P228" t="str">
        <f>VLOOKUP($A228,'Hospitalisation Details'!$A$2:$H$2345,7,FALSE)</f>
        <v>R1011</v>
      </c>
      <c r="Q228" s="17">
        <f>VLOOKUP($A228,'Hospitalisation Details'!$A$2:$H$2345,8,FALSE)</f>
        <v>24</v>
      </c>
    </row>
    <row r="229" spans="1:17" x14ac:dyDescent="0.25">
      <c r="A229" t="str">
        <f>'Customer Names'!A229</f>
        <v>Id228</v>
      </c>
      <c r="B229" t="str">
        <f>VLOOKUP($A229,'Customer Names'!$A$2:$D$2336,3,FALSE)</f>
        <v>Jeremy</v>
      </c>
      <c r="C229" s="16">
        <f>VLOOKUP($A229,'Medical Examinations'!$A$2:$J$2336,2,FALSE)</f>
        <v>29.57</v>
      </c>
      <c r="D229" s="16">
        <f>VLOOKUP($A229,'Medical Examinations'!$A$2:$J$2336,3,FALSE)</f>
        <v>9.42</v>
      </c>
      <c r="E229" t="str">
        <f>VLOOKUP($A229,'Medical Examinations'!$A$2:$J$2336,4,FALSE)</f>
        <v>yes</v>
      </c>
      <c r="F229" t="str">
        <f>VLOOKUP($A229,'Medical Examinations'!$A$2:$J$2336,5,FALSE)</f>
        <v>No</v>
      </c>
      <c r="G229" t="str">
        <f>VLOOKUP($A229,'Medical Examinations'!$A$2:$J$2336,6,FALSE)</f>
        <v>No</v>
      </c>
      <c r="H229" s="17">
        <f>VLOOKUP($A229,'Medical Examinations'!$A$2:$J$2336,7,FALSE)</f>
        <v>0</v>
      </c>
      <c r="I229" t="str">
        <f>VLOOKUP($A229,'Medical Examinations'!$A$2:$J$2336,8,FALSE)</f>
        <v>yes</v>
      </c>
      <c r="J229" t="str">
        <f>VLOOKUP($A229,'Medical Examinations'!$A$2:$J$2336,9,FALSE)</f>
        <v>Overweight</v>
      </c>
      <c r="K229" t="str">
        <f>VLOOKUP($A229,'Medical Examinations'!$A$2:$J$2336,10,FALSE)</f>
        <v>Diabetes</v>
      </c>
      <c r="L229" s="18">
        <f>VLOOKUP($A229,'Hospitalisation Details'!$A$2:$H$2345,2,FALSE)</f>
        <v>24752</v>
      </c>
      <c r="M229" s="13">
        <f>VLOOKUP($A229,'Hospitalisation Details'!$A$2:$H$2345,4,FALSE)</f>
        <v>34975.68</v>
      </c>
      <c r="N229" t="str">
        <f>VLOOKUP($A229,'Hospitalisation Details'!$A$2:$H$2345,5,FALSE)</f>
        <v>tier - 2</v>
      </c>
      <c r="O229" t="str">
        <f>VLOOKUP($A229,'Hospitalisation Details'!$A$2:$H$2345,6,FALSE)</f>
        <v>tier - 2</v>
      </c>
      <c r="P229" t="str">
        <f>VLOOKUP($A229,'Hospitalisation Details'!$A$2:$H$2345,7,FALSE)</f>
        <v>R1011</v>
      </c>
      <c r="Q229" s="17">
        <f>VLOOKUP($A229,'Hospitalisation Details'!$A$2:$H$2345,8,FALSE)</f>
        <v>55</v>
      </c>
    </row>
    <row r="230" spans="1:17" x14ac:dyDescent="0.25">
      <c r="A230" t="str">
        <f>'Customer Names'!A230</f>
        <v>Id229</v>
      </c>
      <c r="B230" t="str">
        <f>VLOOKUP($A230,'Customer Names'!$A$2:$D$2336,3,FALSE)</f>
        <v>Allison H</v>
      </c>
      <c r="C230" s="16">
        <f>VLOOKUP($A230,'Medical Examinations'!$A$2:$J$2336,2,FALSE)</f>
        <v>36.99</v>
      </c>
      <c r="D230" s="16">
        <f>VLOOKUP($A230,'Medical Examinations'!$A$2:$J$2336,3,FALSE)</f>
        <v>5.37</v>
      </c>
      <c r="E230" t="str">
        <f>VLOOKUP($A230,'Medical Examinations'!$A$2:$J$2336,4,FALSE)</f>
        <v>yes</v>
      </c>
      <c r="F230" t="str">
        <f>VLOOKUP($A230,'Medical Examinations'!$A$2:$J$2336,5,FALSE)</f>
        <v>No</v>
      </c>
      <c r="G230" t="str">
        <f>VLOOKUP($A230,'Medical Examinations'!$A$2:$J$2336,6,FALSE)</f>
        <v>Yes</v>
      </c>
      <c r="H230" s="17">
        <f>VLOOKUP($A230,'Medical Examinations'!$A$2:$J$2336,7,FALSE)</f>
        <v>1</v>
      </c>
      <c r="I230" t="str">
        <f>VLOOKUP($A230,'Medical Examinations'!$A$2:$J$2336,8,FALSE)</f>
        <v>yes</v>
      </c>
      <c r="J230" t="str">
        <f>VLOOKUP($A230,'Medical Examinations'!$A$2:$J$2336,9,FALSE)</f>
        <v>Obesity</v>
      </c>
      <c r="K230" t="str">
        <f>VLOOKUP($A230,'Medical Examinations'!$A$2:$J$2336,10,FALSE)</f>
        <v>Normal</v>
      </c>
      <c r="L230" s="18">
        <f>VLOOKUP($A230,'Hospitalisation Details'!$A$2:$H$2345,2,FALSE)</f>
        <v>30526</v>
      </c>
      <c r="M230" s="13">
        <f>VLOOKUP($A230,'Hospitalisation Details'!$A$2:$H$2345,4,FALSE)</f>
        <v>34940.61</v>
      </c>
      <c r="N230" t="str">
        <f>VLOOKUP($A230,'Hospitalisation Details'!$A$2:$H$2345,5,FALSE)</f>
        <v>tier - 2</v>
      </c>
      <c r="O230" t="str">
        <f>VLOOKUP($A230,'Hospitalisation Details'!$A$2:$H$2345,6,FALSE)</f>
        <v>tier - 3</v>
      </c>
      <c r="P230" t="str">
        <f>VLOOKUP($A230,'Hospitalisation Details'!$A$2:$H$2345,7,FALSE)</f>
        <v>R1011</v>
      </c>
      <c r="Q230" s="17">
        <f>VLOOKUP($A230,'Hospitalisation Details'!$A$2:$H$2345,8,FALSE)</f>
        <v>39</v>
      </c>
    </row>
    <row r="231" spans="1:17" x14ac:dyDescent="0.25">
      <c r="A231" t="str">
        <f>'Customer Names'!A231</f>
        <v>Id230</v>
      </c>
      <c r="B231" t="str">
        <f>VLOOKUP($A231,'Customer Names'!$A$2:$D$2336,3,FALSE)</f>
        <v>Elizabeth</v>
      </c>
      <c r="C231" s="16">
        <f>VLOOKUP($A231,'Medical Examinations'!$A$2:$J$2336,2,FALSE)</f>
        <v>31.4</v>
      </c>
      <c r="D231" s="16">
        <f>VLOOKUP($A231,'Medical Examinations'!$A$2:$J$2336,3,FALSE)</f>
        <v>4.5999999999999996</v>
      </c>
      <c r="E231" t="str">
        <f>VLOOKUP($A231,'Medical Examinations'!$A$2:$J$2336,4,FALSE)</f>
        <v>yes</v>
      </c>
      <c r="F231" t="str">
        <f>VLOOKUP($A231,'Medical Examinations'!$A$2:$J$2336,5,FALSE)</f>
        <v>No</v>
      </c>
      <c r="G231" t="str">
        <f>VLOOKUP($A231,'Medical Examinations'!$A$2:$J$2336,6,FALSE)</f>
        <v>No</v>
      </c>
      <c r="H231" s="17">
        <f>VLOOKUP($A231,'Medical Examinations'!$A$2:$J$2336,7,FALSE)</f>
        <v>1</v>
      </c>
      <c r="I231" t="str">
        <f>VLOOKUP($A231,'Medical Examinations'!$A$2:$J$2336,8,FALSE)</f>
        <v>yes</v>
      </c>
      <c r="J231" t="str">
        <f>VLOOKUP($A231,'Medical Examinations'!$A$2:$J$2336,9,FALSE)</f>
        <v>Obesity</v>
      </c>
      <c r="K231" t="str">
        <f>VLOOKUP($A231,'Medical Examinations'!$A$2:$J$2336,10,FALSE)</f>
        <v>Normal</v>
      </c>
      <c r="L231" s="18">
        <f>VLOOKUP($A231,'Hospitalisation Details'!$A$2:$H$2345,2,FALSE)</f>
        <v>34989</v>
      </c>
      <c r="M231" s="13">
        <f>VLOOKUP($A231,'Hospitalisation Details'!$A$2:$H$2345,4,FALSE)</f>
        <v>34838.870000000003</v>
      </c>
      <c r="N231" t="str">
        <f>VLOOKUP($A231,'Hospitalisation Details'!$A$2:$H$2345,5,FALSE)</f>
        <v>tier - 2</v>
      </c>
      <c r="O231" t="str">
        <f>VLOOKUP($A231,'Hospitalisation Details'!$A$2:$H$2345,6,FALSE)</f>
        <v>tier - 3</v>
      </c>
      <c r="P231" t="str">
        <f>VLOOKUP($A231,'Hospitalisation Details'!$A$2:$H$2345,7,FALSE)</f>
        <v>R1011</v>
      </c>
      <c r="Q231" s="17">
        <f>VLOOKUP($A231,'Hospitalisation Details'!$A$2:$H$2345,8,FALSE)</f>
        <v>27</v>
      </c>
    </row>
    <row r="232" spans="1:17" x14ac:dyDescent="0.25">
      <c r="A232" t="str">
        <f>'Customer Names'!A232</f>
        <v>Id231</v>
      </c>
      <c r="B232" t="str">
        <f>VLOOKUP($A232,'Customer Names'!$A$2:$D$2336,3,FALSE)</f>
        <v>Andrew</v>
      </c>
      <c r="C232" s="16">
        <f>VLOOKUP($A232,'Medical Examinations'!$A$2:$J$2336,2,FALSE)</f>
        <v>34.9</v>
      </c>
      <c r="D232" s="16">
        <f>VLOOKUP($A232,'Medical Examinations'!$A$2:$J$2336,3,FALSE)</f>
        <v>6.22</v>
      </c>
      <c r="E232" t="str">
        <f>VLOOKUP($A232,'Medical Examinations'!$A$2:$J$2336,4,FALSE)</f>
        <v>No</v>
      </c>
      <c r="F232" t="str">
        <f>VLOOKUP($A232,'Medical Examinations'!$A$2:$J$2336,5,FALSE)</f>
        <v>No</v>
      </c>
      <c r="G232" t="str">
        <f>VLOOKUP($A232,'Medical Examinations'!$A$2:$J$2336,6,FALSE)</f>
        <v>Yes</v>
      </c>
      <c r="H232" s="17">
        <f>VLOOKUP($A232,'Medical Examinations'!$A$2:$J$2336,7,FALSE)</f>
        <v>1</v>
      </c>
      <c r="I232" t="str">
        <f>VLOOKUP($A232,'Medical Examinations'!$A$2:$J$2336,8,FALSE)</f>
        <v>yes</v>
      </c>
      <c r="J232" t="str">
        <f>VLOOKUP($A232,'Medical Examinations'!$A$2:$J$2336,9,FALSE)</f>
        <v>Obesity</v>
      </c>
      <c r="K232" t="str">
        <f>VLOOKUP($A232,'Medical Examinations'!$A$2:$J$2336,10,FALSE)</f>
        <v>Prediabetes</v>
      </c>
      <c r="L232" s="18">
        <f>VLOOKUP($A232,'Hospitalisation Details'!$A$2:$H$2345,2,FALSE)</f>
        <v>37881</v>
      </c>
      <c r="M232" s="13">
        <f>VLOOKUP($A232,'Hospitalisation Details'!$A$2:$H$2345,4,FALSE)</f>
        <v>34828.65</v>
      </c>
      <c r="N232" t="str">
        <f>VLOOKUP($A232,'Hospitalisation Details'!$A$2:$H$2345,5,FALSE)</f>
        <v>tier - 1</v>
      </c>
      <c r="O232" t="str">
        <f>VLOOKUP($A232,'Hospitalisation Details'!$A$2:$H$2345,6,FALSE)</f>
        <v>tier - 3</v>
      </c>
      <c r="P232" t="str">
        <f>VLOOKUP($A232,'Hospitalisation Details'!$A$2:$H$2345,7,FALSE)</f>
        <v>R1011</v>
      </c>
      <c r="Q232" s="17">
        <f>VLOOKUP($A232,'Hospitalisation Details'!$A$2:$H$2345,8,FALSE)</f>
        <v>19</v>
      </c>
    </row>
    <row r="233" spans="1:17" x14ac:dyDescent="0.25">
      <c r="A233" t="str">
        <f>'Customer Names'!A233</f>
        <v>Id232</v>
      </c>
      <c r="B233" t="str">
        <f>VLOOKUP($A233,'Customer Names'!$A$2:$D$2336,3,FALSE)</f>
        <v>Anders J</v>
      </c>
      <c r="C233" s="16">
        <f>VLOOKUP($A233,'Medical Examinations'!$A$2:$J$2336,2,FALSE)</f>
        <v>31.13</v>
      </c>
      <c r="D233" s="16">
        <f>VLOOKUP($A233,'Medical Examinations'!$A$2:$J$2336,3,FALSE)</f>
        <v>4.5199999999999996</v>
      </c>
      <c r="E233" t="str">
        <f>VLOOKUP($A233,'Medical Examinations'!$A$2:$J$2336,4,FALSE)</f>
        <v>yes</v>
      </c>
      <c r="F233" t="str">
        <f>VLOOKUP($A233,'Medical Examinations'!$A$2:$J$2336,5,FALSE)</f>
        <v>No</v>
      </c>
      <c r="G233" t="str">
        <f>VLOOKUP($A233,'Medical Examinations'!$A$2:$J$2336,6,FALSE)</f>
        <v>No</v>
      </c>
      <c r="H233" s="17">
        <f>VLOOKUP($A233,'Medical Examinations'!$A$2:$J$2336,7,FALSE)</f>
        <v>1</v>
      </c>
      <c r="I233" t="str">
        <f>VLOOKUP($A233,'Medical Examinations'!$A$2:$J$2336,8,FALSE)</f>
        <v>yes</v>
      </c>
      <c r="J233" t="str">
        <f>VLOOKUP($A233,'Medical Examinations'!$A$2:$J$2336,9,FALSE)</f>
        <v>Obesity</v>
      </c>
      <c r="K233" t="str">
        <f>VLOOKUP($A233,'Medical Examinations'!$A$2:$J$2336,10,FALSE)</f>
        <v>Normal</v>
      </c>
      <c r="L233" s="18">
        <f>VLOOKUP($A233,'Hospitalisation Details'!$A$2:$H$2345,2,FALSE)</f>
        <v>35060</v>
      </c>
      <c r="M233" s="13">
        <f>VLOOKUP($A233,'Hospitalisation Details'!$A$2:$H$2345,4,FALSE)</f>
        <v>34806.47</v>
      </c>
      <c r="N233" t="str">
        <f>VLOOKUP($A233,'Hospitalisation Details'!$A$2:$H$2345,5,FALSE)</f>
        <v>tier - 1</v>
      </c>
      <c r="O233" t="str">
        <f>VLOOKUP($A233,'Hospitalisation Details'!$A$2:$H$2345,6,FALSE)</f>
        <v>tier - 2</v>
      </c>
      <c r="P233" t="str">
        <f>VLOOKUP($A233,'Hospitalisation Details'!$A$2:$H$2345,7,FALSE)</f>
        <v>R1013</v>
      </c>
      <c r="Q233" s="17">
        <f>VLOOKUP($A233,'Hospitalisation Details'!$A$2:$H$2345,8,FALSE)</f>
        <v>27</v>
      </c>
    </row>
    <row r="234" spans="1:17" x14ac:dyDescent="0.25">
      <c r="A234" t="str">
        <f>'Customer Names'!A234</f>
        <v>Id233</v>
      </c>
      <c r="B234" t="str">
        <f>VLOOKUP($A234,'Customer Names'!$A$2:$D$2336,3,FALSE)</f>
        <v>Sean</v>
      </c>
      <c r="C234" s="16">
        <f>VLOOKUP($A234,'Medical Examinations'!$A$2:$J$2336,2,FALSE)</f>
        <v>34.799999999999997</v>
      </c>
      <c r="D234" s="16">
        <f>VLOOKUP($A234,'Medical Examinations'!$A$2:$J$2336,3,FALSE)</f>
        <v>6.18</v>
      </c>
      <c r="E234" t="str">
        <f>VLOOKUP($A234,'Medical Examinations'!$A$2:$J$2336,4,FALSE)</f>
        <v>No</v>
      </c>
      <c r="F234" t="str">
        <f>VLOOKUP($A234,'Medical Examinations'!$A$2:$J$2336,5,FALSE)</f>
        <v>No</v>
      </c>
      <c r="G234" t="str">
        <f>VLOOKUP($A234,'Medical Examinations'!$A$2:$J$2336,6,FALSE)</f>
        <v>Yes</v>
      </c>
      <c r="H234" s="17">
        <f>VLOOKUP($A234,'Medical Examinations'!$A$2:$J$2336,7,FALSE)</f>
        <v>1</v>
      </c>
      <c r="I234" t="str">
        <f>VLOOKUP($A234,'Medical Examinations'!$A$2:$J$2336,8,FALSE)</f>
        <v>yes</v>
      </c>
      <c r="J234" t="str">
        <f>VLOOKUP($A234,'Medical Examinations'!$A$2:$J$2336,9,FALSE)</f>
        <v>Obesity</v>
      </c>
      <c r="K234" t="str">
        <f>VLOOKUP($A234,'Medical Examinations'!$A$2:$J$2336,10,FALSE)</f>
        <v>Prediabetes</v>
      </c>
      <c r="L234" s="18">
        <f>VLOOKUP($A234,'Hospitalisation Details'!$A$2:$H$2345,2,FALSE)</f>
        <v>37805</v>
      </c>
      <c r="M234" s="13">
        <f>VLOOKUP($A234,'Hospitalisation Details'!$A$2:$H$2345,4,FALSE)</f>
        <v>34779.620000000003</v>
      </c>
      <c r="N234" t="str">
        <f>VLOOKUP($A234,'Hospitalisation Details'!$A$2:$H$2345,5,FALSE)</f>
        <v>tier - 1</v>
      </c>
      <c r="O234" t="str">
        <f>VLOOKUP($A234,'Hospitalisation Details'!$A$2:$H$2345,6,FALSE)</f>
        <v>tier - 2</v>
      </c>
      <c r="P234" t="str">
        <f>VLOOKUP($A234,'Hospitalisation Details'!$A$2:$H$2345,7,FALSE)</f>
        <v>R1011</v>
      </c>
      <c r="Q234" s="17">
        <f>VLOOKUP($A234,'Hospitalisation Details'!$A$2:$H$2345,8,FALSE)</f>
        <v>19</v>
      </c>
    </row>
    <row r="235" spans="1:17" x14ac:dyDescent="0.25">
      <c r="A235" t="str">
        <f>'Customer Names'!A235</f>
        <v>Id234</v>
      </c>
      <c r="B235" t="str">
        <f>VLOOKUP($A235,'Customer Names'!$A$2:$D$2336,3,FALSE)</f>
        <v>Brian M.</v>
      </c>
      <c r="C235" s="16">
        <f>VLOOKUP($A235,'Medical Examinations'!$A$2:$J$2336,2,FALSE)</f>
        <v>31.68</v>
      </c>
      <c r="D235" s="16">
        <f>VLOOKUP($A235,'Medical Examinations'!$A$2:$J$2336,3,FALSE)</f>
        <v>4.4000000000000004</v>
      </c>
      <c r="E235" t="str">
        <f>VLOOKUP($A235,'Medical Examinations'!$A$2:$J$2336,4,FALSE)</f>
        <v>No</v>
      </c>
      <c r="F235" t="str">
        <f>VLOOKUP($A235,'Medical Examinations'!$A$2:$J$2336,5,FALSE)</f>
        <v>No</v>
      </c>
      <c r="G235" t="str">
        <f>VLOOKUP($A235,'Medical Examinations'!$A$2:$J$2336,6,FALSE)</f>
        <v>No</v>
      </c>
      <c r="H235" s="17">
        <f>VLOOKUP($A235,'Medical Examinations'!$A$2:$J$2336,7,FALSE)</f>
        <v>0</v>
      </c>
      <c r="I235" t="str">
        <f>VLOOKUP($A235,'Medical Examinations'!$A$2:$J$2336,8,FALSE)</f>
        <v>yes</v>
      </c>
      <c r="J235" t="str">
        <f>VLOOKUP($A235,'Medical Examinations'!$A$2:$J$2336,9,FALSE)</f>
        <v>Obesity</v>
      </c>
      <c r="K235" t="str">
        <f>VLOOKUP($A235,'Medical Examinations'!$A$2:$J$2336,10,FALSE)</f>
        <v>Normal</v>
      </c>
      <c r="L235" s="18">
        <f>VLOOKUP($A235,'Hospitalisation Details'!$A$2:$H$2345,2,FALSE)</f>
        <v>34522</v>
      </c>
      <c r="M235" s="13">
        <f>VLOOKUP($A235,'Hospitalisation Details'!$A$2:$H$2345,4,FALSE)</f>
        <v>34672.15</v>
      </c>
      <c r="N235" t="str">
        <f>VLOOKUP($A235,'Hospitalisation Details'!$A$2:$H$2345,5,FALSE)</f>
        <v>tier - 1</v>
      </c>
      <c r="O235" t="str">
        <f>VLOOKUP($A235,'Hospitalisation Details'!$A$2:$H$2345,6,FALSE)</f>
        <v>tier - 3</v>
      </c>
      <c r="P235" t="str">
        <f>VLOOKUP($A235,'Hospitalisation Details'!$A$2:$H$2345,7,FALSE)</f>
        <v>R1013</v>
      </c>
      <c r="Q235" s="17">
        <f>VLOOKUP($A235,'Hospitalisation Details'!$A$2:$H$2345,8,FALSE)</f>
        <v>28</v>
      </c>
    </row>
    <row r="236" spans="1:17" x14ac:dyDescent="0.25">
      <c r="A236" t="str">
        <f>'Customer Names'!A236</f>
        <v>Id235</v>
      </c>
      <c r="B236" t="str">
        <f>VLOOKUP($A236,'Customer Names'!$A$2:$D$2336,3,FALSE)</f>
        <v>Jeremy</v>
      </c>
      <c r="C236" s="16">
        <f>VLOOKUP($A236,'Medical Examinations'!$A$2:$J$2336,2,FALSE)</f>
        <v>33.534999999999997</v>
      </c>
      <c r="D236" s="16">
        <f>VLOOKUP($A236,'Medical Examinations'!$A$2:$J$2336,3,FALSE)</f>
        <v>6.23</v>
      </c>
      <c r="E236" t="str">
        <f>VLOOKUP($A236,'Medical Examinations'!$A$2:$J$2336,4,FALSE)</f>
        <v>No</v>
      </c>
      <c r="F236" t="str">
        <f>VLOOKUP($A236,'Medical Examinations'!$A$2:$J$2336,5,FALSE)</f>
        <v>yes</v>
      </c>
      <c r="G236" t="str">
        <f>VLOOKUP($A236,'Medical Examinations'!$A$2:$J$2336,6,FALSE)</f>
        <v>No</v>
      </c>
      <c r="H236" s="17">
        <f>VLOOKUP($A236,'Medical Examinations'!$A$2:$J$2336,7,FALSE)</f>
        <v>1</v>
      </c>
      <c r="I236" t="str">
        <f>VLOOKUP($A236,'Medical Examinations'!$A$2:$J$2336,8,FALSE)</f>
        <v>yes</v>
      </c>
      <c r="J236" t="str">
        <f>VLOOKUP($A236,'Medical Examinations'!$A$2:$J$2336,9,FALSE)</f>
        <v>Obesity</v>
      </c>
      <c r="K236" t="str">
        <f>VLOOKUP($A236,'Medical Examinations'!$A$2:$J$2336,10,FALSE)</f>
        <v>Prediabetes</v>
      </c>
      <c r="L236" s="18">
        <f>VLOOKUP($A236,'Hospitalisation Details'!$A$2:$H$2345,2,FALSE)</f>
        <v>38269</v>
      </c>
      <c r="M236" s="13">
        <f>VLOOKUP($A236,'Hospitalisation Details'!$A$2:$H$2345,4,FALSE)</f>
        <v>34617.839999999997</v>
      </c>
      <c r="N236" t="str">
        <f>VLOOKUP($A236,'Hospitalisation Details'!$A$2:$H$2345,5,FALSE)</f>
        <v>tier - 1</v>
      </c>
      <c r="O236" t="str">
        <f>VLOOKUP($A236,'Hospitalisation Details'!$A$2:$H$2345,6,FALSE)</f>
        <v>tier - 3</v>
      </c>
      <c r="P236" t="str">
        <f>VLOOKUP($A236,'Hospitalisation Details'!$A$2:$H$2345,7,FALSE)</f>
        <v>R1016</v>
      </c>
      <c r="Q236" s="17">
        <f>VLOOKUP($A236,'Hospitalisation Details'!$A$2:$H$2345,8,FALSE)</f>
        <v>18</v>
      </c>
    </row>
    <row r="237" spans="1:17" x14ac:dyDescent="0.25">
      <c r="A237" t="str">
        <f>'Customer Names'!A237</f>
        <v>Id236</v>
      </c>
      <c r="B237" t="str">
        <f>VLOOKUP($A237,'Customer Names'!$A$2:$D$2336,3,FALSE)</f>
        <v>Susannah</v>
      </c>
      <c r="C237" s="16">
        <f>VLOOKUP($A237,'Medical Examinations'!$A$2:$J$2336,2,FALSE)</f>
        <v>31.92</v>
      </c>
      <c r="D237" s="16">
        <f>VLOOKUP($A237,'Medical Examinations'!$A$2:$J$2336,3,FALSE)</f>
        <v>5.33</v>
      </c>
      <c r="E237" t="str">
        <f>VLOOKUP($A237,'Medical Examinations'!$A$2:$J$2336,4,FALSE)</f>
        <v>yes</v>
      </c>
      <c r="F237" t="str">
        <f>VLOOKUP($A237,'Medical Examinations'!$A$2:$J$2336,5,FALSE)</f>
        <v>No</v>
      </c>
      <c r="G237" t="str">
        <f>VLOOKUP($A237,'Medical Examinations'!$A$2:$J$2336,6,FALSE)</f>
        <v>No</v>
      </c>
      <c r="H237" s="17">
        <f>VLOOKUP($A237,'Medical Examinations'!$A$2:$J$2336,7,FALSE)</f>
        <v>0</v>
      </c>
      <c r="I237" t="str">
        <f>VLOOKUP($A237,'Medical Examinations'!$A$2:$J$2336,8,FALSE)</f>
        <v>yes</v>
      </c>
      <c r="J237" t="str">
        <f>VLOOKUP($A237,'Medical Examinations'!$A$2:$J$2336,9,FALSE)</f>
        <v>Obesity</v>
      </c>
      <c r="K237" t="str">
        <f>VLOOKUP($A237,'Medical Examinations'!$A$2:$J$2336,10,FALSE)</f>
        <v>Normal</v>
      </c>
      <c r="L237" s="18">
        <f>VLOOKUP($A237,'Hospitalisation Details'!$A$2:$H$2345,2,FALSE)</f>
        <v>28089</v>
      </c>
      <c r="M237" s="13">
        <f>VLOOKUP($A237,'Hospitalisation Details'!$A$2:$H$2345,4,FALSE)</f>
        <v>34543.39</v>
      </c>
      <c r="N237" t="str">
        <f>VLOOKUP($A237,'Hospitalisation Details'!$A$2:$H$2345,5,FALSE)</f>
        <v>tier - 2</v>
      </c>
      <c r="O237" t="str">
        <f>VLOOKUP($A237,'Hospitalisation Details'!$A$2:$H$2345,6,FALSE)</f>
        <v>tier - 3</v>
      </c>
      <c r="P237" t="str">
        <f>VLOOKUP($A237,'Hospitalisation Details'!$A$2:$H$2345,7,FALSE)</f>
        <v>R1011</v>
      </c>
      <c r="Q237" s="17">
        <f>VLOOKUP($A237,'Hospitalisation Details'!$A$2:$H$2345,8,FALSE)</f>
        <v>46</v>
      </c>
    </row>
    <row r="238" spans="1:17" x14ac:dyDescent="0.25">
      <c r="A238" t="str">
        <f>'Customer Names'!A238</f>
        <v>Id237</v>
      </c>
      <c r="B238" t="str">
        <f>VLOOKUP($A238,'Customer Names'!$A$2:$D$2336,3,FALSE)</f>
        <v>Randy</v>
      </c>
      <c r="C238" s="16">
        <f>VLOOKUP($A238,'Medical Examinations'!$A$2:$J$2336,2,FALSE)</f>
        <v>32.700000000000003</v>
      </c>
      <c r="D238" s="16">
        <f>VLOOKUP($A238,'Medical Examinations'!$A$2:$J$2336,3,FALSE)</f>
        <v>4.09</v>
      </c>
      <c r="E238" t="str">
        <f>VLOOKUP($A238,'Medical Examinations'!$A$2:$J$2336,4,FALSE)</f>
        <v>No</v>
      </c>
      <c r="F238" t="str">
        <f>VLOOKUP($A238,'Medical Examinations'!$A$2:$J$2336,5,FALSE)</f>
        <v>No</v>
      </c>
      <c r="G238" t="str">
        <f>VLOOKUP($A238,'Medical Examinations'!$A$2:$J$2336,6,FALSE)</f>
        <v>No</v>
      </c>
      <c r="H238" s="17">
        <f>VLOOKUP($A238,'Medical Examinations'!$A$2:$J$2336,7,FALSE)</f>
        <v>1</v>
      </c>
      <c r="I238" t="str">
        <f>VLOOKUP($A238,'Medical Examinations'!$A$2:$J$2336,8,FALSE)</f>
        <v>yes</v>
      </c>
      <c r="J238" t="str">
        <f>VLOOKUP($A238,'Medical Examinations'!$A$2:$J$2336,9,FALSE)</f>
        <v>Obesity</v>
      </c>
      <c r="K238" t="str">
        <f>VLOOKUP($A238,'Medical Examinations'!$A$2:$J$2336,10,FALSE)</f>
        <v>Normal</v>
      </c>
      <c r="L238" s="18">
        <f>VLOOKUP($A238,'Hospitalisation Details'!$A$2:$H$2345,2,FALSE)</f>
        <v>35970</v>
      </c>
      <c r="M238" s="13">
        <f>VLOOKUP($A238,'Hospitalisation Details'!$A$2:$H$2345,4,FALSE)</f>
        <v>34472.839999999997</v>
      </c>
      <c r="N238" t="str">
        <f>VLOOKUP($A238,'Hospitalisation Details'!$A$2:$H$2345,5,FALSE)</f>
        <v>tier - 1</v>
      </c>
      <c r="O238" t="str">
        <f>VLOOKUP($A238,'Hospitalisation Details'!$A$2:$H$2345,6,FALSE)</f>
        <v>tier - 3</v>
      </c>
      <c r="P238" t="str">
        <f>VLOOKUP($A238,'Hospitalisation Details'!$A$2:$H$2345,7,FALSE)</f>
        <v>R1011</v>
      </c>
      <c r="Q238" s="17">
        <f>VLOOKUP($A238,'Hospitalisation Details'!$A$2:$H$2345,8,FALSE)</f>
        <v>24</v>
      </c>
    </row>
    <row r="239" spans="1:17" x14ac:dyDescent="0.25">
      <c r="A239" t="str">
        <f>'Customer Names'!A239</f>
        <v>Id238</v>
      </c>
      <c r="B239" t="str">
        <f>VLOOKUP($A239,'Customer Names'!$A$2:$D$2336,3,FALSE)</f>
        <v>Leslie</v>
      </c>
      <c r="C239" s="16">
        <f>VLOOKUP($A239,'Medical Examinations'!$A$2:$J$2336,2,FALSE)</f>
        <v>41.25</v>
      </c>
      <c r="D239" s="16">
        <f>VLOOKUP($A239,'Medical Examinations'!$A$2:$J$2336,3,FALSE)</f>
        <v>5.19</v>
      </c>
      <c r="E239" t="str">
        <f>VLOOKUP($A239,'Medical Examinations'!$A$2:$J$2336,4,FALSE)</f>
        <v>No</v>
      </c>
      <c r="F239" t="str">
        <f>VLOOKUP($A239,'Medical Examinations'!$A$2:$J$2336,5,FALSE)</f>
        <v>No</v>
      </c>
      <c r="G239" t="str">
        <f>VLOOKUP($A239,'Medical Examinations'!$A$2:$J$2336,6,FALSE)</f>
        <v>No</v>
      </c>
      <c r="H239" s="17">
        <f>VLOOKUP($A239,'Medical Examinations'!$A$2:$J$2336,7,FALSE)</f>
        <v>0</v>
      </c>
      <c r="I239" t="str">
        <f>VLOOKUP($A239,'Medical Examinations'!$A$2:$J$2336,8,FALSE)</f>
        <v>yes</v>
      </c>
      <c r="J239" t="str">
        <f>VLOOKUP($A239,'Medical Examinations'!$A$2:$J$2336,9,FALSE)</f>
        <v>Obesity</v>
      </c>
      <c r="K239" t="str">
        <f>VLOOKUP($A239,'Medical Examinations'!$A$2:$J$2336,10,FALSE)</f>
        <v>Normal</v>
      </c>
      <c r="L239" s="18">
        <f>VLOOKUP($A239,'Hospitalisation Details'!$A$2:$H$2345,2,FALSE)</f>
        <v>33140</v>
      </c>
      <c r="M239" s="13">
        <f>VLOOKUP($A239,'Hospitalisation Details'!$A$2:$H$2345,4,FALSE)</f>
        <v>34456.269999999997</v>
      </c>
      <c r="N239" t="str">
        <f>VLOOKUP($A239,'Hospitalisation Details'!$A$2:$H$2345,5,FALSE)</f>
        <v>tier - 1</v>
      </c>
      <c r="O239" t="str">
        <f>VLOOKUP($A239,'Hospitalisation Details'!$A$2:$H$2345,6,FALSE)</f>
        <v>tier - 2</v>
      </c>
      <c r="P239" t="str">
        <f>VLOOKUP($A239,'Hospitalisation Details'!$A$2:$H$2345,7,FALSE)</f>
        <v>R1011</v>
      </c>
      <c r="Q239" s="17">
        <f>VLOOKUP($A239,'Hospitalisation Details'!$A$2:$H$2345,8,FALSE)</f>
        <v>32</v>
      </c>
    </row>
    <row r="240" spans="1:17" x14ac:dyDescent="0.25">
      <c r="A240" t="str">
        <f>'Customer Names'!A240</f>
        <v>Id239</v>
      </c>
      <c r="B240" t="str">
        <f>VLOOKUP($A240,'Customer Names'!$A$2:$D$2336,3,FALSE)</f>
        <v>Brittany L.</v>
      </c>
      <c r="C240" s="16">
        <f>VLOOKUP($A240,'Medical Examinations'!$A$2:$J$2336,2,FALSE)</f>
        <v>33.11</v>
      </c>
      <c r="D240" s="16">
        <f>VLOOKUP($A240,'Medical Examinations'!$A$2:$J$2336,3,FALSE)</f>
        <v>4.12</v>
      </c>
      <c r="E240" t="str">
        <f>VLOOKUP($A240,'Medical Examinations'!$A$2:$J$2336,4,FALSE)</f>
        <v>No</v>
      </c>
      <c r="F240" t="str">
        <f>VLOOKUP($A240,'Medical Examinations'!$A$2:$J$2336,5,FALSE)</f>
        <v>No</v>
      </c>
      <c r="G240" t="str">
        <f>VLOOKUP($A240,'Medical Examinations'!$A$2:$J$2336,6,FALSE)</f>
        <v>Yes</v>
      </c>
      <c r="H240" s="17">
        <f>VLOOKUP($A240,'Medical Examinations'!$A$2:$J$2336,7,FALSE)</f>
        <v>1</v>
      </c>
      <c r="I240" t="str">
        <f>VLOOKUP($A240,'Medical Examinations'!$A$2:$J$2336,8,FALSE)</f>
        <v>yes</v>
      </c>
      <c r="J240" t="str">
        <f>VLOOKUP($A240,'Medical Examinations'!$A$2:$J$2336,9,FALSE)</f>
        <v>Obesity</v>
      </c>
      <c r="K240" t="str">
        <f>VLOOKUP($A240,'Medical Examinations'!$A$2:$J$2336,10,FALSE)</f>
        <v>Normal</v>
      </c>
      <c r="L240" s="18">
        <f>VLOOKUP($A240,'Hospitalisation Details'!$A$2:$H$2345,2,FALSE)</f>
        <v>37899</v>
      </c>
      <c r="M240" s="13">
        <f>VLOOKUP($A240,'Hospitalisation Details'!$A$2:$H$2345,4,FALSE)</f>
        <v>34439.86</v>
      </c>
      <c r="N240" t="str">
        <f>VLOOKUP($A240,'Hospitalisation Details'!$A$2:$H$2345,5,FALSE)</f>
        <v>tier - 2</v>
      </c>
      <c r="O240" t="str">
        <f>VLOOKUP($A240,'Hospitalisation Details'!$A$2:$H$2345,6,FALSE)</f>
        <v>tier - 1</v>
      </c>
      <c r="P240" t="str">
        <f>VLOOKUP($A240,'Hospitalisation Details'!$A$2:$H$2345,7,FALSE)</f>
        <v>R1013</v>
      </c>
      <c r="Q240" s="17">
        <f>VLOOKUP($A240,'Hospitalisation Details'!$A$2:$H$2345,8,FALSE)</f>
        <v>19</v>
      </c>
    </row>
    <row r="241" spans="1:17" x14ac:dyDescent="0.25">
      <c r="A241" t="str">
        <f>'Customer Names'!A241</f>
        <v>Id240</v>
      </c>
      <c r="B241" t="str">
        <f>VLOOKUP($A241,'Customer Names'!$A$2:$D$2336,3,FALSE)</f>
        <v>Cassie J.</v>
      </c>
      <c r="C241" s="16">
        <f>VLOOKUP($A241,'Medical Examinations'!$A$2:$J$2336,2,FALSE)</f>
        <v>36.159999999999997</v>
      </c>
      <c r="D241" s="16">
        <f>VLOOKUP($A241,'Medical Examinations'!$A$2:$J$2336,3,FALSE)</f>
        <v>5.0999999999999996</v>
      </c>
      <c r="E241" t="str">
        <f>VLOOKUP($A241,'Medical Examinations'!$A$2:$J$2336,4,FALSE)</f>
        <v>No</v>
      </c>
      <c r="F241" t="str">
        <f>VLOOKUP($A241,'Medical Examinations'!$A$2:$J$2336,5,FALSE)</f>
        <v>No</v>
      </c>
      <c r="G241" t="str">
        <f>VLOOKUP($A241,'Medical Examinations'!$A$2:$J$2336,6,FALSE)</f>
        <v>No</v>
      </c>
      <c r="H241" s="17">
        <f>VLOOKUP($A241,'Medical Examinations'!$A$2:$J$2336,7,FALSE)</f>
        <v>1</v>
      </c>
      <c r="I241" t="str">
        <f>VLOOKUP($A241,'Medical Examinations'!$A$2:$J$2336,8,FALSE)</f>
        <v>yes</v>
      </c>
      <c r="J241" t="str">
        <f>VLOOKUP($A241,'Medical Examinations'!$A$2:$J$2336,9,FALSE)</f>
        <v>Obesity</v>
      </c>
      <c r="K241" t="str">
        <f>VLOOKUP($A241,'Medical Examinations'!$A$2:$J$2336,10,FALSE)</f>
        <v>Normal</v>
      </c>
      <c r="L241" s="18">
        <f>VLOOKUP($A241,'Hospitalisation Details'!$A$2:$H$2345,2,FALSE)</f>
        <v>30956</v>
      </c>
      <c r="M241" s="13">
        <f>VLOOKUP($A241,'Hospitalisation Details'!$A$2:$H$2345,4,FALSE)</f>
        <v>34402.22</v>
      </c>
      <c r="N241" t="str">
        <f>VLOOKUP($A241,'Hospitalisation Details'!$A$2:$H$2345,5,FALSE)</f>
        <v>tier - 2</v>
      </c>
      <c r="O241" t="str">
        <f>VLOOKUP($A241,'Hospitalisation Details'!$A$2:$H$2345,6,FALSE)</f>
        <v>tier - 3</v>
      </c>
      <c r="P241" t="str">
        <f>VLOOKUP($A241,'Hospitalisation Details'!$A$2:$H$2345,7,FALSE)</f>
        <v>R1011</v>
      </c>
      <c r="Q241" s="17">
        <f>VLOOKUP($A241,'Hospitalisation Details'!$A$2:$H$2345,8,FALSE)</f>
        <v>38</v>
      </c>
    </row>
    <row r="242" spans="1:17" x14ac:dyDescent="0.25">
      <c r="A242" t="str">
        <f>'Customer Names'!A242</f>
        <v>Id241</v>
      </c>
      <c r="B242" t="str">
        <f>VLOOKUP($A242,'Customer Names'!$A$2:$D$2336,3,FALSE)</f>
        <v>Peter W</v>
      </c>
      <c r="C242" s="16">
        <f>VLOOKUP($A242,'Medical Examinations'!$A$2:$J$2336,2,FALSE)</f>
        <v>33.72</v>
      </c>
      <c r="D242" s="16">
        <f>VLOOKUP($A242,'Medical Examinations'!$A$2:$J$2336,3,FALSE)</f>
        <v>6.21</v>
      </c>
      <c r="E242" t="str">
        <f>VLOOKUP($A242,'Medical Examinations'!$A$2:$J$2336,4,FALSE)</f>
        <v>yes</v>
      </c>
      <c r="F242" t="str">
        <f>VLOOKUP($A242,'Medical Examinations'!$A$2:$J$2336,5,FALSE)</f>
        <v>No</v>
      </c>
      <c r="G242" t="str">
        <f>VLOOKUP($A242,'Medical Examinations'!$A$2:$J$2336,6,FALSE)</f>
        <v>Yes</v>
      </c>
      <c r="H242" s="17">
        <f>VLOOKUP($A242,'Medical Examinations'!$A$2:$J$2336,7,FALSE)</f>
        <v>1</v>
      </c>
      <c r="I242" t="str">
        <f>VLOOKUP($A242,'Medical Examinations'!$A$2:$J$2336,8,FALSE)</f>
        <v>yes</v>
      </c>
      <c r="J242" t="str">
        <f>VLOOKUP($A242,'Medical Examinations'!$A$2:$J$2336,9,FALSE)</f>
        <v>Obesity</v>
      </c>
      <c r="K242" t="str">
        <f>VLOOKUP($A242,'Medical Examinations'!$A$2:$J$2336,10,FALSE)</f>
        <v>Prediabetes</v>
      </c>
      <c r="L242" s="18">
        <f>VLOOKUP($A242,'Hospitalisation Details'!$A$2:$H$2345,2,FALSE)</f>
        <v>30591</v>
      </c>
      <c r="M242" s="13">
        <f>VLOOKUP($A242,'Hospitalisation Details'!$A$2:$H$2345,4,FALSE)</f>
        <v>34307.22</v>
      </c>
      <c r="N242" t="str">
        <f>VLOOKUP($A242,'Hospitalisation Details'!$A$2:$H$2345,5,FALSE)</f>
        <v>tier - 2</v>
      </c>
      <c r="O242" t="str">
        <f>VLOOKUP($A242,'Hospitalisation Details'!$A$2:$H$2345,6,FALSE)</f>
        <v>tier - 2</v>
      </c>
      <c r="P242" t="str">
        <f>VLOOKUP($A242,'Hospitalisation Details'!$A$2:$H$2345,7,FALSE)</f>
        <v>R1012</v>
      </c>
      <c r="Q242" s="17">
        <f>VLOOKUP($A242,'Hospitalisation Details'!$A$2:$H$2345,8,FALSE)</f>
        <v>39</v>
      </c>
    </row>
    <row r="243" spans="1:17" x14ac:dyDescent="0.25">
      <c r="A243" t="str">
        <f>'Customer Names'!A243</f>
        <v>Id242</v>
      </c>
      <c r="B243" t="str">
        <f>VLOOKUP($A243,'Customer Names'!$A$2:$D$2336,3,FALSE)</f>
        <v>Douglas</v>
      </c>
      <c r="C243" s="16">
        <f>VLOOKUP($A243,'Medical Examinations'!$A$2:$J$2336,2,FALSE)</f>
        <v>37.74</v>
      </c>
      <c r="D243" s="16">
        <f>VLOOKUP($A243,'Medical Examinations'!$A$2:$J$2336,3,FALSE)</f>
        <v>9.5299999999999994</v>
      </c>
      <c r="E243" t="str">
        <f>VLOOKUP($A243,'Medical Examinations'!$A$2:$J$2336,4,FALSE)</f>
        <v>yes</v>
      </c>
      <c r="F243" t="str">
        <f>VLOOKUP($A243,'Medical Examinations'!$A$2:$J$2336,5,FALSE)</f>
        <v>No</v>
      </c>
      <c r="G243" t="str">
        <f>VLOOKUP($A243,'Medical Examinations'!$A$2:$J$2336,6,FALSE)</f>
        <v>No</v>
      </c>
      <c r="H243" s="17">
        <f>VLOOKUP($A243,'Medical Examinations'!$A$2:$J$2336,7,FALSE)</f>
        <v>1</v>
      </c>
      <c r="I243" t="str">
        <f>VLOOKUP($A243,'Medical Examinations'!$A$2:$J$2336,8,FALSE)</f>
        <v>yes</v>
      </c>
      <c r="J243" t="str">
        <f>VLOOKUP($A243,'Medical Examinations'!$A$2:$J$2336,9,FALSE)</f>
        <v>Obesity</v>
      </c>
      <c r="K243" t="str">
        <f>VLOOKUP($A243,'Medical Examinations'!$A$2:$J$2336,10,FALSE)</f>
        <v>Diabetes</v>
      </c>
      <c r="L243" s="18">
        <f>VLOOKUP($A243,'Hospitalisation Details'!$A$2:$H$2345,2,FALSE)</f>
        <v>31696</v>
      </c>
      <c r="M243" s="13">
        <f>VLOOKUP($A243,'Hospitalisation Details'!$A$2:$H$2345,4,FALSE)</f>
        <v>34293.120000000003</v>
      </c>
      <c r="N243" t="str">
        <f>VLOOKUP($A243,'Hospitalisation Details'!$A$2:$H$2345,5,FALSE)</f>
        <v>tier - 1</v>
      </c>
      <c r="O243" t="str">
        <f>VLOOKUP($A243,'Hospitalisation Details'!$A$2:$H$2345,6,FALSE)</f>
        <v>tier - 2</v>
      </c>
      <c r="P243" t="str">
        <f>VLOOKUP($A243,'Hospitalisation Details'!$A$2:$H$2345,7,FALSE)</f>
        <v>R1011</v>
      </c>
      <c r="Q243" s="17">
        <f>VLOOKUP($A243,'Hospitalisation Details'!$A$2:$H$2345,8,FALSE)</f>
        <v>36</v>
      </c>
    </row>
    <row r="244" spans="1:17" x14ac:dyDescent="0.25">
      <c r="A244" t="str">
        <f>'Customer Names'!A244</f>
        <v>Id243</v>
      </c>
      <c r="B244" t="str">
        <f>VLOOKUP($A244,'Customer Names'!$A$2:$D$2336,3,FALSE)</f>
        <v>Dan</v>
      </c>
      <c r="C244" s="16">
        <f>VLOOKUP($A244,'Medical Examinations'!$A$2:$J$2336,2,FALSE)</f>
        <v>48.75</v>
      </c>
      <c r="D244" s="16">
        <f>VLOOKUP($A244,'Medical Examinations'!$A$2:$J$2336,3,FALSE)</f>
        <v>4.6399999999999997</v>
      </c>
      <c r="E244" t="str">
        <f>VLOOKUP($A244,'Medical Examinations'!$A$2:$J$2336,4,FALSE)</f>
        <v>yes</v>
      </c>
      <c r="F244" t="str">
        <f>VLOOKUP($A244,'Medical Examinations'!$A$2:$J$2336,5,FALSE)</f>
        <v>No</v>
      </c>
      <c r="G244" t="str">
        <f>VLOOKUP($A244,'Medical Examinations'!$A$2:$J$2336,6,FALSE)</f>
        <v>No</v>
      </c>
      <c r="H244" s="17">
        <f>VLOOKUP($A244,'Medical Examinations'!$A$2:$J$2336,7,FALSE)</f>
        <v>1</v>
      </c>
      <c r="I244" t="str">
        <f>VLOOKUP($A244,'Medical Examinations'!$A$2:$J$2336,8,FALSE)</f>
        <v>yes</v>
      </c>
      <c r="J244" t="str">
        <f>VLOOKUP($A244,'Medical Examinations'!$A$2:$J$2336,9,FALSE)</f>
        <v>Obesity</v>
      </c>
      <c r="K244" t="str">
        <f>VLOOKUP($A244,'Medical Examinations'!$A$2:$J$2336,10,FALSE)</f>
        <v>Normal</v>
      </c>
      <c r="L244" s="18">
        <f>VLOOKUP($A244,'Hospitalisation Details'!$A$2:$H$2345,2,FALSE)</f>
        <v>35002</v>
      </c>
      <c r="M244" s="13">
        <f>VLOOKUP($A244,'Hospitalisation Details'!$A$2:$H$2345,4,FALSE)</f>
        <v>34289.43</v>
      </c>
      <c r="N244" t="str">
        <f>VLOOKUP($A244,'Hospitalisation Details'!$A$2:$H$2345,5,FALSE)</f>
        <v>tier - 1</v>
      </c>
      <c r="O244" t="str">
        <f>VLOOKUP($A244,'Hospitalisation Details'!$A$2:$H$2345,6,FALSE)</f>
        <v>tier - 1</v>
      </c>
      <c r="P244" t="str">
        <f>VLOOKUP($A244,'Hospitalisation Details'!$A$2:$H$2345,7,FALSE)</f>
        <v>R1011</v>
      </c>
      <c r="Q244" s="17">
        <f>VLOOKUP($A244,'Hospitalisation Details'!$A$2:$H$2345,8,FALSE)</f>
        <v>27</v>
      </c>
    </row>
    <row r="245" spans="1:17" x14ac:dyDescent="0.25">
      <c r="A245" t="str">
        <f>'Customer Names'!A245</f>
        <v>Id244</v>
      </c>
      <c r="B245" t="str">
        <f>VLOOKUP($A245,'Customer Names'!$A$2:$D$2336,3,FALSE)</f>
        <v>Dan M.</v>
      </c>
      <c r="C245" s="16">
        <f>VLOOKUP($A245,'Medical Examinations'!$A$2:$J$2336,2,FALSE)</f>
        <v>31.065000000000001</v>
      </c>
      <c r="D245" s="16">
        <f>VLOOKUP($A245,'Medical Examinations'!$A$2:$J$2336,3,FALSE)</f>
        <v>5.05</v>
      </c>
      <c r="E245" t="str">
        <f>VLOOKUP($A245,'Medical Examinations'!$A$2:$J$2336,4,FALSE)</f>
        <v>No</v>
      </c>
      <c r="F245" t="str">
        <f>VLOOKUP($A245,'Medical Examinations'!$A$2:$J$2336,5,FALSE)</f>
        <v>No</v>
      </c>
      <c r="G245" t="str">
        <f>VLOOKUP($A245,'Medical Examinations'!$A$2:$J$2336,6,FALSE)</f>
        <v>No</v>
      </c>
      <c r="H245" s="17">
        <f>VLOOKUP($A245,'Medical Examinations'!$A$2:$J$2336,7,FALSE)</f>
        <v>1</v>
      </c>
      <c r="I245" t="str">
        <f>VLOOKUP($A245,'Medical Examinations'!$A$2:$J$2336,8,FALSE)</f>
        <v>yes</v>
      </c>
      <c r="J245" t="str">
        <f>VLOOKUP($A245,'Medical Examinations'!$A$2:$J$2336,9,FALSE)</f>
        <v>Obesity</v>
      </c>
      <c r="K245" t="str">
        <f>VLOOKUP($A245,'Medical Examinations'!$A$2:$J$2336,10,FALSE)</f>
        <v>Normal</v>
      </c>
      <c r="L245" s="18">
        <f>VLOOKUP($A245,'Hospitalisation Details'!$A$2:$H$2345,2,FALSE)</f>
        <v>35957</v>
      </c>
      <c r="M245" s="13">
        <f>VLOOKUP($A245,'Hospitalisation Details'!$A$2:$H$2345,4,FALSE)</f>
        <v>34254.050000000003</v>
      </c>
      <c r="N245" t="str">
        <f>VLOOKUP($A245,'Hospitalisation Details'!$A$2:$H$2345,5,FALSE)</f>
        <v>tier - 1</v>
      </c>
      <c r="O245" t="str">
        <f>VLOOKUP($A245,'Hospitalisation Details'!$A$2:$H$2345,6,FALSE)</f>
        <v>tier - 3</v>
      </c>
      <c r="P245" t="str">
        <f>VLOOKUP($A245,'Hospitalisation Details'!$A$2:$H$2345,7,FALSE)</f>
        <v>R1019</v>
      </c>
      <c r="Q245" s="17">
        <f>VLOOKUP($A245,'Hospitalisation Details'!$A$2:$H$2345,8,FALSE)</f>
        <v>24</v>
      </c>
    </row>
    <row r="246" spans="1:17" x14ac:dyDescent="0.25">
      <c r="A246" t="str">
        <f>'Customer Names'!A246</f>
        <v>Id245</v>
      </c>
      <c r="B246" t="str">
        <f>VLOOKUP($A246,'Customer Names'!$A$2:$D$2336,3,FALSE)</f>
        <v>Eric L.</v>
      </c>
      <c r="C246" s="16">
        <f>VLOOKUP($A246,'Medical Examinations'!$A$2:$J$2336,2,FALSE)</f>
        <v>23.55</v>
      </c>
      <c r="D246" s="16">
        <f>VLOOKUP($A246,'Medical Examinations'!$A$2:$J$2336,3,FALSE)</f>
        <v>10.38</v>
      </c>
      <c r="E246" t="str">
        <f>VLOOKUP($A246,'Medical Examinations'!$A$2:$J$2336,4,FALSE)</f>
        <v>No</v>
      </c>
      <c r="F246" t="str">
        <f>VLOOKUP($A246,'Medical Examinations'!$A$2:$J$2336,5,FALSE)</f>
        <v>No</v>
      </c>
      <c r="G246" t="str">
        <f>VLOOKUP($A246,'Medical Examinations'!$A$2:$J$2336,6,FALSE)</f>
        <v>No</v>
      </c>
      <c r="H246" s="17">
        <f>VLOOKUP($A246,'Medical Examinations'!$A$2:$J$2336,7,FALSE)</f>
        <v>0</v>
      </c>
      <c r="I246" t="str">
        <f>VLOOKUP($A246,'Medical Examinations'!$A$2:$J$2336,8,FALSE)</f>
        <v>yes</v>
      </c>
      <c r="J246" t="str">
        <f>VLOOKUP($A246,'Medical Examinations'!$A$2:$J$2336,9,FALSE)</f>
        <v>Normal Weight</v>
      </c>
      <c r="K246" t="str">
        <f>VLOOKUP($A246,'Medical Examinations'!$A$2:$J$2336,10,FALSE)</f>
        <v>Diabetes</v>
      </c>
      <c r="L246" s="18">
        <f>VLOOKUP($A246,'Hospitalisation Details'!$A$2:$H$2345,2,FALSE)</f>
        <v>22832</v>
      </c>
      <c r="M246" s="13">
        <f>VLOOKUP($A246,'Hospitalisation Details'!$A$2:$H$2345,4,FALSE)</f>
        <v>34218.019999999997</v>
      </c>
      <c r="N246" t="str">
        <f>VLOOKUP($A246,'Hospitalisation Details'!$A$2:$H$2345,5,FALSE)</f>
        <v>tier - 1</v>
      </c>
      <c r="O246" t="str">
        <f>VLOOKUP($A246,'Hospitalisation Details'!$A$2:$H$2345,6,FALSE)</f>
        <v>tier - 1</v>
      </c>
      <c r="P246" t="str">
        <f>VLOOKUP($A246,'Hospitalisation Details'!$A$2:$H$2345,7,FALSE)</f>
        <v>R1011</v>
      </c>
      <c r="Q246" s="17">
        <f>VLOOKUP($A246,'Hospitalisation Details'!$A$2:$H$2345,8,FALSE)</f>
        <v>60</v>
      </c>
    </row>
    <row r="247" spans="1:17" x14ac:dyDescent="0.25">
      <c r="A247" t="str">
        <f>'Customer Names'!A247</f>
        <v>Id246</v>
      </c>
      <c r="B247" t="str">
        <f>VLOOKUP($A247,'Customer Names'!$A$2:$D$2336,3,FALSE)</f>
        <v>Les J</v>
      </c>
      <c r="C247" s="16">
        <f>VLOOKUP($A247,'Medical Examinations'!$A$2:$J$2336,2,FALSE)</f>
        <v>30.18</v>
      </c>
      <c r="D247" s="16">
        <f>VLOOKUP($A247,'Medical Examinations'!$A$2:$J$2336,3,FALSE)</f>
        <v>8.31</v>
      </c>
      <c r="E247" t="str">
        <f>VLOOKUP($A247,'Medical Examinations'!$A$2:$J$2336,4,FALSE)</f>
        <v>yes</v>
      </c>
      <c r="F247" t="str">
        <f>VLOOKUP($A247,'Medical Examinations'!$A$2:$J$2336,5,FALSE)</f>
        <v>No</v>
      </c>
      <c r="G247" t="str">
        <f>VLOOKUP($A247,'Medical Examinations'!$A$2:$J$2336,6,FALSE)</f>
        <v>No</v>
      </c>
      <c r="H247" s="17">
        <f>VLOOKUP($A247,'Medical Examinations'!$A$2:$J$2336,7,FALSE)</f>
        <v>1</v>
      </c>
      <c r="I247" t="str">
        <f>VLOOKUP($A247,'Medical Examinations'!$A$2:$J$2336,8,FALSE)</f>
        <v>yes</v>
      </c>
      <c r="J247" t="str">
        <f>VLOOKUP($A247,'Medical Examinations'!$A$2:$J$2336,9,FALSE)</f>
        <v>Obesity</v>
      </c>
      <c r="K247" t="str">
        <f>VLOOKUP($A247,'Medical Examinations'!$A$2:$J$2336,10,FALSE)</f>
        <v>Diabetes</v>
      </c>
      <c r="L247" s="18">
        <f>VLOOKUP($A247,'Hospitalisation Details'!$A$2:$H$2345,2,FALSE)</f>
        <v>27596</v>
      </c>
      <c r="M247" s="13">
        <f>VLOOKUP($A247,'Hospitalisation Details'!$A$2:$H$2345,4,FALSE)</f>
        <v>34210.33</v>
      </c>
      <c r="N247" t="str">
        <f>VLOOKUP($A247,'Hospitalisation Details'!$A$2:$H$2345,5,FALSE)</f>
        <v>tier - 2</v>
      </c>
      <c r="O247" t="str">
        <f>VLOOKUP($A247,'Hospitalisation Details'!$A$2:$H$2345,6,FALSE)</f>
        <v>tier - 1</v>
      </c>
      <c r="P247" t="str">
        <f>VLOOKUP($A247,'Hospitalisation Details'!$A$2:$H$2345,7,FALSE)</f>
        <v>R1012</v>
      </c>
      <c r="Q247" s="17">
        <f>VLOOKUP($A247,'Hospitalisation Details'!$A$2:$H$2345,8,FALSE)</f>
        <v>47</v>
      </c>
    </row>
    <row r="248" spans="1:17" x14ac:dyDescent="0.25">
      <c r="A248" t="str">
        <f>'Customer Names'!A248</f>
        <v>Id247</v>
      </c>
      <c r="B248" t="str">
        <f>VLOOKUP($A248,'Customer Names'!$A$2:$D$2336,3,FALSE)</f>
        <v>Stephanie</v>
      </c>
      <c r="C248" s="16">
        <f>VLOOKUP($A248,'Medical Examinations'!$A$2:$J$2336,2,FALSE)</f>
        <v>29.94</v>
      </c>
      <c r="D248" s="16">
        <f>VLOOKUP($A248,'Medical Examinations'!$A$2:$J$2336,3,FALSE)</f>
        <v>7.59</v>
      </c>
      <c r="E248" t="str">
        <f>VLOOKUP($A248,'Medical Examinations'!$A$2:$J$2336,4,FALSE)</f>
        <v>No</v>
      </c>
      <c r="F248" t="str">
        <f>VLOOKUP($A248,'Medical Examinations'!$A$2:$J$2336,5,FALSE)</f>
        <v>No</v>
      </c>
      <c r="G248" t="str">
        <f>VLOOKUP($A248,'Medical Examinations'!$A$2:$J$2336,6,FALSE)</f>
        <v>No</v>
      </c>
      <c r="H248" s="17">
        <f>VLOOKUP($A248,'Medical Examinations'!$A$2:$J$2336,7,FALSE)</f>
        <v>0</v>
      </c>
      <c r="I248" t="str">
        <f>VLOOKUP($A248,'Medical Examinations'!$A$2:$J$2336,8,FALSE)</f>
        <v>yes</v>
      </c>
      <c r="J248" t="str">
        <f>VLOOKUP($A248,'Medical Examinations'!$A$2:$J$2336,9,FALSE)</f>
        <v>Overweight</v>
      </c>
      <c r="K248" t="str">
        <f>VLOOKUP($A248,'Medical Examinations'!$A$2:$J$2336,10,FALSE)</f>
        <v>Diabetes</v>
      </c>
      <c r="L248" s="18">
        <f>VLOOKUP($A248,'Hospitalisation Details'!$A$2:$H$2345,2,FALSE)</f>
        <v>26170</v>
      </c>
      <c r="M248" s="13">
        <f>VLOOKUP($A248,'Hospitalisation Details'!$A$2:$H$2345,4,FALSE)</f>
        <v>34205.07</v>
      </c>
      <c r="N248" t="str">
        <f>VLOOKUP($A248,'Hospitalisation Details'!$A$2:$H$2345,5,FALSE)</f>
        <v>tier - 2</v>
      </c>
      <c r="O248" t="str">
        <f>VLOOKUP($A248,'Hospitalisation Details'!$A$2:$H$2345,6,FALSE)</f>
        <v>tier - 2</v>
      </c>
      <c r="P248" t="str">
        <f>VLOOKUP($A248,'Hospitalisation Details'!$A$2:$H$2345,7,FALSE)</f>
        <v>R1011</v>
      </c>
      <c r="Q248" s="17">
        <f>VLOOKUP($A248,'Hospitalisation Details'!$A$2:$H$2345,8,FALSE)</f>
        <v>51</v>
      </c>
    </row>
    <row r="249" spans="1:17" x14ac:dyDescent="0.25">
      <c r="A249" t="str">
        <f>'Customer Names'!A249</f>
        <v>Id248</v>
      </c>
      <c r="B249" t="str">
        <f>VLOOKUP($A249,'Customer Names'!$A$2:$D$2336,3,FALSE)</f>
        <v>Melissa Y</v>
      </c>
      <c r="C249" s="16">
        <f>VLOOKUP($A249,'Medical Examinations'!$A$2:$J$2336,2,FALSE)</f>
        <v>31.4</v>
      </c>
      <c r="D249" s="16">
        <f>VLOOKUP($A249,'Medical Examinations'!$A$2:$J$2336,3,FALSE)</f>
        <v>5.49</v>
      </c>
      <c r="E249" t="str">
        <f>VLOOKUP($A249,'Medical Examinations'!$A$2:$J$2336,4,FALSE)</f>
        <v>No</v>
      </c>
      <c r="F249" t="str">
        <f>VLOOKUP($A249,'Medical Examinations'!$A$2:$J$2336,5,FALSE)</f>
        <v>No</v>
      </c>
      <c r="G249" t="str">
        <f>VLOOKUP($A249,'Medical Examinations'!$A$2:$J$2336,6,FALSE)</f>
        <v>No</v>
      </c>
      <c r="H249" s="17">
        <f>VLOOKUP($A249,'Medical Examinations'!$A$2:$J$2336,7,FALSE)</f>
        <v>0</v>
      </c>
      <c r="I249" t="str">
        <f>VLOOKUP($A249,'Medical Examinations'!$A$2:$J$2336,8,FALSE)</f>
        <v>yes</v>
      </c>
      <c r="J249" t="str">
        <f>VLOOKUP($A249,'Medical Examinations'!$A$2:$J$2336,9,FALSE)</f>
        <v>Obesity</v>
      </c>
      <c r="K249" t="str">
        <f>VLOOKUP($A249,'Medical Examinations'!$A$2:$J$2336,10,FALSE)</f>
        <v>Normal</v>
      </c>
      <c r="L249" s="18">
        <f>VLOOKUP($A249,'Hospitalisation Details'!$A$2:$H$2345,2,FALSE)</f>
        <v>36470</v>
      </c>
      <c r="M249" s="13">
        <f>VLOOKUP($A249,'Hospitalisation Details'!$A$2:$H$2345,4,FALSE)</f>
        <v>34166.269999999997</v>
      </c>
      <c r="N249" t="str">
        <f>VLOOKUP($A249,'Hospitalisation Details'!$A$2:$H$2345,5,FALSE)</f>
        <v>tier - 2</v>
      </c>
      <c r="O249" t="str">
        <f>VLOOKUP($A249,'Hospitalisation Details'!$A$2:$H$2345,6,FALSE)</f>
        <v>tier - 3</v>
      </c>
      <c r="P249" t="str">
        <f>VLOOKUP($A249,'Hospitalisation Details'!$A$2:$H$2345,7,FALSE)</f>
        <v>R1011</v>
      </c>
      <c r="Q249" s="17">
        <f>VLOOKUP($A249,'Hospitalisation Details'!$A$2:$H$2345,8,FALSE)</f>
        <v>23</v>
      </c>
    </row>
    <row r="250" spans="1:17" x14ac:dyDescent="0.25">
      <c r="A250" t="str">
        <f>'Customer Names'!A250</f>
        <v>Id249</v>
      </c>
      <c r="B250" t="str">
        <f>VLOOKUP($A250,'Customer Names'!$A$2:$D$2336,3,FALSE)</f>
        <v>Ashley</v>
      </c>
      <c r="C250" s="16">
        <f>VLOOKUP($A250,'Medical Examinations'!$A$2:$J$2336,2,FALSE)</f>
        <v>53.06</v>
      </c>
      <c r="D250" s="16">
        <f>VLOOKUP($A250,'Medical Examinations'!$A$2:$J$2336,3,FALSE)</f>
        <v>11.68</v>
      </c>
      <c r="E250" t="str">
        <f>VLOOKUP($A250,'Medical Examinations'!$A$2:$J$2336,4,FALSE)</f>
        <v>No</v>
      </c>
      <c r="F250" t="str">
        <f>VLOOKUP($A250,'Medical Examinations'!$A$2:$J$2336,5,FALSE)</f>
        <v>No</v>
      </c>
      <c r="G250" t="str">
        <f>VLOOKUP($A250,'Medical Examinations'!$A$2:$J$2336,6,FALSE)</f>
        <v>No</v>
      </c>
      <c r="H250" s="17">
        <f>VLOOKUP($A250,'Medical Examinations'!$A$2:$J$2336,7,FALSE)</f>
        <v>0</v>
      </c>
      <c r="I250" t="str">
        <f>VLOOKUP($A250,'Medical Examinations'!$A$2:$J$2336,8,FALSE)</f>
        <v>yes</v>
      </c>
      <c r="J250" t="str">
        <f>VLOOKUP($A250,'Medical Examinations'!$A$2:$J$2336,9,FALSE)</f>
        <v>Obesity</v>
      </c>
      <c r="K250" t="str">
        <f>VLOOKUP($A250,'Medical Examinations'!$A$2:$J$2336,10,FALSE)</f>
        <v>Diabetes</v>
      </c>
      <c r="L250" s="18">
        <f>VLOOKUP($A250,'Hospitalisation Details'!$A$2:$H$2345,2,FALSE)</f>
        <v>37616</v>
      </c>
      <c r="M250" s="13">
        <f>VLOOKUP($A250,'Hospitalisation Details'!$A$2:$H$2345,4,FALSE)</f>
        <v>34084.68</v>
      </c>
      <c r="N250" t="str">
        <f>VLOOKUP($A250,'Hospitalisation Details'!$A$2:$H$2345,5,FALSE)</f>
        <v>tier - 2</v>
      </c>
      <c r="O250" t="str">
        <f>VLOOKUP($A250,'Hospitalisation Details'!$A$2:$H$2345,6,FALSE)</f>
        <v>tier - 3</v>
      </c>
      <c r="P250" t="str">
        <f>VLOOKUP($A250,'Hospitalisation Details'!$A$2:$H$2345,7,FALSE)</f>
        <v>R1011</v>
      </c>
      <c r="Q250" s="17">
        <f>VLOOKUP($A250,'Hospitalisation Details'!$A$2:$H$2345,8,FALSE)</f>
        <v>20</v>
      </c>
    </row>
    <row r="251" spans="1:17" x14ac:dyDescent="0.25">
      <c r="A251" t="str">
        <f>'Customer Names'!A251</f>
        <v>Id250</v>
      </c>
      <c r="B251" t="str">
        <f>VLOOKUP($A251,'Customer Names'!$A$2:$D$2336,3,FALSE)</f>
        <v>Stephanie M.</v>
      </c>
      <c r="C251" s="16">
        <f>VLOOKUP($A251,'Medical Examinations'!$A$2:$J$2336,2,FALSE)</f>
        <v>30.25</v>
      </c>
      <c r="D251" s="16">
        <f>VLOOKUP($A251,'Medical Examinations'!$A$2:$J$2336,3,FALSE)</f>
        <v>4.1900000000000004</v>
      </c>
      <c r="E251" t="str">
        <f>VLOOKUP($A251,'Medical Examinations'!$A$2:$J$2336,4,FALSE)</f>
        <v>No</v>
      </c>
      <c r="F251" t="str">
        <f>VLOOKUP($A251,'Medical Examinations'!$A$2:$J$2336,5,FALSE)</f>
        <v>No</v>
      </c>
      <c r="G251" t="str">
        <f>VLOOKUP($A251,'Medical Examinations'!$A$2:$J$2336,6,FALSE)</f>
        <v>No</v>
      </c>
      <c r="H251" s="17">
        <f>VLOOKUP($A251,'Medical Examinations'!$A$2:$J$2336,7,FALSE)</f>
        <v>2</v>
      </c>
      <c r="I251" t="str">
        <f>VLOOKUP($A251,'Medical Examinations'!$A$2:$J$2336,8,FALSE)</f>
        <v>yes</v>
      </c>
      <c r="J251" t="str">
        <f>VLOOKUP($A251,'Medical Examinations'!$A$2:$J$2336,9,FALSE)</f>
        <v>Obesity</v>
      </c>
      <c r="K251" t="str">
        <f>VLOOKUP($A251,'Medical Examinations'!$A$2:$J$2336,10,FALSE)</f>
        <v>Normal</v>
      </c>
      <c r="L251" s="18">
        <f>VLOOKUP($A251,'Hospitalisation Details'!$A$2:$H$2345,2,FALSE)</f>
        <v>26506</v>
      </c>
      <c r="M251" s="13">
        <f>VLOOKUP($A251,'Hospitalisation Details'!$A$2:$H$2345,4,FALSE)</f>
        <v>34053.360000000001</v>
      </c>
      <c r="N251" t="str">
        <f>VLOOKUP($A251,'Hospitalisation Details'!$A$2:$H$2345,5,FALSE)</f>
        <v>tier - 2</v>
      </c>
      <c r="O251" t="str">
        <f>VLOOKUP($A251,'Hospitalisation Details'!$A$2:$H$2345,6,FALSE)</f>
        <v>tier - 2</v>
      </c>
      <c r="P251" t="str">
        <f>VLOOKUP($A251,'Hospitalisation Details'!$A$2:$H$2345,7,FALSE)</f>
        <v>R1011</v>
      </c>
      <c r="Q251" s="17">
        <f>VLOOKUP($A251,'Hospitalisation Details'!$A$2:$H$2345,8,FALSE)</f>
        <v>50</v>
      </c>
    </row>
    <row r="252" spans="1:17" x14ac:dyDescent="0.25">
      <c r="A252" t="str">
        <f>'Customer Names'!A252</f>
        <v>Id251</v>
      </c>
      <c r="B252" t="str">
        <f>VLOOKUP($A252,'Customer Names'!$A$2:$D$2336,3,FALSE)</f>
        <v>Kylie</v>
      </c>
      <c r="C252" s="16">
        <f>VLOOKUP($A252,'Medical Examinations'!$A$2:$J$2336,2,FALSE)</f>
        <v>46.68</v>
      </c>
      <c r="D252" s="16">
        <f>VLOOKUP($A252,'Medical Examinations'!$A$2:$J$2336,3,FALSE)</f>
        <v>4.01</v>
      </c>
      <c r="E252" t="str">
        <f>VLOOKUP($A252,'Medical Examinations'!$A$2:$J$2336,4,FALSE)</f>
        <v>No</v>
      </c>
      <c r="F252" t="str">
        <f>VLOOKUP($A252,'Medical Examinations'!$A$2:$J$2336,5,FALSE)</f>
        <v>No</v>
      </c>
      <c r="G252" t="str">
        <f>VLOOKUP($A252,'Medical Examinations'!$A$2:$J$2336,6,FALSE)</f>
        <v>No</v>
      </c>
      <c r="H252" s="17">
        <f>VLOOKUP($A252,'Medical Examinations'!$A$2:$J$2336,7,FALSE)</f>
        <v>0</v>
      </c>
      <c r="I252" t="str">
        <f>VLOOKUP($A252,'Medical Examinations'!$A$2:$J$2336,8,FALSE)</f>
        <v>yes</v>
      </c>
      <c r="J252" t="str">
        <f>VLOOKUP($A252,'Medical Examinations'!$A$2:$J$2336,9,FALSE)</f>
        <v>Obesity</v>
      </c>
      <c r="K252" t="str">
        <f>VLOOKUP($A252,'Medical Examinations'!$A$2:$J$2336,10,FALSE)</f>
        <v>Normal</v>
      </c>
      <c r="L252" s="18">
        <f>VLOOKUP($A252,'Hospitalisation Details'!$A$2:$H$2345,2,FALSE)</f>
        <v>34602</v>
      </c>
      <c r="M252" s="13">
        <f>VLOOKUP($A252,'Hospitalisation Details'!$A$2:$H$2345,4,FALSE)</f>
        <v>33975.47</v>
      </c>
      <c r="N252" t="str">
        <f>VLOOKUP($A252,'Hospitalisation Details'!$A$2:$H$2345,5,FALSE)</f>
        <v>tier - 2</v>
      </c>
      <c r="O252" t="str">
        <f>VLOOKUP($A252,'Hospitalisation Details'!$A$2:$H$2345,6,FALSE)</f>
        <v>tier - 2</v>
      </c>
      <c r="P252" t="str">
        <f>VLOOKUP($A252,'Hospitalisation Details'!$A$2:$H$2345,7,FALSE)</f>
        <v>R1011</v>
      </c>
      <c r="Q252" s="17">
        <f>VLOOKUP($A252,'Hospitalisation Details'!$A$2:$H$2345,8,FALSE)</f>
        <v>28</v>
      </c>
    </row>
    <row r="253" spans="1:17" x14ac:dyDescent="0.25">
      <c r="A253" t="str">
        <f>'Customer Names'!A253</f>
        <v>Id252</v>
      </c>
      <c r="B253" t="str">
        <f>VLOOKUP($A253,'Customer Names'!$A$2:$D$2336,3,FALSE)</f>
        <v>Kelly</v>
      </c>
      <c r="C253" s="16">
        <f>VLOOKUP($A253,'Medical Examinations'!$A$2:$J$2336,2,FALSE)</f>
        <v>30.4</v>
      </c>
      <c r="D253" s="16">
        <f>VLOOKUP($A253,'Medical Examinations'!$A$2:$J$2336,3,FALSE)</f>
        <v>5.91</v>
      </c>
      <c r="E253" t="str">
        <f>VLOOKUP($A253,'Medical Examinations'!$A$2:$J$2336,4,FALSE)</f>
        <v>No</v>
      </c>
      <c r="F253" t="str">
        <f>VLOOKUP($A253,'Medical Examinations'!$A$2:$J$2336,5,FALSE)</f>
        <v>yes</v>
      </c>
      <c r="G253" t="str">
        <f>VLOOKUP($A253,'Medical Examinations'!$A$2:$J$2336,6,FALSE)</f>
        <v>No</v>
      </c>
      <c r="H253" s="17">
        <f>VLOOKUP($A253,'Medical Examinations'!$A$2:$J$2336,7,FALSE)</f>
        <v>2</v>
      </c>
      <c r="I253" t="str">
        <f>VLOOKUP($A253,'Medical Examinations'!$A$2:$J$2336,8,FALSE)</f>
        <v>yes</v>
      </c>
      <c r="J253" t="str">
        <f>VLOOKUP($A253,'Medical Examinations'!$A$2:$J$2336,9,FALSE)</f>
        <v>Obesity</v>
      </c>
      <c r="K253" t="str">
        <f>VLOOKUP($A253,'Medical Examinations'!$A$2:$J$2336,10,FALSE)</f>
        <v>Prediabetes</v>
      </c>
      <c r="L253" s="18">
        <f>VLOOKUP($A253,'Hospitalisation Details'!$A$2:$H$2345,2,FALSE)</f>
        <v>36887</v>
      </c>
      <c r="M253" s="13">
        <f>VLOOKUP($A253,'Hospitalisation Details'!$A$2:$H$2345,4,FALSE)</f>
        <v>33907.550000000003</v>
      </c>
      <c r="N253" t="str">
        <f>VLOOKUP($A253,'Hospitalisation Details'!$A$2:$H$2345,5,FALSE)</f>
        <v>tier - 2</v>
      </c>
      <c r="O253" t="str">
        <f>VLOOKUP($A253,'Hospitalisation Details'!$A$2:$H$2345,6,FALSE)</f>
        <v>tier - 2</v>
      </c>
      <c r="P253" t="str">
        <f>VLOOKUP($A253,'Hospitalisation Details'!$A$2:$H$2345,7,FALSE)</f>
        <v>R1012</v>
      </c>
      <c r="Q253" s="17">
        <f>VLOOKUP($A253,'Hospitalisation Details'!$A$2:$H$2345,8,FALSE)</f>
        <v>22</v>
      </c>
    </row>
    <row r="254" spans="1:17" x14ac:dyDescent="0.25">
      <c r="A254" t="str">
        <f>'Customer Names'!A254</f>
        <v>Id253</v>
      </c>
      <c r="B254" t="str">
        <f>VLOOKUP($A254,'Customer Names'!$A$2:$D$2336,3,FALSE)</f>
        <v>Carrie</v>
      </c>
      <c r="C254" s="16">
        <f>VLOOKUP($A254,'Medical Examinations'!$A$2:$J$2336,2,FALSE)</f>
        <v>30.2</v>
      </c>
      <c r="D254" s="16">
        <f>VLOOKUP($A254,'Medical Examinations'!$A$2:$J$2336,3,FALSE)</f>
        <v>4.47</v>
      </c>
      <c r="E254" t="str">
        <f>VLOOKUP($A254,'Medical Examinations'!$A$2:$J$2336,4,FALSE)</f>
        <v>yes</v>
      </c>
      <c r="F254" t="str">
        <f>VLOOKUP($A254,'Medical Examinations'!$A$2:$J$2336,5,FALSE)</f>
        <v>No</v>
      </c>
      <c r="G254" t="str">
        <f>VLOOKUP($A254,'Medical Examinations'!$A$2:$J$2336,6,FALSE)</f>
        <v>Yes</v>
      </c>
      <c r="H254" s="17">
        <f>VLOOKUP($A254,'Medical Examinations'!$A$2:$J$2336,7,FALSE)</f>
        <v>1</v>
      </c>
      <c r="I254" t="str">
        <f>VLOOKUP($A254,'Medical Examinations'!$A$2:$J$2336,8,FALSE)</f>
        <v>yes</v>
      </c>
      <c r="J254" t="str">
        <f>VLOOKUP($A254,'Medical Examinations'!$A$2:$J$2336,9,FALSE)</f>
        <v>Obesity</v>
      </c>
      <c r="K254" t="str">
        <f>VLOOKUP($A254,'Medical Examinations'!$A$2:$J$2336,10,FALSE)</f>
        <v>Normal</v>
      </c>
      <c r="L254" s="18">
        <f>VLOOKUP($A254,'Hospitalisation Details'!$A$2:$H$2345,2,FALSE)</f>
        <v>35651</v>
      </c>
      <c r="M254" s="13">
        <f>VLOOKUP($A254,'Hospitalisation Details'!$A$2:$H$2345,4,FALSE)</f>
        <v>33900.65</v>
      </c>
      <c r="N254" t="str">
        <f>VLOOKUP($A254,'Hospitalisation Details'!$A$2:$H$2345,5,FALSE)</f>
        <v>tier - 2</v>
      </c>
      <c r="O254" t="str">
        <f>VLOOKUP($A254,'Hospitalisation Details'!$A$2:$H$2345,6,FALSE)</f>
        <v>tier - 3</v>
      </c>
      <c r="P254" t="str">
        <f>VLOOKUP($A254,'Hospitalisation Details'!$A$2:$H$2345,7,FALSE)</f>
        <v>R1011</v>
      </c>
      <c r="Q254" s="17">
        <f>VLOOKUP($A254,'Hospitalisation Details'!$A$2:$H$2345,8,FALSE)</f>
        <v>25</v>
      </c>
    </row>
    <row r="255" spans="1:17" x14ac:dyDescent="0.25">
      <c r="A255" t="str">
        <f>'Customer Names'!A255</f>
        <v>Id254</v>
      </c>
      <c r="B255" t="str">
        <f>VLOOKUP($A255,'Customer Names'!$A$2:$D$2336,3,FALSE)</f>
        <v>Alex</v>
      </c>
      <c r="C255" s="16">
        <f>VLOOKUP($A255,'Medical Examinations'!$A$2:$J$2336,2,FALSE)</f>
        <v>51.18</v>
      </c>
      <c r="D255" s="16">
        <f>VLOOKUP($A255,'Medical Examinations'!$A$2:$J$2336,3,FALSE)</f>
        <v>4.5599999999999996</v>
      </c>
      <c r="E255" t="str">
        <f>VLOOKUP($A255,'Medical Examinations'!$A$2:$J$2336,4,FALSE)</f>
        <v>yes</v>
      </c>
      <c r="F255" t="str">
        <f>VLOOKUP($A255,'Medical Examinations'!$A$2:$J$2336,5,FALSE)</f>
        <v>yes</v>
      </c>
      <c r="G255" t="str">
        <f>VLOOKUP($A255,'Medical Examinations'!$A$2:$J$2336,6,FALSE)</f>
        <v>No</v>
      </c>
      <c r="H255" s="17">
        <f>VLOOKUP($A255,'Medical Examinations'!$A$2:$J$2336,7,FALSE)</f>
        <v>2</v>
      </c>
      <c r="I255" t="str">
        <f>VLOOKUP($A255,'Medical Examinations'!$A$2:$J$2336,8,FALSE)</f>
        <v>yes</v>
      </c>
      <c r="J255" t="str">
        <f>VLOOKUP($A255,'Medical Examinations'!$A$2:$J$2336,9,FALSE)</f>
        <v>Obesity</v>
      </c>
      <c r="K255" t="str">
        <f>VLOOKUP($A255,'Medical Examinations'!$A$2:$J$2336,10,FALSE)</f>
        <v>Normal</v>
      </c>
      <c r="L255" s="18">
        <f>VLOOKUP($A255,'Hospitalisation Details'!$A$2:$H$2345,2,FALSE)</f>
        <v>36825</v>
      </c>
      <c r="M255" s="13">
        <f>VLOOKUP($A255,'Hospitalisation Details'!$A$2:$H$2345,4,FALSE)</f>
        <v>33829.39</v>
      </c>
      <c r="N255" t="str">
        <f>VLOOKUP($A255,'Hospitalisation Details'!$A$2:$H$2345,5,FALSE)</f>
        <v>tier - 2</v>
      </c>
      <c r="O255" t="str">
        <f>VLOOKUP($A255,'Hospitalisation Details'!$A$2:$H$2345,6,FALSE)</f>
        <v>tier - 3</v>
      </c>
      <c r="P255" t="str">
        <f>VLOOKUP($A255,'Hospitalisation Details'!$A$2:$H$2345,7,FALSE)</f>
        <v>R1011</v>
      </c>
      <c r="Q255" s="17">
        <f>VLOOKUP($A255,'Hospitalisation Details'!$A$2:$H$2345,8,FALSE)</f>
        <v>22</v>
      </c>
    </row>
    <row r="256" spans="1:17" x14ac:dyDescent="0.25">
      <c r="A256" t="str">
        <f>'Customer Names'!A256</f>
        <v>Id255</v>
      </c>
      <c r="B256" t="str">
        <f>VLOOKUP($A256,'Customer Names'!$A$2:$D$2336,3,FALSE)</f>
        <v>Zach S</v>
      </c>
      <c r="C256" s="16">
        <f>VLOOKUP($A256,'Medical Examinations'!$A$2:$J$2336,2,FALSE)</f>
        <v>22.18</v>
      </c>
      <c r="D256" s="16">
        <f>VLOOKUP($A256,'Medical Examinations'!$A$2:$J$2336,3,FALSE)</f>
        <v>9.9</v>
      </c>
      <c r="E256" t="str">
        <f>VLOOKUP($A256,'Medical Examinations'!$A$2:$J$2336,4,FALSE)</f>
        <v>No</v>
      </c>
      <c r="F256" t="str">
        <f>VLOOKUP($A256,'Medical Examinations'!$A$2:$J$2336,5,FALSE)</f>
        <v>No</v>
      </c>
      <c r="G256" t="str">
        <f>VLOOKUP($A256,'Medical Examinations'!$A$2:$J$2336,6,FALSE)</f>
        <v>No</v>
      </c>
      <c r="H256" s="17">
        <f>VLOOKUP($A256,'Medical Examinations'!$A$2:$J$2336,7,FALSE)</f>
        <v>0</v>
      </c>
      <c r="I256" t="str">
        <f>VLOOKUP($A256,'Medical Examinations'!$A$2:$J$2336,8,FALSE)</f>
        <v>yes</v>
      </c>
      <c r="J256" t="str">
        <f>VLOOKUP($A256,'Medical Examinations'!$A$2:$J$2336,9,FALSE)</f>
        <v>Normal Weight</v>
      </c>
      <c r="K256" t="str">
        <f>VLOOKUP($A256,'Medical Examinations'!$A$2:$J$2336,10,FALSE)</f>
        <v>Diabetes</v>
      </c>
      <c r="L256" s="18">
        <f>VLOOKUP($A256,'Hospitalisation Details'!$A$2:$H$2345,2,FALSE)</f>
        <v>22991</v>
      </c>
      <c r="M256" s="13">
        <f>VLOOKUP($A256,'Hospitalisation Details'!$A$2:$H$2345,4,FALSE)</f>
        <v>33753.32</v>
      </c>
      <c r="N256" t="str">
        <f>VLOOKUP($A256,'Hospitalisation Details'!$A$2:$H$2345,5,FALSE)</f>
        <v>tier - 1</v>
      </c>
      <c r="O256" t="str">
        <f>VLOOKUP($A256,'Hospitalisation Details'!$A$2:$H$2345,6,FALSE)</f>
        <v>tier - 3</v>
      </c>
      <c r="P256" t="str">
        <f>VLOOKUP($A256,'Hospitalisation Details'!$A$2:$H$2345,7,FALSE)</f>
        <v>R1011</v>
      </c>
      <c r="Q256" s="17">
        <f>VLOOKUP($A256,'Hospitalisation Details'!$A$2:$H$2345,8,FALSE)</f>
        <v>60</v>
      </c>
    </row>
    <row r="257" spans="1:17" x14ac:dyDescent="0.25">
      <c r="A257" t="str">
        <f>'Customer Names'!A257</f>
        <v>Id256</v>
      </c>
      <c r="B257" t="str">
        <f>VLOOKUP($A257,'Customer Names'!$A$2:$D$2336,3,FALSE)</f>
        <v>Alan</v>
      </c>
      <c r="C257" s="16">
        <f>VLOOKUP($A257,'Medical Examinations'!$A$2:$J$2336,2,FALSE)</f>
        <v>31.92</v>
      </c>
      <c r="D257" s="16">
        <f>VLOOKUP($A257,'Medical Examinations'!$A$2:$J$2336,3,FALSE)</f>
        <v>5.1100000000000003</v>
      </c>
      <c r="E257" t="str">
        <f>VLOOKUP($A257,'Medical Examinations'!$A$2:$J$2336,4,FALSE)</f>
        <v>No</v>
      </c>
      <c r="F257" t="str">
        <f>VLOOKUP($A257,'Medical Examinations'!$A$2:$J$2336,5,FALSE)</f>
        <v>No</v>
      </c>
      <c r="G257" t="str">
        <f>VLOOKUP($A257,'Medical Examinations'!$A$2:$J$2336,6,FALSE)</f>
        <v>Yes</v>
      </c>
      <c r="H257" s="17">
        <f>VLOOKUP($A257,'Medical Examinations'!$A$2:$J$2336,7,FALSE)</f>
        <v>1</v>
      </c>
      <c r="I257" t="str">
        <f>VLOOKUP($A257,'Medical Examinations'!$A$2:$J$2336,8,FALSE)</f>
        <v>yes</v>
      </c>
      <c r="J257" t="str">
        <f>VLOOKUP($A257,'Medical Examinations'!$A$2:$J$2336,9,FALSE)</f>
        <v>Obesity</v>
      </c>
      <c r="K257" t="str">
        <f>VLOOKUP($A257,'Medical Examinations'!$A$2:$J$2336,10,FALSE)</f>
        <v>Normal</v>
      </c>
      <c r="L257" s="18">
        <f>VLOOKUP($A257,'Hospitalisation Details'!$A$2:$H$2345,2,FALSE)</f>
        <v>37876</v>
      </c>
      <c r="M257" s="13">
        <f>VLOOKUP($A257,'Hospitalisation Details'!$A$2:$H$2345,4,FALSE)</f>
        <v>33750.29</v>
      </c>
      <c r="N257" t="str">
        <f>VLOOKUP($A257,'Hospitalisation Details'!$A$2:$H$2345,5,FALSE)</f>
        <v>tier - 1</v>
      </c>
      <c r="O257" t="str">
        <f>VLOOKUP($A257,'Hospitalisation Details'!$A$2:$H$2345,6,FALSE)</f>
        <v>tier - 3</v>
      </c>
      <c r="P257" t="str">
        <f>VLOOKUP($A257,'Hospitalisation Details'!$A$2:$H$2345,7,FALSE)</f>
        <v>R1012</v>
      </c>
      <c r="Q257" s="17">
        <f>VLOOKUP($A257,'Hospitalisation Details'!$A$2:$H$2345,8,FALSE)</f>
        <v>19</v>
      </c>
    </row>
    <row r="258" spans="1:17" x14ac:dyDescent="0.25">
      <c r="A258" t="str">
        <f>'Customer Names'!A258</f>
        <v>Id257</v>
      </c>
      <c r="B258" t="str">
        <f>VLOOKUP($A258,'Customer Names'!$A$2:$D$2336,3,FALSE)</f>
        <v>Nate</v>
      </c>
      <c r="C258" s="16">
        <f>VLOOKUP($A258,'Medical Examinations'!$A$2:$J$2336,2,FALSE)</f>
        <v>31.73</v>
      </c>
      <c r="D258" s="16">
        <f>VLOOKUP($A258,'Medical Examinations'!$A$2:$J$2336,3,FALSE)</f>
        <v>5.73</v>
      </c>
      <c r="E258" t="str">
        <f>VLOOKUP($A258,'Medical Examinations'!$A$2:$J$2336,4,FALSE)</f>
        <v>No</v>
      </c>
      <c r="F258" t="str">
        <f>VLOOKUP($A258,'Medical Examinations'!$A$2:$J$2336,5,FALSE)</f>
        <v>yes</v>
      </c>
      <c r="G258" t="str">
        <f>VLOOKUP($A258,'Medical Examinations'!$A$2:$J$2336,6,FALSE)</f>
        <v>No</v>
      </c>
      <c r="H258" s="17">
        <f>VLOOKUP($A258,'Medical Examinations'!$A$2:$J$2336,7,FALSE)</f>
        <v>1</v>
      </c>
      <c r="I258" t="str">
        <f>VLOOKUP($A258,'Medical Examinations'!$A$2:$J$2336,8,FALSE)</f>
        <v>yes</v>
      </c>
      <c r="J258" t="str">
        <f>VLOOKUP($A258,'Medical Examinations'!$A$2:$J$2336,9,FALSE)</f>
        <v>Obesity</v>
      </c>
      <c r="K258" t="str">
        <f>VLOOKUP($A258,'Medical Examinations'!$A$2:$J$2336,10,FALSE)</f>
        <v>Prediabetes</v>
      </c>
      <c r="L258" s="18">
        <f>VLOOKUP($A258,'Hospitalisation Details'!$A$2:$H$2345,2,FALSE)</f>
        <v>38292</v>
      </c>
      <c r="M258" s="13">
        <f>VLOOKUP($A258,'Hospitalisation Details'!$A$2:$H$2345,4,FALSE)</f>
        <v>33732.69</v>
      </c>
      <c r="N258" t="str">
        <f>VLOOKUP($A258,'Hospitalisation Details'!$A$2:$H$2345,5,FALSE)</f>
        <v>tier - 1</v>
      </c>
      <c r="O258" t="str">
        <f>VLOOKUP($A258,'Hospitalisation Details'!$A$2:$H$2345,6,FALSE)</f>
        <v>tier - 1</v>
      </c>
      <c r="P258" t="str">
        <f>VLOOKUP($A258,'Hospitalisation Details'!$A$2:$H$2345,7,FALSE)</f>
        <v>R1017</v>
      </c>
      <c r="Q258" s="17">
        <f>VLOOKUP($A258,'Hospitalisation Details'!$A$2:$H$2345,8,FALSE)</f>
        <v>18</v>
      </c>
    </row>
    <row r="259" spans="1:17" x14ac:dyDescent="0.25">
      <c r="A259" t="str">
        <f>'Customer Names'!A259</f>
        <v>Id258</v>
      </c>
      <c r="B259" t="str">
        <f>VLOOKUP($A259,'Customer Names'!$A$2:$D$2336,3,FALSE)</f>
        <v>Jesse G.</v>
      </c>
      <c r="C259" s="16">
        <f>VLOOKUP($A259,'Medical Examinations'!$A$2:$J$2336,2,FALSE)</f>
        <v>45.52</v>
      </c>
      <c r="D259" s="16">
        <f>VLOOKUP($A259,'Medical Examinations'!$A$2:$J$2336,3,FALSE)</f>
        <v>6.04</v>
      </c>
      <c r="E259" t="str">
        <f>VLOOKUP($A259,'Medical Examinations'!$A$2:$J$2336,4,FALSE)</f>
        <v>No</v>
      </c>
      <c r="F259" t="str">
        <f>VLOOKUP($A259,'Medical Examinations'!$A$2:$J$2336,5,FALSE)</f>
        <v>No</v>
      </c>
      <c r="G259" t="str">
        <f>VLOOKUP($A259,'Medical Examinations'!$A$2:$J$2336,6,FALSE)</f>
        <v>Yes</v>
      </c>
      <c r="H259" s="17">
        <f>VLOOKUP($A259,'Medical Examinations'!$A$2:$J$2336,7,FALSE)</f>
        <v>1</v>
      </c>
      <c r="I259" t="str">
        <f>VLOOKUP($A259,'Medical Examinations'!$A$2:$J$2336,8,FALSE)</f>
        <v>yes</v>
      </c>
      <c r="J259" t="str">
        <f>VLOOKUP($A259,'Medical Examinations'!$A$2:$J$2336,9,FALSE)</f>
        <v>Obesity</v>
      </c>
      <c r="K259" t="str">
        <f>VLOOKUP($A259,'Medical Examinations'!$A$2:$J$2336,10,FALSE)</f>
        <v>Prediabetes</v>
      </c>
      <c r="L259" s="18">
        <f>VLOOKUP($A259,'Hospitalisation Details'!$A$2:$H$2345,2,FALSE)</f>
        <v>34301</v>
      </c>
      <c r="M259" s="13">
        <f>VLOOKUP($A259,'Hospitalisation Details'!$A$2:$H$2345,4,FALSE)</f>
        <v>33707.550000000003</v>
      </c>
      <c r="N259" t="str">
        <f>VLOOKUP($A259,'Hospitalisation Details'!$A$2:$H$2345,5,FALSE)</f>
        <v>tier - 2</v>
      </c>
      <c r="O259" t="str">
        <f>VLOOKUP($A259,'Hospitalisation Details'!$A$2:$H$2345,6,FALSE)</f>
        <v>tier - 2</v>
      </c>
      <c r="P259" t="str">
        <f>VLOOKUP($A259,'Hospitalisation Details'!$A$2:$H$2345,7,FALSE)</f>
        <v>R1011</v>
      </c>
      <c r="Q259" s="17">
        <f>VLOOKUP($A259,'Hospitalisation Details'!$A$2:$H$2345,8,FALSE)</f>
        <v>29</v>
      </c>
    </row>
    <row r="260" spans="1:17" x14ac:dyDescent="0.25">
      <c r="A260" t="str">
        <f>'Customer Names'!A260</f>
        <v>Id259</v>
      </c>
      <c r="B260" t="str">
        <f>VLOOKUP($A260,'Customer Names'!$A$2:$D$2336,3,FALSE)</f>
        <v>Jason</v>
      </c>
      <c r="C260" s="16">
        <f>VLOOKUP($A260,'Medical Examinations'!$A$2:$J$2336,2,FALSE)</f>
        <v>52.81</v>
      </c>
      <c r="D260" s="16">
        <f>VLOOKUP($A260,'Medical Examinations'!$A$2:$J$2336,3,FALSE)</f>
        <v>5.19</v>
      </c>
      <c r="E260" t="str">
        <f>VLOOKUP($A260,'Medical Examinations'!$A$2:$J$2336,4,FALSE)</f>
        <v>No</v>
      </c>
      <c r="F260" t="str">
        <f>VLOOKUP($A260,'Medical Examinations'!$A$2:$J$2336,5,FALSE)</f>
        <v>No</v>
      </c>
      <c r="G260" t="str">
        <f>VLOOKUP($A260,'Medical Examinations'!$A$2:$J$2336,6,FALSE)</f>
        <v>Yes</v>
      </c>
      <c r="H260" s="17">
        <f>VLOOKUP($A260,'Medical Examinations'!$A$2:$J$2336,7,FALSE)</f>
        <v>1</v>
      </c>
      <c r="I260" t="str">
        <f>VLOOKUP($A260,'Medical Examinations'!$A$2:$J$2336,8,FALSE)</f>
        <v>yes</v>
      </c>
      <c r="J260" t="str">
        <f>VLOOKUP($A260,'Medical Examinations'!$A$2:$J$2336,9,FALSE)</f>
        <v>Obesity</v>
      </c>
      <c r="K260" t="str">
        <f>VLOOKUP($A260,'Medical Examinations'!$A$2:$J$2336,10,FALSE)</f>
        <v>Normal</v>
      </c>
      <c r="L260" s="18">
        <f>VLOOKUP($A260,'Hospitalisation Details'!$A$2:$H$2345,2,FALSE)</f>
        <v>37873</v>
      </c>
      <c r="M260" s="13">
        <f>VLOOKUP($A260,'Hospitalisation Details'!$A$2:$H$2345,4,FALSE)</f>
        <v>33611.71</v>
      </c>
      <c r="N260" t="str">
        <f>VLOOKUP($A260,'Hospitalisation Details'!$A$2:$H$2345,5,FALSE)</f>
        <v>tier - 1</v>
      </c>
      <c r="O260" t="str">
        <f>VLOOKUP($A260,'Hospitalisation Details'!$A$2:$H$2345,6,FALSE)</f>
        <v>tier - 2</v>
      </c>
      <c r="P260" t="str">
        <f>VLOOKUP($A260,'Hospitalisation Details'!$A$2:$H$2345,7,FALSE)</f>
        <v>R1011</v>
      </c>
      <c r="Q260" s="17">
        <f>VLOOKUP($A260,'Hospitalisation Details'!$A$2:$H$2345,8,FALSE)</f>
        <v>19</v>
      </c>
    </row>
    <row r="261" spans="1:17" x14ac:dyDescent="0.25">
      <c r="A261" t="str">
        <f>'Customer Names'!A261</f>
        <v>Id260</v>
      </c>
      <c r="B261" t="str">
        <f>VLOOKUP($A261,'Customer Names'!$A$2:$D$2336,3,FALSE)</f>
        <v>Megan A.</v>
      </c>
      <c r="C261" s="16">
        <f>VLOOKUP($A261,'Medical Examinations'!$A$2:$J$2336,2,FALSE)</f>
        <v>33.58</v>
      </c>
      <c r="D261" s="16">
        <f>VLOOKUP($A261,'Medical Examinations'!$A$2:$J$2336,3,FALSE)</f>
        <v>5.56</v>
      </c>
      <c r="E261" t="str">
        <f>VLOOKUP($A261,'Medical Examinations'!$A$2:$J$2336,4,FALSE)</f>
        <v>No</v>
      </c>
      <c r="F261" t="str">
        <f>VLOOKUP($A261,'Medical Examinations'!$A$2:$J$2336,5,FALSE)</f>
        <v>No</v>
      </c>
      <c r="G261" t="str">
        <f>VLOOKUP($A261,'Medical Examinations'!$A$2:$J$2336,6,FALSE)</f>
        <v>No</v>
      </c>
      <c r="H261" s="17">
        <f>VLOOKUP($A261,'Medical Examinations'!$A$2:$J$2336,7,FALSE)</f>
        <v>1</v>
      </c>
      <c r="I261" t="str">
        <f>VLOOKUP($A261,'Medical Examinations'!$A$2:$J$2336,8,FALSE)</f>
        <v>yes</v>
      </c>
      <c r="J261" t="str">
        <f>VLOOKUP($A261,'Medical Examinations'!$A$2:$J$2336,9,FALSE)</f>
        <v>Obesity</v>
      </c>
      <c r="K261" t="str">
        <f>VLOOKUP($A261,'Medical Examinations'!$A$2:$J$2336,10,FALSE)</f>
        <v>Normal</v>
      </c>
      <c r="L261" s="18">
        <f>VLOOKUP($A261,'Hospitalisation Details'!$A$2:$H$2345,2,FALSE)</f>
        <v>30885</v>
      </c>
      <c r="M261" s="13">
        <f>VLOOKUP($A261,'Hospitalisation Details'!$A$2:$H$2345,4,FALSE)</f>
        <v>33527.1</v>
      </c>
      <c r="N261" t="str">
        <f>VLOOKUP($A261,'Hospitalisation Details'!$A$2:$H$2345,5,FALSE)</f>
        <v>tier - 2</v>
      </c>
      <c r="O261" t="str">
        <f>VLOOKUP($A261,'Hospitalisation Details'!$A$2:$H$2345,6,FALSE)</f>
        <v>tier - 3</v>
      </c>
      <c r="P261" t="str">
        <f>VLOOKUP($A261,'Hospitalisation Details'!$A$2:$H$2345,7,FALSE)</f>
        <v>R1011</v>
      </c>
      <c r="Q261" s="17">
        <f>VLOOKUP($A261,'Hospitalisation Details'!$A$2:$H$2345,8,FALSE)</f>
        <v>38</v>
      </c>
    </row>
    <row r="262" spans="1:17" x14ac:dyDescent="0.25">
      <c r="A262" t="str">
        <f>'Customer Names'!A262</f>
        <v>Id261</v>
      </c>
      <c r="B262" t="str">
        <f>VLOOKUP($A262,'Customer Names'!$A$2:$D$2336,3,FALSE)</f>
        <v>Luke M</v>
      </c>
      <c r="C262" s="16">
        <f>VLOOKUP($A262,'Medical Examinations'!$A$2:$J$2336,2,FALSE)</f>
        <v>30.684999999999999</v>
      </c>
      <c r="D262" s="16">
        <f>VLOOKUP($A262,'Medical Examinations'!$A$2:$J$2336,3,FALSE)</f>
        <v>8.23</v>
      </c>
      <c r="E262" t="str">
        <f>VLOOKUP($A262,'Medical Examinations'!$A$2:$J$2336,4,FALSE)</f>
        <v>No</v>
      </c>
      <c r="F262" t="str">
        <f>VLOOKUP($A262,'Medical Examinations'!$A$2:$J$2336,5,FALSE)</f>
        <v>No</v>
      </c>
      <c r="G262" t="str">
        <f>VLOOKUP($A262,'Medical Examinations'!$A$2:$J$2336,6,FALSE)</f>
        <v>No</v>
      </c>
      <c r="H262" s="17">
        <f>VLOOKUP($A262,'Medical Examinations'!$A$2:$J$2336,7,FALSE)</f>
        <v>0</v>
      </c>
      <c r="I262" t="str">
        <f>VLOOKUP($A262,'Medical Examinations'!$A$2:$J$2336,8,FALSE)</f>
        <v>yes</v>
      </c>
      <c r="J262" t="str">
        <f>VLOOKUP($A262,'Medical Examinations'!$A$2:$J$2336,9,FALSE)</f>
        <v>Obesity</v>
      </c>
      <c r="K262" t="str">
        <f>VLOOKUP($A262,'Medical Examinations'!$A$2:$J$2336,10,FALSE)</f>
        <v>Diabetes</v>
      </c>
      <c r="L262" s="18">
        <f>VLOOKUP($A262,'Hospitalisation Details'!$A$2:$H$2345,2,FALSE)</f>
        <v>37493</v>
      </c>
      <c r="M262" s="13">
        <f>VLOOKUP($A262,'Hospitalisation Details'!$A$2:$H$2345,4,FALSE)</f>
        <v>33475.82</v>
      </c>
      <c r="N262" t="str">
        <f>VLOOKUP($A262,'Hospitalisation Details'!$A$2:$H$2345,5,FALSE)</f>
        <v>tier - 1</v>
      </c>
      <c r="O262" t="str">
        <f>VLOOKUP($A262,'Hospitalisation Details'!$A$2:$H$2345,6,FALSE)</f>
        <v>tier - 1</v>
      </c>
      <c r="P262" t="str">
        <f>VLOOKUP($A262,'Hospitalisation Details'!$A$2:$H$2345,7,FALSE)</f>
        <v>R1018</v>
      </c>
      <c r="Q262" s="17">
        <f>VLOOKUP($A262,'Hospitalisation Details'!$A$2:$H$2345,8,FALSE)</f>
        <v>20</v>
      </c>
    </row>
    <row r="263" spans="1:17" x14ac:dyDescent="0.25">
      <c r="A263" t="str">
        <f>'Customer Names'!A263</f>
        <v>Id262</v>
      </c>
      <c r="B263" t="str">
        <f>VLOOKUP($A263,'Customer Names'!$A$2:$D$2336,3,FALSE)</f>
        <v>Jacy D</v>
      </c>
      <c r="C263" s="16">
        <f>VLOOKUP($A263,'Medical Examinations'!$A$2:$J$2336,2,FALSE)</f>
        <v>37.524999999999999</v>
      </c>
      <c r="D263" s="16">
        <f>VLOOKUP($A263,'Medical Examinations'!$A$2:$J$2336,3,FALSE)</f>
        <v>9.0299999999999994</v>
      </c>
      <c r="E263" t="str">
        <f>VLOOKUP($A263,'Medical Examinations'!$A$2:$J$2336,4,FALSE)</f>
        <v>yes</v>
      </c>
      <c r="F263" t="str">
        <f>VLOOKUP($A263,'Medical Examinations'!$A$2:$J$2336,5,FALSE)</f>
        <v>No</v>
      </c>
      <c r="G263" t="str">
        <f>VLOOKUP($A263,'Medical Examinations'!$A$2:$J$2336,6,FALSE)</f>
        <v>No</v>
      </c>
      <c r="H263" s="17">
        <f>VLOOKUP($A263,'Medical Examinations'!$A$2:$J$2336,7,FALSE)</f>
        <v>2</v>
      </c>
      <c r="I263" t="str">
        <f>VLOOKUP($A263,'Medical Examinations'!$A$2:$J$2336,8,FALSE)</f>
        <v>No</v>
      </c>
      <c r="J263" t="str">
        <f>VLOOKUP($A263,'Medical Examinations'!$A$2:$J$2336,9,FALSE)</f>
        <v>Obesity</v>
      </c>
      <c r="K263" t="str">
        <f>VLOOKUP($A263,'Medical Examinations'!$A$2:$J$2336,10,FALSE)</f>
        <v>Diabetes</v>
      </c>
      <c r="L263" s="18">
        <f>VLOOKUP($A263,'Hospitalisation Details'!$A$2:$H$2345,2,FALSE)</f>
        <v>25737</v>
      </c>
      <c r="M263" s="13">
        <f>VLOOKUP($A263,'Hospitalisation Details'!$A$2:$H$2345,4,FALSE)</f>
        <v>33471.97</v>
      </c>
      <c r="N263" t="str">
        <f>VLOOKUP($A263,'Hospitalisation Details'!$A$2:$H$2345,5,FALSE)</f>
        <v>tier - 2</v>
      </c>
      <c r="O263" t="str">
        <f>VLOOKUP($A263,'Hospitalisation Details'!$A$2:$H$2345,6,FALSE)</f>
        <v>tier - 2</v>
      </c>
      <c r="P263" t="str">
        <f>VLOOKUP($A263,'Hospitalisation Details'!$A$2:$H$2345,7,FALSE)</f>
        <v>R1012</v>
      </c>
      <c r="Q263" s="17">
        <f>VLOOKUP($A263,'Hospitalisation Details'!$A$2:$H$2345,8,FALSE)</f>
        <v>52</v>
      </c>
    </row>
    <row r="264" spans="1:17" x14ac:dyDescent="0.25">
      <c r="A264" t="str">
        <f>'Customer Names'!A264</f>
        <v>Id263</v>
      </c>
      <c r="B264" t="str">
        <f>VLOOKUP($A264,'Customer Names'!$A$2:$D$2336,3,FALSE)</f>
        <v>Simon G.</v>
      </c>
      <c r="C264" s="16">
        <f>VLOOKUP($A264,'Medical Examinations'!$A$2:$J$2336,2,FALSE)</f>
        <v>34.5</v>
      </c>
      <c r="D264" s="16">
        <f>VLOOKUP($A264,'Medical Examinations'!$A$2:$J$2336,3,FALSE)</f>
        <v>4.07</v>
      </c>
      <c r="E264" t="str">
        <f>VLOOKUP($A264,'Medical Examinations'!$A$2:$J$2336,4,FALSE)</f>
        <v>yes</v>
      </c>
      <c r="F264" t="str">
        <f>VLOOKUP($A264,'Medical Examinations'!$A$2:$J$2336,5,FALSE)</f>
        <v>No</v>
      </c>
      <c r="G264" t="str">
        <f>VLOOKUP($A264,'Medical Examinations'!$A$2:$J$2336,6,FALSE)</f>
        <v>No</v>
      </c>
      <c r="H264" s="17">
        <f>VLOOKUP($A264,'Medical Examinations'!$A$2:$J$2336,7,FALSE)</f>
        <v>0</v>
      </c>
      <c r="I264" t="str">
        <f>VLOOKUP($A264,'Medical Examinations'!$A$2:$J$2336,8,FALSE)</f>
        <v>yes</v>
      </c>
      <c r="J264" t="str">
        <f>VLOOKUP($A264,'Medical Examinations'!$A$2:$J$2336,9,FALSE)</f>
        <v>Obesity</v>
      </c>
      <c r="K264" t="str">
        <f>VLOOKUP($A264,'Medical Examinations'!$A$2:$J$2336,10,FALSE)</f>
        <v>Normal</v>
      </c>
      <c r="L264" s="18">
        <f>VLOOKUP($A264,'Hospitalisation Details'!$A$2:$H$2345,2,FALSE)</f>
        <v>31388</v>
      </c>
      <c r="M264" s="13">
        <f>VLOOKUP($A264,'Hospitalisation Details'!$A$2:$H$2345,4,FALSE)</f>
        <v>33450.99</v>
      </c>
      <c r="N264" t="str">
        <f>VLOOKUP($A264,'Hospitalisation Details'!$A$2:$H$2345,5,FALSE)</f>
        <v>tier - 2</v>
      </c>
      <c r="O264" t="str">
        <f>VLOOKUP($A264,'Hospitalisation Details'!$A$2:$H$2345,6,FALSE)</f>
        <v>tier - 2</v>
      </c>
      <c r="P264" t="str">
        <f>VLOOKUP($A264,'Hospitalisation Details'!$A$2:$H$2345,7,FALSE)</f>
        <v>R1011</v>
      </c>
      <c r="Q264" s="17">
        <f>VLOOKUP($A264,'Hospitalisation Details'!$A$2:$H$2345,8,FALSE)</f>
        <v>37</v>
      </c>
    </row>
    <row r="265" spans="1:17" x14ac:dyDescent="0.25">
      <c r="A265" t="str">
        <f>'Customer Names'!A265</f>
        <v>Id264</v>
      </c>
      <c r="B265" t="str">
        <f>VLOOKUP($A265,'Customer Names'!$A$2:$D$2336,3,FALSE)</f>
        <v>Ainsley E.</v>
      </c>
      <c r="C265" s="16">
        <f>VLOOKUP($A265,'Medical Examinations'!$A$2:$J$2336,2,FALSE)</f>
        <v>28.16</v>
      </c>
      <c r="D265" s="16">
        <f>VLOOKUP($A265,'Medical Examinations'!$A$2:$J$2336,3,FALSE)</f>
        <v>5.77</v>
      </c>
      <c r="E265" t="str">
        <f>VLOOKUP($A265,'Medical Examinations'!$A$2:$J$2336,4,FALSE)</f>
        <v>No</v>
      </c>
      <c r="F265" t="str">
        <f>VLOOKUP($A265,'Medical Examinations'!$A$2:$J$2336,5,FALSE)</f>
        <v>No</v>
      </c>
      <c r="G265" t="str">
        <f>VLOOKUP($A265,'Medical Examinations'!$A$2:$J$2336,6,FALSE)</f>
        <v>No</v>
      </c>
      <c r="H265" s="17">
        <f>VLOOKUP($A265,'Medical Examinations'!$A$2:$J$2336,7,FALSE)</f>
        <v>2</v>
      </c>
      <c r="I265" t="str">
        <f>VLOOKUP($A265,'Medical Examinations'!$A$2:$J$2336,8,FALSE)</f>
        <v>yes</v>
      </c>
      <c r="J265" t="str">
        <f>VLOOKUP($A265,'Medical Examinations'!$A$2:$J$2336,9,FALSE)</f>
        <v>Overweight</v>
      </c>
      <c r="K265" t="str">
        <f>VLOOKUP($A265,'Medical Examinations'!$A$2:$J$2336,10,FALSE)</f>
        <v>Prediabetes</v>
      </c>
      <c r="L265" s="18">
        <f>VLOOKUP($A265,'Hospitalisation Details'!$A$2:$H$2345,2,FALSE)</f>
        <v>26547</v>
      </c>
      <c r="M265" s="13">
        <f>VLOOKUP($A265,'Hospitalisation Details'!$A$2:$H$2345,4,FALSE)</f>
        <v>33344.449999999997</v>
      </c>
      <c r="N265" t="str">
        <f>VLOOKUP($A265,'Hospitalisation Details'!$A$2:$H$2345,5,FALSE)</f>
        <v>tier - 2</v>
      </c>
      <c r="O265" t="str">
        <f>VLOOKUP($A265,'Hospitalisation Details'!$A$2:$H$2345,6,FALSE)</f>
        <v>tier - 3</v>
      </c>
      <c r="P265" t="str">
        <f>VLOOKUP($A265,'Hospitalisation Details'!$A$2:$H$2345,7,FALSE)</f>
        <v>R1011</v>
      </c>
      <c r="Q265" s="17">
        <f>VLOOKUP($A265,'Hospitalisation Details'!$A$2:$H$2345,8,FALSE)</f>
        <v>50</v>
      </c>
    </row>
    <row r="266" spans="1:17" x14ac:dyDescent="0.25">
      <c r="A266" t="str">
        <f>'Customer Names'!A266</f>
        <v>Id265</v>
      </c>
      <c r="B266" t="str">
        <f>VLOOKUP($A266,'Customer Names'!$A$2:$D$2336,3,FALSE)</f>
        <v>Erica A.</v>
      </c>
      <c r="C266" s="16">
        <f>VLOOKUP($A266,'Medical Examinations'!$A$2:$J$2336,2,FALSE)</f>
        <v>30.02</v>
      </c>
      <c r="D266" s="16">
        <f>VLOOKUP($A266,'Medical Examinations'!$A$2:$J$2336,3,FALSE)</f>
        <v>5.98</v>
      </c>
      <c r="E266" t="str">
        <f>VLOOKUP($A266,'Medical Examinations'!$A$2:$J$2336,4,FALSE)</f>
        <v>No</v>
      </c>
      <c r="F266" t="str">
        <f>VLOOKUP($A266,'Medical Examinations'!$A$2:$J$2336,5,FALSE)</f>
        <v>No</v>
      </c>
      <c r="G266" t="str">
        <f>VLOOKUP($A266,'Medical Examinations'!$A$2:$J$2336,6,FALSE)</f>
        <v>Yes</v>
      </c>
      <c r="H266" s="17">
        <f>VLOOKUP($A266,'Medical Examinations'!$A$2:$J$2336,7,FALSE)</f>
        <v>1</v>
      </c>
      <c r="I266" t="str">
        <f>VLOOKUP($A266,'Medical Examinations'!$A$2:$J$2336,8,FALSE)</f>
        <v>yes</v>
      </c>
      <c r="J266" t="str">
        <f>VLOOKUP($A266,'Medical Examinations'!$A$2:$J$2336,9,FALSE)</f>
        <v>Obesity</v>
      </c>
      <c r="K266" t="str">
        <f>VLOOKUP($A266,'Medical Examinations'!$A$2:$J$2336,10,FALSE)</f>
        <v>Prediabetes</v>
      </c>
      <c r="L266" s="18">
        <f>VLOOKUP($A266,'Hospitalisation Details'!$A$2:$H$2345,2,FALSE)</f>
        <v>37953</v>
      </c>
      <c r="M266" s="13">
        <f>VLOOKUP($A266,'Hospitalisation Details'!$A$2:$H$2345,4,FALSE)</f>
        <v>33307.550000000003</v>
      </c>
      <c r="N266" t="str">
        <f>VLOOKUP($A266,'Hospitalisation Details'!$A$2:$H$2345,5,FALSE)</f>
        <v>tier - 2</v>
      </c>
      <c r="O266" t="str">
        <f>VLOOKUP($A266,'Hospitalisation Details'!$A$2:$H$2345,6,FALSE)</f>
        <v>tier - 3</v>
      </c>
      <c r="P266" t="str">
        <f>VLOOKUP($A266,'Hospitalisation Details'!$A$2:$H$2345,7,FALSE)</f>
        <v>R1012</v>
      </c>
      <c r="Q266" s="17">
        <f>VLOOKUP($A266,'Hospitalisation Details'!$A$2:$H$2345,8,FALSE)</f>
        <v>19</v>
      </c>
    </row>
    <row r="267" spans="1:17" x14ac:dyDescent="0.25">
      <c r="A267" t="str">
        <f>'Customer Names'!A267</f>
        <v>Id266</v>
      </c>
      <c r="B267" t="str">
        <f>VLOOKUP($A267,'Customer Names'!$A$2:$D$2336,3,FALSE)</f>
        <v>Erik</v>
      </c>
      <c r="C267" s="16">
        <f>VLOOKUP($A267,'Medical Examinations'!$A$2:$J$2336,2,FALSE)</f>
        <v>37.82</v>
      </c>
      <c r="D267" s="16">
        <f>VLOOKUP($A267,'Medical Examinations'!$A$2:$J$2336,3,FALSE)</f>
        <v>6.01</v>
      </c>
      <c r="E267" t="str">
        <f>VLOOKUP($A267,'Medical Examinations'!$A$2:$J$2336,4,FALSE)</f>
        <v>No</v>
      </c>
      <c r="F267" t="str">
        <f>VLOOKUP($A267,'Medical Examinations'!$A$2:$J$2336,5,FALSE)</f>
        <v>No</v>
      </c>
      <c r="G267" t="str">
        <f>VLOOKUP($A267,'Medical Examinations'!$A$2:$J$2336,6,FALSE)</f>
        <v>No</v>
      </c>
      <c r="H267" s="17">
        <f>VLOOKUP($A267,'Medical Examinations'!$A$2:$J$2336,7,FALSE)</f>
        <v>0</v>
      </c>
      <c r="I267" t="str">
        <f>VLOOKUP($A267,'Medical Examinations'!$A$2:$J$2336,8,FALSE)</f>
        <v>yes</v>
      </c>
      <c r="J267" t="str">
        <f>VLOOKUP($A267,'Medical Examinations'!$A$2:$J$2336,9,FALSE)</f>
        <v>Obesity</v>
      </c>
      <c r="K267" t="str">
        <f>VLOOKUP($A267,'Medical Examinations'!$A$2:$J$2336,10,FALSE)</f>
        <v>Prediabetes</v>
      </c>
      <c r="L267" s="18">
        <f>VLOOKUP($A267,'Hospitalisation Details'!$A$2:$H$2345,2,FALSE)</f>
        <v>33158</v>
      </c>
      <c r="M267" s="13">
        <f>VLOOKUP($A267,'Hospitalisation Details'!$A$2:$H$2345,4,FALSE)</f>
        <v>33292.83</v>
      </c>
      <c r="N267" t="str">
        <f>VLOOKUP($A267,'Hospitalisation Details'!$A$2:$H$2345,5,FALSE)</f>
        <v>tier - 2</v>
      </c>
      <c r="O267" t="str">
        <f>VLOOKUP($A267,'Hospitalisation Details'!$A$2:$H$2345,6,FALSE)</f>
        <v>tier - 1</v>
      </c>
      <c r="P267" t="str">
        <f>VLOOKUP($A267,'Hospitalisation Details'!$A$2:$H$2345,7,FALSE)</f>
        <v>R1011</v>
      </c>
      <c r="Q267" s="17">
        <f>VLOOKUP($A267,'Hospitalisation Details'!$A$2:$H$2345,8,FALSE)</f>
        <v>32</v>
      </c>
    </row>
    <row r="268" spans="1:17" x14ac:dyDescent="0.25">
      <c r="A268" t="str">
        <f>'Customer Names'!A268</f>
        <v>Id267</v>
      </c>
      <c r="B268" t="str">
        <f>VLOOKUP($A268,'Customer Names'!$A$2:$D$2336,3,FALSE)</f>
        <v>Erin C.</v>
      </c>
      <c r="C268" s="16">
        <f>VLOOKUP($A268,'Medical Examinations'!$A$2:$J$2336,2,FALSE)</f>
        <v>33.14</v>
      </c>
      <c r="D268" s="16">
        <f>VLOOKUP($A268,'Medical Examinations'!$A$2:$J$2336,3,FALSE)</f>
        <v>5.67</v>
      </c>
      <c r="E268" t="str">
        <f>VLOOKUP($A268,'Medical Examinations'!$A$2:$J$2336,4,FALSE)</f>
        <v>yes</v>
      </c>
      <c r="F268" t="str">
        <f>VLOOKUP($A268,'Medical Examinations'!$A$2:$J$2336,5,FALSE)</f>
        <v>No</v>
      </c>
      <c r="G268" t="str">
        <f>VLOOKUP($A268,'Medical Examinations'!$A$2:$J$2336,6,FALSE)</f>
        <v>No</v>
      </c>
      <c r="H268" s="17">
        <f>VLOOKUP($A268,'Medical Examinations'!$A$2:$J$2336,7,FALSE)</f>
        <v>0</v>
      </c>
      <c r="I268" t="str">
        <f>VLOOKUP($A268,'Medical Examinations'!$A$2:$J$2336,8,FALSE)</f>
        <v>yes</v>
      </c>
      <c r="J268" t="str">
        <f>VLOOKUP($A268,'Medical Examinations'!$A$2:$J$2336,9,FALSE)</f>
        <v>Obesity</v>
      </c>
      <c r="K268" t="str">
        <f>VLOOKUP($A268,'Medical Examinations'!$A$2:$J$2336,10,FALSE)</f>
        <v>Normal</v>
      </c>
      <c r="L268" s="18">
        <f>VLOOKUP($A268,'Hospitalisation Details'!$A$2:$H$2345,2,FALSE)</f>
        <v>31243</v>
      </c>
      <c r="M268" s="13">
        <f>VLOOKUP($A268,'Hospitalisation Details'!$A$2:$H$2345,4,FALSE)</f>
        <v>33121</v>
      </c>
      <c r="N268" t="str">
        <f>VLOOKUP($A268,'Hospitalisation Details'!$A$2:$H$2345,5,FALSE)</f>
        <v>tier - 2</v>
      </c>
      <c r="O268" t="str">
        <f>VLOOKUP($A268,'Hospitalisation Details'!$A$2:$H$2345,6,FALSE)</f>
        <v>tier - 1</v>
      </c>
      <c r="P268" t="str">
        <f>VLOOKUP($A268,'Hospitalisation Details'!$A$2:$H$2345,7,FALSE)</f>
        <v>R1011</v>
      </c>
      <c r="Q268" s="17">
        <f>VLOOKUP($A268,'Hospitalisation Details'!$A$2:$H$2345,8,FALSE)</f>
        <v>37</v>
      </c>
    </row>
    <row r="269" spans="1:17" x14ac:dyDescent="0.25">
      <c r="A269" t="str">
        <f>'Customer Names'!A269</f>
        <v>Id268</v>
      </c>
      <c r="B269" t="str">
        <f>VLOOKUP($A269,'Customer Names'!$A$2:$D$2336,3,FALSE)</f>
        <v>Adrienne</v>
      </c>
      <c r="C269" s="16">
        <f>VLOOKUP($A269,'Medical Examinations'!$A$2:$J$2336,2,FALSE)</f>
        <v>25.14</v>
      </c>
      <c r="D269" s="16">
        <f>VLOOKUP($A269,'Medical Examinations'!$A$2:$J$2336,3,FALSE)</f>
        <v>6.02</v>
      </c>
      <c r="E269" t="str">
        <f>VLOOKUP($A269,'Medical Examinations'!$A$2:$J$2336,4,FALSE)</f>
        <v>yes</v>
      </c>
      <c r="F269" t="str">
        <f>VLOOKUP($A269,'Medical Examinations'!$A$2:$J$2336,5,FALSE)</f>
        <v>No</v>
      </c>
      <c r="G269" t="str">
        <f>VLOOKUP($A269,'Medical Examinations'!$A$2:$J$2336,6,FALSE)</f>
        <v>Yes</v>
      </c>
      <c r="H269" s="17">
        <f>VLOOKUP($A269,'Medical Examinations'!$A$2:$J$2336,7,FALSE)</f>
        <v>1</v>
      </c>
      <c r="I269" t="str">
        <f>VLOOKUP($A269,'Medical Examinations'!$A$2:$J$2336,8,FALSE)</f>
        <v>yes</v>
      </c>
      <c r="J269" t="str">
        <f>VLOOKUP($A269,'Medical Examinations'!$A$2:$J$2336,9,FALSE)</f>
        <v>Overweight</v>
      </c>
      <c r="K269" t="str">
        <f>VLOOKUP($A269,'Medical Examinations'!$A$2:$J$2336,10,FALSE)</f>
        <v>Prediabetes</v>
      </c>
      <c r="L269" s="18">
        <f>VLOOKUP($A269,'Hospitalisation Details'!$A$2:$H$2345,2,FALSE)</f>
        <v>25506</v>
      </c>
      <c r="M269" s="13">
        <f>VLOOKUP($A269,'Hospitalisation Details'!$A$2:$H$2345,4,FALSE)</f>
        <v>33090.660000000003</v>
      </c>
      <c r="N269" t="str">
        <f>VLOOKUP($A269,'Hospitalisation Details'!$A$2:$H$2345,5,FALSE)</f>
        <v>tier - 2</v>
      </c>
      <c r="O269" t="str">
        <f>VLOOKUP($A269,'Hospitalisation Details'!$A$2:$H$2345,6,FALSE)</f>
        <v>tier - 2</v>
      </c>
      <c r="P269" t="str">
        <f>VLOOKUP($A269,'Hospitalisation Details'!$A$2:$H$2345,7,FALSE)</f>
        <v>R1011</v>
      </c>
      <c r="Q269" s="17">
        <f>VLOOKUP($A269,'Hospitalisation Details'!$A$2:$H$2345,8,FALSE)</f>
        <v>53</v>
      </c>
    </row>
    <row r="270" spans="1:17" x14ac:dyDescent="0.25">
      <c r="A270" t="str">
        <f>'Customer Names'!A270</f>
        <v>Id269</v>
      </c>
      <c r="B270" t="str">
        <f>VLOOKUP($A270,'Customer Names'!$A$2:$D$2336,3,FALSE)</f>
        <v>Adam</v>
      </c>
      <c r="C270" s="16">
        <f>VLOOKUP($A270,'Medical Examinations'!$A$2:$J$2336,2,FALSE)</f>
        <v>20.18</v>
      </c>
      <c r="D270" s="16">
        <f>VLOOKUP($A270,'Medical Examinations'!$A$2:$J$2336,3,FALSE)</f>
        <v>11.19</v>
      </c>
      <c r="E270" t="str">
        <f>VLOOKUP($A270,'Medical Examinations'!$A$2:$J$2336,4,FALSE)</f>
        <v>No</v>
      </c>
      <c r="F270" t="str">
        <f>VLOOKUP($A270,'Medical Examinations'!$A$2:$J$2336,5,FALSE)</f>
        <v>No</v>
      </c>
      <c r="G270" t="str">
        <f>VLOOKUP($A270,'Medical Examinations'!$A$2:$J$2336,6,FALSE)</f>
        <v>No</v>
      </c>
      <c r="H270" s="17">
        <f>VLOOKUP($A270,'Medical Examinations'!$A$2:$J$2336,7,FALSE)</f>
        <v>0</v>
      </c>
      <c r="I270" t="str">
        <f>VLOOKUP($A270,'Medical Examinations'!$A$2:$J$2336,8,FALSE)</f>
        <v>yes</v>
      </c>
      <c r="J270" t="str">
        <f>VLOOKUP($A270,'Medical Examinations'!$A$2:$J$2336,9,FALSE)</f>
        <v>Normal Weight</v>
      </c>
      <c r="K270" t="str">
        <f>VLOOKUP($A270,'Medical Examinations'!$A$2:$J$2336,10,FALSE)</f>
        <v>Diabetes</v>
      </c>
      <c r="L270" s="18">
        <f>VLOOKUP($A270,'Hospitalisation Details'!$A$2:$H$2345,2,FALSE)</f>
        <v>22828</v>
      </c>
      <c r="M270" s="13">
        <f>VLOOKUP($A270,'Hospitalisation Details'!$A$2:$H$2345,4,FALSE)</f>
        <v>33074.94</v>
      </c>
      <c r="N270" t="str">
        <f>VLOOKUP($A270,'Hospitalisation Details'!$A$2:$H$2345,5,FALSE)</f>
        <v>tier - 1</v>
      </c>
      <c r="O270" t="str">
        <f>VLOOKUP($A270,'Hospitalisation Details'!$A$2:$H$2345,6,FALSE)</f>
        <v>tier - 2</v>
      </c>
      <c r="P270" t="str">
        <f>VLOOKUP($A270,'Hospitalisation Details'!$A$2:$H$2345,7,FALSE)</f>
        <v>R1011</v>
      </c>
      <c r="Q270" s="17">
        <f>VLOOKUP($A270,'Hospitalisation Details'!$A$2:$H$2345,8,FALSE)</f>
        <v>60</v>
      </c>
    </row>
    <row r="271" spans="1:17" x14ac:dyDescent="0.25">
      <c r="A271" t="str">
        <f>'Customer Names'!A271</f>
        <v>Id270</v>
      </c>
      <c r="B271" t="str">
        <f>VLOOKUP($A271,'Customer Names'!$A$2:$D$2336,3,FALSE)</f>
        <v>Yutaka</v>
      </c>
      <c r="C271" s="16">
        <f>VLOOKUP($A271,'Medical Examinations'!$A$2:$J$2336,2,FALSE)</f>
        <v>44.36</v>
      </c>
      <c r="D271" s="16">
        <f>VLOOKUP($A271,'Medical Examinations'!$A$2:$J$2336,3,FALSE)</f>
        <v>5.1100000000000003</v>
      </c>
      <c r="E271" t="str">
        <f>VLOOKUP($A271,'Medical Examinations'!$A$2:$J$2336,4,FALSE)</f>
        <v>No</v>
      </c>
      <c r="F271" t="str">
        <f>VLOOKUP($A271,'Medical Examinations'!$A$2:$J$2336,5,FALSE)</f>
        <v>No</v>
      </c>
      <c r="G271" t="str">
        <f>VLOOKUP($A271,'Medical Examinations'!$A$2:$J$2336,6,FALSE)</f>
        <v>No</v>
      </c>
      <c r="H271" s="17">
        <f>VLOOKUP($A271,'Medical Examinations'!$A$2:$J$2336,7,FALSE)</f>
        <v>0</v>
      </c>
      <c r="I271" t="str">
        <f>VLOOKUP($A271,'Medical Examinations'!$A$2:$J$2336,8,FALSE)</f>
        <v>yes</v>
      </c>
      <c r="J271" t="str">
        <f>VLOOKUP($A271,'Medical Examinations'!$A$2:$J$2336,9,FALSE)</f>
        <v>Obesity</v>
      </c>
      <c r="K271" t="str">
        <f>VLOOKUP($A271,'Medical Examinations'!$A$2:$J$2336,10,FALSE)</f>
        <v>Normal</v>
      </c>
      <c r="L271" s="18">
        <f>VLOOKUP($A271,'Hospitalisation Details'!$A$2:$H$2345,2,FALSE)</f>
        <v>34543</v>
      </c>
      <c r="M271" s="13">
        <f>VLOOKUP($A271,'Hospitalisation Details'!$A$2:$H$2345,4,FALSE)</f>
        <v>33057.230000000003</v>
      </c>
      <c r="N271" t="str">
        <f>VLOOKUP($A271,'Hospitalisation Details'!$A$2:$H$2345,5,FALSE)</f>
        <v>tier - 1</v>
      </c>
      <c r="O271" t="str">
        <f>VLOOKUP($A271,'Hospitalisation Details'!$A$2:$H$2345,6,FALSE)</f>
        <v>tier - 2</v>
      </c>
      <c r="P271" t="str">
        <f>VLOOKUP($A271,'Hospitalisation Details'!$A$2:$H$2345,7,FALSE)</f>
        <v>R1011</v>
      </c>
      <c r="Q271" s="17">
        <f>VLOOKUP($A271,'Hospitalisation Details'!$A$2:$H$2345,8,FALSE)</f>
        <v>28</v>
      </c>
    </row>
    <row r="272" spans="1:17" x14ac:dyDescent="0.25">
      <c r="A272" t="str">
        <f>'Customer Names'!A272</f>
        <v>Id271</v>
      </c>
      <c r="B272" t="str">
        <f>VLOOKUP($A272,'Customer Names'!$A$2:$D$2336,3,FALSE)</f>
        <v>Tyler M</v>
      </c>
      <c r="C272" s="16">
        <f>VLOOKUP($A272,'Medical Examinations'!$A$2:$J$2336,2,FALSE)</f>
        <v>23.82</v>
      </c>
      <c r="D272" s="16">
        <f>VLOOKUP($A272,'Medical Examinations'!$A$2:$J$2336,3,FALSE)</f>
        <v>10.85</v>
      </c>
      <c r="E272" t="str">
        <f>VLOOKUP($A272,'Medical Examinations'!$A$2:$J$2336,4,FALSE)</f>
        <v>yes</v>
      </c>
      <c r="F272" t="str">
        <f>VLOOKUP($A272,'Medical Examinations'!$A$2:$J$2336,5,FALSE)</f>
        <v>No</v>
      </c>
      <c r="G272" t="str">
        <f>VLOOKUP($A272,'Medical Examinations'!$A$2:$J$2336,6,FALSE)</f>
        <v>No</v>
      </c>
      <c r="H272" s="17">
        <f>VLOOKUP($A272,'Medical Examinations'!$A$2:$J$2336,7,FALSE)</f>
        <v>0</v>
      </c>
      <c r="I272" t="str">
        <f>VLOOKUP($A272,'Medical Examinations'!$A$2:$J$2336,8,FALSE)</f>
        <v>yes</v>
      </c>
      <c r="J272" t="str">
        <f>VLOOKUP($A272,'Medical Examinations'!$A$2:$J$2336,9,FALSE)</f>
        <v>Normal Weight</v>
      </c>
      <c r="K272" t="str">
        <f>VLOOKUP($A272,'Medical Examinations'!$A$2:$J$2336,10,FALSE)</f>
        <v>Diabetes</v>
      </c>
      <c r="L272" s="18">
        <f>VLOOKUP($A272,'Hospitalisation Details'!$A$2:$H$2345,2,FALSE)</f>
        <v>24663</v>
      </c>
      <c r="M272" s="13">
        <f>VLOOKUP($A272,'Hospitalisation Details'!$A$2:$H$2345,4,FALSE)</f>
        <v>33025.32</v>
      </c>
      <c r="N272" t="str">
        <f>VLOOKUP($A272,'Hospitalisation Details'!$A$2:$H$2345,5,FALSE)</f>
        <v>tier - 2</v>
      </c>
      <c r="O272" t="str">
        <f>VLOOKUP($A272,'Hospitalisation Details'!$A$2:$H$2345,6,FALSE)</f>
        <v>tier - 3</v>
      </c>
      <c r="P272" t="str">
        <f>VLOOKUP($A272,'Hospitalisation Details'!$A$2:$H$2345,7,FALSE)</f>
        <v>R1011</v>
      </c>
      <c r="Q272" s="17">
        <f>VLOOKUP($A272,'Hospitalisation Details'!$A$2:$H$2345,8,FALSE)</f>
        <v>55</v>
      </c>
    </row>
    <row r="273" spans="1:17" x14ac:dyDescent="0.25">
      <c r="A273" t="str">
        <f>'Customer Names'!A273</f>
        <v>Id272</v>
      </c>
      <c r="B273" t="str">
        <f>VLOOKUP($A273,'Customer Names'!$A$2:$D$2336,3,FALSE)</f>
        <v>Stephen</v>
      </c>
      <c r="C273" s="16">
        <f>VLOOKUP($A273,'Medical Examinations'!$A$2:$J$2336,2,FALSE)</f>
        <v>45</v>
      </c>
      <c r="D273" s="16">
        <f>VLOOKUP($A273,'Medical Examinations'!$A$2:$J$2336,3,FALSE)</f>
        <v>5.24</v>
      </c>
      <c r="E273" t="str">
        <f>VLOOKUP($A273,'Medical Examinations'!$A$2:$J$2336,4,FALSE)</f>
        <v>yes</v>
      </c>
      <c r="F273" t="str">
        <f>VLOOKUP($A273,'Medical Examinations'!$A$2:$J$2336,5,FALSE)</f>
        <v>No</v>
      </c>
      <c r="G273" t="str">
        <f>VLOOKUP($A273,'Medical Examinations'!$A$2:$J$2336,6,FALSE)</f>
        <v>No</v>
      </c>
      <c r="H273" s="17">
        <f>VLOOKUP($A273,'Medical Examinations'!$A$2:$J$2336,7,FALSE)</f>
        <v>1</v>
      </c>
      <c r="I273" t="str">
        <f>VLOOKUP($A273,'Medical Examinations'!$A$2:$J$2336,8,FALSE)</f>
        <v>yes</v>
      </c>
      <c r="J273" t="str">
        <f>VLOOKUP($A273,'Medical Examinations'!$A$2:$J$2336,9,FALSE)</f>
        <v>Obesity</v>
      </c>
      <c r="K273" t="str">
        <f>VLOOKUP($A273,'Medical Examinations'!$A$2:$J$2336,10,FALSE)</f>
        <v>Normal</v>
      </c>
      <c r="L273" s="18">
        <f>VLOOKUP($A273,'Hospitalisation Details'!$A$2:$H$2345,2,FALSE)</f>
        <v>34888</v>
      </c>
      <c r="M273" s="13">
        <f>VLOOKUP($A273,'Hospitalisation Details'!$A$2:$H$2345,4,FALSE)</f>
        <v>33017.46</v>
      </c>
      <c r="N273" t="str">
        <f>VLOOKUP($A273,'Hospitalisation Details'!$A$2:$H$2345,5,FALSE)</f>
        <v>tier - 1</v>
      </c>
      <c r="O273" t="str">
        <f>VLOOKUP($A273,'Hospitalisation Details'!$A$2:$H$2345,6,FALSE)</f>
        <v>tier - 1</v>
      </c>
      <c r="P273" t="str">
        <f>VLOOKUP($A273,'Hospitalisation Details'!$A$2:$H$2345,7,FALSE)</f>
        <v>R1011</v>
      </c>
      <c r="Q273" s="17">
        <f>VLOOKUP($A273,'Hospitalisation Details'!$A$2:$H$2345,8,FALSE)</f>
        <v>27</v>
      </c>
    </row>
    <row r="274" spans="1:17" x14ac:dyDescent="0.25">
      <c r="A274" t="str">
        <f>'Customer Names'!A274</f>
        <v>Id273</v>
      </c>
      <c r="B274" t="str">
        <f>VLOOKUP($A274,'Customer Names'!$A$2:$D$2336,3,FALSE)</f>
        <v>Andrew B.</v>
      </c>
      <c r="C274" s="16">
        <f>VLOOKUP($A274,'Medical Examinations'!$A$2:$J$2336,2,FALSE)</f>
        <v>26.62</v>
      </c>
      <c r="D274" s="16">
        <f>VLOOKUP($A274,'Medical Examinations'!$A$2:$J$2336,3,FALSE)</f>
        <v>10.08</v>
      </c>
      <c r="E274" t="str">
        <f>VLOOKUP($A274,'Medical Examinations'!$A$2:$J$2336,4,FALSE)</f>
        <v>No</v>
      </c>
      <c r="F274" t="str">
        <f>VLOOKUP($A274,'Medical Examinations'!$A$2:$J$2336,5,FALSE)</f>
        <v>No</v>
      </c>
      <c r="G274" t="str">
        <f>VLOOKUP($A274,'Medical Examinations'!$A$2:$J$2336,6,FALSE)</f>
        <v>No</v>
      </c>
      <c r="H274" s="17">
        <f>VLOOKUP($A274,'Medical Examinations'!$A$2:$J$2336,7,FALSE)</f>
        <v>0</v>
      </c>
      <c r="I274" t="str">
        <f>VLOOKUP($A274,'Medical Examinations'!$A$2:$J$2336,8,FALSE)</f>
        <v>yes</v>
      </c>
      <c r="J274" t="str">
        <f>VLOOKUP($A274,'Medical Examinations'!$A$2:$J$2336,9,FALSE)</f>
        <v>Overweight</v>
      </c>
      <c r="K274" t="str">
        <f>VLOOKUP($A274,'Medical Examinations'!$A$2:$J$2336,10,FALSE)</f>
        <v>Diabetes</v>
      </c>
      <c r="L274" s="18">
        <f>VLOOKUP($A274,'Hospitalisation Details'!$A$2:$H$2345,2,FALSE)</f>
        <v>26169</v>
      </c>
      <c r="M274" s="13">
        <f>VLOOKUP($A274,'Hospitalisation Details'!$A$2:$H$2345,4,FALSE)</f>
        <v>32947.629999999997</v>
      </c>
      <c r="N274" t="str">
        <f>VLOOKUP($A274,'Hospitalisation Details'!$A$2:$H$2345,5,FALSE)</f>
        <v>tier - 2</v>
      </c>
      <c r="O274" t="str">
        <f>VLOOKUP($A274,'Hospitalisation Details'!$A$2:$H$2345,6,FALSE)</f>
        <v>tier - 1</v>
      </c>
      <c r="P274" t="str">
        <f>VLOOKUP($A274,'Hospitalisation Details'!$A$2:$H$2345,7,FALSE)</f>
        <v>R1011</v>
      </c>
      <c r="Q274" s="17">
        <f>VLOOKUP($A274,'Hospitalisation Details'!$A$2:$H$2345,8,FALSE)</f>
        <v>51</v>
      </c>
    </row>
    <row r="275" spans="1:17" x14ac:dyDescent="0.25">
      <c r="A275" t="str">
        <f>'Customer Names'!A275</f>
        <v>Id274</v>
      </c>
      <c r="B275" t="str">
        <f>VLOOKUP($A275,'Customer Names'!$A$2:$D$2336,3,FALSE)</f>
        <v>James</v>
      </c>
      <c r="C275" s="16">
        <f>VLOOKUP($A275,'Medical Examinations'!$A$2:$J$2336,2,FALSE)</f>
        <v>32.67</v>
      </c>
      <c r="D275" s="16">
        <f>VLOOKUP($A275,'Medical Examinations'!$A$2:$J$2336,3,FALSE)</f>
        <v>10.97</v>
      </c>
      <c r="E275" t="str">
        <f>VLOOKUP($A275,'Medical Examinations'!$A$2:$J$2336,4,FALSE)</f>
        <v>yes</v>
      </c>
      <c r="F275" t="str">
        <f>VLOOKUP($A275,'Medical Examinations'!$A$2:$J$2336,5,FALSE)</f>
        <v>No</v>
      </c>
      <c r="G275" t="str">
        <f>VLOOKUP($A275,'Medical Examinations'!$A$2:$J$2336,6,FALSE)</f>
        <v>No</v>
      </c>
      <c r="H275" s="17">
        <f>VLOOKUP($A275,'Medical Examinations'!$A$2:$J$2336,7,FALSE)</f>
        <v>0</v>
      </c>
      <c r="I275" t="str">
        <f>VLOOKUP($A275,'Medical Examinations'!$A$2:$J$2336,8,FALSE)</f>
        <v>yes</v>
      </c>
      <c r="J275" t="str">
        <f>VLOOKUP($A275,'Medical Examinations'!$A$2:$J$2336,9,FALSE)</f>
        <v>Obesity</v>
      </c>
      <c r="K275" t="str">
        <f>VLOOKUP($A275,'Medical Examinations'!$A$2:$J$2336,10,FALSE)</f>
        <v>Diabetes</v>
      </c>
      <c r="L275" s="18">
        <f>VLOOKUP($A275,'Hospitalisation Details'!$A$2:$H$2345,2,FALSE)</f>
        <v>29907</v>
      </c>
      <c r="M275" s="13">
        <f>VLOOKUP($A275,'Hospitalisation Details'!$A$2:$H$2345,4,FALSE)</f>
        <v>32906.69</v>
      </c>
      <c r="N275" t="str">
        <f>VLOOKUP($A275,'Hospitalisation Details'!$A$2:$H$2345,5,FALSE)</f>
        <v>tier - 2</v>
      </c>
      <c r="O275" t="str">
        <f>VLOOKUP($A275,'Hospitalisation Details'!$A$2:$H$2345,6,FALSE)</f>
        <v>tier - 3</v>
      </c>
      <c r="P275" t="str">
        <f>VLOOKUP($A275,'Hospitalisation Details'!$A$2:$H$2345,7,FALSE)</f>
        <v>R1011</v>
      </c>
      <c r="Q275" s="17">
        <f>VLOOKUP($A275,'Hospitalisation Details'!$A$2:$H$2345,8,FALSE)</f>
        <v>41</v>
      </c>
    </row>
    <row r="276" spans="1:17" x14ac:dyDescent="0.25">
      <c r="A276" t="str">
        <f>'Customer Names'!A276</f>
        <v>Id275</v>
      </c>
      <c r="B276" t="str">
        <f>VLOOKUP($A276,'Customer Names'!$A$2:$D$2336,3,FALSE)</f>
        <v>Shawn P.</v>
      </c>
      <c r="C276" s="16">
        <f>VLOOKUP($A276,'Medical Examinations'!$A$2:$J$2336,2,FALSE)</f>
        <v>44.44</v>
      </c>
      <c r="D276" s="16">
        <f>VLOOKUP($A276,'Medical Examinations'!$A$2:$J$2336,3,FALSE)</f>
        <v>4.9000000000000004</v>
      </c>
      <c r="E276" t="str">
        <f>VLOOKUP($A276,'Medical Examinations'!$A$2:$J$2336,4,FALSE)</f>
        <v>yes</v>
      </c>
      <c r="F276" t="str">
        <f>VLOOKUP($A276,'Medical Examinations'!$A$2:$J$2336,5,FALSE)</f>
        <v>No</v>
      </c>
      <c r="G276" t="str">
        <f>VLOOKUP($A276,'Medical Examinations'!$A$2:$J$2336,6,FALSE)</f>
        <v>No</v>
      </c>
      <c r="H276" s="17">
        <f>VLOOKUP($A276,'Medical Examinations'!$A$2:$J$2336,7,FALSE)</f>
        <v>1</v>
      </c>
      <c r="I276" t="str">
        <f>VLOOKUP($A276,'Medical Examinations'!$A$2:$J$2336,8,FALSE)</f>
        <v>yes</v>
      </c>
      <c r="J276" t="str">
        <f>VLOOKUP($A276,'Medical Examinations'!$A$2:$J$2336,9,FALSE)</f>
        <v>Obesity</v>
      </c>
      <c r="K276" t="str">
        <f>VLOOKUP($A276,'Medical Examinations'!$A$2:$J$2336,10,FALSE)</f>
        <v>Normal</v>
      </c>
      <c r="L276" s="18">
        <f>VLOOKUP($A276,'Hospitalisation Details'!$A$2:$H$2345,2,FALSE)</f>
        <v>35037</v>
      </c>
      <c r="M276" s="13">
        <f>VLOOKUP($A276,'Hospitalisation Details'!$A$2:$H$2345,4,FALSE)</f>
        <v>32827.51</v>
      </c>
      <c r="N276" t="str">
        <f>VLOOKUP($A276,'Hospitalisation Details'!$A$2:$H$2345,5,FALSE)</f>
        <v>tier - 1</v>
      </c>
      <c r="O276" t="str">
        <f>VLOOKUP($A276,'Hospitalisation Details'!$A$2:$H$2345,6,FALSE)</f>
        <v>tier - 2</v>
      </c>
      <c r="P276" t="str">
        <f>VLOOKUP($A276,'Hospitalisation Details'!$A$2:$H$2345,7,FALSE)</f>
        <v>R1011</v>
      </c>
      <c r="Q276" s="17">
        <f>VLOOKUP($A276,'Hospitalisation Details'!$A$2:$H$2345,8,FALSE)</f>
        <v>27</v>
      </c>
    </row>
    <row r="277" spans="1:17" x14ac:dyDescent="0.25">
      <c r="A277" t="str">
        <f>'Customer Names'!A277</f>
        <v>Id276</v>
      </c>
      <c r="B277" t="str">
        <f>VLOOKUP($A277,'Customer Names'!$A$2:$D$2336,3,FALSE)</f>
        <v>Matt</v>
      </c>
      <c r="C277" s="16">
        <f>VLOOKUP($A277,'Medical Examinations'!$A$2:$J$2336,2,FALSE)</f>
        <v>28.31</v>
      </c>
      <c r="D277" s="16">
        <f>VLOOKUP($A277,'Medical Examinations'!$A$2:$J$2336,3,FALSE)</f>
        <v>5.33</v>
      </c>
      <c r="E277" t="str">
        <f>VLOOKUP($A277,'Medical Examinations'!$A$2:$J$2336,4,FALSE)</f>
        <v>No</v>
      </c>
      <c r="F277" t="str">
        <f>VLOOKUP($A277,'Medical Examinations'!$A$2:$J$2336,5,FALSE)</f>
        <v>No</v>
      </c>
      <c r="G277" t="str">
        <f>VLOOKUP($A277,'Medical Examinations'!$A$2:$J$2336,6,FALSE)</f>
        <v>No</v>
      </c>
      <c r="H277" s="17">
        <f>VLOOKUP($A277,'Medical Examinations'!$A$2:$J$2336,7,FALSE)</f>
        <v>0</v>
      </c>
      <c r="I277" t="str">
        <f>VLOOKUP($A277,'Medical Examinations'!$A$2:$J$2336,8,FALSE)</f>
        <v>yes</v>
      </c>
      <c r="J277" t="str">
        <f>VLOOKUP($A277,'Medical Examinations'!$A$2:$J$2336,9,FALSE)</f>
        <v>Overweight</v>
      </c>
      <c r="K277" t="str">
        <f>VLOOKUP($A277,'Medical Examinations'!$A$2:$J$2336,10,FALSE)</f>
        <v>Normal</v>
      </c>
      <c r="L277" s="18">
        <f>VLOOKUP($A277,'Hospitalisation Details'!$A$2:$H$2345,2,FALSE)</f>
        <v>29567</v>
      </c>
      <c r="M277" s="13">
        <f>VLOOKUP($A277,'Hospitalisation Details'!$A$2:$H$2345,4,FALSE)</f>
        <v>32787.46</v>
      </c>
      <c r="N277" t="str">
        <f>VLOOKUP($A277,'Hospitalisation Details'!$A$2:$H$2345,5,FALSE)</f>
        <v>tier - 1</v>
      </c>
      <c r="O277" t="str">
        <f>VLOOKUP($A277,'Hospitalisation Details'!$A$2:$H$2345,6,FALSE)</f>
        <v>tier - 3</v>
      </c>
      <c r="P277" t="str">
        <f>VLOOKUP($A277,'Hospitalisation Details'!$A$2:$H$2345,7,FALSE)</f>
        <v>R1012</v>
      </c>
      <c r="Q277" s="17">
        <f>VLOOKUP($A277,'Hospitalisation Details'!$A$2:$H$2345,8,FALSE)</f>
        <v>42</v>
      </c>
    </row>
    <row r="278" spans="1:17" x14ac:dyDescent="0.25">
      <c r="A278" t="str">
        <f>'Customer Names'!A278</f>
        <v>Id277</v>
      </c>
      <c r="B278" t="str">
        <f>VLOOKUP($A278,'Customer Names'!$A$2:$D$2336,3,FALSE)</f>
        <v>Nathaniel</v>
      </c>
      <c r="C278" s="16">
        <f>VLOOKUP($A278,'Medical Examinations'!$A$2:$J$2336,2,FALSE)</f>
        <v>25.05</v>
      </c>
      <c r="D278" s="16">
        <f>VLOOKUP($A278,'Medical Examinations'!$A$2:$J$2336,3,FALSE)</f>
        <v>4.6100000000000003</v>
      </c>
      <c r="E278" t="str">
        <f>VLOOKUP($A278,'Medical Examinations'!$A$2:$J$2336,4,FALSE)</f>
        <v>No</v>
      </c>
      <c r="F278" t="str">
        <f>VLOOKUP($A278,'Medical Examinations'!$A$2:$J$2336,5,FALSE)</f>
        <v>No</v>
      </c>
      <c r="G278" t="str">
        <f>VLOOKUP($A278,'Medical Examinations'!$A$2:$J$2336,6,FALSE)</f>
        <v>No</v>
      </c>
      <c r="H278" s="17">
        <f>VLOOKUP($A278,'Medical Examinations'!$A$2:$J$2336,7,FALSE)</f>
        <v>2</v>
      </c>
      <c r="I278" t="str">
        <f>VLOOKUP($A278,'Medical Examinations'!$A$2:$J$2336,8,FALSE)</f>
        <v>yes</v>
      </c>
      <c r="J278" t="str">
        <f>VLOOKUP($A278,'Medical Examinations'!$A$2:$J$2336,9,FALSE)</f>
        <v>Overweight</v>
      </c>
      <c r="K278" t="str">
        <f>VLOOKUP($A278,'Medical Examinations'!$A$2:$J$2336,10,FALSE)</f>
        <v>Normal</v>
      </c>
      <c r="L278" s="18">
        <f>VLOOKUP($A278,'Hospitalisation Details'!$A$2:$H$2345,2,FALSE)</f>
        <v>26610</v>
      </c>
      <c r="M278" s="13">
        <f>VLOOKUP($A278,'Hospitalisation Details'!$A$2:$H$2345,4,FALSE)</f>
        <v>32765.33</v>
      </c>
      <c r="N278" t="str">
        <f>VLOOKUP($A278,'Hospitalisation Details'!$A$2:$H$2345,5,FALSE)</f>
        <v>tier - 2</v>
      </c>
      <c r="O278" t="str">
        <f>VLOOKUP($A278,'Hospitalisation Details'!$A$2:$H$2345,6,FALSE)</f>
        <v>tier - 2</v>
      </c>
      <c r="P278" t="str">
        <f>VLOOKUP($A278,'Hospitalisation Details'!$A$2:$H$2345,7,FALSE)</f>
        <v>R1012</v>
      </c>
      <c r="Q278" s="17">
        <f>VLOOKUP($A278,'Hospitalisation Details'!$A$2:$H$2345,8,FALSE)</f>
        <v>50</v>
      </c>
    </row>
    <row r="279" spans="1:17" x14ac:dyDescent="0.25">
      <c r="A279" t="str">
        <f>'Customer Names'!A279</f>
        <v>Id278</v>
      </c>
      <c r="B279" t="str">
        <f>VLOOKUP($A279,'Customer Names'!$A$2:$D$2336,3,FALSE)</f>
        <v>Kevin D.</v>
      </c>
      <c r="C279" s="16">
        <f>VLOOKUP($A279,'Medical Examinations'!$A$2:$J$2336,2,FALSE)</f>
        <v>28.34</v>
      </c>
      <c r="D279" s="16">
        <f>VLOOKUP($A279,'Medical Examinations'!$A$2:$J$2336,3,FALSE)</f>
        <v>8.18</v>
      </c>
      <c r="E279" t="str">
        <f>VLOOKUP($A279,'Medical Examinations'!$A$2:$J$2336,4,FALSE)</f>
        <v>No</v>
      </c>
      <c r="F279" t="str">
        <f>VLOOKUP($A279,'Medical Examinations'!$A$2:$J$2336,5,FALSE)</f>
        <v>No</v>
      </c>
      <c r="G279" t="str">
        <f>VLOOKUP($A279,'Medical Examinations'!$A$2:$J$2336,6,FALSE)</f>
        <v>No</v>
      </c>
      <c r="H279" s="17">
        <f>VLOOKUP($A279,'Medical Examinations'!$A$2:$J$2336,7,FALSE)</f>
        <v>0</v>
      </c>
      <c r="I279" t="str">
        <f>VLOOKUP($A279,'Medical Examinations'!$A$2:$J$2336,8,FALSE)</f>
        <v>yes</v>
      </c>
      <c r="J279" t="str">
        <f>VLOOKUP($A279,'Medical Examinations'!$A$2:$J$2336,9,FALSE)</f>
        <v>Overweight</v>
      </c>
      <c r="K279" t="str">
        <f>VLOOKUP($A279,'Medical Examinations'!$A$2:$J$2336,10,FALSE)</f>
        <v>Diabetes</v>
      </c>
      <c r="L279" s="18">
        <f>VLOOKUP($A279,'Hospitalisation Details'!$A$2:$H$2345,2,FALSE)</f>
        <v>27369</v>
      </c>
      <c r="M279" s="13">
        <f>VLOOKUP($A279,'Hospitalisation Details'!$A$2:$H$2345,4,FALSE)</f>
        <v>32760.48</v>
      </c>
      <c r="N279" t="str">
        <f>VLOOKUP($A279,'Hospitalisation Details'!$A$2:$H$2345,5,FALSE)</f>
        <v>tier - 1</v>
      </c>
      <c r="O279" t="str">
        <f>VLOOKUP($A279,'Hospitalisation Details'!$A$2:$H$2345,6,FALSE)</f>
        <v>tier - 1</v>
      </c>
      <c r="P279" t="str">
        <f>VLOOKUP($A279,'Hospitalisation Details'!$A$2:$H$2345,7,FALSE)</f>
        <v>R1011</v>
      </c>
      <c r="Q279" s="17">
        <f>VLOOKUP($A279,'Hospitalisation Details'!$A$2:$H$2345,8,FALSE)</f>
        <v>48</v>
      </c>
    </row>
    <row r="280" spans="1:17" x14ac:dyDescent="0.25">
      <c r="A280" t="str">
        <f>'Customer Names'!A280</f>
        <v>Id279</v>
      </c>
      <c r="B280" t="str">
        <f>VLOOKUP($A280,'Customer Names'!$A$2:$D$2336,3,FALSE)</f>
        <v>Joan</v>
      </c>
      <c r="C280" s="16">
        <f>VLOOKUP($A280,'Medical Examinations'!$A$2:$J$2336,2,FALSE)</f>
        <v>17.765000000000001</v>
      </c>
      <c r="D280" s="16">
        <f>VLOOKUP($A280,'Medical Examinations'!$A$2:$J$2336,3,FALSE)</f>
        <v>5.62</v>
      </c>
      <c r="E280" t="str">
        <f>VLOOKUP($A280,'Medical Examinations'!$A$2:$J$2336,4,FALSE)</f>
        <v>No</v>
      </c>
      <c r="F280" t="str">
        <f>VLOOKUP($A280,'Medical Examinations'!$A$2:$J$2336,5,FALSE)</f>
        <v>No</v>
      </c>
      <c r="G280" t="str">
        <f>VLOOKUP($A280,'Medical Examinations'!$A$2:$J$2336,6,FALSE)</f>
        <v>No</v>
      </c>
      <c r="H280" s="17">
        <f>VLOOKUP($A280,'Medical Examinations'!$A$2:$J$2336,7,FALSE)</f>
        <v>0</v>
      </c>
      <c r="I280" t="str">
        <f>VLOOKUP($A280,'Medical Examinations'!$A$2:$J$2336,8,FALSE)</f>
        <v>yes</v>
      </c>
      <c r="J280" t="str">
        <f>VLOOKUP($A280,'Medical Examinations'!$A$2:$J$2336,9,FALSE)</f>
        <v>Underweight</v>
      </c>
      <c r="K280" t="str">
        <f>VLOOKUP($A280,'Medical Examinations'!$A$2:$J$2336,10,FALSE)</f>
        <v>Normal</v>
      </c>
      <c r="L280" s="18">
        <f>VLOOKUP($A280,'Hospitalisation Details'!$A$2:$H$2345,2,FALSE)</f>
        <v>33063</v>
      </c>
      <c r="M280" s="13">
        <f>VLOOKUP($A280,'Hospitalisation Details'!$A$2:$H$2345,4,FALSE)</f>
        <v>32734.19</v>
      </c>
      <c r="N280" t="str">
        <f>VLOOKUP($A280,'Hospitalisation Details'!$A$2:$H$2345,5,FALSE)</f>
        <v>tier - 2</v>
      </c>
      <c r="O280" t="str">
        <f>VLOOKUP($A280,'Hospitalisation Details'!$A$2:$H$2345,6,FALSE)</f>
        <v>tier - 1</v>
      </c>
      <c r="P280" t="str">
        <f>VLOOKUP($A280,'Hospitalisation Details'!$A$2:$H$2345,7,FALSE)</f>
        <v>R1012</v>
      </c>
      <c r="Q280" s="17">
        <f>VLOOKUP($A280,'Hospitalisation Details'!$A$2:$H$2345,8,FALSE)</f>
        <v>32</v>
      </c>
    </row>
    <row r="281" spans="1:17" x14ac:dyDescent="0.25">
      <c r="A281" t="str">
        <f>'Customer Names'!A281</f>
        <v>Id280</v>
      </c>
      <c r="B281" t="str">
        <f>VLOOKUP($A281,'Customer Names'!$A$2:$D$2336,3,FALSE)</f>
        <v>Christopher A</v>
      </c>
      <c r="C281" s="16">
        <f>VLOOKUP($A281,'Medical Examinations'!$A$2:$J$2336,2,FALSE)</f>
        <v>36.119999999999997</v>
      </c>
      <c r="D281" s="16">
        <f>VLOOKUP($A281,'Medical Examinations'!$A$2:$J$2336,3,FALSE)</f>
        <v>5.82</v>
      </c>
      <c r="E281" t="str">
        <f>VLOOKUP($A281,'Medical Examinations'!$A$2:$J$2336,4,FALSE)</f>
        <v>No</v>
      </c>
      <c r="F281" t="str">
        <f>VLOOKUP($A281,'Medical Examinations'!$A$2:$J$2336,5,FALSE)</f>
        <v>No</v>
      </c>
      <c r="G281" t="str">
        <f>VLOOKUP($A281,'Medical Examinations'!$A$2:$J$2336,6,FALSE)</f>
        <v>No</v>
      </c>
      <c r="H281" s="17">
        <f>VLOOKUP($A281,'Medical Examinations'!$A$2:$J$2336,7,FALSE)</f>
        <v>0</v>
      </c>
      <c r="I281" t="str">
        <f>VLOOKUP($A281,'Medical Examinations'!$A$2:$J$2336,8,FALSE)</f>
        <v>yes</v>
      </c>
      <c r="J281" t="str">
        <f>VLOOKUP($A281,'Medical Examinations'!$A$2:$J$2336,9,FALSE)</f>
        <v>Obesity</v>
      </c>
      <c r="K281" t="str">
        <f>VLOOKUP($A281,'Medical Examinations'!$A$2:$J$2336,10,FALSE)</f>
        <v>Prediabetes</v>
      </c>
      <c r="L281" s="18">
        <f>VLOOKUP($A281,'Hospitalisation Details'!$A$2:$H$2345,2,FALSE)</f>
        <v>33146</v>
      </c>
      <c r="M281" s="13">
        <f>VLOOKUP($A281,'Hospitalisation Details'!$A$2:$H$2345,4,FALSE)</f>
        <v>32716.2</v>
      </c>
      <c r="N281" t="str">
        <f>VLOOKUP($A281,'Hospitalisation Details'!$A$2:$H$2345,5,FALSE)</f>
        <v>tier - 1</v>
      </c>
      <c r="O281" t="str">
        <f>VLOOKUP($A281,'Hospitalisation Details'!$A$2:$H$2345,6,FALSE)</f>
        <v>tier - 2</v>
      </c>
      <c r="P281" t="str">
        <f>VLOOKUP($A281,'Hospitalisation Details'!$A$2:$H$2345,7,FALSE)</f>
        <v>R1011</v>
      </c>
      <c r="Q281" s="17">
        <f>VLOOKUP($A281,'Hospitalisation Details'!$A$2:$H$2345,8,FALSE)</f>
        <v>32</v>
      </c>
    </row>
    <row r="282" spans="1:17" x14ac:dyDescent="0.25">
      <c r="A282" t="str">
        <f>'Customer Names'!A282</f>
        <v>Id281</v>
      </c>
      <c r="B282" t="str">
        <f>VLOOKUP($A282,'Customer Names'!$A$2:$D$2336,3,FALSE)</f>
        <v>Kacy L.</v>
      </c>
      <c r="C282" s="16">
        <f>VLOOKUP($A282,'Medical Examinations'!$A$2:$J$2336,2,FALSE)</f>
        <v>23.19</v>
      </c>
      <c r="D282" s="16">
        <f>VLOOKUP($A282,'Medical Examinations'!$A$2:$J$2336,3,FALSE)</f>
        <v>7.66</v>
      </c>
      <c r="E282" t="str">
        <f>VLOOKUP($A282,'Medical Examinations'!$A$2:$J$2336,4,FALSE)</f>
        <v>No</v>
      </c>
      <c r="F282" t="str">
        <f>VLOOKUP($A282,'Medical Examinations'!$A$2:$J$2336,5,FALSE)</f>
        <v>No</v>
      </c>
      <c r="G282" t="str">
        <f>VLOOKUP($A282,'Medical Examinations'!$A$2:$J$2336,6,FALSE)</f>
        <v>No</v>
      </c>
      <c r="H282" s="17">
        <f>VLOOKUP($A282,'Medical Examinations'!$A$2:$J$2336,7,FALSE)</f>
        <v>0</v>
      </c>
      <c r="I282" t="str">
        <f>VLOOKUP($A282,'Medical Examinations'!$A$2:$J$2336,8,FALSE)</f>
        <v>yes</v>
      </c>
      <c r="J282" t="str">
        <f>VLOOKUP($A282,'Medical Examinations'!$A$2:$J$2336,9,FALSE)</f>
        <v>Normal Weight</v>
      </c>
      <c r="K282" t="str">
        <f>VLOOKUP($A282,'Medical Examinations'!$A$2:$J$2336,10,FALSE)</f>
        <v>Diabetes</v>
      </c>
      <c r="L282" s="18">
        <f>VLOOKUP($A282,'Hospitalisation Details'!$A$2:$H$2345,2,FALSE)</f>
        <v>25143</v>
      </c>
      <c r="M282" s="13">
        <f>VLOOKUP($A282,'Hospitalisation Details'!$A$2:$H$2345,4,FALSE)</f>
        <v>32686.080000000002</v>
      </c>
      <c r="N282" t="str">
        <f>VLOOKUP($A282,'Hospitalisation Details'!$A$2:$H$2345,5,FALSE)</f>
        <v>tier - 2</v>
      </c>
      <c r="O282" t="str">
        <f>VLOOKUP($A282,'Hospitalisation Details'!$A$2:$H$2345,6,FALSE)</f>
        <v>tier - 3</v>
      </c>
      <c r="P282" t="str">
        <f>VLOOKUP($A282,'Hospitalisation Details'!$A$2:$H$2345,7,FALSE)</f>
        <v>R1011</v>
      </c>
      <c r="Q282" s="17">
        <f>VLOOKUP($A282,'Hospitalisation Details'!$A$2:$H$2345,8,FALSE)</f>
        <v>54</v>
      </c>
    </row>
    <row r="283" spans="1:17" x14ac:dyDescent="0.25">
      <c r="A283" t="str">
        <f>'Customer Names'!A283</f>
        <v>Id282</v>
      </c>
      <c r="B283" t="str">
        <f>VLOOKUP($A283,'Customer Names'!$A$2:$D$2336,3,FALSE)</f>
        <v>Benjamin H.</v>
      </c>
      <c r="C283" s="16">
        <f>VLOOKUP($A283,'Medical Examinations'!$A$2:$J$2336,2,FALSE)</f>
        <v>35.99</v>
      </c>
      <c r="D283" s="16">
        <f>VLOOKUP($A283,'Medical Examinations'!$A$2:$J$2336,3,FALSE)</f>
        <v>4.2300000000000004</v>
      </c>
      <c r="E283" t="str">
        <f>VLOOKUP($A283,'Medical Examinations'!$A$2:$J$2336,4,FALSE)</f>
        <v>No</v>
      </c>
      <c r="F283" t="str">
        <f>VLOOKUP($A283,'Medical Examinations'!$A$2:$J$2336,5,FALSE)</f>
        <v>No</v>
      </c>
      <c r="G283" t="str">
        <f>VLOOKUP($A283,'Medical Examinations'!$A$2:$J$2336,6,FALSE)</f>
        <v>No</v>
      </c>
      <c r="H283" s="17">
        <f>VLOOKUP($A283,'Medical Examinations'!$A$2:$J$2336,7,FALSE)</f>
        <v>0</v>
      </c>
      <c r="I283" t="str">
        <f>VLOOKUP($A283,'Medical Examinations'!$A$2:$J$2336,8,FALSE)</f>
        <v>yes</v>
      </c>
      <c r="J283" t="str">
        <f>VLOOKUP($A283,'Medical Examinations'!$A$2:$J$2336,9,FALSE)</f>
        <v>Obesity</v>
      </c>
      <c r="K283" t="str">
        <f>VLOOKUP($A283,'Medical Examinations'!$A$2:$J$2336,10,FALSE)</f>
        <v>Normal</v>
      </c>
      <c r="L283" s="18">
        <f>VLOOKUP($A283,'Hospitalisation Details'!$A$2:$H$2345,2,FALSE)</f>
        <v>33067</v>
      </c>
      <c r="M283" s="13">
        <f>VLOOKUP($A283,'Hospitalisation Details'!$A$2:$H$2345,4,FALSE)</f>
        <v>32672.11</v>
      </c>
      <c r="N283" t="str">
        <f>VLOOKUP($A283,'Hospitalisation Details'!$A$2:$H$2345,5,FALSE)</f>
        <v>tier - 1</v>
      </c>
      <c r="O283" t="str">
        <f>VLOOKUP($A283,'Hospitalisation Details'!$A$2:$H$2345,6,FALSE)</f>
        <v>tier - 1</v>
      </c>
      <c r="P283" t="str">
        <f>VLOOKUP($A283,'Hospitalisation Details'!$A$2:$H$2345,7,FALSE)</f>
        <v>R1011</v>
      </c>
      <c r="Q283" s="17">
        <f>VLOOKUP($A283,'Hospitalisation Details'!$A$2:$H$2345,8,FALSE)</f>
        <v>32</v>
      </c>
    </row>
    <row r="284" spans="1:17" x14ac:dyDescent="0.25">
      <c r="A284" t="str">
        <f>'Customer Names'!A284</f>
        <v>Id283</v>
      </c>
      <c r="B284" t="str">
        <f>VLOOKUP($A284,'Customer Names'!$A$2:$D$2336,3,FALSE)</f>
        <v>Xaviour J.</v>
      </c>
      <c r="C284" s="16">
        <f>VLOOKUP($A284,'Medical Examinations'!$A$2:$J$2336,2,FALSE)</f>
        <v>30.25</v>
      </c>
      <c r="D284" s="16">
        <f>VLOOKUP($A284,'Medical Examinations'!$A$2:$J$2336,3,FALSE)</f>
        <v>5.58</v>
      </c>
      <c r="E284" t="str">
        <f>VLOOKUP($A284,'Medical Examinations'!$A$2:$J$2336,4,FALSE)</f>
        <v>No</v>
      </c>
      <c r="F284" t="str">
        <f>VLOOKUP($A284,'Medical Examinations'!$A$2:$J$2336,5,FALSE)</f>
        <v>No</v>
      </c>
      <c r="G284" t="str">
        <f>VLOOKUP($A284,'Medical Examinations'!$A$2:$J$2336,6,FALSE)</f>
        <v>Yes</v>
      </c>
      <c r="H284" s="17">
        <f>VLOOKUP($A284,'Medical Examinations'!$A$2:$J$2336,7,FALSE)</f>
        <v>1</v>
      </c>
      <c r="I284" t="str">
        <f>VLOOKUP($A284,'Medical Examinations'!$A$2:$J$2336,8,FALSE)</f>
        <v>yes</v>
      </c>
      <c r="J284" t="str">
        <f>VLOOKUP($A284,'Medical Examinations'!$A$2:$J$2336,9,FALSE)</f>
        <v>Obesity</v>
      </c>
      <c r="K284" t="str">
        <f>VLOOKUP($A284,'Medical Examinations'!$A$2:$J$2336,10,FALSE)</f>
        <v>Normal</v>
      </c>
      <c r="L284" s="18">
        <f>VLOOKUP($A284,'Hospitalisation Details'!$A$2:$H$2345,2,FALSE)</f>
        <v>37902</v>
      </c>
      <c r="M284" s="13">
        <f>VLOOKUP($A284,'Hospitalisation Details'!$A$2:$H$2345,4,FALSE)</f>
        <v>32548.34</v>
      </c>
      <c r="N284" t="str">
        <f>VLOOKUP($A284,'Hospitalisation Details'!$A$2:$H$2345,5,FALSE)</f>
        <v>tier - 1</v>
      </c>
      <c r="O284" t="str">
        <f>VLOOKUP($A284,'Hospitalisation Details'!$A$2:$H$2345,6,FALSE)</f>
        <v>tier - 2</v>
      </c>
      <c r="P284" t="str">
        <f>VLOOKUP($A284,'Hospitalisation Details'!$A$2:$H$2345,7,FALSE)</f>
        <v>R1013</v>
      </c>
      <c r="Q284" s="17">
        <f>VLOOKUP($A284,'Hospitalisation Details'!$A$2:$H$2345,8,FALSE)</f>
        <v>19</v>
      </c>
    </row>
    <row r="285" spans="1:17" x14ac:dyDescent="0.25">
      <c r="A285" t="str">
        <f>'Customer Names'!A285</f>
        <v>Id284</v>
      </c>
      <c r="B285" t="str">
        <f>VLOOKUP($A285,'Customer Names'!$A$2:$D$2336,3,FALSE)</f>
        <v>Michael T.</v>
      </c>
      <c r="C285" s="16">
        <f>VLOOKUP($A285,'Medical Examinations'!$A$2:$J$2336,2,FALSE)</f>
        <v>26.24</v>
      </c>
      <c r="D285" s="16">
        <f>VLOOKUP($A285,'Medical Examinations'!$A$2:$J$2336,3,FALSE)</f>
        <v>6.26</v>
      </c>
      <c r="E285" t="str">
        <f>VLOOKUP($A285,'Medical Examinations'!$A$2:$J$2336,4,FALSE)</f>
        <v>yes</v>
      </c>
      <c r="F285" t="str">
        <f>VLOOKUP($A285,'Medical Examinations'!$A$2:$J$2336,5,FALSE)</f>
        <v>No</v>
      </c>
      <c r="G285" t="str">
        <f>VLOOKUP($A285,'Medical Examinations'!$A$2:$J$2336,6,FALSE)</f>
        <v>No</v>
      </c>
      <c r="H285" s="17">
        <f>VLOOKUP($A285,'Medical Examinations'!$A$2:$J$2336,7,FALSE)</f>
        <v>0</v>
      </c>
      <c r="I285" t="str">
        <f>VLOOKUP($A285,'Medical Examinations'!$A$2:$J$2336,8,FALSE)</f>
        <v>yes</v>
      </c>
      <c r="J285" t="str">
        <f>VLOOKUP($A285,'Medical Examinations'!$A$2:$J$2336,9,FALSE)</f>
        <v>Overweight</v>
      </c>
      <c r="K285" t="str">
        <f>VLOOKUP($A285,'Medical Examinations'!$A$2:$J$2336,10,FALSE)</f>
        <v>Prediabetes</v>
      </c>
      <c r="L285" s="18">
        <f>VLOOKUP($A285,'Hospitalisation Details'!$A$2:$H$2345,2,FALSE)</f>
        <v>28022</v>
      </c>
      <c r="M285" s="13">
        <f>VLOOKUP($A285,'Hospitalisation Details'!$A$2:$H$2345,4,FALSE)</f>
        <v>32485.46</v>
      </c>
      <c r="N285" t="str">
        <f>VLOOKUP($A285,'Hospitalisation Details'!$A$2:$H$2345,5,FALSE)</f>
        <v>tier - 2</v>
      </c>
      <c r="O285" t="str">
        <f>VLOOKUP($A285,'Hospitalisation Details'!$A$2:$H$2345,6,FALSE)</f>
        <v>tier - 1</v>
      </c>
      <c r="P285" t="str">
        <f>VLOOKUP($A285,'Hospitalisation Details'!$A$2:$H$2345,7,FALSE)</f>
        <v>R1011</v>
      </c>
      <c r="Q285" s="17">
        <f>VLOOKUP($A285,'Hospitalisation Details'!$A$2:$H$2345,8,FALSE)</f>
        <v>46</v>
      </c>
    </row>
    <row r="286" spans="1:17" x14ac:dyDescent="0.25">
      <c r="A286" t="str">
        <f>'Customer Names'!A286</f>
        <v>Id285</v>
      </c>
      <c r="B286" t="str">
        <f>VLOOKUP($A286,'Customer Names'!$A$2:$D$2336,3,FALSE)</f>
        <v>Bradley</v>
      </c>
      <c r="C286" s="16">
        <f>VLOOKUP($A286,'Medical Examinations'!$A$2:$J$2336,2,FALSE)</f>
        <v>31.36</v>
      </c>
      <c r="D286" s="16">
        <f>VLOOKUP($A286,'Medical Examinations'!$A$2:$J$2336,3,FALSE)</f>
        <v>10.6</v>
      </c>
      <c r="E286" t="str">
        <f>VLOOKUP($A286,'Medical Examinations'!$A$2:$J$2336,4,FALSE)</f>
        <v>yes</v>
      </c>
      <c r="F286" t="str">
        <f>VLOOKUP($A286,'Medical Examinations'!$A$2:$J$2336,5,FALSE)</f>
        <v>No</v>
      </c>
      <c r="G286" t="str">
        <f>VLOOKUP($A286,'Medical Examinations'!$A$2:$J$2336,6,FALSE)</f>
        <v>No</v>
      </c>
      <c r="H286" s="17">
        <f>VLOOKUP($A286,'Medical Examinations'!$A$2:$J$2336,7,FALSE)</f>
        <v>0</v>
      </c>
      <c r="I286" t="str">
        <f>VLOOKUP($A286,'Medical Examinations'!$A$2:$J$2336,8,FALSE)</f>
        <v>yes</v>
      </c>
      <c r="J286" t="str">
        <f>VLOOKUP($A286,'Medical Examinations'!$A$2:$J$2336,9,FALSE)</f>
        <v>Obesity</v>
      </c>
      <c r="K286" t="str">
        <f>VLOOKUP($A286,'Medical Examinations'!$A$2:$J$2336,10,FALSE)</f>
        <v>Diabetes</v>
      </c>
      <c r="L286" s="18">
        <f>VLOOKUP($A286,'Hospitalisation Details'!$A$2:$H$2345,2,FALSE)</f>
        <v>29856</v>
      </c>
      <c r="M286" s="13">
        <f>VLOOKUP($A286,'Hospitalisation Details'!$A$2:$H$2345,4,FALSE)</f>
        <v>32462.35</v>
      </c>
      <c r="N286" t="str">
        <f>VLOOKUP($A286,'Hospitalisation Details'!$A$2:$H$2345,5,FALSE)</f>
        <v>tier - 2</v>
      </c>
      <c r="O286" t="str">
        <f>VLOOKUP($A286,'Hospitalisation Details'!$A$2:$H$2345,6,FALSE)</f>
        <v>tier - 2</v>
      </c>
      <c r="P286" t="str">
        <f>VLOOKUP($A286,'Hospitalisation Details'!$A$2:$H$2345,7,FALSE)</f>
        <v>R1011</v>
      </c>
      <c r="Q286" s="17">
        <f>VLOOKUP($A286,'Hospitalisation Details'!$A$2:$H$2345,8,FALSE)</f>
        <v>41</v>
      </c>
    </row>
    <row r="287" spans="1:17" x14ac:dyDescent="0.25">
      <c r="A287" t="str">
        <f>'Customer Names'!A287</f>
        <v>Id286</v>
      </c>
      <c r="B287" t="str">
        <f>VLOOKUP($A287,'Customer Names'!$A$2:$D$2336,3,FALSE)</f>
        <v>Andrea</v>
      </c>
      <c r="C287" s="16">
        <f>VLOOKUP($A287,'Medical Examinations'!$A$2:$J$2336,2,FALSE)</f>
        <v>25.69</v>
      </c>
      <c r="D287" s="16">
        <f>VLOOKUP($A287,'Medical Examinations'!$A$2:$J$2336,3,FALSE)</f>
        <v>4.78</v>
      </c>
      <c r="E287" t="str">
        <f>VLOOKUP($A287,'Medical Examinations'!$A$2:$J$2336,4,FALSE)</f>
        <v>yes</v>
      </c>
      <c r="F287" t="str">
        <f>VLOOKUP($A287,'Medical Examinations'!$A$2:$J$2336,5,FALSE)</f>
        <v>No</v>
      </c>
      <c r="G287" t="str">
        <f>VLOOKUP($A287,'Medical Examinations'!$A$2:$J$2336,6,FALSE)</f>
        <v>No</v>
      </c>
      <c r="H287" s="17">
        <f>VLOOKUP($A287,'Medical Examinations'!$A$2:$J$2336,7,FALSE)</f>
        <v>0</v>
      </c>
      <c r="I287" t="str">
        <f>VLOOKUP($A287,'Medical Examinations'!$A$2:$J$2336,8,FALSE)</f>
        <v>yes</v>
      </c>
      <c r="J287" t="str">
        <f>VLOOKUP($A287,'Medical Examinations'!$A$2:$J$2336,9,FALSE)</f>
        <v>Overweight</v>
      </c>
      <c r="K287" t="str">
        <f>VLOOKUP($A287,'Medical Examinations'!$A$2:$J$2336,10,FALSE)</f>
        <v>Normal</v>
      </c>
      <c r="L287" s="18">
        <f>VLOOKUP($A287,'Hospitalisation Details'!$A$2:$H$2345,2,FALSE)</f>
        <v>27981</v>
      </c>
      <c r="M287" s="13">
        <f>VLOOKUP($A287,'Hospitalisation Details'!$A$2:$H$2345,4,FALSE)</f>
        <v>32430.22</v>
      </c>
      <c r="N287" t="str">
        <f>VLOOKUP($A287,'Hospitalisation Details'!$A$2:$H$2345,5,FALSE)</f>
        <v>tier - 2</v>
      </c>
      <c r="O287" t="str">
        <f>VLOOKUP($A287,'Hospitalisation Details'!$A$2:$H$2345,6,FALSE)</f>
        <v>tier - 3</v>
      </c>
      <c r="P287" t="str">
        <f>VLOOKUP($A287,'Hospitalisation Details'!$A$2:$H$2345,7,FALSE)</f>
        <v>R1011</v>
      </c>
      <c r="Q287" s="17">
        <f>VLOOKUP($A287,'Hospitalisation Details'!$A$2:$H$2345,8,FALSE)</f>
        <v>46</v>
      </c>
    </row>
    <row r="288" spans="1:17" x14ac:dyDescent="0.25">
      <c r="A288" t="str">
        <f>'Customer Names'!A288</f>
        <v>Id287</v>
      </c>
      <c r="B288" t="str">
        <f>VLOOKUP($A288,'Customer Names'!$A$2:$D$2336,3,FALSE)</f>
        <v>Nancy M</v>
      </c>
      <c r="C288" s="16">
        <f>VLOOKUP($A288,'Medical Examinations'!$A$2:$J$2336,2,FALSE)</f>
        <v>25.46</v>
      </c>
      <c r="D288" s="16">
        <f>VLOOKUP($A288,'Medical Examinations'!$A$2:$J$2336,3,FALSE)</f>
        <v>6.03</v>
      </c>
      <c r="E288" t="str">
        <f>VLOOKUP($A288,'Medical Examinations'!$A$2:$J$2336,4,FALSE)</f>
        <v>No</v>
      </c>
      <c r="F288" t="str">
        <f>VLOOKUP($A288,'Medical Examinations'!$A$2:$J$2336,5,FALSE)</f>
        <v>No</v>
      </c>
      <c r="G288" t="str">
        <f>VLOOKUP($A288,'Medical Examinations'!$A$2:$J$2336,6,FALSE)</f>
        <v>No</v>
      </c>
      <c r="H288" s="17">
        <f>VLOOKUP($A288,'Medical Examinations'!$A$2:$J$2336,7,FALSE)</f>
        <v>2</v>
      </c>
      <c r="I288" t="str">
        <f>VLOOKUP($A288,'Medical Examinations'!$A$2:$J$2336,8,FALSE)</f>
        <v>yes</v>
      </c>
      <c r="J288" t="str">
        <f>VLOOKUP($A288,'Medical Examinations'!$A$2:$J$2336,9,FALSE)</f>
        <v>Overweight</v>
      </c>
      <c r="K288" t="str">
        <f>VLOOKUP($A288,'Medical Examinations'!$A$2:$J$2336,10,FALSE)</f>
        <v>Prediabetes</v>
      </c>
      <c r="L288" s="18">
        <f>VLOOKUP($A288,'Hospitalisation Details'!$A$2:$H$2345,2,FALSE)</f>
        <v>26591</v>
      </c>
      <c r="M288" s="13">
        <f>VLOOKUP($A288,'Hospitalisation Details'!$A$2:$H$2345,4,FALSE)</f>
        <v>32428.63</v>
      </c>
      <c r="N288" t="str">
        <f>VLOOKUP($A288,'Hospitalisation Details'!$A$2:$H$2345,5,FALSE)</f>
        <v>tier - 2</v>
      </c>
      <c r="O288" t="str">
        <f>VLOOKUP($A288,'Hospitalisation Details'!$A$2:$H$2345,6,FALSE)</f>
        <v>tier - 2</v>
      </c>
      <c r="P288" t="str">
        <f>VLOOKUP($A288,'Hospitalisation Details'!$A$2:$H$2345,7,FALSE)</f>
        <v>R1011</v>
      </c>
      <c r="Q288" s="17">
        <f>VLOOKUP($A288,'Hospitalisation Details'!$A$2:$H$2345,8,FALSE)</f>
        <v>50</v>
      </c>
    </row>
    <row r="289" spans="1:17" x14ac:dyDescent="0.25">
      <c r="A289" t="str">
        <f>'Customer Names'!A289</f>
        <v>Id288</v>
      </c>
      <c r="B289" t="str">
        <f>VLOOKUP($A289,'Customer Names'!$A$2:$D$2336,3,FALSE)</f>
        <v>Matt</v>
      </c>
      <c r="C289" s="16">
        <f>VLOOKUP($A289,'Medical Examinations'!$A$2:$J$2336,2,FALSE)</f>
        <v>31.83</v>
      </c>
      <c r="D289" s="16">
        <f>VLOOKUP($A289,'Medical Examinations'!$A$2:$J$2336,3,FALSE)</f>
        <v>11.55</v>
      </c>
      <c r="E289" t="str">
        <f>VLOOKUP($A289,'Medical Examinations'!$A$2:$J$2336,4,FALSE)</f>
        <v>yes</v>
      </c>
      <c r="F289" t="str">
        <f>VLOOKUP($A289,'Medical Examinations'!$A$2:$J$2336,5,FALSE)</f>
        <v>No</v>
      </c>
      <c r="G289" t="str">
        <f>VLOOKUP($A289,'Medical Examinations'!$A$2:$J$2336,6,FALSE)</f>
        <v>No</v>
      </c>
      <c r="H289" s="17">
        <f>VLOOKUP($A289,'Medical Examinations'!$A$2:$J$2336,7,FALSE)</f>
        <v>1</v>
      </c>
      <c r="I289" t="str">
        <f>VLOOKUP($A289,'Medical Examinations'!$A$2:$J$2336,8,FALSE)</f>
        <v>yes</v>
      </c>
      <c r="J289" t="str">
        <f>VLOOKUP($A289,'Medical Examinations'!$A$2:$J$2336,9,FALSE)</f>
        <v>Obesity</v>
      </c>
      <c r="K289" t="str">
        <f>VLOOKUP($A289,'Medical Examinations'!$A$2:$J$2336,10,FALSE)</f>
        <v>Diabetes</v>
      </c>
      <c r="L289" s="18">
        <f>VLOOKUP($A289,'Hospitalisation Details'!$A$2:$H$2345,2,FALSE)</f>
        <v>31748</v>
      </c>
      <c r="M289" s="13">
        <f>VLOOKUP($A289,'Hospitalisation Details'!$A$2:$H$2345,4,FALSE)</f>
        <v>32288.49</v>
      </c>
      <c r="N289" t="str">
        <f>VLOOKUP($A289,'Hospitalisation Details'!$A$2:$H$2345,5,FALSE)</f>
        <v>tier - 2</v>
      </c>
      <c r="O289" t="str">
        <f>VLOOKUP($A289,'Hospitalisation Details'!$A$2:$H$2345,6,FALSE)</f>
        <v>tier - 2</v>
      </c>
      <c r="P289" t="str">
        <f>VLOOKUP($A289,'Hospitalisation Details'!$A$2:$H$2345,7,FALSE)</f>
        <v>R1011</v>
      </c>
      <c r="Q289" s="17">
        <f>VLOOKUP($A289,'Hospitalisation Details'!$A$2:$H$2345,8,FALSE)</f>
        <v>36</v>
      </c>
    </row>
    <row r="290" spans="1:17" x14ac:dyDescent="0.25">
      <c r="A290" t="str">
        <f>'Customer Names'!A290</f>
        <v>Id289</v>
      </c>
      <c r="B290" t="str">
        <f>VLOOKUP($A290,'Customer Names'!$A$2:$D$2336,3,FALSE)</f>
        <v>Lee</v>
      </c>
      <c r="C290" s="16">
        <f>VLOOKUP($A290,'Medical Examinations'!$A$2:$J$2336,2,FALSE)</f>
        <v>24.43</v>
      </c>
      <c r="D290" s="16">
        <f>VLOOKUP($A290,'Medical Examinations'!$A$2:$J$2336,3,FALSE)</f>
        <v>7.59</v>
      </c>
      <c r="E290" t="str">
        <f>VLOOKUP($A290,'Medical Examinations'!$A$2:$J$2336,4,FALSE)</f>
        <v>yes</v>
      </c>
      <c r="F290" t="str">
        <f>VLOOKUP($A290,'Medical Examinations'!$A$2:$J$2336,5,FALSE)</f>
        <v>No</v>
      </c>
      <c r="G290" t="str">
        <f>VLOOKUP($A290,'Medical Examinations'!$A$2:$J$2336,6,FALSE)</f>
        <v>No</v>
      </c>
      <c r="H290" s="17">
        <f>VLOOKUP($A290,'Medical Examinations'!$A$2:$J$2336,7,FALSE)</f>
        <v>1</v>
      </c>
      <c r="I290" t="str">
        <f>VLOOKUP($A290,'Medical Examinations'!$A$2:$J$2336,8,FALSE)</f>
        <v>yes</v>
      </c>
      <c r="J290" t="str">
        <f>VLOOKUP($A290,'Medical Examinations'!$A$2:$J$2336,9,FALSE)</f>
        <v>Normal Weight</v>
      </c>
      <c r="K290" t="str">
        <f>VLOOKUP($A290,'Medical Examinations'!$A$2:$J$2336,10,FALSE)</f>
        <v>Diabetes</v>
      </c>
      <c r="L290" s="18">
        <f>VLOOKUP($A290,'Hospitalisation Details'!$A$2:$H$2345,2,FALSE)</f>
        <v>27745</v>
      </c>
      <c r="M290" s="13">
        <f>VLOOKUP($A290,'Hospitalisation Details'!$A$2:$H$2345,4,FALSE)</f>
        <v>32259.96</v>
      </c>
      <c r="N290" t="str">
        <f>VLOOKUP($A290,'Hospitalisation Details'!$A$2:$H$2345,5,FALSE)</f>
        <v>tier - 2</v>
      </c>
      <c r="O290" t="str">
        <f>VLOOKUP($A290,'Hospitalisation Details'!$A$2:$H$2345,6,FALSE)</f>
        <v>tier - 3</v>
      </c>
      <c r="P290" t="str">
        <f>VLOOKUP($A290,'Hospitalisation Details'!$A$2:$H$2345,7,FALSE)</f>
        <v>R1012</v>
      </c>
      <c r="Q290" s="17">
        <f>VLOOKUP($A290,'Hospitalisation Details'!$A$2:$H$2345,8,FALSE)</f>
        <v>47</v>
      </c>
    </row>
    <row r="291" spans="1:17" x14ac:dyDescent="0.25">
      <c r="A291" t="str">
        <f>'Customer Names'!A291</f>
        <v>Id290</v>
      </c>
      <c r="B291" t="str">
        <f>VLOOKUP($A291,'Customer Names'!$A$2:$D$2336,3,FALSE)</f>
        <v>Chris</v>
      </c>
      <c r="C291" s="16">
        <f>VLOOKUP($A291,'Medical Examinations'!$A$2:$J$2336,2,FALSE)</f>
        <v>41.9</v>
      </c>
      <c r="D291" s="16">
        <f>VLOOKUP($A291,'Medical Examinations'!$A$2:$J$2336,3,FALSE)</f>
        <v>4.26</v>
      </c>
      <c r="E291" t="str">
        <f>VLOOKUP($A291,'Medical Examinations'!$A$2:$J$2336,4,FALSE)</f>
        <v>No</v>
      </c>
      <c r="F291" t="str">
        <f>VLOOKUP($A291,'Medical Examinations'!$A$2:$J$2336,5,FALSE)</f>
        <v>No</v>
      </c>
      <c r="G291" t="str">
        <f>VLOOKUP($A291,'Medical Examinations'!$A$2:$J$2336,6,FALSE)</f>
        <v>No</v>
      </c>
      <c r="H291" s="17">
        <f>VLOOKUP($A291,'Medical Examinations'!$A$2:$J$2336,7,FALSE)</f>
        <v>0</v>
      </c>
      <c r="I291" t="str">
        <f>VLOOKUP($A291,'Medical Examinations'!$A$2:$J$2336,8,FALSE)</f>
        <v>yes</v>
      </c>
      <c r="J291" t="str">
        <f>VLOOKUP($A291,'Medical Examinations'!$A$2:$J$2336,9,FALSE)</f>
        <v>Obesity</v>
      </c>
      <c r="K291" t="str">
        <f>VLOOKUP($A291,'Medical Examinations'!$A$2:$J$2336,10,FALSE)</f>
        <v>Normal</v>
      </c>
      <c r="L291" s="18">
        <f>VLOOKUP($A291,'Hospitalisation Details'!$A$2:$H$2345,2,FALSE)</f>
        <v>34585</v>
      </c>
      <c r="M291" s="13">
        <f>VLOOKUP($A291,'Hospitalisation Details'!$A$2:$H$2345,4,FALSE)</f>
        <v>32222.81</v>
      </c>
      <c r="N291" t="str">
        <f>VLOOKUP($A291,'Hospitalisation Details'!$A$2:$H$2345,5,FALSE)</f>
        <v>tier - 2</v>
      </c>
      <c r="O291" t="str">
        <f>VLOOKUP($A291,'Hospitalisation Details'!$A$2:$H$2345,6,FALSE)</f>
        <v>tier - 1</v>
      </c>
      <c r="P291" t="str">
        <f>VLOOKUP($A291,'Hospitalisation Details'!$A$2:$H$2345,7,FALSE)</f>
        <v>R1011</v>
      </c>
      <c r="Q291" s="17">
        <f>VLOOKUP($A291,'Hospitalisation Details'!$A$2:$H$2345,8,FALSE)</f>
        <v>28</v>
      </c>
    </row>
    <row r="292" spans="1:17" x14ac:dyDescent="0.25">
      <c r="A292" t="str">
        <f>'Customer Names'!A292</f>
        <v>Id291</v>
      </c>
      <c r="B292" t="str">
        <f>VLOOKUP($A292,'Customer Names'!$A$2:$D$2336,3,FALSE)</f>
        <v>Erik T.</v>
      </c>
      <c r="C292" s="16">
        <f>VLOOKUP($A292,'Medical Examinations'!$A$2:$J$2336,2,FALSE)</f>
        <v>22.88</v>
      </c>
      <c r="D292" s="16">
        <f>VLOOKUP($A292,'Medical Examinations'!$A$2:$J$2336,3,FALSE)</f>
        <v>5.9</v>
      </c>
      <c r="E292" t="str">
        <f>VLOOKUP($A292,'Medical Examinations'!$A$2:$J$2336,4,FALSE)</f>
        <v>yes</v>
      </c>
      <c r="F292" t="str">
        <f>VLOOKUP($A292,'Medical Examinations'!$A$2:$J$2336,5,FALSE)</f>
        <v>No</v>
      </c>
      <c r="G292" t="str">
        <f>VLOOKUP($A292,'Medical Examinations'!$A$2:$J$2336,6,FALSE)</f>
        <v>Yes</v>
      </c>
      <c r="H292" s="17">
        <f>VLOOKUP($A292,'Medical Examinations'!$A$2:$J$2336,7,FALSE)</f>
        <v>1</v>
      </c>
      <c r="I292" t="str">
        <f>VLOOKUP($A292,'Medical Examinations'!$A$2:$J$2336,8,FALSE)</f>
        <v>yes</v>
      </c>
      <c r="J292" t="str">
        <f>VLOOKUP($A292,'Medical Examinations'!$A$2:$J$2336,9,FALSE)</f>
        <v>Normal Weight</v>
      </c>
      <c r="K292" t="str">
        <f>VLOOKUP($A292,'Medical Examinations'!$A$2:$J$2336,10,FALSE)</f>
        <v>Prediabetes</v>
      </c>
      <c r="L292" s="18">
        <f>VLOOKUP($A292,'Hospitalisation Details'!$A$2:$H$2345,2,FALSE)</f>
        <v>25457</v>
      </c>
      <c r="M292" s="13">
        <f>VLOOKUP($A292,'Hospitalisation Details'!$A$2:$H$2345,4,FALSE)</f>
        <v>32192.76</v>
      </c>
      <c r="N292" t="str">
        <f>VLOOKUP($A292,'Hospitalisation Details'!$A$2:$H$2345,5,FALSE)</f>
        <v>tier - 1</v>
      </c>
      <c r="O292" t="str">
        <f>VLOOKUP($A292,'Hospitalisation Details'!$A$2:$H$2345,6,FALSE)</f>
        <v>tier - 2</v>
      </c>
      <c r="P292" t="str">
        <f>VLOOKUP($A292,'Hospitalisation Details'!$A$2:$H$2345,7,FALSE)</f>
        <v>R1011</v>
      </c>
      <c r="Q292" s="17">
        <f>VLOOKUP($A292,'Hospitalisation Details'!$A$2:$H$2345,8,FALSE)</f>
        <v>53</v>
      </c>
    </row>
    <row r="293" spans="1:17" x14ac:dyDescent="0.25">
      <c r="A293" t="str">
        <f>'Customer Names'!A293</f>
        <v>Id292</v>
      </c>
      <c r="B293" t="str">
        <f>VLOOKUP($A293,'Customer Names'!$A$2:$D$2336,3,FALSE)</f>
        <v>Rod W</v>
      </c>
      <c r="C293" s="16">
        <f>VLOOKUP($A293,'Medical Examinations'!$A$2:$J$2336,2,FALSE)</f>
        <v>29.734999999999999</v>
      </c>
      <c r="D293" s="16">
        <f>VLOOKUP($A293,'Medical Examinations'!$A$2:$J$2336,3,FALSE)</f>
        <v>7.79</v>
      </c>
      <c r="E293" t="str">
        <f>VLOOKUP($A293,'Medical Examinations'!$A$2:$J$2336,4,FALSE)</f>
        <v>No</v>
      </c>
      <c r="F293" t="str">
        <f>VLOOKUP($A293,'Medical Examinations'!$A$2:$J$2336,5,FALSE)</f>
        <v>No</v>
      </c>
      <c r="G293" t="str">
        <f>VLOOKUP($A293,'Medical Examinations'!$A$2:$J$2336,6,FALSE)</f>
        <v>No</v>
      </c>
      <c r="H293" s="17">
        <f>VLOOKUP($A293,'Medical Examinations'!$A$2:$J$2336,7,FALSE)</f>
        <v>0</v>
      </c>
      <c r="I293" t="str">
        <f>VLOOKUP($A293,'Medical Examinations'!$A$2:$J$2336,8,FALSE)</f>
        <v>No</v>
      </c>
      <c r="J293" t="str">
        <f>VLOOKUP($A293,'Medical Examinations'!$A$2:$J$2336,9,FALSE)</f>
        <v>Overweight</v>
      </c>
      <c r="K293" t="str">
        <f>VLOOKUP($A293,'Medical Examinations'!$A$2:$J$2336,10,FALSE)</f>
        <v>Diabetes</v>
      </c>
      <c r="L293" s="18">
        <f>VLOOKUP($A293,'Hospitalisation Details'!$A$2:$H$2345,2,FALSE)</f>
        <v>28804</v>
      </c>
      <c r="M293" s="13">
        <f>VLOOKUP($A293,'Hospitalisation Details'!$A$2:$H$2345,4,FALSE)</f>
        <v>32108.66</v>
      </c>
      <c r="N293" t="str">
        <f>VLOOKUP($A293,'Hospitalisation Details'!$A$2:$H$2345,5,FALSE)</f>
        <v>tier - 1</v>
      </c>
      <c r="O293" t="str">
        <f>VLOOKUP($A293,'Hospitalisation Details'!$A$2:$H$2345,6,FALSE)</f>
        <v>tier - 3</v>
      </c>
      <c r="P293" t="str">
        <f>VLOOKUP($A293,'Hospitalisation Details'!$A$2:$H$2345,7,FALSE)</f>
        <v>R1017</v>
      </c>
      <c r="Q293" s="17">
        <f>VLOOKUP($A293,'Hospitalisation Details'!$A$2:$H$2345,8,FALSE)</f>
        <v>44</v>
      </c>
    </row>
    <row r="294" spans="1:17" x14ac:dyDescent="0.25">
      <c r="A294" t="str">
        <f>'Customer Names'!A294</f>
        <v>Id293</v>
      </c>
      <c r="B294" t="str">
        <f>VLOOKUP($A294,'Customer Names'!$A$2:$D$2336,3,FALSE)</f>
        <v>Joey</v>
      </c>
      <c r="C294" s="16">
        <f>VLOOKUP($A294,'Medical Examinations'!$A$2:$J$2336,2,FALSE)</f>
        <v>40.74</v>
      </c>
      <c r="D294" s="16">
        <f>VLOOKUP($A294,'Medical Examinations'!$A$2:$J$2336,3,FALSE)</f>
        <v>5.28</v>
      </c>
      <c r="E294" t="str">
        <f>VLOOKUP($A294,'Medical Examinations'!$A$2:$J$2336,4,FALSE)</f>
        <v>No</v>
      </c>
      <c r="F294" t="str">
        <f>VLOOKUP($A294,'Medical Examinations'!$A$2:$J$2336,5,FALSE)</f>
        <v>No</v>
      </c>
      <c r="G294" t="str">
        <f>VLOOKUP($A294,'Medical Examinations'!$A$2:$J$2336,6,FALSE)</f>
        <v>Yes</v>
      </c>
      <c r="H294" s="17">
        <f>VLOOKUP($A294,'Medical Examinations'!$A$2:$J$2336,7,FALSE)</f>
        <v>1</v>
      </c>
      <c r="I294" t="str">
        <f>VLOOKUP($A294,'Medical Examinations'!$A$2:$J$2336,8,FALSE)</f>
        <v>yes</v>
      </c>
      <c r="J294" t="str">
        <f>VLOOKUP($A294,'Medical Examinations'!$A$2:$J$2336,9,FALSE)</f>
        <v>Obesity</v>
      </c>
      <c r="K294" t="str">
        <f>VLOOKUP($A294,'Medical Examinations'!$A$2:$J$2336,10,FALSE)</f>
        <v>Normal</v>
      </c>
      <c r="L294" s="18">
        <f>VLOOKUP($A294,'Hospitalisation Details'!$A$2:$H$2345,2,FALSE)</f>
        <v>34225</v>
      </c>
      <c r="M294" s="13">
        <f>VLOOKUP($A294,'Hospitalisation Details'!$A$2:$H$2345,4,FALSE)</f>
        <v>32086.21</v>
      </c>
      <c r="N294" t="str">
        <f>VLOOKUP($A294,'Hospitalisation Details'!$A$2:$H$2345,5,FALSE)</f>
        <v>tier - 1</v>
      </c>
      <c r="O294" t="str">
        <f>VLOOKUP($A294,'Hospitalisation Details'!$A$2:$H$2345,6,FALSE)</f>
        <v>tier - 3</v>
      </c>
      <c r="P294" t="str">
        <f>VLOOKUP($A294,'Hospitalisation Details'!$A$2:$H$2345,7,FALSE)</f>
        <v>R1011</v>
      </c>
      <c r="Q294" s="17">
        <f>VLOOKUP($A294,'Hospitalisation Details'!$A$2:$H$2345,8,FALSE)</f>
        <v>29</v>
      </c>
    </row>
    <row r="295" spans="1:17" x14ac:dyDescent="0.25">
      <c r="A295" t="str">
        <f>'Customer Names'!A295</f>
        <v>Id294</v>
      </c>
      <c r="B295" t="str">
        <f>VLOOKUP($A295,'Customer Names'!$A$2:$D$2336,3,FALSE)</f>
        <v>Hillary L.</v>
      </c>
      <c r="C295" s="16">
        <f>VLOOKUP($A295,'Medical Examinations'!$A$2:$J$2336,2,FALSE)</f>
        <v>24.14</v>
      </c>
      <c r="D295" s="16">
        <f>VLOOKUP($A295,'Medical Examinations'!$A$2:$J$2336,3,FALSE)</f>
        <v>5.87</v>
      </c>
      <c r="E295" t="str">
        <f>VLOOKUP($A295,'Medical Examinations'!$A$2:$J$2336,4,FALSE)</f>
        <v>No</v>
      </c>
      <c r="F295" t="str">
        <f>VLOOKUP($A295,'Medical Examinations'!$A$2:$J$2336,5,FALSE)</f>
        <v>No</v>
      </c>
      <c r="G295" t="str">
        <f>VLOOKUP($A295,'Medical Examinations'!$A$2:$J$2336,6,FALSE)</f>
        <v>No</v>
      </c>
      <c r="H295" s="17">
        <f>VLOOKUP($A295,'Medical Examinations'!$A$2:$J$2336,7,FALSE)</f>
        <v>2</v>
      </c>
      <c r="I295" t="str">
        <f>VLOOKUP($A295,'Medical Examinations'!$A$2:$J$2336,8,FALSE)</f>
        <v>yes</v>
      </c>
      <c r="J295" t="str">
        <f>VLOOKUP($A295,'Medical Examinations'!$A$2:$J$2336,9,FALSE)</f>
        <v>Normal Weight</v>
      </c>
      <c r="K295" t="str">
        <f>VLOOKUP($A295,'Medical Examinations'!$A$2:$J$2336,10,FALSE)</f>
        <v>Prediabetes</v>
      </c>
      <c r="L295" s="18">
        <f>VLOOKUP($A295,'Hospitalisation Details'!$A$2:$H$2345,2,FALSE)</f>
        <v>26563</v>
      </c>
      <c r="M295" s="13">
        <f>VLOOKUP($A295,'Hospitalisation Details'!$A$2:$H$2345,4,FALSE)</f>
        <v>31980.89</v>
      </c>
      <c r="N295" t="str">
        <f>VLOOKUP($A295,'Hospitalisation Details'!$A$2:$H$2345,5,FALSE)</f>
        <v>tier - 2</v>
      </c>
      <c r="O295" t="str">
        <f>VLOOKUP($A295,'Hospitalisation Details'!$A$2:$H$2345,6,FALSE)</f>
        <v>tier - 1</v>
      </c>
      <c r="P295" t="str">
        <f>VLOOKUP($A295,'Hospitalisation Details'!$A$2:$H$2345,7,FALSE)</f>
        <v>R1011</v>
      </c>
      <c r="Q295" s="17">
        <f>VLOOKUP($A295,'Hospitalisation Details'!$A$2:$H$2345,8,FALSE)</f>
        <v>50</v>
      </c>
    </row>
    <row r="296" spans="1:17" x14ac:dyDescent="0.25">
      <c r="A296" t="str">
        <f>'Customer Names'!A296</f>
        <v>Id295</v>
      </c>
      <c r="B296" t="str">
        <f>VLOOKUP($A296,'Customer Names'!$A$2:$D$2336,3,FALSE)</f>
        <v>Eric J</v>
      </c>
      <c r="C296" s="16">
        <f>VLOOKUP($A296,'Medical Examinations'!$A$2:$J$2336,2,FALSE)</f>
        <v>25.15</v>
      </c>
      <c r="D296" s="16">
        <f>VLOOKUP($A296,'Medical Examinations'!$A$2:$J$2336,3,FALSE)</f>
        <v>9.08</v>
      </c>
      <c r="E296" t="str">
        <f>VLOOKUP($A296,'Medical Examinations'!$A$2:$J$2336,4,FALSE)</f>
        <v>yes</v>
      </c>
      <c r="F296" t="str">
        <f>VLOOKUP($A296,'Medical Examinations'!$A$2:$J$2336,5,FALSE)</f>
        <v>No</v>
      </c>
      <c r="G296" t="str">
        <f>VLOOKUP($A296,'Medical Examinations'!$A$2:$J$2336,6,FALSE)</f>
        <v>No</v>
      </c>
      <c r="H296" s="17">
        <f>VLOOKUP($A296,'Medical Examinations'!$A$2:$J$2336,7,FALSE)</f>
        <v>1</v>
      </c>
      <c r="I296" t="str">
        <f>VLOOKUP($A296,'Medical Examinations'!$A$2:$J$2336,8,FALSE)</f>
        <v>yes</v>
      </c>
      <c r="J296" t="str">
        <f>VLOOKUP($A296,'Medical Examinations'!$A$2:$J$2336,9,FALSE)</f>
        <v>Overweight</v>
      </c>
      <c r="K296" t="str">
        <f>VLOOKUP($A296,'Medical Examinations'!$A$2:$J$2336,10,FALSE)</f>
        <v>Diabetes</v>
      </c>
      <c r="L296" s="18">
        <f>VLOOKUP($A296,'Hospitalisation Details'!$A$2:$H$2345,2,FALSE)</f>
        <v>27662</v>
      </c>
      <c r="M296" s="13">
        <f>VLOOKUP($A296,'Hospitalisation Details'!$A$2:$H$2345,4,FALSE)</f>
        <v>31897.1</v>
      </c>
      <c r="N296" t="str">
        <f>VLOOKUP($A296,'Hospitalisation Details'!$A$2:$H$2345,5,FALSE)</f>
        <v>tier - 2</v>
      </c>
      <c r="O296" t="str">
        <f>VLOOKUP($A296,'Hospitalisation Details'!$A$2:$H$2345,6,FALSE)</f>
        <v>tier - 3</v>
      </c>
      <c r="P296" t="str">
        <f>VLOOKUP($A296,'Hospitalisation Details'!$A$2:$H$2345,7,FALSE)</f>
        <v>R1011</v>
      </c>
      <c r="Q296" s="17">
        <f>VLOOKUP($A296,'Hospitalisation Details'!$A$2:$H$2345,8,FALSE)</f>
        <v>47</v>
      </c>
    </row>
    <row r="297" spans="1:17" x14ac:dyDescent="0.25">
      <c r="A297" t="str">
        <f>'Customer Names'!A297</f>
        <v>Id296</v>
      </c>
      <c r="B297" t="str">
        <f>VLOOKUP($A297,'Customer Names'!$A$2:$D$2336,3,FALSE)</f>
        <v>Nicolas</v>
      </c>
      <c r="C297" s="16">
        <f>VLOOKUP($A297,'Medical Examinations'!$A$2:$J$2336,2,FALSE)</f>
        <v>28.71</v>
      </c>
      <c r="D297" s="16">
        <f>VLOOKUP($A297,'Medical Examinations'!$A$2:$J$2336,3,FALSE)</f>
        <v>5.2</v>
      </c>
      <c r="E297" t="str">
        <f>VLOOKUP($A297,'Medical Examinations'!$A$2:$J$2336,4,FALSE)</f>
        <v>No</v>
      </c>
      <c r="F297" t="str">
        <f>VLOOKUP($A297,'Medical Examinations'!$A$2:$J$2336,5,FALSE)</f>
        <v>No</v>
      </c>
      <c r="G297" t="str">
        <f>VLOOKUP($A297,'Medical Examinations'!$A$2:$J$2336,6,FALSE)</f>
        <v>No</v>
      </c>
      <c r="H297" s="17">
        <f>VLOOKUP($A297,'Medical Examinations'!$A$2:$J$2336,7,FALSE)</f>
        <v>1</v>
      </c>
      <c r="I297" t="str">
        <f>VLOOKUP($A297,'Medical Examinations'!$A$2:$J$2336,8,FALSE)</f>
        <v>yes</v>
      </c>
      <c r="J297" t="str">
        <f>VLOOKUP($A297,'Medical Examinations'!$A$2:$J$2336,9,FALSE)</f>
        <v>Overweight</v>
      </c>
      <c r="K297" t="str">
        <f>VLOOKUP($A297,'Medical Examinations'!$A$2:$J$2336,10,FALSE)</f>
        <v>Normal</v>
      </c>
      <c r="L297" s="18">
        <f>VLOOKUP($A297,'Hospitalisation Details'!$A$2:$H$2345,2,FALSE)</f>
        <v>30935</v>
      </c>
      <c r="M297" s="13">
        <f>VLOOKUP($A297,'Hospitalisation Details'!$A$2:$H$2345,4,FALSE)</f>
        <v>31743.919999999998</v>
      </c>
      <c r="N297" t="str">
        <f>VLOOKUP($A297,'Hospitalisation Details'!$A$2:$H$2345,5,FALSE)</f>
        <v>tier - 2</v>
      </c>
      <c r="O297" t="str">
        <f>VLOOKUP($A297,'Hospitalisation Details'!$A$2:$H$2345,6,FALSE)</f>
        <v>tier - 1</v>
      </c>
      <c r="P297" t="str">
        <f>VLOOKUP($A297,'Hospitalisation Details'!$A$2:$H$2345,7,FALSE)</f>
        <v>R1011</v>
      </c>
      <c r="Q297" s="17">
        <f>VLOOKUP($A297,'Hospitalisation Details'!$A$2:$H$2345,8,FALSE)</f>
        <v>38</v>
      </c>
    </row>
    <row r="298" spans="1:17" x14ac:dyDescent="0.25">
      <c r="A298" t="str">
        <f>'Customer Names'!A298</f>
        <v>Id297</v>
      </c>
      <c r="B298" t="str">
        <f>VLOOKUP($A298,'Customer Names'!$A$2:$D$2336,3,FALSE)</f>
        <v>Marcel</v>
      </c>
      <c r="C298" s="16">
        <f>VLOOKUP($A298,'Medical Examinations'!$A$2:$J$2336,2,FALSE)</f>
        <v>23</v>
      </c>
      <c r="D298" s="16">
        <f>VLOOKUP($A298,'Medical Examinations'!$A$2:$J$2336,3,FALSE)</f>
        <v>5.48</v>
      </c>
      <c r="E298" t="str">
        <f>VLOOKUP($A298,'Medical Examinations'!$A$2:$J$2336,4,FALSE)</f>
        <v>No</v>
      </c>
      <c r="F298" t="str">
        <f>VLOOKUP($A298,'Medical Examinations'!$A$2:$J$2336,5,FALSE)</f>
        <v>No</v>
      </c>
      <c r="G298" t="str">
        <f>VLOOKUP($A298,'Medical Examinations'!$A$2:$J$2336,6,FALSE)</f>
        <v>No</v>
      </c>
      <c r="H298" s="17">
        <f>VLOOKUP($A298,'Medical Examinations'!$A$2:$J$2336,7,FALSE)</f>
        <v>0</v>
      </c>
      <c r="I298" t="str">
        <f>VLOOKUP($A298,'Medical Examinations'!$A$2:$J$2336,8,FALSE)</f>
        <v>yes</v>
      </c>
      <c r="J298" t="str">
        <f>VLOOKUP($A298,'Medical Examinations'!$A$2:$J$2336,9,FALSE)</f>
        <v>Normal Weight</v>
      </c>
      <c r="K298" t="str">
        <f>VLOOKUP($A298,'Medical Examinations'!$A$2:$J$2336,10,FALSE)</f>
        <v>Normal</v>
      </c>
      <c r="L298" s="18">
        <f>VLOOKUP($A298,'Hospitalisation Details'!$A$2:$H$2345,2,FALSE)</f>
        <v>28412</v>
      </c>
      <c r="M298" s="13">
        <f>VLOOKUP($A298,'Hospitalisation Details'!$A$2:$H$2345,4,FALSE)</f>
        <v>31736.7</v>
      </c>
      <c r="N298" t="str">
        <f>VLOOKUP($A298,'Hospitalisation Details'!$A$2:$H$2345,5,FALSE)</f>
        <v>tier - 2</v>
      </c>
      <c r="O298" t="str">
        <f>VLOOKUP($A298,'Hospitalisation Details'!$A$2:$H$2345,6,FALSE)</f>
        <v>tier - 2</v>
      </c>
      <c r="P298" t="str">
        <f>VLOOKUP($A298,'Hospitalisation Details'!$A$2:$H$2345,7,FALSE)</f>
        <v>R1012</v>
      </c>
      <c r="Q298" s="17">
        <f>VLOOKUP($A298,'Hospitalisation Details'!$A$2:$H$2345,8,FALSE)</f>
        <v>45</v>
      </c>
    </row>
    <row r="299" spans="1:17" x14ac:dyDescent="0.25">
      <c r="A299" t="str">
        <f>'Customer Names'!A299</f>
        <v>Id298</v>
      </c>
      <c r="B299" t="str">
        <f>VLOOKUP($A299,'Customer Names'!$A$2:$D$2336,3,FALSE)</f>
        <v>Ashley N</v>
      </c>
      <c r="C299" s="16">
        <f>VLOOKUP($A299,'Medical Examinations'!$A$2:$J$2336,2,FALSE)</f>
        <v>36.86</v>
      </c>
      <c r="D299" s="16">
        <f>VLOOKUP($A299,'Medical Examinations'!$A$2:$J$2336,3,FALSE)</f>
        <v>11.95</v>
      </c>
      <c r="E299" t="str">
        <f>VLOOKUP($A299,'Medical Examinations'!$A$2:$J$2336,4,FALSE)</f>
        <v>No</v>
      </c>
      <c r="F299" t="str">
        <f>VLOOKUP($A299,'Medical Examinations'!$A$2:$J$2336,5,FALSE)</f>
        <v>No</v>
      </c>
      <c r="G299" t="str">
        <f>VLOOKUP($A299,'Medical Examinations'!$A$2:$J$2336,6,FALSE)</f>
        <v>No</v>
      </c>
      <c r="H299" s="17">
        <f>VLOOKUP($A299,'Medical Examinations'!$A$2:$J$2336,7,FALSE)</f>
        <v>0</v>
      </c>
      <c r="I299" t="str">
        <f>VLOOKUP($A299,'Medical Examinations'!$A$2:$J$2336,8,FALSE)</f>
        <v>No</v>
      </c>
      <c r="J299" t="str">
        <f>VLOOKUP($A299,'Medical Examinations'!$A$2:$J$2336,9,FALSE)</f>
        <v>Obesity</v>
      </c>
      <c r="K299" t="str">
        <f>VLOOKUP($A299,'Medical Examinations'!$A$2:$J$2336,10,FALSE)</f>
        <v>Diabetes</v>
      </c>
      <c r="L299" s="18">
        <f>VLOOKUP($A299,'Hospitalisation Details'!$A$2:$H$2345,2,FALSE)</f>
        <v>22263</v>
      </c>
      <c r="M299" s="13">
        <f>VLOOKUP($A299,'Hospitalisation Details'!$A$2:$H$2345,4,FALSE)</f>
        <v>31620</v>
      </c>
      <c r="N299" t="str">
        <f>VLOOKUP($A299,'Hospitalisation Details'!$A$2:$H$2345,5,FALSE)</f>
        <v>tier - 2</v>
      </c>
      <c r="O299" t="str">
        <f>VLOOKUP($A299,'Hospitalisation Details'!$A$2:$H$2345,6,FALSE)</f>
        <v>tier - 1</v>
      </c>
      <c r="P299" t="str">
        <f>VLOOKUP($A299,'Hospitalisation Details'!$A$2:$H$2345,7,FALSE)</f>
        <v>R1024</v>
      </c>
      <c r="Q299" s="17">
        <f>VLOOKUP($A299,'Hospitalisation Details'!$A$2:$H$2345,8,FALSE)</f>
        <v>62</v>
      </c>
    </row>
    <row r="300" spans="1:17" x14ac:dyDescent="0.25">
      <c r="A300" t="str">
        <f>'Customer Names'!A300</f>
        <v>Id299</v>
      </c>
      <c r="B300" t="str">
        <f>VLOOKUP($A300,'Customer Names'!$A$2:$D$2336,3,FALSE)</f>
        <v>Evan D</v>
      </c>
      <c r="C300" s="16">
        <f>VLOOKUP($A300,'Medical Examinations'!$A$2:$J$2336,2,FALSE)</f>
        <v>24.25</v>
      </c>
      <c r="D300" s="16">
        <f>VLOOKUP($A300,'Medical Examinations'!$A$2:$J$2336,3,FALSE)</f>
        <v>8.6999999999999993</v>
      </c>
      <c r="E300" t="str">
        <f>VLOOKUP($A300,'Medical Examinations'!$A$2:$J$2336,4,FALSE)</f>
        <v>yes</v>
      </c>
      <c r="F300" t="str">
        <f>VLOOKUP($A300,'Medical Examinations'!$A$2:$J$2336,5,FALSE)</f>
        <v>No</v>
      </c>
      <c r="G300" t="str">
        <f>VLOOKUP($A300,'Medical Examinations'!$A$2:$J$2336,6,FALSE)</f>
        <v>No</v>
      </c>
      <c r="H300" s="17">
        <f>VLOOKUP($A300,'Medical Examinations'!$A$2:$J$2336,7,FALSE)</f>
        <v>1</v>
      </c>
      <c r="I300" t="str">
        <f>VLOOKUP($A300,'Medical Examinations'!$A$2:$J$2336,8,FALSE)</f>
        <v>yes</v>
      </c>
      <c r="J300" t="str">
        <f>VLOOKUP($A300,'Medical Examinations'!$A$2:$J$2336,9,FALSE)</f>
        <v>Normal Weight</v>
      </c>
      <c r="K300" t="str">
        <f>VLOOKUP($A300,'Medical Examinations'!$A$2:$J$2336,10,FALSE)</f>
        <v>Diabetes</v>
      </c>
      <c r="L300" s="18">
        <f>VLOOKUP($A300,'Hospitalisation Details'!$A$2:$H$2345,2,FALSE)</f>
        <v>27696</v>
      </c>
      <c r="M300" s="13">
        <f>VLOOKUP($A300,'Hospitalisation Details'!$A$2:$H$2345,4,FALSE)</f>
        <v>31591.82</v>
      </c>
      <c r="N300" t="str">
        <f>VLOOKUP($A300,'Hospitalisation Details'!$A$2:$H$2345,5,FALSE)</f>
        <v>tier - 2</v>
      </c>
      <c r="O300" t="str">
        <f>VLOOKUP($A300,'Hospitalisation Details'!$A$2:$H$2345,6,FALSE)</f>
        <v>tier - 1</v>
      </c>
      <c r="P300" t="str">
        <f>VLOOKUP($A300,'Hospitalisation Details'!$A$2:$H$2345,7,FALSE)</f>
        <v>R1011</v>
      </c>
      <c r="Q300" s="17">
        <f>VLOOKUP($A300,'Hospitalisation Details'!$A$2:$H$2345,8,FALSE)</f>
        <v>47</v>
      </c>
    </row>
    <row r="301" spans="1:17" x14ac:dyDescent="0.25">
      <c r="A301" t="str">
        <f>'Customer Names'!A301</f>
        <v>Id300</v>
      </c>
      <c r="B301" t="str">
        <f>VLOOKUP($A301,'Customer Names'!$A$2:$D$2336,3,FALSE)</f>
        <v>Krisana</v>
      </c>
      <c r="C301" s="16">
        <f>VLOOKUP($A301,'Medical Examinations'!$A$2:$J$2336,2,FALSE)</f>
        <v>23.85</v>
      </c>
      <c r="D301" s="16">
        <f>VLOOKUP($A301,'Medical Examinations'!$A$2:$J$2336,3,FALSE)</f>
        <v>7.84</v>
      </c>
      <c r="E301" t="str">
        <f>VLOOKUP($A301,'Medical Examinations'!$A$2:$J$2336,4,FALSE)</f>
        <v>No</v>
      </c>
      <c r="F301" t="str">
        <f>VLOOKUP($A301,'Medical Examinations'!$A$2:$J$2336,5,FALSE)</f>
        <v>No</v>
      </c>
      <c r="G301" t="str">
        <f>VLOOKUP($A301,'Medical Examinations'!$A$2:$J$2336,6,FALSE)</f>
        <v>No</v>
      </c>
      <c r="H301" s="17">
        <f>VLOOKUP($A301,'Medical Examinations'!$A$2:$J$2336,7,FALSE)</f>
        <v>0</v>
      </c>
      <c r="I301" t="str">
        <f>VLOOKUP($A301,'Medical Examinations'!$A$2:$J$2336,8,FALSE)</f>
        <v>yes</v>
      </c>
      <c r="J301" t="str">
        <f>VLOOKUP($A301,'Medical Examinations'!$A$2:$J$2336,9,FALSE)</f>
        <v>Normal Weight</v>
      </c>
      <c r="K301" t="str">
        <f>VLOOKUP($A301,'Medical Examinations'!$A$2:$J$2336,10,FALSE)</f>
        <v>Diabetes</v>
      </c>
      <c r="L301" s="18">
        <f>VLOOKUP($A301,'Hospitalisation Details'!$A$2:$H$2345,2,FALSE)</f>
        <v>27310</v>
      </c>
      <c r="M301" s="13">
        <f>VLOOKUP($A301,'Hospitalisation Details'!$A$2:$H$2345,4,FALSE)</f>
        <v>31368.81</v>
      </c>
      <c r="N301" t="str">
        <f>VLOOKUP($A301,'Hospitalisation Details'!$A$2:$H$2345,5,FALSE)</f>
        <v>tier - 2</v>
      </c>
      <c r="O301" t="str">
        <f>VLOOKUP($A301,'Hospitalisation Details'!$A$2:$H$2345,6,FALSE)</f>
        <v>tier - 3</v>
      </c>
      <c r="P301" t="str">
        <f>VLOOKUP($A301,'Hospitalisation Details'!$A$2:$H$2345,7,FALSE)</f>
        <v>R1011</v>
      </c>
      <c r="Q301" s="17">
        <f>VLOOKUP($A301,'Hospitalisation Details'!$A$2:$H$2345,8,FALSE)</f>
        <v>48</v>
      </c>
    </row>
    <row r="302" spans="1:17" x14ac:dyDescent="0.25">
      <c r="A302" t="str">
        <f>'Customer Names'!A302</f>
        <v>Id301</v>
      </c>
      <c r="B302" t="str">
        <f>VLOOKUP($A302,'Customer Names'!$A$2:$D$2336,3,FALSE)</f>
        <v>Kyle</v>
      </c>
      <c r="C302" s="16">
        <f>VLOOKUP($A302,'Medical Examinations'!$A$2:$J$2336,2,FALSE)</f>
        <v>40.020000000000003</v>
      </c>
      <c r="D302" s="16">
        <f>VLOOKUP($A302,'Medical Examinations'!$A$2:$J$2336,3,FALSE)</f>
        <v>5.19</v>
      </c>
      <c r="E302" t="str">
        <f>VLOOKUP($A302,'Medical Examinations'!$A$2:$J$2336,4,FALSE)</f>
        <v>yes</v>
      </c>
      <c r="F302" t="str">
        <f>VLOOKUP($A302,'Medical Examinations'!$A$2:$J$2336,5,FALSE)</f>
        <v>No</v>
      </c>
      <c r="G302" t="str">
        <f>VLOOKUP($A302,'Medical Examinations'!$A$2:$J$2336,6,FALSE)</f>
        <v>No</v>
      </c>
      <c r="H302" s="17">
        <f>VLOOKUP($A302,'Medical Examinations'!$A$2:$J$2336,7,FALSE)</f>
        <v>1</v>
      </c>
      <c r="I302" t="str">
        <f>VLOOKUP($A302,'Medical Examinations'!$A$2:$J$2336,8,FALSE)</f>
        <v>yes</v>
      </c>
      <c r="J302" t="str">
        <f>VLOOKUP($A302,'Medical Examinations'!$A$2:$J$2336,9,FALSE)</f>
        <v>Obesity</v>
      </c>
      <c r="K302" t="str">
        <f>VLOOKUP($A302,'Medical Examinations'!$A$2:$J$2336,10,FALSE)</f>
        <v>Normal</v>
      </c>
      <c r="L302" s="18">
        <f>VLOOKUP($A302,'Hospitalisation Details'!$A$2:$H$2345,2,FALSE)</f>
        <v>34969</v>
      </c>
      <c r="M302" s="13">
        <f>VLOOKUP($A302,'Hospitalisation Details'!$A$2:$H$2345,4,FALSE)</f>
        <v>31328.27</v>
      </c>
      <c r="N302" t="str">
        <f>VLOOKUP($A302,'Hospitalisation Details'!$A$2:$H$2345,5,FALSE)</f>
        <v>tier - 2</v>
      </c>
      <c r="O302" t="str">
        <f>VLOOKUP($A302,'Hospitalisation Details'!$A$2:$H$2345,6,FALSE)</f>
        <v>tier - 2</v>
      </c>
      <c r="P302" t="str">
        <f>VLOOKUP($A302,'Hospitalisation Details'!$A$2:$H$2345,7,FALSE)</f>
        <v>R1011</v>
      </c>
      <c r="Q302" s="17">
        <f>VLOOKUP($A302,'Hospitalisation Details'!$A$2:$H$2345,8,FALSE)</f>
        <v>27</v>
      </c>
    </row>
    <row r="303" spans="1:17" x14ac:dyDescent="0.25">
      <c r="A303" t="str">
        <f>'Customer Names'!A303</f>
        <v>Id302</v>
      </c>
      <c r="B303" t="str">
        <f>VLOOKUP($A303,'Customer Names'!$A$2:$D$2336,3,FALSE)</f>
        <v>Kate</v>
      </c>
      <c r="C303" s="16">
        <f>VLOOKUP($A303,'Medical Examinations'!$A$2:$J$2336,2,FALSE)</f>
        <v>19.170000000000002</v>
      </c>
      <c r="D303" s="16">
        <f>VLOOKUP($A303,'Medical Examinations'!$A$2:$J$2336,3,FALSE)</f>
        <v>8.41</v>
      </c>
      <c r="E303" t="str">
        <f>VLOOKUP($A303,'Medical Examinations'!$A$2:$J$2336,4,FALSE)</f>
        <v>No</v>
      </c>
      <c r="F303" t="str">
        <f>VLOOKUP($A303,'Medical Examinations'!$A$2:$J$2336,5,FALSE)</f>
        <v>No</v>
      </c>
      <c r="G303" t="str">
        <f>VLOOKUP($A303,'Medical Examinations'!$A$2:$J$2336,6,FALSE)</f>
        <v>No</v>
      </c>
      <c r="H303" s="17">
        <f>VLOOKUP($A303,'Medical Examinations'!$A$2:$J$2336,7,FALSE)</f>
        <v>0</v>
      </c>
      <c r="I303" t="str">
        <f>VLOOKUP($A303,'Medical Examinations'!$A$2:$J$2336,8,FALSE)</f>
        <v>yes</v>
      </c>
      <c r="J303" t="str">
        <f>VLOOKUP($A303,'Medical Examinations'!$A$2:$J$2336,9,FALSE)</f>
        <v>Normal Weight</v>
      </c>
      <c r="K303" t="str">
        <f>VLOOKUP($A303,'Medical Examinations'!$A$2:$J$2336,10,FALSE)</f>
        <v>Diabetes</v>
      </c>
      <c r="L303" s="18">
        <f>VLOOKUP($A303,'Hospitalisation Details'!$A$2:$H$2345,2,FALSE)</f>
        <v>25028</v>
      </c>
      <c r="M303" s="13">
        <f>VLOOKUP($A303,'Hospitalisation Details'!$A$2:$H$2345,4,FALSE)</f>
        <v>31322.53</v>
      </c>
      <c r="N303" t="str">
        <f>VLOOKUP($A303,'Hospitalisation Details'!$A$2:$H$2345,5,FALSE)</f>
        <v>tier - 2</v>
      </c>
      <c r="O303" t="str">
        <f>VLOOKUP($A303,'Hospitalisation Details'!$A$2:$H$2345,6,FALSE)</f>
        <v>tier - 1</v>
      </c>
      <c r="P303" t="str">
        <f>VLOOKUP($A303,'Hospitalisation Details'!$A$2:$H$2345,7,FALSE)</f>
        <v>R1011</v>
      </c>
      <c r="Q303" s="17">
        <f>VLOOKUP($A303,'Hospitalisation Details'!$A$2:$H$2345,8,FALSE)</f>
        <v>54</v>
      </c>
    </row>
    <row r="304" spans="1:17" x14ac:dyDescent="0.25">
      <c r="A304" t="str">
        <f>'Customer Names'!A304</f>
        <v>Id303</v>
      </c>
      <c r="B304" t="str">
        <f>VLOOKUP($A304,'Customer Names'!$A$2:$D$2336,3,FALSE)</f>
        <v>Martin A.</v>
      </c>
      <c r="C304" s="16">
        <f>VLOOKUP($A304,'Medical Examinations'!$A$2:$J$2336,2,FALSE)</f>
        <v>43.53</v>
      </c>
      <c r="D304" s="16">
        <f>VLOOKUP($A304,'Medical Examinations'!$A$2:$J$2336,3,FALSE)</f>
        <v>5.86</v>
      </c>
      <c r="E304" t="str">
        <f>VLOOKUP($A304,'Medical Examinations'!$A$2:$J$2336,4,FALSE)</f>
        <v>yes</v>
      </c>
      <c r="F304" t="str">
        <f>VLOOKUP($A304,'Medical Examinations'!$A$2:$J$2336,5,FALSE)</f>
        <v>yes</v>
      </c>
      <c r="G304" t="str">
        <f>VLOOKUP($A304,'Medical Examinations'!$A$2:$J$2336,6,FALSE)</f>
        <v>No</v>
      </c>
      <c r="H304" s="17">
        <f>VLOOKUP($A304,'Medical Examinations'!$A$2:$J$2336,7,FALSE)</f>
        <v>2</v>
      </c>
      <c r="I304" t="str">
        <f>VLOOKUP($A304,'Medical Examinations'!$A$2:$J$2336,8,FALSE)</f>
        <v>yes</v>
      </c>
      <c r="J304" t="str">
        <f>VLOOKUP($A304,'Medical Examinations'!$A$2:$J$2336,9,FALSE)</f>
        <v>Obesity</v>
      </c>
      <c r="K304" t="str">
        <f>VLOOKUP($A304,'Medical Examinations'!$A$2:$J$2336,10,FALSE)</f>
        <v>Prediabetes</v>
      </c>
      <c r="L304" s="18">
        <f>VLOOKUP($A304,'Hospitalisation Details'!$A$2:$H$2345,2,FALSE)</f>
        <v>36729</v>
      </c>
      <c r="M304" s="13">
        <f>VLOOKUP($A304,'Hospitalisation Details'!$A$2:$H$2345,4,FALSE)</f>
        <v>31234.560000000001</v>
      </c>
      <c r="N304" t="str">
        <f>VLOOKUP($A304,'Hospitalisation Details'!$A$2:$H$2345,5,FALSE)</f>
        <v>tier - 1</v>
      </c>
      <c r="O304" t="str">
        <f>VLOOKUP($A304,'Hospitalisation Details'!$A$2:$H$2345,6,FALSE)</f>
        <v>tier - 1</v>
      </c>
      <c r="P304" t="str">
        <f>VLOOKUP($A304,'Hospitalisation Details'!$A$2:$H$2345,7,FALSE)</f>
        <v>R1011</v>
      </c>
      <c r="Q304" s="17">
        <f>VLOOKUP($A304,'Hospitalisation Details'!$A$2:$H$2345,8,FALSE)</f>
        <v>22</v>
      </c>
    </row>
    <row r="305" spans="1:17" x14ac:dyDescent="0.25">
      <c r="A305" t="str">
        <f>'Customer Names'!A305</f>
        <v>Id304</v>
      </c>
      <c r="B305" t="str">
        <f>VLOOKUP($A305,'Customer Names'!$A$2:$D$2336,3,FALSE)</f>
        <v>Stacey</v>
      </c>
      <c r="C305" s="16">
        <f>VLOOKUP($A305,'Medical Examinations'!$A$2:$J$2336,2,FALSE)</f>
        <v>46.06</v>
      </c>
      <c r="D305" s="16">
        <f>VLOOKUP($A305,'Medical Examinations'!$A$2:$J$2336,3,FALSE)</f>
        <v>4.18</v>
      </c>
      <c r="E305" t="str">
        <f>VLOOKUP($A305,'Medical Examinations'!$A$2:$J$2336,4,FALSE)</f>
        <v>No</v>
      </c>
      <c r="F305" t="str">
        <f>VLOOKUP($A305,'Medical Examinations'!$A$2:$J$2336,5,FALSE)</f>
        <v>yes</v>
      </c>
      <c r="G305" t="str">
        <f>VLOOKUP($A305,'Medical Examinations'!$A$2:$J$2336,6,FALSE)</f>
        <v>No</v>
      </c>
      <c r="H305" s="17">
        <f>VLOOKUP($A305,'Medical Examinations'!$A$2:$J$2336,7,FALSE)</f>
        <v>1</v>
      </c>
      <c r="I305" t="str">
        <f>VLOOKUP($A305,'Medical Examinations'!$A$2:$J$2336,8,FALSE)</f>
        <v>yes</v>
      </c>
      <c r="J305" t="str">
        <f>VLOOKUP($A305,'Medical Examinations'!$A$2:$J$2336,9,FALSE)</f>
        <v>Obesity</v>
      </c>
      <c r="K305" t="str">
        <f>VLOOKUP($A305,'Medical Examinations'!$A$2:$J$2336,10,FALSE)</f>
        <v>Normal</v>
      </c>
      <c r="L305" s="18">
        <f>VLOOKUP($A305,'Hospitalisation Details'!$A$2:$H$2345,2,FALSE)</f>
        <v>38300</v>
      </c>
      <c r="M305" s="13">
        <f>VLOOKUP($A305,'Hospitalisation Details'!$A$2:$H$2345,4,FALSE)</f>
        <v>31196.61</v>
      </c>
      <c r="N305" t="str">
        <f>VLOOKUP($A305,'Hospitalisation Details'!$A$2:$H$2345,5,FALSE)</f>
        <v>tier - 2</v>
      </c>
      <c r="O305" t="str">
        <f>VLOOKUP($A305,'Hospitalisation Details'!$A$2:$H$2345,6,FALSE)</f>
        <v>tier - 1</v>
      </c>
      <c r="P305" t="str">
        <f>VLOOKUP($A305,'Hospitalisation Details'!$A$2:$H$2345,7,FALSE)</f>
        <v>R1011</v>
      </c>
      <c r="Q305" s="17">
        <f>VLOOKUP($A305,'Hospitalisation Details'!$A$2:$H$2345,8,FALSE)</f>
        <v>18</v>
      </c>
    </row>
    <row r="306" spans="1:17" x14ac:dyDescent="0.25">
      <c r="A306" t="str">
        <f>'Customer Names'!A306</f>
        <v>Id305</v>
      </c>
      <c r="B306" t="str">
        <f>VLOOKUP($A306,'Customer Names'!$A$2:$D$2336,3,FALSE)</f>
        <v>Christine</v>
      </c>
      <c r="C306" s="16">
        <f>VLOOKUP($A306,'Medical Examinations'!$A$2:$J$2336,2,FALSE)</f>
        <v>29.92</v>
      </c>
      <c r="D306" s="16">
        <f>VLOOKUP($A306,'Medical Examinations'!$A$2:$J$2336,3,FALSE)</f>
        <v>11.99</v>
      </c>
      <c r="E306" t="str">
        <f>VLOOKUP($A306,'Medical Examinations'!$A$2:$J$2336,4,FALSE)</f>
        <v>yes</v>
      </c>
      <c r="F306" t="str">
        <f>VLOOKUP($A306,'Medical Examinations'!$A$2:$J$2336,5,FALSE)</f>
        <v>No</v>
      </c>
      <c r="G306" t="str">
        <f>VLOOKUP($A306,'Medical Examinations'!$A$2:$J$2336,6,FALSE)</f>
        <v>No</v>
      </c>
      <c r="H306" s="17">
        <f>VLOOKUP($A306,'Medical Examinations'!$A$2:$J$2336,7,FALSE)</f>
        <v>2</v>
      </c>
      <c r="I306" t="str">
        <f>VLOOKUP($A306,'Medical Examinations'!$A$2:$J$2336,8,FALSE)</f>
        <v>yes</v>
      </c>
      <c r="J306" t="str">
        <f>VLOOKUP($A306,'Medical Examinations'!$A$2:$J$2336,9,FALSE)</f>
        <v>Overweight</v>
      </c>
      <c r="K306" t="str">
        <f>VLOOKUP($A306,'Medical Examinations'!$A$2:$J$2336,10,FALSE)</f>
        <v>Diabetes</v>
      </c>
      <c r="L306" s="18">
        <f>VLOOKUP($A306,'Hospitalisation Details'!$A$2:$H$2345,2,FALSE)</f>
        <v>22533</v>
      </c>
      <c r="M306" s="13">
        <f>VLOOKUP($A306,'Hospitalisation Details'!$A$2:$H$2345,4,FALSE)</f>
        <v>30942.19</v>
      </c>
      <c r="N306" t="str">
        <f>VLOOKUP($A306,'Hospitalisation Details'!$A$2:$H$2345,5,FALSE)</f>
        <v>tier - 2</v>
      </c>
      <c r="O306" t="str">
        <f>VLOOKUP($A306,'Hospitalisation Details'!$A$2:$H$2345,6,FALSE)</f>
        <v>tier - 2</v>
      </c>
      <c r="P306" t="str">
        <f>VLOOKUP($A306,'Hospitalisation Details'!$A$2:$H$2345,7,FALSE)</f>
        <v>R1013</v>
      </c>
      <c r="Q306" s="17">
        <f>VLOOKUP($A306,'Hospitalisation Details'!$A$2:$H$2345,8,FALSE)</f>
        <v>61</v>
      </c>
    </row>
    <row r="307" spans="1:17" x14ac:dyDescent="0.25">
      <c r="A307" t="str">
        <f>'Customer Names'!A307</f>
        <v>Id306</v>
      </c>
      <c r="B307" t="str">
        <f>VLOOKUP($A307,'Customer Names'!$A$2:$D$2336,3,FALSE)</f>
        <v>Sarah C.</v>
      </c>
      <c r="C307" s="16">
        <f>VLOOKUP($A307,'Medical Examinations'!$A$2:$J$2336,2,FALSE)</f>
        <v>28.46</v>
      </c>
      <c r="D307" s="16">
        <f>VLOOKUP($A307,'Medical Examinations'!$A$2:$J$2336,3,FALSE)</f>
        <v>4.8499999999999996</v>
      </c>
      <c r="E307" t="str">
        <f>VLOOKUP($A307,'Medical Examinations'!$A$2:$J$2336,4,FALSE)</f>
        <v>yes</v>
      </c>
      <c r="F307" t="str">
        <f>VLOOKUP($A307,'Medical Examinations'!$A$2:$J$2336,5,FALSE)</f>
        <v>No</v>
      </c>
      <c r="G307" t="str">
        <f>VLOOKUP($A307,'Medical Examinations'!$A$2:$J$2336,6,FALSE)</f>
        <v>No</v>
      </c>
      <c r="H307" s="17">
        <f>VLOOKUP($A307,'Medical Examinations'!$A$2:$J$2336,7,FALSE)</f>
        <v>1</v>
      </c>
      <c r="I307" t="str">
        <f>VLOOKUP($A307,'Medical Examinations'!$A$2:$J$2336,8,FALSE)</f>
        <v>yes</v>
      </c>
      <c r="J307" t="str">
        <f>VLOOKUP($A307,'Medical Examinations'!$A$2:$J$2336,9,FALSE)</f>
        <v>Overweight</v>
      </c>
      <c r="K307" t="str">
        <f>VLOOKUP($A307,'Medical Examinations'!$A$2:$J$2336,10,FALSE)</f>
        <v>Normal</v>
      </c>
      <c r="L307" s="18">
        <f>VLOOKUP($A307,'Hospitalisation Details'!$A$2:$H$2345,2,FALSE)</f>
        <v>32391</v>
      </c>
      <c r="M307" s="13">
        <f>VLOOKUP($A307,'Hospitalisation Details'!$A$2:$H$2345,4,FALSE)</f>
        <v>30763.01</v>
      </c>
      <c r="N307" t="str">
        <f>VLOOKUP($A307,'Hospitalisation Details'!$A$2:$H$2345,5,FALSE)</f>
        <v>tier - 2</v>
      </c>
      <c r="O307" t="str">
        <f>VLOOKUP($A307,'Hospitalisation Details'!$A$2:$H$2345,6,FALSE)</f>
        <v>tier - 1</v>
      </c>
      <c r="P307" t="str">
        <f>VLOOKUP($A307,'Hospitalisation Details'!$A$2:$H$2345,7,FALSE)</f>
        <v>R1011</v>
      </c>
      <c r="Q307" s="17">
        <f>VLOOKUP($A307,'Hospitalisation Details'!$A$2:$H$2345,8,FALSE)</f>
        <v>34</v>
      </c>
    </row>
    <row r="308" spans="1:17" x14ac:dyDescent="0.25">
      <c r="A308" t="str">
        <f>'Customer Names'!A308</f>
        <v>Id307</v>
      </c>
      <c r="B308" t="str">
        <f>VLOOKUP($A308,'Customer Names'!$A$2:$D$2336,3,FALSE)</f>
        <v>Megan</v>
      </c>
      <c r="C308" s="16">
        <f>VLOOKUP($A308,'Medical Examinations'!$A$2:$J$2336,2,FALSE)</f>
        <v>24.56</v>
      </c>
      <c r="D308" s="16">
        <f>VLOOKUP($A308,'Medical Examinations'!$A$2:$J$2336,3,FALSE)</f>
        <v>6.18</v>
      </c>
      <c r="E308" t="str">
        <f>VLOOKUP($A308,'Medical Examinations'!$A$2:$J$2336,4,FALSE)</f>
        <v>yes</v>
      </c>
      <c r="F308" t="str">
        <f>VLOOKUP($A308,'Medical Examinations'!$A$2:$J$2336,5,FALSE)</f>
        <v>No</v>
      </c>
      <c r="G308" t="str">
        <f>VLOOKUP($A308,'Medical Examinations'!$A$2:$J$2336,6,FALSE)</f>
        <v>Yes</v>
      </c>
      <c r="H308" s="17">
        <f>VLOOKUP($A308,'Medical Examinations'!$A$2:$J$2336,7,FALSE)</f>
        <v>1</v>
      </c>
      <c r="I308" t="str">
        <f>VLOOKUP($A308,'Medical Examinations'!$A$2:$J$2336,8,FALSE)</f>
        <v>yes</v>
      </c>
      <c r="J308" t="str">
        <f>VLOOKUP($A308,'Medical Examinations'!$A$2:$J$2336,9,FALSE)</f>
        <v>Normal Weight</v>
      </c>
      <c r="K308" t="str">
        <f>VLOOKUP($A308,'Medical Examinations'!$A$2:$J$2336,10,FALSE)</f>
        <v>Prediabetes</v>
      </c>
      <c r="L308" s="18">
        <f>VLOOKUP($A308,'Hospitalisation Details'!$A$2:$H$2345,2,FALSE)</f>
        <v>30671</v>
      </c>
      <c r="M308" s="13">
        <f>VLOOKUP($A308,'Hospitalisation Details'!$A$2:$H$2345,4,FALSE)</f>
        <v>30724.44</v>
      </c>
      <c r="N308" t="str">
        <f>VLOOKUP($A308,'Hospitalisation Details'!$A$2:$H$2345,5,FALSE)</f>
        <v>tier - 2</v>
      </c>
      <c r="O308" t="str">
        <f>VLOOKUP($A308,'Hospitalisation Details'!$A$2:$H$2345,6,FALSE)</f>
        <v>tier - 3</v>
      </c>
      <c r="P308" t="str">
        <f>VLOOKUP($A308,'Hospitalisation Details'!$A$2:$H$2345,7,FALSE)</f>
        <v>R1011</v>
      </c>
      <c r="Q308" s="17">
        <f>VLOOKUP($A308,'Hospitalisation Details'!$A$2:$H$2345,8,FALSE)</f>
        <v>39</v>
      </c>
    </row>
    <row r="309" spans="1:17" x14ac:dyDescent="0.25">
      <c r="A309" t="str">
        <f>'Customer Names'!A309</f>
        <v>Id308</v>
      </c>
      <c r="B309" t="str">
        <f>VLOOKUP($A309,'Customer Names'!$A$2:$D$2336,3,FALSE)</f>
        <v>Jason W</v>
      </c>
      <c r="C309" s="16">
        <f>VLOOKUP($A309,'Medical Examinations'!$A$2:$J$2336,2,FALSE)</f>
        <v>41.19</v>
      </c>
      <c r="D309" s="16">
        <f>VLOOKUP($A309,'Medical Examinations'!$A$2:$J$2336,3,FALSE)</f>
        <v>6.37</v>
      </c>
      <c r="E309" t="str">
        <f>VLOOKUP($A309,'Medical Examinations'!$A$2:$J$2336,4,FALSE)</f>
        <v>No</v>
      </c>
      <c r="F309" t="str">
        <f>VLOOKUP($A309,'Medical Examinations'!$A$2:$J$2336,5,FALSE)</f>
        <v>No</v>
      </c>
      <c r="G309" t="str">
        <f>VLOOKUP($A309,'Medical Examinations'!$A$2:$J$2336,6,FALSE)</f>
        <v>No</v>
      </c>
      <c r="H309" s="17">
        <f>VLOOKUP($A309,'Medical Examinations'!$A$2:$J$2336,7,FALSE)</f>
        <v>0</v>
      </c>
      <c r="I309" t="str">
        <f>VLOOKUP($A309,'Medical Examinations'!$A$2:$J$2336,8,FALSE)</f>
        <v>yes</v>
      </c>
      <c r="J309" t="str">
        <f>VLOOKUP($A309,'Medical Examinations'!$A$2:$J$2336,9,FALSE)</f>
        <v>Obesity</v>
      </c>
      <c r="K309" t="str">
        <f>VLOOKUP($A309,'Medical Examinations'!$A$2:$J$2336,10,FALSE)</f>
        <v>Prediabetes</v>
      </c>
      <c r="L309" s="18">
        <f>VLOOKUP($A309,'Hospitalisation Details'!$A$2:$H$2345,2,FALSE)</f>
        <v>36424</v>
      </c>
      <c r="M309" s="13">
        <f>VLOOKUP($A309,'Hospitalisation Details'!$A$2:$H$2345,4,FALSE)</f>
        <v>30697.71</v>
      </c>
      <c r="N309" t="str">
        <f>VLOOKUP($A309,'Hospitalisation Details'!$A$2:$H$2345,5,FALSE)</f>
        <v>tier - 1</v>
      </c>
      <c r="O309" t="str">
        <f>VLOOKUP($A309,'Hospitalisation Details'!$A$2:$H$2345,6,FALSE)</f>
        <v>tier - 2</v>
      </c>
      <c r="P309" t="str">
        <f>VLOOKUP($A309,'Hospitalisation Details'!$A$2:$H$2345,7,FALSE)</f>
        <v>R1011</v>
      </c>
      <c r="Q309" s="17">
        <f>VLOOKUP($A309,'Hospitalisation Details'!$A$2:$H$2345,8,FALSE)</f>
        <v>23</v>
      </c>
    </row>
    <row r="310" spans="1:17" x14ac:dyDescent="0.25">
      <c r="A310" t="str">
        <f>'Customer Names'!A310</f>
        <v>Id309</v>
      </c>
      <c r="B310" t="str">
        <f>VLOOKUP($A310,'Customer Names'!$A$2:$D$2336,3,FALSE)</f>
        <v>Michele</v>
      </c>
      <c r="C310" s="16">
        <f>VLOOKUP($A310,'Medical Examinations'!$A$2:$J$2336,2,FALSE)</f>
        <v>18.63</v>
      </c>
      <c r="D310" s="16">
        <f>VLOOKUP($A310,'Medical Examinations'!$A$2:$J$2336,3,FALSE)</f>
        <v>9.81</v>
      </c>
      <c r="E310" t="str">
        <f>VLOOKUP($A310,'Medical Examinations'!$A$2:$J$2336,4,FALSE)</f>
        <v>yes</v>
      </c>
      <c r="F310" t="str">
        <f>VLOOKUP($A310,'Medical Examinations'!$A$2:$J$2336,5,FALSE)</f>
        <v>No</v>
      </c>
      <c r="G310" t="str">
        <f>VLOOKUP($A310,'Medical Examinations'!$A$2:$J$2336,6,FALSE)</f>
        <v>No</v>
      </c>
      <c r="H310" s="17">
        <f>VLOOKUP($A310,'Medical Examinations'!$A$2:$J$2336,7,FALSE)</f>
        <v>2</v>
      </c>
      <c r="I310" t="str">
        <f>VLOOKUP($A310,'Medical Examinations'!$A$2:$J$2336,8,FALSE)</f>
        <v>yes</v>
      </c>
      <c r="J310" t="str">
        <f>VLOOKUP($A310,'Medical Examinations'!$A$2:$J$2336,9,FALSE)</f>
        <v>Normal Weight</v>
      </c>
      <c r="K310" t="str">
        <f>VLOOKUP($A310,'Medical Examinations'!$A$2:$J$2336,10,FALSE)</f>
        <v>Diabetes</v>
      </c>
      <c r="L310" s="18">
        <f>VLOOKUP($A310,'Hospitalisation Details'!$A$2:$H$2345,2,FALSE)</f>
        <v>25883</v>
      </c>
      <c r="M310" s="13">
        <f>VLOOKUP($A310,'Hospitalisation Details'!$A$2:$H$2345,4,FALSE)</f>
        <v>30625.65</v>
      </c>
      <c r="N310" t="str">
        <f>VLOOKUP($A310,'Hospitalisation Details'!$A$2:$H$2345,5,FALSE)</f>
        <v>tier - 2</v>
      </c>
      <c r="O310" t="str">
        <f>VLOOKUP($A310,'Hospitalisation Details'!$A$2:$H$2345,6,FALSE)</f>
        <v>tier - 3</v>
      </c>
      <c r="P310" t="str">
        <f>VLOOKUP($A310,'Hospitalisation Details'!$A$2:$H$2345,7,FALSE)</f>
        <v>R1011</v>
      </c>
      <c r="Q310" s="17">
        <f>VLOOKUP($A310,'Hospitalisation Details'!$A$2:$H$2345,8,FALSE)</f>
        <v>52</v>
      </c>
    </row>
    <row r="311" spans="1:17" x14ac:dyDescent="0.25">
      <c r="A311" t="str">
        <f>'Customer Names'!A311</f>
        <v>Id310</v>
      </c>
      <c r="B311" t="str">
        <f>VLOOKUP($A311,'Customer Names'!$A$2:$D$2336,3,FALSE)</f>
        <v>Nikki</v>
      </c>
      <c r="C311" s="16">
        <f>VLOOKUP($A311,'Medical Examinations'!$A$2:$J$2336,2,FALSE)</f>
        <v>26.26</v>
      </c>
      <c r="D311" s="16">
        <f>VLOOKUP($A311,'Medical Examinations'!$A$2:$J$2336,3,FALSE)</f>
        <v>11.8</v>
      </c>
      <c r="E311" t="str">
        <f>VLOOKUP($A311,'Medical Examinations'!$A$2:$J$2336,4,FALSE)</f>
        <v>yes</v>
      </c>
      <c r="F311" t="str">
        <f>VLOOKUP($A311,'Medical Examinations'!$A$2:$J$2336,5,FALSE)</f>
        <v>No</v>
      </c>
      <c r="G311" t="str">
        <f>VLOOKUP($A311,'Medical Examinations'!$A$2:$J$2336,6,FALSE)</f>
        <v>No</v>
      </c>
      <c r="H311" s="17">
        <f>VLOOKUP($A311,'Medical Examinations'!$A$2:$J$2336,7,FALSE)</f>
        <v>1</v>
      </c>
      <c r="I311" t="str">
        <f>VLOOKUP($A311,'Medical Examinations'!$A$2:$J$2336,8,FALSE)</f>
        <v>yes</v>
      </c>
      <c r="J311" t="str">
        <f>VLOOKUP($A311,'Medical Examinations'!$A$2:$J$2336,9,FALSE)</f>
        <v>Overweight</v>
      </c>
      <c r="K311" t="str">
        <f>VLOOKUP($A311,'Medical Examinations'!$A$2:$J$2336,10,FALSE)</f>
        <v>Diabetes</v>
      </c>
      <c r="L311" s="18">
        <f>VLOOKUP($A311,'Hospitalisation Details'!$A$2:$H$2345,2,FALSE)</f>
        <v>31634</v>
      </c>
      <c r="M311" s="13">
        <f>VLOOKUP($A311,'Hospitalisation Details'!$A$2:$H$2345,4,FALSE)</f>
        <v>30530.5</v>
      </c>
      <c r="N311" t="str">
        <f>VLOOKUP($A311,'Hospitalisation Details'!$A$2:$H$2345,5,FALSE)</f>
        <v>tier - 2</v>
      </c>
      <c r="O311" t="str">
        <f>VLOOKUP($A311,'Hospitalisation Details'!$A$2:$H$2345,6,FALSE)</f>
        <v>tier - 1</v>
      </c>
      <c r="P311" t="str">
        <f>VLOOKUP($A311,'Hospitalisation Details'!$A$2:$H$2345,7,FALSE)</f>
        <v>R1011</v>
      </c>
      <c r="Q311" s="17">
        <f>VLOOKUP($A311,'Hospitalisation Details'!$A$2:$H$2345,8,FALSE)</f>
        <v>36</v>
      </c>
    </row>
    <row r="312" spans="1:17" x14ac:dyDescent="0.25">
      <c r="A312" t="str">
        <f>'Customer Names'!A312</f>
        <v>Id311</v>
      </c>
      <c r="B312" t="str">
        <f>VLOOKUP($A312,'Customer Names'!$A$2:$D$2336,3,FALSE)</f>
        <v>Philip J.</v>
      </c>
      <c r="C312" s="16">
        <f>VLOOKUP($A312,'Medical Examinations'!$A$2:$J$2336,2,FALSE)</f>
        <v>22.37</v>
      </c>
      <c r="D312" s="16">
        <f>VLOOKUP($A312,'Medical Examinations'!$A$2:$J$2336,3,FALSE)</f>
        <v>5.86</v>
      </c>
      <c r="E312" t="str">
        <f>VLOOKUP($A312,'Medical Examinations'!$A$2:$J$2336,4,FALSE)</f>
        <v>yes</v>
      </c>
      <c r="F312" t="str">
        <f>VLOOKUP($A312,'Medical Examinations'!$A$2:$J$2336,5,FALSE)</f>
        <v>No</v>
      </c>
      <c r="G312" t="str">
        <f>VLOOKUP($A312,'Medical Examinations'!$A$2:$J$2336,6,FALSE)</f>
        <v>Yes</v>
      </c>
      <c r="H312" s="17">
        <f>VLOOKUP($A312,'Medical Examinations'!$A$2:$J$2336,7,FALSE)</f>
        <v>1</v>
      </c>
      <c r="I312" t="str">
        <f>VLOOKUP($A312,'Medical Examinations'!$A$2:$J$2336,8,FALSE)</f>
        <v>yes</v>
      </c>
      <c r="J312" t="str">
        <f>VLOOKUP($A312,'Medical Examinations'!$A$2:$J$2336,9,FALSE)</f>
        <v>Normal Weight</v>
      </c>
      <c r="K312" t="str">
        <f>VLOOKUP($A312,'Medical Examinations'!$A$2:$J$2336,10,FALSE)</f>
        <v>Prediabetes</v>
      </c>
      <c r="L312" s="18">
        <f>VLOOKUP($A312,'Hospitalisation Details'!$A$2:$H$2345,2,FALSE)</f>
        <v>30562</v>
      </c>
      <c r="M312" s="13">
        <f>VLOOKUP($A312,'Hospitalisation Details'!$A$2:$H$2345,4,FALSE)</f>
        <v>30457.37</v>
      </c>
      <c r="N312" t="str">
        <f>VLOOKUP($A312,'Hospitalisation Details'!$A$2:$H$2345,5,FALSE)</f>
        <v>tier - 2</v>
      </c>
      <c r="O312" t="str">
        <f>VLOOKUP($A312,'Hospitalisation Details'!$A$2:$H$2345,6,FALSE)</f>
        <v>tier - 1</v>
      </c>
      <c r="P312" t="str">
        <f>VLOOKUP($A312,'Hospitalisation Details'!$A$2:$H$2345,7,FALSE)</f>
        <v>R1012</v>
      </c>
      <c r="Q312" s="17">
        <f>VLOOKUP($A312,'Hospitalisation Details'!$A$2:$H$2345,8,FALSE)</f>
        <v>39</v>
      </c>
    </row>
    <row r="313" spans="1:17" x14ac:dyDescent="0.25">
      <c r="A313" t="str">
        <f>'Customer Names'!A313</f>
        <v>Id312</v>
      </c>
      <c r="B313" t="str">
        <f>VLOOKUP($A313,'Customer Names'!$A$2:$D$2336,3,FALSE)</f>
        <v>Bryan L</v>
      </c>
      <c r="C313" s="16">
        <f>VLOOKUP($A313,'Medical Examinations'!$A$2:$J$2336,2,FALSE)</f>
        <v>39.619999999999997</v>
      </c>
      <c r="D313" s="16">
        <f>VLOOKUP($A313,'Medical Examinations'!$A$2:$J$2336,3,FALSE)</f>
        <v>4.28</v>
      </c>
      <c r="E313" t="str">
        <f>VLOOKUP($A313,'Medical Examinations'!$A$2:$J$2336,4,FALSE)</f>
        <v>No</v>
      </c>
      <c r="F313" t="str">
        <f>VLOOKUP($A313,'Medical Examinations'!$A$2:$J$2336,5,FALSE)</f>
        <v>No</v>
      </c>
      <c r="G313" t="str">
        <f>VLOOKUP($A313,'Medical Examinations'!$A$2:$J$2336,6,FALSE)</f>
        <v>No</v>
      </c>
      <c r="H313" s="17">
        <f>VLOOKUP($A313,'Medical Examinations'!$A$2:$J$2336,7,FALSE)</f>
        <v>1</v>
      </c>
      <c r="I313" t="str">
        <f>VLOOKUP($A313,'Medical Examinations'!$A$2:$J$2336,8,FALSE)</f>
        <v>yes</v>
      </c>
      <c r="J313" t="str">
        <f>VLOOKUP($A313,'Medical Examinations'!$A$2:$J$2336,9,FALSE)</f>
        <v>Obesity</v>
      </c>
      <c r="K313" t="str">
        <f>VLOOKUP($A313,'Medical Examinations'!$A$2:$J$2336,10,FALSE)</f>
        <v>Normal</v>
      </c>
      <c r="L313" s="18">
        <f>VLOOKUP($A313,'Hospitalisation Details'!$A$2:$H$2345,2,FALSE)</f>
        <v>36096</v>
      </c>
      <c r="M313" s="13">
        <f>VLOOKUP($A313,'Hospitalisation Details'!$A$2:$H$2345,4,FALSE)</f>
        <v>30422.03</v>
      </c>
      <c r="N313" t="str">
        <f>VLOOKUP($A313,'Hospitalisation Details'!$A$2:$H$2345,5,FALSE)</f>
        <v>tier - 2</v>
      </c>
      <c r="O313" t="str">
        <f>VLOOKUP($A313,'Hospitalisation Details'!$A$2:$H$2345,6,FALSE)</f>
        <v>tier - 3</v>
      </c>
      <c r="P313" t="str">
        <f>VLOOKUP($A313,'Hospitalisation Details'!$A$2:$H$2345,7,FALSE)</f>
        <v>R1011</v>
      </c>
      <c r="Q313" s="17">
        <f>VLOOKUP($A313,'Hospitalisation Details'!$A$2:$H$2345,8,FALSE)</f>
        <v>24</v>
      </c>
    </row>
    <row r="314" spans="1:17" x14ac:dyDescent="0.25">
      <c r="A314" t="str">
        <f>'Customer Names'!A314</f>
        <v>Id313</v>
      </c>
      <c r="B314" t="str">
        <f>VLOOKUP($A314,'Customer Names'!$A$2:$D$2336,3,FALSE)</f>
        <v>Timothy F</v>
      </c>
      <c r="C314" s="16">
        <f>VLOOKUP($A314,'Medical Examinations'!$A$2:$J$2336,2,FALSE)</f>
        <v>18.329999999999998</v>
      </c>
      <c r="D314" s="16">
        <f>VLOOKUP($A314,'Medical Examinations'!$A$2:$J$2336,3,FALSE)</f>
        <v>4.16</v>
      </c>
      <c r="E314" t="str">
        <f>VLOOKUP($A314,'Medical Examinations'!$A$2:$J$2336,4,FALSE)</f>
        <v>yes</v>
      </c>
      <c r="F314" t="str">
        <f>VLOOKUP($A314,'Medical Examinations'!$A$2:$J$2336,5,FALSE)</f>
        <v>No</v>
      </c>
      <c r="G314" t="str">
        <f>VLOOKUP($A314,'Medical Examinations'!$A$2:$J$2336,6,FALSE)</f>
        <v>No</v>
      </c>
      <c r="H314" s="17">
        <f>VLOOKUP($A314,'Medical Examinations'!$A$2:$J$2336,7,FALSE)</f>
        <v>0</v>
      </c>
      <c r="I314" t="str">
        <f>VLOOKUP($A314,'Medical Examinations'!$A$2:$J$2336,8,FALSE)</f>
        <v>yes</v>
      </c>
      <c r="J314" t="str">
        <f>VLOOKUP($A314,'Medical Examinations'!$A$2:$J$2336,9,FALSE)</f>
        <v>Underweight</v>
      </c>
      <c r="K314" t="str">
        <f>VLOOKUP($A314,'Medical Examinations'!$A$2:$J$2336,10,FALSE)</f>
        <v>Normal</v>
      </c>
      <c r="L314" s="18">
        <f>VLOOKUP($A314,'Hospitalisation Details'!$A$2:$H$2345,2,FALSE)</f>
        <v>28006</v>
      </c>
      <c r="M314" s="13">
        <f>VLOOKUP($A314,'Hospitalisation Details'!$A$2:$H$2345,4,FALSE)</f>
        <v>30409.53</v>
      </c>
      <c r="N314" t="str">
        <f>VLOOKUP($A314,'Hospitalisation Details'!$A$2:$H$2345,5,FALSE)</f>
        <v>tier - 2</v>
      </c>
      <c r="O314" t="str">
        <f>VLOOKUP($A314,'Hospitalisation Details'!$A$2:$H$2345,6,FALSE)</f>
        <v>tier - 3</v>
      </c>
      <c r="P314" t="str">
        <f>VLOOKUP($A314,'Hospitalisation Details'!$A$2:$H$2345,7,FALSE)</f>
        <v>R1012</v>
      </c>
      <c r="Q314" s="17">
        <f>VLOOKUP($A314,'Hospitalisation Details'!$A$2:$H$2345,8,FALSE)</f>
        <v>46</v>
      </c>
    </row>
    <row r="315" spans="1:17" x14ac:dyDescent="0.25">
      <c r="A315" t="str">
        <f>'Customer Names'!A315</f>
        <v>Id314</v>
      </c>
      <c r="B315" t="str">
        <f>VLOOKUP($A315,'Customer Names'!$A$2:$D$2336,3,FALSE)</f>
        <v>Angielyn M</v>
      </c>
      <c r="C315" s="16">
        <f>VLOOKUP($A315,'Medical Examinations'!$A$2:$J$2336,2,FALSE)</f>
        <v>17.11</v>
      </c>
      <c r="D315" s="16">
        <f>VLOOKUP($A315,'Medical Examinations'!$A$2:$J$2336,3,FALSE)</f>
        <v>4.9800000000000004</v>
      </c>
      <c r="E315" t="str">
        <f>VLOOKUP($A315,'Medical Examinations'!$A$2:$J$2336,4,FALSE)</f>
        <v>yes</v>
      </c>
      <c r="F315" t="str">
        <f>VLOOKUP($A315,'Medical Examinations'!$A$2:$J$2336,5,FALSE)</f>
        <v>No</v>
      </c>
      <c r="G315" t="str">
        <f>VLOOKUP($A315,'Medical Examinations'!$A$2:$J$2336,6,FALSE)</f>
        <v>Yes</v>
      </c>
      <c r="H315" s="17">
        <f>VLOOKUP($A315,'Medical Examinations'!$A$2:$J$2336,7,FALSE)</f>
        <v>1</v>
      </c>
      <c r="I315" t="str">
        <f>VLOOKUP($A315,'Medical Examinations'!$A$2:$J$2336,8,FALSE)</f>
        <v>yes</v>
      </c>
      <c r="J315" t="str">
        <f>VLOOKUP($A315,'Medical Examinations'!$A$2:$J$2336,9,FALSE)</f>
        <v>Underweight</v>
      </c>
      <c r="K315" t="str">
        <f>VLOOKUP($A315,'Medical Examinations'!$A$2:$J$2336,10,FALSE)</f>
        <v>Normal</v>
      </c>
      <c r="L315" s="18">
        <f>VLOOKUP($A315,'Hospitalisation Details'!$A$2:$H$2345,2,FALSE)</f>
        <v>25414</v>
      </c>
      <c r="M315" s="13">
        <f>VLOOKUP($A315,'Hospitalisation Details'!$A$2:$H$2345,4,FALSE)</f>
        <v>30366.93</v>
      </c>
      <c r="N315" t="str">
        <f>VLOOKUP($A315,'Hospitalisation Details'!$A$2:$H$2345,5,FALSE)</f>
        <v>tier - 2</v>
      </c>
      <c r="O315" t="str">
        <f>VLOOKUP($A315,'Hospitalisation Details'!$A$2:$H$2345,6,FALSE)</f>
        <v>tier - 2</v>
      </c>
      <c r="P315" t="str">
        <f>VLOOKUP($A315,'Hospitalisation Details'!$A$2:$H$2345,7,FALSE)</f>
        <v>R1011</v>
      </c>
      <c r="Q315" s="17">
        <f>VLOOKUP($A315,'Hospitalisation Details'!$A$2:$H$2345,8,FALSE)</f>
        <v>53</v>
      </c>
    </row>
    <row r="316" spans="1:17" x14ac:dyDescent="0.25">
      <c r="A316" t="str">
        <f>'Customer Names'!A316</f>
        <v>Id315</v>
      </c>
      <c r="B316" t="str">
        <f>VLOOKUP($A316,'Customer Names'!$A$2:$D$2336,3,FALSE)</f>
        <v>Jeanie M.</v>
      </c>
      <c r="C316" s="16">
        <f>VLOOKUP($A316,'Medical Examinations'!$A$2:$J$2336,2,FALSE)</f>
        <v>43.5</v>
      </c>
      <c r="D316" s="16">
        <f>VLOOKUP($A316,'Medical Examinations'!$A$2:$J$2336,3,FALSE)</f>
        <v>6.38</v>
      </c>
      <c r="E316" t="str">
        <f>VLOOKUP($A316,'Medical Examinations'!$A$2:$J$2336,4,FALSE)</f>
        <v>No</v>
      </c>
      <c r="F316" t="str">
        <f>VLOOKUP($A316,'Medical Examinations'!$A$2:$J$2336,5,FALSE)</f>
        <v>yes</v>
      </c>
      <c r="G316" t="str">
        <f>VLOOKUP($A316,'Medical Examinations'!$A$2:$J$2336,6,FALSE)</f>
        <v>No</v>
      </c>
      <c r="H316" s="17">
        <f>VLOOKUP($A316,'Medical Examinations'!$A$2:$J$2336,7,FALSE)</f>
        <v>1</v>
      </c>
      <c r="I316" t="str">
        <f>VLOOKUP($A316,'Medical Examinations'!$A$2:$J$2336,8,FALSE)</f>
        <v>yes</v>
      </c>
      <c r="J316" t="str">
        <f>VLOOKUP($A316,'Medical Examinations'!$A$2:$J$2336,9,FALSE)</f>
        <v>Obesity</v>
      </c>
      <c r="K316" t="str">
        <f>VLOOKUP($A316,'Medical Examinations'!$A$2:$J$2336,10,FALSE)</f>
        <v>Prediabetes</v>
      </c>
      <c r="L316" s="18">
        <f>VLOOKUP($A316,'Hospitalisation Details'!$A$2:$H$2345,2,FALSE)</f>
        <v>38139</v>
      </c>
      <c r="M316" s="13">
        <f>VLOOKUP($A316,'Hospitalisation Details'!$A$2:$H$2345,4,FALSE)</f>
        <v>30328.27</v>
      </c>
      <c r="N316" t="str">
        <f>VLOOKUP($A316,'Hospitalisation Details'!$A$2:$H$2345,5,FALSE)</f>
        <v>tier - 2</v>
      </c>
      <c r="O316" t="str">
        <f>VLOOKUP($A316,'Hospitalisation Details'!$A$2:$H$2345,6,FALSE)</f>
        <v>tier - 2</v>
      </c>
      <c r="P316" t="str">
        <f>VLOOKUP($A316,'Hospitalisation Details'!$A$2:$H$2345,7,FALSE)</f>
        <v>R1011</v>
      </c>
      <c r="Q316" s="17">
        <f>VLOOKUP($A316,'Hospitalisation Details'!$A$2:$H$2345,8,FALSE)</f>
        <v>19</v>
      </c>
    </row>
    <row r="317" spans="1:17" x14ac:dyDescent="0.25">
      <c r="A317" t="str">
        <f>'Customer Names'!A317</f>
        <v>Id316</v>
      </c>
      <c r="B317" t="str">
        <f>VLOOKUP($A317,'Customer Names'!$A$2:$D$2336,3,FALSE)</f>
        <v>Greg</v>
      </c>
      <c r="C317" s="16">
        <f>VLOOKUP($A317,'Medical Examinations'!$A$2:$J$2336,2,FALSE)</f>
        <v>25.364999999999998</v>
      </c>
      <c r="D317" s="16">
        <f>VLOOKUP($A317,'Medical Examinations'!$A$2:$J$2336,3,FALSE)</f>
        <v>5.19</v>
      </c>
      <c r="E317" t="str">
        <f>VLOOKUP($A317,'Medical Examinations'!$A$2:$J$2336,4,FALSE)</f>
        <v>No</v>
      </c>
      <c r="F317" t="str">
        <f>VLOOKUP($A317,'Medical Examinations'!$A$2:$J$2336,5,FALSE)</f>
        <v>No</v>
      </c>
      <c r="G317" t="str">
        <f>VLOOKUP($A317,'Medical Examinations'!$A$2:$J$2336,6,FALSE)</f>
        <v>No</v>
      </c>
      <c r="H317" s="17">
        <f>VLOOKUP($A317,'Medical Examinations'!$A$2:$J$2336,7,FALSE)</f>
        <v>2</v>
      </c>
      <c r="I317" t="str">
        <f>VLOOKUP($A317,'Medical Examinations'!$A$2:$J$2336,8,FALSE)</f>
        <v>No</v>
      </c>
      <c r="J317" t="str">
        <f>VLOOKUP($A317,'Medical Examinations'!$A$2:$J$2336,9,FALSE)</f>
        <v>Overweight</v>
      </c>
      <c r="K317" t="str">
        <f>VLOOKUP($A317,'Medical Examinations'!$A$2:$J$2336,10,FALSE)</f>
        <v>Normal</v>
      </c>
      <c r="L317" s="18">
        <f>VLOOKUP($A317,'Hospitalisation Details'!$A$2:$H$2345,2,FALSE)</f>
        <v>26504</v>
      </c>
      <c r="M317" s="13">
        <f>VLOOKUP($A317,'Hospitalisation Details'!$A$2:$H$2345,4,FALSE)</f>
        <v>30284.639999999999</v>
      </c>
      <c r="N317" t="str">
        <f>VLOOKUP($A317,'Hospitalisation Details'!$A$2:$H$2345,5,FALSE)</f>
        <v>tier - 1</v>
      </c>
      <c r="O317" t="str">
        <f>VLOOKUP($A317,'Hospitalisation Details'!$A$2:$H$2345,6,FALSE)</f>
        <v>tier - 1</v>
      </c>
      <c r="P317" t="str">
        <f>VLOOKUP($A317,'Hospitalisation Details'!$A$2:$H$2345,7,FALSE)</f>
        <v>R1012</v>
      </c>
      <c r="Q317" s="17">
        <f>VLOOKUP($A317,'Hospitalisation Details'!$A$2:$H$2345,8,FALSE)</f>
        <v>50</v>
      </c>
    </row>
    <row r="318" spans="1:17" x14ac:dyDescent="0.25">
      <c r="A318" t="str">
        <f>'Customer Names'!A318</f>
        <v>Id317</v>
      </c>
      <c r="B318" t="str">
        <f>VLOOKUP($A318,'Customer Names'!$A$2:$D$2336,3,FALSE)</f>
        <v>John</v>
      </c>
      <c r="C318" s="16">
        <f>VLOOKUP($A318,'Medical Examinations'!$A$2:$J$2336,2,FALSE)</f>
        <v>28.594999999999999</v>
      </c>
      <c r="D318" s="16">
        <f>VLOOKUP($A318,'Medical Examinations'!$A$2:$J$2336,3,FALSE)</f>
        <v>10.210000000000001</v>
      </c>
      <c r="E318" t="str">
        <f>VLOOKUP($A318,'Medical Examinations'!$A$2:$J$2336,4,FALSE)</f>
        <v>No</v>
      </c>
      <c r="F318" t="str">
        <f>VLOOKUP($A318,'Medical Examinations'!$A$2:$J$2336,5,FALSE)</f>
        <v>No</v>
      </c>
      <c r="G318" t="str">
        <f>VLOOKUP($A318,'Medical Examinations'!$A$2:$J$2336,6,FALSE)</f>
        <v>No</v>
      </c>
      <c r="H318" s="17">
        <f>VLOOKUP($A318,'Medical Examinations'!$A$2:$J$2336,7,FALSE)</f>
        <v>0</v>
      </c>
      <c r="I318" t="str">
        <f>VLOOKUP($A318,'Medical Examinations'!$A$2:$J$2336,8,FALSE)</f>
        <v>No</v>
      </c>
      <c r="J318" t="str">
        <f>VLOOKUP($A318,'Medical Examinations'!$A$2:$J$2336,9,FALSE)</f>
        <v>Overweight</v>
      </c>
      <c r="K318" t="str">
        <f>VLOOKUP($A318,'Medical Examinations'!$A$2:$J$2336,10,FALSE)</f>
        <v>Diabetes</v>
      </c>
      <c r="L318" s="18">
        <f>VLOOKUP($A318,'Hospitalisation Details'!$A$2:$H$2345,2,FALSE)</f>
        <v>22904</v>
      </c>
      <c r="M318" s="13">
        <f>VLOOKUP($A318,'Hospitalisation Details'!$A$2:$H$2345,4,FALSE)</f>
        <v>30260</v>
      </c>
      <c r="N318" t="str">
        <f>VLOOKUP($A318,'Hospitalisation Details'!$A$2:$H$2345,5,FALSE)</f>
        <v>tier - 1</v>
      </c>
      <c r="O318" t="str">
        <f>VLOOKUP($A318,'Hospitalisation Details'!$A$2:$H$2345,6,FALSE)</f>
        <v>tier - 1</v>
      </c>
      <c r="P318" t="str">
        <f>VLOOKUP($A318,'Hospitalisation Details'!$A$2:$H$2345,7,FALSE)</f>
        <v>R1014</v>
      </c>
      <c r="Q318" s="17">
        <f>VLOOKUP($A318,'Hospitalisation Details'!$A$2:$H$2345,8,FALSE)</f>
        <v>60</v>
      </c>
    </row>
    <row r="319" spans="1:17" x14ac:dyDescent="0.25">
      <c r="A319" t="str">
        <f>'Customer Names'!A319</f>
        <v>Id318</v>
      </c>
      <c r="B319" t="str">
        <f>VLOOKUP($A319,'Customer Names'!$A$2:$D$2336,3,FALSE)</f>
        <v>Aliaksandr</v>
      </c>
      <c r="C319" s="16">
        <f>VLOOKUP($A319,'Medical Examinations'!$A$2:$J$2336,2,FALSE)</f>
        <v>29.83</v>
      </c>
      <c r="D319" s="16">
        <f>VLOOKUP($A319,'Medical Examinations'!$A$2:$J$2336,3,FALSE)</f>
        <v>9.6999999999999993</v>
      </c>
      <c r="E319" t="str">
        <f>VLOOKUP($A319,'Medical Examinations'!$A$2:$J$2336,4,FALSE)</f>
        <v>yes</v>
      </c>
      <c r="F319" t="str">
        <f>VLOOKUP($A319,'Medical Examinations'!$A$2:$J$2336,5,FALSE)</f>
        <v>No</v>
      </c>
      <c r="G319" t="str">
        <f>VLOOKUP($A319,'Medical Examinations'!$A$2:$J$2336,6,FALSE)</f>
        <v>Yes</v>
      </c>
      <c r="H319" s="17">
        <f>VLOOKUP($A319,'Medical Examinations'!$A$2:$J$2336,7,FALSE)</f>
        <v>1</v>
      </c>
      <c r="I319" t="str">
        <f>VLOOKUP($A319,'Medical Examinations'!$A$2:$J$2336,8,FALSE)</f>
        <v>yes</v>
      </c>
      <c r="J319" t="str">
        <f>VLOOKUP($A319,'Medical Examinations'!$A$2:$J$2336,9,FALSE)</f>
        <v>Overweight</v>
      </c>
      <c r="K319" t="str">
        <f>VLOOKUP($A319,'Medical Examinations'!$A$2:$J$2336,10,FALSE)</f>
        <v>Diabetes</v>
      </c>
      <c r="L319" s="18">
        <f>VLOOKUP($A319,'Hospitalisation Details'!$A$2:$H$2345,2,FALSE)</f>
        <v>23267</v>
      </c>
      <c r="M319" s="13">
        <f>VLOOKUP($A319,'Hospitalisation Details'!$A$2:$H$2345,4,FALSE)</f>
        <v>30184.94</v>
      </c>
      <c r="N319" t="str">
        <f>VLOOKUP($A319,'Hospitalisation Details'!$A$2:$H$2345,5,FALSE)</f>
        <v>tier - 1</v>
      </c>
      <c r="O319" t="str">
        <f>VLOOKUP($A319,'Hospitalisation Details'!$A$2:$H$2345,6,FALSE)</f>
        <v>tier - 1</v>
      </c>
      <c r="P319" t="str">
        <f>VLOOKUP($A319,'Hospitalisation Details'!$A$2:$H$2345,7,FALSE)</f>
        <v>R1014</v>
      </c>
      <c r="Q319" s="17">
        <f>VLOOKUP($A319,'Hospitalisation Details'!$A$2:$H$2345,8,FALSE)</f>
        <v>59</v>
      </c>
    </row>
    <row r="320" spans="1:17" x14ac:dyDescent="0.25">
      <c r="A320" t="str">
        <f>'Customer Names'!A320</f>
        <v>Id319</v>
      </c>
      <c r="B320" t="str">
        <f>VLOOKUP($A320,'Customer Names'!$A$2:$D$2336,3,FALSE)</f>
        <v>Jason M.</v>
      </c>
      <c r="C320" s="16">
        <f>VLOOKUP($A320,'Medical Examinations'!$A$2:$J$2336,2,FALSE)</f>
        <v>24.7</v>
      </c>
      <c r="D320" s="16">
        <f>VLOOKUP($A320,'Medical Examinations'!$A$2:$J$2336,3,FALSE)</f>
        <v>10.25</v>
      </c>
      <c r="E320" t="str">
        <f>VLOOKUP($A320,'Medical Examinations'!$A$2:$J$2336,4,FALSE)</f>
        <v>No</v>
      </c>
      <c r="F320" t="str">
        <f>VLOOKUP($A320,'Medical Examinations'!$A$2:$J$2336,5,FALSE)</f>
        <v>No</v>
      </c>
      <c r="G320" t="str">
        <f>VLOOKUP($A320,'Medical Examinations'!$A$2:$J$2336,6,FALSE)</f>
        <v>No</v>
      </c>
      <c r="H320" s="17">
        <f>VLOOKUP($A320,'Medical Examinations'!$A$2:$J$2336,7,FALSE)</f>
        <v>3</v>
      </c>
      <c r="I320" t="str">
        <f>VLOOKUP($A320,'Medical Examinations'!$A$2:$J$2336,8,FALSE)</f>
        <v>No</v>
      </c>
      <c r="J320" t="str">
        <f>VLOOKUP($A320,'Medical Examinations'!$A$2:$J$2336,9,FALSE)</f>
        <v>Normal Weight</v>
      </c>
      <c r="K320" t="str">
        <f>VLOOKUP($A320,'Medical Examinations'!$A$2:$J$2336,10,FALSE)</f>
        <v>Diabetes</v>
      </c>
      <c r="L320" s="18">
        <f>VLOOKUP($A320,'Hospitalisation Details'!$A$2:$H$2345,2,FALSE)</f>
        <v>21408</v>
      </c>
      <c r="M320" s="13">
        <f>VLOOKUP($A320,'Hospitalisation Details'!$A$2:$H$2345,4,FALSE)</f>
        <v>30166.62</v>
      </c>
      <c r="N320" t="str">
        <f>VLOOKUP($A320,'Hospitalisation Details'!$A$2:$H$2345,5,FALSE)</f>
        <v>tier - 1</v>
      </c>
      <c r="O320" t="str">
        <f>VLOOKUP($A320,'Hospitalisation Details'!$A$2:$H$2345,6,FALSE)</f>
        <v>tier - 3</v>
      </c>
      <c r="P320" t="str">
        <f>VLOOKUP($A320,'Hospitalisation Details'!$A$2:$H$2345,7,FALSE)</f>
        <v>R1012</v>
      </c>
      <c r="Q320" s="17">
        <f>VLOOKUP($A320,'Hospitalisation Details'!$A$2:$H$2345,8,FALSE)</f>
        <v>64</v>
      </c>
    </row>
    <row r="321" spans="1:17" x14ac:dyDescent="0.25">
      <c r="A321" t="str">
        <f>'Customer Names'!A321</f>
        <v>Id320</v>
      </c>
      <c r="B321" t="str">
        <f>VLOOKUP($A321,'Customer Names'!$A$2:$D$2336,3,FALSE)</f>
        <v>Sheera K</v>
      </c>
      <c r="C321" s="16">
        <f>VLOOKUP($A321,'Medical Examinations'!$A$2:$J$2336,2,FALSE)</f>
        <v>17.940000000000001</v>
      </c>
      <c r="D321" s="16">
        <f>VLOOKUP($A321,'Medical Examinations'!$A$2:$J$2336,3,FALSE)</f>
        <v>9.77</v>
      </c>
      <c r="E321" t="str">
        <f>VLOOKUP($A321,'Medical Examinations'!$A$2:$J$2336,4,FALSE)</f>
        <v>No</v>
      </c>
      <c r="F321" t="str">
        <f>VLOOKUP($A321,'Medical Examinations'!$A$2:$J$2336,5,FALSE)</f>
        <v>No</v>
      </c>
      <c r="G321" t="str">
        <f>VLOOKUP($A321,'Medical Examinations'!$A$2:$J$2336,6,FALSE)</f>
        <v>No</v>
      </c>
      <c r="H321" s="17">
        <f>VLOOKUP($A321,'Medical Examinations'!$A$2:$J$2336,7,FALSE)</f>
        <v>0</v>
      </c>
      <c r="I321" t="str">
        <f>VLOOKUP($A321,'Medical Examinations'!$A$2:$J$2336,8,FALSE)</f>
        <v>yes</v>
      </c>
      <c r="J321" t="str">
        <f>VLOOKUP($A321,'Medical Examinations'!$A$2:$J$2336,9,FALSE)</f>
        <v>Underweight</v>
      </c>
      <c r="K321" t="str">
        <f>VLOOKUP($A321,'Medical Examinations'!$A$2:$J$2336,10,FALSE)</f>
        <v>Diabetes</v>
      </c>
      <c r="L321" s="18">
        <f>VLOOKUP($A321,'Hospitalisation Details'!$A$2:$H$2345,2,FALSE)</f>
        <v>26292</v>
      </c>
      <c r="M321" s="13">
        <f>VLOOKUP($A321,'Hospitalisation Details'!$A$2:$H$2345,4,FALSE)</f>
        <v>30134.75</v>
      </c>
      <c r="N321" t="str">
        <f>VLOOKUP($A321,'Hospitalisation Details'!$A$2:$H$2345,5,FALSE)</f>
        <v>tier - 2</v>
      </c>
      <c r="O321" t="str">
        <f>VLOOKUP($A321,'Hospitalisation Details'!$A$2:$H$2345,6,FALSE)</f>
        <v>tier - 3</v>
      </c>
      <c r="P321" t="str">
        <f>VLOOKUP($A321,'Hospitalisation Details'!$A$2:$H$2345,7,FALSE)</f>
        <v>R1011</v>
      </c>
      <c r="Q321" s="17">
        <f>VLOOKUP($A321,'Hospitalisation Details'!$A$2:$H$2345,8,FALSE)</f>
        <v>51</v>
      </c>
    </row>
    <row r="322" spans="1:17" x14ac:dyDescent="0.25">
      <c r="A322" t="str">
        <f>'Customer Names'!A322</f>
        <v>Id321</v>
      </c>
      <c r="B322" t="str">
        <f>VLOOKUP($A322,'Customer Names'!$A$2:$D$2336,3,FALSE)</f>
        <v>Janice</v>
      </c>
      <c r="C322" s="16">
        <f>VLOOKUP($A322,'Medical Examinations'!$A$2:$J$2336,2,FALSE)</f>
        <v>21.08</v>
      </c>
      <c r="D322" s="16">
        <f>VLOOKUP($A322,'Medical Examinations'!$A$2:$J$2336,3,FALSE)</f>
        <v>4.83</v>
      </c>
      <c r="E322" t="str">
        <f>VLOOKUP($A322,'Medical Examinations'!$A$2:$J$2336,4,FALSE)</f>
        <v>No</v>
      </c>
      <c r="F322" t="str">
        <f>VLOOKUP($A322,'Medical Examinations'!$A$2:$J$2336,5,FALSE)</f>
        <v>No</v>
      </c>
      <c r="G322" t="str">
        <f>VLOOKUP($A322,'Medical Examinations'!$A$2:$J$2336,6,FALSE)</f>
        <v>Yes</v>
      </c>
      <c r="H322" s="17">
        <f>VLOOKUP($A322,'Medical Examinations'!$A$2:$J$2336,7,FALSE)</f>
        <v>1</v>
      </c>
      <c r="I322" t="str">
        <f>VLOOKUP($A322,'Medical Examinations'!$A$2:$J$2336,8,FALSE)</f>
        <v>yes</v>
      </c>
      <c r="J322" t="str">
        <f>VLOOKUP($A322,'Medical Examinations'!$A$2:$J$2336,9,FALSE)</f>
        <v>Normal Weight</v>
      </c>
      <c r="K322" t="str">
        <f>VLOOKUP($A322,'Medical Examinations'!$A$2:$J$2336,10,FALSE)</f>
        <v>Normal</v>
      </c>
      <c r="L322" s="18">
        <f>VLOOKUP($A322,'Hospitalisation Details'!$A$2:$H$2345,2,FALSE)</f>
        <v>29100</v>
      </c>
      <c r="M322" s="13">
        <f>VLOOKUP($A322,'Hospitalisation Details'!$A$2:$H$2345,4,FALSE)</f>
        <v>30095.97</v>
      </c>
      <c r="N322" t="str">
        <f>VLOOKUP($A322,'Hospitalisation Details'!$A$2:$H$2345,5,FALSE)</f>
        <v>tier - 2</v>
      </c>
      <c r="O322" t="str">
        <f>VLOOKUP($A322,'Hospitalisation Details'!$A$2:$H$2345,6,FALSE)</f>
        <v>tier - 3</v>
      </c>
      <c r="P322" t="str">
        <f>VLOOKUP($A322,'Hospitalisation Details'!$A$2:$H$2345,7,FALSE)</f>
        <v>R1011</v>
      </c>
      <c r="Q322" s="17">
        <f>VLOOKUP($A322,'Hospitalisation Details'!$A$2:$H$2345,8,FALSE)</f>
        <v>43</v>
      </c>
    </row>
    <row r="323" spans="1:17" x14ac:dyDescent="0.25">
      <c r="A323" t="str">
        <f>'Customer Names'!A323</f>
        <v>Id322</v>
      </c>
      <c r="B323" t="str">
        <f>VLOOKUP($A323,'Customer Names'!$A$2:$D$2336,3,FALSE)</f>
        <v>Timothy G.</v>
      </c>
      <c r="C323" s="16">
        <f>VLOOKUP($A323,'Medical Examinations'!$A$2:$J$2336,2,FALSE)</f>
        <v>37.715000000000003</v>
      </c>
      <c r="D323" s="16">
        <f>VLOOKUP($A323,'Medical Examinations'!$A$2:$J$2336,3,FALSE)</f>
        <v>10.86</v>
      </c>
      <c r="E323" t="str">
        <f>VLOOKUP($A323,'Medical Examinations'!$A$2:$J$2336,4,FALSE)</f>
        <v>yes</v>
      </c>
      <c r="F323" t="str">
        <f>VLOOKUP($A323,'Medical Examinations'!$A$2:$J$2336,5,FALSE)</f>
        <v>No</v>
      </c>
      <c r="G323" t="str">
        <f>VLOOKUP($A323,'Medical Examinations'!$A$2:$J$2336,6,FALSE)</f>
        <v>No</v>
      </c>
      <c r="H323" s="17">
        <f>VLOOKUP($A323,'Medical Examinations'!$A$2:$J$2336,7,FALSE)</f>
        <v>0</v>
      </c>
      <c r="I323" t="str">
        <f>VLOOKUP($A323,'Medical Examinations'!$A$2:$J$2336,8,FALSE)</f>
        <v>No</v>
      </c>
      <c r="J323" t="str">
        <f>VLOOKUP($A323,'Medical Examinations'!$A$2:$J$2336,9,FALSE)</f>
        <v>Obesity</v>
      </c>
      <c r="K323" t="str">
        <f>VLOOKUP($A323,'Medical Examinations'!$A$2:$J$2336,10,FALSE)</f>
        <v>Diabetes</v>
      </c>
      <c r="L323" s="18">
        <f>VLOOKUP($A323,'Hospitalisation Details'!$A$2:$H$2345,2,FALSE)</f>
        <v>24639</v>
      </c>
      <c r="M323" s="13">
        <f>VLOOKUP($A323,'Hospitalisation Details'!$A$2:$H$2345,4,FALSE)</f>
        <v>30063.58</v>
      </c>
      <c r="N323" t="str">
        <f>VLOOKUP($A323,'Hospitalisation Details'!$A$2:$H$2345,5,FALSE)</f>
        <v>tier - 1</v>
      </c>
      <c r="O323" t="str">
        <f>VLOOKUP($A323,'Hospitalisation Details'!$A$2:$H$2345,6,FALSE)</f>
        <v>tier - 1</v>
      </c>
      <c r="P323" t="str">
        <f>VLOOKUP($A323,'Hospitalisation Details'!$A$2:$H$2345,7,FALSE)</f>
        <v>R1012</v>
      </c>
      <c r="Q323" s="17">
        <f>VLOOKUP($A323,'Hospitalisation Details'!$A$2:$H$2345,8,FALSE)</f>
        <v>55</v>
      </c>
    </row>
    <row r="324" spans="1:17" x14ac:dyDescent="0.25">
      <c r="A324" t="str">
        <f>'Customer Names'!A324</f>
        <v>Id323</v>
      </c>
      <c r="B324" t="str">
        <f>VLOOKUP($A324,'Customer Names'!$A$2:$D$2336,3,FALSE)</f>
        <v>Alan R</v>
      </c>
      <c r="C324" s="16">
        <f>VLOOKUP($A324,'Medical Examinations'!$A$2:$J$2336,2,FALSE)</f>
        <v>22.39</v>
      </c>
      <c r="D324" s="16">
        <f>VLOOKUP($A324,'Medical Examinations'!$A$2:$J$2336,3,FALSE)</f>
        <v>9.5299999999999994</v>
      </c>
      <c r="E324" t="str">
        <f>VLOOKUP($A324,'Medical Examinations'!$A$2:$J$2336,4,FALSE)</f>
        <v>yes</v>
      </c>
      <c r="F324" t="str">
        <f>VLOOKUP($A324,'Medical Examinations'!$A$2:$J$2336,5,FALSE)</f>
        <v>No</v>
      </c>
      <c r="G324" t="str">
        <f>VLOOKUP($A324,'Medical Examinations'!$A$2:$J$2336,6,FALSE)</f>
        <v>No</v>
      </c>
      <c r="H324" s="17">
        <f>VLOOKUP($A324,'Medical Examinations'!$A$2:$J$2336,7,FALSE)</f>
        <v>0</v>
      </c>
      <c r="I324" t="str">
        <f>VLOOKUP($A324,'Medical Examinations'!$A$2:$J$2336,8,FALSE)</f>
        <v>yes</v>
      </c>
      <c r="J324" t="str">
        <f>VLOOKUP($A324,'Medical Examinations'!$A$2:$J$2336,9,FALSE)</f>
        <v>Normal Weight</v>
      </c>
      <c r="K324" t="str">
        <f>VLOOKUP($A324,'Medical Examinations'!$A$2:$J$2336,10,FALSE)</f>
        <v>Diabetes</v>
      </c>
      <c r="L324" s="18">
        <f>VLOOKUP($A324,'Hospitalisation Details'!$A$2:$H$2345,2,FALSE)</f>
        <v>29802</v>
      </c>
      <c r="M324" s="13">
        <f>VLOOKUP($A324,'Hospitalisation Details'!$A$2:$H$2345,4,FALSE)</f>
        <v>30026.87</v>
      </c>
      <c r="N324" t="str">
        <f>VLOOKUP($A324,'Hospitalisation Details'!$A$2:$H$2345,5,FALSE)</f>
        <v>tier - 2</v>
      </c>
      <c r="O324" t="str">
        <f>VLOOKUP($A324,'Hospitalisation Details'!$A$2:$H$2345,6,FALSE)</f>
        <v>tier - 3</v>
      </c>
      <c r="P324" t="str">
        <f>VLOOKUP($A324,'Hospitalisation Details'!$A$2:$H$2345,7,FALSE)</f>
        <v>R1012</v>
      </c>
      <c r="Q324" s="17">
        <f>VLOOKUP($A324,'Hospitalisation Details'!$A$2:$H$2345,8,FALSE)</f>
        <v>41</v>
      </c>
    </row>
    <row r="325" spans="1:17" x14ac:dyDescent="0.25">
      <c r="A325" t="str">
        <f>'Customer Names'!A325</f>
        <v>Id324</v>
      </c>
      <c r="B325" t="str">
        <f>VLOOKUP($A325,'Customer Names'!$A$2:$D$2336,3,FALSE)</f>
        <v>Michael</v>
      </c>
      <c r="C325" s="16">
        <f>VLOOKUP($A325,'Medical Examinations'!$A$2:$J$2336,2,FALSE)</f>
        <v>28.78</v>
      </c>
      <c r="D325" s="16">
        <f>VLOOKUP($A325,'Medical Examinations'!$A$2:$J$2336,3,FALSE)</f>
        <v>5.68</v>
      </c>
      <c r="E325" t="str">
        <f>VLOOKUP($A325,'Medical Examinations'!$A$2:$J$2336,4,FALSE)</f>
        <v>No</v>
      </c>
      <c r="F325" t="str">
        <f>VLOOKUP($A325,'Medical Examinations'!$A$2:$J$2336,5,FALSE)</f>
        <v>No</v>
      </c>
      <c r="G325" t="str">
        <f>VLOOKUP($A325,'Medical Examinations'!$A$2:$J$2336,6,FALSE)</f>
        <v>No</v>
      </c>
      <c r="H325" s="17">
        <f>VLOOKUP($A325,'Medical Examinations'!$A$2:$J$2336,7,FALSE)</f>
        <v>0</v>
      </c>
      <c r="I325" t="str">
        <f>VLOOKUP($A325,'Medical Examinations'!$A$2:$J$2336,8,FALSE)</f>
        <v>yes</v>
      </c>
      <c r="J325" t="str">
        <f>VLOOKUP($A325,'Medical Examinations'!$A$2:$J$2336,9,FALSE)</f>
        <v>Overweight</v>
      </c>
      <c r="K325" t="str">
        <f>VLOOKUP($A325,'Medical Examinations'!$A$2:$J$2336,10,FALSE)</f>
        <v>Normal</v>
      </c>
      <c r="L325" s="18">
        <f>VLOOKUP($A325,'Hospitalisation Details'!$A$2:$H$2345,2,FALSE)</f>
        <v>33516</v>
      </c>
      <c r="M325" s="13">
        <f>VLOOKUP($A325,'Hospitalisation Details'!$A$2:$H$2345,4,FALSE)</f>
        <v>29969.67</v>
      </c>
      <c r="N325" t="str">
        <f>VLOOKUP($A325,'Hospitalisation Details'!$A$2:$H$2345,5,FALSE)</f>
        <v>tier - 1</v>
      </c>
      <c r="O325" t="str">
        <f>VLOOKUP($A325,'Hospitalisation Details'!$A$2:$H$2345,6,FALSE)</f>
        <v>tier - 1</v>
      </c>
      <c r="P325" t="str">
        <f>VLOOKUP($A325,'Hospitalisation Details'!$A$2:$H$2345,7,FALSE)</f>
        <v>R1011</v>
      </c>
      <c r="Q325" s="17">
        <f>VLOOKUP($A325,'Hospitalisation Details'!$A$2:$H$2345,8,FALSE)</f>
        <v>31</v>
      </c>
    </row>
    <row r="326" spans="1:17" x14ac:dyDescent="0.25">
      <c r="A326" t="str">
        <f>'Customer Names'!A326</f>
        <v>Id325</v>
      </c>
      <c r="B326" t="str">
        <f>VLOOKUP($A326,'Customer Names'!$A$2:$D$2336,3,FALSE)</f>
        <v>Marie-France</v>
      </c>
      <c r="C326" s="16">
        <f>VLOOKUP($A326,'Medical Examinations'!$A$2:$J$2336,2,FALSE)</f>
        <v>18.329999999999998</v>
      </c>
      <c r="D326" s="16">
        <f>VLOOKUP($A326,'Medical Examinations'!$A$2:$J$2336,3,FALSE)</f>
        <v>5.57</v>
      </c>
      <c r="E326" t="str">
        <f>VLOOKUP($A326,'Medical Examinations'!$A$2:$J$2336,4,FALSE)</f>
        <v>yes</v>
      </c>
      <c r="F326" t="str">
        <f>VLOOKUP($A326,'Medical Examinations'!$A$2:$J$2336,5,FALSE)</f>
        <v>No</v>
      </c>
      <c r="G326" t="str">
        <f>VLOOKUP($A326,'Medical Examinations'!$A$2:$J$2336,6,FALSE)</f>
        <v>No</v>
      </c>
      <c r="H326" s="17">
        <f>VLOOKUP($A326,'Medical Examinations'!$A$2:$J$2336,7,FALSE)</f>
        <v>0</v>
      </c>
      <c r="I326" t="str">
        <f>VLOOKUP($A326,'Medical Examinations'!$A$2:$J$2336,8,FALSE)</f>
        <v>yes</v>
      </c>
      <c r="J326" t="str">
        <f>VLOOKUP($A326,'Medical Examinations'!$A$2:$J$2336,9,FALSE)</f>
        <v>Underweight</v>
      </c>
      <c r="K326" t="str">
        <f>VLOOKUP($A326,'Medical Examinations'!$A$2:$J$2336,10,FALSE)</f>
        <v>Normal</v>
      </c>
      <c r="L326" s="18">
        <f>VLOOKUP($A326,'Hospitalisation Details'!$A$2:$H$2345,2,FALSE)</f>
        <v>27923</v>
      </c>
      <c r="M326" s="13">
        <f>VLOOKUP($A326,'Hospitalisation Details'!$A$2:$H$2345,4,FALSE)</f>
        <v>29933.75</v>
      </c>
      <c r="N326" t="str">
        <f>VLOOKUP($A326,'Hospitalisation Details'!$A$2:$H$2345,5,FALSE)</f>
        <v>tier - 1</v>
      </c>
      <c r="O326" t="str">
        <f>VLOOKUP($A326,'Hospitalisation Details'!$A$2:$H$2345,6,FALSE)</f>
        <v>tier - 1</v>
      </c>
      <c r="P326" t="str">
        <f>VLOOKUP($A326,'Hospitalisation Details'!$A$2:$H$2345,7,FALSE)</f>
        <v>R1011</v>
      </c>
      <c r="Q326" s="17">
        <f>VLOOKUP($A326,'Hospitalisation Details'!$A$2:$H$2345,8,FALSE)</f>
        <v>46</v>
      </c>
    </row>
    <row r="327" spans="1:17" x14ac:dyDescent="0.25">
      <c r="A327" t="str">
        <f>'Customer Names'!A327</f>
        <v>Id326</v>
      </c>
      <c r="B327" t="str">
        <f>VLOOKUP($A327,'Customer Names'!$A$2:$D$2336,3,FALSE)</f>
        <v>Erik F.</v>
      </c>
      <c r="C327" s="16">
        <f>VLOOKUP($A327,'Medical Examinations'!$A$2:$J$2336,2,FALSE)</f>
        <v>26.39</v>
      </c>
      <c r="D327" s="16">
        <f>VLOOKUP($A327,'Medical Examinations'!$A$2:$J$2336,3,FALSE)</f>
        <v>4.58</v>
      </c>
      <c r="E327" t="str">
        <f>VLOOKUP($A327,'Medical Examinations'!$A$2:$J$2336,4,FALSE)</f>
        <v>yes</v>
      </c>
      <c r="F327" t="str">
        <f>VLOOKUP($A327,'Medical Examinations'!$A$2:$J$2336,5,FALSE)</f>
        <v>No</v>
      </c>
      <c r="G327" t="str">
        <f>VLOOKUP($A327,'Medical Examinations'!$A$2:$J$2336,6,FALSE)</f>
        <v>No</v>
      </c>
      <c r="H327" s="17">
        <f>VLOOKUP($A327,'Medical Examinations'!$A$2:$J$2336,7,FALSE)</f>
        <v>1</v>
      </c>
      <c r="I327" t="str">
        <f>VLOOKUP($A327,'Medical Examinations'!$A$2:$J$2336,8,FALSE)</f>
        <v>yes</v>
      </c>
      <c r="J327" t="str">
        <f>VLOOKUP($A327,'Medical Examinations'!$A$2:$J$2336,9,FALSE)</f>
        <v>Overweight</v>
      </c>
      <c r="K327" t="str">
        <f>VLOOKUP($A327,'Medical Examinations'!$A$2:$J$2336,10,FALSE)</f>
        <v>Normal</v>
      </c>
      <c r="L327" s="18">
        <f>VLOOKUP($A327,'Hospitalisation Details'!$A$2:$H$2345,2,FALSE)</f>
        <v>32507</v>
      </c>
      <c r="M327" s="13">
        <f>VLOOKUP($A327,'Hospitalisation Details'!$A$2:$H$2345,4,FALSE)</f>
        <v>29929.56</v>
      </c>
      <c r="N327" t="str">
        <f>VLOOKUP($A327,'Hospitalisation Details'!$A$2:$H$2345,5,FALSE)</f>
        <v>tier - 1</v>
      </c>
      <c r="O327" t="str">
        <f>VLOOKUP($A327,'Hospitalisation Details'!$A$2:$H$2345,6,FALSE)</f>
        <v>tier - 1</v>
      </c>
      <c r="P327" t="str">
        <f>VLOOKUP($A327,'Hospitalisation Details'!$A$2:$H$2345,7,FALSE)</f>
        <v>R1011</v>
      </c>
      <c r="Q327" s="17">
        <f>VLOOKUP($A327,'Hospitalisation Details'!$A$2:$H$2345,8,FALSE)</f>
        <v>34</v>
      </c>
    </row>
    <row r="328" spans="1:17" x14ac:dyDescent="0.25">
      <c r="A328" t="str">
        <f>'Customer Names'!A328</f>
        <v>Id327</v>
      </c>
      <c r="B328" t="str">
        <f>VLOOKUP($A328,'Customer Names'!$A$2:$D$2336,3,FALSE)</f>
        <v>Andrew</v>
      </c>
      <c r="C328" s="16">
        <f>VLOOKUP($A328,'Medical Examinations'!$A$2:$J$2336,2,FALSE)</f>
        <v>19.260000000000002</v>
      </c>
      <c r="D328" s="16">
        <f>VLOOKUP($A328,'Medical Examinations'!$A$2:$J$2336,3,FALSE)</f>
        <v>8.9600000000000009</v>
      </c>
      <c r="E328" t="str">
        <f>VLOOKUP($A328,'Medical Examinations'!$A$2:$J$2336,4,FALSE)</f>
        <v>yes</v>
      </c>
      <c r="F328" t="str">
        <f>VLOOKUP($A328,'Medical Examinations'!$A$2:$J$2336,5,FALSE)</f>
        <v>No</v>
      </c>
      <c r="G328" t="str">
        <f>VLOOKUP($A328,'Medical Examinations'!$A$2:$J$2336,6,FALSE)</f>
        <v>No</v>
      </c>
      <c r="H328" s="17">
        <f>VLOOKUP($A328,'Medical Examinations'!$A$2:$J$2336,7,FALSE)</f>
        <v>1</v>
      </c>
      <c r="I328" t="str">
        <f>VLOOKUP($A328,'Medical Examinations'!$A$2:$J$2336,8,FALSE)</f>
        <v>yes</v>
      </c>
      <c r="J328" t="str">
        <f>VLOOKUP($A328,'Medical Examinations'!$A$2:$J$2336,9,FALSE)</f>
        <v>Normal Weight</v>
      </c>
      <c r="K328" t="str">
        <f>VLOOKUP($A328,'Medical Examinations'!$A$2:$J$2336,10,FALSE)</f>
        <v>Diabetes</v>
      </c>
      <c r="L328" s="18">
        <f>VLOOKUP($A328,'Hospitalisation Details'!$A$2:$H$2345,2,FALSE)</f>
        <v>27625</v>
      </c>
      <c r="M328" s="13">
        <f>VLOOKUP($A328,'Hospitalisation Details'!$A$2:$H$2345,4,FALSE)</f>
        <v>29899.25</v>
      </c>
      <c r="N328" t="str">
        <f>VLOOKUP($A328,'Hospitalisation Details'!$A$2:$H$2345,5,FALSE)</f>
        <v>tier - 1</v>
      </c>
      <c r="O328" t="str">
        <f>VLOOKUP($A328,'Hospitalisation Details'!$A$2:$H$2345,6,FALSE)</f>
        <v>tier - 3</v>
      </c>
      <c r="P328" t="str">
        <f>VLOOKUP($A328,'Hospitalisation Details'!$A$2:$H$2345,7,FALSE)</f>
        <v>R1011</v>
      </c>
      <c r="Q328" s="17">
        <f>VLOOKUP($A328,'Hospitalisation Details'!$A$2:$H$2345,8,FALSE)</f>
        <v>47</v>
      </c>
    </row>
    <row r="329" spans="1:17" x14ac:dyDescent="0.25">
      <c r="A329" t="str">
        <f>'Customer Names'!A329</f>
        <v>Id328</v>
      </c>
      <c r="B329" t="str">
        <f>VLOOKUP($A329,'Customer Names'!$A$2:$D$2336,3,FALSE)</f>
        <v>Anthony</v>
      </c>
      <c r="C329" s="16">
        <f>VLOOKUP($A329,'Medical Examinations'!$A$2:$J$2336,2,FALSE)</f>
        <v>26.92</v>
      </c>
      <c r="D329" s="16">
        <f>VLOOKUP($A329,'Medical Examinations'!$A$2:$J$2336,3,FALSE)</f>
        <v>6.09</v>
      </c>
      <c r="E329" t="str">
        <f>VLOOKUP($A329,'Medical Examinations'!$A$2:$J$2336,4,FALSE)</f>
        <v>No</v>
      </c>
      <c r="F329" t="str">
        <f>VLOOKUP($A329,'Medical Examinations'!$A$2:$J$2336,5,FALSE)</f>
        <v>No</v>
      </c>
      <c r="G329" t="str">
        <f>VLOOKUP($A329,'Medical Examinations'!$A$2:$J$2336,6,FALSE)</f>
        <v>No</v>
      </c>
      <c r="H329" s="17">
        <f>VLOOKUP($A329,'Medical Examinations'!$A$2:$J$2336,7,FALSE)</f>
        <v>0</v>
      </c>
      <c r="I329" t="str">
        <f>VLOOKUP($A329,'Medical Examinations'!$A$2:$J$2336,8,FALSE)</f>
        <v>yes</v>
      </c>
      <c r="J329" t="str">
        <f>VLOOKUP($A329,'Medical Examinations'!$A$2:$J$2336,9,FALSE)</f>
        <v>Overweight</v>
      </c>
      <c r="K329" t="str">
        <f>VLOOKUP($A329,'Medical Examinations'!$A$2:$J$2336,10,FALSE)</f>
        <v>Prediabetes</v>
      </c>
      <c r="L329" s="18">
        <f>VLOOKUP($A329,'Hospitalisation Details'!$A$2:$H$2345,2,FALSE)</f>
        <v>32872</v>
      </c>
      <c r="M329" s="13">
        <f>VLOOKUP($A329,'Hospitalisation Details'!$A$2:$H$2345,4,FALSE)</f>
        <v>29852.48</v>
      </c>
      <c r="N329" t="str">
        <f>VLOOKUP($A329,'Hospitalisation Details'!$A$2:$H$2345,5,FALSE)</f>
        <v>tier - 1</v>
      </c>
      <c r="O329" t="str">
        <f>VLOOKUP($A329,'Hospitalisation Details'!$A$2:$H$2345,6,FALSE)</f>
        <v>tier - 3</v>
      </c>
      <c r="P329" t="str">
        <f>VLOOKUP($A329,'Hospitalisation Details'!$A$2:$H$2345,7,FALSE)</f>
        <v>R1011</v>
      </c>
      <c r="Q329" s="17">
        <f>VLOOKUP($A329,'Hospitalisation Details'!$A$2:$H$2345,8,FALSE)</f>
        <v>33</v>
      </c>
    </row>
    <row r="330" spans="1:17" x14ac:dyDescent="0.25">
      <c r="A330" t="str">
        <f>'Customer Names'!A330</f>
        <v>Id329</v>
      </c>
      <c r="B330" t="str">
        <f>VLOOKUP($A330,'Customer Names'!$A$2:$D$2336,3,FALSE)</f>
        <v>Chris</v>
      </c>
      <c r="C330" s="16">
        <f>VLOOKUP($A330,'Medical Examinations'!$A$2:$J$2336,2,FALSE)</f>
        <v>19.73</v>
      </c>
      <c r="D330" s="16">
        <f>VLOOKUP($A330,'Medical Examinations'!$A$2:$J$2336,3,FALSE)</f>
        <v>4.3600000000000003</v>
      </c>
      <c r="E330" t="str">
        <f>VLOOKUP($A330,'Medical Examinations'!$A$2:$J$2336,4,FALSE)</f>
        <v>No</v>
      </c>
      <c r="F330" t="str">
        <f>VLOOKUP($A330,'Medical Examinations'!$A$2:$J$2336,5,FALSE)</f>
        <v>No</v>
      </c>
      <c r="G330" t="str">
        <f>VLOOKUP($A330,'Medical Examinations'!$A$2:$J$2336,6,FALSE)</f>
        <v>No</v>
      </c>
      <c r="H330" s="17">
        <f>VLOOKUP($A330,'Medical Examinations'!$A$2:$J$2336,7,FALSE)</f>
        <v>0</v>
      </c>
      <c r="I330" t="str">
        <f>VLOOKUP($A330,'Medical Examinations'!$A$2:$J$2336,8,FALSE)</f>
        <v>yes</v>
      </c>
      <c r="J330" t="str">
        <f>VLOOKUP($A330,'Medical Examinations'!$A$2:$J$2336,9,FALSE)</f>
        <v>Normal Weight</v>
      </c>
      <c r="K330" t="str">
        <f>VLOOKUP($A330,'Medical Examinations'!$A$2:$J$2336,10,FALSE)</f>
        <v>Normal</v>
      </c>
      <c r="L330" s="18">
        <f>VLOOKUP($A330,'Hospitalisation Details'!$A$2:$H$2345,2,FALSE)</f>
        <v>30253</v>
      </c>
      <c r="M330" s="13">
        <f>VLOOKUP($A330,'Hospitalisation Details'!$A$2:$H$2345,4,FALSE)</f>
        <v>29818.76</v>
      </c>
      <c r="N330" t="str">
        <f>VLOOKUP($A330,'Hospitalisation Details'!$A$2:$H$2345,5,FALSE)</f>
        <v>tier - 1</v>
      </c>
      <c r="O330" t="str">
        <f>VLOOKUP($A330,'Hospitalisation Details'!$A$2:$H$2345,6,FALSE)</f>
        <v>tier - 1</v>
      </c>
      <c r="P330" t="str">
        <f>VLOOKUP($A330,'Hospitalisation Details'!$A$2:$H$2345,7,FALSE)</f>
        <v>R1012</v>
      </c>
      <c r="Q330" s="17">
        <f>VLOOKUP($A330,'Hospitalisation Details'!$A$2:$H$2345,8,FALSE)</f>
        <v>40</v>
      </c>
    </row>
    <row r="331" spans="1:17" x14ac:dyDescent="0.25">
      <c r="A331" t="str">
        <f>'Customer Names'!A331</f>
        <v>Id330</v>
      </c>
      <c r="B331" t="str">
        <f>VLOOKUP($A331,'Customer Names'!$A$2:$D$2336,3,FALSE)</f>
        <v>Yu</v>
      </c>
      <c r="C331" s="16">
        <f>VLOOKUP($A331,'Medical Examinations'!$A$2:$J$2336,2,FALSE)</f>
        <v>23.56</v>
      </c>
      <c r="D331" s="16">
        <f>VLOOKUP($A331,'Medical Examinations'!$A$2:$J$2336,3,FALSE)</f>
        <v>11.74</v>
      </c>
      <c r="E331" t="str">
        <f>VLOOKUP($A331,'Medical Examinations'!$A$2:$J$2336,4,FALSE)</f>
        <v>yes</v>
      </c>
      <c r="F331" t="str">
        <f>VLOOKUP($A331,'Medical Examinations'!$A$2:$J$2336,5,FALSE)</f>
        <v>No</v>
      </c>
      <c r="G331" t="str">
        <f>VLOOKUP($A331,'Medical Examinations'!$A$2:$J$2336,6,FALSE)</f>
        <v>No</v>
      </c>
      <c r="H331" s="17">
        <f>VLOOKUP($A331,'Medical Examinations'!$A$2:$J$2336,7,FALSE)</f>
        <v>0</v>
      </c>
      <c r="I331" t="str">
        <f>VLOOKUP($A331,'Medical Examinations'!$A$2:$J$2336,8,FALSE)</f>
        <v>yes</v>
      </c>
      <c r="J331" t="str">
        <f>VLOOKUP($A331,'Medical Examinations'!$A$2:$J$2336,9,FALSE)</f>
        <v>Normal Weight</v>
      </c>
      <c r="K331" t="str">
        <f>VLOOKUP($A331,'Medical Examinations'!$A$2:$J$2336,10,FALSE)</f>
        <v>Diabetes</v>
      </c>
      <c r="L331" s="18">
        <f>VLOOKUP($A331,'Hospitalisation Details'!$A$2:$H$2345,2,FALSE)</f>
        <v>29811</v>
      </c>
      <c r="M331" s="13">
        <f>VLOOKUP($A331,'Hospitalisation Details'!$A$2:$H$2345,4,FALSE)</f>
        <v>29816.639999999999</v>
      </c>
      <c r="N331" t="str">
        <f>VLOOKUP($A331,'Hospitalisation Details'!$A$2:$H$2345,5,FALSE)</f>
        <v>tier - 1</v>
      </c>
      <c r="O331" t="str">
        <f>VLOOKUP($A331,'Hospitalisation Details'!$A$2:$H$2345,6,FALSE)</f>
        <v>tier - 2</v>
      </c>
      <c r="P331" t="str">
        <f>VLOOKUP($A331,'Hospitalisation Details'!$A$2:$H$2345,7,FALSE)</f>
        <v>R1011</v>
      </c>
      <c r="Q331" s="17">
        <f>VLOOKUP($A331,'Hospitalisation Details'!$A$2:$H$2345,8,FALSE)</f>
        <v>41</v>
      </c>
    </row>
    <row r="332" spans="1:17" x14ac:dyDescent="0.25">
      <c r="A332" t="str">
        <f>'Customer Names'!A332</f>
        <v>Id331</v>
      </c>
      <c r="B332" t="str">
        <f>VLOOKUP($A332,'Customer Names'!$A$2:$D$2336,3,FALSE)</f>
        <v>Caleb N</v>
      </c>
      <c r="C332" s="16">
        <f>VLOOKUP($A332,'Medical Examinations'!$A$2:$J$2336,2,FALSE)</f>
        <v>37.67</v>
      </c>
      <c r="D332" s="16">
        <f>VLOOKUP($A332,'Medical Examinations'!$A$2:$J$2336,3,FALSE)</f>
        <v>5.89</v>
      </c>
      <c r="E332" t="str">
        <f>VLOOKUP($A332,'Medical Examinations'!$A$2:$J$2336,4,FALSE)</f>
        <v>No</v>
      </c>
      <c r="F332" t="str">
        <f>VLOOKUP($A332,'Medical Examinations'!$A$2:$J$2336,5,FALSE)</f>
        <v>No</v>
      </c>
      <c r="G332" t="str">
        <f>VLOOKUP($A332,'Medical Examinations'!$A$2:$J$2336,6,FALSE)</f>
        <v>No</v>
      </c>
      <c r="H332" s="17">
        <f>VLOOKUP($A332,'Medical Examinations'!$A$2:$J$2336,7,FALSE)</f>
        <v>1</v>
      </c>
      <c r="I332" t="str">
        <f>VLOOKUP($A332,'Medical Examinations'!$A$2:$J$2336,8,FALSE)</f>
        <v>yes</v>
      </c>
      <c r="J332" t="str">
        <f>VLOOKUP($A332,'Medical Examinations'!$A$2:$J$2336,9,FALSE)</f>
        <v>Obesity</v>
      </c>
      <c r="K332" t="str">
        <f>VLOOKUP($A332,'Medical Examinations'!$A$2:$J$2336,10,FALSE)</f>
        <v>Prediabetes</v>
      </c>
      <c r="L332" s="18">
        <f>VLOOKUP($A332,'Hospitalisation Details'!$A$2:$H$2345,2,FALSE)</f>
        <v>35966</v>
      </c>
      <c r="M332" s="13">
        <f>VLOOKUP($A332,'Hospitalisation Details'!$A$2:$H$2345,4,FALSE)</f>
        <v>29760.6</v>
      </c>
      <c r="N332" t="str">
        <f>VLOOKUP($A332,'Hospitalisation Details'!$A$2:$H$2345,5,FALSE)</f>
        <v>tier - 1</v>
      </c>
      <c r="O332" t="str">
        <f>VLOOKUP($A332,'Hospitalisation Details'!$A$2:$H$2345,6,FALSE)</f>
        <v>tier - 2</v>
      </c>
      <c r="P332" t="str">
        <f>VLOOKUP($A332,'Hospitalisation Details'!$A$2:$H$2345,7,FALSE)</f>
        <v>R1011</v>
      </c>
      <c r="Q332" s="17">
        <f>VLOOKUP($A332,'Hospitalisation Details'!$A$2:$H$2345,8,FALSE)</f>
        <v>24</v>
      </c>
    </row>
    <row r="333" spans="1:17" x14ac:dyDescent="0.25">
      <c r="A333" t="str">
        <f>'Customer Names'!A333</f>
        <v>Id332</v>
      </c>
      <c r="B333" t="str">
        <f>VLOOKUP($A333,'Customer Names'!$A$2:$D$2336,3,FALSE)</f>
        <v>Jason M.</v>
      </c>
      <c r="C333" s="16">
        <f>VLOOKUP($A333,'Medical Examinations'!$A$2:$J$2336,2,FALSE)</f>
        <v>18.73</v>
      </c>
      <c r="D333" s="16">
        <f>VLOOKUP($A333,'Medical Examinations'!$A$2:$J$2336,3,FALSE)</f>
        <v>10.64</v>
      </c>
      <c r="E333" t="str">
        <f>VLOOKUP($A333,'Medical Examinations'!$A$2:$J$2336,4,FALSE)</f>
        <v>No</v>
      </c>
      <c r="F333" t="str">
        <f>VLOOKUP($A333,'Medical Examinations'!$A$2:$J$2336,5,FALSE)</f>
        <v>No</v>
      </c>
      <c r="G333" t="str">
        <f>VLOOKUP($A333,'Medical Examinations'!$A$2:$J$2336,6,FALSE)</f>
        <v>No</v>
      </c>
      <c r="H333" s="17">
        <f>VLOOKUP($A333,'Medical Examinations'!$A$2:$J$2336,7,FALSE)</f>
        <v>2</v>
      </c>
      <c r="I333" t="str">
        <f>VLOOKUP($A333,'Medical Examinations'!$A$2:$J$2336,8,FALSE)</f>
        <v>yes</v>
      </c>
      <c r="J333" t="str">
        <f>VLOOKUP($A333,'Medical Examinations'!$A$2:$J$2336,9,FALSE)</f>
        <v>Normal Weight</v>
      </c>
      <c r="K333" t="str">
        <f>VLOOKUP($A333,'Medical Examinations'!$A$2:$J$2336,10,FALSE)</f>
        <v>Diabetes</v>
      </c>
      <c r="L333" s="18">
        <f>VLOOKUP($A333,'Hospitalisation Details'!$A$2:$H$2345,2,FALSE)</f>
        <v>26899</v>
      </c>
      <c r="M333" s="13">
        <f>VLOOKUP($A333,'Hospitalisation Details'!$A$2:$H$2345,4,FALSE)</f>
        <v>29757.69</v>
      </c>
      <c r="N333" t="str">
        <f>VLOOKUP($A333,'Hospitalisation Details'!$A$2:$H$2345,5,FALSE)</f>
        <v>tier - 1</v>
      </c>
      <c r="O333" t="str">
        <f>VLOOKUP($A333,'Hospitalisation Details'!$A$2:$H$2345,6,FALSE)</f>
        <v>tier - 3</v>
      </c>
      <c r="P333" t="str">
        <f>VLOOKUP($A333,'Hospitalisation Details'!$A$2:$H$2345,7,FALSE)</f>
        <v>R1011</v>
      </c>
      <c r="Q333" s="17">
        <f>VLOOKUP($A333,'Hospitalisation Details'!$A$2:$H$2345,8,FALSE)</f>
        <v>49</v>
      </c>
    </row>
    <row r="334" spans="1:17" x14ac:dyDescent="0.25">
      <c r="A334" t="str">
        <f>'Customer Names'!A334</f>
        <v>Id333</v>
      </c>
      <c r="B334" t="str">
        <f>VLOOKUP($A334,'Customer Names'!$A$2:$D$2336,3,FALSE)</f>
        <v>Angela R</v>
      </c>
      <c r="C334" s="16">
        <f>VLOOKUP($A334,'Medical Examinations'!$A$2:$J$2336,2,FALSE)</f>
        <v>33.090000000000003</v>
      </c>
      <c r="D334" s="16">
        <f>VLOOKUP($A334,'Medical Examinations'!$A$2:$J$2336,3,FALSE)</f>
        <v>6.06</v>
      </c>
      <c r="E334" t="str">
        <f>VLOOKUP($A334,'Medical Examinations'!$A$2:$J$2336,4,FALSE)</f>
        <v>No</v>
      </c>
      <c r="F334" t="str">
        <f>VLOOKUP($A334,'Medical Examinations'!$A$2:$J$2336,5,FALSE)</f>
        <v>No</v>
      </c>
      <c r="G334" t="str">
        <f>VLOOKUP($A334,'Medical Examinations'!$A$2:$J$2336,6,FALSE)</f>
        <v>Yes</v>
      </c>
      <c r="H334" s="17">
        <f>VLOOKUP($A334,'Medical Examinations'!$A$2:$J$2336,7,FALSE)</f>
        <v>1</v>
      </c>
      <c r="I334" t="str">
        <f>VLOOKUP($A334,'Medical Examinations'!$A$2:$J$2336,8,FALSE)</f>
        <v>yes</v>
      </c>
      <c r="J334" t="str">
        <f>VLOOKUP($A334,'Medical Examinations'!$A$2:$J$2336,9,FALSE)</f>
        <v>Obesity</v>
      </c>
      <c r="K334" t="str">
        <f>VLOOKUP($A334,'Medical Examinations'!$A$2:$J$2336,10,FALSE)</f>
        <v>Prediabetes</v>
      </c>
      <c r="L334" s="18">
        <f>VLOOKUP($A334,'Hospitalisation Details'!$A$2:$H$2345,2,FALSE)</f>
        <v>34177</v>
      </c>
      <c r="M334" s="13">
        <f>VLOOKUP($A334,'Hospitalisation Details'!$A$2:$H$2345,4,FALSE)</f>
        <v>29622.69</v>
      </c>
      <c r="N334" t="str">
        <f>VLOOKUP($A334,'Hospitalisation Details'!$A$2:$H$2345,5,FALSE)</f>
        <v>tier - 1</v>
      </c>
      <c r="O334" t="str">
        <f>VLOOKUP($A334,'Hospitalisation Details'!$A$2:$H$2345,6,FALSE)</f>
        <v>tier - 1</v>
      </c>
      <c r="P334" t="str">
        <f>VLOOKUP($A334,'Hospitalisation Details'!$A$2:$H$2345,7,FALSE)</f>
        <v>R1011</v>
      </c>
      <c r="Q334" s="17">
        <f>VLOOKUP($A334,'Hospitalisation Details'!$A$2:$H$2345,8,FALSE)</f>
        <v>29</v>
      </c>
    </row>
    <row r="335" spans="1:17" x14ac:dyDescent="0.25">
      <c r="A335" t="str">
        <f>'Customer Names'!A335</f>
        <v>Id334</v>
      </c>
      <c r="B335" t="str">
        <f>VLOOKUP($A335,'Customer Names'!$A$2:$D$2336,3,FALSE)</f>
        <v>Keith J</v>
      </c>
      <c r="C335" s="16">
        <f>VLOOKUP($A335,'Medical Examinations'!$A$2:$J$2336,2,FALSE)</f>
        <v>18.329999999999998</v>
      </c>
      <c r="D335" s="16">
        <f>VLOOKUP($A335,'Medical Examinations'!$A$2:$J$2336,3,FALSE)</f>
        <v>7.46</v>
      </c>
      <c r="E335" t="str">
        <f>VLOOKUP($A335,'Medical Examinations'!$A$2:$J$2336,4,FALSE)</f>
        <v>yes</v>
      </c>
      <c r="F335" t="str">
        <f>VLOOKUP($A335,'Medical Examinations'!$A$2:$J$2336,5,FALSE)</f>
        <v>No</v>
      </c>
      <c r="G335" t="str">
        <f>VLOOKUP($A335,'Medical Examinations'!$A$2:$J$2336,6,FALSE)</f>
        <v>No</v>
      </c>
      <c r="H335" s="17">
        <f>VLOOKUP($A335,'Medical Examinations'!$A$2:$J$2336,7,FALSE)</f>
        <v>1</v>
      </c>
      <c r="I335" t="str">
        <f>VLOOKUP($A335,'Medical Examinations'!$A$2:$J$2336,8,FALSE)</f>
        <v>yes</v>
      </c>
      <c r="J335" t="str">
        <f>VLOOKUP($A335,'Medical Examinations'!$A$2:$J$2336,9,FALSE)</f>
        <v>Underweight</v>
      </c>
      <c r="K335" t="str">
        <f>VLOOKUP($A335,'Medical Examinations'!$A$2:$J$2336,10,FALSE)</f>
        <v>Diabetes</v>
      </c>
      <c r="L335" s="18">
        <f>VLOOKUP($A335,'Hospitalisation Details'!$A$2:$H$2345,2,FALSE)</f>
        <v>27701</v>
      </c>
      <c r="M335" s="13">
        <f>VLOOKUP($A335,'Hospitalisation Details'!$A$2:$H$2345,4,FALSE)</f>
        <v>29583.8</v>
      </c>
      <c r="N335" t="str">
        <f>VLOOKUP($A335,'Hospitalisation Details'!$A$2:$H$2345,5,FALSE)</f>
        <v>tier - 1</v>
      </c>
      <c r="O335" t="str">
        <f>VLOOKUP($A335,'Hospitalisation Details'!$A$2:$H$2345,6,FALSE)</f>
        <v>tier - 1</v>
      </c>
      <c r="P335" t="str">
        <f>VLOOKUP($A335,'Hospitalisation Details'!$A$2:$H$2345,7,FALSE)</f>
        <v>R1011</v>
      </c>
      <c r="Q335" s="17">
        <f>VLOOKUP($A335,'Hospitalisation Details'!$A$2:$H$2345,8,FALSE)</f>
        <v>47</v>
      </c>
    </row>
    <row r="336" spans="1:17" x14ac:dyDescent="0.25">
      <c r="A336" t="str">
        <f>'Customer Names'!A336</f>
        <v>Id335</v>
      </c>
      <c r="B336" t="str">
        <f>VLOOKUP($A336,'Customer Names'!$A$2:$D$2336,3,FALSE)</f>
        <v>Emma</v>
      </c>
      <c r="C336" s="16">
        <f>VLOOKUP($A336,'Medical Examinations'!$A$2:$J$2336,2,FALSE)</f>
        <v>27.74</v>
      </c>
      <c r="D336" s="16">
        <f>VLOOKUP($A336,'Medical Examinations'!$A$2:$J$2336,3,FALSE)</f>
        <v>4.68</v>
      </c>
      <c r="E336" t="str">
        <f>VLOOKUP($A336,'Medical Examinations'!$A$2:$J$2336,4,FALSE)</f>
        <v>yes</v>
      </c>
      <c r="F336" t="str">
        <f>VLOOKUP($A336,'Medical Examinations'!$A$2:$J$2336,5,FALSE)</f>
        <v>No</v>
      </c>
      <c r="G336" t="str">
        <f>VLOOKUP($A336,'Medical Examinations'!$A$2:$J$2336,6,FALSE)</f>
        <v>No</v>
      </c>
      <c r="H336" s="17">
        <f>VLOOKUP($A336,'Medical Examinations'!$A$2:$J$2336,7,FALSE)</f>
        <v>2</v>
      </c>
      <c r="I336" t="str">
        <f>VLOOKUP($A336,'Medical Examinations'!$A$2:$J$2336,8,FALSE)</f>
        <v>yes</v>
      </c>
      <c r="J336" t="str">
        <f>VLOOKUP($A336,'Medical Examinations'!$A$2:$J$2336,9,FALSE)</f>
        <v>Overweight</v>
      </c>
      <c r="K336" t="str">
        <f>VLOOKUP($A336,'Medical Examinations'!$A$2:$J$2336,10,FALSE)</f>
        <v>Normal</v>
      </c>
      <c r="L336" s="18">
        <f>VLOOKUP($A336,'Hospitalisation Details'!$A$2:$H$2345,2,FALSE)</f>
        <v>21843</v>
      </c>
      <c r="M336" s="13">
        <f>VLOOKUP($A336,'Hospitalisation Details'!$A$2:$H$2345,4,FALSE)</f>
        <v>29523.17</v>
      </c>
      <c r="N336" t="str">
        <f>VLOOKUP($A336,'Hospitalisation Details'!$A$2:$H$2345,5,FALSE)</f>
        <v>tier - 1</v>
      </c>
      <c r="O336" t="str">
        <f>VLOOKUP($A336,'Hospitalisation Details'!$A$2:$H$2345,6,FALSE)</f>
        <v>tier - 2</v>
      </c>
      <c r="P336" t="str">
        <f>VLOOKUP($A336,'Hospitalisation Details'!$A$2:$H$2345,7,FALSE)</f>
        <v>R1024</v>
      </c>
      <c r="Q336" s="17">
        <f>VLOOKUP($A336,'Hospitalisation Details'!$A$2:$H$2345,8,FALSE)</f>
        <v>63</v>
      </c>
    </row>
    <row r="337" spans="1:17" x14ac:dyDescent="0.25">
      <c r="A337" t="str">
        <f>'Customer Names'!A337</f>
        <v>Id336</v>
      </c>
      <c r="B337" t="str">
        <f>VLOOKUP($A337,'Customer Names'!$A$2:$D$2336,3,FALSE)</f>
        <v>Nathan A</v>
      </c>
      <c r="C337" s="16">
        <f>VLOOKUP($A337,'Medical Examinations'!$A$2:$J$2336,2,FALSE)</f>
        <v>24.2</v>
      </c>
      <c r="D337" s="16">
        <f>VLOOKUP($A337,'Medical Examinations'!$A$2:$J$2336,3,FALSE)</f>
        <v>6.15</v>
      </c>
      <c r="E337" t="str">
        <f>VLOOKUP($A337,'Medical Examinations'!$A$2:$J$2336,4,FALSE)</f>
        <v>No</v>
      </c>
      <c r="F337" t="str">
        <f>VLOOKUP($A337,'Medical Examinations'!$A$2:$J$2336,5,FALSE)</f>
        <v>No</v>
      </c>
      <c r="G337" t="str">
        <f>VLOOKUP($A337,'Medical Examinations'!$A$2:$J$2336,6,FALSE)</f>
        <v>No</v>
      </c>
      <c r="H337" s="17">
        <f>VLOOKUP($A337,'Medical Examinations'!$A$2:$J$2336,7,FALSE)</f>
        <v>1</v>
      </c>
      <c r="I337" t="str">
        <f>VLOOKUP($A337,'Medical Examinations'!$A$2:$J$2336,8,FALSE)</f>
        <v>yes</v>
      </c>
      <c r="J337" t="str">
        <f>VLOOKUP($A337,'Medical Examinations'!$A$2:$J$2336,9,FALSE)</f>
        <v>Normal Weight</v>
      </c>
      <c r="K337" t="str">
        <f>VLOOKUP($A337,'Medical Examinations'!$A$2:$J$2336,10,FALSE)</f>
        <v>Prediabetes</v>
      </c>
      <c r="L337" s="18">
        <f>VLOOKUP($A337,'Hospitalisation Details'!$A$2:$H$2345,2,FALSE)</f>
        <v>31974</v>
      </c>
      <c r="M337" s="13">
        <f>VLOOKUP($A337,'Hospitalisation Details'!$A$2:$H$2345,4,FALSE)</f>
        <v>29443.59</v>
      </c>
      <c r="N337" t="str">
        <f>VLOOKUP($A337,'Hospitalisation Details'!$A$2:$H$2345,5,FALSE)</f>
        <v>tier - 1</v>
      </c>
      <c r="O337" t="str">
        <f>VLOOKUP($A337,'Hospitalisation Details'!$A$2:$H$2345,6,FALSE)</f>
        <v>tier - 1</v>
      </c>
      <c r="P337" t="str">
        <f>VLOOKUP($A337,'Hospitalisation Details'!$A$2:$H$2345,7,FALSE)</f>
        <v>R1011</v>
      </c>
      <c r="Q337" s="17">
        <f>VLOOKUP($A337,'Hospitalisation Details'!$A$2:$H$2345,8,FALSE)</f>
        <v>35</v>
      </c>
    </row>
    <row r="338" spans="1:17" x14ac:dyDescent="0.25">
      <c r="A338" t="str">
        <f>'Customer Names'!A338</f>
        <v>Id337</v>
      </c>
      <c r="B338" t="str">
        <f>VLOOKUP($A338,'Customer Names'!$A$2:$D$2336,3,FALSE)</f>
        <v>Kathryn</v>
      </c>
      <c r="C338" s="16">
        <f>VLOOKUP($A338,'Medical Examinations'!$A$2:$J$2336,2,FALSE)</f>
        <v>22.03</v>
      </c>
      <c r="D338" s="16">
        <f>VLOOKUP($A338,'Medical Examinations'!$A$2:$J$2336,3,FALSE)</f>
        <v>4.28</v>
      </c>
      <c r="E338" t="str">
        <f>VLOOKUP($A338,'Medical Examinations'!$A$2:$J$2336,4,FALSE)</f>
        <v>yes</v>
      </c>
      <c r="F338" t="str">
        <f>VLOOKUP($A338,'Medical Examinations'!$A$2:$J$2336,5,FALSE)</f>
        <v>No</v>
      </c>
      <c r="G338" t="str">
        <f>VLOOKUP($A338,'Medical Examinations'!$A$2:$J$2336,6,FALSE)</f>
        <v>No</v>
      </c>
      <c r="H338" s="17">
        <f>VLOOKUP($A338,'Medical Examinations'!$A$2:$J$2336,7,FALSE)</f>
        <v>0</v>
      </c>
      <c r="I338" t="str">
        <f>VLOOKUP($A338,'Medical Examinations'!$A$2:$J$2336,8,FALSE)</f>
        <v>yes</v>
      </c>
      <c r="J338" t="str">
        <f>VLOOKUP($A338,'Medical Examinations'!$A$2:$J$2336,9,FALSE)</f>
        <v>Normal Weight</v>
      </c>
      <c r="K338" t="str">
        <f>VLOOKUP($A338,'Medical Examinations'!$A$2:$J$2336,10,FALSE)</f>
        <v>Normal</v>
      </c>
      <c r="L338" s="18">
        <f>VLOOKUP($A338,'Hospitalisation Details'!$A$2:$H$2345,2,FALSE)</f>
        <v>31358</v>
      </c>
      <c r="M338" s="13">
        <f>VLOOKUP($A338,'Hospitalisation Details'!$A$2:$H$2345,4,FALSE)</f>
        <v>29352.560000000001</v>
      </c>
      <c r="N338" t="str">
        <f>VLOOKUP($A338,'Hospitalisation Details'!$A$2:$H$2345,5,FALSE)</f>
        <v>tier - 1</v>
      </c>
      <c r="O338" t="str">
        <f>VLOOKUP($A338,'Hospitalisation Details'!$A$2:$H$2345,6,FALSE)</f>
        <v>tier - 1</v>
      </c>
      <c r="P338" t="str">
        <f>VLOOKUP($A338,'Hospitalisation Details'!$A$2:$H$2345,7,FALSE)</f>
        <v>R1011</v>
      </c>
      <c r="Q338" s="17">
        <f>VLOOKUP($A338,'Hospitalisation Details'!$A$2:$H$2345,8,FALSE)</f>
        <v>37</v>
      </c>
    </row>
    <row r="339" spans="1:17" x14ac:dyDescent="0.25">
      <c r="A339" t="str">
        <f>'Customer Names'!A339</f>
        <v>Id338</v>
      </c>
      <c r="B339" t="str">
        <f>VLOOKUP($A339,'Customer Names'!$A$2:$D$2336,3,FALSE)</f>
        <v>Elizabeth H.</v>
      </c>
      <c r="C339" s="16">
        <f>VLOOKUP($A339,'Medical Examinations'!$A$2:$J$2336,2,FALSE)</f>
        <v>26.885000000000002</v>
      </c>
      <c r="D339" s="16">
        <f>VLOOKUP($A339,'Medical Examinations'!$A$2:$J$2336,3,FALSE)</f>
        <v>9.86</v>
      </c>
      <c r="E339" t="str">
        <f>VLOOKUP($A339,'Medical Examinations'!$A$2:$J$2336,4,FALSE)</f>
        <v>No</v>
      </c>
      <c r="F339" t="str">
        <f>VLOOKUP($A339,'Medical Examinations'!$A$2:$J$2336,5,FALSE)</f>
        <v>No</v>
      </c>
      <c r="G339" t="str">
        <f>VLOOKUP($A339,'Medical Examinations'!$A$2:$J$2336,6,FALSE)</f>
        <v>No</v>
      </c>
      <c r="H339" s="17">
        <f>VLOOKUP($A339,'Medical Examinations'!$A$2:$J$2336,7,FALSE)</f>
        <v>3</v>
      </c>
      <c r="I339" t="str">
        <f>VLOOKUP($A339,'Medical Examinations'!$A$2:$J$2336,8,FALSE)</f>
        <v>yes</v>
      </c>
      <c r="J339" t="str">
        <f>VLOOKUP($A339,'Medical Examinations'!$A$2:$J$2336,9,FALSE)</f>
        <v>Overweight</v>
      </c>
      <c r="K339" t="str">
        <f>VLOOKUP($A339,'Medical Examinations'!$A$2:$J$2336,10,FALSE)</f>
        <v>Diabetes</v>
      </c>
      <c r="L339" s="18">
        <f>VLOOKUP($A339,'Hospitalisation Details'!$A$2:$H$2345,2,FALSE)</f>
        <v>21341</v>
      </c>
      <c r="M339" s="13">
        <f>VLOOKUP($A339,'Hospitalisation Details'!$A$2:$H$2345,4,FALSE)</f>
        <v>29330.98</v>
      </c>
      <c r="N339" t="str">
        <f>VLOOKUP($A339,'Hospitalisation Details'!$A$2:$H$2345,5,FALSE)</f>
        <v>tier - 1</v>
      </c>
      <c r="O339" t="str">
        <f>VLOOKUP($A339,'Hospitalisation Details'!$A$2:$H$2345,6,FALSE)</f>
        <v>tier - 2</v>
      </c>
      <c r="P339" t="str">
        <f>VLOOKUP($A339,'Hospitalisation Details'!$A$2:$H$2345,7,FALSE)</f>
        <v>R1012</v>
      </c>
      <c r="Q339" s="17">
        <f>VLOOKUP($A339,'Hospitalisation Details'!$A$2:$H$2345,8,FALSE)</f>
        <v>65</v>
      </c>
    </row>
    <row r="340" spans="1:17" x14ac:dyDescent="0.25">
      <c r="A340" t="str">
        <f>'Customer Names'!A340</f>
        <v>Id339</v>
      </c>
      <c r="B340" t="str">
        <f>VLOOKUP($A340,'Customer Names'!$A$2:$D$2336,3,FALSE)</f>
        <v>Ben</v>
      </c>
      <c r="C340" s="16">
        <f>VLOOKUP($A340,'Medical Examinations'!$A$2:$J$2336,2,FALSE)</f>
        <v>16.36</v>
      </c>
      <c r="D340" s="16">
        <f>VLOOKUP($A340,'Medical Examinations'!$A$2:$J$2336,3,FALSE)</f>
        <v>11.19</v>
      </c>
      <c r="E340" t="str">
        <f>VLOOKUP($A340,'Medical Examinations'!$A$2:$J$2336,4,FALSE)</f>
        <v>No</v>
      </c>
      <c r="F340" t="str">
        <f>VLOOKUP($A340,'Medical Examinations'!$A$2:$J$2336,5,FALSE)</f>
        <v>No</v>
      </c>
      <c r="G340" t="str">
        <f>VLOOKUP($A340,'Medical Examinations'!$A$2:$J$2336,6,FALSE)</f>
        <v>No</v>
      </c>
      <c r="H340" s="17">
        <f>VLOOKUP($A340,'Medical Examinations'!$A$2:$J$2336,7,FALSE)</f>
        <v>0</v>
      </c>
      <c r="I340" t="str">
        <f>VLOOKUP($A340,'Medical Examinations'!$A$2:$J$2336,8,FALSE)</f>
        <v>yes</v>
      </c>
      <c r="J340" t="str">
        <f>VLOOKUP($A340,'Medical Examinations'!$A$2:$J$2336,9,FALSE)</f>
        <v>Underweight</v>
      </c>
      <c r="K340" t="str">
        <f>VLOOKUP($A340,'Medical Examinations'!$A$2:$J$2336,10,FALSE)</f>
        <v>Diabetes</v>
      </c>
      <c r="L340" s="18">
        <f>VLOOKUP($A340,'Hospitalisation Details'!$A$2:$H$2345,2,FALSE)</f>
        <v>28692</v>
      </c>
      <c r="M340" s="13">
        <f>VLOOKUP($A340,'Hospitalisation Details'!$A$2:$H$2345,4,FALSE)</f>
        <v>29227.599999999999</v>
      </c>
      <c r="N340" t="str">
        <f>VLOOKUP($A340,'Hospitalisation Details'!$A$2:$H$2345,5,FALSE)</f>
        <v>tier - 1</v>
      </c>
      <c r="O340" t="str">
        <f>VLOOKUP($A340,'Hospitalisation Details'!$A$2:$H$2345,6,FALSE)</f>
        <v>tier - 3</v>
      </c>
      <c r="P340" t="str">
        <f>VLOOKUP($A340,'Hospitalisation Details'!$A$2:$H$2345,7,FALSE)</f>
        <v>R1012</v>
      </c>
      <c r="Q340" s="17">
        <f>VLOOKUP($A340,'Hospitalisation Details'!$A$2:$H$2345,8,FALSE)</f>
        <v>44</v>
      </c>
    </row>
    <row r="341" spans="1:17" x14ac:dyDescent="0.25">
      <c r="A341" t="str">
        <f>'Customer Names'!A341</f>
        <v>Id340</v>
      </c>
      <c r="B341" t="str">
        <f>VLOOKUP($A341,'Customer Names'!$A$2:$D$2336,3,FALSE)</f>
        <v>Cheryl A</v>
      </c>
      <c r="C341" s="16">
        <f>VLOOKUP($A341,'Medical Examinations'!$A$2:$J$2336,2,FALSE)</f>
        <v>32.299999999999997</v>
      </c>
      <c r="D341" s="16">
        <f>VLOOKUP($A341,'Medical Examinations'!$A$2:$J$2336,3,FALSE)</f>
        <v>4.8899999999999997</v>
      </c>
      <c r="E341" t="str">
        <f>VLOOKUP($A341,'Medical Examinations'!$A$2:$J$2336,4,FALSE)</f>
        <v>yes</v>
      </c>
      <c r="F341" t="str">
        <f>VLOOKUP($A341,'Medical Examinations'!$A$2:$J$2336,5,FALSE)</f>
        <v>No</v>
      </c>
      <c r="G341" t="str">
        <f>VLOOKUP($A341,'Medical Examinations'!$A$2:$J$2336,6,FALSE)</f>
        <v>Yes</v>
      </c>
      <c r="H341" s="17">
        <f>VLOOKUP($A341,'Medical Examinations'!$A$2:$J$2336,7,FALSE)</f>
        <v>1</v>
      </c>
      <c r="I341" t="str">
        <f>VLOOKUP($A341,'Medical Examinations'!$A$2:$J$2336,8,FALSE)</f>
        <v>No</v>
      </c>
      <c r="J341" t="str">
        <f>VLOOKUP($A341,'Medical Examinations'!$A$2:$J$2336,9,FALSE)</f>
        <v>Obesity</v>
      </c>
      <c r="K341" t="str">
        <f>VLOOKUP($A341,'Medical Examinations'!$A$2:$J$2336,10,FALSE)</f>
        <v>Normal</v>
      </c>
      <c r="L341" s="18">
        <f>VLOOKUP($A341,'Hospitalisation Details'!$A$2:$H$2345,2,FALSE)</f>
        <v>25393</v>
      </c>
      <c r="M341" s="13">
        <f>VLOOKUP($A341,'Hospitalisation Details'!$A$2:$H$2345,4,FALSE)</f>
        <v>29186.48</v>
      </c>
      <c r="N341" t="str">
        <f>VLOOKUP($A341,'Hospitalisation Details'!$A$2:$H$2345,5,FALSE)</f>
        <v>tier - 1</v>
      </c>
      <c r="O341" t="str">
        <f>VLOOKUP($A341,'Hospitalisation Details'!$A$2:$H$2345,6,FALSE)</f>
        <v>tier - 3</v>
      </c>
      <c r="P341" t="str">
        <f>VLOOKUP($A341,'Hospitalisation Details'!$A$2:$H$2345,7,FALSE)</f>
        <v>R1024</v>
      </c>
      <c r="Q341" s="17">
        <f>VLOOKUP($A341,'Hospitalisation Details'!$A$2:$H$2345,8,FALSE)</f>
        <v>53</v>
      </c>
    </row>
    <row r="342" spans="1:17" x14ac:dyDescent="0.25">
      <c r="A342" t="str">
        <f>'Customer Names'!A342</f>
        <v>Id341</v>
      </c>
      <c r="B342" t="str">
        <f>VLOOKUP($A342,'Customer Names'!$A$2:$D$2336,3,FALSE)</f>
        <v>Kimberly A</v>
      </c>
      <c r="C342" s="16">
        <f>VLOOKUP($A342,'Medical Examinations'!$A$2:$J$2336,2,FALSE)</f>
        <v>16.05</v>
      </c>
      <c r="D342" s="16">
        <f>VLOOKUP($A342,'Medical Examinations'!$A$2:$J$2336,3,FALSE)</f>
        <v>4.3499999999999996</v>
      </c>
      <c r="E342" t="str">
        <f>VLOOKUP($A342,'Medical Examinations'!$A$2:$J$2336,4,FALSE)</f>
        <v>yes</v>
      </c>
      <c r="F342" t="str">
        <f>VLOOKUP($A342,'Medical Examinations'!$A$2:$J$2336,5,FALSE)</f>
        <v>No</v>
      </c>
      <c r="G342" t="str">
        <f>VLOOKUP($A342,'Medical Examinations'!$A$2:$J$2336,6,FALSE)</f>
        <v>No</v>
      </c>
      <c r="H342" s="17">
        <f>VLOOKUP($A342,'Medical Examinations'!$A$2:$J$2336,7,FALSE)</f>
        <v>0</v>
      </c>
      <c r="I342" t="str">
        <f>VLOOKUP($A342,'Medical Examinations'!$A$2:$J$2336,8,FALSE)</f>
        <v>yes</v>
      </c>
      <c r="J342" t="str">
        <f>VLOOKUP($A342,'Medical Examinations'!$A$2:$J$2336,9,FALSE)</f>
        <v>Underweight</v>
      </c>
      <c r="K342" t="str">
        <f>VLOOKUP($A342,'Medical Examinations'!$A$2:$J$2336,10,FALSE)</f>
        <v>Normal</v>
      </c>
      <c r="L342" s="18">
        <f>VLOOKUP($A342,'Hospitalisation Details'!$A$2:$H$2345,2,FALSE)</f>
        <v>28072</v>
      </c>
      <c r="M342" s="13">
        <f>VLOOKUP($A342,'Hospitalisation Details'!$A$2:$H$2345,4,FALSE)</f>
        <v>29160.39</v>
      </c>
      <c r="N342" t="str">
        <f>VLOOKUP($A342,'Hospitalisation Details'!$A$2:$H$2345,5,FALSE)</f>
        <v>tier - 1</v>
      </c>
      <c r="O342" t="str">
        <f>VLOOKUP($A342,'Hospitalisation Details'!$A$2:$H$2345,6,FALSE)</f>
        <v>tier - 2</v>
      </c>
      <c r="P342" t="str">
        <f>VLOOKUP($A342,'Hospitalisation Details'!$A$2:$H$2345,7,FALSE)</f>
        <v>R1011</v>
      </c>
      <c r="Q342" s="17">
        <f>VLOOKUP($A342,'Hospitalisation Details'!$A$2:$H$2345,8,FALSE)</f>
        <v>46</v>
      </c>
    </row>
    <row r="343" spans="1:17" x14ac:dyDescent="0.25">
      <c r="A343" t="str">
        <f>'Customer Names'!A343</f>
        <v>Id342</v>
      </c>
      <c r="B343" t="str">
        <f>VLOOKUP($A343,'Customer Names'!$A$2:$D$2336,3,FALSE)</f>
        <v>Cynthia</v>
      </c>
      <c r="C343" s="16">
        <f>VLOOKUP($A343,'Medical Examinations'!$A$2:$J$2336,2,FALSE)</f>
        <v>29.07</v>
      </c>
      <c r="D343" s="16">
        <f>VLOOKUP($A343,'Medical Examinations'!$A$2:$J$2336,3,FALSE)</f>
        <v>8.66</v>
      </c>
      <c r="E343" t="str">
        <f>VLOOKUP($A343,'Medical Examinations'!$A$2:$J$2336,4,FALSE)</f>
        <v>yes</v>
      </c>
      <c r="F343" t="str">
        <f>VLOOKUP($A343,'Medical Examinations'!$A$2:$J$2336,5,FALSE)</f>
        <v>No</v>
      </c>
      <c r="G343" t="str">
        <f>VLOOKUP($A343,'Medical Examinations'!$A$2:$J$2336,6,FALSE)</f>
        <v>No</v>
      </c>
      <c r="H343" s="17">
        <f>VLOOKUP($A343,'Medical Examinations'!$A$2:$J$2336,7,FALSE)</f>
        <v>2</v>
      </c>
      <c r="I343" t="str">
        <f>VLOOKUP($A343,'Medical Examinations'!$A$2:$J$2336,8,FALSE)</f>
        <v>yes</v>
      </c>
      <c r="J343" t="str">
        <f>VLOOKUP($A343,'Medical Examinations'!$A$2:$J$2336,9,FALSE)</f>
        <v>Overweight</v>
      </c>
      <c r="K343" t="str">
        <f>VLOOKUP($A343,'Medical Examinations'!$A$2:$J$2336,10,FALSE)</f>
        <v>Diabetes</v>
      </c>
      <c r="L343" s="18">
        <f>VLOOKUP($A343,'Hospitalisation Details'!$A$2:$H$2345,2,FALSE)</f>
        <v>22639</v>
      </c>
      <c r="M343" s="13">
        <f>VLOOKUP($A343,'Hospitalisation Details'!$A$2:$H$2345,4,FALSE)</f>
        <v>29141.360000000001</v>
      </c>
      <c r="N343" t="str">
        <f>VLOOKUP($A343,'Hospitalisation Details'!$A$2:$H$2345,5,FALSE)</f>
        <v>tier - 1</v>
      </c>
      <c r="O343" t="str">
        <f>VLOOKUP($A343,'Hospitalisation Details'!$A$2:$H$2345,6,FALSE)</f>
        <v>tier - 3</v>
      </c>
      <c r="P343" t="str">
        <f>VLOOKUP($A343,'Hospitalisation Details'!$A$2:$H$2345,7,FALSE)</f>
        <v>R1012</v>
      </c>
      <c r="Q343" s="17">
        <f>VLOOKUP($A343,'Hospitalisation Details'!$A$2:$H$2345,8,FALSE)</f>
        <v>61</v>
      </c>
    </row>
    <row r="344" spans="1:17" x14ac:dyDescent="0.25">
      <c r="A344" t="str">
        <f>'Customer Names'!A344</f>
        <v>Id343</v>
      </c>
      <c r="B344" t="str">
        <f>VLOOKUP($A344,'Customer Names'!$A$2:$D$2336,3,FALSE)</f>
        <v>Jessica</v>
      </c>
      <c r="C344" s="16">
        <f>VLOOKUP($A344,'Medical Examinations'!$A$2:$J$2336,2,FALSE)</f>
        <v>17.43</v>
      </c>
      <c r="D344" s="16">
        <f>VLOOKUP($A344,'Medical Examinations'!$A$2:$J$2336,3,FALSE)</f>
        <v>8.64</v>
      </c>
      <c r="E344" t="str">
        <f>VLOOKUP($A344,'Medical Examinations'!$A$2:$J$2336,4,FALSE)</f>
        <v>No</v>
      </c>
      <c r="F344" t="str">
        <f>VLOOKUP($A344,'Medical Examinations'!$A$2:$J$2336,5,FALSE)</f>
        <v>No</v>
      </c>
      <c r="G344" t="str">
        <f>VLOOKUP($A344,'Medical Examinations'!$A$2:$J$2336,6,FALSE)</f>
        <v>No</v>
      </c>
      <c r="H344" s="17">
        <f>VLOOKUP($A344,'Medical Examinations'!$A$2:$J$2336,7,FALSE)</f>
        <v>0</v>
      </c>
      <c r="I344" t="str">
        <f>VLOOKUP($A344,'Medical Examinations'!$A$2:$J$2336,8,FALSE)</f>
        <v>yes</v>
      </c>
      <c r="J344" t="str">
        <f>VLOOKUP($A344,'Medical Examinations'!$A$2:$J$2336,9,FALSE)</f>
        <v>Underweight</v>
      </c>
      <c r="K344" t="str">
        <f>VLOOKUP($A344,'Medical Examinations'!$A$2:$J$2336,10,FALSE)</f>
        <v>Diabetes</v>
      </c>
      <c r="L344" s="18">
        <f>VLOOKUP($A344,'Hospitalisation Details'!$A$2:$H$2345,2,FALSE)</f>
        <v>28823</v>
      </c>
      <c r="M344" s="13">
        <f>VLOOKUP($A344,'Hospitalisation Details'!$A$2:$H$2345,4,FALSE)</f>
        <v>29114.77</v>
      </c>
      <c r="N344" t="str">
        <f>VLOOKUP($A344,'Hospitalisation Details'!$A$2:$H$2345,5,FALSE)</f>
        <v>tier - 1</v>
      </c>
      <c r="O344" t="str">
        <f>VLOOKUP($A344,'Hospitalisation Details'!$A$2:$H$2345,6,FALSE)</f>
        <v>tier - 1</v>
      </c>
      <c r="P344" t="str">
        <f>VLOOKUP($A344,'Hospitalisation Details'!$A$2:$H$2345,7,FALSE)</f>
        <v>R1011</v>
      </c>
      <c r="Q344" s="17">
        <f>VLOOKUP($A344,'Hospitalisation Details'!$A$2:$H$2345,8,FALSE)</f>
        <v>44</v>
      </c>
    </row>
    <row r="345" spans="1:17" x14ac:dyDescent="0.25">
      <c r="A345" t="str">
        <f>'Customer Names'!A345</f>
        <v>Id344</v>
      </c>
      <c r="B345" t="str">
        <f>VLOOKUP($A345,'Customer Names'!$A$2:$D$2336,3,FALSE)</f>
        <v>Bruce</v>
      </c>
      <c r="C345" s="16">
        <f>VLOOKUP($A345,'Medical Examinations'!$A$2:$J$2336,2,FALSE)</f>
        <v>19.329999999999998</v>
      </c>
      <c r="D345" s="16">
        <f>VLOOKUP($A345,'Medical Examinations'!$A$2:$J$2336,3,FALSE)</f>
        <v>4.2699999999999996</v>
      </c>
      <c r="E345" t="str">
        <f>VLOOKUP($A345,'Medical Examinations'!$A$2:$J$2336,4,FALSE)</f>
        <v>No</v>
      </c>
      <c r="F345" t="str">
        <f>VLOOKUP($A345,'Medical Examinations'!$A$2:$J$2336,5,FALSE)</f>
        <v>No</v>
      </c>
      <c r="G345" t="str">
        <f>VLOOKUP($A345,'Medical Examinations'!$A$2:$J$2336,6,FALSE)</f>
        <v>No</v>
      </c>
      <c r="H345" s="17">
        <f>VLOOKUP($A345,'Medical Examinations'!$A$2:$J$2336,7,FALSE)</f>
        <v>0</v>
      </c>
      <c r="I345" t="str">
        <f>VLOOKUP($A345,'Medical Examinations'!$A$2:$J$2336,8,FALSE)</f>
        <v>yes</v>
      </c>
      <c r="J345" t="str">
        <f>VLOOKUP($A345,'Medical Examinations'!$A$2:$J$2336,9,FALSE)</f>
        <v>Normal Weight</v>
      </c>
      <c r="K345" t="str">
        <f>VLOOKUP($A345,'Medical Examinations'!$A$2:$J$2336,10,FALSE)</f>
        <v>Normal</v>
      </c>
      <c r="L345" s="18">
        <f>VLOOKUP($A345,'Hospitalisation Details'!$A$2:$H$2345,2,FALSE)</f>
        <v>29416</v>
      </c>
      <c r="M345" s="13">
        <f>VLOOKUP($A345,'Hospitalisation Details'!$A$2:$H$2345,4,FALSE)</f>
        <v>29114.21</v>
      </c>
      <c r="N345" t="str">
        <f>VLOOKUP($A345,'Hospitalisation Details'!$A$2:$H$2345,5,FALSE)</f>
        <v>tier - 1</v>
      </c>
      <c r="O345" t="str">
        <f>VLOOKUP($A345,'Hospitalisation Details'!$A$2:$H$2345,6,FALSE)</f>
        <v>tier - 3</v>
      </c>
      <c r="P345" t="str">
        <f>VLOOKUP($A345,'Hospitalisation Details'!$A$2:$H$2345,7,FALSE)</f>
        <v>R1011</v>
      </c>
      <c r="Q345" s="17">
        <f>VLOOKUP($A345,'Hospitalisation Details'!$A$2:$H$2345,8,FALSE)</f>
        <v>42</v>
      </c>
    </row>
    <row r="346" spans="1:17" x14ac:dyDescent="0.25">
      <c r="A346" t="str">
        <f>'Customer Names'!A346</f>
        <v>Id345</v>
      </c>
      <c r="B346" t="str">
        <f>VLOOKUP($A346,'Customer Names'!$A$2:$D$2336,3,FALSE)</f>
        <v>Allison</v>
      </c>
      <c r="C346" s="16">
        <f>VLOOKUP($A346,'Medical Examinations'!$A$2:$J$2336,2,FALSE)</f>
        <v>30.52</v>
      </c>
      <c r="D346" s="16">
        <f>VLOOKUP($A346,'Medical Examinations'!$A$2:$J$2336,3,FALSE)</f>
        <v>4.21</v>
      </c>
      <c r="E346" t="str">
        <f>VLOOKUP($A346,'Medical Examinations'!$A$2:$J$2336,4,FALSE)</f>
        <v>No</v>
      </c>
      <c r="F346" t="str">
        <f>VLOOKUP($A346,'Medical Examinations'!$A$2:$J$2336,5,FALSE)</f>
        <v>No</v>
      </c>
      <c r="G346" t="str">
        <f>VLOOKUP($A346,'Medical Examinations'!$A$2:$J$2336,6,FALSE)</f>
        <v>No</v>
      </c>
      <c r="H346" s="17">
        <f>VLOOKUP($A346,'Medical Examinations'!$A$2:$J$2336,7,FALSE)</f>
        <v>1</v>
      </c>
      <c r="I346" t="str">
        <f>VLOOKUP($A346,'Medical Examinations'!$A$2:$J$2336,8,FALSE)</f>
        <v>yes</v>
      </c>
      <c r="J346" t="str">
        <f>VLOOKUP($A346,'Medical Examinations'!$A$2:$J$2336,9,FALSE)</f>
        <v>Obesity</v>
      </c>
      <c r="K346" t="str">
        <f>VLOOKUP($A346,'Medical Examinations'!$A$2:$J$2336,10,FALSE)</f>
        <v>Normal</v>
      </c>
      <c r="L346" s="18">
        <f>VLOOKUP($A346,'Hospitalisation Details'!$A$2:$H$2345,2,FALSE)</f>
        <v>33792</v>
      </c>
      <c r="M346" s="13">
        <f>VLOOKUP($A346,'Hospitalisation Details'!$A$2:$H$2345,4,FALSE)</f>
        <v>29007.82</v>
      </c>
      <c r="N346" t="str">
        <f>VLOOKUP($A346,'Hospitalisation Details'!$A$2:$H$2345,5,FALSE)</f>
        <v>tier - 1</v>
      </c>
      <c r="O346" t="str">
        <f>VLOOKUP($A346,'Hospitalisation Details'!$A$2:$H$2345,6,FALSE)</f>
        <v>tier - 3</v>
      </c>
      <c r="P346" t="str">
        <f>VLOOKUP($A346,'Hospitalisation Details'!$A$2:$H$2345,7,FALSE)</f>
        <v>R1011</v>
      </c>
      <c r="Q346" s="17">
        <f>VLOOKUP($A346,'Hospitalisation Details'!$A$2:$H$2345,8,FALSE)</f>
        <v>30</v>
      </c>
    </row>
    <row r="347" spans="1:17" x14ac:dyDescent="0.25">
      <c r="A347" t="str">
        <f>'Customer Names'!A347</f>
        <v>Id346</v>
      </c>
      <c r="B347" t="str">
        <f>VLOOKUP($A347,'Customer Names'!$A$2:$D$2336,3,FALSE)</f>
        <v>Alex</v>
      </c>
      <c r="C347" s="16">
        <f>VLOOKUP($A347,'Medical Examinations'!$A$2:$J$2336,2,FALSE)</f>
        <v>39.21</v>
      </c>
      <c r="D347" s="16">
        <f>VLOOKUP($A347,'Medical Examinations'!$A$2:$J$2336,3,FALSE)</f>
        <v>5.04</v>
      </c>
      <c r="E347" t="str">
        <f>VLOOKUP($A347,'Medical Examinations'!$A$2:$J$2336,4,FALSE)</f>
        <v>No</v>
      </c>
      <c r="F347" t="str">
        <f>VLOOKUP($A347,'Medical Examinations'!$A$2:$J$2336,5,FALSE)</f>
        <v>No</v>
      </c>
      <c r="G347" t="str">
        <f>VLOOKUP($A347,'Medical Examinations'!$A$2:$J$2336,6,FALSE)</f>
        <v>Yes</v>
      </c>
      <c r="H347" s="17">
        <f>VLOOKUP($A347,'Medical Examinations'!$A$2:$J$2336,7,FALSE)</f>
        <v>1</v>
      </c>
      <c r="I347" t="str">
        <f>VLOOKUP($A347,'Medical Examinations'!$A$2:$J$2336,8,FALSE)</f>
        <v>yes</v>
      </c>
      <c r="J347" t="str">
        <f>VLOOKUP($A347,'Medical Examinations'!$A$2:$J$2336,9,FALSE)</f>
        <v>Obesity</v>
      </c>
      <c r="K347" t="str">
        <f>VLOOKUP($A347,'Medical Examinations'!$A$2:$J$2336,10,FALSE)</f>
        <v>Normal</v>
      </c>
      <c r="L347" s="18">
        <f>VLOOKUP($A347,'Hospitalisation Details'!$A$2:$H$2345,2,FALSE)</f>
        <v>37865</v>
      </c>
      <c r="M347" s="13">
        <f>VLOOKUP($A347,'Hospitalisation Details'!$A$2:$H$2345,4,FALSE)</f>
        <v>28998.68</v>
      </c>
      <c r="N347" t="str">
        <f>VLOOKUP($A347,'Hospitalisation Details'!$A$2:$H$2345,5,FALSE)</f>
        <v>tier - 1</v>
      </c>
      <c r="O347" t="str">
        <f>VLOOKUP($A347,'Hospitalisation Details'!$A$2:$H$2345,6,FALSE)</f>
        <v>tier - 3</v>
      </c>
      <c r="P347" t="str">
        <f>VLOOKUP($A347,'Hospitalisation Details'!$A$2:$H$2345,7,FALSE)</f>
        <v>R1011</v>
      </c>
      <c r="Q347" s="17">
        <f>VLOOKUP($A347,'Hospitalisation Details'!$A$2:$H$2345,8,FALSE)</f>
        <v>19</v>
      </c>
    </row>
    <row r="348" spans="1:17" x14ac:dyDescent="0.25">
      <c r="A348" t="str">
        <f>'Customer Names'!A348</f>
        <v>Id347</v>
      </c>
      <c r="B348" t="str">
        <f>VLOOKUP($A348,'Customer Names'!$A$2:$D$2336,3,FALSE)</f>
        <v>Gabriela</v>
      </c>
      <c r="C348" s="16">
        <f>VLOOKUP($A348,'Medical Examinations'!$A$2:$J$2336,2,FALSE)</f>
        <v>26.98</v>
      </c>
      <c r="D348" s="16">
        <f>VLOOKUP($A348,'Medical Examinations'!$A$2:$J$2336,3,FALSE)</f>
        <v>5.21</v>
      </c>
      <c r="E348" t="str">
        <f>VLOOKUP($A348,'Medical Examinations'!$A$2:$J$2336,4,FALSE)</f>
        <v>yes</v>
      </c>
      <c r="F348" t="str">
        <f>VLOOKUP($A348,'Medical Examinations'!$A$2:$J$2336,5,FALSE)</f>
        <v>No</v>
      </c>
      <c r="G348" t="str">
        <f>VLOOKUP($A348,'Medical Examinations'!$A$2:$J$2336,6,FALSE)</f>
        <v>No</v>
      </c>
      <c r="H348" s="17">
        <f>VLOOKUP($A348,'Medical Examinations'!$A$2:$J$2336,7,FALSE)</f>
        <v>2</v>
      </c>
      <c r="I348" t="str">
        <f>VLOOKUP($A348,'Medical Examinations'!$A$2:$J$2336,8,FALSE)</f>
        <v>yes</v>
      </c>
      <c r="J348" t="str">
        <f>VLOOKUP($A348,'Medical Examinations'!$A$2:$J$2336,9,FALSE)</f>
        <v>Overweight</v>
      </c>
      <c r="K348" t="str">
        <f>VLOOKUP($A348,'Medical Examinations'!$A$2:$J$2336,10,FALSE)</f>
        <v>Normal</v>
      </c>
      <c r="L348" s="18">
        <f>VLOOKUP($A348,'Hospitalisation Details'!$A$2:$H$2345,2,FALSE)</f>
        <v>21889</v>
      </c>
      <c r="M348" s="13">
        <f>VLOOKUP($A348,'Hospitalisation Details'!$A$2:$H$2345,4,FALSE)</f>
        <v>28950.47</v>
      </c>
      <c r="N348" t="str">
        <f>VLOOKUP($A348,'Hospitalisation Details'!$A$2:$H$2345,5,FALSE)</f>
        <v>tier - 1</v>
      </c>
      <c r="O348" t="str">
        <f>VLOOKUP($A348,'Hospitalisation Details'!$A$2:$H$2345,6,FALSE)</f>
        <v>tier - 1</v>
      </c>
      <c r="P348" t="str">
        <f>VLOOKUP($A348,'Hospitalisation Details'!$A$2:$H$2345,7,FALSE)</f>
        <v>R1012</v>
      </c>
      <c r="Q348" s="17">
        <f>VLOOKUP($A348,'Hospitalisation Details'!$A$2:$H$2345,8,FALSE)</f>
        <v>63</v>
      </c>
    </row>
    <row r="349" spans="1:17" x14ac:dyDescent="0.25">
      <c r="A349" t="str">
        <f>'Customer Names'!A349</f>
        <v>Id348</v>
      </c>
      <c r="B349" t="str">
        <f>VLOOKUP($A349,'Customer Names'!$A$2:$D$2336,3,FALSE)</f>
        <v>Sharon</v>
      </c>
      <c r="C349" s="16">
        <f>VLOOKUP($A349,'Medical Examinations'!$A$2:$J$2336,2,FALSE)</f>
        <v>25.84</v>
      </c>
      <c r="D349" s="16">
        <f>VLOOKUP($A349,'Medical Examinations'!$A$2:$J$2336,3,FALSE)</f>
        <v>8.83</v>
      </c>
      <c r="E349" t="str">
        <f>VLOOKUP($A349,'Medical Examinations'!$A$2:$J$2336,4,FALSE)</f>
        <v>No</v>
      </c>
      <c r="F349" t="str">
        <f>VLOOKUP($A349,'Medical Examinations'!$A$2:$J$2336,5,FALSE)</f>
        <v>No</v>
      </c>
      <c r="G349" t="str">
        <f>VLOOKUP($A349,'Medical Examinations'!$A$2:$J$2336,6,FALSE)</f>
        <v>No</v>
      </c>
      <c r="H349" s="17">
        <f>VLOOKUP($A349,'Medical Examinations'!$A$2:$J$2336,7,FALSE)</f>
        <v>0</v>
      </c>
      <c r="I349" t="str">
        <f>VLOOKUP($A349,'Medical Examinations'!$A$2:$J$2336,8,FALSE)</f>
        <v>No</v>
      </c>
      <c r="J349" t="str">
        <f>VLOOKUP($A349,'Medical Examinations'!$A$2:$J$2336,9,FALSE)</f>
        <v>Overweight</v>
      </c>
      <c r="K349" t="str">
        <f>VLOOKUP($A349,'Medical Examinations'!$A$2:$J$2336,10,FALSE)</f>
        <v>Diabetes</v>
      </c>
      <c r="L349" s="18">
        <f>VLOOKUP($A349,'Hospitalisation Details'!$A$2:$H$2345,2,FALSE)</f>
        <v>22852</v>
      </c>
      <c r="M349" s="13">
        <f>VLOOKUP($A349,'Hospitalisation Details'!$A$2:$H$2345,4,FALSE)</f>
        <v>28923.14</v>
      </c>
      <c r="N349" t="str">
        <f>VLOOKUP($A349,'Hospitalisation Details'!$A$2:$H$2345,5,FALSE)</f>
        <v>tier - 1</v>
      </c>
      <c r="O349" t="str">
        <f>VLOOKUP($A349,'Hospitalisation Details'!$A$2:$H$2345,6,FALSE)</f>
        <v>tier - 1</v>
      </c>
      <c r="P349" t="str">
        <f>VLOOKUP($A349,'Hospitalisation Details'!$A$2:$H$2345,7,FALSE)</f>
        <v>R1012</v>
      </c>
      <c r="Q349" s="17">
        <f>VLOOKUP($A349,'Hospitalisation Details'!$A$2:$H$2345,8,FALSE)</f>
        <v>60</v>
      </c>
    </row>
    <row r="350" spans="1:17" x14ac:dyDescent="0.25">
      <c r="A350" t="str">
        <f>'Customer Names'!A350</f>
        <v>Id349</v>
      </c>
      <c r="B350" t="str">
        <f>VLOOKUP($A350,'Customer Names'!$A$2:$D$2336,3,FALSE)</f>
        <v>Jason A</v>
      </c>
      <c r="C350" s="16">
        <f>VLOOKUP($A350,'Medical Examinations'!$A$2:$J$2336,2,FALSE)</f>
        <v>28.31</v>
      </c>
      <c r="D350" s="16">
        <f>VLOOKUP($A350,'Medical Examinations'!$A$2:$J$2336,3,FALSE)</f>
        <v>8.4700000000000006</v>
      </c>
      <c r="E350" t="str">
        <f>VLOOKUP($A350,'Medical Examinations'!$A$2:$J$2336,4,FALSE)</f>
        <v>yes</v>
      </c>
      <c r="F350" t="str">
        <f>VLOOKUP($A350,'Medical Examinations'!$A$2:$J$2336,5,FALSE)</f>
        <v>No</v>
      </c>
      <c r="G350" t="str">
        <f>VLOOKUP($A350,'Medical Examinations'!$A$2:$J$2336,6,FALSE)</f>
        <v>No</v>
      </c>
      <c r="H350" s="17">
        <f>VLOOKUP($A350,'Medical Examinations'!$A$2:$J$2336,7,FALSE)</f>
        <v>2</v>
      </c>
      <c r="I350" t="str">
        <f>VLOOKUP($A350,'Medical Examinations'!$A$2:$J$2336,8,FALSE)</f>
        <v>yes</v>
      </c>
      <c r="J350" t="str">
        <f>VLOOKUP($A350,'Medical Examinations'!$A$2:$J$2336,9,FALSE)</f>
        <v>Overweight</v>
      </c>
      <c r="K350" t="str">
        <f>VLOOKUP($A350,'Medical Examinations'!$A$2:$J$2336,10,FALSE)</f>
        <v>Diabetes</v>
      </c>
      <c r="L350" s="18">
        <f>VLOOKUP($A350,'Hospitalisation Details'!$A$2:$H$2345,2,FALSE)</f>
        <v>22496</v>
      </c>
      <c r="M350" s="13">
        <f>VLOOKUP($A350,'Hospitalisation Details'!$A$2:$H$2345,4,FALSE)</f>
        <v>28868.66</v>
      </c>
      <c r="N350" t="str">
        <f>VLOOKUP($A350,'Hospitalisation Details'!$A$2:$H$2345,5,FALSE)</f>
        <v>tier - 1</v>
      </c>
      <c r="O350" t="str">
        <f>VLOOKUP($A350,'Hospitalisation Details'!$A$2:$H$2345,6,FALSE)</f>
        <v>tier - 2</v>
      </c>
      <c r="P350" t="str">
        <f>VLOOKUP($A350,'Hospitalisation Details'!$A$2:$H$2345,7,FALSE)</f>
        <v>R1012</v>
      </c>
      <c r="Q350" s="17">
        <f>VLOOKUP($A350,'Hospitalisation Details'!$A$2:$H$2345,8,FALSE)</f>
        <v>61</v>
      </c>
    </row>
    <row r="351" spans="1:17" x14ac:dyDescent="0.25">
      <c r="A351" t="str">
        <f>'Customer Names'!A351</f>
        <v>Id350</v>
      </c>
      <c r="B351" t="str">
        <f>VLOOKUP($A351,'Customer Names'!$A$2:$D$2336,3,FALSE)</f>
        <v>Chelsey C.</v>
      </c>
      <c r="C351" s="16">
        <f>VLOOKUP($A351,'Medical Examinations'!$A$2:$J$2336,2,FALSE)</f>
        <v>23.94</v>
      </c>
      <c r="D351" s="16">
        <f>VLOOKUP($A351,'Medical Examinations'!$A$2:$J$2336,3,FALSE)</f>
        <v>4.2</v>
      </c>
      <c r="E351" t="str">
        <f>VLOOKUP($A351,'Medical Examinations'!$A$2:$J$2336,4,FALSE)</f>
        <v>No</v>
      </c>
      <c r="F351" t="str">
        <f>VLOOKUP($A351,'Medical Examinations'!$A$2:$J$2336,5,FALSE)</f>
        <v>No</v>
      </c>
      <c r="G351" t="str">
        <f>VLOOKUP($A351,'Medical Examinations'!$A$2:$J$2336,6,FALSE)</f>
        <v>No</v>
      </c>
      <c r="H351" s="17">
        <f>VLOOKUP($A351,'Medical Examinations'!$A$2:$J$2336,7,FALSE)</f>
        <v>0</v>
      </c>
      <c r="I351" t="str">
        <f>VLOOKUP($A351,'Medical Examinations'!$A$2:$J$2336,8,FALSE)</f>
        <v>yes</v>
      </c>
      <c r="J351" t="str">
        <f>VLOOKUP($A351,'Medical Examinations'!$A$2:$J$2336,9,FALSE)</f>
        <v>Normal Weight</v>
      </c>
      <c r="K351" t="str">
        <f>VLOOKUP($A351,'Medical Examinations'!$A$2:$J$2336,10,FALSE)</f>
        <v>Normal</v>
      </c>
      <c r="L351" s="18">
        <f>VLOOKUP($A351,'Hospitalisation Details'!$A$2:$H$2345,2,FALSE)</f>
        <v>33212</v>
      </c>
      <c r="M351" s="13">
        <f>VLOOKUP($A351,'Hospitalisation Details'!$A$2:$H$2345,4,FALSE)</f>
        <v>28716.14</v>
      </c>
      <c r="N351" t="str">
        <f>VLOOKUP($A351,'Hospitalisation Details'!$A$2:$H$2345,5,FALSE)</f>
        <v>tier - 1</v>
      </c>
      <c r="O351" t="str">
        <f>VLOOKUP($A351,'Hospitalisation Details'!$A$2:$H$2345,6,FALSE)</f>
        <v>tier - 3</v>
      </c>
      <c r="P351" t="str">
        <f>VLOOKUP($A351,'Hospitalisation Details'!$A$2:$H$2345,7,FALSE)</f>
        <v>R1011</v>
      </c>
      <c r="Q351" s="17">
        <f>VLOOKUP($A351,'Hospitalisation Details'!$A$2:$H$2345,8,FALSE)</f>
        <v>32</v>
      </c>
    </row>
    <row r="352" spans="1:17" x14ac:dyDescent="0.25">
      <c r="A352" t="str">
        <f>'Customer Names'!A352</f>
        <v>Id351</v>
      </c>
      <c r="B352" t="str">
        <f>VLOOKUP($A352,'Customer Names'!$A$2:$D$2336,3,FALSE)</f>
        <v>Devon A.</v>
      </c>
      <c r="C352" s="16">
        <f>VLOOKUP($A352,'Medical Examinations'!$A$2:$J$2336,2,FALSE)</f>
        <v>20.03</v>
      </c>
      <c r="D352" s="16">
        <f>VLOOKUP($A352,'Medical Examinations'!$A$2:$J$2336,3,FALSE)</f>
        <v>6.14</v>
      </c>
      <c r="E352" t="str">
        <f>VLOOKUP($A352,'Medical Examinations'!$A$2:$J$2336,4,FALSE)</f>
        <v>yes</v>
      </c>
      <c r="F352" t="str">
        <f>VLOOKUP($A352,'Medical Examinations'!$A$2:$J$2336,5,FALSE)</f>
        <v>No</v>
      </c>
      <c r="G352" t="str">
        <f>VLOOKUP($A352,'Medical Examinations'!$A$2:$J$2336,6,FALSE)</f>
        <v>No</v>
      </c>
      <c r="H352" s="17">
        <f>VLOOKUP($A352,'Medical Examinations'!$A$2:$J$2336,7,FALSE)</f>
        <v>0</v>
      </c>
      <c r="I352" t="str">
        <f>VLOOKUP($A352,'Medical Examinations'!$A$2:$J$2336,8,FALSE)</f>
        <v>yes</v>
      </c>
      <c r="J352" t="str">
        <f>VLOOKUP($A352,'Medical Examinations'!$A$2:$J$2336,9,FALSE)</f>
        <v>Normal Weight</v>
      </c>
      <c r="K352" t="str">
        <f>VLOOKUP($A352,'Medical Examinations'!$A$2:$J$2336,10,FALSE)</f>
        <v>Prediabetes</v>
      </c>
      <c r="L352" s="18">
        <f>VLOOKUP($A352,'Hospitalisation Details'!$A$2:$H$2345,2,FALSE)</f>
        <v>31317</v>
      </c>
      <c r="M352" s="13">
        <f>VLOOKUP($A352,'Hospitalisation Details'!$A$2:$H$2345,4,FALSE)</f>
        <v>28542.86</v>
      </c>
      <c r="N352" t="str">
        <f>VLOOKUP($A352,'Hospitalisation Details'!$A$2:$H$2345,5,FALSE)</f>
        <v>tier - 1</v>
      </c>
      <c r="O352" t="str">
        <f>VLOOKUP($A352,'Hospitalisation Details'!$A$2:$H$2345,6,FALSE)</f>
        <v>tier - 3</v>
      </c>
      <c r="P352" t="str">
        <f>VLOOKUP($A352,'Hospitalisation Details'!$A$2:$H$2345,7,FALSE)</f>
        <v>R1011</v>
      </c>
      <c r="Q352" s="17">
        <f>VLOOKUP($A352,'Hospitalisation Details'!$A$2:$H$2345,8,FALSE)</f>
        <v>37</v>
      </c>
    </row>
    <row r="353" spans="1:17" x14ac:dyDescent="0.25">
      <c r="A353" t="str">
        <f>'Customer Names'!A353</f>
        <v>Id352</v>
      </c>
      <c r="B353" t="str">
        <f>VLOOKUP($A353,'Customer Names'!$A$2:$D$2336,3,FALSE)</f>
        <v>Joni L</v>
      </c>
      <c r="C353" s="16">
        <f>VLOOKUP($A353,'Medical Examinations'!$A$2:$J$2336,2,FALSE)</f>
        <v>41.42</v>
      </c>
      <c r="D353" s="16">
        <f>VLOOKUP($A353,'Medical Examinations'!$A$2:$J$2336,3,FALSE)</f>
        <v>6.07</v>
      </c>
      <c r="E353" t="str">
        <f>VLOOKUP($A353,'Medical Examinations'!$A$2:$J$2336,4,FALSE)</f>
        <v>No</v>
      </c>
      <c r="F353" t="str">
        <f>VLOOKUP($A353,'Medical Examinations'!$A$2:$J$2336,5,FALSE)</f>
        <v>No</v>
      </c>
      <c r="G353" t="str">
        <f>VLOOKUP($A353,'Medical Examinations'!$A$2:$J$2336,6,FALSE)</f>
        <v>No</v>
      </c>
      <c r="H353" s="17">
        <f>VLOOKUP($A353,'Medical Examinations'!$A$2:$J$2336,7,FALSE)</f>
        <v>0</v>
      </c>
      <c r="I353" t="str">
        <f>VLOOKUP($A353,'Medical Examinations'!$A$2:$J$2336,8,FALSE)</f>
        <v>No</v>
      </c>
      <c r="J353" t="str">
        <f>VLOOKUP($A353,'Medical Examinations'!$A$2:$J$2336,9,FALSE)</f>
        <v>Obesity</v>
      </c>
      <c r="K353" t="str">
        <f>VLOOKUP($A353,'Medical Examinations'!$A$2:$J$2336,10,FALSE)</f>
        <v>Prediabetes</v>
      </c>
      <c r="L353" s="18">
        <f>VLOOKUP($A353,'Hospitalisation Details'!$A$2:$H$2345,2,FALSE)</f>
        <v>30296</v>
      </c>
      <c r="M353" s="13">
        <f>VLOOKUP($A353,'Hospitalisation Details'!$A$2:$H$2345,4,FALSE)</f>
        <v>28476.73</v>
      </c>
      <c r="N353" t="str">
        <f>VLOOKUP($A353,'Hospitalisation Details'!$A$2:$H$2345,5,FALSE)</f>
        <v>tier - 1</v>
      </c>
      <c r="O353" t="str">
        <f>VLOOKUP($A353,'Hospitalisation Details'!$A$2:$H$2345,6,FALSE)</f>
        <v>tier - 2</v>
      </c>
      <c r="P353" t="str">
        <f>VLOOKUP($A353,'Hospitalisation Details'!$A$2:$H$2345,7,FALSE)</f>
        <v>R1012</v>
      </c>
      <c r="Q353" s="17">
        <f>VLOOKUP($A353,'Hospitalisation Details'!$A$2:$H$2345,8,FALSE)</f>
        <v>40</v>
      </c>
    </row>
    <row r="354" spans="1:17" x14ac:dyDescent="0.25">
      <c r="A354" t="str">
        <f>'Customer Names'!A354</f>
        <v>Id353</v>
      </c>
      <c r="B354" t="str">
        <f>VLOOKUP($A354,'Customer Names'!$A$2:$D$2336,3,FALSE)</f>
        <v>Colin</v>
      </c>
      <c r="C354" s="16">
        <f>VLOOKUP($A354,'Medical Examinations'!$A$2:$J$2336,2,FALSE)</f>
        <v>36.67</v>
      </c>
      <c r="D354" s="16">
        <f>VLOOKUP($A354,'Medical Examinations'!$A$2:$J$2336,3,FALSE)</f>
        <v>10.210000000000001</v>
      </c>
      <c r="E354" t="str">
        <f>VLOOKUP($A354,'Medical Examinations'!$A$2:$J$2336,4,FALSE)</f>
        <v>No</v>
      </c>
      <c r="F354" t="str">
        <f>VLOOKUP($A354,'Medical Examinations'!$A$2:$J$2336,5,FALSE)</f>
        <v>No</v>
      </c>
      <c r="G354" t="str">
        <f>VLOOKUP($A354,'Medical Examinations'!$A$2:$J$2336,6,FALSE)</f>
        <v>No</v>
      </c>
      <c r="H354" s="17">
        <f>VLOOKUP($A354,'Medical Examinations'!$A$2:$J$2336,7,FALSE)</f>
        <v>0</v>
      </c>
      <c r="I354" t="str">
        <f>VLOOKUP($A354,'Medical Examinations'!$A$2:$J$2336,8,FALSE)</f>
        <v>No</v>
      </c>
      <c r="J354" t="str">
        <f>VLOOKUP($A354,'Medical Examinations'!$A$2:$J$2336,9,FALSE)</f>
        <v>Obesity</v>
      </c>
      <c r="K354" t="str">
        <f>VLOOKUP($A354,'Medical Examinations'!$A$2:$J$2336,10,FALSE)</f>
        <v>Diabetes</v>
      </c>
      <c r="L354" s="18">
        <f>VLOOKUP($A354,'Hospitalisation Details'!$A$2:$H$2345,2,FALSE)</f>
        <v>27288</v>
      </c>
      <c r="M354" s="13">
        <f>VLOOKUP($A354,'Hospitalisation Details'!$A$2:$H$2345,4,FALSE)</f>
        <v>28468.92</v>
      </c>
      <c r="N354" t="str">
        <f>VLOOKUP($A354,'Hospitalisation Details'!$A$2:$H$2345,5,FALSE)</f>
        <v>tier - 1</v>
      </c>
      <c r="O354" t="str">
        <f>VLOOKUP($A354,'Hospitalisation Details'!$A$2:$H$2345,6,FALSE)</f>
        <v>tier - 1</v>
      </c>
      <c r="P354" t="str">
        <f>VLOOKUP($A354,'Hospitalisation Details'!$A$2:$H$2345,7,FALSE)</f>
        <v>R1012</v>
      </c>
      <c r="Q354" s="17">
        <f>VLOOKUP($A354,'Hospitalisation Details'!$A$2:$H$2345,8,FALSE)</f>
        <v>48</v>
      </c>
    </row>
    <row r="355" spans="1:17" x14ac:dyDescent="0.25">
      <c r="A355" t="str">
        <f>'Customer Names'!A355</f>
        <v>Id354</v>
      </c>
      <c r="B355" t="str">
        <f>VLOOKUP($A355,'Customer Names'!$A$2:$D$2336,3,FALSE)</f>
        <v>Rachael</v>
      </c>
      <c r="C355" s="16">
        <f>VLOOKUP($A355,'Medical Examinations'!$A$2:$J$2336,2,FALSE)</f>
        <v>27.645</v>
      </c>
      <c r="D355" s="16">
        <f>VLOOKUP($A355,'Medical Examinations'!$A$2:$J$2336,3,FALSE)</f>
        <v>4.6900000000000004</v>
      </c>
      <c r="E355" t="str">
        <f>VLOOKUP($A355,'Medical Examinations'!$A$2:$J$2336,4,FALSE)</f>
        <v>No</v>
      </c>
      <c r="F355" t="str">
        <f>VLOOKUP($A355,'Medical Examinations'!$A$2:$J$2336,5,FALSE)</f>
        <v>No</v>
      </c>
      <c r="G355" t="str">
        <f>VLOOKUP($A355,'Medical Examinations'!$A$2:$J$2336,6,FALSE)</f>
        <v>No</v>
      </c>
      <c r="H355" s="17">
        <f>VLOOKUP($A355,'Medical Examinations'!$A$2:$J$2336,7,FALSE)</f>
        <v>0</v>
      </c>
      <c r="I355" t="str">
        <f>VLOOKUP($A355,'Medical Examinations'!$A$2:$J$2336,8,FALSE)</f>
        <v>No</v>
      </c>
      <c r="J355" t="str">
        <f>VLOOKUP($A355,'Medical Examinations'!$A$2:$J$2336,9,FALSE)</f>
        <v>Overweight</v>
      </c>
      <c r="K355" t="str">
        <f>VLOOKUP($A355,'Medical Examinations'!$A$2:$J$2336,10,FALSE)</f>
        <v>Normal</v>
      </c>
      <c r="L355" s="18">
        <f>VLOOKUP($A355,'Hospitalisation Details'!$A$2:$H$2345,2,FALSE)</f>
        <v>28461</v>
      </c>
      <c r="M355" s="13">
        <f>VLOOKUP($A355,'Hospitalisation Details'!$A$2:$H$2345,4,FALSE)</f>
        <v>28340.19</v>
      </c>
      <c r="N355" t="str">
        <f>VLOOKUP($A355,'Hospitalisation Details'!$A$2:$H$2345,5,FALSE)</f>
        <v>tier - 1</v>
      </c>
      <c r="O355" t="str">
        <f>VLOOKUP($A355,'Hospitalisation Details'!$A$2:$H$2345,6,FALSE)</f>
        <v>tier - 2</v>
      </c>
      <c r="P355" t="str">
        <f>VLOOKUP($A355,'Hospitalisation Details'!$A$2:$H$2345,7,FALSE)</f>
        <v>R1012</v>
      </c>
      <c r="Q355" s="17">
        <f>VLOOKUP($A355,'Hospitalisation Details'!$A$2:$H$2345,8,FALSE)</f>
        <v>45</v>
      </c>
    </row>
    <row r="356" spans="1:17" x14ac:dyDescent="0.25">
      <c r="A356" t="str">
        <f>'Customer Names'!A356</f>
        <v>Id355</v>
      </c>
      <c r="B356" t="str">
        <f>VLOOKUP($A356,'Customer Names'!$A$2:$D$2336,3,FALSE)</f>
        <v>Maricela</v>
      </c>
      <c r="C356" s="16">
        <f>VLOOKUP($A356,'Medical Examinations'!$A$2:$J$2336,2,FALSE)</f>
        <v>22.72</v>
      </c>
      <c r="D356" s="16">
        <f>VLOOKUP($A356,'Medical Examinations'!$A$2:$J$2336,3,FALSE)</f>
        <v>5.71</v>
      </c>
      <c r="E356" t="str">
        <f>VLOOKUP($A356,'Medical Examinations'!$A$2:$J$2336,4,FALSE)</f>
        <v>No</v>
      </c>
      <c r="F356" t="str">
        <f>VLOOKUP($A356,'Medical Examinations'!$A$2:$J$2336,5,FALSE)</f>
        <v>No</v>
      </c>
      <c r="G356" t="str">
        <f>VLOOKUP($A356,'Medical Examinations'!$A$2:$J$2336,6,FALSE)</f>
        <v>No</v>
      </c>
      <c r="H356" s="17">
        <f>VLOOKUP($A356,'Medical Examinations'!$A$2:$J$2336,7,FALSE)</f>
        <v>0</v>
      </c>
      <c r="I356" t="str">
        <f>VLOOKUP($A356,'Medical Examinations'!$A$2:$J$2336,8,FALSE)</f>
        <v>yes</v>
      </c>
      <c r="J356" t="str">
        <f>VLOOKUP($A356,'Medical Examinations'!$A$2:$J$2336,9,FALSE)</f>
        <v>Normal Weight</v>
      </c>
      <c r="K356" t="str">
        <f>VLOOKUP($A356,'Medical Examinations'!$A$2:$J$2336,10,FALSE)</f>
        <v>Prediabetes</v>
      </c>
      <c r="L356" s="18">
        <f>VLOOKUP($A356,'Hospitalisation Details'!$A$2:$H$2345,2,FALSE)</f>
        <v>33231</v>
      </c>
      <c r="M356" s="13">
        <f>VLOOKUP($A356,'Hospitalisation Details'!$A$2:$H$2345,4,FALSE)</f>
        <v>28302.33</v>
      </c>
      <c r="N356" t="str">
        <f>VLOOKUP($A356,'Hospitalisation Details'!$A$2:$H$2345,5,FALSE)</f>
        <v>tier - 1</v>
      </c>
      <c r="O356" t="str">
        <f>VLOOKUP($A356,'Hospitalisation Details'!$A$2:$H$2345,6,FALSE)</f>
        <v>tier - 2</v>
      </c>
      <c r="P356" t="str">
        <f>VLOOKUP($A356,'Hospitalisation Details'!$A$2:$H$2345,7,FALSE)</f>
        <v>R1011</v>
      </c>
      <c r="Q356" s="17">
        <f>VLOOKUP($A356,'Hospitalisation Details'!$A$2:$H$2345,8,FALSE)</f>
        <v>32</v>
      </c>
    </row>
    <row r="357" spans="1:17" x14ac:dyDescent="0.25">
      <c r="A357" t="str">
        <f>'Customer Names'!A357</f>
        <v>Id356</v>
      </c>
      <c r="B357" t="str">
        <f>VLOOKUP($A357,'Customer Names'!$A$2:$D$2336,3,FALSE)</f>
        <v>Marie</v>
      </c>
      <c r="C357" s="16">
        <f>VLOOKUP($A357,'Medical Examinations'!$A$2:$J$2336,2,FALSE)</f>
        <v>36.520000000000003</v>
      </c>
      <c r="D357" s="16">
        <f>VLOOKUP($A357,'Medical Examinations'!$A$2:$J$2336,3,FALSE)</f>
        <v>9.07</v>
      </c>
      <c r="E357" t="str">
        <f>VLOOKUP($A357,'Medical Examinations'!$A$2:$J$2336,4,FALSE)</f>
        <v>yes</v>
      </c>
      <c r="F357" t="str">
        <f>VLOOKUP($A357,'Medical Examinations'!$A$2:$J$2336,5,FALSE)</f>
        <v>No</v>
      </c>
      <c r="G357" t="str">
        <f>VLOOKUP($A357,'Medical Examinations'!$A$2:$J$2336,6,FALSE)</f>
        <v>Yes</v>
      </c>
      <c r="H357" s="17">
        <f>VLOOKUP($A357,'Medical Examinations'!$A$2:$J$2336,7,FALSE)</f>
        <v>1</v>
      </c>
      <c r="I357" t="str">
        <f>VLOOKUP($A357,'Medical Examinations'!$A$2:$J$2336,8,FALSE)</f>
        <v>No</v>
      </c>
      <c r="J357" t="str">
        <f>VLOOKUP($A357,'Medical Examinations'!$A$2:$J$2336,9,FALSE)</f>
        <v>Obesity</v>
      </c>
      <c r="K357" t="str">
        <f>VLOOKUP($A357,'Medical Examinations'!$A$2:$J$2336,10,FALSE)</f>
        <v>Diabetes</v>
      </c>
      <c r="L357" s="18">
        <f>VLOOKUP($A357,'Hospitalisation Details'!$A$2:$H$2345,2,FALSE)</f>
        <v>23340</v>
      </c>
      <c r="M357" s="13">
        <f>VLOOKUP($A357,'Hospitalisation Details'!$A$2:$H$2345,4,FALSE)</f>
        <v>28287.9</v>
      </c>
      <c r="N357" t="str">
        <f>VLOOKUP($A357,'Hospitalisation Details'!$A$2:$H$2345,5,FALSE)</f>
        <v>tier - 1</v>
      </c>
      <c r="O357" t="str">
        <f>VLOOKUP($A357,'Hospitalisation Details'!$A$2:$H$2345,6,FALSE)</f>
        <v>tier - 1</v>
      </c>
      <c r="P357" t="str">
        <f>VLOOKUP($A357,'Hospitalisation Details'!$A$2:$H$2345,7,FALSE)</f>
        <v>R1013</v>
      </c>
      <c r="Q357" s="17">
        <f>VLOOKUP($A357,'Hospitalisation Details'!$A$2:$H$2345,8,FALSE)</f>
        <v>59</v>
      </c>
    </row>
    <row r="358" spans="1:17" x14ac:dyDescent="0.25">
      <c r="A358" t="str">
        <f>'Customer Names'!A358</f>
        <v>Id357</v>
      </c>
      <c r="B358" t="str">
        <f>VLOOKUP($A358,'Customer Names'!$A$2:$D$2336,3,FALSE)</f>
        <v>Frank</v>
      </c>
      <c r="C358" s="16">
        <f>VLOOKUP($A358,'Medical Examinations'!$A$2:$J$2336,2,FALSE)</f>
        <v>33.96</v>
      </c>
      <c r="D358" s="16">
        <f>VLOOKUP($A358,'Medical Examinations'!$A$2:$J$2336,3,FALSE)</f>
        <v>4.99</v>
      </c>
      <c r="E358" t="str">
        <f>VLOOKUP($A358,'Medical Examinations'!$A$2:$J$2336,4,FALSE)</f>
        <v>No</v>
      </c>
      <c r="F358" t="str">
        <f>VLOOKUP($A358,'Medical Examinations'!$A$2:$J$2336,5,FALSE)</f>
        <v>No</v>
      </c>
      <c r="G358" t="str">
        <f>VLOOKUP($A358,'Medical Examinations'!$A$2:$J$2336,6,FALSE)</f>
        <v>No</v>
      </c>
      <c r="H358" s="17">
        <f>VLOOKUP($A358,'Medical Examinations'!$A$2:$J$2336,7,FALSE)</f>
        <v>0</v>
      </c>
      <c r="I358" t="str">
        <f>VLOOKUP($A358,'Medical Examinations'!$A$2:$J$2336,8,FALSE)</f>
        <v>yes</v>
      </c>
      <c r="J358" t="str">
        <f>VLOOKUP($A358,'Medical Examinations'!$A$2:$J$2336,9,FALSE)</f>
        <v>Obesity</v>
      </c>
      <c r="K358" t="str">
        <f>VLOOKUP($A358,'Medical Examinations'!$A$2:$J$2336,10,FALSE)</f>
        <v>Normal</v>
      </c>
      <c r="L358" s="18">
        <f>VLOOKUP($A358,'Hospitalisation Details'!$A$2:$H$2345,2,FALSE)</f>
        <v>36409</v>
      </c>
      <c r="M358" s="13">
        <f>VLOOKUP($A358,'Hospitalisation Details'!$A$2:$H$2345,4,FALSE)</f>
        <v>28245.34</v>
      </c>
      <c r="N358" t="str">
        <f>VLOOKUP($A358,'Hospitalisation Details'!$A$2:$H$2345,5,FALSE)</f>
        <v>tier - 1</v>
      </c>
      <c r="O358" t="str">
        <f>VLOOKUP($A358,'Hospitalisation Details'!$A$2:$H$2345,6,FALSE)</f>
        <v>tier - 3</v>
      </c>
      <c r="P358" t="str">
        <f>VLOOKUP($A358,'Hospitalisation Details'!$A$2:$H$2345,7,FALSE)</f>
        <v>R1011</v>
      </c>
      <c r="Q358" s="17">
        <f>VLOOKUP($A358,'Hospitalisation Details'!$A$2:$H$2345,8,FALSE)</f>
        <v>23</v>
      </c>
    </row>
    <row r="359" spans="1:17" x14ac:dyDescent="0.25">
      <c r="A359" t="str">
        <f>'Customer Names'!A359</f>
        <v>Id358</v>
      </c>
      <c r="B359" t="str">
        <f>VLOOKUP($A359,'Customer Names'!$A$2:$D$2336,3,FALSE)</f>
        <v>Jeffry</v>
      </c>
      <c r="C359" s="16">
        <f>VLOOKUP($A359,'Medical Examinations'!$A$2:$J$2336,2,FALSE)</f>
        <v>26.695</v>
      </c>
      <c r="D359" s="16">
        <f>VLOOKUP($A359,'Medical Examinations'!$A$2:$J$2336,3,FALSE)</f>
        <v>8.31</v>
      </c>
      <c r="E359" t="str">
        <f>VLOOKUP($A359,'Medical Examinations'!$A$2:$J$2336,4,FALSE)</f>
        <v>No</v>
      </c>
      <c r="F359" t="str">
        <f>VLOOKUP($A359,'Medical Examinations'!$A$2:$J$2336,5,FALSE)</f>
        <v>No</v>
      </c>
      <c r="G359" t="str">
        <f>VLOOKUP($A359,'Medical Examinations'!$A$2:$J$2336,6,FALSE)</f>
        <v>No</v>
      </c>
      <c r="H359" s="17">
        <f>VLOOKUP($A359,'Medical Examinations'!$A$2:$J$2336,7,FALSE)</f>
        <v>0</v>
      </c>
      <c r="I359" t="str">
        <f>VLOOKUP($A359,'Medical Examinations'!$A$2:$J$2336,8,FALSE)</f>
        <v>yes</v>
      </c>
      <c r="J359" t="str">
        <f>VLOOKUP($A359,'Medical Examinations'!$A$2:$J$2336,9,FALSE)</f>
        <v>Overweight</v>
      </c>
      <c r="K359" t="str">
        <f>VLOOKUP($A359,'Medical Examinations'!$A$2:$J$2336,10,FALSE)</f>
        <v>Diabetes</v>
      </c>
      <c r="L359" s="18">
        <f>VLOOKUP($A359,'Hospitalisation Details'!$A$2:$H$2345,2,FALSE)</f>
        <v>22242</v>
      </c>
      <c r="M359" s="13">
        <f>VLOOKUP($A359,'Hospitalisation Details'!$A$2:$H$2345,4,FALSE)</f>
        <v>28101.33</v>
      </c>
      <c r="N359" t="str">
        <f>VLOOKUP($A359,'Hospitalisation Details'!$A$2:$H$2345,5,FALSE)</f>
        <v>tier - 1</v>
      </c>
      <c r="O359" t="str">
        <f>VLOOKUP($A359,'Hospitalisation Details'!$A$2:$H$2345,6,FALSE)</f>
        <v>tier - 2</v>
      </c>
      <c r="P359" t="str">
        <f>VLOOKUP($A359,'Hospitalisation Details'!$A$2:$H$2345,7,FALSE)</f>
        <v>R1019</v>
      </c>
      <c r="Q359" s="17">
        <f>VLOOKUP($A359,'Hospitalisation Details'!$A$2:$H$2345,8,FALSE)</f>
        <v>62</v>
      </c>
    </row>
    <row r="360" spans="1:17" x14ac:dyDescent="0.25">
      <c r="A360" t="str">
        <f>'Customer Names'!A360</f>
        <v>Id359</v>
      </c>
      <c r="B360" t="str">
        <f>VLOOKUP($A360,'Customer Names'!$A$2:$D$2336,3,FALSE)</f>
        <v>Mike</v>
      </c>
      <c r="C360" s="16">
        <f>VLOOKUP($A360,'Medical Examinations'!$A$2:$J$2336,2,FALSE)</f>
        <v>18.45</v>
      </c>
      <c r="D360" s="16">
        <f>VLOOKUP($A360,'Medical Examinations'!$A$2:$J$2336,3,FALSE)</f>
        <v>5.07</v>
      </c>
      <c r="E360" t="str">
        <f>VLOOKUP($A360,'Medical Examinations'!$A$2:$J$2336,4,FALSE)</f>
        <v>yes</v>
      </c>
      <c r="F360" t="str">
        <f>VLOOKUP($A360,'Medical Examinations'!$A$2:$J$2336,5,FALSE)</f>
        <v>No</v>
      </c>
      <c r="G360" t="str">
        <f>VLOOKUP($A360,'Medical Examinations'!$A$2:$J$2336,6,FALSE)</f>
        <v>No</v>
      </c>
      <c r="H360" s="17">
        <f>VLOOKUP($A360,'Medical Examinations'!$A$2:$J$2336,7,FALSE)</f>
        <v>0</v>
      </c>
      <c r="I360" t="str">
        <f>VLOOKUP($A360,'Medical Examinations'!$A$2:$J$2336,8,FALSE)</f>
        <v>yes</v>
      </c>
      <c r="J360" t="str">
        <f>VLOOKUP($A360,'Medical Examinations'!$A$2:$J$2336,9,FALSE)</f>
        <v>Underweight</v>
      </c>
      <c r="K360" t="str">
        <f>VLOOKUP($A360,'Medical Examinations'!$A$2:$J$2336,10,FALSE)</f>
        <v>Normal</v>
      </c>
      <c r="L360" s="18">
        <f>VLOOKUP($A360,'Hospitalisation Details'!$A$2:$H$2345,2,FALSE)</f>
        <v>31380</v>
      </c>
      <c r="M360" s="13">
        <f>VLOOKUP($A360,'Hospitalisation Details'!$A$2:$H$2345,4,FALSE)</f>
        <v>28006.94</v>
      </c>
      <c r="N360" t="str">
        <f>VLOOKUP($A360,'Hospitalisation Details'!$A$2:$H$2345,5,FALSE)</f>
        <v>tier - 1</v>
      </c>
      <c r="O360" t="str">
        <f>VLOOKUP($A360,'Hospitalisation Details'!$A$2:$H$2345,6,FALSE)</f>
        <v>tier - 2</v>
      </c>
      <c r="P360" t="str">
        <f>VLOOKUP($A360,'Hospitalisation Details'!$A$2:$H$2345,7,FALSE)</f>
        <v>R1011</v>
      </c>
      <c r="Q360" s="17">
        <f>VLOOKUP($A360,'Hospitalisation Details'!$A$2:$H$2345,8,FALSE)</f>
        <v>37</v>
      </c>
    </row>
    <row r="361" spans="1:17" x14ac:dyDescent="0.25">
      <c r="A361" t="str">
        <f>'Customer Names'!A361</f>
        <v>Id360</v>
      </c>
      <c r="B361" t="str">
        <f>VLOOKUP($A361,'Customer Names'!$A$2:$D$2336,3,FALSE)</f>
        <v>Rick</v>
      </c>
      <c r="C361" s="16">
        <f>VLOOKUP($A361,'Medical Examinations'!$A$2:$J$2336,2,FALSE)</f>
        <v>33.18</v>
      </c>
      <c r="D361" s="16">
        <f>VLOOKUP($A361,'Medical Examinations'!$A$2:$J$2336,3,FALSE)</f>
        <v>4.79</v>
      </c>
      <c r="E361" t="str">
        <f>VLOOKUP($A361,'Medical Examinations'!$A$2:$J$2336,4,FALSE)</f>
        <v>No</v>
      </c>
      <c r="F361" t="str">
        <f>VLOOKUP($A361,'Medical Examinations'!$A$2:$J$2336,5,FALSE)</f>
        <v>No</v>
      </c>
      <c r="G361" t="str">
        <f>VLOOKUP($A361,'Medical Examinations'!$A$2:$J$2336,6,FALSE)</f>
        <v>No</v>
      </c>
      <c r="H361" s="17">
        <f>VLOOKUP($A361,'Medical Examinations'!$A$2:$J$2336,7,FALSE)</f>
        <v>0</v>
      </c>
      <c r="I361" t="str">
        <f>VLOOKUP($A361,'Medical Examinations'!$A$2:$J$2336,8,FALSE)</f>
        <v>yes</v>
      </c>
      <c r="J361" t="str">
        <f>VLOOKUP($A361,'Medical Examinations'!$A$2:$J$2336,9,FALSE)</f>
        <v>Obesity</v>
      </c>
      <c r="K361" t="str">
        <f>VLOOKUP($A361,'Medical Examinations'!$A$2:$J$2336,10,FALSE)</f>
        <v>Normal</v>
      </c>
      <c r="L361" s="18">
        <f>VLOOKUP($A361,'Hospitalisation Details'!$A$2:$H$2345,2,FALSE)</f>
        <v>36515</v>
      </c>
      <c r="M361" s="13">
        <f>VLOOKUP($A361,'Hospitalisation Details'!$A$2:$H$2345,4,FALSE)</f>
        <v>27980.77</v>
      </c>
      <c r="N361" t="str">
        <f>VLOOKUP($A361,'Hospitalisation Details'!$A$2:$H$2345,5,FALSE)</f>
        <v>tier - 1</v>
      </c>
      <c r="O361" t="str">
        <f>VLOOKUP($A361,'Hospitalisation Details'!$A$2:$H$2345,6,FALSE)</f>
        <v>tier - 1</v>
      </c>
      <c r="P361" t="str">
        <f>VLOOKUP($A361,'Hospitalisation Details'!$A$2:$H$2345,7,FALSE)</f>
        <v>R1011</v>
      </c>
      <c r="Q361" s="17">
        <f>VLOOKUP($A361,'Hospitalisation Details'!$A$2:$H$2345,8,FALSE)</f>
        <v>23</v>
      </c>
    </row>
    <row r="362" spans="1:17" x14ac:dyDescent="0.25">
      <c r="A362" t="str">
        <f>'Customer Names'!A362</f>
        <v>Id361</v>
      </c>
      <c r="B362" t="str">
        <f>VLOOKUP($A362,'Customer Names'!$A$2:$D$2336,3,FALSE)</f>
        <v>Pierre-Michel</v>
      </c>
      <c r="C362" s="16">
        <f>VLOOKUP($A362,'Medical Examinations'!$A$2:$J$2336,2,FALSE)</f>
        <v>36.1</v>
      </c>
      <c r="D362" s="16">
        <f>VLOOKUP($A362,'Medical Examinations'!$A$2:$J$2336,3,FALSE)</f>
        <v>11.39</v>
      </c>
      <c r="E362" t="str">
        <f>VLOOKUP($A362,'Medical Examinations'!$A$2:$J$2336,4,FALSE)</f>
        <v>yes</v>
      </c>
      <c r="F362" t="str">
        <f>VLOOKUP($A362,'Medical Examinations'!$A$2:$J$2336,5,FALSE)</f>
        <v>No</v>
      </c>
      <c r="G362" t="str">
        <f>VLOOKUP($A362,'Medical Examinations'!$A$2:$J$2336,6,FALSE)</f>
        <v>No</v>
      </c>
      <c r="H362" s="17">
        <f>VLOOKUP($A362,'Medical Examinations'!$A$2:$J$2336,7,FALSE)</f>
        <v>2</v>
      </c>
      <c r="I362" t="str">
        <f>VLOOKUP($A362,'Medical Examinations'!$A$2:$J$2336,8,FALSE)</f>
        <v>No</v>
      </c>
      <c r="J362" t="str">
        <f>VLOOKUP($A362,'Medical Examinations'!$A$2:$J$2336,9,FALSE)</f>
        <v>Obesity</v>
      </c>
      <c r="K362" t="str">
        <f>VLOOKUP($A362,'Medical Examinations'!$A$2:$J$2336,10,FALSE)</f>
        <v>Diabetes</v>
      </c>
      <c r="L362" s="18">
        <f>VLOOKUP($A362,'Hospitalisation Details'!$A$2:$H$2345,2,FALSE)</f>
        <v>22490</v>
      </c>
      <c r="M362" s="13">
        <f>VLOOKUP($A362,'Hospitalisation Details'!$A$2:$H$2345,4,FALSE)</f>
        <v>27941.29</v>
      </c>
      <c r="N362" t="str">
        <f>VLOOKUP($A362,'Hospitalisation Details'!$A$2:$H$2345,5,FALSE)</f>
        <v>tier - 1</v>
      </c>
      <c r="O362" t="str">
        <f>VLOOKUP($A362,'Hospitalisation Details'!$A$2:$H$2345,6,FALSE)</f>
        <v>tier - 3</v>
      </c>
      <c r="P362" t="str">
        <f>VLOOKUP($A362,'Hospitalisation Details'!$A$2:$H$2345,7,FALSE)</f>
        <v>R1011</v>
      </c>
      <c r="Q362" s="17">
        <f>VLOOKUP($A362,'Hospitalisation Details'!$A$2:$H$2345,8,FALSE)</f>
        <v>61</v>
      </c>
    </row>
    <row r="363" spans="1:17" x14ac:dyDescent="0.25">
      <c r="A363" t="str">
        <f>'Customer Names'!A363</f>
        <v>Id362</v>
      </c>
      <c r="B363" t="str">
        <f>VLOOKUP($A363,'Customer Names'!$A$2:$D$2336,3,FALSE)</f>
        <v>Daniel</v>
      </c>
      <c r="C363" s="16">
        <f>VLOOKUP($A363,'Medical Examinations'!$A$2:$J$2336,2,FALSE)</f>
        <v>22.77</v>
      </c>
      <c r="D363" s="16">
        <f>VLOOKUP($A363,'Medical Examinations'!$A$2:$J$2336,3,FALSE)</f>
        <v>6</v>
      </c>
      <c r="E363" t="str">
        <f>VLOOKUP($A363,'Medical Examinations'!$A$2:$J$2336,4,FALSE)</f>
        <v>No</v>
      </c>
      <c r="F363" t="str">
        <f>VLOOKUP($A363,'Medical Examinations'!$A$2:$J$2336,5,FALSE)</f>
        <v>No</v>
      </c>
      <c r="G363" t="str">
        <f>VLOOKUP($A363,'Medical Examinations'!$A$2:$J$2336,6,FALSE)</f>
        <v>No</v>
      </c>
      <c r="H363" s="17">
        <f>VLOOKUP($A363,'Medical Examinations'!$A$2:$J$2336,7,FALSE)</f>
        <v>0</v>
      </c>
      <c r="I363" t="str">
        <f>VLOOKUP($A363,'Medical Examinations'!$A$2:$J$2336,8,FALSE)</f>
        <v>yes</v>
      </c>
      <c r="J363" t="str">
        <f>VLOOKUP($A363,'Medical Examinations'!$A$2:$J$2336,9,FALSE)</f>
        <v>Normal Weight</v>
      </c>
      <c r="K363" t="str">
        <f>VLOOKUP($A363,'Medical Examinations'!$A$2:$J$2336,10,FALSE)</f>
        <v>Prediabetes</v>
      </c>
      <c r="L363" s="18">
        <f>VLOOKUP($A363,'Hospitalisation Details'!$A$2:$H$2345,2,FALSE)</f>
        <v>33393</v>
      </c>
      <c r="M363" s="13">
        <f>VLOOKUP($A363,'Hospitalisation Details'!$A$2:$H$2345,4,FALSE)</f>
        <v>27931.11</v>
      </c>
      <c r="N363" t="str">
        <f>VLOOKUP($A363,'Hospitalisation Details'!$A$2:$H$2345,5,FALSE)</f>
        <v>tier - 1</v>
      </c>
      <c r="O363" t="str">
        <f>VLOOKUP($A363,'Hospitalisation Details'!$A$2:$H$2345,6,FALSE)</f>
        <v>tier - 3</v>
      </c>
      <c r="P363" t="str">
        <f>VLOOKUP($A363,'Hospitalisation Details'!$A$2:$H$2345,7,FALSE)</f>
        <v>R1011</v>
      </c>
      <c r="Q363" s="17">
        <f>VLOOKUP($A363,'Hospitalisation Details'!$A$2:$H$2345,8,FALSE)</f>
        <v>32</v>
      </c>
    </row>
    <row r="364" spans="1:17" x14ac:dyDescent="0.25">
      <c r="A364" t="str">
        <f>'Customer Names'!A364</f>
        <v>Id363</v>
      </c>
      <c r="B364" t="str">
        <f>VLOOKUP($A364,'Customer Names'!$A$2:$D$2336,3,FALSE)</f>
        <v>Brian L.</v>
      </c>
      <c r="C364" s="16">
        <f>VLOOKUP($A364,'Medical Examinations'!$A$2:$J$2336,2,FALSE)</f>
        <v>21.24</v>
      </c>
      <c r="D364" s="16">
        <f>VLOOKUP($A364,'Medical Examinations'!$A$2:$J$2336,3,FALSE)</f>
        <v>5.13</v>
      </c>
      <c r="E364" t="str">
        <f>VLOOKUP($A364,'Medical Examinations'!$A$2:$J$2336,4,FALSE)</f>
        <v>No</v>
      </c>
      <c r="F364" t="str">
        <f>VLOOKUP($A364,'Medical Examinations'!$A$2:$J$2336,5,FALSE)</f>
        <v>No</v>
      </c>
      <c r="G364" t="str">
        <f>VLOOKUP($A364,'Medical Examinations'!$A$2:$J$2336,6,FALSE)</f>
        <v>No</v>
      </c>
      <c r="H364" s="17">
        <f>VLOOKUP($A364,'Medical Examinations'!$A$2:$J$2336,7,FALSE)</f>
        <v>0</v>
      </c>
      <c r="I364" t="str">
        <f>VLOOKUP($A364,'Medical Examinations'!$A$2:$J$2336,8,FALSE)</f>
        <v>yes</v>
      </c>
      <c r="J364" t="str">
        <f>VLOOKUP($A364,'Medical Examinations'!$A$2:$J$2336,9,FALSE)</f>
        <v>Normal Weight</v>
      </c>
      <c r="K364" t="str">
        <f>VLOOKUP($A364,'Medical Examinations'!$A$2:$J$2336,10,FALSE)</f>
        <v>Normal</v>
      </c>
      <c r="L364" s="18">
        <f>VLOOKUP($A364,'Hospitalisation Details'!$A$2:$H$2345,2,FALSE)</f>
        <v>32833</v>
      </c>
      <c r="M364" s="13">
        <f>VLOOKUP($A364,'Hospitalisation Details'!$A$2:$H$2345,4,FALSE)</f>
        <v>27925.86</v>
      </c>
      <c r="N364" t="str">
        <f>VLOOKUP($A364,'Hospitalisation Details'!$A$2:$H$2345,5,FALSE)</f>
        <v>tier - 1</v>
      </c>
      <c r="O364" t="str">
        <f>VLOOKUP($A364,'Hospitalisation Details'!$A$2:$H$2345,6,FALSE)</f>
        <v>tier - 2</v>
      </c>
      <c r="P364" t="str">
        <f>VLOOKUP($A364,'Hospitalisation Details'!$A$2:$H$2345,7,FALSE)</f>
        <v>R1011</v>
      </c>
      <c r="Q364" s="17">
        <f>VLOOKUP($A364,'Hospitalisation Details'!$A$2:$H$2345,8,FALSE)</f>
        <v>33</v>
      </c>
    </row>
    <row r="365" spans="1:17" x14ac:dyDescent="0.25">
      <c r="A365" t="str">
        <f>'Customer Names'!A365</f>
        <v>Id364</v>
      </c>
      <c r="B365" t="str">
        <f>VLOOKUP($A365,'Customer Names'!$A$2:$D$2336,3,FALSE)</f>
        <v>Morgan M.</v>
      </c>
      <c r="C365" s="16">
        <f>VLOOKUP($A365,'Medical Examinations'!$A$2:$J$2336,2,FALSE)</f>
        <v>17.600000000000001</v>
      </c>
      <c r="D365" s="16">
        <f>VLOOKUP($A365,'Medical Examinations'!$A$2:$J$2336,3,FALSE)</f>
        <v>5.26</v>
      </c>
      <c r="E365" t="str">
        <f>VLOOKUP($A365,'Medical Examinations'!$A$2:$J$2336,4,FALSE)</f>
        <v>yes</v>
      </c>
      <c r="F365" t="str">
        <f>VLOOKUP($A365,'Medical Examinations'!$A$2:$J$2336,5,FALSE)</f>
        <v>No</v>
      </c>
      <c r="G365" t="str">
        <f>VLOOKUP($A365,'Medical Examinations'!$A$2:$J$2336,6,FALSE)</f>
        <v>No</v>
      </c>
      <c r="H365" s="17">
        <f>VLOOKUP($A365,'Medical Examinations'!$A$2:$J$2336,7,FALSE)</f>
        <v>0</v>
      </c>
      <c r="I365" t="str">
        <f>VLOOKUP($A365,'Medical Examinations'!$A$2:$J$2336,8,FALSE)</f>
        <v>yes</v>
      </c>
      <c r="J365" t="str">
        <f>VLOOKUP($A365,'Medical Examinations'!$A$2:$J$2336,9,FALSE)</f>
        <v>Underweight</v>
      </c>
      <c r="K365" t="str">
        <f>VLOOKUP($A365,'Medical Examinations'!$A$2:$J$2336,10,FALSE)</f>
        <v>Normal</v>
      </c>
      <c r="L365" s="18">
        <f>VLOOKUP($A365,'Hospitalisation Details'!$A$2:$H$2345,2,FALSE)</f>
        <v>31385</v>
      </c>
      <c r="M365" s="13">
        <f>VLOOKUP($A365,'Hospitalisation Details'!$A$2:$H$2345,4,FALSE)</f>
        <v>27849.94</v>
      </c>
      <c r="N365" t="str">
        <f>VLOOKUP($A365,'Hospitalisation Details'!$A$2:$H$2345,5,FALSE)</f>
        <v>tier - 1</v>
      </c>
      <c r="O365" t="str">
        <f>VLOOKUP($A365,'Hospitalisation Details'!$A$2:$H$2345,6,FALSE)</f>
        <v>tier - 1</v>
      </c>
      <c r="P365" t="str">
        <f>VLOOKUP($A365,'Hospitalisation Details'!$A$2:$H$2345,7,FALSE)</f>
        <v>R1011</v>
      </c>
      <c r="Q365" s="17">
        <f>VLOOKUP($A365,'Hospitalisation Details'!$A$2:$H$2345,8,FALSE)</f>
        <v>37</v>
      </c>
    </row>
    <row r="366" spans="1:17" x14ac:dyDescent="0.25">
      <c r="A366" t="str">
        <f>'Customer Names'!A366</f>
        <v>Id365</v>
      </c>
      <c r="B366" t="str">
        <f>VLOOKUP($A366,'Customer Names'!$A$2:$D$2336,3,FALSE)</f>
        <v>Caroline</v>
      </c>
      <c r="C366" s="16">
        <f>VLOOKUP($A366,'Medical Examinations'!$A$2:$J$2336,2,FALSE)</f>
        <v>26.29</v>
      </c>
      <c r="D366" s="16">
        <f>VLOOKUP($A366,'Medical Examinations'!$A$2:$J$2336,3,FALSE)</f>
        <v>6.84</v>
      </c>
      <c r="E366" t="str">
        <f>VLOOKUP($A366,'Medical Examinations'!$A$2:$J$2336,4,FALSE)</f>
        <v>No</v>
      </c>
      <c r="F366" t="str">
        <f>VLOOKUP($A366,'Medical Examinations'!$A$2:$J$2336,5,FALSE)</f>
        <v>No</v>
      </c>
      <c r="G366" t="str">
        <f>VLOOKUP($A366,'Medical Examinations'!$A$2:$J$2336,6,FALSE)</f>
        <v>No</v>
      </c>
      <c r="H366" s="17">
        <f>VLOOKUP($A366,'Medical Examinations'!$A$2:$J$2336,7,FALSE)</f>
        <v>0</v>
      </c>
      <c r="I366" t="str">
        <f>VLOOKUP($A366,'Medical Examinations'!$A$2:$J$2336,8,FALSE)</f>
        <v>yes</v>
      </c>
      <c r="J366" t="str">
        <f>VLOOKUP($A366,'Medical Examinations'!$A$2:$J$2336,9,FALSE)</f>
        <v>Overweight</v>
      </c>
      <c r="K366" t="str">
        <f>VLOOKUP($A366,'Medical Examinations'!$A$2:$J$2336,10,FALSE)</f>
        <v>Diabetes</v>
      </c>
      <c r="L366" s="18">
        <f>VLOOKUP($A366,'Hospitalisation Details'!$A$2:$H$2345,2,FALSE)</f>
        <v>22103</v>
      </c>
      <c r="M366" s="13">
        <f>VLOOKUP($A366,'Hospitalisation Details'!$A$2:$H$2345,4,FALSE)</f>
        <v>27808.73</v>
      </c>
      <c r="N366" t="str">
        <f>VLOOKUP($A366,'Hospitalisation Details'!$A$2:$H$2345,5,FALSE)</f>
        <v>tier - 1</v>
      </c>
      <c r="O366" t="str">
        <f>VLOOKUP($A366,'Hospitalisation Details'!$A$2:$H$2345,6,FALSE)</f>
        <v>tier - 1</v>
      </c>
      <c r="P366" t="str">
        <f>VLOOKUP($A366,'Hospitalisation Details'!$A$2:$H$2345,7,FALSE)</f>
        <v>R1013</v>
      </c>
      <c r="Q366" s="17">
        <f>VLOOKUP($A366,'Hospitalisation Details'!$A$2:$H$2345,8,FALSE)</f>
        <v>62</v>
      </c>
    </row>
    <row r="367" spans="1:17" x14ac:dyDescent="0.25">
      <c r="A367" t="str">
        <f>'Customer Names'!A367</f>
        <v>Id366</v>
      </c>
      <c r="B367" t="str">
        <f>VLOOKUP($A367,'Customer Names'!$A$2:$D$2336,3,FALSE)</f>
        <v>Drew T.</v>
      </c>
      <c r="C367" s="16">
        <f>VLOOKUP($A367,'Medical Examinations'!$A$2:$J$2336,2,FALSE)</f>
        <v>35.31</v>
      </c>
      <c r="D367" s="16">
        <f>VLOOKUP($A367,'Medical Examinations'!$A$2:$J$2336,3,FALSE)</f>
        <v>9.0399999999999991</v>
      </c>
      <c r="E367" t="str">
        <f>VLOOKUP($A367,'Medical Examinations'!$A$2:$J$2336,4,FALSE)</f>
        <v>No</v>
      </c>
      <c r="F367" t="str">
        <f>VLOOKUP($A367,'Medical Examinations'!$A$2:$J$2336,5,FALSE)</f>
        <v>No</v>
      </c>
      <c r="G367" t="str">
        <f>VLOOKUP($A367,'Medical Examinations'!$A$2:$J$2336,6,FALSE)</f>
        <v>No</v>
      </c>
      <c r="H367" s="17">
        <f>VLOOKUP($A367,'Medical Examinations'!$A$2:$J$2336,7,FALSE)</f>
        <v>0</v>
      </c>
      <c r="I367" t="str">
        <f>VLOOKUP($A367,'Medical Examinations'!$A$2:$J$2336,8,FALSE)</f>
        <v>No</v>
      </c>
      <c r="J367" t="str">
        <f>VLOOKUP($A367,'Medical Examinations'!$A$2:$J$2336,9,FALSE)</f>
        <v>Obesity</v>
      </c>
      <c r="K367" t="str">
        <f>VLOOKUP($A367,'Medical Examinations'!$A$2:$J$2336,10,FALSE)</f>
        <v>Diabetes</v>
      </c>
      <c r="L367" s="18">
        <f>VLOOKUP($A367,'Hospitalisation Details'!$A$2:$H$2345,2,FALSE)</f>
        <v>37596</v>
      </c>
      <c r="M367" s="13">
        <f>VLOOKUP($A367,'Hospitalisation Details'!$A$2:$H$2345,4,FALSE)</f>
        <v>27724.29</v>
      </c>
      <c r="N367" t="str">
        <f>VLOOKUP($A367,'Hospitalisation Details'!$A$2:$H$2345,5,FALSE)</f>
        <v>tier - 1</v>
      </c>
      <c r="O367" t="str">
        <f>VLOOKUP($A367,'Hospitalisation Details'!$A$2:$H$2345,6,FALSE)</f>
        <v>tier - 3</v>
      </c>
      <c r="P367" t="str">
        <f>VLOOKUP($A367,'Hospitalisation Details'!$A$2:$H$2345,7,FALSE)</f>
        <v>R1013</v>
      </c>
      <c r="Q367" s="17">
        <f>VLOOKUP($A367,'Hospitalisation Details'!$A$2:$H$2345,8,FALSE)</f>
        <v>20</v>
      </c>
    </row>
    <row r="368" spans="1:17" x14ac:dyDescent="0.25">
      <c r="A368" t="str">
        <f>'Customer Names'!A368</f>
        <v>Id367</v>
      </c>
      <c r="B368" t="str">
        <f>VLOOKUP($A368,'Customer Names'!$A$2:$D$2336,3,FALSE)</f>
        <v>Austin W</v>
      </c>
      <c r="C368" s="16">
        <f>VLOOKUP($A368,'Medical Examinations'!$A$2:$J$2336,2,FALSE)</f>
        <v>27.04</v>
      </c>
      <c r="D368" s="16">
        <f>VLOOKUP($A368,'Medical Examinations'!$A$2:$J$2336,3,FALSE)</f>
        <v>4.0999999999999996</v>
      </c>
      <c r="E368" t="str">
        <f>VLOOKUP($A368,'Medical Examinations'!$A$2:$J$2336,4,FALSE)</f>
        <v>No</v>
      </c>
      <c r="F368" t="str">
        <f>VLOOKUP($A368,'Medical Examinations'!$A$2:$J$2336,5,FALSE)</f>
        <v>No</v>
      </c>
      <c r="G368" t="str">
        <f>VLOOKUP($A368,'Medical Examinations'!$A$2:$J$2336,6,FALSE)</f>
        <v>No</v>
      </c>
      <c r="H368" s="17">
        <f>VLOOKUP($A368,'Medical Examinations'!$A$2:$J$2336,7,FALSE)</f>
        <v>1</v>
      </c>
      <c r="I368" t="str">
        <f>VLOOKUP($A368,'Medical Examinations'!$A$2:$J$2336,8,FALSE)</f>
        <v>yes</v>
      </c>
      <c r="J368" t="str">
        <f>VLOOKUP($A368,'Medical Examinations'!$A$2:$J$2336,9,FALSE)</f>
        <v>Overweight</v>
      </c>
      <c r="K368" t="str">
        <f>VLOOKUP($A368,'Medical Examinations'!$A$2:$J$2336,10,FALSE)</f>
        <v>Normal</v>
      </c>
      <c r="L368" s="18">
        <f>VLOOKUP($A368,'Hospitalisation Details'!$A$2:$H$2345,2,FALSE)</f>
        <v>33788</v>
      </c>
      <c r="M368" s="13">
        <f>VLOOKUP($A368,'Hospitalisation Details'!$A$2:$H$2345,4,FALSE)</f>
        <v>27696.11</v>
      </c>
      <c r="N368" t="str">
        <f>VLOOKUP($A368,'Hospitalisation Details'!$A$2:$H$2345,5,FALSE)</f>
        <v>tier - 1</v>
      </c>
      <c r="O368" t="str">
        <f>VLOOKUP($A368,'Hospitalisation Details'!$A$2:$H$2345,6,FALSE)</f>
        <v>tier - 2</v>
      </c>
      <c r="P368" t="str">
        <f>VLOOKUP($A368,'Hospitalisation Details'!$A$2:$H$2345,7,FALSE)</f>
        <v>R1011</v>
      </c>
      <c r="Q368" s="17">
        <f>VLOOKUP($A368,'Hospitalisation Details'!$A$2:$H$2345,8,FALSE)</f>
        <v>30</v>
      </c>
    </row>
    <row r="369" spans="1:17" x14ac:dyDescent="0.25">
      <c r="A369" t="str">
        <f>'Customer Names'!A369</f>
        <v>Id368</v>
      </c>
      <c r="B369" t="str">
        <f>VLOOKUP($A369,'Customer Names'!$A$2:$D$2336,3,FALSE)</f>
        <v>Berenice</v>
      </c>
      <c r="C369" s="16">
        <f>VLOOKUP($A369,'Medical Examinations'!$A$2:$J$2336,2,FALSE)</f>
        <v>30.23</v>
      </c>
      <c r="D369" s="16">
        <f>VLOOKUP($A369,'Medical Examinations'!$A$2:$J$2336,3,FALSE)</f>
        <v>4.2300000000000004</v>
      </c>
      <c r="E369" t="str">
        <f>VLOOKUP($A369,'Medical Examinations'!$A$2:$J$2336,4,FALSE)</f>
        <v>yes</v>
      </c>
      <c r="F369" t="str">
        <f>VLOOKUP($A369,'Medical Examinations'!$A$2:$J$2336,5,FALSE)</f>
        <v>No</v>
      </c>
      <c r="G369" t="str">
        <f>VLOOKUP($A369,'Medical Examinations'!$A$2:$J$2336,6,FALSE)</f>
        <v>Yes</v>
      </c>
      <c r="H369" s="17">
        <f>VLOOKUP($A369,'Medical Examinations'!$A$2:$J$2336,7,FALSE)</f>
        <v>1</v>
      </c>
      <c r="I369" t="str">
        <f>VLOOKUP($A369,'Medical Examinations'!$A$2:$J$2336,8,FALSE)</f>
        <v>yes</v>
      </c>
      <c r="J369" t="str">
        <f>VLOOKUP($A369,'Medical Examinations'!$A$2:$J$2336,9,FALSE)</f>
        <v>Obesity</v>
      </c>
      <c r="K369" t="str">
        <f>VLOOKUP($A369,'Medical Examinations'!$A$2:$J$2336,10,FALSE)</f>
        <v>Normal</v>
      </c>
      <c r="L369" s="18">
        <f>VLOOKUP($A369,'Hospitalisation Details'!$A$2:$H$2345,2,FALSE)</f>
        <v>35710</v>
      </c>
      <c r="M369" s="13">
        <f>VLOOKUP($A369,'Hospitalisation Details'!$A$2:$H$2345,4,FALSE)</f>
        <v>27625.17</v>
      </c>
      <c r="N369" t="str">
        <f>VLOOKUP($A369,'Hospitalisation Details'!$A$2:$H$2345,5,FALSE)</f>
        <v>tier - 1</v>
      </c>
      <c r="O369" t="str">
        <f>VLOOKUP($A369,'Hospitalisation Details'!$A$2:$H$2345,6,FALSE)</f>
        <v>tier - 1</v>
      </c>
      <c r="P369" t="str">
        <f>VLOOKUP($A369,'Hospitalisation Details'!$A$2:$H$2345,7,FALSE)</f>
        <v>R1011</v>
      </c>
      <c r="Q369" s="17">
        <f>VLOOKUP($A369,'Hospitalisation Details'!$A$2:$H$2345,8,FALSE)</f>
        <v>25</v>
      </c>
    </row>
    <row r="370" spans="1:17" x14ac:dyDescent="0.25">
      <c r="A370" t="str">
        <f>'Customer Names'!A370</f>
        <v>Id369</v>
      </c>
      <c r="B370" t="str">
        <f>VLOOKUP($A370,'Customer Names'!$A$2:$D$2336,3,FALSE)</f>
        <v>Kenneth A</v>
      </c>
      <c r="C370" s="16">
        <f>VLOOKUP($A370,'Medical Examinations'!$A$2:$J$2336,2,FALSE)</f>
        <v>30.6</v>
      </c>
      <c r="D370" s="16">
        <f>VLOOKUP($A370,'Medical Examinations'!$A$2:$J$2336,3,FALSE)</f>
        <v>6.48</v>
      </c>
      <c r="E370" t="str">
        <f>VLOOKUP($A370,'Medical Examinations'!$A$2:$J$2336,4,FALSE)</f>
        <v>yes</v>
      </c>
      <c r="F370" t="str">
        <f>VLOOKUP($A370,'Medical Examinations'!$A$2:$J$2336,5,FALSE)</f>
        <v>No</v>
      </c>
      <c r="G370" t="str">
        <f>VLOOKUP($A370,'Medical Examinations'!$A$2:$J$2336,6,FALSE)</f>
        <v>Yes</v>
      </c>
      <c r="H370" s="17">
        <f>VLOOKUP($A370,'Medical Examinations'!$A$2:$J$2336,7,FALSE)</f>
        <v>1</v>
      </c>
      <c r="I370" t="str">
        <f>VLOOKUP($A370,'Medical Examinations'!$A$2:$J$2336,8,FALSE)</f>
        <v>yes</v>
      </c>
      <c r="J370" t="str">
        <f>VLOOKUP($A370,'Medical Examinations'!$A$2:$J$2336,9,FALSE)</f>
        <v>Obesity</v>
      </c>
      <c r="K370" t="str">
        <f>VLOOKUP($A370,'Medical Examinations'!$A$2:$J$2336,10,FALSE)</f>
        <v>Prediabetes</v>
      </c>
      <c r="L370" s="18">
        <f>VLOOKUP($A370,'Hospitalisation Details'!$A$2:$H$2345,2,FALSE)</f>
        <v>35682</v>
      </c>
      <c r="M370" s="13">
        <f>VLOOKUP($A370,'Hospitalisation Details'!$A$2:$H$2345,4,FALSE)</f>
        <v>27619.360000000001</v>
      </c>
      <c r="N370" t="str">
        <f>VLOOKUP($A370,'Hospitalisation Details'!$A$2:$H$2345,5,FALSE)</f>
        <v>tier - 2</v>
      </c>
      <c r="O370" t="str">
        <f>VLOOKUP($A370,'Hospitalisation Details'!$A$2:$H$2345,6,FALSE)</f>
        <v>tier - 3</v>
      </c>
      <c r="P370" t="str">
        <f>VLOOKUP($A370,'Hospitalisation Details'!$A$2:$H$2345,7,FALSE)</f>
        <v>R1011</v>
      </c>
      <c r="Q370" s="17">
        <f>VLOOKUP($A370,'Hospitalisation Details'!$A$2:$H$2345,8,FALSE)</f>
        <v>25</v>
      </c>
    </row>
    <row r="371" spans="1:17" x14ac:dyDescent="0.25">
      <c r="A371" t="str">
        <f>'Customer Names'!A371</f>
        <v>Id370</v>
      </c>
      <c r="B371" t="str">
        <f>VLOOKUP($A371,'Customer Names'!$A$2:$D$2336,3,FALSE)</f>
        <v>Miguel</v>
      </c>
      <c r="C371" s="16">
        <f>VLOOKUP($A371,'Medical Examinations'!$A$2:$J$2336,2,FALSE)</f>
        <v>26.8</v>
      </c>
      <c r="D371" s="16">
        <f>VLOOKUP($A371,'Medical Examinations'!$A$2:$J$2336,3,FALSE)</f>
        <v>5.53</v>
      </c>
      <c r="E371" t="str">
        <f>VLOOKUP($A371,'Medical Examinations'!$A$2:$J$2336,4,FALSE)</f>
        <v>No</v>
      </c>
      <c r="F371" t="str">
        <f>VLOOKUP($A371,'Medical Examinations'!$A$2:$J$2336,5,FALSE)</f>
        <v>No</v>
      </c>
      <c r="G371" t="str">
        <f>VLOOKUP($A371,'Medical Examinations'!$A$2:$J$2336,6,FALSE)</f>
        <v>No</v>
      </c>
      <c r="H371" s="17">
        <f>VLOOKUP($A371,'Medical Examinations'!$A$2:$J$2336,7,FALSE)</f>
        <v>1</v>
      </c>
      <c r="I371" t="str">
        <f>VLOOKUP($A371,'Medical Examinations'!$A$2:$J$2336,8,FALSE)</f>
        <v>yes</v>
      </c>
      <c r="J371" t="str">
        <f>VLOOKUP($A371,'Medical Examinations'!$A$2:$J$2336,9,FALSE)</f>
        <v>Overweight</v>
      </c>
      <c r="K371" t="str">
        <f>VLOOKUP($A371,'Medical Examinations'!$A$2:$J$2336,10,FALSE)</f>
        <v>Normal</v>
      </c>
      <c r="L371" s="18">
        <f>VLOOKUP($A371,'Hospitalisation Details'!$A$2:$H$2345,2,FALSE)</f>
        <v>33766</v>
      </c>
      <c r="M371" s="13">
        <f>VLOOKUP($A371,'Hospitalisation Details'!$A$2:$H$2345,4,FALSE)</f>
        <v>27614.71</v>
      </c>
      <c r="N371" t="str">
        <f>VLOOKUP($A371,'Hospitalisation Details'!$A$2:$H$2345,5,FALSE)</f>
        <v>tier - 2</v>
      </c>
      <c r="O371" t="str">
        <f>VLOOKUP($A371,'Hospitalisation Details'!$A$2:$H$2345,6,FALSE)</f>
        <v>tier - 3</v>
      </c>
      <c r="P371" t="str">
        <f>VLOOKUP($A371,'Hospitalisation Details'!$A$2:$H$2345,7,FALSE)</f>
        <v>R1011</v>
      </c>
      <c r="Q371" s="17">
        <f>VLOOKUP($A371,'Hospitalisation Details'!$A$2:$H$2345,8,FALSE)</f>
        <v>30</v>
      </c>
    </row>
    <row r="372" spans="1:17" x14ac:dyDescent="0.25">
      <c r="A372" t="str">
        <f>'Customer Names'!A372</f>
        <v>Id371</v>
      </c>
      <c r="B372" t="str">
        <f>VLOOKUP($A372,'Customer Names'!$A$2:$D$2336,3,FALSE)</f>
        <v>Hadley T.</v>
      </c>
      <c r="C372" s="16">
        <f>VLOOKUP($A372,'Medical Examinations'!$A$2:$J$2336,2,FALSE)</f>
        <v>16.86</v>
      </c>
      <c r="D372" s="16">
        <f>VLOOKUP($A372,'Medical Examinations'!$A$2:$J$2336,3,FALSE)</f>
        <v>4.07</v>
      </c>
      <c r="E372" t="str">
        <f>VLOOKUP($A372,'Medical Examinations'!$A$2:$J$2336,4,FALSE)</f>
        <v>yes</v>
      </c>
      <c r="F372" t="str">
        <f>VLOOKUP($A372,'Medical Examinations'!$A$2:$J$2336,5,FALSE)</f>
        <v>No</v>
      </c>
      <c r="G372" t="str">
        <f>VLOOKUP($A372,'Medical Examinations'!$A$2:$J$2336,6,FALSE)</f>
        <v>No</v>
      </c>
      <c r="H372" s="17">
        <f>VLOOKUP($A372,'Medical Examinations'!$A$2:$J$2336,7,FALSE)</f>
        <v>0</v>
      </c>
      <c r="I372" t="str">
        <f>VLOOKUP($A372,'Medical Examinations'!$A$2:$J$2336,8,FALSE)</f>
        <v>yes</v>
      </c>
      <c r="J372" t="str">
        <f>VLOOKUP($A372,'Medical Examinations'!$A$2:$J$2336,9,FALSE)</f>
        <v>Underweight</v>
      </c>
      <c r="K372" t="str">
        <f>VLOOKUP($A372,'Medical Examinations'!$A$2:$J$2336,10,FALSE)</f>
        <v>Normal</v>
      </c>
      <c r="L372" s="18">
        <f>VLOOKUP($A372,'Hospitalisation Details'!$A$2:$H$2345,2,FALSE)</f>
        <v>31357</v>
      </c>
      <c r="M372" s="13">
        <f>VLOOKUP($A372,'Hospitalisation Details'!$A$2:$H$2345,4,FALSE)</f>
        <v>27598.93</v>
      </c>
      <c r="N372" t="str">
        <f>VLOOKUP($A372,'Hospitalisation Details'!$A$2:$H$2345,5,FALSE)</f>
        <v>tier - 2</v>
      </c>
      <c r="O372" t="str">
        <f>VLOOKUP($A372,'Hospitalisation Details'!$A$2:$H$2345,6,FALSE)</f>
        <v>tier - 1</v>
      </c>
      <c r="P372" t="str">
        <f>VLOOKUP($A372,'Hospitalisation Details'!$A$2:$H$2345,7,FALSE)</f>
        <v>R1011</v>
      </c>
      <c r="Q372" s="17">
        <f>VLOOKUP($A372,'Hospitalisation Details'!$A$2:$H$2345,8,FALSE)</f>
        <v>37</v>
      </c>
    </row>
    <row r="373" spans="1:17" x14ac:dyDescent="0.25">
      <c r="A373" t="str">
        <f>'Customer Names'!A373</f>
        <v>Id372</v>
      </c>
      <c r="B373" t="str">
        <f>VLOOKUP($A373,'Customer Names'!$A$2:$D$2336,3,FALSE)</f>
        <v>Taylor</v>
      </c>
      <c r="C373" s="16">
        <f>VLOOKUP($A373,'Medical Examinations'!$A$2:$J$2336,2,FALSE)</f>
        <v>16.3</v>
      </c>
      <c r="D373" s="16">
        <f>VLOOKUP($A373,'Medical Examinations'!$A$2:$J$2336,3,FALSE)</f>
        <v>5.51</v>
      </c>
      <c r="E373" t="str">
        <f>VLOOKUP($A373,'Medical Examinations'!$A$2:$J$2336,4,FALSE)</f>
        <v>No</v>
      </c>
      <c r="F373" t="str">
        <f>VLOOKUP($A373,'Medical Examinations'!$A$2:$J$2336,5,FALSE)</f>
        <v>No</v>
      </c>
      <c r="G373" t="str">
        <f>VLOOKUP($A373,'Medical Examinations'!$A$2:$J$2336,6,FALSE)</f>
        <v>No</v>
      </c>
      <c r="H373" s="17">
        <f>VLOOKUP($A373,'Medical Examinations'!$A$2:$J$2336,7,FALSE)</f>
        <v>1</v>
      </c>
      <c r="I373" t="str">
        <f>VLOOKUP($A373,'Medical Examinations'!$A$2:$J$2336,8,FALSE)</f>
        <v>yes</v>
      </c>
      <c r="J373" t="str">
        <f>VLOOKUP($A373,'Medical Examinations'!$A$2:$J$2336,9,FALSE)</f>
        <v>Underweight</v>
      </c>
      <c r="K373" t="str">
        <f>VLOOKUP($A373,'Medical Examinations'!$A$2:$J$2336,10,FALSE)</f>
        <v>Normal</v>
      </c>
      <c r="L373" s="18">
        <f>VLOOKUP($A373,'Hospitalisation Details'!$A$2:$H$2345,2,FALSE)</f>
        <v>30885</v>
      </c>
      <c r="M373" s="13">
        <f>VLOOKUP($A373,'Hospitalisation Details'!$A$2:$H$2345,4,FALSE)</f>
        <v>27534.53</v>
      </c>
      <c r="N373" t="str">
        <f>VLOOKUP($A373,'Hospitalisation Details'!$A$2:$H$2345,5,FALSE)</f>
        <v>tier - 2</v>
      </c>
      <c r="O373" t="str">
        <f>VLOOKUP($A373,'Hospitalisation Details'!$A$2:$H$2345,6,FALSE)</f>
        <v>tier - 2</v>
      </c>
      <c r="P373" t="str">
        <f>VLOOKUP($A373,'Hospitalisation Details'!$A$2:$H$2345,7,FALSE)</f>
        <v>R1011</v>
      </c>
      <c r="Q373" s="17">
        <f>VLOOKUP($A373,'Hospitalisation Details'!$A$2:$H$2345,8,FALSE)</f>
        <v>38</v>
      </c>
    </row>
    <row r="374" spans="1:17" x14ac:dyDescent="0.25">
      <c r="A374" t="str">
        <f>'Customer Names'!A374</f>
        <v>Id373</v>
      </c>
      <c r="B374" t="str">
        <f>VLOOKUP($A374,'Customer Names'!$A$2:$D$2336,3,FALSE)</f>
        <v>Tenielle M</v>
      </c>
      <c r="C374" s="16">
        <f>VLOOKUP($A374,'Medical Examinations'!$A$2:$J$2336,2,FALSE)</f>
        <v>29.81</v>
      </c>
      <c r="D374" s="16">
        <f>VLOOKUP($A374,'Medical Examinations'!$A$2:$J$2336,3,FALSE)</f>
        <v>11.66</v>
      </c>
      <c r="E374" t="str">
        <f>VLOOKUP($A374,'Medical Examinations'!$A$2:$J$2336,4,FALSE)</f>
        <v>No</v>
      </c>
      <c r="F374" t="str">
        <f>VLOOKUP($A374,'Medical Examinations'!$A$2:$J$2336,5,FALSE)</f>
        <v>No</v>
      </c>
      <c r="G374" t="str">
        <f>VLOOKUP($A374,'Medical Examinations'!$A$2:$J$2336,6,FALSE)</f>
        <v>No</v>
      </c>
      <c r="H374" s="17">
        <f>VLOOKUP($A374,'Medical Examinations'!$A$2:$J$2336,7,FALSE)</f>
        <v>0</v>
      </c>
      <c r="I374" t="str">
        <f>VLOOKUP($A374,'Medical Examinations'!$A$2:$J$2336,8,FALSE)</f>
        <v>yes</v>
      </c>
      <c r="J374" t="str">
        <f>VLOOKUP($A374,'Medical Examinations'!$A$2:$J$2336,9,FALSE)</f>
        <v>Overweight</v>
      </c>
      <c r="K374" t="str">
        <f>VLOOKUP($A374,'Medical Examinations'!$A$2:$J$2336,10,FALSE)</f>
        <v>Diabetes</v>
      </c>
      <c r="L374" s="18">
        <f>VLOOKUP($A374,'Hospitalisation Details'!$A$2:$H$2345,2,FALSE)</f>
        <v>24034</v>
      </c>
      <c r="M374" s="13">
        <f>VLOOKUP($A374,'Hospitalisation Details'!$A$2:$H$2345,4,FALSE)</f>
        <v>27533.91</v>
      </c>
      <c r="N374" t="str">
        <f>VLOOKUP($A374,'Hospitalisation Details'!$A$2:$H$2345,5,FALSE)</f>
        <v>tier - 2</v>
      </c>
      <c r="O374" t="str">
        <f>VLOOKUP($A374,'Hospitalisation Details'!$A$2:$H$2345,6,FALSE)</f>
        <v>tier - 3</v>
      </c>
      <c r="P374" t="str">
        <f>VLOOKUP($A374,'Hospitalisation Details'!$A$2:$H$2345,7,FALSE)</f>
        <v>R1013</v>
      </c>
      <c r="Q374" s="17">
        <f>VLOOKUP($A374,'Hospitalisation Details'!$A$2:$H$2345,8,FALSE)</f>
        <v>57</v>
      </c>
    </row>
    <row r="375" spans="1:17" x14ac:dyDescent="0.25">
      <c r="A375" t="str">
        <f>'Customer Names'!A375</f>
        <v>Id374</v>
      </c>
      <c r="B375" t="str">
        <f>VLOOKUP($A375,'Customer Names'!$A$2:$D$2336,3,FALSE)</f>
        <v>Andrea</v>
      </c>
      <c r="C375" s="16">
        <f>VLOOKUP($A375,'Medical Examinations'!$A$2:$J$2336,2,FALSE)</f>
        <v>16.329999999999998</v>
      </c>
      <c r="D375" s="16">
        <f>VLOOKUP($A375,'Medical Examinations'!$A$2:$J$2336,3,FALSE)</f>
        <v>7.26</v>
      </c>
      <c r="E375" t="str">
        <f>VLOOKUP($A375,'Medical Examinations'!$A$2:$J$2336,4,FALSE)</f>
        <v>yes</v>
      </c>
      <c r="F375" t="str">
        <f>VLOOKUP($A375,'Medical Examinations'!$A$2:$J$2336,5,FALSE)</f>
        <v>No</v>
      </c>
      <c r="G375" t="str">
        <f>VLOOKUP($A375,'Medical Examinations'!$A$2:$J$2336,6,FALSE)</f>
        <v>No</v>
      </c>
      <c r="H375" s="17">
        <f>VLOOKUP($A375,'Medical Examinations'!$A$2:$J$2336,7,FALSE)</f>
        <v>0</v>
      </c>
      <c r="I375" t="str">
        <f>VLOOKUP($A375,'Medical Examinations'!$A$2:$J$2336,8,FALSE)</f>
        <v>yes</v>
      </c>
      <c r="J375" t="str">
        <f>VLOOKUP($A375,'Medical Examinations'!$A$2:$J$2336,9,FALSE)</f>
        <v>Underweight</v>
      </c>
      <c r="K375" t="str">
        <f>VLOOKUP($A375,'Medical Examinations'!$A$2:$J$2336,10,FALSE)</f>
        <v>Diabetes</v>
      </c>
      <c r="L375" s="18">
        <f>VLOOKUP($A375,'Hospitalisation Details'!$A$2:$H$2345,2,FALSE)</f>
        <v>29862</v>
      </c>
      <c r="M375" s="13">
        <f>VLOOKUP($A375,'Hospitalisation Details'!$A$2:$H$2345,4,FALSE)</f>
        <v>27495.59</v>
      </c>
      <c r="N375" t="str">
        <f>VLOOKUP($A375,'Hospitalisation Details'!$A$2:$H$2345,5,FALSE)</f>
        <v>tier - 2</v>
      </c>
      <c r="O375" t="str">
        <f>VLOOKUP($A375,'Hospitalisation Details'!$A$2:$H$2345,6,FALSE)</f>
        <v>tier - 1</v>
      </c>
      <c r="P375" t="str">
        <f>VLOOKUP($A375,'Hospitalisation Details'!$A$2:$H$2345,7,FALSE)</f>
        <v>R1011</v>
      </c>
      <c r="Q375" s="17">
        <f>VLOOKUP($A375,'Hospitalisation Details'!$A$2:$H$2345,8,FALSE)</f>
        <v>41</v>
      </c>
    </row>
    <row r="376" spans="1:17" x14ac:dyDescent="0.25">
      <c r="A376" t="str">
        <f>'Customer Names'!A376</f>
        <v>Id375</v>
      </c>
      <c r="B376" t="str">
        <f>VLOOKUP($A376,'Customer Names'!$A$2:$D$2336,3,FALSE)</f>
        <v>Nora P</v>
      </c>
      <c r="C376" s="16">
        <f>VLOOKUP($A376,'Medical Examinations'!$A$2:$J$2336,2,FALSE)</f>
        <v>16.37</v>
      </c>
      <c r="D376" s="16">
        <f>VLOOKUP($A376,'Medical Examinations'!$A$2:$J$2336,3,FALSE)</f>
        <v>4.79</v>
      </c>
      <c r="E376" t="str">
        <f>VLOOKUP($A376,'Medical Examinations'!$A$2:$J$2336,4,FALSE)</f>
        <v>yes</v>
      </c>
      <c r="F376" t="str">
        <f>VLOOKUP($A376,'Medical Examinations'!$A$2:$J$2336,5,FALSE)</f>
        <v>No</v>
      </c>
      <c r="G376" t="str">
        <f>VLOOKUP($A376,'Medical Examinations'!$A$2:$J$2336,6,FALSE)</f>
        <v>No</v>
      </c>
      <c r="H376" s="17">
        <f>VLOOKUP($A376,'Medical Examinations'!$A$2:$J$2336,7,FALSE)</f>
        <v>0</v>
      </c>
      <c r="I376" t="str">
        <f>VLOOKUP($A376,'Medical Examinations'!$A$2:$J$2336,8,FALSE)</f>
        <v>yes</v>
      </c>
      <c r="J376" t="str">
        <f>VLOOKUP($A376,'Medical Examinations'!$A$2:$J$2336,9,FALSE)</f>
        <v>Underweight</v>
      </c>
      <c r="K376" t="str">
        <f>VLOOKUP($A376,'Medical Examinations'!$A$2:$J$2336,10,FALSE)</f>
        <v>Normal</v>
      </c>
      <c r="L376" s="18">
        <f>VLOOKUP($A376,'Hospitalisation Details'!$A$2:$H$2345,2,FALSE)</f>
        <v>31386</v>
      </c>
      <c r="M376" s="13">
        <f>VLOOKUP($A376,'Hospitalisation Details'!$A$2:$H$2345,4,FALSE)</f>
        <v>27432.73</v>
      </c>
      <c r="N376" t="str">
        <f>VLOOKUP($A376,'Hospitalisation Details'!$A$2:$H$2345,5,FALSE)</f>
        <v>tier - 2</v>
      </c>
      <c r="O376" t="str">
        <f>VLOOKUP($A376,'Hospitalisation Details'!$A$2:$H$2345,6,FALSE)</f>
        <v>tier - 1</v>
      </c>
      <c r="P376" t="str">
        <f>VLOOKUP($A376,'Hospitalisation Details'!$A$2:$H$2345,7,FALSE)</f>
        <v>R1011</v>
      </c>
      <c r="Q376" s="17">
        <f>VLOOKUP($A376,'Hospitalisation Details'!$A$2:$H$2345,8,FALSE)</f>
        <v>37</v>
      </c>
    </row>
    <row r="377" spans="1:17" x14ac:dyDescent="0.25">
      <c r="A377" t="str">
        <f>'Customer Names'!A377</f>
        <v>Id376</v>
      </c>
      <c r="B377" t="str">
        <f>VLOOKUP($A377,'Customer Names'!$A$2:$D$2336,3,FALSE)</f>
        <v>Zachary</v>
      </c>
      <c r="C377" s="16">
        <f>VLOOKUP($A377,'Medical Examinations'!$A$2:$J$2336,2,FALSE)</f>
        <v>22.42</v>
      </c>
      <c r="D377" s="16">
        <f>VLOOKUP($A377,'Medical Examinations'!$A$2:$J$2336,3,FALSE)</f>
        <v>4.68</v>
      </c>
      <c r="E377" t="str">
        <f>VLOOKUP($A377,'Medical Examinations'!$A$2:$J$2336,4,FALSE)</f>
        <v>yes</v>
      </c>
      <c r="F377" t="str">
        <f>VLOOKUP($A377,'Medical Examinations'!$A$2:$J$2336,5,FALSE)</f>
        <v>No</v>
      </c>
      <c r="G377" t="str">
        <f>VLOOKUP($A377,'Medical Examinations'!$A$2:$J$2336,6,FALSE)</f>
        <v>No</v>
      </c>
      <c r="H377" s="17">
        <f>VLOOKUP($A377,'Medical Examinations'!$A$2:$J$2336,7,FALSE)</f>
        <v>1</v>
      </c>
      <c r="I377" t="str">
        <f>VLOOKUP($A377,'Medical Examinations'!$A$2:$J$2336,8,FALSE)</f>
        <v>No</v>
      </c>
      <c r="J377" t="str">
        <f>VLOOKUP($A377,'Medical Examinations'!$A$2:$J$2336,9,FALSE)</f>
        <v>Normal Weight</v>
      </c>
      <c r="K377" t="str">
        <f>VLOOKUP($A377,'Medical Examinations'!$A$2:$J$2336,10,FALSE)</f>
        <v>Normal</v>
      </c>
      <c r="L377" s="18">
        <f>VLOOKUP($A377,'Hospitalisation Details'!$A$2:$H$2345,2,FALSE)</f>
        <v>32401</v>
      </c>
      <c r="M377" s="13">
        <f>VLOOKUP($A377,'Hospitalisation Details'!$A$2:$H$2345,4,FALSE)</f>
        <v>27375.9</v>
      </c>
      <c r="N377" t="str">
        <f>VLOOKUP($A377,'Hospitalisation Details'!$A$2:$H$2345,5,FALSE)</f>
        <v>tier - 2</v>
      </c>
      <c r="O377" t="str">
        <f>VLOOKUP($A377,'Hospitalisation Details'!$A$2:$H$2345,6,FALSE)</f>
        <v>tier - 3</v>
      </c>
      <c r="P377" t="str">
        <f>VLOOKUP($A377,'Hospitalisation Details'!$A$2:$H$2345,7,FALSE)</f>
        <v>R1015</v>
      </c>
      <c r="Q377" s="17">
        <f>VLOOKUP($A377,'Hospitalisation Details'!$A$2:$H$2345,8,FALSE)</f>
        <v>34</v>
      </c>
    </row>
    <row r="378" spans="1:17" x14ac:dyDescent="0.25">
      <c r="A378" t="str">
        <f>'Customer Names'!A378</f>
        <v>Id377</v>
      </c>
      <c r="B378" t="str">
        <f>VLOOKUP($A378,'Customer Names'!$A$2:$D$2336,3,FALSE)</f>
        <v>Michael</v>
      </c>
      <c r="C378" s="16">
        <f>VLOOKUP($A378,'Medical Examinations'!$A$2:$J$2336,2,FALSE)</f>
        <v>31.35</v>
      </c>
      <c r="D378" s="16">
        <f>VLOOKUP($A378,'Medical Examinations'!$A$2:$J$2336,3,FALSE)</f>
        <v>4.33</v>
      </c>
      <c r="E378" t="str">
        <f>VLOOKUP($A378,'Medical Examinations'!$A$2:$J$2336,4,FALSE)</f>
        <v>yes</v>
      </c>
      <c r="F378" t="str">
        <f>VLOOKUP($A378,'Medical Examinations'!$A$2:$J$2336,5,FALSE)</f>
        <v>No</v>
      </c>
      <c r="G378" t="str">
        <f>VLOOKUP($A378,'Medical Examinations'!$A$2:$J$2336,6,FALSE)</f>
        <v>Yes</v>
      </c>
      <c r="H378" s="17">
        <f>VLOOKUP($A378,'Medical Examinations'!$A$2:$J$2336,7,FALSE)</f>
        <v>1</v>
      </c>
      <c r="I378" t="str">
        <f>VLOOKUP($A378,'Medical Examinations'!$A$2:$J$2336,8,FALSE)</f>
        <v>No</v>
      </c>
      <c r="J378" t="str">
        <f>VLOOKUP($A378,'Medical Examinations'!$A$2:$J$2336,9,FALSE)</f>
        <v>Obesity</v>
      </c>
      <c r="K378" t="str">
        <f>VLOOKUP($A378,'Medical Examinations'!$A$2:$J$2336,10,FALSE)</f>
        <v>Normal</v>
      </c>
      <c r="L378" s="18">
        <f>VLOOKUP($A378,'Hospitalisation Details'!$A$2:$H$2345,2,FALSE)</f>
        <v>25492</v>
      </c>
      <c r="M378" s="13">
        <f>VLOOKUP($A378,'Hospitalisation Details'!$A$2:$H$2345,4,FALSE)</f>
        <v>27346.04</v>
      </c>
      <c r="N378" t="str">
        <f>VLOOKUP($A378,'Hospitalisation Details'!$A$2:$H$2345,5,FALSE)</f>
        <v>tier - 2</v>
      </c>
      <c r="O378" t="str">
        <f>VLOOKUP($A378,'Hospitalisation Details'!$A$2:$H$2345,6,FALSE)</f>
        <v>tier - 2</v>
      </c>
      <c r="P378" t="str">
        <f>VLOOKUP($A378,'Hospitalisation Details'!$A$2:$H$2345,7,FALSE)</f>
        <v>R1013</v>
      </c>
      <c r="Q378" s="17">
        <f>VLOOKUP($A378,'Hospitalisation Details'!$A$2:$H$2345,8,FALSE)</f>
        <v>53</v>
      </c>
    </row>
    <row r="379" spans="1:17" x14ac:dyDescent="0.25">
      <c r="A379" t="str">
        <f>'Customer Names'!A379</f>
        <v>Id378</v>
      </c>
      <c r="B379" t="str">
        <f>VLOOKUP($A379,'Customer Names'!$A$2:$D$2336,3,FALSE)</f>
        <v>Alyssa K.</v>
      </c>
      <c r="C379" s="16">
        <f>VLOOKUP($A379,'Medical Examinations'!$A$2:$J$2336,2,FALSE)</f>
        <v>31.9</v>
      </c>
      <c r="D379" s="16">
        <f>VLOOKUP($A379,'Medical Examinations'!$A$2:$J$2336,3,FALSE)</f>
        <v>11.89</v>
      </c>
      <c r="E379" t="str">
        <f>VLOOKUP($A379,'Medical Examinations'!$A$2:$J$2336,4,FALSE)</f>
        <v>No</v>
      </c>
      <c r="F379" t="str">
        <f>VLOOKUP($A379,'Medical Examinations'!$A$2:$J$2336,5,FALSE)</f>
        <v>No</v>
      </c>
      <c r="G379" t="str">
        <f>VLOOKUP($A379,'Medical Examinations'!$A$2:$J$2336,6,FALSE)</f>
        <v>No</v>
      </c>
      <c r="H379" s="17">
        <f>VLOOKUP($A379,'Medical Examinations'!$A$2:$J$2336,7,FALSE)</f>
        <v>0</v>
      </c>
      <c r="I379" t="str">
        <f>VLOOKUP($A379,'Medical Examinations'!$A$2:$J$2336,8,FALSE)</f>
        <v>No</v>
      </c>
      <c r="J379" t="str">
        <f>VLOOKUP($A379,'Medical Examinations'!$A$2:$J$2336,9,FALSE)</f>
        <v>Obesity</v>
      </c>
      <c r="K379" t="str">
        <f>VLOOKUP($A379,'Medical Examinations'!$A$2:$J$2336,10,FALSE)</f>
        <v>Diabetes</v>
      </c>
      <c r="L379" s="18">
        <f>VLOOKUP($A379,'Hospitalisation Details'!$A$2:$H$2345,2,FALSE)</f>
        <v>24995</v>
      </c>
      <c r="M379" s="13">
        <f>VLOOKUP($A379,'Hospitalisation Details'!$A$2:$H$2345,4,FALSE)</f>
        <v>27322.73</v>
      </c>
      <c r="N379" t="str">
        <f>VLOOKUP($A379,'Hospitalisation Details'!$A$2:$H$2345,5,FALSE)</f>
        <v>tier - 2</v>
      </c>
      <c r="O379" t="str">
        <f>VLOOKUP($A379,'Hospitalisation Details'!$A$2:$H$2345,6,FALSE)</f>
        <v>tier - 2</v>
      </c>
      <c r="P379" t="str">
        <f>VLOOKUP($A379,'Hospitalisation Details'!$A$2:$H$2345,7,FALSE)</f>
        <v>R1013</v>
      </c>
      <c r="Q379" s="17">
        <f>VLOOKUP($A379,'Hospitalisation Details'!$A$2:$H$2345,8,FALSE)</f>
        <v>55</v>
      </c>
    </row>
    <row r="380" spans="1:17" x14ac:dyDescent="0.25">
      <c r="A380" t="str">
        <f>'Customer Names'!A380</f>
        <v>Id379</v>
      </c>
      <c r="B380" t="str">
        <f>VLOOKUP($A380,'Customer Names'!$A$2:$D$2336,3,FALSE)</f>
        <v>Heather</v>
      </c>
      <c r="C380" s="16">
        <f>VLOOKUP($A380,'Medical Examinations'!$A$2:$J$2336,2,FALSE)</f>
        <v>30.6</v>
      </c>
      <c r="D380" s="16">
        <f>VLOOKUP($A380,'Medical Examinations'!$A$2:$J$2336,3,FALSE)</f>
        <v>5.24</v>
      </c>
      <c r="E380" t="str">
        <f>VLOOKUP($A380,'Medical Examinations'!$A$2:$J$2336,4,FALSE)</f>
        <v>No</v>
      </c>
      <c r="F380" t="str">
        <f>VLOOKUP($A380,'Medical Examinations'!$A$2:$J$2336,5,FALSE)</f>
        <v>No</v>
      </c>
      <c r="G380" t="str">
        <f>VLOOKUP($A380,'Medical Examinations'!$A$2:$J$2336,6,FALSE)</f>
        <v>No</v>
      </c>
      <c r="H380" s="17">
        <f>VLOOKUP($A380,'Medical Examinations'!$A$2:$J$2336,7,FALSE)</f>
        <v>0</v>
      </c>
      <c r="I380" t="str">
        <f>VLOOKUP($A380,'Medical Examinations'!$A$2:$J$2336,8,FALSE)</f>
        <v>yes</v>
      </c>
      <c r="J380" t="str">
        <f>VLOOKUP($A380,'Medical Examinations'!$A$2:$J$2336,9,FALSE)</f>
        <v>Obesity</v>
      </c>
      <c r="K380" t="str">
        <f>VLOOKUP($A380,'Medical Examinations'!$A$2:$J$2336,10,FALSE)</f>
        <v>Normal</v>
      </c>
      <c r="L380" s="18">
        <f>VLOOKUP($A380,'Hospitalisation Details'!$A$2:$H$2345,2,FALSE)</f>
        <v>36496</v>
      </c>
      <c r="M380" s="13">
        <f>VLOOKUP($A380,'Hospitalisation Details'!$A$2:$H$2345,4,FALSE)</f>
        <v>27236.959999999999</v>
      </c>
      <c r="N380" t="str">
        <f>VLOOKUP($A380,'Hospitalisation Details'!$A$2:$H$2345,5,FALSE)</f>
        <v>tier - 2</v>
      </c>
      <c r="O380" t="str">
        <f>VLOOKUP($A380,'Hospitalisation Details'!$A$2:$H$2345,6,FALSE)</f>
        <v>tier - 1</v>
      </c>
      <c r="P380" t="str">
        <f>VLOOKUP($A380,'Hospitalisation Details'!$A$2:$H$2345,7,FALSE)</f>
        <v>R1011</v>
      </c>
      <c r="Q380" s="17">
        <f>VLOOKUP($A380,'Hospitalisation Details'!$A$2:$H$2345,8,FALSE)</f>
        <v>23</v>
      </c>
    </row>
    <row r="381" spans="1:17" x14ac:dyDescent="0.25">
      <c r="A381" t="str">
        <f>'Customer Names'!A381</f>
        <v>Id380</v>
      </c>
      <c r="B381" t="str">
        <f>VLOOKUP($A381,'Customer Names'!$A$2:$D$2336,3,FALSE)</f>
        <v>Dante</v>
      </c>
      <c r="C381" s="16">
        <f>VLOOKUP($A381,'Medical Examinations'!$A$2:$J$2336,2,FALSE)</f>
        <v>28.975000000000001</v>
      </c>
      <c r="D381" s="16">
        <f>VLOOKUP($A381,'Medical Examinations'!$A$2:$J$2336,3,FALSE)</f>
        <v>7.63</v>
      </c>
      <c r="E381" t="str">
        <f>VLOOKUP($A381,'Medical Examinations'!$A$2:$J$2336,4,FALSE)</f>
        <v>No</v>
      </c>
      <c r="F381" t="str">
        <f>VLOOKUP($A381,'Medical Examinations'!$A$2:$J$2336,5,FALSE)</f>
        <v>No</v>
      </c>
      <c r="G381" t="str">
        <f>VLOOKUP($A381,'Medical Examinations'!$A$2:$J$2336,6,FALSE)</f>
        <v>No</v>
      </c>
      <c r="H381" s="17">
        <f>VLOOKUP($A381,'Medical Examinations'!$A$2:$J$2336,7,FALSE)</f>
        <v>0</v>
      </c>
      <c r="I381" t="str">
        <f>VLOOKUP($A381,'Medical Examinations'!$A$2:$J$2336,8,FALSE)</f>
        <v>yes</v>
      </c>
      <c r="J381" t="str">
        <f>VLOOKUP($A381,'Medical Examinations'!$A$2:$J$2336,9,FALSE)</f>
        <v>Overweight</v>
      </c>
      <c r="K381" t="str">
        <f>VLOOKUP($A381,'Medical Examinations'!$A$2:$J$2336,10,FALSE)</f>
        <v>Diabetes</v>
      </c>
      <c r="L381" s="18">
        <f>VLOOKUP($A381,'Hospitalisation Details'!$A$2:$H$2345,2,FALSE)</f>
        <v>24097</v>
      </c>
      <c r="M381" s="13">
        <f>VLOOKUP($A381,'Hospitalisation Details'!$A$2:$H$2345,4,FALSE)</f>
        <v>27218.44</v>
      </c>
      <c r="N381" t="str">
        <f>VLOOKUP($A381,'Hospitalisation Details'!$A$2:$H$2345,5,FALSE)</f>
        <v>tier - 2</v>
      </c>
      <c r="O381" t="str">
        <f>VLOOKUP($A381,'Hospitalisation Details'!$A$2:$H$2345,6,FALSE)</f>
        <v>tier - 1</v>
      </c>
      <c r="P381" t="str">
        <f>VLOOKUP($A381,'Hospitalisation Details'!$A$2:$H$2345,7,FALSE)</f>
        <v>R1017</v>
      </c>
      <c r="Q381" s="17">
        <f>VLOOKUP($A381,'Hospitalisation Details'!$A$2:$H$2345,8,FALSE)</f>
        <v>57</v>
      </c>
    </row>
    <row r="382" spans="1:17" x14ac:dyDescent="0.25">
      <c r="A382" t="str">
        <f>'Customer Names'!A382</f>
        <v>Id381</v>
      </c>
      <c r="B382" t="str">
        <f>VLOOKUP($A382,'Customer Names'!$A$2:$D$2336,3,FALSE)</f>
        <v>Sara E.</v>
      </c>
      <c r="C382" s="16">
        <f>VLOOKUP($A382,'Medical Examinations'!$A$2:$J$2336,2,FALSE)</f>
        <v>24.86</v>
      </c>
      <c r="D382" s="16">
        <f>VLOOKUP($A382,'Medical Examinations'!$A$2:$J$2336,3,FALSE)</f>
        <v>8.92</v>
      </c>
      <c r="E382" t="str">
        <f>VLOOKUP($A382,'Medical Examinations'!$A$2:$J$2336,4,FALSE)</f>
        <v>yes</v>
      </c>
      <c r="F382" t="str">
        <f>VLOOKUP($A382,'Medical Examinations'!$A$2:$J$2336,5,FALSE)</f>
        <v>No</v>
      </c>
      <c r="G382" t="str">
        <f>VLOOKUP($A382,'Medical Examinations'!$A$2:$J$2336,6,FALSE)</f>
        <v>No</v>
      </c>
      <c r="H382" s="17">
        <f>VLOOKUP($A382,'Medical Examinations'!$A$2:$J$2336,7,FALSE)</f>
        <v>2</v>
      </c>
      <c r="I382" t="str">
        <f>VLOOKUP($A382,'Medical Examinations'!$A$2:$J$2336,8,FALSE)</f>
        <v>No</v>
      </c>
      <c r="J382" t="str">
        <f>VLOOKUP($A382,'Medical Examinations'!$A$2:$J$2336,9,FALSE)</f>
        <v>Normal Weight</v>
      </c>
      <c r="K382" t="str">
        <f>VLOOKUP($A382,'Medical Examinations'!$A$2:$J$2336,10,FALSE)</f>
        <v>Diabetes</v>
      </c>
      <c r="L382" s="18">
        <f>VLOOKUP($A382,'Hospitalisation Details'!$A$2:$H$2345,2,FALSE)</f>
        <v>25843</v>
      </c>
      <c r="M382" s="13">
        <f>VLOOKUP($A382,'Hospitalisation Details'!$A$2:$H$2345,4,FALSE)</f>
        <v>27117.99</v>
      </c>
      <c r="N382" t="str">
        <f>VLOOKUP($A382,'Hospitalisation Details'!$A$2:$H$2345,5,FALSE)</f>
        <v>tier - 2</v>
      </c>
      <c r="O382" t="str">
        <f>VLOOKUP($A382,'Hospitalisation Details'!$A$2:$H$2345,6,FALSE)</f>
        <v>tier - 2</v>
      </c>
      <c r="P382" t="str">
        <f>VLOOKUP($A382,'Hospitalisation Details'!$A$2:$H$2345,7,FALSE)</f>
        <v>R1013</v>
      </c>
      <c r="Q382" s="17">
        <f>VLOOKUP($A382,'Hospitalisation Details'!$A$2:$H$2345,8,FALSE)</f>
        <v>52</v>
      </c>
    </row>
    <row r="383" spans="1:17" x14ac:dyDescent="0.25">
      <c r="A383" t="str">
        <f>'Customer Names'!A383</f>
        <v>Id382</v>
      </c>
      <c r="B383" t="str">
        <f>VLOOKUP($A383,'Customer Names'!$A$2:$D$2336,3,FALSE)</f>
        <v>Scott</v>
      </c>
      <c r="C383" s="16">
        <f>VLOOKUP($A383,'Medical Examinations'!$A$2:$J$2336,2,FALSE)</f>
        <v>19.54</v>
      </c>
      <c r="D383" s="16">
        <f>VLOOKUP($A383,'Medical Examinations'!$A$2:$J$2336,3,FALSE)</f>
        <v>5.37</v>
      </c>
      <c r="E383" t="str">
        <f>VLOOKUP($A383,'Medical Examinations'!$A$2:$J$2336,4,FALSE)</f>
        <v>No</v>
      </c>
      <c r="F383" t="str">
        <f>VLOOKUP($A383,'Medical Examinations'!$A$2:$J$2336,5,FALSE)</f>
        <v>No</v>
      </c>
      <c r="G383" t="str">
        <f>VLOOKUP($A383,'Medical Examinations'!$A$2:$J$2336,6,FALSE)</f>
        <v>No</v>
      </c>
      <c r="H383" s="17">
        <f>VLOOKUP($A383,'Medical Examinations'!$A$2:$J$2336,7,FALSE)</f>
        <v>0</v>
      </c>
      <c r="I383" t="str">
        <f>VLOOKUP($A383,'Medical Examinations'!$A$2:$J$2336,8,FALSE)</f>
        <v>yes</v>
      </c>
      <c r="J383" t="str">
        <f>VLOOKUP($A383,'Medical Examinations'!$A$2:$J$2336,9,FALSE)</f>
        <v>Normal Weight</v>
      </c>
      <c r="K383" t="str">
        <f>VLOOKUP($A383,'Medical Examinations'!$A$2:$J$2336,10,FALSE)</f>
        <v>Normal</v>
      </c>
      <c r="L383" s="18">
        <f>VLOOKUP($A383,'Hospitalisation Details'!$A$2:$H$2345,2,FALSE)</f>
        <v>33220</v>
      </c>
      <c r="M383" s="13">
        <f>VLOOKUP($A383,'Hospitalisation Details'!$A$2:$H$2345,4,FALSE)</f>
        <v>27092.38</v>
      </c>
      <c r="N383" t="str">
        <f>VLOOKUP($A383,'Hospitalisation Details'!$A$2:$H$2345,5,FALSE)</f>
        <v>tier - 2</v>
      </c>
      <c r="O383" t="str">
        <f>VLOOKUP($A383,'Hospitalisation Details'!$A$2:$H$2345,6,FALSE)</f>
        <v>tier - 3</v>
      </c>
      <c r="P383" t="str">
        <f>VLOOKUP($A383,'Hospitalisation Details'!$A$2:$H$2345,7,FALSE)</f>
        <v>R1011</v>
      </c>
      <c r="Q383" s="17">
        <f>VLOOKUP($A383,'Hospitalisation Details'!$A$2:$H$2345,8,FALSE)</f>
        <v>32</v>
      </c>
    </row>
    <row r="384" spans="1:17" x14ac:dyDescent="0.25">
      <c r="A384" t="str">
        <f>'Customer Names'!A384</f>
        <v>Id383</v>
      </c>
      <c r="B384" t="str">
        <f>VLOOKUP($A384,'Customer Names'!$A$2:$D$2336,3,FALSE)</f>
        <v>Sean</v>
      </c>
      <c r="C384" s="16">
        <f>VLOOKUP($A384,'Medical Examinations'!$A$2:$J$2336,2,FALSE)</f>
        <v>26.74</v>
      </c>
      <c r="D384" s="16">
        <f>VLOOKUP($A384,'Medical Examinations'!$A$2:$J$2336,3,FALSE)</f>
        <v>4.3099999999999996</v>
      </c>
      <c r="E384" t="str">
        <f>VLOOKUP($A384,'Medical Examinations'!$A$2:$J$2336,4,FALSE)</f>
        <v>No</v>
      </c>
      <c r="F384" t="str">
        <f>VLOOKUP($A384,'Medical Examinations'!$A$2:$J$2336,5,FALSE)</f>
        <v>No</v>
      </c>
      <c r="G384" t="str">
        <f>VLOOKUP($A384,'Medical Examinations'!$A$2:$J$2336,6,FALSE)</f>
        <v>No</v>
      </c>
      <c r="H384" s="17">
        <f>VLOOKUP($A384,'Medical Examinations'!$A$2:$J$2336,7,FALSE)</f>
        <v>0</v>
      </c>
      <c r="I384" t="str">
        <f>VLOOKUP($A384,'Medical Examinations'!$A$2:$J$2336,8,FALSE)</f>
        <v>yes</v>
      </c>
      <c r="J384" t="str">
        <f>VLOOKUP($A384,'Medical Examinations'!$A$2:$J$2336,9,FALSE)</f>
        <v>Overweight</v>
      </c>
      <c r="K384" t="str">
        <f>VLOOKUP($A384,'Medical Examinations'!$A$2:$J$2336,10,FALSE)</f>
        <v>Normal</v>
      </c>
      <c r="L384" s="18">
        <f>VLOOKUP($A384,'Hospitalisation Details'!$A$2:$H$2345,2,FALSE)</f>
        <v>34517</v>
      </c>
      <c r="M384" s="13">
        <f>VLOOKUP($A384,'Hospitalisation Details'!$A$2:$H$2345,4,FALSE)</f>
        <v>27080.639999999999</v>
      </c>
      <c r="N384" t="str">
        <f>VLOOKUP($A384,'Hospitalisation Details'!$A$2:$H$2345,5,FALSE)</f>
        <v>tier - 2</v>
      </c>
      <c r="O384" t="str">
        <f>VLOOKUP($A384,'Hospitalisation Details'!$A$2:$H$2345,6,FALSE)</f>
        <v>tier - 2</v>
      </c>
      <c r="P384" t="str">
        <f>VLOOKUP($A384,'Hospitalisation Details'!$A$2:$H$2345,7,FALSE)</f>
        <v>R1011</v>
      </c>
      <c r="Q384" s="17">
        <f>VLOOKUP($A384,'Hospitalisation Details'!$A$2:$H$2345,8,FALSE)</f>
        <v>28</v>
      </c>
    </row>
    <row r="385" spans="1:17" x14ac:dyDescent="0.25">
      <c r="A385" t="str">
        <f>'Customer Names'!A385</f>
        <v>Id384</v>
      </c>
      <c r="B385" t="str">
        <f>VLOOKUP($A385,'Customer Names'!$A$2:$D$2336,3,FALSE)</f>
        <v>Danielle</v>
      </c>
      <c r="C385" s="16">
        <f>VLOOKUP($A385,'Medical Examinations'!$A$2:$J$2336,2,FALSE)</f>
        <v>22.99</v>
      </c>
      <c r="D385" s="16">
        <f>VLOOKUP($A385,'Medical Examinations'!$A$2:$J$2336,3,FALSE)</f>
        <v>10.46</v>
      </c>
      <c r="E385" t="str">
        <f>VLOOKUP($A385,'Medical Examinations'!$A$2:$J$2336,4,FALSE)</f>
        <v>No</v>
      </c>
      <c r="F385" t="str">
        <f>VLOOKUP($A385,'Medical Examinations'!$A$2:$J$2336,5,FALSE)</f>
        <v>No</v>
      </c>
      <c r="G385" t="str">
        <f>VLOOKUP($A385,'Medical Examinations'!$A$2:$J$2336,6,FALSE)</f>
        <v>No</v>
      </c>
      <c r="H385" s="17">
        <f>VLOOKUP($A385,'Medical Examinations'!$A$2:$J$2336,7,FALSE)</f>
        <v>3</v>
      </c>
      <c r="I385" t="str">
        <f>VLOOKUP($A385,'Medical Examinations'!$A$2:$J$2336,8,FALSE)</f>
        <v>yes</v>
      </c>
      <c r="J385" t="str">
        <f>VLOOKUP($A385,'Medical Examinations'!$A$2:$J$2336,9,FALSE)</f>
        <v>Normal Weight</v>
      </c>
      <c r="K385" t="str">
        <f>VLOOKUP($A385,'Medical Examinations'!$A$2:$J$2336,10,FALSE)</f>
        <v>Diabetes</v>
      </c>
      <c r="L385" s="18">
        <f>VLOOKUP($A385,'Hospitalisation Details'!$A$2:$H$2345,2,FALSE)</f>
        <v>21366</v>
      </c>
      <c r="M385" s="13">
        <f>VLOOKUP($A385,'Hospitalisation Details'!$A$2:$H$2345,4,FALSE)</f>
        <v>27037.91</v>
      </c>
      <c r="N385" t="str">
        <f>VLOOKUP($A385,'Hospitalisation Details'!$A$2:$H$2345,5,FALSE)</f>
        <v>tier - 2</v>
      </c>
      <c r="O385" t="str">
        <f>VLOOKUP($A385,'Hospitalisation Details'!$A$2:$H$2345,6,FALSE)</f>
        <v>tier - 2</v>
      </c>
      <c r="P385" t="str">
        <f>VLOOKUP($A385,'Hospitalisation Details'!$A$2:$H$2345,7,FALSE)</f>
        <v>R1013</v>
      </c>
      <c r="Q385" s="17">
        <f>VLOOKUP($A385,'Hospitalisation Details'!$A$2:$H$2345,8,FALSE)</f>
        <v>64</v>
      </c>
    </row>
    <row r="386" spans="1:17" x14ac:dyDescent="0.25">
      <c r="A386" t="str">
        <f>'Customer Names'!A386</f>
        <v>Id385</v>
      </c>
      <c r="B386" t="str">
        <f>VLOOKUP($A386,'Customer Names'!$A$2:$D$2336,3,FALSE)</f>
        <v>Andrew D.</v>
      </c>
      <c r="C386" s="16">
        <f>VLOOKUP($A386,'Medical Examinations'!$A$2:$J$2336,2,FALSE)</f>
        <v>31.46</v>
      </c>
      <c r="D386" s="16">
        <f>VLOOKUP($A386,'Medical Examinations'!$A$2:$J$2336,3,FALSE)</f>
        <v>7.39</v>
      </c>
      <c r="E386" t="str">
        <f>VLOOKUP($A386,'Medical Examinations'!$A$2:$J$2336,4,FALSE)</f>
        <v>No</v>
      </c>
      <c r="F386" t="str">
        <f>VLOOKUP($A386,'Medical Examinations'!$A$2:$J$2336,5,FALSE)</f>
        <v>No</v>
      </c>
      <c r="G386" t="str">
        <f>VLOOKUP($A386,'Medical Examinations'!$A$2:$J$2336,6,FALSE)</f>
        <v>No</v>
      </c>
      <c r="H386" s="17">
        <f>VLOOKUP($A386,'Medical Examinations'!$A$2:$J$2336,7,FALSE)</f>
        <v>0</v>
      </c>
      <c r="I386" t="str">
        <f>VLOOKUP($A386,'Medical Examinations'!$A$2:$J$2336,8,FALSE)</f>
        <v>No</v>
      </c>
      <c r="J386" t="str">
        <f>VLOOKUP($A386,'Medical Examinations'!$A$2:$J$2336,9,FALSE)</f>
        <v>Obesity</v>
      </c>
      <c r="K386" t="str">
        <f>VLOOKUP($A386,'Medical Examinations'!$A$2:$J$2336,10,FALSE)</f>
        <v>Diabetes</v>
      </c>
      <c r="L386" s="18">
        <f>VLOOKUP($A386,'Hospitalisation Details'!$A$2:$H$2345,2,FALSE)</f>
        <v>22106</v>
      </c>
      <c r="M386" s="13">
        <f>VLOOKUP($A386,'Hospitalisation Details'!$A$2:$H$2345,4,FALSE)</f>
        <v>27000.98</v>
      </c>
      <c r="N386" t="str">
        <f>VLOOKUP($A386,'Hospitalisation Details'!$A$2:$H$2345,5,FALSE)</f>
        <v>tier - 2</v>
      </c>
      <c r="O386" t="str">
        <f>VLOOKUP($A386,'Hospitalisation Details'!$A$2:$H$2345,6,FALSE)</f>
        <v>tier - 2</v>
      </c>
      <c r="P386" t="str">
        <f>VLOOKUP($A386,'Hospitalisation Details'!$A$2:$H$2345,7,FALSE)</f>
        <v>R1013</v>
      </c>
      <c r="Q386" s="17">
        <f>VLOOKUP($A386,'Hospitalisation Details'!$A$2:$H$2345,8,FALSE)</f>
        <v>62</v>
      </c>
    </row>
    <row r="387" spans="1:17" x14ac:dyDescent="0.25">
      <c r="A387" t="str">
        <f>'Customer Names'!A387</f>
        <v>Id386</v>
      </c>
      <c r="B387" t="str">
        <f>VLOOKUP($A387,'Customer Names'!$A$2:$D$2336,3,FALSE)</f>
        <v>Joel D</v>
      </c>
      <c r="C387" s="16">
        <f>VLOOKUP($A387,'Medical Examinations'!$A$2:$J$2336,2,FALSE)</f>
        <v>30.86</v>
      </c>
      <c r="D387" s="16">
        <f>VLOOKUP($A387,'Medical Examinations'!$A$2:$J$2336,3,FALSE)</f>
        <v>6.18</v>
      </c>
      <c r="E387" t="str">
        <f>VLOOKUP($A387,'Medical Examinations'!$A$2:$J$2336,4,FALSE)</f>
        <v>No</v>
      </c>
      <c r="F387" t="str">
        <f>VLOOKUP($A387,'Medical Examinations'!$A$2:$J$2336,5,FALSE)</f>
        <v>yes</v>
      </c>
      <c r="G387" t="str">
        <f>VLOOKUP($A387,'Medical Examinations'!$A$2:$J$2336,6,FALSE)</f>
        <v>No</v>
      </c>
      <c r="H387" s="17">
        <f>VLOOKUP($A387,'Medical Examinations'!$A$2:$J$2336,7,FALSE)</f>
        <v>2</v>
      </c>
      <c r="I387" t="str">
        <f>VLOOKUP($A387,'Medical Examinations'!$A$2:$J$2336,8,FALSE)</f>
        <v>yes</v>
      </c>
      <c r="J387" t="str">
        <f>VLOOKUP($A387,'Medical Examinations'!$A$2:$J$2336,9,FALSE)</f>
        <v>Obesity</v>
      </c>
      <c r="K387" t="str">
        <f>VLOOKUP($A387,'Medical Examinations'!$A$2:$J$2336,10,FALSE)</f>
        <v>Prediabetes</v>
      </c>
      <c r="L387" s="18">
        <f>VLOOKUP($A387,'Hospitalisation Details'!$A$2:$H$2345,2,FALSE)</f>
        <v>36839</v>
      </c>
      <c r="M387" s="13">
        <f>VLOOKUP($A387,'Hospitalisation Details'!$A$2:$H$2345,4,FALSE)</f>
        <v>26936.98</v>
      </c>
      <c r="N387" t="str">
        <f>VLOOKUP($A387,'Hospitalisation Details'!$A$2:$H$2345,5,FALSE)</f>
        <v>tier - 2</v>
      </c>
      <c r="O387" t="str">
        <f>VLOOKUP($A387,'Hospitalisation Details'!$A$2:$H$2345,6,FALSE)</f>
        <v>tier - 3</v>
      </c>
      <c r="P387" t="str">
        <f>VLOOKUP($A387,'Hospitalisation Details'!$A$2:$H$2345,7,FALSE)</f>
        <v>R1011</v>
      </c>
      <c r="Q387" s="17">
        <f>VLOOKUP($A387,'Hospitalisation Details'!$A$2:$H$2345,8,FALSE)</f>
        <v>22</v>
      </c>
    </row>
    <row r="388" spans="1:17" x14ac:dyDescent="0.25">
      <c r="A388" t="str">
        <f>'Customer Names'!A388</f>
        <v>Id387</v>
      </c>
      <c r="B388" t="str">
        <f>VLOOKUP($A388,'Customer Names'!$A$2:$D$2336,3,FALSE)</f>
        <v>Michelle</v>
      </c>
      <c r="C388" s="16">
        <f>VLOOKUP($A388,'Medical Examinations'!$A$2:$J$2336,2,FALSE)</f>
        <v>31.96</v>
      </c>
      <c r="D388" s="16">
        <f>VLOOKUP($A388,'Medical Examinations'!$A$2:$J$2336,3,FALSE)</f>
        <v>8.86</v>
      </c>
      <c r="E388" t="str">
        <f>VLOOKUP($A388,'Medical Examinations'!$A$2:$J$2336,4,FALSE)</f>
        <v>No</v>
      </c>
      <c r="F388" t="str">
        <f>VLOOKUP($A388,'Medical Examinations'!$A$2:$J$2336,5,FALSE)</f>
        <v>No</v>
      </c>
      <c r="G388" t="str">
        <f>VLOOKUP($A388,'Medical Examinations'!$A$2:$J$2336,6,FALSE)</f>
        <v>No</v>
      </c>
      <c r="H388" s="17">
        <f>VLOOKUP($A388,'Medical Examinations'!$A$2:$J$2336,7,FALSE)</f>
        <v>0</v>
      </c>
      <c r="I388" t="str">
        <f>VLOOKUP($A388,'Medical Examinations'!$A$2:$J$2336,8,FALSE)</f>
        <v>yes</v>
      </c>
      <c r="J388" t="str">
        <f>VLOOKUP($A388,'Medical Examinations'!$A$2:$J$2336,9,FALSE)</f>
        <v>Obesity</v>
      </c>
      <c r="K388" t="str">
        <f>VLOOKUP($A388,'Medical Examinations'!$A$2:$J$2336,10,FALSE)</f>
        <v>Diabetes</v>
      </c>
      <c r="L388" s="18">
        <f>VLOOKUP($A388,'Hospitalisation Details'!$A$2:$H$2345,2,FALSE)</f>
        <v>37424</v>
      </c>
      <c r="M388" s="13">
        <f>VLOOKUP($A388,'Hospitalisation Details'!$A$2:$H$2345,4,FALSE)</f>
        <v>26927.69</v>
      </c>
      <c r="N388" t="str">
        <f>VLOOKUP($A388,'Hospitalisation Details'!$A$2:$H$2345,5,FALSE)</f>
        <v>tier - 2</v>
      </c>
      <c r="O388" t="str">
        <f>VLOOKUP($A388,'Hospitalisation Details'!$A$2:$H$2345,6,FALSE)</f>
        <v>tier - 2</v>
      </c>
      <c r="P388" t="str">
        <f>VLOOKUP($A388,'Hospitalisation Details'!$A$2:$H$2345,7,FALSE)</f>
        <v>R1011</v>
      </c>
      <c r="Q388" s="17">
        <f>VLOOKUP($A388,'Hospitalisation Details'!$A$2:$H$2345,8,FALSE)</f>
        <v>20</v>
      </c>
    </row>
    <row r="389" spans="1:17" x14ac:dyDescent="0.25">
      <c r="A389" t="str">
        <f>'Customer Names'!A389</f>
        <v>Id388</v>
      </c>
      <c r="B389" t="str">
        <f>VLOOKUP($A389,'Customer Names'!$A$2:$D$2336,3,FALSE)</f>
        <v>Michael J.</v>
      </c>
      <c r="C389" s="16">
        <f>VLOOKUP($A389,'Medical Examinations'!$A$2:$J$2336,2,FALSE)</f>
        <v>23.76</v>
      </c>
      <c r="D389" s="16">
        <f>VLOOKUP($A389,'Medical Examinations'!$A$2:$J$2336,3,FALSE)</f>
        <v>10.96</v>
      </c>
      <c r="E389" t="str">
        <f>VLOOKUP($A389,'Medical Examinations'!$A$2:$J$2336,4,FALSE)</f>
        <v>No</v>
      </c>
      <c r="F389" t="str">
        <f>VLOOKUP($A389,'Medical Examinations'!$A$2:$J$2336,5,FALSE)</f>
        <v>No</v>
      </c>
      <c r="G389" t="str">
        <f>VLOOKUP($A389,'Medical Examinations'!$A$2:$J$2336,6,FALSE)</f>
        <v>No</v>
      </c>
      <c r="H389" s="17">
        <f>VLOOKUP($A389,'Medical Examinations'!$A$2:$J$2336,7,FALSE)</f>
        <v>3</v>
      </c>
      <c r="I389" t="str">
        <f>VLOOKUP($A389,'Medical Examinations'!$A$2:$J$2336,8,FALSE)</f>
        <v>yes</v>
      </c>
      <c r="J389" t="str">
        <f>VLOOKUP($A389,'Medical Examinations'!$A$2:$J$2336,9,FALSE)</f>
        <v>Normal Weight</v>
      </c>
      <c r="K389" t="str">
        <f>VLOOKUP($A389,'Medical Examinations'!$A$2:$J$2336,10,FALSE)</f>
        <v>Diabetes</v>
      </c>
      <c r="L389" s="18">
        <f>VLOOKUP($A389,'Hospitalisation Details'!$A$2:$H$2345,2,FALSE)</f>
        <v>21544</v>
      </c>
      <c r="M389" s="13">
        <f>VLOOKUP($A389,'Hospitalisation Details'!$A$2:$H$2345,4,FALSE)</f>
        <v>26926.51</v>
      </c>
      <c r="N389" t="str">
        <f>VLOOKUP($A389,'Hospitalisation Details'!$A$2:$H$2345,5,FALSE)</f>
        <v>tier - 2</v>
      </c>
      <c r="O389" t="str">
        <f>VLOOKUP($A389,'Hospitalisation Details'!$A$2:$H$2345,6,FALSE)</f>
        <v>tier - 1</v>
      </c>
      <c r="P389" t="str">
        <f>VLOOKUP($A389,'Hospitalisation Details'!$A$2:$H$2345,7,FALSE)</f>
        <v>R1013</v>
      </c>
      <c r="Q389" s="17">
        <f>VLOOKUP($A389,'Hospitalisation Details'!$A$2:$H$2345,8,FALSE)</f>
        <v>64</v>
      </c>
    </row>
    <row r="390" spans="1:17" x14ac:dyDescent="0.25">
      <c r="A390" t="str">
        <f>'Customer Names'!A390</f>
        <v>Id389</v>
      </c>
      <c r="B390" t="str">
        <f>VLOOKUP($A390,'Customer Names'!$A$2:$D$2336,3,FALSE)</f>
        <v>Nikki</v>
      </c>
      <c r="C390" s="16">
        <f>VLOOKUP($A390,'Medical Examinations'!$A$2:$J$2336,2,FALSE)</f>
        <v>19.38</v>
      </c>
      <c r="D390" s="16">
        <f>VLOOKUP($A390,'Medical Examinations'!$A$2:$J$2336,3,FALSE)</f>
        <v>6.28</v>
      </c>
      <c r="E390" t="str">
        <f>VLOOKUP($A390,'Medical Examinations'!$A$2:$J$2336,4,FALSE)</f>
        <v>No</v>
      </c>
      <c r="F390" t="str">
        <f>VLOOKUP($A390,'Medical Examinations'!$A$2:$J$2336,5,FALSE)</f>
        <v>No</v>
      </c>
      <c r="G390" t="str">
        <f>VLOOKUP($A390,'Medical Examinations'!$A$2:$J$2336,6,FALSE)</f>
        <v>No</v>
      </c>
      <c r="H390" s="17">
        <f>VLOOKUP($A390,'Medical Examinations'!$A$2:$J$2336,7,FALSE)</f>
        <v>0</v>
      </c>
      <c r="I390" t="str">
        <f>VLOOKUP($A390,'Medical Examinations'!$A$2:$J$2336,8,FALSE)</f>
        <v>yes</v>
      </c>
      <c r="J390" t="str">
        <f>VLOOKUP($A390,'Medical Examinations'!$A$2:$J$2336,9,FALSE)</f>
        <v>Normal Weight</v>
      </c>
      <c r="K390" t="str">
        <f>VLOOKUP($A390,'Medical Examinations'!$A$2:$J$2336,10,FALSE)</f>
        <v>Prediabetes</v>
      </c>
      <c r="L390" s="18">
        <f>VLOOKUP($A390,'Hospitalisation Details'!$A$2:$H$2345,2,FALSE)</f>
        <v>33472</v>
      </c>
      <c r="M390" s="13">
        <f>VLOOKUP($A390,'Hospitalisation Details'!$A$2:$H$2345,4,FALSE)</f>
        <v>26912.560000000001</v>
      </c>
      <c r="N390" t="str">
        <f>VLOOKUP($A390,'Hospitalisation Details'!$A$2:$H$2345,5,FALSE)</f>
        <v>tier - 2</v>
      </c>
      <c r="O390" t="str">
        <f>VLOOKUP($A390,'Hospitalisation Details'!$A$2:$H$2345,6,FALSE)</f>
        <v>tier - 2</v>
      </c>
      <c r="P390" t="str">
        <f>VLOOKUP($A390,'Hospitalisation Details'!$A$2:$H$2345,7,FALSE)</f>
        <v>R1011</v>
      </c>
      <c r="Q390" s="17">
        <f>VLOOKUP($A390,'Hospitalisation Details'!$A$2:$H$2345,8,FALSE)</f>
        <v>31</v>
      </c>
    </row>
    <row r="391" spans="1:17" x14ac:dyDescent="0.25">
      <c r="A391" t="str">
        <f>'Customer Names'!A391</f>
        <v>Id390</v>
      </c>
      <c r="B391" t="str">
        <f>VLOOKUP($A391,'Customer Names'!$A$2:$D$2336,3,FALSE)</f>
        <v>Summer B.</v>
      </c>
      <c r="C391" s="16">
        <f>VLOOKUP($A391,'Medical Examinations'!$A$2:$J$2336,2,FALSE)</f>
        <v>16.21</v>
      </c>
      <c r="D391" s="16">
        <f>VLOOKUP($A391,'Medical Examinations'!$A$2:$J$2336,3,FALSE)</f>
        <v>6.29</v>
      </c>
      <c r="E391" t="str">
        <f>VLOOKUP($A391,'Medical Examinations'!$A$2:$J$2336,4,FALSE)</f>
        <v>yes</v>
      </c>
      <c r="F391" t="str">
        <f>VLOOKUP($A391,'Medical Examinations'!$A$2:$J$2336,5,FALSE)</f>
        <v>No</v>
      </c>
      <c r="G391" t="str">
        <f>VLOOKUP($A391,'Medical Examinations'!$A$2:$J$2336,6,FALSE)</f>
        <v>No</v>
      </c>
      <c r="H391" s="17">
        <f>VLOOKUP($A391,'Medical Examinations'!$A$2:$J$2336,7,FALSE)</f>
        <v>1</v>
      </c>
      <c r="I391" t="str">
        <f>VLOOKUP($A391,'Medical Examinations'!$A$2:$J$2336,8,FALSE)</f>
        <v>yes</v>
      </c>
      <c r="J391" t="str">
        <f>VLOOKUP($A391,'Medical Examinations'!$A$2:$J$2336,9,FALSE)</f>
        <v>Underweight</v>
      </c>
      <c r="K391" t="str">
        <f>VLOOKUP($A391,'Medical Examinations'!$A$2:$J$2336,10,FALSE)</f>
        <v>Prediabetes</v>
      </c>
      <c r="L391" s="18">
        <f>VLOOKUP($A391,'Hospitalisation Details'!$A$2:$H$2345,2,FALSE)</f>
        <v>32346</v>
      </c>
      <c r="M391" s="13">
        <f>VLOOKUP($A391,'Hospitalisation Details'!$A$2:$H$2345,4,FALSE)</f>
        <v>26607.89</v>
      </c>
      <c r="N391" t="str">
        <f>VLOOKUP($A391,'Hospitalisation Details'!$A$2:$H$2345,5,FALSE)</f>
        <v>tier - 2</v>
      </c>
      <c r="O391" t="str">
        <f>VLOOKUP($A391,'Hospitalisation Details'!$A$2:$H$2345,6,FALSE)</f>
        <v>tier - 1</v>
      </c>
      <c r="P391" t="str">
        <f>VLOOKUP($A391,'Hospitalisation Details'!$A$2:$H$2345,7,FALSE)</f>
        <v>R1011</v>
      </c>
      <c r="Q391" s="17">
        <f>VLOOKUP($A391,'Hospitalisation Details'!$A$2:$H$2345,8,FALSE)</f>
        <v>34</v>
      </c>
    </row>
    <row r="392" spans="1:17" x14ac:dyDescent="0.25">
      <c r="A392" t="str">
        <f>'Customer Names'!A392</f>
        <v>Id391</v>
      </c>
      <c r="B392" t="str">
        <f>VLOOKUP($A392,'Customer Names'!$A$2:$D$2336,3,FALSE)</f>
        <v>Edward</v>
      </c>
      <c r="C392" s="16">
        <f>VLOOKUP($A392,'Medical Examinations'!$A$2:$J$2336,2,FALSE)</f>
        <v>32.54</v>
      </c>
      <c r="D392" s="16">
        <f>VLOOKUP($A392,'Medical Examinations'!$A$2:$J$2336,3,FALSE)</f>
        <v>4.0199999999999996</v>
      </c>
      <c r="E392" t="str">
        <f>VLOOKUP($A392,'Medical Examinations'!$A$2:$J$2336,4,FALSE)</f>
        <v>No</v>
      </c>
      <c r="F392" t="str">
        <f>VLOOKUP($A392,'Medical Examinations'!$A$2:$J$2336,5,FALSE)</f>
        <v>yes</v>
      </c>
      <c r="G392" t="str">
        <f>VLOOKUP($A392,'Medical Examinations'!$A$2:$J$2336,6,FALSE)</f>
        <v>No</v>
      </c>
      <c r="H392" s="17">
        <f>VLOOKUP($A392,'Medical Examinations'!$A$2:$J$2336,7,FALSE)</f>
        <v>1</v>
      </c>
      <c r="I392" t="str">
        <f>VLOOKUP($A392,'Medical Examinations'!$A$2:$J$2336,8,FALSE)</f>
        <v>yes</v>
      </c>
      <c r="J392" t="str">
        <f>VLOOKUP($A392,'Medical Examinations'!$A$2:$J$2336,9,FALSE)</f>
        <v>Obesity</v>
      </c>
      <c r="K392" t="str">
        <f>VLOOKUP($A392,'Medical Examinations'!$A$2:$J$2336,10,FALSE)</f>
        <v>Normal</v>
      </c>
      <c r="L392" s="18">
        <f>VLOOKUP($A392,'Hospitalisation Details'!$A$2:$H$2345,2,FALSE)</f>
        <v>38235</v>
      </c>
      <c r="M392" s="13">
        <f>VLOOKUP($A392,'Hospitalisation Details'!$A$2:$H$2345,4,FALSE)</f>
        <v>26479.4</v>
      </c>
      <c r="N392" t="str">
        <f>VLOOKUP($A392,'Hospitalisation Details'!$A$2:$H$2345,5,FALSE)</f>
        <v>tier - 2</v>
      </c>
      <c r="O392" t="str">
        <f>VLOOKUP($A392,'Hospitalisation Details'!$A$2:$H$2345,6,FALSE)</f>
        <v>tier - 2</v>
      </c>
      <c r="P392" t="str">
        <f>VLOOKUP($A392,'Hospitalisation Details'!$A$2:$H$2345,7,FALSE)</f>
        <v>R1011</v>
      </c>
      <c r="Q392" s="17">
        <f>VLOOKUP($A392,'Hospitalisation Details'!$A$2:$H$2345,8,FALSE)</f>
        <v>18</v>
      </c>
    </row>
    <row r="393" spans="1:17" x14ac:dyDescent="0.25">
      <c r="A393" t="str">
        <f>'Customer Names'!A393</f>
        <v>Id392</v>
      </c>
      <c r="B393" t="str">
        <f>VLOOKUP($A393,'Customer Names'!$A$2:$D$2336,3,FALSE)</f>
        <v>Ryan</v>
      </c>
      <c r="C393" s="16">
        <f>VLOOKUP($A393,'Medical Examinations'!$A$2:$J$2336,2,FALSE)</f>
        <v>36.765000000000001</v>
      </c>
      <c r="D393" s="16">
        <f>VLOOKUP($A393,'Medical Examinations'!$A$2:$J$2336,3,FALSE)</f>
        <v>11.95</v>
      </c>
      <c r="E393" t="str">
        <f>VLOOKUP($A393,'Medical Examinations'!$A$2:$J$2336,4,FALSE)</f>
        <v>yes</v>
      </c>
      <c r="F393" t="str">
        <f>VLOOKUP($A393,'Medical Examinations'!$A$2:$J$2336,5,FALSE)</f>
        <v>No</v>
      </c>
      <c r="G393" t="str">
        <f>VLOOKUP($A393,'Medical Examinations'!$A$2:$J$2336,6,FALSE)</f>
        <v>No</v>
      </c>
      <c r="H393" s="17">
        <f>VLOOKUP($A393,'Medical Examinations'!$A$2:$J$2336,7,FALSE)</f>
        <v>2</v>
      </c>
      <c r="I393" t="str">
        <f>VLOOKUP($A393,'Medical Examinations'!$A$2:$J$2336,8,FALSE)</f>
        <v>No</v>
      </c>
      <c r="J393" t="str">
        <f>VLOOKUP($A393,'Medical Examinations'!$A$2:$J$2336,9,FALSE)</f>
        <v>Obesity</v>
      </c>
      <c r="K393" t="str">
        <f>VLOOKUP($A393,'Medical Examinations'!$A$2:$J$2336,10,FALSE)</f>
        <v>Diabetes</v>
      </c>
      <c r="L393" s="18">
        <f>VLOOKUP($A393,'Hospitalisation Details'!$A$2:$H$2345,2,FALSE)</f>
        <v>25807</v>
      </c>
      <c r="M393" s="13">
        <f>VLOOKUP($A393,'Hospitalisation Details'!$A$2:$H$2345,4,FALSE)</f>
        <v>26467.1</v>
      </c>
      <c r="N393" t="str">
        <f>VLOOKUP($A393,'Hospitalisation Details'!$A$2:$H$2345,5,FALSE)</f>
        <v>tier - 2</v>
      </c>
      <c r="O393" t="str">
        <f>VLOOKUP($A393,'Hospitalisation Details'!$A$2:$H$2345,6,FALSE)</f>
        <v>tier - 3</v>
      </c>
      <c r="P393" t="str">
        <f>VLOOKUP($A393,'Hospitalisation Details'!$A$2:$H$2345,7,FALSE)</f>
        <v>R1012</v>
      </c>
      <c r="Q393" s="17">
        <f>VLOOKUP($A393,'Hospitalisation Details'!$A$2:$H$2345,8,FALSE)</f>
        <v>52</v>
      </c>
    </row>
    <row r="394" spans="1:17" x14ac:dyDescent="0.25">
      <c r="A394" t="str">
        <f>'Customer Names'!A394</f>
        <v>Id393</v>
      </c>
      <c r="B394" t="str">
        <f>VLOOKUP($A394,'Customer Names'!$A$2:$D$2336,3,FALSE)</f>
        <v>Kacee</v>
      </c>
      <c r="C394" s="16">
        <f>VLOOKUP($A394,'Medical Examinations'!$A$2:$J$2336,2,FALSE)</f>
        <v>35.909999999999997</v>
      </c>
      <c r="D394" s="16">
        <f>VLOOKUP($A394,'Medical Examinations'!$A$2:$J$2336,3,FALSE)</f>
        <v>8.7100000000000009</v>
      </c>
      <c r="E394" t="str">
        <f>VLOOKUP($A394,'Medical Examinations'!$A$2:$J$2336,4,FALSE)</f>
        <v>No</v>
      </c>
      <c r="F394" t="str">
        <f>VLOOKUP($A394,'Medical Examinations'!$A$2:$J$2336,5,FALSE)</f>
        <v>No</v>
      </c>
      <c r="G394" t="str">
        <f>VLOOKUP($A394,'Medical Examinations'!$A$2:$J$2336,6,FALSE)</f>
        <v>No</v>
      </c>
      <c r="H394" s="17">
        <f>VLOOKUP($A394,'Medical Examinations'!$A$2:$J$2336,7,FALSE)</f>
        <v>0</v>
      </c>
      <c r="I394" t="str">
        <f>VLOOKUP($A394,'Medical Examinations'!$A$2:$J$2336,8,FALSE)</f>
        <v>No</v>
      </c>
      <c r="J394" t="str">
        <f>VLOOKUP($A394,'Medical Examinations'!$A$2:$J$2336,9,FALSE)</f>
        <v>Obesity</v>
      </c>
      <c r="K394" t="str">
        <f>VLOOKUP($A394,'Medical Examinations'!$A$2:$J$2336,10,FALSE)</f>
        <v>Diabetes</v>
      </c>
      <c r="L394" s="18">
        <f>VLOOKUP($A394,'Hospitalisation Details'!$A$2:$H$2345,2,FALSE)</f>
        <v>27293</v>
      </c>
      <c r="M394" s="13">
        <f>VLOOKUP($A394,'Hospitalisation Details'!$A$2:$H$2345,4,FALSE)</f>
        <v>26392.26</v>
      </c>
      <c r="N394" t="str">
        <f>VLOOKUP($A394,'Hospitalisation Details'!$A$2:$H$2345,5,FALSE)</f>
        <v>tier - 2</v>
      </c>
      <c r="O394" t="str">
        <f>VLOOKUP($A394,'Hospitalisation Details'!$A$2:$H$2345,6,FALSE)</f>
        <v>tier - 2</v>
      </c>
      <c r="P394" t="str">
        <f>VLOOKUP($A394,'Hospitalisation Details'!$A$2:$H$2345,7,FALSE)</f>
        <v>R1024</v>
      </c>
      <c r="Q394" s="17">
        <f>VLOOKUP($A394,'Hospitalisation Details'!$A$2:$H$2345,8,FALSE)</f>
        <v>48</v>
      </c>
    </row>
    <row r="395" spans="1:17" x14ac:dyDescent="0.25">
      <c r="A395" t="str">
        <f>'Customer Names'!A395</f>
        <v>Id394</v>
      </c>
      <c r="B395" t="str">
        <f>VLOOKUP($A395,'Customer Names'!$A$2:$D$2336,3,FALSE)</f>
        <v>Dave</v>
      </c>
      <c r="C395" s="16">
        <f>VLOOKUP($A395,'Medical Examinations'!$A$2:$J$2336,2,FALSE)</f>
        <v>32.06</v>
      </c>
      <c r="D395" s="16">
        <f>VLOOKUP($A395,'Medical Examinations'!$A$2:$J$2336,3,FALSE)</f>
        <v>4.67</v>
      </c>
      <c r="E395" t="str">
        <f>VLOOKUP($A395,'Medical Examinations'!$A$2:$J$2336,4,FALSE)</f>
        <v>No</v>
      </c>
      <c r="F395" t="str">
        <f>VLOOKUP($A395,'Medical Examinations'!$A$2:$J$2336,5,FALSE)</f>
        <v>yes</v>
      </c>
      <c r="G395" t="str">
        <f>VLOOKUP($A395,'Medical Examinations'!$A$2:$J$2336,6,FALSE)</f>
        <v>No</v>
      </c>
      <c r="H395" s="17">
        <f>VLOOKUP($A395,'Medical Examinations'!$A$2:$J$2336,7,FALSE)</f>
        <v>1</v>
      </c>
      <c r="I395" t="str">
        <f>VLOOKUP($A395,'Medical Examinations'!$A$2:$J$2336,8,FALSE)</f>
        <v>yes</v>
      </c>
      <c r="J395" t="str">
        <f>VLOOKUP($A395,'Medical Examinations'!$A$2:$J$2336,9,FALSE)</f>
        <v>Obesity</v>
      </c>
      <c r="K395" t="str">
        <f>VLOOKUP($A395,'Medical Examinations'!$A$2:$J$2336,10,FALSE)</f>
        <v>Normal</v>
      </c>
      <c r="L395" s="18">
        <f>VLOOKUP($A395,'Hospitalisation Details'!$A$2:$H$2345,2,FALSE)</f>
        <v>38326</v>
      </c>
      <c r="M395" s="13">
        <f>VLOOKUP($A395,'Hospitalisation Details'!$A$2:$H$2345,4,FALSE)</f>
        <v>26316.59</v>
      </c>
      <c r="N395" t="str">
        <f>VLOOKUP($A395,'Hospitalisation Details'!$A$2:$H$2345,5,FALSE)</f>
        <v>tier - 2</v>
      </c>
      <c r="O395" t="str">
        <f>VLOOKUP($A395,'Hospitalisation Details'!$A$2:$H$2345,6,FALSE)</f>
        <v>tier - 3</v>
      </c>
      <c r="P395" t="str">
        <f>VLOOKUP($A395,'Hospitalisation Details'!$A$2:$H$2345,7,FALSE)</f>
        <v>R1011</v>
      </c>
      <c r="Q395" s="17">
        <f>VLOOKUP($A395,'Hospitalisation Details'!$A$2:$H$2345,8,FALSE)</f>
        <v>18</v>
      </c>
    </row>
    <row r="396" spans="1:17" x14ac:dyDescent="0.25">
      <c r="A396" t="str">
        <f>'Customer Names'!A396</f>
        <v>Id395</v>
      </c>
      <c r="B396" t="str">
        <f>VLOOKUP($A396,'Customer Names'!$A$2:$D$2336,3,FALSE)</f>
        <v>Maryanna</v>
      </c>
      <c r="C396" s="16">
        <f>VLOOKUP($A396,'Medical Examinations'!$A$2:$J$2336,2,FALSE)</f>
        <v>24.1</v>
      </c>
      <c r="D396" s="16">
        <f>VLOOKUP($A396,'Medical Examinations'!$A$2:$J$2336,3,FALSE)</f>
        <v>11.14</v>
      </c>
      <c r="E396" t="str">
        <f>VLOOKUP($A396,'Medical Examinations'!$A$2:$J$2336,4,FALSE)</f>
        <v>yes</v>
      </c>
      <c r="F396" t="str">
        <f>VLOOKUP($A396,'Medical Examinations'!$A$2:$J$2336,5,FALSE)</f>
        <v>No</v>
      </c>
      <c r="G396" t="str">
        <f>VLOOKUP($A396,'Medical Examinations'!$A$2:$J$2336,6,FALSE)</f>
        <v>No</v>
      </c>
      <c r="H396" s="17">
        <f>VLOOKUP($A396,'Medical Examinations'!$A$2:$J$2336,7,FALSE)</f>
        <v>1</v>
      </c>
      <c r="I396" t="str">
        <f>VLOOKUP($A396,'Medical Examinations'!$A$2:$J$2336,8,FALSE)</f>
        <v>No</v>
      </c>
      <c r="J396" t="str">
        <f>VLOOKUP($A396,'Medical Examinations'!$A$2:$J$2336,9,FALSE)</f>
        <v>Normal Weight</v>
      </c>
      <c r="K396" t="str">
        <f>VLOOKUP($A396,'Medical Examinations'!$A$2:$J$2336,10,FALSE)</f>
        <v>Diabetes</v>
      </c>
      <c r="L396" s="18">
        <f>VLOOKUP($A396,'Hospitalisation Details'!$A$2:$H$2345,2,FALSE)</f>
        <v>27549</v>
      </c>
      <c r="M396" s="13">
        <f>VLOOKUP($A396,'Hospitalisation Details'!$A$2:$H$2345,4,FALSE)</f>
        <v>26236.58</v>
      </c>
      <c r="N396" t="str">
        <f>VLOOKUP($A396,'Hospitalisation Details'!$A$2:$H$2345,5,FALSE)</f>
        <v>tier - 2</v>
      </c>
      <c r="O396" t="str">
        <f>VLOOKUP($A396,'Hospitalisation Details'!$A$2:$H$2345,6,FALSE)</f>
        <v>tier - 1</v>
      </c>
      <c r="P396" t="str">
        <f>VLOOKUP($A396,'Hospitalisation Details'!$A$2:$H$2345,7,FALSE)</f>
        <v>R1011</v>
      </c>
      <c r="Q396" s="17">
        <f>VLOOKUP($A396,'Hospitalisation Details'!$A$2:$H$2345,8,FALSE)</f>
        <v>48</v>
      </c>
    </row>
    <row r="397" spans="1:17" x14ac:dyDescent="0.25">
      <c r="A397" t="str">
        <f>'Customer Names'!A397</f>
        <v>Id396</v>
      </c>
      <c r="B397" t="str">
        <f>VLOOKUP($A397,'Customer Names'!$A$2:$D$2336,3,FALSE)</f>
        <v>Jessica H.</v>
      </c>
      <c r="C397" s="16">
        <f>VLOOKUP($A397,'Medical Examinations'!$A$2:$J$2336,2,FALSE)</f>
        <v>27.1</v>
      </c>
      <c r="D397" s="16">
        <f>VLOOKUP($A397,'Medical Examinations'!$A$2:$J$2336,3,FALSE)</f>
        <v>9.0500000000000007</v>
      </c>
      <c r="E397" t="str">
        <f>VLOOKUP($A397,'Medical Examinations'!$A$2:$J$2336,4,FALSE)</f>
        <v>No</v>
      </c>
      <c r="F397" t="str">
        <f>VLOOKUP($A397,'Medical Examinations'!$A$2:$J$2336,5,FALSE)</f>
        <v>No</v>
      </c>
      <c r="G397" t="str">
        <f>VLOOKUP($A397,'Medical Examinations'!$A$2:$J$2336,6,FALSE)</f>
        <v>No</v>
      </c>
      <c r="H397" s="17">
        <f>VLOOKUP($A397,'Medical Examinations'!$A$2:$J$2336,7,FALSE)</f>
        <v>2</v>
      </c>
      <c r="I397" t="str">
        <f>VLOOKUP($A397,'Medical Examinations'!$A$2:$J$2336,8,FALSE)</f>
        <v>No</v>
      </c>
      <c r="J397" t="str">
        <f>VLOOKUP($A397,'Medical Examinations'!$A$2:$J$2336,9,FALSE)</f>
        <v>Overweight</v>
      </c>
      <c r="K397" t="str">
        <f>VLOOKUP($A397,'Medical Examinations'!$A$2:$J$2336,10,FALSE)</f>
        <v>Diabetes</v>
      </c>
      <c r="L397" s="18">
        <f>VLOOKUP($A397,'Hospitalisation Details'!$A$2:$H$2345,2,FALSE)</f>
        <v>26852</v>
      </c>
      <c r="M397" s="13">
        <f>VLOOKUP($A397,'Hospitalisation Details'!$A$2:$H$2345,4,FALSE)</f>
        <v>26140.36</v>
      </c>
      <c r="N397" t="str">
        <f>VLOOKUP($A397,'Hospitalisation Details'!$A$2:$H$2345,5,FALSE)</f>
        <v>tier - 2</v>
      </c>
      <c r="O397" t="str">
        <f>VLOOKUP($A397,'Hospitalisation Details'!$A$2:$H$2345,6,FALSE)</f>
        <v>tier - 3</v>
      </c>
      <c r="P397" t="str">
        <f>VLOOKUP($A397,'Hospitalisation Details'!$A$2:$H$2345,7,FALSE)</f>
        <v>R1011</v>
      </c>
      <c r="Q397" s="17">
        <f>VLOOKUP($A397,'Hospitalisation Details'!$A$2:$H$2345,8,FALSE)</f>
        <v>49</v>
      </c>
    </row>
    <row r="398" spans="1:17" x14ac:dyDescent="0.25">
      <c r="A398" t="str">
        <f>'Customer Names'!A398</f>
        <v>Id397</v>
      </c>
      <c r="B398" t="str">
        <f>VLOOKUP($A398,'Customer Names'!$A$2:$D$2336,3,FALSE)</f>
        <v>Deanna</v>
      </c>
      <c r="C398" s="16">
        <f>VLOOKUP($A398,'Medical Examinations'!$A$2:$J$2336,2,FALSE)</f>
        <v>24.42</v>
      </c>
      <c r="D398" s="16">
        <f>VLOOKUP($A398,'Medical Examinations'!$A$2:$J$2336,3,FALSE)</f>
        <v>11.31</v>
      </c>
      <c r="E398" t="str">
        <f>VLOOKUP($A398,'Medical Examinations'!$A$2:$J$2336,4,FALSE)</f>
        <v>No</v>
      </c>
      <c r="F398" t="str">
        <f>VLOOKUP($A398,'Medical Examinations'!$A$2:$J$2336,5,FALSE)</f>
        <v>No</v>
      </c>
      <c r="G398" t="str">
        <f>VLOOKUP($A398,'Medical Examinations'!$A$2:$J$2336,6,FALSE)</f>
        <v>No</v>
      </c>
      <c r="H398" s="17">
        <f>VLOOKUP($A398,'Medical Examinations'!$A$2:$J$2336,7,FALSE)</f>
        <v>0</v>
      </c>
      <c r="I398" t="str">
        <f>VLOOKUP($A398,'Medical Examinations'!$A$2:$J$2336,8,FALSE)</f>
        <v>yes</v>
      </c>
      <c r="J398" t="str">
        <f>VLOOKUP($A398,'Medical Examinations'!$A$2:$J$2336,9,FALSE)</f>
        <v>Normal Weight</v>
      </c>
      <c r="K398" t="str">
        <f>VLOOKUP($A398,'Medical Examinations'!$A$2:$J$2336,10,FALSE)</f>
        <v>Diabetes</v>
      </c>
      <c r="L398" s="18">
        <f>VLOOKUP($A398,'Hospitalisation Details'!$A$2:$H$2345,2,FALSE)</f>
        <v>37540</v>
      </c>
      <c r="M398" s="13">
        <f>VLOOKUP($A398,'Hospitalisation Details'!$A$2:$H$2345,4,FALSE)</f>
        <v>26125.67</v>
      </c>
      <c r="N398" t="str">
        <f>VLOOKUP($A398,'Hospitalisation Details'!$A$2:$H$2345,5,FALSE)</f>
        <v>tier - 2</v>
      </c>
      <c r="O398" t="str">
        <f>VLOOKUP($A398,'Hospitalisation Details'!$A$2:$H$2345,6,FALSE)</f>
        <v>tier - 1</v>
      </c>
      <c r="P398" t="str">
        <f>VLOOKUP($A398,'Hospitalisation Details'!$A$2:$H$2345,7,FALSE)</f>
        <v>R1013</v>
      </c>
      <c r="Q398" s="17">
        <f>VLOOKUP($A398,'Hospitalisation Details'!$A$2:$H$2345,8,FALSE)</f>
        <v>20</v>
      </c>
    </row>
    <row r="399" spans="1:17" x14ac:dyDescent="0.25">
      <c r="A399" t="str">
        <f>'Customer Names'!A399</f>
        <v>Id398</v>
      </c>
      <c r="B399" t="str">
        <f>VLOOKUP($A399,'Customer Names'!$A$2:$D$2336,3,FALSE)</f>
        <v>Peter</v>
      </c>
      <c r="C399" s="16">
        <f>VLOOKUP($A399,'Medical Examinations'!$A$2:$J$2336,2,FALSE)</f>
        <v>26.695</v>
      </c>
      <c r="D399" s="16">
        <f>VLOOKUP($A399,'Medical Examinations'!$A$2:$J$2336,3,FALSE)</f>
        <v>4.68</v>
      </c>
      <c r="E399" t="str">
        <f>VLOOKUP($A399,'Medical Examinations'!$A$2:$J$2336,4,FALSE)</f>
        <v>yes</v>
      </c>
      <c r="F399" t="str">
        <f>VLOOKUP($A399,'Medical Examinations'!$A$2:$J$2336,5,FALSE)</f>
        <v>No</v>
      </c>
      <c r="G399" t="str">
        <f>VLOOKUP($A399,'Medical Examinations'!$A$2:$J$2336,6,FALSE)</f>
        <v>No</v>
      </c>
      <c r="H399" s="17">
        <f>VLOOKUP($A399,'Medical Examinations'!$A$2:$J$2336,7,FALSE)</f>
        <v>2</v>
      </c>
      <c r="I399" t="str">
        <f>VLOOKUP($A399,'Medical Examinations'!$A$2:$J$2336,8,FALSE)</f>
        <v>yes</v>
      </c>
      <c r="J399" t="str">
        <f>VLOOKUP($A399,'Medical Examinations'!$A$2:$J$2336,9,FALSE)</f>
        <v>Overweight</v>
      </c>
      <c r="K399" t="str">
        <f>VLOOKUP($A399,'Medical Examinations'!$A$2:$J$2336,10,FALSE)</f>
        <v>Normal</v>
      </c>
      <c r="L399" s="18">
        <f>VLOOKUP($A399,'Hospitalisation Details'!$A$2:$H$2345,2,FALSE)</f>
        <v>24297</v>
      </c>
      <c r="M399" s="13">
        <f>VLOOKUP($A399,'Hospitalisation Details'!$A$2:$H$2345,4,FALSE)</f>
        <v>26109.33</v>
      </c>
      <c r="N399" t="str">
        <f>VLOOKUP($A399,'Hospitalisation Details'!$A$2:$H$2345,5,FALSE)</f>
        <v>tier - 2</v>
      </c>
      <c r="O399" t="str">
        <f>VLOOKUP($A399,'Hospitalisation Details'!$A$2:$H$2345,6,FALSE)</f>
        <v>tier - 3</v>
      </c>
      <c r="P399" t="str">
        <f>VLOOKUP($A399,'Hospitalisation Details'!$A$2:$H$2345,7,FALSE)</f>
        <v>R1012</v>
      </c>
      <c r="Q399" s="17">
        <f>VLOOKUP($A399,'Hospitalisation Details'!$A$2:$H$2345,8,FALSE)</f>
        <v>56</v>
      </c>
    </row>
    <row r="400" spans="1:17" x14ac:dyDescent="0.25">
      <c r="A400" t="str">
        <f>'Customer Names'!A400</f>
        <v>Id399</v>
      </c>
      <c r="B400" t="str">
        <f>VLOOKUP($A400,'Customer Names'!$A$2:$D$2336,3,FALSE)</f>
        <v>Rebecca</v>
      </c>
      <c r="C400" s="16">
        <f>VLOOKUP($A400,'Medical Examinations'!$A$2:$J$2336,2,FALSE)</f>
        <v>27.79</v>
      </c>
      <c r="D400" s="16">
        <f>VLOOKUP($A400,'Medical Examinations'!$A$2:$J$2336,3,FALSE)</f>
        <v>6.05</v>
      </c>
      <c r="E400" t="str">
        <f>VLOOKUP($A400,'Medical Examinations'!$A$2:$J$2336,4,FALSE)</f>
        <v>yes</v>
      </c>
      <c r="F400" t="str">
        <f>VLOOKUP($A400,'Medical Examinations'!$A$2:$J$2336,5,FALSE)</f>
        <v>yes</v>
      </c>
      <c r="G400" t="str">
        <f>VLOOKUP($A400,'Medical Examinations'!$A$2:$J$2336,6,FALSE)</f>
        <v>No</v>
      </c>
      <c r="H400" s="17">
        <f>VLOOKUP($A400,'Medical Examinations'!$A$2:$J$2336,7,FALSE)</f>
        <v>1</v>
      </c>
      <c r="I400" t="str">
        <f>VLOOKUP($A400,'Medical Examinations'!$A$2:$J$2336,8,FALSE)</f>
        <v>yes</v>
      </c>
      <c r="J400" t="str">
        <f>VLOOKUP($A400,'Medical Examinations'!$A$2:$J$2336,9,FALSE)</f>
        <v>Overweight</v>
      </c>
      <c r="K400" t="str">
        <f>VLOOKUP($A400,'Medical Examinations'!$A$2:$J$2336,10,FALSE)</f>
        <v>Prediabetes</v>
      </c>
      <c r="L400" s="18">
        <f>VLOOKUP($A400,'Hospitalisation Details'!$A$2:$H$2345,2,FALSE)</f>
        <v>36886</v>
      </c>
      <c r="M400" s="13">
        <f>VLOOKUP($A400,'Hospitalisation Details'!$A$2:$H$2345,4,FALSE)</f>
        <v>26026.97</v>
      </c>
      <c r="N400" t="str">
        <f>VLOOKUP($A400,'Hospitalisation Details'!$A$2:$H$2345,5,FALSE)</f>
        <v>tier - 2</v>
      </c>
      <c r="O400" t="str">
        <f>VLOOKUP($A400,'Hospitalisation Details'!$A$2:$H$2345,6,FALSE)</f>
        <v>tier - 3</v>
      </c>
      <c r="P400" t="str">
        <f>VLOOKUP($A400,'Hospitalisation Details'!$A$2:$H$2345,7,FALSE)</f>
        <v>R1011</v>
      </c>
      <c r="Q400" s="17">
        <f>VLOOKUP($A400,'Hospitalisation Details'!$A$2:$H$2345,8,FALSE)</f>
        <v>22</v>
      </c>
    </row>
    <row r="401" spans="1:17" x14ac:dyDescent="0.25">
      <c r="A401" t="str">
        <f>'Customer Names'!A401</f>
        <v>Id400</v>
      </c>
      <c r="B401" t="str">
        <f>VLOOKUP($A401,'Customer Names'!$A$2:$D$2336,3,FALSE)</f>
        <v>Elizabeth M.</v>
      </c>
      <c r="C401" s="16">
        <f>VLOOKUP($A401,'Medical Examinations'!$A$2:$J$2336,2,FALSE)</f>
        <v>32.68</v>
      </c>
      <c r="D401" s="16">
        <f>VLOOKUP($A401,'Medical Examinations'!$A$2:$J$2336,3,FALSE)</f>
        <v>4.68</v>
      </c>
      <c r="E401" t="str">
        <f>VLOOKUP($A401,'Medical Examinations'!$A$2:$J$2336,4,FALSE)</f>
        <v>yes</v>
      </c>
      <c r="F401" t="str">
        <f>VLOOKUP($A401,'Medical Examinations'!$A$2:$J$2336,5,FALSE)</f>
        <v>No</v>
      </c>
      <c r="G401" t="str">
        <f>VLOOKUP($A401,'Medical Examinations'!$A$2:$J$2336,6,FALSE)</f>
        <v>No</v>
      </c>
      <c r="H401" s="17">
        <f>VLOOKUP($A401,'Medical Examinations'!$A$2:$J$2336,7,FALSE)</f>
        <v>0</v>
      </c>
      <c r="I401" t="str">
        <f>VLOOKUP($A401,'Medical Examinations'!$A$2:$J$2336,8,FALSE)</f>
        <v>No</v>
      </c>
      <c r="J401" t="str">
        <f>VLOOKUP($A401,'Medical Examinations'!$A$2:$J$2336,9,FALSE)</f>
        <v>Obesity</v>
      </c>
      <c r="K401" t="str">
        <f>VLOOKUP($A401,'Medical Examinations'!$A$2:$J$2336,10,FALSE)</f>
        <v>Normal</v>
      </c>
      <c r="L401" s="18">
        <f>VLOOKUP($A401,'Hospitalisation Details'!$A$2:$H$2345,2,FALSE)</f>
        <v>37047</v>
      </c>
      <c r="M401" s="13">
        <f>VLOOKUP($A401,'Hospitalisation Details'!$A$2:$H$2345,4,FALSE)</f>
        <v>26018.95</v>
      </c>
      <c r="N401" t="str">
        <f>VLOOKUP($A401,'Hospitalisation Details'!$A$2:$H$2345,5,FALSE)</f>
        <v>tier - 2</v>
      </c>
      <c r="O401" t="str">
        <f>VLOOKUP($A401,'Hospitalisation Details'!$A$2:$H$2345,6,FALSE)</f>
        <v>tier - 2</v>
      </c>
      <c r="P401" t="str">
        <f>VLOOKUP($A401,'Hospitalisation Details'!$A$2:$H$2345,7,FALSE)</f>
        <v>R1012</v>
      </c>
      <c r="Q401" s="17">
        <f>VLOOKUP($A401,'Hospitalisation Details'!$A$2:$H$2345,8,FALSE)</f>
        <v>22</v>
      </c>
    </row>
    <row r="402" spans="1:17" x14ac:dyDescent="0.25">
      <c r="A402" t="str">
        <f>'Customer Names'!A402</f>
        <v>Id401</v>
      </c>
      <c r="B402" t="str">
        <f>VLOOKUP($A402,'Customer Names'!$A$2:$D$2336,3,FALSE)</f>
        <v>Gregory</v>
      </c>
      <c r="C402" s="16">
        <f>VLOOKUP($A402,'Medical Examinations'!$A$2:$J$2336,2,FALSE)</f>
        <v>26.4</v>
      </c>
      <c r="D402" s="16">
        <f>VLOOKUP($A402,'Medical Examinations'!$A$2:$J$2336,3,FALSE)</f>
        <v>9.5</v>
      </c>
      <c r="E402" t="str">
        <f>VLOOKUP($A402,'Medical Examinations'!$A$2:$J$2336,4,FALSE)</f>
        <v>yes</v>
      </c>
      <c r="F402" t="str">
        <f>VLOOKUP($A402,'Medical Examinations'!$A$2:$J$2336,5,FALSE)</f>
        <v>No</v>
      </c>
      <c r="G402" t="str">
        <f>VLOOKUP($A402,'Medical Examinations'!$A$2:$J$2336,6,FALSE)</f>
        <v>No</v>
      </c>
      <c r="H402" s="17">
        <f>VLOOKUP($A402,'Medical Examinations'!$A$2:$J$2336,7,FALSE)</f>
        <v>2</v>
      </c>
      <c r="I402" t="str">
        <f>VLOOKUP($A402,'Medical Examinations'!$A$2:$J$2336,8,FALSE)</f>
        <v>No</v>
      </c>
      <c r="J402" t="str">
        <f>VLOOKUP($A402,'Medical Examinations'!$A$2:$J$2336,9,FALSE)</f>
        <v>Overweight</v>
      </c>
      <c r="K402" t="str">
        <f>VLOOKUP($A402,'Medical Examinations'!$A$2:$J$2336,10,FALSE)</f>
        <v>Diabetes</v>
      </c>
      <c r="L402" s="18">
        <f>VLOOKUP($A402,'Hospitalisation Details'!$A$2:$H$2345,2,FALSE)</f>
        <v>25905</v>
      </c>
      <c r="M402" s="13">
        <f>VLOOKUP($A402,'Hospitalisation Details'!$A$2:$H$2345,4,FALSE)</f>
        <v>25992.82</v>
      </c>
      <c r="N402" t="str">
        <f>VLOOKUP($A402,'Hospitalisation Details'!$A$2:$H$2345,5,FALSE)</f>
        <v>tier - 2</v>
      </c>
      <c r="O402" t="str">
        <f>VLOOKUP($A402,'Hospitalisation Details'!$A$2:$H$2345,6,FALSE)</f>
        <v>tier - 2</v>
      </c>
      <c r="P402" t="str">
        <f>VLOOKUP($A402,'Hospitalisation Details'!$A$2:$H$2345,7,FALSE)</f>
        <v>R1013</v>
      </c>
      <c r="Q402" s="17">
        <f>VLOOKUP($A402,'Hospitalisation Details'!$A$2:$H$2345,8,FALSE)</f>
        <v>52</v>
      </c>
    </row>
    <row r="403" spans="1:17" x14ac:dyDescent="0.25">
      <c r="A403" t="str">
        <f>'Customer Names'!A403</f>
        <v>Id402</v>
      </c>
      <c r="B403" t="str">
        <f>VLOOKUP($A403,'Customer Names'!$A$2:$D$2336,3,FALSE)</f>
        <v>Sarah E.</v>
      </c>
      <c r="C403" s="16">
        <f>VLOOKUP($A403,'Medical Examinations'!$A$2:$J$2336,2,FALSE)</f>
        <v>23.655000000000001</v>
      </c>
      <c r="D403" s="16">
        <f>VLOOKUP($A403,'Medical Examinations'!$A$2:$J$2336,3,FALSE)</f>
        <v>10.84</v>
      </c>
      <c r="E403" t="str">
        <f>VLOOKUP($A403,'Medical Examinations'!$A$2:$J$2336,4,FALSE)</f>
        <v>yes</v>
      </c>
      <c r="F403" t="str">
        <f>VLOOKUP($A403,'Medical Examinations'!$A$2:$J$2336,5,FALSE)</f>
        <v>No</v>
      </c>
      <c r="G403" t="str">
        <f>VLOOKUP($A403,'Medical Examinations'!$A$2:$J$2336,6,FALSE)</f>
        <v>Yes</v>
      </c>
      <c r="H403" s="17">
        <f>VLOOKUP($A403,'Medical Examinations'!$A$2:$J$2336,7,FALSE)</f>
        <v>1</v>
      </c>
      <c r="I403" t="str">
        <f>VLOOKUP($A403,'Medical Examinations'!$A$2:$J$2336,8,FALSE)</f>
        <v>yes</v>
      </c>
      <c r="J403" t="str">
        <f>VLOOKUP($A403,'Medical Examinations'!$A$2:$J$2336,9,FALSE)</f>
        <v>Normal Weight</v>
      </c>
      <c r="K403" t="str">
        <f>VLOOKUP($A403,'Medical Examinations'!$A$2:$J$2336,10,FALSE)</f>
        <v>Diabetes</v>
      </c>
      <c r="L403" s="18">
        <f>VLOOKUP($A403,'Hospitalisation Details'!$A$2:$H$2345,2,FALSE)</f>
        <v>23244</v>
      </c>
      <c r="M403" s="13">
        <f>VLOOKUP($A403,'Hospitalisation Details'!$A$2:$H$2345,4,FALSE)</f>
        <v>25678.78</v>
      </c>
      <c r="N403" t="str">
        <f>VLOOKUP($A403,'Hospitalisation Details'!$A$2:$H$2345,5,FALSE)</f>
        <v>tier - 2</v>
      </c>
      <c r="O403" t="str">
        <f>VLOOKUP($A403,'Hospitalisation Details'!$A$2:$H$2345,6,FALSE)</f>
        <v>tier - 3</v>
      </c>
      <c r="P403" t="str">
        <f>VLOOKUP($A403,'Hospitalisation Details'!$A$2:$H$2345,7,FALSE)</f>
        <v>R1012</v>
      </c>
      <c r="Q403" s="17">
        <f>VLOOKUP($A403,'Hospitalisation Details'!$A$2:$H$2345,8,FALSE)</f>
        <v>59</v>
      </c>
    </row>
    <row r="404" spans="1:17" x14ac:dyDescent="0.25">
      <c r="A404" t="str">
        <f>'Customer Names'!A404</f>
        <v>Id403</v>
      </c>
      <c r="B404" t="str">
        <f>VLOOKUP($A404,'Customer Names'!$A$2:$D$2336,3,FALSE)</f>
        <v>Anne Elise</v>
      </c>
      <c r="C404" s="16">
        <f>VLOOKUP($A404,'Medical Examinations'!$A$2:$J$2336,2,FALSE)</f>
        <v>27.36</v>
      </c>
      <c r="D404" s="16">
        <f>VLOOKUP($A404,'Medical Examinations'!$A$2:$J$2336,3,FALSE)</f>
        <v>5.88</v>
      </c>
      <c r="E404" t="str">
        <f>VLOOKUP($A404,'Medical Examinations'!$A$2:$J$2336,4,FALSE)</f>
        <v>No</v>
      </c>
      <c r="F404" t="str">
        <f>VLOOKUP($A404,'Medical Examinations'!$A$2:$J$2336,5,FALSE)</f>
        <v>No</v>
      </c>
      <c r="G404" t="str">
        <f>VLOOKUP($A404,'Medical Examinations'!$A$2:$J$2336,6,FALSE)</f>
        <v>No</v>
      </c>
      <c r="H404" s="17">
        <f>VLOOKUP($A404,'Medical Examinations'!$A$2:$J$2336,7,FALSE)</f>
        <v>2</v>
      </c>
      <c r="I404" t="str">
        <f>VLOOKUP($A404,'Medical Examinations'!$A$2:$J$2336,8,FALSE)</f>
        <v>No</v>
      </c>
      <c r="J404" t="str">
        <f>VLOOKUP($A404,'Medical Examinations'!$A$2:$J$2336,9,FALSE)</f>
        <v>Overweight</v>
      </c>
      <c r="K404" t="str">
        <f>VLOOKUP($A404,'Medical Examinations'!$A$2:$J$2336,10,FALSE)</f>
        <v>Prediabetes</v>
      </c>
      <c r="L404" s="18">
        <f>VLOOKUP($A404,'Hospitalisation Details'!$A$2:$H$2345,2,FALSE)</f>
        <v>26497</v>
      </c>
      <c r="M404" s="13">
        <f>VLOOKUP($A404,'Hospitalisation Details'!$A$2:$H$2345,4,FALSE)</f>
        <v>25656.58</v>
      </c>
      <c r="N404" t="str">
        <f>VLOOKUP($A404,'Hospitalisation Details'!$A$2:$H$2345,5,FALSE)</f>
        <v>tier - 2</v>
      </c>
      <c r="O404" t="str">
        <f>VLOOKUP($A404,'Hospitalisation Details'!$A$2:$H$2345,6,FALSE)</f>
        <v>tier - 3</v>
      </c>
      <c r="P404" t="str">
        <f>VLOOKUP($A404,'Hospitalisation Details'!$A$2:$H$2345,7,FALSE)</f>
        <v>R1024</v>
      </c>
      <c r="Q404" s="17">
        <f>VLOOKUP($A404,'Hospitalisation Details'!$A$2:$H$2345,8,FALSE)</f>
        <v>50</v>
      </c>
    </row>
    <row r="405" spans="1:17" x14ac:dyDescent="0.25">
      <c r="A405" t="str">
        <f>'Customer Names'!A405</f>
        <v>Id404</v>
      </c>
      <c r="B405" t="str">
        <f>VLOOKUP($A405,'Customer Names'!$A$2:$D$2336,3,FALSE)</f>
        <v>Christopher R</v>
      </c>
      <c r="C405" s="16">
        <f>VLOOKUP($A405,'Medical Examinations'!$A$2:$J$2336,2,FALSE)</f>
        <v>27.82</v>
      </c>
      <c r="D405" s="16">
        <f>VLOOKUP($A405,'Medical Examinations'!$A$2:$J$2336,3,FALSE)</f>
        <v>5.24</v>
      </c>
      <c r="E405" t="str">
        <f>VLOOKUP($A405,'Medical Examinations'!$A$2:$J$2336,4,FALSE)</f>
        <v>yes</v>
      </c>
      <c r="F405" t="str">
        <f>VLOOKUP($A405,'Medical Examinations'!$A$2:$J$2336,5,FALSE)</f>
        <v>No</v>
      </c>
      <c r="G405" t="str">
        <f>VLOOKUP($A405,'Medical Examinations'!$A$2:$J$2336,6,FALSE)</f>
        <v>No</v>
      </c>
      <c r="H405" s="17">
        <f>VLOOKUP($A405,'Medical Examinations'!$A$2:$J$2336,7,FALSE)</f>
        <v>0</v>
      </c>
      <c r="I405" t="str">
        <f>VLOOKUP($A405,'Medical Examinations'!$A$2:$J$2336,8,FALSE)</f>
        <v>yes</v>
      </c>
      <c r="J405" t="str">
        <f>VLOOKUP($A405,'Medical Examinations'!$A$2:$J$2336,9,FALSE)</f>
        <v>Overweight</v>
      </c>
      <c r="K405" t="str">
        <f>VLOOKUP($A405,'Medical Examinations'!$A$2:$J$2336,10,FALSE)</f>
        <v>Normal</v>
      </c>
      <c r="L405" s="18">
        <f>VLOOKUP($A405,'Hospitalisation Details'!$A$2:$H$2345,2,FALSE)</f>
        <v>37105</v>
      </c>
      <c r="M405" s="13">
        <f>VLOOKUP($A405,'Hospitalisation Details'!$A$2:$H$2345,4,FALSE)</f>
        <v>25648.98</v>
      </c>
      <c r="N405" t="str">
        <f>VLOOKUP($A405,'Hospitalisation Details'!$A$2:$H$2345,5,FALSE)</f>
        <v>tier - 2</v>
      </c>
      <c r="O405" t="str">
        <f>VLOOKUP($A405,'Hospitalisation Details'!$A$2:$H$2345,6,FALSE)</f>
        <v>tier - 1</v>
      </c>
      <c r="P405" t="str">
        <f>VLOOKUP($A405,'Hospitalisation Details'!$A$2:$H$2345,7,FALSE)</f>
        <v>R1011</v>
      </c>
      <c r="Q405" s="17">
        <f>VLOOKUP($A405,'Hospitalisation Details'!$A$2:$H$2345,8,FALSE)</f>
        <v>21</v>
      </c>
    </row>
    <row r="406" spans="1:17" x14ac:dyDescent="0.25">
      <c r="A406" t="str">
        <f>'Customer Names'!A406</f>
        <v>Id405</v>
      </c>
      <c r="B406" t="str">
        <f>VLOOKUP($A406,'Customer Names'!$A$2:$D$2336,3,FALSE)</f>
        <v>Elliot</v>
      </c>
      <c r="C406" s="16">
        <f>VLOOKUP($A406,'Medical Examinations'!$A$2:$J$2336,2,FALSE)</f>
        <v>25.46</v>
      </c>
      <c r="D406" s="16">
        <f>VLOOKUP($A406,'Medical Examinations'!$A$2:$J$2336,3,FALSE)</f>
        <v>11.75</v>
      </c>
      <c r="E406" t="str">
        <f>VLOOKUP($A406,'Medical Examinations'!$A$2:$J$2336,4,FALSE)</f>
        <v>No</v>
      </c>
      <c r="F406" t="str">
        <f>VLOOKUP($A406,'Medical Examinations'!$A$2:$J$2336,5,FALSE)</f>
        <v>No</v>
      </c>
      <c r="G406" t="str">
        <f>VLOOKUP($A406,'Medical Examinations'!$A$2:$J$2336,6,FALSE)</f>
        <v>No</v>
      </c>
      <c r="H406" s="17">
        <f>VLOOKUP($A406,'Medical Examinations'!$A$2:$J$2336,7,FALSE)</f>
        <v>0</v>
      </c>
      <c r="I406" t="str">
        <f>VLOOKUP($A406,'Medical Examinations'!$A$2:$J$2336,8,FALSE)</f>
        <v>No</v>
      </c>
      <c r="J406" t="str">
        <f>VLOOKUP($A406,'Medical Examinations'!$A$2:$J$2336,9,FALSE)</f>
        <v>Overweight</v>
      </c>
      <c r="K406" t="str">
        <f>VLOOKUP($A406,'Medical Examinations'!$A$2:$J$2336,10,FALSE)</f>
        <v>Diabetes</v>
      </c>
      <c r="L406" s="18">
        <f>VLOOKUP($A406,'Hospitalisation Details'!$A$2:$H$2345,2,FALSE)</f>
        <v>25183</v>
      </c>
      <c r="M406" s="13">
        <f>VLOOKUP($A406,'Hospitalisation Details'!$A$2:$H$2345,4,FALSE)</f>
        <v>25517.11</v>
      </c>
      <c r="N406" t="str">
        <f>VLOOKUP($A406,'Hospitalisation Details'!$A$2:$H$2345,5,FALSE)</f>
        <v>tier - 2</v>
      </c>
      <c r="O406" t="str">
        <f>VLOOKUP($A406,'Hospitalisation Details'!$A$2:$H$2345,6,FALSE)</f>
        <v>tier - 3</v>
      </c>
      <c r="P406" t="str">
        <f>VLOOKUP($A406,'Hospitalisation Details'!$A$2:$H$2345,7,FALSE)</f>
        <v>R1017</v>
      </c>
      <c r="Q406" s="17">
        <f>VLOOKUP($A406,'Hospitalisation Details'!$A$2:$H$2345,8,FALSE)</f>
        <v>54</v>
      </c>
    </row>
    <row r="407" spans="1:17" x14ac:dyDescent="0.25">
      <c r="A407" t="str">
        <f>'Customer Names'!A407</f>
        <v>Id406</v>
      </c>
      <c r="B407" t="str">
        <f>VLOOKUP($A407,'Customer Names'!$A$2:$D$2336,3,FALSE)</f>
        <v>Christopher D.</v>
      </c>
      <c r="C407" s="16">
        <f>VLOOKUP($A407,'Medical Examinations'!$A$2:$J$2336,2,FALSE)</f>
        <v>25.1</v>
      </c>
      <c r="D407" s="16">
        <f>VLOOKUP($A407,'Medical Examinations'!$A$2:$J$2336,3,FALSE)</f>
        <v>6.97</v>
      </c>
      <c r="E407" t="str">
        <f>VLOOKUP($A407,'Medical Examinations'!$A$2:$J$2336,4,FALSE)</f>
        <v>No</v>
      </c>
      <c r="F407" t="str">
        <f>VLOOKUP($A407,'Medical Examinations'!$A$2:$J$2336,5,FALSE)</f>
        <v>No</v>
      </c>
      <c r="G407" t="str">
        <f>VLOOKUP($A407,'Medical Examinations'!$A$2:$J$2336,6,FALSE)</f>
        <v>No</v>
      </c>
      <c r="H407" s="17">
        <f>VLOOKUP($A407,'Medical Examinations'!$A$2:$J$2336,7,FALSE)</f>
        <v>0</v>
      </c>
      <c r="I407" t="str">
        <f>VLOOKUP($A407,'Medical Examinations'!$A$2:$J$2336,8,FALSE)</f>
        <v>yes</v>
      </c>
      <c r="J407" t="str">
        <f>VLOOKUP($A407,'Medical Examinations'!$A$2:$J$2336,9,FALSE)</f>
        <v>Overweight</v>
      </c>
      <c r="K407" t="str">
        <f>VLOOKUP($A407,'Medical Examinations'!$A$2:$J$2336,10,FALSE)</f>
        <v>Diabetes</v>
      </c>
      <c r="L407" s="18">
        <f>VLOOKUP($A407,'Hospitalisation Details'!$A$2:$H$2345,2,FALSE)</f>
        <v>25072</v>
      </c>
      <c r="M407" s="13">
        <f>VLOOKUP($A407,'Hospitalisation Details'!$A$2:$H$2345,4,FALSE)</f>
        <v>25382.3</v>
      </c>
      <c r="N407" t="str">
        <f>VLOOKUP($A407,'Hospitalisation Details'!$A$2:$H$2345,5,FALSE)</f>
        <v>tier - 2</v>
      </c>
      <c r="O407" t="str">
        <f>VLOOKUP($A407,'Hospitalisation Details'!$A$2:$H$2345,6,FALSE)</f>
        <v>tier - 2</v>
      </c>
      <c r="P407" t="str">
        <f>VLOOKUP($A407,'Hospitalisation Details'!$A$2:$H$2345,7,FALSE)</f>
        <v>R1011</v>
      </c>
      <c r="Q407" s="17">
        <f>VLOOKUP($A407,'Hospitalisation Details'!$A$2:$H$2345,8,FALSE)</f>
        <v>54</v>
      </c>
    </row>
    <row r="408" spans="1:17" x14ac:dyDescent="0.25">
      <c r="A408" t="str">
        <f>'Customer Names'!A408</f>
        <v>Id407</v>
      </c>
      <c r="B408" t="str">
        <f>VLOOKUP($A408,'Customer Names'!$A$2:$D$2336,3,FALSE)</f>
        <v>Corey</v>
      </c>
      <c r="C408" s="16">
        <f>VLOOKUP($A408,'Medical Examinations'!$A$2:$J$2336,2,FALSE)</f>
        <v>32.11</v>
      </c>
      <c r="D408" s="16">
        <f>VLOOKUP($A408,'Medical Examinations'!$A$2:$J$2336,3,FALSE)</f>
        <v>4.76</v>
      </c>
      <c r="E408" t="str">
        <f>VLOOKUP($A408,'Medical Examinations'!$A$2:$J$2336,4,FALSE)</f>
        <v>No</v>
      </c>
      <c r="F408" t="str">
        <f>VLOOKUP($A408,'Medical Examinations'!$A$2:$J$2336,5,FALSE)</f>
        <v>No</v>
      </c>
      <c r="G408" t="str">
        <f>VLOOKUP($A408,'Medical Examinations'!$A$2:$J$2336,6,FALSE)</f>
        <v>No</v>
      </c>
      <c r="H408" s="17">
        <f>VLOOKUP($A408,'Medical Examinations'!$A$2:$J$2336,7,FALSE)</f>
        <v>2</v>
      </c>
      <c r="I408" t="str">
        <f>VLOOKUP($A408,'Medical Examinations'!$A$2:$J$2336,8,FALSE)</f>
        <v>No</v>
      </c>
      <c r="J408" t="str">
        <f>VLOOKUP($A408,'Medical Examinations'!$A$2:$J$2336,9,FALSE)</f>
        <v>Obesity</v>
      </c>
      <c r="K408" t="str">
        <f>VLOOKUP($A408,'Medical Examinations'!$A$2:$J$2336,10,FALSE)</f>
        <v>Normal</v>
      </c>
      <c r="L408" s="18">
        <f>VLOOKUP($A408,'Hospitalisation Details'!$A$2:$H$2345,2,FALSE)</f>
        <v>26568</v>
      </c>
      <c r="M408" s="13">
        <f>VLOOKUP($A408,'Hospitalisation Details'!$A$2:$H$2345,4,FALSE)</f>
        <v>25333.33</v>
      </c>
      <c r="N408" t="str">
        <f>VLOOKUP($A408,'Hospitalisation Details'!$A$2:$H$2345,5,FALSE)</f>
        <v>tier - 2</v>
      </c>
      <c r="O408" t="str">
        <f>VLOOKUP($A408,'Hospitalisation Details'!$A$2:$H$2345,6,FALSE)</f>
        <v>tier - 2</v>
      </c>
      <c r="P408" t="str">
        <f>VLOOKUP($A408,'Hospitalisation Details'!$A$2:$H$2345,7,FALSE)</f>
        <v>R1017</v>
      </c>
      <c r="Q408" s="17">
        <f>VLOOKUP($A408,'Hospitalisation Details'!$A$2:$H$2345,8,FALSE)</f>
        <v>50</v>
      </c>
    </row>
    <row r="409" spans="1:17" x14ac:dyDescent="0.25">
      <c r="A409" t="str">
        <f>'Customer Names'!A409</f>
        <v>Id408</v>
      </c>
      <c r="B409" t="str">
        <f>VLOOKUP($A409,'Customer Names'!$A$2:$D$2336,3,FALSE)</f>
        <v>Patrick D.</v>
      </c>
      <c r="C409" s="16">
        <f>VLOOKUP($A409,'Medical Examinations'!$A$2:$J$2336,2,FALSE)</f>
        <v>29.8</v>
      </c>
      <c r="D409" s="16">
        <f>VLOOKUP($A409,'Medical Examinations'!$A$2:$J$2336,3,FALSE)</f>
        <v>8.24</v>
      </c>
      <c r="E409" t="str">
        <f>VLOOKUP($A409,'Medical Examinations'!$A$2:$J$2336,4,FALSE)</f>
        <v>yes</v>
      </c>
      <c r="F409" t="str">
        <f>VLOOKUP($A409,'Medical Examinations'!$A$2:$J$2336,5,FALSE)</f>
        <v>No</v>
      </c>
      <c r="G409" t="str">
        <f>VLOOKUP($A409,'Medical Examinations'!$A$2:$J$2336,6,FALSE)</f>
        <v>No</v>
      </c>
      <c r="H409" s="17">
        <f>VLOOKUP($A409,'Medical Examinations'!$A$2:$J$2336,7,FALSE)</f>
        <v>1</v>
      </c>
      <c r="I409" t="str">
        <f>VLOOKUP($A409,'Medical Examinations'!$A$2:$J$2336,8,FALSE)</f>
        <v>yes</v>
      </c>
      <c r="J409" t="str">
        <f>VLOOKUP($A409,'Medical Examinations'!$A$2:$J$2336,9,FALSE)</f>
        <v>Overweight</v>
      </c>
      <c r="K409" t="str">
        <f>VLOOKUP($A409,'Medical Examinations'!$A$2:$J$2336,10,FALSE)</f>
        <v>Diabetes</v>
      </c>
      <c r="L409" s="18">
        <f>VLOOKUP($A409,'Hospitalisation Details'!$A$2:$H$2345,2,FALSE)</f>
        <v>27742</v>
      </c>
      <c r="M409" s="13">
        <f>VLOOKUP($A409,'Hospitalisation Details'!$A$2:$H$2345,4,FALSE)</f>
        <v>25309.49</v>
      </c>
      <c r="N409" t="str">
        <f>VLOOKUP($A409,'Hospitalisation Details'!$A$2:$H$2345,5,FALSE)</f>
        <v>tier - 2</v>
      </c>
      <c r="O409" t="str">
        <f>VLOOKUP($A409,'Hospitalisation Details'!$A$2:$H$2345,6,FALSE)</f>
        <v>tier - 1</v>
      </c>
      <c r="P409" t="str">
        <f>VLOOKUP($A409,'Hospitalisation Details'!$A$2:$H$2345,7,FALSE)</f>
        <v>R1011</v>
      </c>
      <c r="Q409" s="17">
        <f>VLOOKUP($A409,'Hospitalisation Details'!$A$2:$H$2345,8,FALSE)</f>
        <v>47</v>
      </c>
    </row>
    <row r="410" spans="1:17" x14ac:dyDescent="0.25">
      <c r="A410" t="str">
        <f>'Customer Names'!A410</f>
        <v>Id409</v>
      </c>
      <c r="B410" t="str">
        <f>VLOOKUP($A410,'Customer Names'!$A$2:$D$2336,3,FALSE)</f>
        <v>Anthony D.</v>
      </c>
      <c r="C410" s="16">
        <f>VLOOKUP($A410,'Medical Examinations'!$A$2:$J$2336,2,FALSE)</f>
        <v>24.01</v>
      </c>
      <c r="D410" s="16">
        <f>VLOOKUP($A410,'Medical Examinations'!$A$2:$J$2336,3,FALSE)</f>
        <v>4.76</v>
      </c>
      <c r="E410" t="str">
        <f>VLOOKUP($A410,'Medical Examinations'!$A$2:$J$2336,4,FALSE)</f>
        <v>No</v>
      </c>
      <c r="F410" t="str">
        <f>VLOOKUP($A410,'Medical Examinations'!$A$2:$J$2336,5,FALSE)</f>
        <v>No</v>
      </c>
      <c r="G410" t="str">
        <f>VLOOKUP($A410,'Medical Examinations'!$A$2:$J$2336,6,FALSE)</f>
        <v>No</v>
      </c>
      <c r="H410" s="17">
        <f>VLOOKUP($A410,'Medical Examinations'!$A$2:$J$2336,7,FALSE)</f>
        <v>1</v>
      </c>
      <c r="I410" t="str">
        <f>VLOOKUP($A410,'Medical Examinations'!$A$2:$J$2336,8,FALSE)</f>
        <v>yes</v>
      </c>
      <c r="J410" t="str">
        <f>VLOOKUP($A410,'Medical Examinations'!$A$2:$J$2336,9,FALSE)</f>
        <v>Normal Weight</v>
      </c>
      <c r="K410" t="str">
        <f>VLOOKUP($A410,'Medical Examinations'!$A$2:$J$2336,10,FALSE)</f>
        <v>Normal</v>
      </c>
      <c r="L410" s="18">
        <f>VLOOKUP($A410,'Hospitalisation Details'!$A$2:$H$2345,2,FALSE)</f>
        <v>36123</v>
      </c>
      <c r="M410" s="13">
        <f>VLOOKUP($A410,'Hospitalisation Details'!$A$2:$H$2345,4,FALSE)</f>
        <v>25127.22</v>
      </c>
      <c r="N410" t="str">
        <f>VLOOKUP($A410,'Hospitalisation Details'!$A$2:$H$2345,5,FALSE)</f>
        <v>tier - 2</v>
      </c>
      <c r="O410" t="str">
        <f>VLOOKUP($A410,'Hospitalisation Details'!$A$2:$H$2345,6,FALSE)</f>
        <v>tier - 3</v>
      </c>
      <c r="P410" t="str">
        <f>VLOOKUP($A410,'Hospitalisation Details'!$A$2:$H$2345,7,FALSE)</f>
        <v>R1011</v>
      </c>
      <c r="Q410" s="17">
        <f>VLOOKUP($A410,'Hospitalisation Details'!$A$2:$H$2345,8,FALSE)</f>
        <v>24</v>
      </c>
    </row>
    <row r="411" spans="1:17" x14ac:dyDescent="0.25">
      <c r="A411" t="str">
        <f>'Customer Names'!A411</f>
        <v>Id410</v>
      </c>
      <c r="B411" t="str">
        <f>VLOOKUP($A411,'Customer Names'!$A$2:$D$2336,3,FALSE)</f>
        <v>Melissa</v>
      </c>
      <c r="C411" s="16">
        <f>VLOOKUP($A411,'Medical Examinations'!$A$2:$J$2336,2,FALSE)</f>
        <v>23.21</v>
      </c>
      <c r="D411" s="16">
        <f>VLOOKUP($A411,'Medical Examinations'!$A$2:$J$2336,3,FALSE)</f>
        <v>6.03</v>
      </c>
      <c r="E411" t="str">
        <f>VLOOKUP($A411,'Medical Examinations'!$A$2:$J$2336,4,FALSE)</f>
        <v>No</v>
      </c>
      <c r="F411" t="str">
        <f>VLOOKUP($A411,'Medical Examinations'!$A$2:$J$2336,5,FALSE)</f>
        <v>No</v>
      </c>
      <c r="G411" t="str">
        <f>VLOOKUP($A411,'Medical Examinations'!$A$2:$J$2336,6,FALSE)</f>
        <v>No</v>
      </c>
      <c r="H411" s="17">
        <f>VLOOKUP($A411,'Medical Examinations'!$A$2:$J$2336,7,FALSE)</f>
        <v>1</v>
      </c>
      <c r="I411" t="str">
        <f>VLOOKUP($A411,'Medical Examinations'!$A$2:$J$2336,8,FALSE)</f>
        <v>No</v>
      </c>
      <c r="J411" t="str">
        <f>VLOOKUP($A411,'Medical Examinations'!$A$2:$J$2336,9,FALSE)</f>
        <v>Normal Weight</v>
      </c>
      <c r="K411" t="str">
        <f>VLOOKUP($A411,'Medical Examinations'!$A$2:$J$2336,10,FALSE)</f>
        <v>Prediabetes</v>
      </c>
      <c r="L411" s="18">
        <f>VLOOKUP($A411,'Hospitalisation Details'!$A$2:$H$2345,2,FALSE)</f>
        <v>35960</v>
      </c>
      <c r="M411" s="13">
        <f>VLOOKUP($A411,'Hospitalisation Details'!$A$2:$H$2345,4,FALSE)</f>
        <v>25081.77</v>
      </c>
      <c r="N411" t="str">
        <f>VLOOKUP($A411,'Hospitalisation Details'!$A$2:$H$2345,5,FALSE)</f>
        <v>tier - 2</v>
      </c>
      <c r="O411" t="str">
        <f>VLOOKUP($A411,'Hospitalisation Details'!$A$2:$H$2345,6,FALSE)</f>
        <v>tier - 2</v>
      </c>
      <c r="P411" t="str">
        <f>VLOOKUP($A411,'Hospitalisation Details'!$A$2:$H$2345,7,FALSE)</f>
        <v>R1013</v>
      </c>
      <c r="Q411" s="17">
        <f>VLOOKUP($A411,'Hospitalisation Details'!$A$2:$H$2345,8,FALSE)</f>
        <v>24</v>
      </c>
    </row>
    <row r="412" spans="1:17" x14ac:dyDescent="0.25">
      <c r="A412" t="str">
        <f>'Customer Names'!A412</f>
        <v>Id411</v>
      </c>
      <c r="B412" t="str">
        <f>VLOOKUP($A412,'Customer Names'!$A$2:$D$2336,3,FALSE)</f>
        <v>Raven</v>
      </c>
      <c r="C412" s="16">
        <f>VLOOKUP($A412,'Medical Examinations'!$A$2:$J$2336,2,FALSE)</f>
        <v>21.2</v>
      </c>
      <c r="D412" s="16">
        <f>VLOOKUP($A412,'Medical Examinations'!$A$2:$J$2336,3,FALSE)</f>
        <v>4.07</v>
      </c>
      <c r="E412" t="str">
        <f>VLOOKUP($A412,'Medical Examinations'!$A$2:$J$2336,4,FALSE)</f>
        <v>yes</v>
      </c>
      <c r="F412" t="str">
        <f>VLOOKUP($A412,'Medical Examinations'!$A$2:$J$2336,5,FALSE)</f>
        <v>No</v>
      </c>
      <c r="G412" t="str">
        <f>VLOOKUP($A412,'Medical Examinations'!$A$2:$J$2336,6,FALSE)</f>
        <v>No</v>
      </c>
      <c r="H412" s="17">
        <f>VLOOKUP($A412,'Medical Examinations'!$A$2:$J$2336,7,FALSE)</f>
        <v>1</v>
      </c>
      <c r="I412" t="str">
        <f>VLOOKUP($A412,'Medical Examinations'!$A$2:$J$2336,8,FALSE)</f>
        <v>yes</v>
      </c>
      <c r="J412" t="str">
        <f>VLOOKUP($A412,'Medical Examinations'!$A$2:$J$2336,9,FALSE)</f>
        <v>Normal Weight</v>
      </c>
      <c r="K412" t="str">
        <f>VLOOKUP($A412,'Medical Examinations'!$A$2:$J$2336,10,FALSE)</f>
        <v>Normal</v>
      </c>
      <c r="L412" s="18">
        <f>VLOOKUP($A412,'Hospitalisation Details'!$A$2:$H$2345,2,FALSE)</f>
        <v>35037</v>
      </c>
      <c r="M412" s="13">
        <f>VLOOKUP($A412,'Hospitalisation Details'!$A$2:$H$2345,4,FALSE)</f>
        <v>25075.97</v>
      </c>
      <c r="N412" t="str">
        <f>VLOOKUP($A412,'Hospitalisation Details'!$A$2:$H$2345,5,FALSE)</f>
        <v>tier - 2</v>
      </c>
      <c r="O412" t="str">
        <f>VLOOKUP($A412,'Hospitalisation Details'!$A$2:$H$2345,6,FALSE)</f>
        <v>tier - 2</v>
      </c>
      <c r="P412" t="str">
        <f>VLOOKUP($A412,'Hospitalisation Details'!$A$2:$H$2345,7,FALSE)</f>
        <v>R1011</v>
      </c>
      <c r="Q412" s="17">
        <f>VLOOKUP($A412,'Hospitalisation Details'!$A$2:$H$2345,8,FALSE)</f>
        <v>27</v>
      </c>
    </row>
    <row r="413" spans="1:17" x14ac:dyDescent="0.25">
      <c r="A413" t="str">
        <f>'Customer Names'!A413</f>
        <v>Id412</v>
      </c>
      <c r="B413" t="str">
        <f>VLOOKUP($A413,'Customer Names'!$A$2:$D$2336,3,FALSE)</f>
        <v>Christopher</v>
      </c>
      <c r="C413" s="16">
        <f>VLOOKUP($A413,'Medical Examinations'!$A$2:$J$2336,2,FALSE)</f>
        <v>28.215</v>
      </c>
      <c r="D413" s="16">
        <f>VLOOKUP($A413,'Medical Examinations'!$A$2:$J$2336,3,FALSE)</f>
        <v>8.26</v>
      </c>
      <c r="E413" t="str">
        <f>VLOOKUP($A413,'Medical Examinations'!$A$2:$J$2336,4,FALSE)</f>
        <v>yes</v>
      </c>
      <c r="F413" t="str">
        <f>VLOOKUP($A413,'Medical Examinations'!$A$2:$J$2336,5,FALSE)</f>
        <v>No</v>
      </c>
      <c r="G413" t="str">
        <f>VLOOKUP($A413,'Medical Examinations'!$A$2:$J$2336,6,FALSE)</f>
        <v>No</v>
      </c>
      <c r="H413" s="17">
        <f>VLOOKUP($A413,'Medical Examinations'!$A$2:$J$2336,7,FALSE)</f>
        <v>1</v>
      </c>
      <c r="I413" t="str">
        <f>VLOOKUP($A413,'Medical Examinations'!$A$2:$J$2336,8,FALSE)</f>
        <v>yes</v>
      </c>
      <c r="J413" t="str">
        <f>VLOOKUP($A413,'Medical Examinations'!$A$2:$J$2336,9,FALSE)</f>
        <v>Overweight</v>
      </c>
      <c r="K413" t="str">
        <f>VLOOKUP($A413,'Medical Examinations'!$A$2:$J$2336,10,FALSE)</f>
        <v>Diabetes</v>
      </c>
      <c r="L413" s="18">
        <f>VLOOKUP($A413,'Hospitalisation Details'!$A$2:$H$2345,2,FALSE)</f>
        <v>27712</v>
      </c>
      <c r="M413" s="13">
        <f>VLOOKUP($A413,'Hospitalisation Details'!$A$2:$H$2345,4,FALSE)</f>
        <v>24915.22</v>
      </c>
      <c r="N413" t="str">
        <f>VLOOKUP($A413,'Hospitalisation Details'!$A$2:$H$2345,5,FALSE)</f>
        <v>tier - 2</v>
      </c>
      <c r="O413" t="str">
        <f>VLOOKUP($A413,'Hospitalisation Details'!$A$2:$H$2345,6,FALSE)</f>
        <v>tier - 3</v>
      </c>
      <c r="P413" t="str">
        <f>VLOOKUP($A413,'Hospitalisation Details'!$A$2:$H$2345,7,FALSE)</f>
        <v>R1012</v>
      </c>
      <c r="Q413" s="17">
        <f>VLOOKUP($A413,'Hospitalisation Details'!$A$2:$H$2345,8,FALSE)</f>
        <v>47</v>
      </c>
    </row>
    <row r="414" spans="1:17" x14ac:dyDescent="0.25">
      <c r="A414" t="str">
        <f>'Customer Names'!A414</f>
        <v>Id413</v>
      </c>
      <c r="B414" t="str">
        <f>VLOOKUP($A414,'Customer Names'!$A$2:$D$2336,3,FALSE)</f>
        <v>Kendra A</v>
      </c>
      <c r="C414" s="16">
        <f>VLOOKUP($A414,'Medical Examinations'!$A$2:$J$2336,2,FALSE)</f>
        <v>38.094999999999999</v>
      </c>
      <c r="D414" s="16">
        <f>VLOOKUP($A414,'Medical Examinations'!$A$2:$J$2336,3,FALSE)</f>
        <v>4.76</v>
      </c>
      <c r="E414" t="str">
        <f>VLOOKUP($A414,'Medical Examinations'!$A$2:$J$2336,4,FALSE)</f>
        <v>No</v>
      </c>
      <c r="F414" t="str">
        <f>VLOOKUP($A414,'Medical Examinations'!$A$2:$J$2336,5,FALSE)</f>
        <v>No</v>
      </c>
      <c r="G414" t="str">
        <f>VLOOKUP($A414,'Medical Examinations'!$A$2:$J$2336,6,FALSE)</f>
        <v>No</v>
      </c>
      <c r="H414" s="17">
        <f>VLOOKUP($A414,'Medical Examinations'!$A$2:$J$2336,7,FALSE)</f>
        <v>1</v>
      </c>
      <c r="I414" t="str">
        <f>VLOOKUP($A414,'Medical Examinations'!$A$2:$J$2336,8,FALSE)</f>
        <v>No</v>
      </c>
      <c r="J414" t="str">
        <f>VLOOKUP($A414,'Medical Examinations'!$A$2:$J$2336,9,FALSE)</f>
        <v>Obesity</v>
      </c>
      <c r="K414" t="str">
        <f>VLOOKUP($A414,'Medical Examinations'!$A$2:$J$2336,10,FALSE)</f>
        <v>Normal</v>
      </c>
      <c r="L414" s="18">
        <f>VLOOKUP($A414,'Hospitalisation Details'!$A$2:$H$2345,2,FALSE)</f>
        <v>31942</v>
      </c>
      <c r="M414" s="13">
        <f>VLOOKUP($A414,'Hospitalisation Details'!$A$2:$H$2345,4,FALSE)</f>
        <v>24915.05</v>
      </c>
      <c r="N414" t="str">
        <f>VLOOKUP($A414,'Hospitalisation Details'!$A$2:$H$2345,5,FALSE)</f>
        <v>tier - 2</v>
      </c>
      <c r="O414" t="str">
        <f>VLOOKUP($A414,'Hospitalisation Details'!$A$2:$H$2345,6,FALSE)</f>
        <v>tier - 1</v>
      </c>
      <c r="P414" t="str">
        <f>VLOOKUP($A414,'Hospitalisation Details'!$A$2:$H$2345,7,FALSE)</f>
        <v>R1024</v>
      </c>
      <c r="Q414" s="17">
        <f>VLOOKUP($A414,'Hospitalisation Details'!$A$2:$H$2345,8,FALSE)</f>
        <v>35</v>
      </c>
    </row>
    <row r="415" spans="1:17" x14ac:dyDescent="0.25">
      <c r="A415" t="str">
        <f>'Customer Names'!A415</f>
        <v>Id414</v>
      </c>
      <c r="B415" t="str">
        <f>VLOOKUP($A415,'Customer Names'!$A$2:$D$2336,3,FALSE)</f>
        <v>Jordan</v>
      </c>
      <c r="C415" s="16">
        <f>VLOOKUP($A415,'Medical Examinations'!$A$2:$J$2336,2,FALSE)</f>
        <v>22.61</v>
      </c>
      <c r="D415" s="16">
        <f>VLOOKUP($A415,'Medical Examinations'!$A$2:$J$2336,3,FALSE)</f>
        <v>6.13</v>
      </c>
      <c r="E415" t="str">
        <f>VLOOKUP($A415,'Medical Examinations'!$A$2:$J$2336,4,FALSE)</f>
        <v>yes</v>
      </c>
      <c r="F415" t="str">
        <f>VLOOKUP($A415,'Medical Examinations'!$A$2:$J$2336,5,FALSE)</f>
        <v>No</v>
      </c>
      <c r="G415" t="str">
        <f>VLOOKUP($A415,'Medical Examinations'!$A$2:$J$2336,6,FALSE)</f>
        <v>Yes</v>
      </c>
      <c r="H415" s="17">
        <f>VLOOKUP($A415,'Medical Examinations'!$A$2:$J$2336,7,FALSE)</f>
        <v>1</v>
      </c>
      <c r="I415" t="str">
        <f>VLOOKUP($A415,'Medical Examinations'!$A$2:$J$2336,8,FALSE)</f>
        <v>yes</v>
      </c>
      <c r="J415" t="str">
        <f>VLOOKUP($A415,'Medical Examinations'!$A$2:$J$2336,9,FALSE)</f>
        <v>Normal Weight</v>
      </c>
      <c r="K415" t="str">
        <f>VLOOKUP($A415,'Medical Examinations'!$A$2:$J$2336,10,FALSE)</f>
        <v>Prediabetes</v>
      </c>
      <c r="L415" s="18">
        <f>VLOOKUP($A415,'Hospitalisation Details'!$A$2:$H$2345,2,FALSE)</f>
        <v>25407</v>
      </c>
      <c r="M415" s="13">
        <f>VLOOKUP($A415,'Hospitalisation Details'!$A$2:$H$2345,4,FALSE)</f>
        <v>24873.38</v>
      </c>
      <c r="N415" t="str">
        <f>VLOOKUP($A415,'Hospitalisation Details'!$A$2:$H$2345,5,FALSE)</f>
        <v>tier - 2</v>
      </c>
      <c r="O415" t="str">
        <f>VLOOKUP($A415,'Hospitalisation Details'!$A$2:$H$2345,6,FALSE)</f>
        <v>tier - 1</v>
      </c>
      <c r="P415" t="str">
        <f>VLOOKUP($A415,'Hospitalisation Details'!$A$2:$H$2345,7,FALSE)</f>
        <v>R1024</v>
      </c>
      <c r="Q415" s="17">
        <f>VLOOKUP($A415,'Hospitalisation Details'!$A$2:$H$2345,8,FALSE)</f>
        <v>53</v>
      </c>
    </row>
    <row r="416" spans="1:17" x14ac:dyDescent="0.25">
      <c r="A416" t="str">
        <f>'Customer Names'!A416</f>
        <v>Id415</v>
      </c>
      <c r="B416" t="str">
        <f>VLOOKUP($A416,'Customer Names'!$A$2:$D$2336,3,FALSE)</f>
        <v>Nils</v>
      </c>
      <c r="C416" s="16">
        <f>VLOOKUP($A416,'Medical Examinations'!$A$2:$J$2336,2,FALSE)</f>
        <v>24.32</v>
      </c>
      <c r="D416" s="16">
        <f>VLOOKUP($A416,'Medical Examinations'!$A$2:$J$2336,3,FALSE)</f>
        <v>10.47</v>
      </c>
      <c r="E416" t="str">
        <f>VLOOKUP($A416,'Medical Examinations'!$A$2:$J$2336,4,FALSE)</f>
        <v>yes</v>
      </c>
      <c r="F416" t="str">
        <f>VLOOKUP($A416,'Medical Examinations'!$A$2:$J$2336,5,FALSE)</f>
        <v>No</v>
      </c>
      <c r="G416" t="str">
        <f>VLOOKUP($A416,'Medical Examinations'!$A$2:$J$2336,6,FALSE)</f>
        <v>No</v>
      </c>
      <c r="H416" s="17">
        <f>VLOOKUP($A416,'Medical Examinations'!$A$2:$J$2336,7,FALSE)</f>
        <v>2</v>
      </c>
      <c r="I416" t="str">
        <f>VLOOKUP($A416,'Medical Examinations'!$A$2:$J$2336,8,FALSE)</f>
        <v>yes</v>
      </c>
      <c r="J416" t="str">
        <f>VLOOKUP($A416,'Medical Examinations'!$A$2:$J$2336,9,FALSE)</f>
        <v>Normal Weight</v>
      </c>
      <c r="K416" t="str">
        <f>VLOOKUP($A416,'Medical Examinations'!$A$2:$J$2336,10,FALSE)</f>
        <v>Diabetes</v>
      </c>
      <c r="L416" s="18">
        <f>VLOOKUP($A416,'Hospitalisation Details'!$A$2:$H$2345,2,FALSE)</f>
        <v>25898</v>
      </c>
      <c r="M416" s="13">
        <f>VLOOKUP($A416,'Hospitalisation Details'!$A$2:$H$2345,4,FALSE)</f>
        <v>24869.84</v>
      </c>
      <c r="N416" t="str">
        <f>VLOOKUP($A416,'Hospitalisation Details'!$A$2:$H$2345,5,FALSE)</f>
        <v>tier - 2</v>
      </c>
      <c r="O416" t="str">
        <f>VLOOKUP($A416,'Hospitalisation Details'!$A$2:$H$2345,6,FALSE)</f>
        <v>tier - 2</v>
      </c>
      <c r="P416" t="str">
        <f>VLOOKUP($A416,'Hospitalisation Details'!$A$2:$H$2345,7,FALSE)</f>
        <v>R1016</v>
      </c>
      <c r="Q416" s="17">
        <f>VLOOKUP($A416,'Hospitalisation Details'!$A$2:$H$2345,8,FALSE)</f>
        <v>52</v>
      </c>
    </row>
    <row r="417" spans="1:17" x14ac:dyDescent="0.25">
      <c r="A417" t="str">
        <f>'Customer Names'!A417</f>
        <v>Id416</v>
      </c>
      <c r="B417" t="str">
        <f>VLOOKUP($A417,'Customer Names'!$A$2:$D$2336,3,FALSE)</f>
        <v>Scott</v>
      </c>
      <c r="C417" s="16">
        <f>VLOOKUP($A417,'Medical Examinations'!$A$2:$J$2336,2,FALSE)</f>
        <v>20.96</v>
      </c>
      <c r="D417" s="16">
        <f>VLOOKUP($A417,'Medical Examinations'!$A$2:$J$2336,3,FALSE)</f>
        <v>4.04</v>
      </c>
      <c r="E417" t="str">
        <f>VLOOKUP($A417,'Medical Examinations'!$A$2:$J$2336,4,FALSE)</f>
        <v>yes</v>
      </c>
      <c r="F417" t="str">
        <f>VLOOKUP($A417,'Medical Examinations'!$A$2:$J$2336,5,FALSE)</f>
        <v>No</v>
      </c>
      <c r="G417" t="str">
        <f>VLOOKUP($A417,'Medical Examinations'!$A$2:$J$2336,6,FALSE)</f>
        <v>No</v>
      </c>
      <c r="H417" s="17">
        <f>VLOOKUP($A417,'Medical Examinations'!$A$2:$J$2336,7,FALSE)</f>
        <v>1</v>
      </c>
      <c r="I417" t="str">
        <f>VLOOKUP($A417,'Medical Examinations'!$A$2:$J$2336,8,FALSE)</f>
        <v>yes</v>
      </c>
      <c r="J417" t="str">
        <f>VLOOKUP($A417,'Medical Examinations'!$A$2:$J$2336,9,FALSE)</f>
        <v>Normal Weight</v>
      </c>
      <c r="K417" t="str">
        <f>VLOOKUP($A417,'Medical Examinations'!$A$2:$J$2336,10,FALSE)</f>
        <v>Normal</v>
      </c>
      <c r="L417" s="18">
        <f>VLOOKUP($A417,'Hospitalisation Details'!$A$2:$H$2345,2,FALSE)</f>
        <v>34860</v>
      </c>
      <c r="M417" s="13">
        <f>VLOOKUP($A417,'Hospitalisation Details'!$A$2:$H$2345,4,FALSE)</f>
        <v>24863.25</v>
      </c>
      <c r="N417" t="str">
        <f>VLOOKUP($A417,'Hospitalisation Details'!$A$2:$H$2345,5,FALSE)</f>
        <v>tier - 2</v>
      </c>
      <c r="O417" t="str">
        <f>VLOOKUP($A417,'Hospitalisation Details'!$A$2:$H$2345,6,FALSE)</f>
        <v>tier - 3</v>
      </c>
      <c r="P417" t="str">
        <f>VLOOKUP($A417,'Hospitalisation Details'!$A$2:$H$2345,7,FALSE)</f>
        <v>R1011</v>
      </c>
      <c r="Q417" s="17">
        <f>VLOOKUP($A417,'Hospitalisation Details'!$A$2:$H$2345,8,FALSE)</f>
        <v>27</v>
      </c>
    </row>
    <row r="418" spans="1:17" x14ac:dyDescent="0.25">
      <c r="A418" t="str">
        <f>'Customer Names'!A418</f>
        <v>Id417</v>
      </c>
      <c r="B418" t="str">
        <f>VLOOKUP($A418,'Customer Names'!$A$2:$D$2336,3,FALSE)</f>
        <v>Angela</v>
      </c>
      <c r="C418" s="16">
        <f>VLOOKUP($A418,'Medical Examinations'!$A$2:$J$2336,2,FALSE)</f>
        <v>19.68</v>
      </c>
      <c r="D418" s="16">
        <f>VLOOKUP($A418,'Medical Examinations'!$A$2:$J$2336,3,FALSE)</f>
        <v>5.74</v>
      </c>
      <c r="E418" t="str">
        <f>VLOOKUP($A418,'Medical Examinations'!$A$2:$J$2336,4,FALSE)</f>
        <v>No</v>
      </c>
      <c r="F418" t="str">
        <f>VLOOKUP($A418,'Medical Examinations'!$A$2:$J$2336,5,FALSE)</f>
        <v>No</v>
      </c>
      <c r="G418" t="str">
        <f>VLOOKUP($A418,'Medical Examinations'!$A$2:$J$2336,6,FALSE)</f>
        <v>No</v>
      </c>
      <c r="H418" s="17">
        <f>VLOOKUP($A418,'Medical Examinations'!$A$2:$J$2336,7,FALSE)</f>
        <v>0</v>
      </c>
      <c r="I418" t="str">
        <f>VLOOKUP($A418,'Medical Examinations'!$A$2:$J$2336,8,FALSE)</f>
        <v>yes</v>
      </c>
      <c r="J418" t="str">
        <f>VLOOKUP($A418,'Medical Examinations'!$A$2:$J$2336,9,FALSE)</f>
        <v>Normal Weight</v>
      </c>
      <c r="K418" t="str">
        <f>VLOOKUP($A418,'Medical Examinations'!$A$2:$J$2336,10,FALSE)</f>
        <v>Prediabetes</v>
      </c>
      <c r="L418" s="18">
        <f>VLOOKUP($A418,'Hospitalisation Details'!$A$2:$H$2345,2,FALSE)</f>
        <v>34586</v>
      </c>
      <c r="M418" s="13">
        <f>VLOOKUP($A418,'Hospitalisation Details'!$A$2:$H$2345,4,FALSE)</f>
        <v>24817.25</v>
      </c>
      <c r="N418" t="str">
        <f>VLOOKUP($A418,'Hospitalisation Details'!$A$2:$H$2345,5,FALSE)</f>
        <v>tier - 2</v>
      </c>
      <c r="O418" t="str">
        <f>VLOOKUP($A418,'Hospitalisation Details'!$A$2:$H$2345,6,FALSE)</f>
        <v>tier - 2</v>
      </c>
      <c r="P418" t="str">
        <f>VLOOKUP($A418,'Hospitalisation Details'!$A$2:$H$2345,7,FALSE)</f>
        <v>R1011</v>
      </c>
      <c r="Q418" s="17">
        <f>VLOOKUP($A418,'Hospitalisation Details'!$A$2:$H$2345,8,FALSE)</f>
        <v>28</v>
      </c>
    </row>
    <row r="419" spans="1:17" x14ac:dyDescent="0.25">
      <c r="A419" t="str">
        <f>'Customer Names'!A419</f>
        <v>Id418</v>
      </c>
      <c r="B419" t="str">
        <f>VLOOKUP($A419,'Customer Names'!$A$2:$D$2336,3,FALSE)</f>
        <v>Allison</v>
      </c>
      <c r="C419" s="16">
        <f>VLOOKUP($A419,'Medical Examinations'!$A$2:$J$2336,2,FALSE)</f>
        <v>18.100000000000001</v>
      </c>
      <c r="D419" s="16">
        <f>VLOOKUP($A419,'Medical Examinations'!$A$2:$J$2336,3,FALSE)</f>
        <v>6.33</v>
      </c>
      <c r="E419" t="str">
        <f>VLOOKUP($A419,'Medical Examinations'!$A$2:$J$2336,4,FALSE)</f>
        <v>No</v>
      </c>
      <c r="F419" t="str">
        <f>VLOOKUP($A419,'Medical Examinations'!$A$2:$J$2336,5,FALSE)</f>
        <v>No</v>
      </c>
      <c r="G419" t="str">
        <f>VLOOKUP($A419,'Medical Examinations'!$A$2:$J$2336,6,FALSE)</f>
        <v>No</v>
      </c>
      <c r="H419" s="17">
        <f>VLOOKUP($A419,'Medical Examinations'!$A$2:$J$2336,7,FALSE)</f>
        <v>1</v>
      </c>
      <c r="I419" t="str">
        <f>VLOOKUP($A419,'Medical Examinations'!$A$2:$J$2336,8,FALSE)</f>
        <v>yes</v>
      </c>
      <c r="J419" t="str">
        <f>VLOOKUP($A419,'Medical Examinations'!$A$2:$J$2336,9,FALSE)</f>
        <v>Underweight</v>
      </c>
      <c r="K419" t="str">
        <f>VLOOKUP($A419,'Medical Examinations'!$A$2:$J$2336,10,FALSE)</f>
        <v>Prediabetes</v>
      </c>
      <c r="L419" s="18">
        <f>VLOOKUP($A419,'Hospitalisation Details'!$A$2:$H$2345,2,FALSE)</f>
        <v>33888</v>
      </c>
      <c r="M419" s="13">
        <f>VLOOKUP($A419,'Hospitalisation Details'!$A$2:$H$2345,4,FALSE)</f>
        <v>24795.040000000001</v>
      </c>
      <c r="N419" t="str">
        <f>VLOOKUP($A419,'Hospitalisation Details'!$A$2:$H$2345,5,FALSE)</f>
        <v>tier - 2</v>
      </c>
      <c r="O419" t="str">
        <f>VLOOKUP($A419,'Hospitalisation Details'!$A$2:$H$2345,6,FALSE)</f>
        <v>tier - 3</v>
      </c>
      <c r="P419" t="str">
        <f>VLOOKUP($A419,'Hospitalisation Details'!$A$2:$H$2345,7,FALSE)</f>
        <v>R1011</v>
      </c>
      <c r="Q419" s="17">
        <f>VLOOKUP($A419,'Hospitalisation Details'!$A$2:$H$2345,8,FALSE)</f>
        <v>30</v>
      </c>
    </row>
    <row r="420" spans="1:17" x14ac:dyDescent="0.25">
      <c r="A420" t="str">
        <f>'Customer Names'!A420</f>
        <v>Id419</v>
      </c>
      <c r="B420" t="str">
        <f>VLOOKUP($A420,'Customer Names'!$A$2:$D$2336,3,FALSE)</f>
        <v>Caitlin O.</v>
      </c>
      <c r="C420" s="16">
        <f>VLOOKUP($A420,'Medical Examinations'!$A$2:$J$2336,2,FALSE)</f>
        <v>29.64</v>
      </c>
      <c r="D420" s="16">
        <f>VLOOKUP($A420,'Medical Examinations'!$A$2:$J$2336,3,FALSE)</f>
        <v>4.28</v>
      </c>
      <c r="E420" t="str">
        <f>VLOOKUP($A420,'Medical Examinations'!$A$2:$J$2336,4,FALSE)</f>
        <v>yes</v>
      </c>
      <c r="F420" t="str">
        <f>VLOOKUP($A420,'Medical Examinations'!$A$2:$J$2336,5,FALSE)</f>
        <v>No</v>
      </c>
      <c r="G420" t="str">
        <f>VLOOKUP($A420,'Medical Examinations'!$A$2:$J$2336,6,FALSE)</f>
        <v>No</v>
      </c>
      <c r="H420" s="17">
        <f>VLOOKUP($A420,'Medical Examinations'!$A$2:$J$2336,7,FALSE)</f>
        <v>0</v>
      </c>
      <c r="I420" t="str">
        <f>VLOOKUP($A420,'Medical Examinations'!$A$2:$J$2336,8,FALSE)</f>
        <v>No</v>
      </c>
      <c r="J420" t="str">
        <f>VLOOKUP($A420,'Medical Examinations'!$A$2:$J$2336,9,FALSE)</f>
        <v>Overweight</v>
      </c>
      <c r="K420" t="str">
        <f>VLOOKUP($A420,'Medical Examinations'!$A$2:$J$2336,10,FALSE)</f>
        <v>Normal</v>
      </c>
      <c r="L420" s="18">
        <f>VLOOKUP($A420,'Hospitalisation Details'!$A$2:$H$2345,2,FALSE)</f>
        <v>35305</v>
      </c>
      <c r="M420" s="13">
        <f>VLOOKUP($A420,'Hospitalisation Details'!$A$2:$H$2345,4,FALSE)</f>
        <v>24671.66</v>
      </c>
      <c r="N420" t="str">
        <f>VLOOKUP($A420,'Hospitalisation Details'!$A$2:$H$2345,5,FALSE)</f>
        <v>tier - 2</v>
      </c>
      <c r="O420" t="str">
        <f>VLOOKUP($A420,'Hospitalisation Details'!$A$2:$H$2345,6,FALSE)</f>
        <v>tier - 1</v>
      </c>
      <c r="P420" t="str">
        <f>VLOOKUP($A420,'Hospitalisation Details'!$A$2:$H$2345,7,FALSE)</f>
        <v>R1024</v>
      </c>
      <c r="Q420" s="17">
        <f>VLOOKUP($A420,'Hospitalisation Details'!$A$2:$H$2345,8,FALSE)</f>
        <v>26</v>
      </c>
    </row>
    <row r="421" spans="1:17" x14ac:dyDescent="0.25">
      <c r="A421" t="str">
        <f>'Customer Names'!A421</f>
        <v>Id420</v>
      </c>
      <c r="B421" t="str">
        <f>VLOOKUP($A421,'Customer Names'!$A$2:$D$2336,3,FALSE)</f>
        <v>Tracy M</v>
      </c>
      <c r="C421" s="16">
        <f>VLOOKUP($A421,'Medical Examinations'!$A$2:$J$2336,2,FALSE)</f>
        <v>25.3</v>
      </c>
      <c r="D421" s="16">
        <f>VLOOKUP($A421,'Medical Examinations'!$A$2:$J$2336,3,FALSE)</f>
        <v>9.4700000000000006</v>
      </c>
      <c r="E421" t="str">
        <f>VLOOKUP($A421,'Medical Examinations'!$A$2:$J$2336,4,FALSE)</f>
        <v>yes</v>
      </c>
      <c r="F421" t="str">
        <f>VLOOKUP($A421,'Medical Examinations'!$A$2:$J$2336,5,FALSE)</f>
        <v>No</v>
      </c>
      <c r="G421" t="str">
        <f>VLOOKUP($A421,'Medical Examinations'!$A$2:$J$2336,6,FALSE)</f>
        <v>No</v>
      </c>
      <c r="H421" s="17">
        <f>VLOOKUP($A421,'Medical Examinations'!$A$2:$J$2336,7,FALSE)</f>
        <v>2</v>
      </c>
      <c r="I421" t="str">
        <f>VLOOKUP($A421,'Medical Examinations'!$A$2:$J$2336,8,FALSE)</f>
        <v>yes</v>
      </c>
      <c r="J421" t="str">
        <f>VLOOKUP($A421,'Medical Examinations'!$A$2:$J$2336,9,FALSE)</f>
        <v>Overweight</v>
      </c>
      <c r="K421" t="str">
        <f>VLOOKUP($A421,'Medical Examinations'!$A$2:$J$2336,10,FALSE)</f>
        <v>Diabetes</v>
      </c>
      <c r="L421" s="18">
        <f>VLOOKUP($A421,'Hospitalisation Details'!$A$2:$H$2345,2,FALSE)</f>
        <v>25731</v>
      </c>
      <c r="M421" s="13">
        <f>VLOOKUP($A421,'Hospitalisation Details'!$A$2:$H$2345,4,FALSE)</f>
        <v>24667.42</v>
      </c>
      <c r="N421" t="str">
        <f>VLOOKUP($A421,'Hospitalisation Details'!$A$2:$H$2345,5,FALSE)</f>
        <v>tier - 2</v>
      </c>
      <c r="O421" t="str">
        <f>VLOOKUP($A421,'Hospitalisation Details'!$A$2:$H$2345,6,FALSE)</f>
        <v>tier - 3</v>
      </c>
      <c r="P421" t="str">
        <f>VLOOKUP($A421,'Hospitalisation Details'!$A$2:$H$2345,7,FALSE)</f>
        <v>R1013</v>
      </c>
      <c r="Q421" s="17">
        <f>VLOOKUP($A421,'Hospitalisation Details'!$A$2:$H$2345,8,FALSE)</f>
        <v>52</v>
      </c>
    </row>
    <row r="422" spans="1:17" x14ac:dyDescent="0.25">
      <c r="A422" t="str">
        <f>'Customer Names'!A422</f>
        <v>Id421</v>
      </c>
      <c r="B422" t="str">
        <f>VLOOKUP($A422,'Customer Names'!$A$2:$D$2336,3,FALSE)</f>
        <v>Dustin M.</v>
      </c>
      <c r="C422" s="16">
        <f>VLOOKUP($A422,'Medical Examinations'!$A$2:$J$2336,2,FALSE)</f>
        <v>27.6</v>
      </c>
      <c r="D422" s="16">
        <f>VLOOKUP($A422,'Medical Examinations'!$A$2:$J$2336,3,FALSE)</f>
        <v>4.8499999999999996</v>
      </c>
      <c r="E422" t="str">
        <f>VLOOKUP($A422,'Medical Examinations'!$A$2:$J$2336,4,FALSE)</f>
        <v>yes</v>
      </c>
      <c r="F422" t="str">
        <f>VLOOKUP($A422,'Medical Examinations'!$A$2:$J$2336,5,FALSE)</f>
        <v>No</v>
      </c>
      <c r="G422" t="str">
        <f>VLOOKUP($A422,'Medical Examinations'!$A$2:$J$2336,6,FALSE)</f>
        <v>No</v>
      </c>
      <c r="H422" s="17">
        <f>VLOOKUP($A422,'Medical Examinations'!$A$2:$J$2336,7,FALSE)</f>
        <v>0</v>
      </c>
      <c r="I422" t="str">
        <f>VLOOKUP($A422,'Medical Examinations'!$A$2:$J$2336,8,FALSE)</f>
        <v>No</v>
      </c>
      <c r="J422" t="str">
        <f>VLOOKUP($A422,'Medical Examinations'!$A$2:$J$2336,9,FALSE)</f>
        <v>Overweight</v>
      </c>
      <c r="K422" t="str">
        <f>VLOOKUP($A422,'Medical Examinations'!$A$2:$J$2336,10,FALSE)</f>
        <v>Normal</v>
      </c>
      <c r="L422" s="18">
        <f>VLOOKUP($A422,'Hospitalisation Details'!$A$2:$H$2345,2,FALSE)</f>
        <v>28045</v>
      </c>
      <c r="M422" s="13">
        <f>VLOOKUP($A422,'Hospitalisation Details'!$A$2:$H$2345,4,FALSE)</f>
        <v>24603.05</v>
      </c>
      <c r="N422" t="str">
        <f>VLOOKUP($A422,'Hospitalisation Details'!$A$2:$H$2345,5,FALSE)</f>
        <v>tier - 2</v>
      </c>
      <c r="O422" t="str">
        <f>VLOOKUP($A422,'Hospitalisation Details'!$A$2:$H$2345,6,FALSE)</f>
        <v>tier - 2</v>
      </c>
      <c r="P422" t="str">
        <f>VLOOKUP($A422,'Hospitalisation Details'!$A$2:$H$2345,7,FALSE)</f>
        <v>R1011</v>
      </c>
      <c r="Q422" s="17">
        <f>VLOOKUP($A422,'Hospitalisation Details'!$A$2:$H$2345,8,FALSE)</f>
        <v>46</v>
      </c>
    </row>
    <row r="423" spans="1:17" x14ac:dyDescent="0.25">
      <c r="A423" t="str">
        <f>'Customer Names'!A423</f>
        <v>Id422</v>
      </c>
      <c r="B423" t="str">
        <f>VLOOKUP($A423,'Customer Names'!$A$2:$D$2336,3,FALSE)</f>
        <v>Jenny</v>
      </c>
      <c r="C423" s="16">
        <f>VLOOKUP($A423,'Medical Examinations'!$A$2:$J$2336,2,FALSE)</f>
        <v>27.645</v>
      </c>
      <c r="D423" s="16">
        <f>VLOOKUP($A423,'Medical Examinations'!$A$2:$J$2336,3,FALSE)</f>
        <v>11.03</v>
      </c>
      <c r="E423" t="str">
        <f>VLOOKUP($A423,'Medical Examinations'!$A$2:$J$2336,4,FALSE)</f>
        <v>yes</v>
      </c>
      <c r="F423" t="str">
        <f>VLOOKUP($A423,'Medical Examinations'!$A$2:$J$2336,5,FALSE)</f>
        <v>No</v>
      </c>
      <c r="G423" t="str">
        <f>VLOOKUP($A423,'Medical Examinations'!$A$2:$J$2336,6,FALSE)</f>
        <v>No</v>
      </c>
      <c r="H423" s="17">
        <f>VLOOKUP($A423,'Medical Examinations'!$A$2:$J$2336,7,FALSE)</f>
        <v>1</v>
      </c>
      <c r="I423" t="str">
        <f>VLOOKUP($A423,'Medical Examinations'!$A$2:$J$2336,8,FALSE)</f>
        <v>yes</v>
      </c>
      <c r="J423" t="str">
        <f>VLOOKUP($A423,'Medical Examinations'!$A$2:$J$2336,9,FALSE)</f>
        <v>Overweight</v>
      </c>
      <c r="K423" t="str">
        <f>VLOOKUP($A423,'Medical Examinations'!$A$2:$J$2336,10,FALSE)</f>
        <v>Diabetes</v>
      </c>
      <c r="L423" s="18">
        <f>VLOOKUP($A423,'Hospitalisation Details'!$A$2:$H$2345,2,FALSE)</f>
        <v>27558</v>
      </c>
      <c r="M423" s="13">
        <f>VLOOKUP($A423,'Hospitalisation Details'!$A$2:$H$2345,4,FALSE)</f>
        <v>24535.7</v>
      </c>
      <c r="N423" t="str">
        <f>VLOOKUP($A423,'Hospitalisation Details'!$A$2:$H$2345,5,FALSE)</f>
        <v>tier - 2</v>
      </c>
      <c r="O423" t="str">
        <f>VLOOKUP($A423,'Hospitalisation Details'!$A$2:$H$2345,6,FALSE)</f>
        <v>tier - 2</v>
      </c>
      <c r="P423" t="str">
        <f>VLOOKUP($A423,'Hospitalisation Details'!$A$2:$H$2345,7,FALSE)</f>
        <v>R1012</v>
      </c>
      <c r="Q423" s="17">
        <f>VLOOKUP($A423,'Hospitalisation Details'!$A$2:$H$2345,8,FALSE)</f>
        <v>47</v>
      </c>
    </row>
    <row r="424" spans="1:17" x14ac:dyDescent="0.25">
      <c r="A424" t="str">
        <f>'Customer Names'!A424</f>
        <v>Id423</v>
      </c>
      <c r="B424" t="str">
        <f>VLOOKUP($A424,'Customer Names'!$A$2:$D$2336,3,FALSE)</f>
        <v>Emily</v>
      </c>
      <c r="C424" s="16">
        <f>VLOOKUP($A424,'Medical Examinations'!$A$2:$J$2336,2,FALSE)</f>
        <v>27.6</v>
      </c>
      <c r="D424" s="16">
        <f>VLOOKUP($A424,'Medical Examinations'!$A$2:$J$2336,3,FALSE)</f>
        <v>5.22</v>
      </c>
      <c r="E424" t="str">
        <f>VLOOKUP($A424,'Medical Examinations'!$A$2:$J$2336,4,FALSE)</f>
        <v>No</v>
      </c>
      <c r="F424" t="str">
        <f>VLOOKUP($A424,'Medical Examinations'!$A$2:$J$2336,5,FALSE)</f>
        <v>No</v>
      </c>
      <c r="G424" t="str">
        <f>VLOOKUP($A424,'Medical Examinations'!$A$2:$J$2336,6,FALSE)</f>
        <v>No</v>
      </c>
      <c r="H424" s="17">
        <f>VLOOKUP($A424,'Medical Examinations'!$A$2:$J$2336,7,FALSE)</f>
        <v>2</v>
      </c>
      <c r="I424" t="str">
        <f>VLOOKUP($A424,'Medical Examinations'!$A$2:$J$2336,8,FALSE)</f>
        <v>yes</v>
      </c>
      <c r="J424" t="str">
        <f>VLOOKUP($A424,'Medical Examinations'!$A$2:$J$2336,9,FALSE)</f>
        <v>Overweight</v>
      </c>
      <c r="K424" t="str">
        <f>VLOOKUP($A424,'Medical Examinations'!$A$2:$J$2336,10,FALSE)</f>
        <v>Normal</v>
      </c>
      <c r="L424" s="18">
        <f>VLOOKUP($A424,'Hospitalisation Details'!$A$2:$H$2345,2,FALSE)</f>
        <v>26556</v>
      </c>
      <c r="M424" s="13">
        <f>VLOOKUP($A424,'Hospitalisation Details'!$A$2:$H$2345,4,FALSE)</f>
        <v>24520.26</v>
      </c>
      <c r="N424" t="str">
        <f>VLOOKUP($A424,'Hospitalisation Details'!$A$2:$H$2345,5,FALSE)</f>
        <v>tier - 2</v>
      </c>
      <c r="O424" t="str">
        <f>VLOOKUP($A424,'Hospitalisation Details'!$A$2:$H$2345,6,FALSE)</f>
        <v>tier - 3</v>
      </c>
      <c r="P424" t="str">
        <f>VLOOKUP($A424,'Hospitalisation Details'!$A$2:$H$2345,7,FALSE)</f>
        <v>R1011</v>
      </c>
      <c r="Q424" s="17">
        <f>VLOOKUP($A424,'Hospitalisation Details'!$A$2:$H$2345,8,FALSE)</f>
        <v>50</v>
      </c>
    </row>
    <row r="425" spans="1:17" x14ac:dyDescent="0.25">
      <c r="A425" t="str">
        <f>'Customer Names'!A425</f>
        <v>Id424</v>
      </c>
      <c r="B425" t="str">
        <f>VLOOKUP($A425,'Customer Names'!$A$2:$D$2336,3,FALSE)</f>
        <v>Fabienne</v>
      </c>
      <c r="C425" s="16">
        <f>VLOOKUP($A425,'Medical Examinations'!$A$2:$J$2336,2,FALSE)</f>
        <v>25.08</v>
      </c>
      <c r="D425" s="16">
        <f>VLOOKUP($A425,'Medical Examinations'!$A$2:$J$2336,3,FALSE)</f>
        <v>9.52</v>
      </c>
      <c r="E425" t="str">
        <f>VLOOKUP($A425,'Medical Examinations'!$A$2:$J$2336,4,FALSE)</f>
        <v>yes</v>
      </c>
      <c r="F425" t="str">
        <f>VLOOKUP($A425,'Medical Examinations'!$A$2:$J$2336,5,FALSE)</f>
        <v>No</v>
      </c>
      <c r="G425" t="str">
        <f>VLOOKUP($A425,'Medical Examinations'!$A$2:$J$2336,6,FALSE)</f>
        <v>No</v>
      </c>
      <c r="H425" s="17">
        <f>VLOOKUP($A425,'Medical Examinations'!$A$2:$J$2336,7,FALSE)</f>
        <v>2</v>
      </c>
      <c r="I425" t="str">
        <f>VLOOKUP($A425,'Medical Examinations'!$A$2:$J$2336,8,FALSE)</f>
        <v>No</v>
      </c>
      <c r="J425" t="str">
        <f>VLOOKUP($A425,'Medical Examinations'!$A$2:$J$2336,9,FALSE)</f>
        <v>Overweight</v>
      </c>
      <c r="K425" t="str">
        <f>VLOOKUP($A425,'Medical Examinations'!$A$2:$J$2336,10,FALSE)</f>
        <v>Diabetes</v>
      </c>
      <c r="L425" s="18">
        <f>VLOOKUP($A425,'Hospitalisation Details'!$A$2:$H$2345,2,FALSE)</f>
        <v>22575</v>
      </c>
      <c r="M425" s="13">
        <f>VLOOKUP($A425,'Hospitalisation Details'!$A$2:$H$2345,4,FALSE)</f>
        <v>24513.09</v>
      </c>
      <c r="N425" t="str">
        <f>VLOOKUP($A425,'Hospitalisation Details'!$A$2:$H$2345,5,FALSE)</f>
        <v>tier - 2</v>
      </c>
      <c r="O425" t="str">
        <f>VLOOKUP($A425,'Hospitalisation Details'!$A$2:$H$2345,6,FALSE)</f>
        <v>tier - 2</v>
      </c>
      <c r="P425" t="str">
        <f>VLOOKUP($A425,'Hospitalisation Details'!$A$2:$H$2345,7,FALSE)</f>
        <v>R1013</v>
      </c>
      <c r="Q425" s="17">
        <f>VLOOKUP($A425,'Hospitalisation Details'!$A$2:$H$2345,8,FALSE)</f>
        <v>61</v>
      </c>
    </row>
    <row r="426" spans="1:17" x14ac:dyDescent="0.25">
      <c r="A426" t="str">
        <f>'Customer Names'!A426</f>
        <v>Id425</v>
      </c>
      <c r="B426" t="str">
        <f>VLOOKUP($A426,'Customer Names'!$A$2:$D$2336,3,FALSE)</f>
        <v>Jordan</v>
      </c>
      <c r="C426" s="16">
        <f>VLOOKUP($A426,'Medical Examinations'!$A$2:$J$2336,2,FALSE)</f>
        <v>30.02</v>
      </c>
      <c r="D426" s="16">
        <f>VLOOKUP($A426,'Medical Examinations'!$A$2:$J$2336,3,FALSE)</f>
        <v>11.09</v>
      </c>
      <c r="E426" t="str">
        <f>VLOOKUP($A426,'Medical Examinations'!$A$2:$J$2336,4,FALSE)</f>
        <v>No</v>
      </c>
      <c r="F426" t="str">
        <f>VLOOKUP($A426,'Medical Examinations'!$A$2:$J$2336,5,FALSE)</f>
        <v>No</v>
      </c>
      <c r="G426" t="str">
        <f>VLOOKUP($A426,'Medical Examinations'!$A$2:$J$2336,6,FALSE)</f>
        <v>No</v>
      </c>
      <c r="H426" s="17">
        <f>VLOOKUP($A426,'Medical Examinations'!$A$2:$J$2336,7,FALSE)</f>
        <v>0</v>
      </c>
      <c r="I426" t="str">
        <f>VLOOKUP($A426,'Medical Examinations'!$A$2:$J$2336,8,FALSE)</f>
        <v>No</v>
      </c>
      <c r="J426" t="str">
        <f>VLOOKUP($A426,'Medical Examinations'!$A$2:$J$2336,9,FALSE)</f>
        <v>Obesity</v>
      </c>
      <c r="K426" t="str">
        <f>VLOOKUP($A426,'Medical Examinations'!$A$2:$J$2336,10,FALSE)</f>
        <v>Diabetes</v>
      </c>
      <c r="L426" s="18">
        <f>VLOOKUP($A426,'Hospitalisation Details'!$A$2:$H$2345,2,FALSE)</f>
        <v>25025</v>
      </c>
      <c r="M426" s="13">
        <f>VLOOKUP($A426,'Hospitalisation Details'!$A$2:$H$2345,4,FALSE)</f>
        <v>24476.48</v>
      </c>
      <c r="N426" t="str">
        <f>VLOOKUP($A426,'Hospitalisation Details'!$A$2:$H$2345,5,FALSE)</f>
        <v>tier - 2</v>
      </c>
      <c r="O426" t="str">
        <f>VLOOKUP($A426,'Hospitalisation Details'!$A$2:$H$2345,6,FALSE)</f>
        <v>tier - 2</v>
      </c>
      <c r="P426" t="str">
        <f>VLOOKUP($A426,'Hospitalisation Details'!$A$2:$H$2345,7,FALSE)</f>
        <v>R1012</v>
      </c>
      <c r="Q426" s="17">
        <f>VLOOKUP($A426,'Hospitalisation Details'!$A$2:$H$2345,8,FALSE)</f>
        <v>54</v>
      </c>
    </row>
    <row r="427" spans="1:17" x14ac:dyDescent="0.25">
      <c r="A427" t="str">
        <f>'Customer Names'!A427</f>
        <v>Id426</v>
      </c>
      <c r="B427" t="str">
        <f>VLOOKUP($A427,'Customer Names'!$A$2:$D$2336,3,FALSE)</f>
        <v>Matt</v>
      </c>
      <c r="C427" s="16">
        <f>VLOOKUP($A427,'Medical Examinations'!$A$2:$J$2336,2,FALSE)</f>
        <v>27.36</v>
      </c>
      <c r="D427" s="16">
        <f>VLOOKUP($A427,'Medical Examinations'!$A$2:$J$2336,3,FALSE)</f>
        <v>9.4499999999999993</v>
      </c>
      <c r="E427" t="str">
        <f>VLOOKUP($A427,'Medical Examinations'!$A$2:$J$2336,4,FALSE)</f>
        <v>yes</v>
      </c>
      <c r="F427" t="str">
        <f>VLOOKUP($A427,'Medical Examinations'!$A$2:$J$2336,5,FALSE)</f>
        <v>No</v>
      </c>
      <c r="G427" t="str">
        <f>VLOOKUP($A427,'Medical Examinations'!$A$2:$J$2336,6,FALSE)</f>
        <v>No</v>
      </c>
      <c r="H427" s="17">
        <f>VLOOKUP($A427,'Medical Examinations'!$A$2:$J$2336,7,FALSE)</f>
        <v>2</v>
      </c>
      <c r="I427" t="str">
        <f>VLOOKUP($A427,'Medical Examinations'!$A$2:$J$2336,8,FALSE)</f>
        <v>yes</v>
      </c>
      <c r="J427" t="str">
        <f>VLOOKUP($A427,'Medical Examinations'!$A$2:$J$2336,9,FALSE)</f>
        <v>Overweight</v>
      </c>
      <c r="K427" t="str">
        <f>VLOOKUP($A427,'Medical Examinations'!$A$2:$J$2336,10,FALSE)</f>
        <v>Diabetes</v>
      </c>
      <c r="L427" s="18">
        <f>VLOOKUP($A427,'Hospitalisation Details'!$A$2:$H$2345,2,FALSE)</f>
        <v>25902</v>
      </c>
      <c r="M427" s="13">
        <f>VLOOKUP($A427,'Hospitalisation Details'!$A$2:$H$2345,4,FALSE)</f>
        <v>24393.62</v>
      </c>
      <c r="N427" t="str">
        <f>VLOOKUP($A427,'Hospitalisation Details'!$A$2:$H$2345,5,FALSE)</f>
        <v>tier - 2</v>
      </c>
      <c r="O427" t="str">
        <f>VLOOKUP($A427,'Hospitalisation Details'!$A$2:$H$2345,6,FALSE)</f>
        <v>tier - 3</v>
      </c>
      <c r="P427" t="str">
        <f>VLOOKUP($A427,'Hospitalisation Details'!$A$2:$H$2345,7,FALSE)</f>
        <v>R1012</v>
      </c>
      <c r="Q427" s="17">
        <f>VLOOKUP($A427,'Hospitalisation Details'!$A$2:$H$2345,8,FALSE)</f>
        <v>52</v>
      </c>
    </row>
    <row r="428" spans="1:17" x14ac:dyDescent="0.25">
      <c r="A428" t="str">
        <f>'Customer Names'!A428</f>
        <v>Id427</v>
      </c>
      <c r="B428" t="str">
        <f>VLOOKUP($A428,'Customer Names'!$A$2:$D$2336,3,FALSE)</f>
        <v>Taryn L</v>
      </c>
      <c r="C428" s="16">
        <f>VLOOKUP($A428,'Medical Examinations'!$A$2:$J$2336,2,FALSE)</f>
        <v>22.2</v>
      </c>
      <c r="D428" s="16">
        <f>VLOOKUP($A428,'Medical Examinations'!$A$2:$J$2336,3,FALSE)</f>
        <v>5.51</v>
      </c>
      <c r="E428" t="str">
        <f>VLOOKUP($A428,'Medical Examinations'!$A$2:$J$2336,4,FALSE)</f>
        <v>No</v>
      </c>
      <c r="F428" t="str">
        <f>VLOOKUP($A428,'Medical Examinations'!$A$2:$J$2336,5,FALSE)</f>
        <v>No</v>
      </c>
      <c r="G428" t="str">
        <f>VLOOKUP($A428,'Medical Examinations'!$A$2:$J$2336,6,FALSE)</f>
        <v>No</v>
      </c>
      <c r="H428" s="17">
        <f>VLOOKUP($A428,'Medical Examinations'!$A$2:$J$2336,7,FALSE)</f>
        <v>0</v>
      </c>
      <c r="I428" t="str">
        <f>VLOOKUP($A428,'Medical Examinations'!$A$2:$J$2336,8,FALSE)</f>
        <v>yes</v>
      </c>
      <c r="J428" t="str">
        <f>VLOOKUP($A428,'Medical Examinations'!$A$2:$J$2336,9,FALSE)</f>
        <v>Normal Weight</v>
      </c>
      <c r="K428" t="str">
        <f>VLOOKUP($A428,'Medical Examinations'!$A$2:$J$2336,10,FALSE)</f>
        <v>Normal</v>
      </c>
      <c r="L428" s="18">
        <f>VLOOKUP($A428,'Hospitalisation Details'!$A$2:$H$2345,2,FALSE)</f>
        <v>36440</v>
      </c>
      <c r="M428" s="13">
        <f>VLOOKUP($A428,'Hospitalisation Details'!$A$2:$H$2345,4,FALSE)</f>
        <v>24387.74</v>
      </c>
      <c r="N428" t="str">
        <f>VLOOKUP($A428,'Hospitalisation Details'!$A$2:$H$2345,5,FALSE)</f>
        <v>tier - 2</v>
      </c>
      <c r="O428" t="str">
        <f>VLOOKUP($A428,'Hospitalisation Details'!$A$2:$H$2345,6,FALSE)</f>
        <v>tier - 1</v>
      </c>
      <c r="P428" t="str">
        <f>VLOOKUP($A428,'Hospitalisation Details'!$A$2:$H$2345,7,FALSE)</f>
        <v>R1011</v>
      </c>
      <c r="Q428" s="17">
        <f>VLOOKUP($A428,'Hospitalisation Details'!$A$2:$H$2345,8,FALSE)</f>
        <v>23</v>
      </c>
    </row>
    <row r="429" spans="1:17" x14ac:dyDescent="0.25">
      <c r="A429" t="str">
        <f>'Customer Names'!A429</f>
        <v>Id428</v>
      </c>
      <c r="B429" t="str">
        <f>VLOOKUP($A429,'Customer Names'!$A$2:$D$2336,3,FALSE)</f>
        <v>Temima</v>
      </c>
      <c r="C429" s="16">
        <f>VLOOKUP($A429,'Medical Examinations'!$A$2:$J$2336,2,FALSE)</f>
        <v>25.71</v>
      </c>
      <c r="D429" s="16">
        <f>VLOOKUP($A429,'Medical Examinations'!$A$2:$J$2336,3,FALSE)</f>
        <v>4.18</v>
      </c>
      <c r="E429" t="str">
        <f>VLOOKUP($A429,'Medical Examinations'!$A$2:$J$2336,4,FALSE)</f>
        <v>No</v>
      </c>
      <c r="F429" t="str">
        <f>VLOOKUP($A429,'Medical Examinations'!$A$2:$J$2336,5,FALSE)</f>
        <v>yes</v>
      </c>
      <c r="G429" t="str">
        <f>VLOOKUP($A429,'Medical Examinations'!$A$2:$J$2336,6,FALSE)</f>
        <v>No</v>
      </c>
      <c r="H429" s="17">
        <f>VLOOKUP($A429,'Medical Examinations'!$A$2:$J$2336,7,FALSE)</f>
        <v>1</v>
      </c>
      <c r="I429" t="str">
        <f>VLOOKUP($A429,'Medical Examinations'!$A$2:$J$2336,8,FALSE)</f>
        <v>yes</v>
      </c>
      <c r="J429" t="str">
        <f>VLOOKUP($A429,'Medical Examinations'!$A$2:$J$2336,9,FALSE)</f>
        <v>Overweight</v>
      </c>
      <c r="K429" t="str">
        <f>VLOOKUP($A429,'Medical Examinations'!$A$2:$J$2336,10,FALSE)</f>
        <v>Normal</v>
      </c>
      <c r="L429" s="18">
        <f>VLOOKUP($A429,'Hospitalisation Details'!$A$2:$H$2345,2,FALSE)</f>
        <v>38202</v>
      </c>
      <c r="M429" s="13">
        <f>VLOOKUP($A429,'Hospitalisation Details'!$A$2:$H$2345,4,FALSE)</f>
        <v>24294.02</v>
      </c>
      <c r="N429" t="str">
        <f>VLOOKUP($A429,'Hospitalisation Details'!$A$2:$H$2345,5,FALSE)</f>
        <v>tier - 2</v>
      </c>
      <c r="O429" t="str">
        <f>VLOOKUP($A429,'Hospitalisation Details'!$A$2:$H$2345,6,FALSE)</f>
        <v>tier - 1</v>
      </c>
      <c r="P429" t="str">
        <f>VLOOKUP($A429,'Hospitalisation Details'!$A$2:$H$2345,7,FALSE)</f>
        <v>R1011</v>
      </c>
      <c r="Q429" s="17">
        <f>VLOOKUP($A429,'Hospitalisation Details'!$A$2:$H$2345,8,FALSE)</f>
        <v>18</v>
      </c>
    </row>
    <row r="430" spans="1:17" x14ac:dyDescent="0.25">
      <c r="A430" t="str">
        <f>'Customer Names'!A430</f>
        <v>Id429</v>
      </c>
      <c r="B430" t="str">
        <f>VLOOKUP($A430,'Customer Names'!$A$2:$D$2336,3,FALSE)</f>
        <v>Jennifer</v>
      </c>
      <c r="C430" s="16">
        <f>VLOOKUP($A430,'Medical Examinations'!$A$2:$J$2336,2,FALSE)</f>
        <v>41.91</v>
      </c>
      <c r="D430" s="16">
        <f>VLOOKUP($A430,'Medical Examinations'!$A$2:$J$2336,3,FALSE)</f>
        <v>5.98</v>
      </c>
      <c r="E430" t="str">
        <f>VLOOKUP($A430,'Medical Examinations'!$A$2:$J$2336,4,FALSE)</f>
        <v>yes</v>
      </c>
      <c r="F430" t="str">
        <f>VLOOKUP($A430,'Medical Examinations'!$A$2:$J$2336,5,FALSE)</f>
        <v>No</v>
      </c>
      <c r="G430" t="str">
        <f>VLOOKUP($A430,'Medical Examinations'!$A$2:$J$2336,6,FALSE)</f>
        <v>No</v>
      </c>
      <c r="H430" s="17">
        <f>VLOOKUP($A430,'Medical Examinations'!$A$2:$J$2336,7,FALSE)</f>
        <v>1</v>
      </c>
      <c r="I430" t="str">
        <f>VLOOKUP($A430,'Medical Examinations'!$A$2:$J$2336,8,FALSE)</f>
        <v>No</v>
      </c>
      <c r="J430" t="str">
        <f>VLOOKUP($A430,'Medical Examinations'!$A$2:$J$2336,9,FALSE)</f>
        <v>Obesity</v>
      </c>
      <c r="K430" t="str">
        <f>VLOOKUP($A430,'Medical Examinations'!$A$2:$J$2336,10,FALSE)</f>
        <v>Prediabetes</v>
      </c>
      <c r="L430" s="18">
        <f>VLOOKUP($A430,'Hospitalisation Details'!$A$2:$H$2345,2,FALSE)</f>
        <v>23727</v>
      </c>
      <c r="M430" s="13">
        <f>VLOOKUP($A430,'Hospitalisation Details'!$A$2:$H$2345,4,FALSE)</f>
        <v>24227.34</v>
      </c>
      <c r="N430" t="str">
        <f>VLOOKUP($A430,'Hospitalisation Details'!$A$2:$H$2345,5,FALSE)</f>
        <v>tier - 2</v>
      </c>
      <c r="O430" t="str">
        <f>VLOOKUP($A430,'Hospitalisation Details'!$A$2:$H$2345,6,FALSE)</f>
        <v>tier - 1</v>
      </c>
      <c r="P430" t="str">
        <f>VLOOKUP($A430,'Hospitalisation Details'!$A$2:$H$2345,7,FALSE)</f>
        <v>R1013</v>
      </c>
      <c r="Q430" s="17">
        <f>VLOOKUP($A430,'Hospitalisation Details'!$A$2:$H$2345,8,FALSE)</f>
        <v>58</v>
      </c>
    </row>
    <row r="431" spans="1:17" x14ac:dyDescent="0.25">
      <c r="A431" t="str">
        <f>'Customer Names'!A431</f>
        <v>Id430</v>
      </c>
      <c r="B431" t="str">
        <f>VLOOKUP($A431,'Customer Names'!$A$2:$D$2336,3,FALSE)</f>
        <v>Serena M.</v>
      </c>
      <c r="C431" s="16">
        <f>VLOOKUP($A431,'Medical Examinations'!$A$2:$J$2336,2,FALSE)</f>
        <v>25.85</v>
      </c>
      <c r="D431" s="16">
        <f>VLOOKUP($A431,'Medical Examinations'!$A$2:$J$2336,3,FALSE)</f>
        <v>10.16</v>
      </c>
      <c r="E431" t="str">
        <f>VLOOKUP($A431,'Medical Examinations'!$A$2:$J$2336,4,FALSE)</f>
        <v>No</v>
      </c>
      <c r="F431" t="str">
        <f>VLOOKUP($A431,'Medical Examinations'!$A$2:$J$2336,5,FALSE)</f>
        <v>No</v>
      </c>
      <c r="G431" t="str">
        <f>VLOOKUP($A431,'Medical Examinations'!$A$2:$J$2336,6,FALSE)</f>
        <v>No</v>
      </c>
      <c r="H431" s="17">
        <f>VLOOKUP($A431,'Medical Examinations'!$A$2:$J$2336,7,FALSE)</f>
        <v>0</v>
      </c>
      <c r="I431" t="str">
        <f>VLOOKUP($A431,'Medical Examinations'!$A$2:$J$2336,8,FALSE)</f>
        <v>yes</v>
      </c>
      <c r="J431" t="str">
        <f>VLOOKUP($A431,'Medical Examinations'!$A$2:$J$2336,9,FALSE)</f>
        <v>Overweight</v>
      </c>
      <c r="K431" t="str">
        <f>VLOOKUP($A431,'Medical Examinations'!$A$2:$J$2336,10,FALSE)</f>
        <v>Diabetes</v>
      </c>
      <c r="L431" s="18">
        <f>VLOOKUP($A431,'Hospitalisation Details'!$A$2:$H$2345,2,FALSE)</f>
        <v>27282</v>
      </c>
      <c r="M431" s="13">
        <f>VLOOKUP($A431,'Hospitalisation Details'!$A$2:$H$2345,4,FALSE)</f>
        <v>24180.93</v>
      </c>
      <c r="N431" t="str">
        <f>VLOOKUP($A431,'Hospitalisation Details'!$A$2:$H$2345,5,FALSE)</f>
        <v>tier - 2</v>
      </c>
      <c r="O431" t="str">
        <f>VLOOKUP($A431,'Hospitalisation Details'!$A$2:$H$2345,6,FALSE)</f>
        <v>tier - 1</v>
      </c>
      <c r="P431" t="str">
        <f>VLOOKUP($A431,'Hospitalisation Details'!$A$2:$H$2345,7,FALSE)</f>
        <v>R1013</v>
      </c>
      <c r="Q431" s="17">
        <f>VLOOKUP($A431,'Hospitalisation Details'!$A$2:$H$2345,8,FALSE)</f>
        <v>48</v>
      </c>
    </row>
    <row r="432" spans="1:17" x14ac:dyDescent="0.25">
      <c r="A432" t="str">
        <f>'Customer Names'!A432</f>
        <v>Id431</v>
      </c>
      <c r="B432" t="str">
        <f>VLOOKUP($A432,'Customer Names'!$A$2:$D$2336,3,FALSE)</f>
        <v>Victoria M.</v>
      </c>
      <c r="C432" s="16">
        <f>VLOOKUP($A432,'Medical Examinations'!$A$2:$J$2336,2,FALSE)</f>
        <v>23.844999999999999</v>
      </c>
      <c r="D432" s="16">
        <f>VLOOKUP($A432,'Medical Examinations'!$A$2:$J$2336,3,FALSE)</f>
        <v>11.71</v>
      </c>
      <c r="E432" t="str">
        <f>VLOOKUP($A432,'Medical Examinations'!$A$2:$J$2336,4,FALSE)</f>
        <v>No</v>
      </c>
      <c r="F432" t="str">
        <f>VLOOKUP($A432,'Medical Examinations'!$A$2:$J$2336,5,FALSE)</f>
        <v>No</v>
      </c>
      <c r="G432" t="str">
        <f>VLOOKUP($A432,'Medical Examinations'!$A$2:$J$2336,6,FALSE)</f>
        <v>No</v>
      </c>
      <c r="H432" s="17">
        <f>VLOOKUP($A432,'Medical Examinations'!$A$2:$J$2336,7,FALSE)</f>
        <v>2</v>
      </c>
      <c r="I432" t="str">
        <f>VLOOKUP($A432,'Medical Examinations'!$A$2:$J$2336,8,FALSE)</f>
        <v>yes</v>
      </c>
      <c r="J432" t="str">
        <f>VLOOKUP($A432,'Medical Examinations'!$A$2:$J$2336,9,FALSE)</f>
        <v>Normal Weight</v>
      </c>
      <c r="K432" t="str">
        <f>VLOOKUP($A432,'Medical Examinations'!$A$2:$J$2336,10,FALSE)</f>
        <v>Diabetes</v>
      </c>
      <c r="L432" s="18">
        <f>VLOOKUP($A432,'Hospitalisation Details'!$A$2:$H$2345,2,FALSE)</f>
        <v>26828</v>
      </c>
      <c r="M432" s="13">
        <f>VLOOKUP($A432,'Hospitalisation Details'!$A$2:$H$2345,4,FALSE)</f>
        <v>24106.91</v>
      </c>
      <c r="N432" t="str">
        <f>VLOOKUP($A432,'Hospitalisation Details'!$A$2:$H$2345,5,FALSE)</f>
        <v>tier - 2</v>
      </c>
      <c r="O432" t="str">
        <f>VLOOKUP($A432,'Hospitalisation Details'!$A$2:$H$2345,6,FALSE)</f>
        <v>tier - 2</v>
      </c>
      <c r="P432" t="str">
        <f>VLOOKUP($A432,'Hospitalisation Details'!$A$2:$H$2345,7,FALSE)</f>
        <v>R1024</v>
      </c>
      <c r="Q432" s="17">
        <f>VLOOKUP($A432,'Hospitalisation Details'!$A$2:$H$2345,8,FALSE)</f>
        <v>49</v>
      </c>
    </row>
    <row r="433" spans="1:17" x14ac:dyDescent="0.25">
      <c r="A433" t="str">
        <f>'Customer Names'!A433</f>
        <v>Id432</v>
      </c>
      <c r="B433" t="str">
        <f>VLOOKUP($A433,'Customer Names'!$A$2:$D$2336,3,FALSE)</f>
        <v>Phoebe</v>
      </c>
      <c r="C433" s="16">
        <f>VLOOKUP($A433,'Medical Examinations'!$A$2:$J$2336,2,FALSE)</f>
        <v>30.59</v>
      </c>
      <c r="D433" s="16">
        <f>VLOOKUP($A433,'Medical Examinations'!$A$2:$J$2336,3,FALSE)</f>
        <v>5.23</v>
      </c>
      <c r="E433" t="str">
        <f>VLOOKUP($A433,'Medical Examinations'!$A$2:$J$2336,4,FALSE)</f>
        <v>No</v>
      </c>
      <c r="F433" t="str">
        <f>VLOOKUP($A433,'Medical Examinations'!$A$2:$J$2336,5,FALSE)</f>
        <v>No</v>
      </c>
      <c r="G433" t="str">
        <f>VLOOKUP($A433,'Medical Examinations'!$A$2:$J$2336,6,FALSE)</f>
        <v>Yes</v>
      </c>
      <c r="H433" s="17">
        <f>VLOOKUP($A433,'Medical Examinations'!$A$2:$J$2336,7,FALSE)</f>
        <v>1</v>
      </c>
      <c r="I433" t="str">
        <f>VLOOKUP($A433,'Medical Examinations'!$A$2:$J$2336,8,FALSE)</f>
        <v>No</v>
      </c>
      <c r="J433" t="str">
        <f>VLOOKUP($A433,'Medical Examinations'!$A$2:$J$2336,9,FALSE)</f>
        <v>Obesity</v>
      </c>
      <c r="K433" t="str">
        <f>VLOOKUP($A433,'Medical Examinations'!$A$2:$J$2336,10,FALSE)</f>
        <v>Normal</v>
      </c>
      <c r="L433" s="18">
        <f>VLOOKUP($A433,'Hospitalisation Details'!$A$2:$H$2345,2,FALSE)</f>
        <v>37985</v>
      </c>
      <c r="M433" s="13">
        <f>VLOOKUP($A433,'Hospitalisation Details'!$A$2:$H$2345,4,FALSE)</f>
        <v>24059.68</v>
      </c>
      <c r="N433" t="str">
        <f>VLOOKUP($A433,'Hospitalisation Details'!$A$2:$H$2345,5,FALSE)</f>
        <v>tier - 2</v>
      </c>
      <c r="O433" t="str">
        <f>VLOOKUP($A433,'Hospitalisation Details'!$A$2:$H$2345,6,FALSE)</f>
        <v>tier - 2</v>
      </c>
      <c r="P433" t="str">
        <f>VLOOKUP($A433,'Hospitalisation Details'!$A$2:$H$2345,7,FALSE)</f>
        <v>R1012</v>
      </c>
      <c r="Q433" s="17">
        <f>VLOOKUP($A433,'Hospitalisation Details'!$A$2:$H$2345,8,FALSE)</f>
        <v>19</v>
      </c>
    </row>
    <row r="434" spans="1:17" x14ac:dyDescent="0.25">
      <c r="A434" t="str">
        <f>'Customer Names'!A434</f>
        <v>Id433</v>
      </c>
      <c r="B434" t="str">
        <f>VLOOKUP($A434,'Customer Names'!$A$2:$D$2336,3,FALSE)</f>
        <v>Corey</v>
      </c>
      <c r="C434" s="16">
        <f>VLOOKUP($A434,'Medical Examinations'!$A$2:$J$2336,2,FALSE)</f>
        <v>24.795000000000002</v>
      </c>
      <c r="D434" s="16">
        <f>VLOOKUP($A434,'Medical Examinations'!$A$2:$J$2336,3,FALSE)</f>
        <v>6.85</v>
      </c>
      <c r="E434" t="str">
        <f>VLOOKUP($A434,'Medical Examinations'!$A$2:$J$2336,4,FALSE)</f>
        <v>No</v>
      </c>
      <c r="F434" t="str">
        <f>VLOOKUP($A434,'Medical Examinations'!$A$2:$J$2336,5,FALSE)</f>
        <v>No</v>
      </c>
      <c r="G434" t="str">
        <f>VLOOKUP($A434,'Medical Examinations'!$A$2:$J$2336,6,FALSE)</f>
        <v>No</v>
      </c>
      <c r="H434" s="17">
        <f>VLOOKUP($A434,'Medical Examinations'!$A$2:$J$2336,7,FALSE)</f>
        <v>0</v>
      </c>
      <c r="I434" t="str">
        <f>VLOOKUP($A434,'Medical Examinations'!$A$2:$J$2336,8,FALSE)</f>
        <v>yes</v>
      </c>
      <c r="J434" t="str">
        <f>VLOOKUP($A434,'Medical Examinations'!$A$2:$J$2336,9,FALSE)</f>
        <v>Normal Weight</v>
      </c>
      <c r="K434" t="str">
        <f>VLOOKUP($A434,'Medical Examinations'!$A$2:$J$2336,10,FALSE)</f>
        <v>Diabetes</v>
      </c>
      <c r="L434" s="18">
        <f>VLOOKUP($A434,'Hospitalisation Details'!$A$2:$H$2345,2,FALSE)</f>
        <v>26124</v>
      </c>
      <c r="M434" s="13">
        <f>VLOOKUP($A434,'Hospitalisation Details'!$A$2:$H$2345,4,FALSE)</f>
        <v>23967.38</v>
      </c>
      <c r="N434" t="str">
        <f>VLOOKUP($A434,'Hospitalisation Details'!$A$2:$H$2345,5,FALSE)</f>
        <v>tier - 2</v>
      </c>
      <c r="O434" t="str">
        <f>VLOOKUP($A434,'Hospitalisation Details'!$A$2:$H$2345,6,FALSE)</f>
        <v>tier - 2</v>
      </c>
      <c r="P434" t="str">
        <f>VLOOKUP($A434,'Hospitalisation Details'!$A$2:$H$2345,7,FALSE)</f>
        <v>R1012</v>
      </c>
      <c r="Q434" s="17">
        <f>VLOOKUP($A434,'Hospitalisation Details'!$A$2:$H$2345,8,FALSE)</f>
        <v>51</v>
      </c>
    </row>
    <row r="435" spans="1:17" x14ac:dyDescent="0.25">
      <c r="A435" t="str">
        <f>'Customer Names'!A435</f>
        <v>Id434</v>
      </c>
      <c r="B435" t="str">
        <f>VLOOKUP($A435,'Customer Names'!$A$2:$D$2336,3,FALSE)</f>
        <v>Rebecca</v>
      </c>
      <c r="C435" s="16">
        <f>VLOOKUP($A435,'Medical Examinations'!$A$2:$J$2336,2,FALSE)</f>
        <v>24.13</v>
      </c>
      <c r="D435" s="16">
        <f>VLOOKUP($A435,'Medical Examinations'!$A$2:$J$2336,3,FALSE)</f>
        <v>7.05</v>
      </c>
      <c r="E435" t="str">
        <f>VLOOKUP($A435,'Medical Examinations'!$A$2:$J$2336,4,FALSE)</f>
        <v>yes</v>
      </c>
      <c r="F435" t="str">
        <f>VLOOKUP($A435,'Medical Examinations'!$A$2:$J$2336,5,FALSE)</f>
        <v>No</v>
      </c>
      <c r="G435" t="str">
        <f>VLOOKUP($A435,'Medical Examinations'!$A$2:$J$2336,6,FALSE)</f>
        <v>No</v>
      </c>
      <c r="H435" s="17">
        <f>VLOOKUP($A435,'Medical Examinations'!$A$2:$J$2336,7,FALSE)</f>
        <v>2</v>
      </c>
      <c r="I435" t="str">
        <f>VLOOKUP($A435,'Medical Examinations'!$A$2:$J$2336,8,FALSE)</f>
        <v>yes</v>
      </c>
      <c r="J435" t="str">
        <f>VLOOKUP($A435,'Medical Examinations'!$A$2:$J$2336,9,FALSE)</f>
        <v>Normal Weight</v>
      </c>
      <c r="K435" t="str">
        <f>VLOOKUP($A435,'Medical Examinations'!$A$2:$J$2336,10,FALSE)</f>
        <v>Diabetes</v>
      </c>
      <c r="L435" s="18">
        <f>VLOOKUP($A435,'Hospitalisation Details'!$A$2:$H$2345,2,FALSE)</f>
        <v>25788</v>
      </c>
      <c r="M435" s="13">
        <f>VLOOKUP($A435,'Hospitalisation Details'!$A$2:$H$2345,4,FALSE)</f>
        <v>23887.66</v>
      </c>
      <c r="N435" t="str">
        <f>VLOOKUP($A435,'Hospitalisation Details'!$A$2:$H$2345,5,FALSE)</f>
        <v>tier - 2</v>
      </c>
      <c r="O435" t="str">
        <f>VLOOKUP($A435,'Hospitalisation Details'!$A$2:$H$2345,6,FALSE)</f>
        <v>tier - 3</v>
      </c>
      <c r="P435" t="str">
        <f>VLOOKUP($A435,'Hospitalisation Details'!$A$2:$H$2345,7,FALSE)</f>
        <v>R1012</v>
      </c>
      <c r="Q435" s="17">
        <f>VLOOKUP($A435,'Hospitalisation Details'!$A$2:$H$2345,8,FALSE)</f>
        <v>52</v>
      </c>
    </row>
    <row r="436" spans="1:17" x14ac:dyDescent="0.25">
      <c r="A436" t="str">
        <f>'Customer Names'!A436</f>
        <v>Id435</v>
      </c>
      <c r="B436" t="str">
        <f>VLOOKUP($A436,'Customer Names'!$A$2:$D$2336,3,FALSE)</f>
        <v>Nicholas D</v>
      </c>
      <c r="C436" s="16">
        <f>VLOOKUP($A436,'Medical Examinations'!$A$2:$J$2336,2,FALSE)</f>
        <v>25.84</v>
      </c>
      <c r="D436" s="16">
        <f>VLOOKUP($A436,'Medical Examinations'!$A$2:$J$2336,3,FALSE)</f>
        <v>11.64</v>
      </c>
      <c r="E436" t="str">
        <f>VLOOKUP($A436,'Medical Examinations'!$A$2:$J$2336,4,FALSE)</f>
        <v>No</v>
      </c>
      <c r="F436" t="str">
        <f>VLOOKUP($A436,'Medical Examinations'!$A$2:$J$2336,5,FALSE)</f>
        <v>No</v>
      </c>
      <c r="G436" t="str">
        <f>VLOOKUP($A436,'Medical Examinations'!$A$2:$J$2336,6,FALSE)</f>
        <v>No</v>
      </c>
      <c r="H436" s="17">
        <f>VLOOKUP($A436,'Medical Examinations'!$A$2:$J$2336,7,FALSE)</f>
        <v>2</v>
      </c>
      <c r="I436" t="str">
        <f>VLOOKUP($A436,'Medical Examinations'!$A$2:$J$2336,8,FALSE)</f>
        <v>yes</v>
      </c>
      <c r="J436" t="str">
        <f>VLOOKUP($A436,'Medical Examinations'!$A$2:$J$2336,9,FALSE)</f>
        <v>Overweight</v>
      </c>
      <c r="K436" t="str">
        <f>VLOOKUP($A436,'Medical Examinations'!$A$2:$J$2336,10,FALSE)</f>
        <v>Diabetes</v>
      </c>
      <c r="L436" s="18">
        <f>VLOOKUP($A436,'Hospitalisation Details'!$A$2:$H$2345,2,FALSE)</f>
        <v>26842</v>
      </c>
      <c r="M436" s="13">
        <f>VLOOKUP($A436,'Hospitalisation Details'!$A$2:$H$2345,4,FALSE)</f>
        <v>23807.24</v>
      </c>
      <c r="N436" t="str">
        <f>VLOOKUP($A436,'Hospitalisation Details'!$A$2:$H$2345,5,FALSE)</f>
        <v>tier - 2</v>
      </c>
      <c r="O436" t="str">
        <f>VLOOKUP($A436,'Hospitalisation Details'!$A$2:$H$2345,6,FALSE)</f>
        <v>tier - 3</v>
      </c>
      <c r="P436" t="str">
        <f>VLOOKUP($A436,'Hospitalisation Details'!$A$2:$H$2345,7,FALSE)</f>
        <v>R1012</v>
      </c>
      <c r="Q436" s="17">
        <f>VLOOKUP($A436,'Hospitalisation Details'!$A$2:$H$2345,8,FALSE)</f>
        <v>49</v>
      </c>
    </row>
    <row r="437" spans="1:17" x14ac:dyDescent="0.25">
      <c r="A437" t="str">
        <f>'Customer Names'!A437</f>
        <v>Id436</v>
      </c>
      <c r="B437" t="str">
        <f>VLOOKUP($A437,'Customer Names'!$A$2:$D$2336,3,FALSE)</f>
        <v>Christian</v>
      </c>
      <c r="C437" s="16">
        <f>VLOOKUP($A437,'Medical Examinations'!$A$2:$J$2336,2,FALSE)</f>
        <v>28</v>
      </c>
      <c r="D437" s="16">
        <f>VLOOKUP($A437,'Medical Examinations'!$A$2:$J$2336,3,FALSE)</f>
        <v>10.52</v>
      </c>
      <c r="E437" t="str">
        <f>VLOOKUP($A437,'Medical Examinations'!$A$2:$J$2336,4,FALSE)</f>
        <v>No</v>
      </c>
      <c r="F437" t="str">
        <f>VLOOKUP($A437,'Medical Examinations'!$A$2:$J$2336,5,FALSE)</f>
        <v>No</v>
      </c>
      <c r="G437" t="str">
        <f>VLOOKUP($A437,'Medical Examinations'!$A$2:$J$2336,6,FALSE)</f>
        <v>No</v>
      </c>
      <c r="H437" s="17">
        <f>VLOOKUP($A437,'Medical Examinations'!$A$2:$J$2336,7,FALSE)</f>
        <v>0</v>
      </c>
      <c r="I437" t="str">
        <f>VLOOKUP($A437,'Medical Examinations'!$A$2:$J$2336,8,FALSE)</f>
        <v>yes</v>
      </c>
      <c r="J437" t="str">
        <f>VLOOKUP($A437,'Medical Examinations'!$A$2:$J$2336,9,FALSE)</f>
        <v>Overweight</v>
      </c>
      <c r="K437" t="str">
        <f>VLOOKUP($A437,'Medical Examinations'!$A$2:$J$2336,10,FALSE)</f>
        <v>Diabetes</v>
      </c>
      <c r="L437" s="18">
        <f>VLOOKUP($A437,'Hospitalisation Details'!$A$2:$H$2345,2,FALSE)</f>
        <v>27182</v>
      </c>
      <c r="M437" s="13">
        <f>VLOOKUP($A437,'Hospitalisation Details'!$A$2:$H$2345,4,FALSE)</f>
        <v>23568.27</v>
      </c>
      <c r="N437" t="str">
        <f>VLOOKUP($A437,'Hospitalisation Details'!$A$2:$H$2345,5,FALSE)</f>
        <v>tier - 2</v>
      </c>
      <c r="O437" t="str">
        <f>VLOOKUP($A437,'Hospitalisation Details'!$A$2:$H$2345,6,FALSE)</f>
        <v>tier - 2</v>
      </c>
      <c r="P437" t="str">
        <f>VLOOKUP($A437,'Hospitalisation Details'!$A$2:$H$2345,7,FALSE)</f>
        <v>R1011</v>
      </c>
      <c r="Q437" s="17">
        <f>VLOOKUP($A437,'Hospitalisation Details'!$A$2:$H$2345,8,FALSE)</f>
        <v>49</v>
      </c>
    </row>
    <row r="438" spans="1:17" x14ac:dyDescent="0.25">
      <c r="A438" t="str">
        <f>'Customer Names'!A438</f>
        <v>Id437</v>
      </c>
      <c r="B438" t="str">
        <f>VLOOKUP($A438,'Customer Names'!$A$2:$D$2336,3,FALSE)</f>
        <v>Jonathon S.</v>
      </c>
      <c r="C438" s="16">
        <f>VLOOKUP($A438,'Medical Examinations'!$A$2:$J$2336,2,FALSE)</f>
        <v>34.1</v>
      </c>
      <c r="D438" s="16">
        <f>VLOOKUP($A438,'Medical Examinations'!$A$2:$J$2336,3,FALSE)</f>
        <v>4.01</v>
      </c>
      <c r="E438" t="str">
        <f>VLOOKUP($A438,'Medical Examinations'!$A$2:$J$2336,4,FALSE)</f>
        <v>yes</v>
      </c>
      <c r="F438" t="str">
        <f>VLOOKUP($A438,'Medical Examinations'!$A$2:$J$2336,5,FALSE)</f>
        <v>No</v>
      </c>
      <c r="G438" t="str">
        <f>VLOOKUP($A438,'Medical Examinations'!$A$2:$J$2336,6,FALSE)</f>
        <v>Yes</v>
      </c>
      <c r="H438" s="17">
        <f>VLOOKUP($A438,'Medical Examinations'!$A$2:$J$2336,7,FALSE)</f>
        <v>1</v>
      </c>
      <c r="I438" t="str">
        <f>VLOOKUP($A438,'Medical Examinations'!$A$2:$J$2336,8,FALSE)</f>
        <v>No</v>
      </c>
      <c r="J438" t="str">
        <f>VLOOKUP($A438,'Medical Examinations'!$A$2:$J$2336,9,FALSE)</f>
        <v>Obesity</v>
      </c>
      <c r="K438" t="str">
        <f>VLOOKUP($A438,'Medical Examinations'!$A$2:$J$2336,10,FALSE)</f>
        <v>Normal</v>
      </c>
      <c r="L438" s="18">
        <f>VLOOKUP($A438,'Hospitalisation Details'!$A$2:$H$2345,2,FALSE)</f>
        <v>30554</v>
      </c>
      <c r="M438" s="13">
        <f>VLOOKUP($A438,'Hospitalisation Details'!$A$2:$H$2345,4,FALSE)</f>
        <v>23563.02</v>
      </c>
      <c r="N438" t="str">
        <f>VLOOKUP($A438,'Hospitalisation Details'!$A$2:$H$2345,5,FALSE)</f>
        <v>tier - 2</v>
      </c>
      <c r="O438" t="str">
        <f>VLOOKUP($A438,'Hospitalisation Details'!$A$2:$H$2345,6,FALSE)</f>
        <v>tier - 2</v>
      </c>
      <c r="P438" t="str">
        <f>VLOOKUP($A438,'Hospitalisation Details'!$A$2:$H$2345,7,FALSE)</f>
        <v>R1013</v>
      </c>
      <c r="Q438" s="17">
        <f>VLOOKUP($A438,'Hospitalisation Details'!$A$2:$H$2345,8,FALSE)</f>
        <v>39</v>
      </c>
    </row>
    <row r="439" spans="1:17" x14ac:dyDescent="0.25">
      <c r="A439" t="str">
        <f>'Customer Names'!A439</f>
        <v>Id438</v>
      </c>
      <c r="B439" t="str">
        <f>VLOOKUP($A439,'Customer Names'!$A$2:$D$2336,3,FALSE)</f>
        <v>Caroline</v>
      </c>
      <c r="C439" s="16">
        <f>VLOOKUP($A439,'Medical Examinations'!$A$2:$J$2336,2,FALSE)</f>
        <v>26.125</v>
      </c>
      <c r="D439" s="16">
        <f>VLOOKUP($A439,'Medical Examinations'!$A$2:$J$2336,3,FALSE)</f>
        <v>8.56</v>
      </c>
      <c r="E439" t="str">
        <f>VLOOKUP($A439,'Medical Examinations'!$A$2:$J$2336,4,FALSE)</f>
        <v>yes</v>
      </c>
      <c r="F439" t="str">
        <f>VLOOKUP($A439,'Medical Examinations'!$A$2:$J$2336,5,FALSE)</f>
        <v>No</v>
      </c>
      <c r="G439" t="str">
        <f>VLOOKUP($A439,'Medical Examinations'!$A$2:$J$2336,6,FALSE)</f>
        <v>No</v>
      </c>
      <c r="H439" s="17">
        <f>VLOOKUP($A439,'Medical Examinations'!$A$2:$J$2336,7,FALSE)</f>
        <v>1</v>
      </c>
      <c r="I439" t="str">
        <f>VLOOKUP($A439,'Medical Examinations'!$A$2:$J$2336,8,FALSE)</f>
        <v>yes</v>
      </c>
      <c r="J439" t="str">
        <f>VLOOKUP($A439,'Medical Examinations'!$A$2:$J$2336,9,FALSE)</f>
        <v>Overweight</v>
      </c>
      <c r="K439" t="str">
        <f>VLOOKUP($A439,'Medical Examinations'!$A$2:$J$2336,10,FALSE)</f>
        <v>Diabetes</v>
      </c>
      <c r="L439" s="18">
        <f>VLOOKUP($A439,'Hospitalisation Details'!$A$2:$H$2345,2,FALSE)</f>
        <v>27711</v>
      </c>
      <c r="M439" s="13">
        <f>VLOOKUP($A439,'Hospitalisation Details'!$A$2:$H$2345,4,FALSE)</f>
        <v>23401.31</v>
      </c>
      <c r="N439" t="str">
        <f>VLOOKUP($A439,'Hospitalisation Details'!$A$2:$H$2345,5,FALSE)</f>
        <v>tier - 2</v>
      </c>
      <c r="O439" t="str">
        <f>VLOOKUP($A439,'Hospitalisation Details'!$A$2:$H$2345,6,FALSE)</f>
        <v>tier - 3</v>
      </c>
      <c r="P439" t="str">
        <f>VLOOKUP($A439,'Hospitalisation Details'!$A$2:$H$2345,7,FALSE)</f>
        <v>R1024</v>
      </c>
      <c r="Q439" s="17">
        <f>VLOOKUP($A439,'Hospitalisation Details'!$A$2:$H$2345,8,FALSE)</f>
        <v>47</v>
      </c>
    </row>
    <row r="440" spans="1:17" x14ac:dyDescent="0.25">
      <c r="A440" t="str">
        <f>'Customer Names'!A440</f>
        <v>Id439</v>
      </c>
      <c r="B440" t="str">
        <f>VLOOKUP($A440,'Customer Names'!$A$2:$D$2336,3,FALSE)</f>
        <v>Joshua D.</v>
      </c>
      <c r="C440" s="16">
        <f>VLOOKUP($A440,'Medical Examinations'!$A$2:$J$2336,2,FALSE)</f>
        <v>25.6</v>
      </c>
      <c r="D440" s="16">
        <f>VLOOKUP($A440,'Medical Examinations'!$A$2:$J$2336,3,FALSE)</f>
        <v>10.5</v>
      </c>
      <c r="E440" t="str">
        <f>VLOOKUP($A440,'Medical Examinations'!$A$2:$J$2336,4,FALSE)</f>
        <v>No</v>
      </c>
      <c r="F440" t="str">
        <f>VLOOKUP($A440,'Medical Examinations'!$A$2:$J$2336,5,FALSE)</f>
        <v>No</v>
      </c>
      <c r="G440" t="str">
        <f>VLOOKUP($A440,'Medical Examinations'!$A$2:$J$2336,6,FALSE)</f>
        <v>No</v>
      </c>
      <c r="H440" s="17">
        <f>VLOOKUP($A440,'Medical Examinations'!$A$2:$J$2336,7,FALSE)</f>
        <v>2</v>
      </c>
      <c r="I440" t="str">
        <f>VLOOKUP($A440,'Medical Examinations'!$A$2:$J$2336,8,FALSE)</f>
        <v>yes</v>
      </c>
      <c r="J440" t="str">
        <f>VLOOKUP($A440,'Medical Examinations'!$A$2:$J$2336,9,FALSE)</f>
        <v>Overweight</v>
      </c>
      <c r="K440" t="str">
        <f>VLOOKUP($A440,'Medical Examinations'!$A$2:$J$2336,10,FALSE)</f>
        <v>Diabetes</v>
      </c>
      <c r="L440" s="18">
        <f>VLOOKUP($A440,'Hospitalisation Details'!$A$2:$H$2345,2,FALSE)</f>
        <v>26959</v>
      </c>
      <c r="M440" s="13">
        <f>VLOOKUP($A440,'Hospitalisation Details'!$A$2:$H$2345,4,FALSE)</f>
        <v>23306.55</v>
      </c>
      <c r="N440" t="str">
        <f>VLOOKUP($A440,'Hospitalisation Details'!$A$2:$H$2345,5,FALSE)</f>
        <v>tier - 2</v>
      </c>
      <c r="O440" t="str">
        <f>VLOOKUP($A440,'Hospitalisation Details'!$A$2:$H$2345,6,FALSE)</f>
        <v>tier - 2</v>
      </c>
      <c r="P440" t="str">
        <f>VLOOKUP($A440,'Hospitalisation Details'!$A$2:$H$2345,7,FALSE)</f>
        <v>R1011</v>
      </c>
      <c r="Q440" s="17">
        <f>VLOOKUP($A440,'Hospitalisation Details'!$A$2:$H$2345,8,FALSE)</f>
        <v>49</v>
      </c>
    </row>
    <row r="441" spans="1:17" x14ac:dyDescent="0.25">
      <c r="A441" t="str">
        <f>'Customer Names'!A441</f>
        <v>Id440</v>
      </c>
      <c r="B441" t="str">
        <f>VLOOKUP($A441,'Customer Names'!$A$2:$D$2336,3,FALSE)</f>
        <v>Nichole</v>
      </c>
      <c r="C441" s="16">
        <f>VLOOKUP($A441,'Medical Examinations'!$A$2:$J$2336,2,FALSE)</f>
        <v>24.32</v>
      </c>
      <c r="D441" s="16">
        <f>VLOOKUP($A441,'Medical Examinations'!$A$2:$J$2336,3,FALSE)</f>
        <v>6.39</v>
      </c>
      <c r="E441" t="str">
        <f>VLOOKUP($A441,'Medical Examinations'!$A$2:$J$2336,4,FALSE)</f>
        <v>No</v>
      </c>
      <c r="F441" t="str">
        <f>VLOOKUP($A441,'Medical Examinations'!$A$2:$J$2336,5,FALSE)</f>
        <v>No</v>
      </c>
      <c r="G441" t="str">
        <f>VLOOKUP($A441,'Medical Examinations'!$A$2:$J$2336,6,FALSE)</f>
        <v>No</v>
      </c>
      <c r="H441" s="17">
        <f>VLOOKUP($A441,'Medical Examinations'!$A$2:$J$2336,7,FALSE)</f>
        <v>0</v>
      </c>
      <c r="I441" t="str">
        <f>VLOOKUP($A441,'Medical Examinations'!$A$2:$J$2336,8,FALSE)</f>
        <v>No</v>
      </c>
      <c r="J441" t="str">
        <f>VLOOKUP($A441,'Medical Examinations'!$A$2:$J$2336,9,FALSE)</f>
        <v>Normal Weight</v>
      </c>
      <c r="K441" t="str">
        <f>VLOOKUP($A441,'Medical Examinations'!$A$2:$J$2336,10,FALSE)</f>
        <v>Prediabetes</v>
      </c>
      <c r="L441" s="18">
        <f>VLOOKUP($A441,'Hospitalisation Details'!$A$2:$H$2345,2,FALSE)</f>
        <v>34610</v>
      </c>
      <c r="M441" s="13">
        <f>VLOOKUP($A441,'Hospitalisation Details'!$A$2:$H$2345,4,FALSE)</f>
        <v>23288.93</v>
      </c>
      <c r="N441" t="str">
        <f>VLOOKUP($A441,'Hospitalisation Details'!$A$2:$H$2345,5,FALSE)</f>
        <v>tier - 2</v>
      </c>
      <c r="O441" t="str">
        <f>VLOOKUP($A441,'Hospitalisation Details'!$A$2:$H$2345,6,FALSE)</f>
        <v>tier - 3</v>
      </c>
      <c r="P441" t="str">
        <f>VLOOKUP($A441,'Hospitalisation Details'!$A$2:$H$2345,7,FALSE)</f>
        <v>R1024</v>
      </c>
      <c r="Q441" s="17">
        <f>VLOOKUP($A441,'Hospitalisation Details'!$A$2:$H$2345,8,FALSE)</f>
        <v>28</v>
      </c>
    </row>
    <row r="442" spans="1:17" x14ac:dyDescent="0.25">
      <c r="A442" t="str">
        <f>'Customer Names'!A442</f>
        <v>Id441</v>
      </c>
      <c r="B442" t="str">
        <f>VLOOKUP($A442,'Customer Names'!$A$2:$D$2336,3,FALSE)</f>
        <v>Denise M</v>
      </c>
      <c r="C442" s="16">
        <f>VLOOKUP($A442,'Medical Examinations'!$A$2:$J$2336,2,FALSE)</f>
        <v>22.88</v>
      </c>
      <c r="D442" s="16">
        <f>VLOOKUP($A442,'Medical Examinations'!$A$2:$J$2336,3,FALSE)</f>
        <v>5.71</v>
      </c>
      <c r="E442" t="str">
        <f>VLOOKUP($A442,'Medical Examinations'!$A$2:$J$2336,4,FALSE)</f>
        <v>yes</v>
      </c>
      <c r="F442" t="str">
        <f>VLOOKUP($A442,'Medical Examinations'!$A$2:$J$2336,5,FALSE)</f>
        <v>No</v>
      </c>
      <c r="G442" t="str">
        <f>VLOOKUP($A442,'Medical Examinations'!$A$2:$J$2336,6,FALSE)</f>
        <v>Yes</v>
      </c>
      <c r="H442" s="17">
        <f>VLOOKUP($A442,'Medical Examinations'!$A$2:$J$2336,7,FALSE)</f>
        <v>1</v>
      </c>
      <c r="I442" t="str">
        <f>VLOOKUP($A442,'Medical Examinations'!$A$2:$J$2336,8,FALSE)</f>
        <v>yes</v>
      </c>
      <c r="J442" t="str">
        <f>VLOOKUP($A442,'Medical Examinations'!$A$2:$J$2336,9,FALSE)</f>
        <v>Normal Weight</v>
      </c>
      <c r="K442" t="str">
        <f>VLOOKUP($A442,'Medical Examinations'!$A$2:$J$2336,10,FALSE)</f>
        <v>Prediabetes</v>
      </c>
      <c r="L442" s="18">
        <f>VLOOKUP($A442,'Hospitalisation Details'!$A$2:$H$2345,2,FALSE)</f>
        <v>25521</v>
      </c>
      <c r="M442" s="13">
        <f>VLOOKUP($A442,'Hospitalisation Details'!$A$2:$H$2345,4,FALSE)</f>
        <v>23244.79</v>
      </c>
      <c r="N442" t="str">
        <f>VLOOKUP($A442,'Hospitalisation Details'!$A$2:$H$2345,5,FALSE)</f>
        <v>tier - 2</v>
      </c>
      <c r="O442" t="str">
        <f>VLOOKUP($A442,'Hospitalisation Details'!$A$2:$H$2345,6,FALSE)</f>
        <v>tier - 3</v>
      </c>
      <c r="P442" t="str">
        <f>VLOOKUP($A442,'Hospitalisation Details'!$A$2:$H$2345,7,FALSE)</f>
        <v>R1013</v>
      </c>
      <c r="Q442" s="17">
        <f>VLOOKUP($A442,'Hospitalisation Details'!$A$2:$H$2345,8,FALSE)</f>
        <v>53</v>
      </c>
    </row>
    <row r="443" spans="1:17" x14ac:dyDescent="0.25">
      <c r="A443" t="str">
        <f>'Customer Names'!A443</f>
        <v>Id442</v>
      </c>
      <c r="B443" t="str">
        <f>VLOOKUP($A443,'Customer Names'!$A$2:$D$2336,3,FALSE)</f>
        <v>Peter R.</v>
      </c>
      <c r="C443" s="16">
        <f>VLOOKUP($A443,'Medical Examinations'!$A$2:$J$2336,2,FALSE)</f>
        <v>24.984999999999999</v>
      </c>
      <c r="D443" s="16">
        <f>VLOOKUP($A443,'Medical Examinations'!$A$2:$J$2336,3,FALSE)</f>
        <v>4.43</v>
      </c>
      <c r="E443" t="str">
        <f>VLOOKUP($A443,'Medical Examinations'!$A$2:$J$2336,4,FALSE)</f>
        <v>yes</v>
      </c>
      <c r="F443" t="str">
        <f>VLOOKUP($A443,'Medical Examinations'!$A$2:$J$2336,5,FALSE)</f>
        <v>No</v>
      </c>
      <c r="G443" t="str">
        <f>VLOOKUP($A443,'Medical Examinations'!$A$2:$J$2336,6,FALSE)</f>
        <v>Yes</v>
      </c>
      <c r="H443" s="17">
        <f>VLOOKUP($A443,'Medical Examinations'!$A$2:$J$2336,7,FALSE)</f>
        <v>1</v>
      </c>
      <c r="I443" t="str">
        <f>VLOOKUP($A443,'Medical Examinations'!$A$2:$J$2336,8,FALSE)</f>
        <v>No</v>
      </c>
      <c r="J443" t="str">
        <f>VLOOKUP($A443,'Medical Examinations'!$A$2:$J$2336,9,FALSE)</f>
        <v>Normal Weight</v>
      </c>
      <c r="K443" t="str">
        <f>VLOOKUP($A443,'Medical Examinations'!$A$2:$J$2336,10,FALSE)</f>
        <v>Normal</v>
      </c>
      <c r="L443" s="18">
        <f>VLOOKUP($A443,'Hospitalisation Details'!$A$2:$H$2345,2,FALSE)</f>
        <v>35649</v>
      </c>
      <c r="M443" s="13">
        <f>VLOOKUP($A443,'Hospitalisation Details'!$A$2:$H$2345,4,FALSE)</f>
        <v>23241.47</v>
      </c>
      <c r="N443" t="str">
        <f>VLOOKUP($A443,'Hospitalisation Details'!$A$2:$H$2345,5,FALSE)</f>
        <v>tier - 2</v>
      </c>
      <c r="O443" t="str">
        <f>VLOOKUP($A443,'Hospitalisation Details'!$A$2:$H$2345,6,FALSE)</f>
        <v>tier - 3</v>
      </c>
      <c r="P443" t="str">
        <f>VLOOKUP($A443,'Hospitalisation Details'!$A$2:$H$2345,7,FALSE)</f>
        <v>R1018</v>
      </c>
      <c r="Q443" s="17">
        <f>VLOOKUP($A443,'Hospitalisation Details'!$A$2:$H$2345,8,FALSE)</f>
        <v>25</v>
      </c>
    </row>
    <row r="444" spans="1:17" x14ac:dyDescent="0.25">
      <c r="A444" t="str">
        <f>'Customer Names'!A444</f>
        <v>Id443</v>
      </c>
      <c r="B444" t="str">
        <f>VLOOKUP($A444,'Customer Names'!$A$2:$D$2336,3,FALSE)</f>
        <v>Johnson K</v>
      </c>
      <c r="C444" s="16">
        <f>VLOOKUP($A444,'Medical Examinations'!$A$2:$J$2336,2,FALSE)</f>
        <v>33.1</v>
      </c>
      <c r="D444" s="16">
        <f>VLOOKUP($A444,'Medical Examinations'!$A$2:$J$2336,3,FALSE)</f>
        <v>5.52</v>
      </c>
      <c r="E444" t="str">
        <f>VLOOKUP($A444,'Medical Examinations'!$A$2:$J$2336,4,FALSE)</f>
        <v>No</v>
      </c>
      <c r="F444" t="str">
        <f>VLOOKUP($A444,'Medical Examinations'!$A$2:$J$2336,5,FALSE)</f>
        <v>No</v>
      </c>
      <c r="G444" t="str">
        <f>VLOOKUP($A444,'Medical Examinations'!$A$2:$J$2336,6,FALSE)</f>
        <v>Yes</v>
      </c>
      <c r="H444" s="17">
        <f>VLOOKUP($A444,'Medical Examinations'!$A$2:$J$2336,7,FALSE)</f>
        <v>1</v>
      </c>
      <c r="I444" t="str">
        <f>VLOOKUP($A444,'Medical Examinations'!$A$2:$J$2336,8,FALSE)</f>
        <v>No</v>
      </c>
      <c r="J444" t="str">
        <f>VLOOKUP($A444,'Medical Examinations'!$A$2:$J$2336,9,FALSE)</f>
        <v>Obesity</v>
      </c>
      <c r="K444" t="str">
        <f>VLOOKUP($A444,'Medical Examinations'!$A$2:$J$2336,10,FALSE)</f>
        <v>Normal</v>
      </c>
      <c r="L444" s="18">
        <f>VLOOKUP($A444,'Hospitalisation Details'!$A$2:$H$2345,2,FALSE)</f>
        <v>37969</v>
      </c>
      <c r="M444" s="13">
        <f>VLOOKUP($A444,'Hospitalisation Details'!$A$2:$H$2345,4,FALSE)</f>
        <v>23082.959999999999</v>
      </c>
      <c r="N444" t="str">
        <f>VLOOKUP($A444,'Hospitalisation Details'!$A$2:$H$2345,5,FALSE)</f>
        <v>tier - 2</v>
      </c>
      <c r="O444" t="str">
        <f>VLOOKUP($A444,'Hospitalisation Details'!$A$2:$H$2345,6,FALSE)</f>
        <v>tier - 2</v>
      </c>
      <c r="P444" t="str">
        <f>VLOOKUP($A444,'Hospitalisation Details'!$A$2:$H$2345,7,FALSE)</f>
        <v>R1011</v>
      </c>
      <c r="Q444" s="17">
        <f>VLOOKUP($A444,'Hospitalisation Details'!$A$2:$H$2345,8,FALSE)</f>
        <v>19</v>
      </c>
    </row>
    <row r="445" spans="1:17" x14ac:dyDescent="0.25">
      <c r="A445" t="str">
        <f>'Customer Names'!A445</f>
        <v>Id444</v>
      </c>
      <c r="B445" t="str">
        <f>VLOOKUP($A445,'Customer Names'!$A$2:$D$2336,3,FALSE)</f>
        <v>Katherine</v>
      </c>
      <c r="C445" s="16">
        <f>VLOOKUP($A445,'Medical Examinations'!$A$2:$J$2336,2,FALSE)</f>
        <v>27.83</v>
      </c>
      <c r="D445" s="16">
        <f>VLOOKUP($A445,'Medical Examinations'!$A$2:$J$2336,3,FALSE)</f>
        <v>9.1999999999999993</v>
      </c>
      <c r="E445" t="str">
        <f>VLOOKUP($A445,'Medical Examinations'!$A$2:$J$2336,4,FALSE)</f>
        <v>yes</v>
      </c>
      <c r="F445" t="str">
        <f>VLOOKUP($A445,'Medical Examinations'!$A$2:$J$2336,5,FALSE)</f>
        <v>No</v>
      </c>
      <c r="G445" t="str">
        <f>VLOOKUP($A445,'Medical Examinations'!$A$2:$J$2336,6,FALSE)</f>
        <v>No</v>
      </c>
      <c r="H445" s="17">
        <f>VLOOKUP($A445,'Medical Examinations'!$A$2:$J$2336,7,FALSE)</f>
        <v>1</v>
      </c>
      <c r="I445" t="str">
        <f>VLOOKUP($A445,'Medical Examinations'!$A$2:$J$2336,8,FALSE)</f>
        <v>yes</v>
      </c>
      <c r="J445" t="str">
        <f>VLOOKUP($A445,'Medical Examinations'!$A$2:$J$2336,9,FALSE)</f>
        <v>Overweight</v>
      </c>
      <c r="K445" t="str">
        <f>VLOOKUP($A445,'Medical Examinations'!$A$2:$J$2336,10,FALSE)</f>
        <v>Diabetes</v>
      </c>
      <c r="L445" s="18">
        <f>VLOOKUP($A445,'Hospitalisation Details'!$A$2:$H$2345,2,FALSE)</f>
        <v>27646</v>
      </c>
      <c r="M445" s="13">
        <f>VLOOKUP($A445,'Hospitalisation Details'!$A$2:$H$2345,4,FALSE)</f>
        <v>23065.42</v>
      </c>
      <c r="N445" t="str">
        <f>VLOOKUP($A445,'Hospitalisation Details'!$A$2:$H$2345,5,FALSE)</f>
        <v>tier - 2</v>
      </c>
      <c r="O445" t="str">
        <f>VLOOKUP($A445,'Hospitalisation Details'!$A$2:$H$2345,6,FALSE)</f>
        <v>tier - 2</v>
      </c>
      <c r="P445" t="str">
        <f>VLOOKUP($A445,'Hospitalisation Details'!$A$2:$H$2345,7,FALSE)</f>
        <v>R1013</v>
      </c>
      <c r="Q445" s="17">
        <f>VLOOKUP($A445,'Hospitalisation Details'!$A$2:$H$2345,8,FALSE)</f>
        <v>47</v>
      </c>
    </row>
    <row r="446" spans="1:17" x14ac:dyDescent="0.25">
      <c r="A446" t="str">
        <f>'Customer Names'!A446</f>
        <v>Id445</v>
      </c>
      <c r="B446" t="str">
        <f>VLOOKUP($A446,'Customer Names'!$A$2:$D$2336,3,FALSE)</f>
        <v>Lynda</v>
      </c>
      <c r="C446" s="16">
        <f>VLOOKUP($A446,'Medical Examinations'!$A$2:$J$2336,2,FALSE)</f>
        <v>30.875</v>
      </c>
      <c r="D446" s="16">
        <f>VLOOKUP($A446,'Medical Examinations'!$A$2:$J$2336,3,FALSE)</f>
        <v>10.97</v>
      </c>
      <c r="E446" t="str">
        <f>VLOOKUP($A446,'Medical Examinations'!$A$2:$J$2336,4,FALSE)</f>
        <v>yes</v>
      </c>
      <c r="F446" t="str">
        <f>VLOOKUP($A446,'Medical Examinations'!$A$2:$J$2336,5,FALSE)</f>
        <v>No</v>
      </c>
      <c r="G446" t="str">
        <f>VLOOKUP($A446,'Medical Examinations'!$A$2:$J$2336,6,FALSE)</f>
        <v>No</v>
      </c>
      <c r="H446" s="17">
        <f>VLOOKUP($A446,'Medical Examinations'!$A$2:$J$2336,7,FALSE)</f>
        <v>2</v>
      </c>
      <c r="I446" t="str">
        <f>VLOOKUP($A446,'Medical Examinations'!$A$2:$J$2336,8,FALSE)</f>
        <v>No</v>
      </c>
      <c r="J446" t="str">
        <f>VLOOKUP($A446,'Medical Examinations'!$A$2:$J$2336,9,FALSE)</f>
        <v>Obesity</v>
      </c>
      <c r="K446" t="str">
        <f>VLOOKUP($A446,'Medical Examinations'!$A$2:$J$2336,10,FALSE)</f>
        <v>Diabetes</v>
      </c>
      <c r="L446" s="18">
        <f>VLOOKUP($A446,'Hospitalisation Details'!$A$2:$H$2345,2,FALSE)</f>
        <v>25881</v>
      </c>
      <c r="M446" s="13">
        <f>VLOOKUP($A446,'Hospitalisation Details'!$A$2:$H$2345,4,FALSE)</f>
        <v>23045.57</v>
      </c>
      <c r="N446" t="str">
        <f>VLOOKUP($A446,'Hospitalisation Details'!$A$2:$H$2345,5,FALSE)</f>
        <v>tier - 2</v>
      </c>
      <c r="O446" t="str">
        <f>VLOOKUP($A446,'Hospitalisation Details'!$A$2:$H$2345,6,FALSE)</f>
        <v>tier - 2</v>
      </c>
      <c r="P446" t="str">
        <f>VLOOKUP($A446,'Hospitalisation Details'!$A$2:$H$2345,7,FALSE)</f>
        <v>R1024</v>
      </c>
      <c r="Q446" s="17">
        <f>VLOOKUP($A446,'Hospitalisation Details'!$A$2:$H$2345,8,FALSE)</f>
        <v>52</v>
      </c>
    </row>
    <row r="447" spans="1:17" x14ac:dyDescent="0.25">
      <c r="A447" t="str">
        <f>'Customer Names'!A447</f>
        <v>Id446</v>
      </c>
      <c r="B447" t="str">
        <f>VLOOKUP($A447,'Customer Names'!$A$2:$D$2336,3,FALSE)</f>
        <v>Anthony</v>
      </c>
      <c r="C447" s="16">
        <f>VLOOKUP($A447,'Medical Examinations'!$A$2:$J$2336,2,FALSE)</f>
        <v>27.265000000000001</v>
      </c>
      <c r="D447" s="16">
        <f>VLOOKUP($A447,'Medical Examinations'!$A$2:$J$2336,3,FALSE)</f>
        <v>4.25</v>
      </c>
      <c r="E447" t="str">
        <f>VLOOKUP($A447,'Medical Examinations'!$A$2:$J$2336,4,FALSE)</f>
        <v>No</v>
      </c>
      <c r="F447" t="str">
        <f>VLOOKUP($A447,'Medical Examinations'!$A$2:$J$2336,5,FALSE)</f>
        <v>No</v>
      </c>
      <c r="G447" t="str">
        <f>VLOOKUP($A447,'Medical Examinations'!$A$2:$J$2336,6,FALSE)</f>
        <v>Yes</v>
      </c>
      <c r="H447" s="17">
        <f>VLOOKUP($A447,'Medical Examinations'!$A$2:$J$2336,7,FALSE)</f>
        <v>1</v>
      </c>
      <c r="I447" t="str">
        <f>VLOOKUP($A447,'Medical Examinations'!$A$2:$J$2336,8,FALSE)</f>
        <v>No</v>
      </c>
      <c r="J447" t="str">
        <f>VLOOKUP($A447,'Medical Examinations'!$A$2:$J$2336,9,FALSE)</f>
        <v>Overweight</v>
      </c>
      <c r="K447" t="str">
        <f>VLOOKUP($A447,'Medical Examinations'!$A$2:$J$2336,10,FALSE)</f>
        <v>Normal</v>
      </c>
      <c r="L447" s="18">
        <f>VLOOKUP($A447,'Hospitalisation Details'!$A$2:$H$2345,2,FALSE)</f>
        <v>37827</v>
      </c>
      <c r="M447" s="13">
        <f>VLOOKUP($A447,'Hospitalisation Details'!$A$2:$H$2345,4,FALSE)</f>
        <v>22493.66</v>
      </c>
      <c r="N447" t="str">
        <f>VLOOKUP($A447,'Hospitalisation Details'!$A$2:$H$2345,5,FALSE)</f>
        <v>tier - 2</v>
      </c>
      <c r="O447" t="str">
        <f>VLOOKUP($A447,'Hospitalisation Details'!$A$2:$H$2345,6,FALSE)</f>
        <v>tier - 1</v>
      </c>
      <c r="P447" t="str">
        <f>VLOOKUP($A447,'Hospitalisation Details'!$A$2:$H$2345,7,FALSE)</f>
        <v>R1012</v>
      </c>
      <c r="Q447" s="17">
        <f>VLOOKUP($A447,'Hospitalisation Details'!$A$2:$H$2345,8,FALSE)</f>
        <v>19</v>
      </c>
    </row>
    <row r="448" spans="1:17" x14ac:dyDescent="0.25">
      <c r="A448" t="str">
        <f>'Customer Names'!A448</f>
        <v>Id447</v>
      </c>
      <c r="B448" t="str">
        <f>VLOOKUP($A448,'Customer Names'!$A$2:$D$2336,3,FALSE)</f>
        <v>Linnea C.</v>
      </c>
      <c r="C448" s="16">
        <f>VLOOKUP($A448,'Medical Examinations'!$A$2:$J$2336,2,FALSE)</f>
        <v>26.7</v>
      </c>
      <c r="D448" s="16">
        <f>VLOOKUP($A448,'Medical Examinations'!$A$2:$J$2336,3,FALSE)</f>
        <v>5.23</v>
      </c>
      <c r="E448" t="str">
        <f>VLOOKUP($A448,'Medical Examinations'!$A$2:$J$2336,4,FALSE)</f>
        <v>No</v>
      </c>
      <c r="F448" t="str">
        <f>VLOOKUP($A448,'Medical Examinations'!$A$2:$J$2336,5,FALSE)</f>
        <v>No</v>
      </c>
      <c r="G448" t="str">
        <f>VLOOKUP($A448,'Medical Examinations'!$A$2:$J$2336,6,FALSE)</f>
        <v>Yes</v>
      </c>
      <c r="H448" s="17">
        <f>VLOOKUP($A448,'Medical Examinations'!$A$2:$J$2336,7,FALSE)</f>
        <v>1</v>
      </c>
      <c r="I448" t="str">
        <f>VLOOKUP($A448,'Medical Examinations'!$A$2:$J$2336,8,FALSE)</f>
        <v>yes</v>
      </c>
      <c r="J448" t="str">
        <f>VLOOKUP($A448,'Medical Examinations'!$A$2:$J$2336,9,FALSE)</f>
        <v>Overweight</v>
      </c>
      <c r="K448" t="str">
        <f>VLOOKUP($A448,'Medical Examinations'!$A$2:$J$2336,10,FALSE)</f>
        <v>Normal</v>
      </c>
      <c r="L448" s="18">
        <f>VLOOKUP($A448,'Hospitalisation Details'!$A$2:$H$2345,2,FALSE)</f>
        <v>29173</v>
      </c>
      <c r="M448" s="13">
        <f>VLOOKUP($A448,'Hospitalisation Details'!$A$2:$H$2345,4,FALSE)</f>
        <v>22478.6</v>
      </c>
      <c r="N448" t="str">
        <f>VLOOKUP($A448,'Hospitalisation Details'!$A$2:$H$2345,5,FALSE)</f>
        <v>tier - 3</v>
      </c>
      <c r="O448" t="str">
        <f>VLOOKUP($A448,'Hospitalisation Details'!$A$2:$H$2345,6,FALSE)</f>
        <v>tier - 2</v>
      </c>
      <c r="P448" t="str">
        <f>VLOOKUP($A448,'Hospitalisation Details'!$A$2:$H$2345,7,FALSE)</f>
        <v>R1011</v>
      </c>
      <c r="Q448" s="17">
        <f>VLOOKUP($A448,'Hospitalisation Details'!$A$2:$H$2345,8,FALSE)</f>
        <v>43</v>
      </c>
    </row>
    <row r="449" spans="1:17" x14ac:dyDescent="0.25">
      <c r="A449" t="str">
        <f>'Customer Names'!A449</f>
        <v>Id448</v>
      </c>
      <c r="B449" t="str">
        <f>VLOOKUP($A449,'Customer Names'!$A$2:$D$2336,3,FALSE)</f>
        <v>Massimiliano A.</v>
      </c>
      <c r="C449" s="16">
        <f>VLOOKUP($A449,'Medical Examinations'!$A$2:$J$2336,2,FALSE)</f>
        <v>29.925000000000001</v>
      </c>
      <c r="D449" s="16">
        <f>VLOOKUP($A449,'Medical Examinations'!$A$2:$J$2336,3,FALSE)</f>
        <v>5.96</v>
      </c>
      <c r="E449" t="str">
        <f>VLOOKUP($A449,'Medical Examinations'!$A$2:$J$2336,4,FALSE)</f>
        <v>yes</v>
      </c>
      <c r="F449" t="str">
        <f>VLOOKUP($A449,'Medical Examinations'!$A$2:$J$2336,5,FALSE)</f>
        <v>No</v>
      </c>
      <c r="G449" t="str">
        <f>VLOOKUP($A449,'Medical Examinations'!$A$2:$J$2336,6,FALSE)</f>
        <v>Yes</v>
      </c>
      <c r="H449" s="17">
        <f>VLOOKUP($A449,'Medical Examinations'!$A$2:$J$2336,7,FALSE)</f>
        <v>1</v>
      </c>
      <c r="I449" t="str">
        <f>VLOOKUP($A449,'Medical Examinations'!$A$2:$J$2336,8,FALSE)</f>
        <v>yes</v>
      </c>
      <c r="J449" t="str">
        <f>VLOOKUP($A449,'Medical Examinations'!$A$2:$J$2336,9,FALSE)</f>
        <v>Overweight</v>
      </c>
      <c r="K449" t="str">
        <f>VLOOKUP($A449,'Medical Examinations'!$A$2:$J$2336,10,FALSE)</f>
        <v>Prediabetes</v>
      </c>
      <c r="L449" s="18">
        <f>VLOOKUP($A449,'Hospitalisation Details'!$A$2:$H$2345,2,FALSE)</f>
        <v>30671</v>
      </c>
      <c r="M449" s="13">
        <f>VLOOKUP($A449,'Hospitalisation Details'!$A$2:$H$2345,4,FALSE)</f>
        <v>22462.04</v>
      </c>
      <c r="N449" t="str">
        <f>VLOOKUP($A449,'Hospitalisation Details'!$A$2:$H$2345,5,FALSE)</f>
        <v>tier - 3</v>
      </c>
      <c r="O449" t="str">
        <f>VLOOKUP($A449,'Hospitalisation Details'!$A$2:$H$2345,6,FALSE)</f>
        <v>tier - 1</v>
      </c>
      <c r="P449" t="str">
        <f>VLOOKUP($A449,'Hospitalisation Details'!$A$2:$H$2345,7,FALSE)</f>
        <v>R1019</v>
      </c>
      <c r="Q449" s="17">
        <f>VLOOKUP($A449,'Hospitalisation Details'!$A$2:$H$2345,8,FALSE)</f>
        <v>39</v>
      </c>
    </row>
    <row r="450" spans="1:17" x14ac:dyDescent="0.25">
      <c r="A450" t="str">
        <f>'Customer Names'!A450</f>
        <v>Id449</v>
      </c>
      <c r="B450" t="str">
        <f>VLOOKUP($A450,'Customer Names'!$A$2:$D$2336,3,FALSE)</f>
        <v>James M.</v>
      </c>
      <c r="C450" s="16">
        <f>VLOOKUP($A450,'Medical Examinations'!$A$2:$J$2336,2,FALSE)</f>
        <v>19.95</v>
      </c>
      <c r="D450" s="16">
        <f>VLOOKUP($A450,'Medical Examinations'!$A$2:$J$2336,3,FALSE)</f>
        <v>4.29</v>
      </c>
      <c r="E450" t="str">
        <f>VLOOKUP($A450,'Medical Examinations'!$A$2:$J$2336,4,FALSE)</f>
        <v>yes</v>
      </c>
      <c r="F450" t="str">
        <f>VLOOKUP($A450,'Medical Examinations'!$A$2:$J$2336,5,FALSE)</f>
        <v>No</v>
      </c>
      <c r="G450" t="str">
        <f>VLOOKUP($A450,'Medical Examinations'!$A$2:$J$2336,6,FALSE)</f>
        <v>No</v>
      </c>
      <c r="H450" s="17">
        <f>VLOOKUP($A450,'Medical Examinations'!$A$2:$J$2336,7,FALSE)</f>
        <v>2</v>
      </c>
      <c r="I450" t="str">
        <f>VLOOKUP($A450,'Medical Examinations'!$A$2:$J$2336,8,FALSE)</f>
        <v>yes</v>
      </c>
      <c r="J450" t="str">
        <f>VLOOKUP($A450,'Medical Examinations'!$A$2:$J$2336,9,FALSE)</f>
        <v>Normal Weight</v>
      </c>
      <c r="K450" t="str">
        <f>VLOOKUP($A450,'Medical Examinations'!$A$2:$J$2336,10,FALSE)</f>
        <v>Normal</v>
      </c>
      <c r="L450" s="18">
        <f>VLOOKUP($A450,'Hospitalisation Details'!$A$2:$H$2345,2,FALSE)</f>
        <v>24337</v>
      </c>
      <c r="M450" s="13">
        <f>VLOOKUP($A450,'Hospitalisation Details'!$A$2:$H$2345,4,FALSE)</f>
        <v>22412.65</v>
      </c>
      <c r="N450" t="str">
        <f>VLOOKUP($A450,'Hospitalisation Details'!$A$2:$H$2345,5,FALSE)</f>
        <v>tier - 3</v>
      </c>
      <c r="O450" t="str">
        <f>VLOOKUP($A450,'Hospitalisation Details'!$A$2:$H$2345,6,FALSE)</f>
        <v>tier - 3</v>
      </c>
      <c r="P450" t="str">
        <f>VLOOKUP($A450,'Hospitalisation Details'!$A$2:$H$2345,7,FALSE)</f>
        <v>R1014</v>
      </c>
      <c r="Q450" s="17">
        <f>VLOOKUP($A450,'Hospitalisation Details'!$A$2:$H$2345,8,FALSE)</f>
        <v>56</v>
      </c>
    </row>
    <row r="451" spans="1:17" x14ac:dyDescent="0.25">
      <c r="A451" t="str">
        <f>'Customer Names'!A451</f>
        <v>Id450</v>
      </c>
      <c r="B451" t="str">
        <f>VLOOKUP($A451,'Customer Names'!$A$2:$D$2336,3,FALSE)</f>
        <v>Lauren</v>
      </c>
      <c r="C451" s="16">
        <f>VLOOKUP($A451,'Medical Examinations'!$A$2:$J$2336,2,FALSE)</f>
        <v>24.225000000000001</v>
      </c>
      <c r="D451" s="16">
        <f>VLOOKUP($A451,'Medical Examinations'!$A$2:$J$2336,3,FALSE)</f>
        <v>4.09</v>
      </c>
      <c r="E451" t="str">
        <f>VLOOKUP($A451,'Medical Examinations'!$A$2:$J$2336,4,FALSE)</f>
        <v>No</v>
      </c>
      <c r="F451" t="str">
        <f>VLOOKUP($A451,'Medical Examinations'!$A$2:$J$2336,5,FALSE)</f>
        <v>No</v>
      </c>
      <c r="G451" t="str">
        <f>VLOOKUP($A451,'Medical Examinations'!$A$2:$J$2336,6,FALSE)</f>
        <v>No</v>
      </c>
      <c r="H451" s="17">
        <f>VLOOKUP($A451,'Medical Examinations'!$A$2:$J$2336,7,FALSE)</f>
        <v>0</v>
      </c>
      <c r="I451" t="str">
        <f>VLOOKUP($A451,'Medical Examinations'!$A$2:$J$2336,8,FALSE)</f>
        <v>No</v>
      </c>
      <c r="J451" t="str">
        <f>VLOOKUP($A451,'Medical Examinations'!$A$2:$J$2336,9,FALSE)</f>
        <v>Normal Weight</v>
      </c>
      <c r="K451" t="str">
        <f>VLOOKUP($A451,'Medical Examinations'!$A$2:$J$2336,10,FALSE)</f>
        <v>Normal</v>
      </c>
      <c r="L451" s="18">
        <f>VLOOKUP($A451,'Hospitalisation Details'!$A$2:$H$2345,2,FALSE)</f>
        <v>36398</v>
      </c>
      <c r="M451" s="13">
        <f>VLOOKUP($A451,'Hospitalisation Details'!$A$2:$H$2345,4,FALSE)</f>
        <v>22395.74</v>
      </c>
      <c r="N451" t="str">
        <f>VLOOKUP($A451,'Hospitalisation Details'!$A$2:$H$2345,5,FALSE)</f>
        <v>tier - 3</v>
      </c>
      <c r="O451" t="str">
        <f>VLOOKUP($A451,'Hospitalisation Details'!$A$2:$H$2345,6,FALSE)</f>
        <v>tier - 2</v>
      </c>
      <c r="P451" t="str">
        <f>VLOOKUP($A451,'Hospitalisation Details'!$A$2:$H$2345,7,FALSE)</f>
        <v>R1024</v>
      </c>
      <c r="Q451" s="17">
        <f>VLOOKUP($A451,'Hospitalisation Details'!$A$2:$H$2345,8,FALSE)</f>
        <v>23</v>
      </c>
    </row>
    <row r="452" spans="1:17" x14ac:dyDescent="0.25">
      <c r="A452" t="str">
        <f>'Customer Names'!A452</f>
        <v>Id451</v>
      </c>
      <c r="B452" t="str">
        <f>VLOOKUP($A452,'Customer Names'!$A$2:$D$2336,3,FALSE)</f>
        <v>Michele V.</v>
      </c>
      <c r="C452" s="16">
        <f>VLOOKUP($A452,'Medical Examinations'!$A$2:$J$2336,2,FALSE)</f>
        <v>28.12</v>
      </c>
      <c r="D452" s="16">
        <f>VLOOKUP($A452,'Medical Examinations'!$A$2:$J$2336,3,FALSE)</f>
        <v>4.88</v>
      </c>
      <c r="E452" t="str">
        <f>VLOOKUP($A452,'Medical Examinations'!$A$2:$J$2336,4,FALSE)</f>
        <v>No</v>
      </c>
      <c r="F452" t="str">
        <f>VLOOKUP($A452,'Medical Examinations'!$A$2:$J$2336,5,FALSE)</f>
        <v>No</v>
      </c>
      <c r="G452" t="str">
        <f>VLOOKUP($A452,'Medical Examinations'!$A$2:$J$2336,6,FALSE)</f>
        <v>No</v>
      </c>
      <c r="H452" s="17">
        <f>VLOOKUP($A452,'Medical Examinations'!$A$2:$J$2336,7,FALSE)</f>
        <v>0</v>
      </c>
      <c r="I452" t="str">
        <f>VLOOKUP($A452,'Medical Examinations'!$A$2:$J$2336,8,FALSE)</f>
        <v>yes</v>
      </c>
      <c r="J452" t="str">
        <f>VLOOKUP($A452,'Medical Examinations'!$A$2:$J$2336,9,FALSE)</f>
        <v>Overweight</v>
      </c>
      <c r="K452" t="str">
        <f>VLOOKUP($A452,'Medical Examinations'!$A$2:$J$2336,10,FALSE)</f>
        <v>Normal</v>
      </c>
      <c r="L452" s="18">
        <f>VLOOKUP($A452,'Hospitalisation Details'!$A$2:$H$2345,2,FALSE)</f>
        <v>30312</v>
      </c>
      <c r="M452" s="13">
        <f>VLOOKUP($A452,'Hospitalisation Details'!$A$2:$H$2345,4,FALSE)</f>
        <v>22331.57</v>
      </c>
      <c r="N452" t="str">
        <f>VLOOKUP($A452,'Hospitalisation Details'!$A$2:$H$2345,5,FALSE)</f>
        <v>tier - 2</v>
      </c>
      <c r="O452" t="str">
        <f>VLOOKUP($A452,'Hospitalisation Details'!$A$2:$H$2345,6,FALSE)</f>
        <v>tier - 3</v>
      </c>
      <c r="P452" t="str">
        <f>VLOOKUP($A452,'Hospitalisation Details'!$A$2:$H$2345,7,FALSE)</f>
        <v>R1024</v>
      </c>
      <c r="Q452" s="17">
        <f>VLOOKUP($A452,'Hospitalisation Details'!$A$2:$H$2345,8,FALSE)</f>
        <v>40</v>
      </c>
    </row>
    <row r="453" spans="1:17" x14ac:dyDescent="0.25">
      <c r="A453" t="str">
        <f>'Customer Names'!A453</f>
        <v>Id452</v>
      </c>
      <c r="B453" t="str">
        <f>VLOOKUP($A453,'Customer Names'!$A$2:$D$2336,3,FALSE)</f>
        <v>Xiao</v>
      </c>
      <c r="C453" s="16">
        <f>VLOOKUP($A453,'Medical Examinations'!$A$2:$J$2336,2,FALSE)</f>
        <v>23.21</v>
      </c>
      <c r="D453" s="16">
        <f>VLOOKUP($A453,'Medical Examinations'!$A$2:$J$2336,3,FALSE)</f>
        <v>6.76</v>
      </c>
      <c r="E453" t="str">
        <f>VLOOKUP($A453,'Medical Examinations'!$A$2:$J$2336,4,FALSE)</f>
        <v>No</v>
      </c>
      <c r="F453" t="str">
        <f>VLOOKUP($A453,'Medical Examinations'!$A$2:$J$2336,5,FALSE)</f>
        <v>No</v>
      </c>
      <c r="G453" t="str">
        <f>VLOOKUP($A453,'Medical Examinations'!$A$2:$J$2336,6,FALSE)</f>
        <v>No</v>
      </c>
      <c r="H453" s="17">
        <f>VLOOKUP($A453,'Medical Examinations'!$A$2:$J$2336,7,FALSE)</f>
        <v>0</v>
      </c>
      <c r="I453" t="str">
        <f>VLOOKUP($A453,'Medical Examinations'!$A$2:$J$2336,8,FALSE)</f>
        <v>yes</v>
      </c>
      <c r="J453" t="str">
        <f>VLOOKUP($A453,'Medical Examinations'!$A$2:$J$2336,9,FALSE)</f>
        <v>Normal Weight</v>
      </c>
      <c r="K453" t="str">
        <f>VLOOKUP($A453,'Medical Examinations'!$A$2:$J$2336,10,FALSE)</f>
        <v>Diabetes</v>
      </c>
      <c r="L453" s="18">
        <f>VLOOKUP($A453,'Hospitalisation Details'!$A$2:$H$2345,2,FALSE)</f>
        <v>26100</v>
      </c>
      <c r="M453" s="13">
        <f>VLOOKUP($A453,'Hospitalisation Details'!$A$2:$H$2345,4,FALSE)</f>
        <v>22218.11</v>
      </c>
      <c r="N453" t="str">
        <f>VLOOKUP($A453,'Hospitalisation Details'!$A$2:$H$2345,5,FALSE)</f>
        <v>tier - 2</v>
      </c>
      <c r="O453" t="str">
        <f>VLOOKUP($A453,'Hospitalisation Details'!$A$2:$H$2345,6,FALSE)</f>
        <v>tier - 3</v>
      </c>
      <c r="P453" t="str">
        <f>VLOOKUP($A453,'Hospitalisation Details'!$A$2:$H$2345,7,FALSE)</f>
        <v>R1013</v>
      </c>
      <c r="Q453" s="17">
        <f>VLOOKUP($A453,'Hospitalisation Details'!$A$2:$H$2345,8,FALSE)</f>
        <v>51</v>
      </c>
    </row>
    <row r="454" spans="1:17" x14ac:dyDescent="0.25">
      <c r="A454" t="str">
        <f>'Customer Names'!A454</f>
        <v>Id453</v>
      </c>
      <c r="B454" t="str">
        <f>VLOOKUP($A454,'Customer Names'!$A$2:$D$2336,3,FALSE)</f>
        <v>Harper L</v>
      </c>
      <c r="C454" s="16">
        <f>VLOOKUP($A454,'Medical Examinations'!$A$2:$J$2336,2,FALSE)</f>
        <v>23.98</v>
      </c>
      <c r="D454" s="16">
        <f>VLOOKUP($A454,'Medical Examinations'!$A$2:$J$2336,3,FALSE)</f>
        <v>10.67</v>
      </c>
      <c r="E454" t="str">
        <f>VLOOKUP($A454,'Medical Examinations'!$A$2:$J$2336,4,FALSE)</f>
        <v>No</v>
      </c>
      <c r="F454" t="str">
        <f>VLOOKUP($A454,'Medical Examinations'!$A$2:$J$2336,5,FALSE)</f>
        <v>No</v>
      </c>
      <c r="G454" t="str">
        <f>VLOOKUP($A454,'Medical Examinations'!$A$2:$J$2336,6,FALSE)</f>
        <v>No</v>
      </c>
      <c r="H454" s="17">
        <f>VLOOKUP($A454,'Medical Examinations'!$A$2:$J$2336,7,FALSE)</f>
        <v>0</v>
      </c>
      <c r="I454" t="str">
        <f>VLOOKUP($A454,'Medical Examinations'!$A$2:$J$2336,8,FALSE)</f>
        <v>No</v>
      </c>
      <c r="J454" t="str">
        <f>VLOOKUP($A454,'Medical Examinations'!$A$2:$J$2336,9,FALSE)</f>
        <v>Normal Weight</v>
      </c>
      <c r="K454" t="str">
        <f>VLOOKUP($A454,'Medical Examinations'!$A$2:$J$2336,10,FALSE)</f>
        <v>Diabetes</v>
      </c>
      <c r="L454" s="18">
        <f>VLOOKUP($A454,'Hospitalisation Details'!$A$2:$H$2345,2,FALSE)</f>
        <v>23978</v>
      </c>
      <c r="M454" s="13">
        <f>VLOOKUP($A454,'Hospitalisation Details'!$A$2:$H$2345,4,FALSE)</f>
        <v>22192.44</v>
      </c>
      <c r="N454" t="str">
        <f>VLOOKUP($A454,'Hospitalisation Details'!$A$2:$H$2345,5,FALSE)</f>
        <v>tier - 3</v>
      </c>
      <c r="O454" t="str">
        <f>VLOOKUP($A454,'Hospitalisation Details'!$A$2:$H$2345,6,FALSE)</f>
        <v>tier - 1</v>
      </c>
      <c r="P454" t="str">
        <f>VLOOKUP($A454,'Hospitalisation Details'!$A$2:$H$2345,7,FALSE)</f>
        <v>R1013</v>
      </c>
      <c r="Q454" s="17">
        <f>VLOOKUP($A454,'Hospitalisation Details'!$A$2:$H$2345,8,FALSE)</f>
        <v>57</v>
      </c>
    </row>
    <row r="455" spans="1:17" x14ac:dyDescent="0.25">
      <c r="A455" t="str">
        <f>'Customer Names'!A455</f>
        <v>Id454</v>
      </c>
      <c r="B455" t="str">
        <f>VLOOKUP($A455,'Customer Names'!$A$2:$D$2336,3,FALSE)</f>
        <v>Nick</v>
      </c>
      <c r="C455" s="16">
        <f>VLOOKUP($A455,'Medical Examinations'!$A$2:$J$2336,2,FALSE)</f>
        <v>30</v>
      </c>
      <c r="D455" s="16">
        <f>VLOOKUP($A455,'Medical Examinations'!$A$2:$J$2336,3,FALSE)</f>
        <v>6.21</v>
      </c>
      <c r="E455" t="str">
        <f>VLOOKUP($A455,'Medical Examinations'!$A$2:$J$2336,4,FALSE)</f>
        <v>No</v>
      </c>
      <c r="F455" t="str">
        <f>VLOOKUP($A455,'Medical Examinations'!$A$2:$J$2336,5,FALSE)</f>
        <v>No</v>
      </c>
      <c r="G455" t="str">
        <f>VLOOKUP($A455,'Medical Examinations'!$A$2:$J$2336,6,FALSE)</f>
        <v>No</v>
      </c>
      <c r="H455" s="17">
        <f>VLOOKUP($A455,'Medical Examinations'!$A$2:$J$2336,7,FALSE)</f>
        <v>0</v>
      </c>
      <c r="I455" t="str">
        <f>VLOOKUP($A455,'Medical Examinations'!$A$2:$J$2336,8,FALSE)</f>
        <v>yes</v>
      </c>
      <c r="J455" t="str">
        <f>VLOOKUP($A455,'Medical Examinations'!$A$2:$J$2336,9,FALSE)</f>
        <v>Obesity</v>
      </c>
      <c r="K455" t="str">
        <f>VLOOKUP($A455,'Medical Examinations'!$A$2:$J$2336,10,FALSE)</f>
        <v>Prediabetes</v>
      </c>
      <c r="L455" s="18">
        <f>VLOOKUP($A455,'Hospitalisation Details'!$A$2:$H$2345,2,FALSE)</f>
        <v>29476</v>
      </c>
      <c r="M455" s="13">
        <f>VLOOKUP($A455,'Hospitalisation Details'!$A$2:$H$2345,4,FALSE)</f>
        <v>22144.03</v>
      </c>
      <c r="N455" t="str">
        <f>VLOOKUP($A455,'Hospitalisation Details'!$A$2:$H$2345,5,FALSE)</f>
        <v>tier - 2</v>
      </c>
      <c r="O455" t="str">
        <f>VLOOKUP($A455,'Hospitalisation Details'!$A$2:$H$2345,6,FALSE)</f>
        <v>tier - 2</v>
      </c>
      <c r="P455" t="str">
        <f>VLOOKUP($A455,'Hospitalisation Details'!$A$2:$H$2345,7,FALSE)</f>
        <v>R1011</v>
      </c>
      <c r="Q455" s="17">
        <f>VLOOKUP($A455,'Hospitalisation Details'!$A$2:$H$2345,8,FALSE)</f>
        <v>42</v>
      </c>
    </row>
    <row r="456" spans="1:17" x14ac:dyDescent="0.25">
      <c r="A456" t="str">
        <f>'Customer Names'!A456</f>
        <v>Id455</v>
      </c>
      <c r="B456" t="str">
        <f>VLOOKUP($A456,'Customer Names'!$A$2:$D$2336,3,FALSE)</f>
        <v>Scott</v>
      </c>
      <c r="C456" s="16">
        <f>VLOOKUP($A456,'Medical Examinations'!$A$2:$J$2336,2,FALSE)</f>
        <v>17.350000000000001</v>
      </c>
      <c r="D456" s="16">
        <f>VLOOKUP($A456,'Medical Examinations'!$A$2:$J$2336,3,FALSE)</f>
        <v>5.03</v>
      </c>
      <c r="E456" t="str">
        <f>VLOOKUP($A456,'Medical Examinations'!$A$2:$J$2336,4,FALSE)</f>
        <v>yes</v>
      </c>
      <c r="F456" t="str">
        <f>VLOOKUP($A456,'Medical Examinations'!$A$2:$J$2336,5,FALSE)</f>
        <v>No</v>
      </c>
      <c r="G456" t="str">
        <f>VLOOKUP($A456,'Medical Examinations'!$A$2:$J$2336,6,FALSE)</f>
        <v>No</v>
      </c>
      <c r="H456" s="17">
        <f>VLOOKUP($A456,'Medical Examinations'!$A$2:$J$2336,7,FALSE)</f>
        <v>0</v>
      </c>
      <c r="I456" t="str">
        <f>VLOOKUP($A456,'Medical Examinations'!$A$2:$J$2336,8,FALSE)</f>
        <v>yes</v>
      </c>
      <c r="J456" t="str">
        <f>VLOOKUP($A456,'Medical Examinations'!$A$2:$J$2336,9,FALSE)</f>
        <v>Underweight</v>
      </c>
      <c r="K456" t="str">
        <f>VLOOKUP($A456,'Medical Examinations'!$A$2:$J$2336,10,FALSE)</f>
        <v>Normal</v>
      </c>
      <c r="L456" s="18">
        <f>VLOOKUP($A456,'Hospitalisation Details'!$A$2:$H$2345,2,FALSE)</f>
        <v>37131</v>
      </c>
      <c r="M456" s="13">
        <f>VLOOKUP($A456,'Hospitalisation Details'!$A$2:$H$2345,4,FALSE)</f>
        <v>22097.62</v>
      </c>
      <c r="N456" t="str">
        <f>VLOOKUP($A456,'Hospitalisation Details'!$A$2:$H$2345,5,FALSE)</f>
        <v>tier - 3</v>
      </c>
      <c r="O456" t="str">
        <f>VLOOKUP($A456,'Hospitalisation Details'!$A$2:$H$2345,6,FALSE)</f>
        <v>tier - 1</v>
      </c>
      <c r="P456" t="str">
        <f>VLOOKUP($A456,'Hospitalisation Details'!$A$2:$H$2345,7,FALSE)</f>
        <v>R1011</v>
      </c>
      <c r="Q456" s="17">
        <f>VLOOKUP($A456,'Hospitalisation Details'!$A$2:$H$2345,8,FALSE)</f>
        <v>21</v>
      </c>
    </row>
    <row r="457" spans="1:17" x14ac:dyDescent="0.25">
      <c r="A457" t="str">
        <f>'Customer Names'!A457</f>
        <v>Id456</v>
      </c>
      <c r="B457" t="str">
        <f>VLOOKUP($A457,'Customer Names'!$A$2:$D$2336,3,FALSE)</f>
        <v>Wilson</v>
      </c>
      <c r="C457" s="16">
        <f>VLOOKUP($A457,'Medical Examinations'!$A$2:$J$2336,2,FALSE)</f>
        <v>22.704999999999998</v>
      </c>
      <c r="D457" s="16">
        <f>VLOOKUP($A457,'Medical Examinations'!$A$2:$J$2336,3,FALSE)</f>
        <v>5.27</v>
      </c>
      <c r="E457" t="str">
        <f>VLOOKUP($A457,'Medical Examinations'!$A$2:$J$2336,4,FALSE)</f>
        <v>No</v>
      </c>
      <c r="F457" t="str">
        <f>VLOOKUP($A457,'Medical Examinations'!$A$2:$J$2336,5,FALSE)</f>
        <v>No</v>
      </c>
      <c r="G457" t="str">
        <f>VLOOKUP($A457,'Medical Examinations'!$A$2:$J$2336,6,FALSE)</f>
        <v>No</v>
      </c>
      <c r="H457" s="17">
        <f>VLOOKUP($A457,'Medical Examinations'!$A$2:$J$2336,7,FALSE)</f>
        <v>0</v>
      </c>
      <c r="I457" t="str">
        <f>VLOOKUP($A457,'Medical Examinations'!$A$2:$J$2336,8,FALSE)</f>
        <v>No</v>
      </c>
      <c r="J457" t="str">
        <f>VLOOKUP($A457,'Medical Examinations'!$A$2:$J$2336,9,FALSE)</f>
        <v>Normal Weight</v>
      </c>
      <c r="K457" t="str">
        <f>VLOOKUP($A457,'Medical Examinations'!$A$2:$J$2336,10,FALSE)</f>
        <v>Normal</v>
      </c>
      <c r="L457" s="18">
        <f>VLOOKUP($A457,'Hospitalisation Details'!$A$2:$H$2345,2,FALSE)</f>
        <v>32795</v>
      </c>
      <c r="M457" s="13">
        <f>VLOOKUP($A457,'Hospitalisation Details'!$A$2:$H$2345,4,FALSE)</f>
        <v>21984.47</v>
      </c>
      <c r="N457" t="str">
        <f>VLOOKUP($A457,'Hospitalisation Details'!$A$2:$H$2345,5,FALSE)</f>
        <v>tier - 3</v>
      </c>
      <c r="O457" t="str">
        <f>VLOOKUP($A457,'Hospitalisation Details'!$A$2:$H$2345,6,FALSE)</f>
        <v>tier - 1</v>
      </c>
      <c r="P457" t="str">
        <f>VLOOKUP($A457,'Hospitalisation Details'!$A$2:$H$2345,7,FALSE)</f>
        <v>R1012</v>
      </c>
      <c r="Q457" s="17">
        <f>VLOOKUP($A457,'Hospitalisation Details'!$A$2:$H$2345,8,FALSE)</f>
        <v>33</v>
      </c>
    </row>
    <row r="458" spans="1:17" x14ac:dyDescent="0.25">
      <c r="A458" t="str">
        <f>'Customer Names'!A458</f>
        <v>Id457</v>
      </c>
      <c r="B458" t="str">
        <f>VLOOKUP($A458,'Customer Names'!$A$2:$D$2336,3,FALSE)</f>
        <v>Lee</v>
      </c>
      <c r="C458" s="16">
        <f>VLOOKUP($A458,'Medical Examinations'!$A$2:$J$2336,2,FALSE)</f>
        <v>25.41</v>
      </c>
      <c r="D458" s="16">
        <f>VLOOKUP($A458,'Medical Examinations'!$A$2:$J$2336,3,FALSE)</f>
        <v>10.53</v>
      </c>
      <c r="E458" t="str">
        <f>VLOOKUP($A458,'Medical Examinations'!$A$2:$J$2336,4,FALSE)</f>
        <v>yes</v>
      </c>
      <c r="F458" t="str">
        <f>VLOOKUP($A458,'Medical Examinations'!$A$2:$J$2336,5,FALSE)</f>
        <v>No</v>
      </c>
      <c r="G458" t="str">
        <f>VLOOKUP($A458,'Medical Examinations'!$A$2:$J$2336,6,FALSE)</f>
        <v>No</v>
      </c>
      <c r="H458" s="17">
        <f>VLOOKUP($A458,'Medical Examinations'!$A$2:$J$2336,7,FALSE)</f>
        <v>1</v>
      </c>
      <c r="I458" t="str">
        <f>VLOOKUP($A458,'Medical Examinations'!$A$2:$J$2336,8,FALSE)</f>
        <v>yes</v>
      </c>
      <c r="J458" t="str">
        <f>VLOOKUP($A458,'Medical Examinations'!$A$2:$J$2336,9,FALSE)</f>
        <v>Overweight</v>
      </c>
      <c r="K458" t="str">
        <f>VLOOKUP($A458,'Medical Examinations'!$A$2:$J$2336,10,FALSE)</f>
        <v>Diabetes</v>
      </c>
      <c r="L458" s="18">
        <f>VLOOKUP($A458,'Hospitalisation Details'!$A$2:$H$2345,2,FALSE)</f>
        <v>27747</v>
      </c>
      <c r="M458" s="13">
        <f>VLOOKUP($A458,'Hospitalisation Details'!$A$2:$H$2345,4,FALSE)</f>
        <v>21978.68</v>
      </c>
      <c r="N458" t="str">
        <f>VLOOKUP($A458,'Hospitalisation Details'!$A$2:$H$2345,5,FALSE)</f>
        <v>tier - 3</v>
      </c>
      <c r="O458" t="str">
        <f>VLOOKUP($A458,'Hospitalisation Details'!$A$2:$H$2345,6,FALSE)</f>
        <v>tier - 3</v>
      </c>
      <c r="P458" t="str">
        <f>VLOOKUP($A458,'Hospitalisation Details'!$A$2:$H$2345,7,FALSE)</f>
        <v>R1013</v>
      </c>
      <c r="Q458" s="17">
        <f>VLOOKUP($A458,'Hospitalisation Details'!$A$2:$H$2345,8,FALSE)</f>
        <v>47</v>
      </c>
    </row>
    <row r="459" spans="1:17" x14ac:dyDescent="0.25">
      <c r="A459" t="str">
        <f>'Customer Names'!A459</f>
        <v>Id458</v>
      </c>
      <c r="B459" t="str">
        <f>VLOOKUP($A459,'Customer Names'!$A$2:$D$2336,3,FALSE)</f>
        <v>Shizhong</v>
      </c>
      <c r="C459" s="16">
        <f>VLOOKUP($A459,'Medical Examinations'!$A$2:$J$2336,2,FALSE)</f>
        <v>18.23</v>
      </c>
      <c r="D459" s="16">
        <f>VLOOKUP($A459,'Medical Examinations'!$A$2:$J$2336,3,FALSE)</f>
        <v>5.78</v>
      </c>
      <c r="E459" t="str">
        <f>VLOOKUP($A459,'Medical Examinations'!$A$2:$J$2336,4,FALSE)</f>
        <v>No</v>
      </c>
      <c r="F459" t="str">
        <f>VLOOKUP($A459,'Medical Examinations'!$A$2:$J$2336,5,FALSE)</f>
        <v>No</v>
      </c>
      <c r="G459" t="str">
        <f>VLOOKUP($A459,'Medical Examinations'!$A$2:$J$2336,6,FALSE)</f>
        <v>Yes</v>
      </c>
      <c r="H459" s="17">
        <f>VLOOKUP($A459,'Medical Examinations'!$A$2:$J$2336,7,FALSE)</f>
        <v>1</v>
      </c>
      <c r="I459" t="str">
        <f>VLOOKUP($A459,'Medical Examinations'!$A$2:$J$2336,8,FALSE)</f>
        <v>yes</v>
      </c>
      <c r="J459" t="str">
        <f>VLOOKUP($A459,'Medical Examinations'!$A$2:$J$2336,9,FALSE)</f>
        <v>Underweight</v>
      </c>
      <c r="K459" t="str">
        <f>VLOOKUP($A459,'Medical Examinations'!$A$2:$J$2336,10,FALSE)</f>
        <v>Prediabetes</v>
      </c>
      <c r="L459" s="18">
        <f>VLOOKUP($A459,'Hospitalisation Details'!$A$2:$H$2345,2,FALSE)</f>
        <v>37892</v>
      </c>
      <c r="M459" s="13">
        <f>VLOOKUP($A459,'Hospitalisation Details'!$A$2:$H$2345,4,FALSE)</f>
        <v>21882.400000000001</v>
      </c>
      <c r="N459" t="str">
        <f>VLOOKUP($A459,'Hospitalisation Details'!$A$2:$H$2345,5,FALSE)</f>
        <v>tier - 2</v>
      </c>
      <c r="O459" t="str">
        <f>VLOOKUP($A459,'Hospitalisation Details'!$A$2:$H$2345,6,FALSE)</f>
        <v>tier - 1</v>
      </c>
      <c r="P459" t="str">
        <f>VLOOKUP($A459,'Hospitalisation Details'!$A$2:$H$2345,7,FALSE)</f>
        <v>R1011</v>
      </c>
      <c r="Q459" s="17">
        <f>VLOOKUP($A459,'Hospitalisation Details'!$A$2:$H$2345,8,FALSE)</f>
        <v>19</v>
      </c>
    </row>
    <row r="460" spans="1:17" x14ac:dyDescent="0.25">
      <c r="A460" t="str">
        <f>'Customer Names'!A460</f>
        <v>Id459</v>
      </c>
      <c r="B460" t="str">
        <f>VLOOKUP($A460,'Customer Names'!$A$2:$D$2336,3,FALSE)</f>
        <v>Marie-Claire</v>
      </c>
      <c r="C460" s="16">
        <f>VLOOKUP($A460,'Medical Examinations'!$A$2:$J$2336,2,FALSE)</f>
        <v>24.7</v>
      </c>
      <c r="D460" s="16">
        <f>VLOOKUP($A460,'Medical Examinations'!$A$2:$J$2336,3,FALSE)</f>
        <v>4.3600000000000003</v>
      </c>
      <c r="E460" t="str">
        <f>VLOOKUP($A460,'Medical Examinations'!$A$2:$J$2336,4,FALSE)</f>
        <v>No</v>
      </c>
      <c r="F460" t="str">
        <f>VLOOKUP($A460,'Medical Examinations'!$A$2:$J$2336,5,FALSE)</f>
        <v>No</v>
      </c>
      <c r="G460" t="str">
        <f>VLOOKUP($A460,'Medical Examinations'!$A$2:$J$2336,6,FALSE)</f>
        <v>Yes</v>
      </c>
      <c r="H460" s="17">
        <f>VLOOKUP($A460,'Medical Examinations'!$A$2:$J$2336,7,FALSE)</f>
        <v>1</v>
      </c>
      <c r="I460" t="str">
        <f>VLOOKUP($A460,'Medical Examinations'!$A$2:$J$2336,8,FALSE)</f>
        <v>yes</v>
      </c>
      <c r="J460" t="str">
        <f>VLOOKUP($A460,'Medical Examinations'!$A$2:$J$2336,9,FALSE)</f>
        <v>Normal Weight</v>
      </c>
      <c r="K460" t="str">
        <f>VLOOKUP($A460,'Medical Examinations'!$A$2:$J$2336,10,FALSE)</f>
        <v>Normal</v>
      </c>
      <c r="L460" s="18">
        <f>VLOOKUP($A460,'Hospitalisation Details'!$A$2:$H$2345,2,FALSE)</f>
        <v>29084</v>
      </c>
      <c r="M460" s="13">
        <f>VLOOKUP($A460,'Hospitalisation Details'!$A$2:$H$2345,4,FALSE)</f>
        <v>21880.82</v>
      </c>
      <c r="N460" t="str">
        <f>VLOOKUP($A460,'Hospitalisation Details'!$A$2:$H$2345,5,FALSE)</f>
        <v>tier - 3</v>
      </c>
      <c r="O460" t="str">
        <f>VLOOKUP($A460,'Hospitalisation Details'!$A$2:$H$2345,6,FALSE)</f>
        <v>tier - 1</v>
      </c>
      <c r="P460" t="str">
        <f>VLOOKUP($A460,'Hospitalisation Details'!$A$2:$H$2345,7,FALSE)</f>
        <v>R1012</v>
      </c>
      <c r="Q460" s="17">
        <f>VLOOKUP($A460,'Hospitalisation Details'!$A$2:$H$2345,8,FALSE)</f>
        <v>43</v>
      </c>
    </row>
    <row r="461" spans="1:17" x14ac:dyDescent="0.25">
      <c r="A461" t="str">
        <f>'Customer Names'!A461</f>
        <v>Id460</v>
      </c>
      <c r="B461" t="str">
        <f>VLOOKUP($A461,'Customer Names'!$A$2:$D$2336,3,FALSE)</f>
        <v>Todd J.</v>
      </c>
      <c r="C461" s="16">
        <f>VLOOKUP($A461,'Medical Examinations'!$A$2:$J$2336,2,FALSE)</f>
        <v>37.4</v>
      </c>
      <c r="D461" s="16">
        <f>VLOOKUP($A461,'Medical Examinations'!$A$2:$J$2336,3,FALSE)</f>
        <v>9.7200000000000006</v>
      </c>
      <c r="E461" t="str">
        <f>VLOOKUP($A461,'Medical Examinations'!$A$2:$J$2336,4,FALSE)</f>
        <v>yes</v>
      </c>
      <c r="F461" t="str">
        <f>VLOOKUP($A461,'Medical Examinations'!$A$2:$J$2336,5,FALSE)</f>
        <v>No</v>
      </c>
      <c r="G461" t="str">
        <f>VLOOKUP($A461,'Medical Examinations'!$A$2:$J$2336,6,FALSE)</f>
        <v>Yes</v>
      </c>
      <c r="H461" s="17">
        <f>VLOOKUP($A461,'Medical Examinations'!$A$2:$J$2336,7,FALSE)</f>
        <v>1</v>
      </c>
      <c r="I461" t="str">
        <f>VLOOKUP($A461,'Medical Examinations'!$A$2:$J$2336,8,FALSE)</f>
        <v>No</v>
      </c>
      <c r="J461" t="str">
        <f>VLOOKUP($A461,'Medical Examinations'!$A$2:$J$2336,9,FALSE)</f>
        <v>Obesity</v>
      </c>
      <c r="K461" t="str">
        <f>VLOOKUP($A461,'Medical Examinations'!$A$2:$J$2336,10,FALSE)</f>
        <v>Diabetes</v>
      </c>
      <c r="L461" s="18">
        <f>VLOOKUP($A461,'Hospitalisation Details'!$A$2:$H$2345,2,FALSE)</f>
        <v>23250</v>
      </c>
      <c r="M461" s="13">
        <f>VLOOKUP($A461,'Hospitalisation Details'!$A$2:$H$2345,4,FALSE)</f>
        <v>21797</v>
      </c>
      <c r="N461" t="str">
        <f>VLOOKUP($A461,'Hospitalisation Details'!$A$2:$H$2345,5,FALSE)</f>
        <v>tier - 3</v>
      </c>
      <c r="O461" t="str">
        <f>VLOOKUP($A461,'Hospitalisation Details'!$A$2:$H$2345,6,FALSE)</f>
        <v>tier - 1</v>
      </c>
      <c r="P461" t="str">
        <f>VLOOKUP($A461,'Hospitalisation Details'!$A$2:$H$2345,7,FALSE)</f>
        <v>R1011</v>
      </c>
      <c r="Q461" s="17">
        <f>VLOOKUP($A461,'Hospitalisation Details'!$A$2:$H$2345,8,FALSE)</f>
        <v>59</v>
      </c>
    </row>
    <row r="462" spans="1:17" x14ac:dyDescent="0.25">
      <c r="A462" t="str">
        <f>'Customer Names'!A462</f>
        <v>Id461</v>
      </c>
      <c r="B462" t="str">
        <f>VLOOKUP($A462,'Customer Names'!$A$2:$D$2336,3,FALSE)</f>
        <v>Carolyn</v>
      </c>
      <c r="C462" s="16">
        <f>VLOOKUP($A462,'Medical Examinations'!$A$2:$J$2336,2,FALSE)</f>
        <v>26.885000000000002</v>
      </c>
      <c r="D462" s="16">
        <f>VLOOKUP($A462,'Medical Examinations'!$A$2:$J$2336,3,FALSE)</f>
        <v>5.18</v>
      </c>
      <c r="E462" t="str">
        <f>VLOOKUP($A462,'Medical Examinations'!$A$2:$J$2336,4,FALSE)</f>
        <v>No</v>
      </c>
      <c r="F462" t="str">
        <f>VLOOKUP($A462,'Medical Examinations'!$A$2:$J$2336,5,FALSE)</f>
        <v>No</v>
      </c>
      <c r="G462" t="str">
        <f>VLOOKUP($A462,'Medical Examinations'!$A$2:$J$2336,6,FALSE)</f>
        <v>Yes</v>
      </c>
      <c r="H462" s="17">
        <f>VLOOKUP($A462,'Medical Examinations'!$A$2:$J$2336,7,FALSE)</f>
        <v>1</v>
      </c>
      <c r="I462" t="str">
        <f>VLOOKUP($A462,'Medical Examinations'!$A$2:$J$2336,8,FALSE)</f>
        <v>yes</v>
      </c>
      <c r="J462" t="str">
        <f>VLOOKUP($A462,'Medical Examinations'!$A$2:$J$2336,9,FALSE)</f>
        <v>Overweight</v>
      </c>
      <c r="K462" t="str">
        <f>VLOOKUP($A462,'Medical Examinations'!$A$2:$J$2336,10,FALSE)</f>
        <v>Normal</v>
      </c>
      <c r="L462" s="18">
        <f>VLOOKUP($A462,'Hospitalisation Details'!$A$2:$H$2345,2,FALSE)</f>
        <v>29126</v>
      </c>
      <c r="M462" s="13">
        <f>VLOOKUP($A462,'Hospitalisation Details'!$A$2:$H$2345,4,FALSE)</f>
        <v>21774.32</v>
      </c>
      <c r="N462" t="str">
        <f>VLOOKUP($A462,'Hospitalisation Details'!$A$2:$H$2345,5,FALSE)</f>
        <v>tier - 3</v>
      </c>
      <c r="O462" t="str">
        <f>VLOOKUP($A462,'Hospitalisation Details'!$A$2:$H$2345,6,FALSE)</f>
        <v>tier - 2</v>
      </c>
      <c r="P462" t="str">
        <f>VLOOKUP($A462,'Hospitalisation Details'!$A$2:$H$2345,7,FALSE)</f>
        <v>R1012</v>
      </c>
      <c r="Q462" s="17">
        <f>VLOOKUP($A462,'Hospitalisation Details'!$A$2:$H$2345,8,FALSE)</f>
        <v>43</v>
      </c>
    </row>
    <row r="463" spans="1:17" x14ac:dyDescent="0.25">
      <c r="A463" t="str">
        <f>'Customer Names'!A463</f>
        <v>Id462</v>
      </c>
      <c r="B463" t="str">
        <f>VLOOKUP($A463,'Customer Names'!$A$2:$D$2336,3,FALSE)</f>
        <v>Lindsey</v>
      </c>
      <c r="C463" s="16">
        <f>VLOOKUP($A463,'Medical Examinations'!$A$2:$J$2336,2,FALSE)</f>
        <v>25.27</v>
      </c>
      <c r="D463" s="16">
        <f>VLOOKUP($A463,'Medical Examinations'!$A$2:$J$2336,3,FALSE)</f>
        <v>5.29</v>
      </c>
      <c r="E463" t="str">
        <f>VLOOKUP($A463,'Medical Examinations'!$A$2:$J$2336,4,FALSE)</f>
        <v>No</v>
      </c>
      <c r="F463" t="str">
        <f>VLOOKUP($A463,'Medical Examinations'!$A$2:$J$2336,5,FALSE)</f>
        <v>No</v>
      </c>
      <c r="G463" t="str">
        <f>VLOOKUP($A463,'Medical Examinations'!$A$2:$J$2336,6,FALSE)</f>
        <v>Yes</v>
      </c>
      <c r="H463" s="17">
        <f>VLOOKUP($A463,'Medical Examinations'!$A$2:$J$2336,7,FALSE)</f>
        <v>1</v>
      </c>
      <c r="I463" t="str">
        <f>VLOOKUP($A463,'Medical Examinations'!$A$2:$J$2336,8,FALSE)</f>
        <v>yes</v>
      </c>
      <c r="J463" t="str">
        <f>VLOOKUP($A463,'Medical Examinations'!$A$2:$J$2336,9,FALSE)</f>
        <v>Overweight</v>
      </c>
      <c r="K463" t="str">
        <f>VLOOKUP($A463,'Medical Examinations'!$A$2:$J$2336,10,FALSE)</f>
        <v>Normal</v>
      </c>
      <c r="L463" s="18">
        <f>VLOOKUP($A463,'Hospitalisation Details'!$A$2:$H$2345,2,FALSE)</f>
        <v>29118</v>
      </c>
      <c r="M463" s="13">
        <f>VLOOKUP($A463,'Hospitalisation Details'!$A$2:$H$2345,4,FALSE)</f>
        <v>21771.34</v>
      </c>
      <c r="N463" t="str">
        <f>VLOOKUP($A463,'Hospitalisation Details'!$A$2:$H$2345,5,FALSE)</f>
        <v>tier - 3</v>
      </c>
      <c r="O463" t="str">
        <f>VLOOKUP($A463,'Hospitalisation Details'!$A$2:$H$2345,6,FALSE)</f>
        <v>tier - 1</v>
      </c>
      <c r="P463" t="str">
        <f>VLOOKUP($A463,'Hospitalisation Details'!$A$2:$H$2345,7,FALSE)</f>
        <v>R1024</v>
      </c>
      <c r="Q463" s="17">
        <f>VLOOKUP($A463,'Hospitalisation Details'!$A$2:$H$2345,8,FALSE)</f>
        <v>43</v>
      </c>
    </row>
    <row r="464" spans="1:17" x14ac:dyDescent="0.25">
      <c r="A464" t="str">
        <f>'Customer Names'!A464</f>
        <v>Id463</v>
      </c>
      <c r="B464" t="str">
        <f>VLOOKUP($A464,'Customer Names'!$A$2:$D$2336,3,FALSE)</f>
        <v>Marissa D</v>
      </c>
      <c r="C464" s="16">
        <f>VLOOKUP($A464,'Medical Examinations'!$A$2:$J$2336,2,FALSE)</f>
        <v>23.655000000000001</v>
      </c>
      <c r="D464" s="16">
        <f>VLOOKUP($A464,'Medical Examinations'!$A$2:$J$2336,3,FALSE)</f>
        <v>4.8600000000000003</v>
      </c>
      <c r="E464" t="str">
        <f>VLOOKUP($A464,'Medical Examinations'!$A$2:$J$2336,4,FALSE)</f>
        <v>yes</v>
      </c>
      <c r="F464" t="str">
        <f>VLOOKUP($A464,'Medical Examinations'!$A$2:$J$2336,5,FALSE)</f>
        <v>No</v>
      </c>
      <c r="G464" t="str">
        <f>VLOOKUP($A464,'Medical Examinations'!$A$2:$J$2336,6,FALSE)</f>
        <v>No</v>
      </c>
      <c r="H464" s="17">
        <f>VLOOKUP($A464,'Medical Examinations'!$A$2:$J$2336,7,FALSE)</f>
        <v>0</v>
      </c>
      <c r="I464" t="str">
        <f>VLOOKUP($A464,'Medical Examinations'!$A$2:$J$2336,8,FALSE)</f>
        <v>yes</v>
      </c>
      <c r="J464" t="str">
        <f>VLOOKUP($A464,'Medical Examinations'!$A$2:$J$2336,9,FALSE)</f>
        <v>Normal Weight</v>
      </c>
      <c r="K464" t="str">
        <f>VLOOKUP($A464,'Medical Examinations'!$A$2:$J$2336,10,FALSE)</f>
        <v>Normal</v>
      </c>
      <c r="L464" s="18">
        <f>VLOOKUP($A464,'Hospitalisation Details'!$A$2:$H$2345,2,FALSE)</f>
        <v>27959</v>
      </c>
      <c r="M464" s="13">
        <f>VLOOKUP($A464,'Hospitalisation Details'!$A$2:$H$2345,4,FALSE)</f>
        <v>21677.279999999999</v>
      </c>
      <c r="N464" t="str">
        <f>VLOOKUP($A464,'Hospitalisation Details'!$A$2:$H$2345,5,FALSE)</f>
        <v>tier - 3</v>
      </c>
      <c r="O464" t="str">
        <f>VLOOKUP($A464,'Hospitalisation Details'!$A$2:$H$2345,6,FALSE)</f>
        <v>tier - 1</v>
      </c>
      <c r="P464" t="str">
        <f>VLOOKUP($A464,'Hospitalisation Details'!$A$2:$H$2345,7,FALSE)</f>
        <v>R1012</v>
      </c>
      <c r="Q464" s="17">
        <f>VLOOKUP($A464,'Hospitalisation Details'!$A$2:$H$2345,8,FALSE)</f>
        <v>46</v>
      </c>
    </row>
    <row r="465" spans="1:17" x14ac:dyDescent="0.25">
      <c r="A465" t="str">
        <f>'Customer Names'!A465</f>
        <v>Id464</v>
      </c>
      <c r="B465" t="str">
        <f>VLOOKUP($A465,'Customer Names'!$A$2:$D$2336,3,FALSE)</f>
        <v>Jean Luc</v>
      </c>
      <c r="C465" s="16">
        <f>VLOOKUP($A465,'Medical Examinations'!$A$2:$J$2336,2,FALSE)</f>
        <v>55.05</v>
      </c>
      <c r="D465" s="16">
        <f>VLOOKUP($A465,'Medical Examinations'!$A$2:$J$2336,3,FALSE)</f>
        <v>7.66</v>
      </c>
      <c r="E465" t="str">
        <f>VLOOKUP($A465,'Medical Examinations'!$A$2:$J$2336,4,FALSE)</f>
        <v>No</v>
      </c>
      <c r="F465" t="str">
        <f>VLOOKUP($A465,'Medical Examinations'!$A$2:$J$2336,5,FALSE)</f>
        <v>No</v>
      </c>
      <c r="G465" t="str">
        <f>VLOOKUP($A465,'Medical Examinations'!$A$2:$J$2336,6,FALSE)</f>
        <v>No</v>
      </c>
      <c r="H465" s="17">
        <f>VLOOKUP($A465,'Medical Examinations'!$A$2:$J$2336,7,FALSE)</f>
        <v>0</v>
      </c>
      <c r="I465" t="str">
        <f>VLOOKUP($A465,'Medical Examinations'!$A$2:$J$2336,8,FALSE)</f>
        <v>No</v>
      </c>
      <c r="J465" t="str">
        <f>VLOOKUP($A465,'Medical Examinations'!$A$2:$J$2336,9,FALSE)</f>
        <v>Obesity</v>
      </c>
      <c r="K465" t="str">
        <f>VLOOKUP($A465,'Medical Examinations'!$A$2:$J$2336,10,FALSE)</f>
        <v>Diabetes</v>
      </c>
      <c r="L465" s="18">
        <f>VLOOKUP($A465,'Hospitalisation Details'!$A$2:$H$2345,2,FALSE)</f>
        <v>22966</v>
      </c>
      <c r="M465" s="13">
        <f>VLOOKUP($A465,'Hospitalisation Details'!$A$2:$H$2345,4,FALSE)</f>
        <v>21661.16</v>
      </c>
      <c r="N465" t="str">
        <f>VLOOKUP($A465,'Hospitalisation Details'!$A$2:$H$2345,5,FALSE)</f>
        <v>tier - 2</v>
      </c>
      <c r="O465" t="str">
        <f>VLOOKUP($A465,'Hospitalisation Details'!$A$2:$H$2345,6,FALSE)</f>
        <v>tier - 2</v>
      </c>
      <c r="P465" t="str">
        <f>VLOOKUP($A465,'Hospitalisation Details'!$A$2:$H$2345,7,FALSE)</f>
        <v>R1012</v>
      </c>
      <c r="Q465" s="17">
        <f>VLOOKUP($A465,'Hospitalisation Details'!$A$2:$H$2345,8,FALSE)</f>
        <v>60</v>
      </c>
    </row>
    <row r="466" spans="1:17" x14ac:dyDescent="0.25">
      <c r="A466" t="str">
        <f>'Customer Names'!A466</f>
        <v>Id465</v>
      </c>
      <c r="B466" t="str">
        <f>VLOOKUP($A466,'Customer Names'!$A$2:$D$2336,3,FALSE)</f>
        <v>Danielle</v>
      </c>
      <c r="C466" s="16">
        <f>VLOOKUP($A466,'Medical Examinations'!$A$2:$J$2336,2,FALSE)</f>
        <v>24.89</v>
      </c>
      <c r="D466" s="16">
        <f>VLOOKUP($A466,'Medical Examinations'!$A$2:$J$2336,3,FALSE)</f>
        <v>6.1</v>
      </c>
      <c r="E466" t="str">
        <f>VLOOKUP($A466,'Medical Examinations'!$A$2:$J$2336,4,FALSE)</f>
        <v>yes</v>
      </c>
      <c r="F466" t="str">
        <f>VLOOKUP($A466,'Medical Examinations'!$A$2:$J$2336,5,FALSE)</f>
        <v>No</v>
      </c>
      <c r="G466" t="str">
        <f>VLOOKUP($A466,'Medical Examinations'!$A$2:$J$2336,6,FALSE)</f>
        <v>Yes</v>
      </c>
      <c r="H466" s="17">
        <f>VLOOKUP($A466,'Medical Examinations'!$A$2:$J$2336,7,FALSE)</f>
        <v>1</v>
      </c>
      <c r="I466" t="str">
        <f>VLOOKUP($A466,'Medical Examinations'!$A$2:$J$2336,8,FALSE)</f>
        <v>yes</v>
      </c>
      <c r="J466" t="str">
        <f>VLOOKUP($A466,'Medical Examinations'!$A$2:$J$2336,9,FALSE)</f>
        <v>Normal Weight</v>
      </c>
      <c r="K466" t="str">
        <f>VLOOKUP($A466,'Medical Examinations'!$A$2:$J$2336,10,FALSE)</f>
        <v>Prediabetes</v>
      </c>
      <c r="L466" s="18">
        <f>VLOOKUP($A466,'Hospitalisation Details'!$A$2:$H$2345,2,FALSE)</f>
        <v>30675</v>
      </c>
      <c r="M466" s="13">
        <f>VLOOKUP($A466,'Hospitalisation Details'!$A$2:$H$2345,4,FALSE)</f>
        <v>21659.93</v>
      </c>
      <c r="N466" t="str">
        <f>VLOOKUP($A466,'Hospitalisation Details'!$A$2:$H$2345,5,FALSE)</f>
        <v>tier - 3</v>
      </c>
      <c r="O466" t="str">
        <f>VLOOKUP($A466,'Hospitalisation Details'!$A$2:$H$2345,6,FALSE)</f>
        <v>tier - 3</v>
      </c>
      <c r="P466" t="str">
        <f>VLOOKUP($A466,'Hospitalisation Details'!$A$2:$H$2345,7,FALSE)</f>
        <v>R1024</v>
      </c>
      <c r="Q466" s="17">
        <f>VLOOKUP($A466,'Hospitalisation Details'!$A$2:$H$2345,8,FALSE)</f>
        <v>39</v>
      </c>
    </row>
    <row r="467" spans="1:17" x14ac:dyDescent="0.25">
      <c r="A467" t="str">
        <f>'Customer Names'!A467</f>
        <v>Id466</v>
      </c>
      <c r="B467" t="str">
        <f>VLOOKUP($A467,'Customer Names'!$A$2:$D$2336,3,FALSE)</f>
        <v>Jim</v>
      </c>
      <c r="C467" s="16">
        <f>VLOOKUP($A467,'Medical Examinations'!$A$2:$J$2336,2,FALSE)</f>
        <v>18.715</v>
      </c>
      <c r="D467" s="16">
        <f>VLOOKUP($A467,'Medical Examinations'!$A$2:$J$2336,3,FALSE)</f>
        <v>4.4400000000000004</v>
      </c>
      <c r="E467" t="str">
        <f>VLOOKUP($A467,'Medical Examinations'!$A$2:$J$2336,4,FALSE)</f>
        <v>No</v>
      </c>
      <c r="F467" t="str">
        <f>VLOOKUP($A467,'Medical Examinations'!$A$2:$J$2336,5,FALSE)</f>
        <v>No</v>
      </c>
      <c r="G467" t="str">
        <f>VLOOKUP($A467,'Medical Examinations'!$A$2:$J$2336,6,FALSE)</f>
        <v>No</v>
      </c>
      <c r="H467" s="17">
        <f>VLOOKUP($A467,'Medical Examinations'!$A$2:$J$2336,7,FALSE)</f>
        <v>0</v>
      </c>
      <c r="I467" t="str">
        <f>VLOOKUP($A467,'Medical Examinations'!$A$2:$J$2336,8,FALSE)</f>
        <v>No</v>
      </c>
      <c r="J467" t="str">
        <f>VLOOKUP($A467,'Medical Examinations'!$A$2:$J$2336,9,FALSE)</f>
        <v>Normal Weight</v>
      </c>
      <c r="K467" t="str">
        <f>VLOOKUP($A467,'Medical Examinations'!$A$2:$J$2336,10,FALSE)</f>
        <v>Normal</v>
      </c>
      <c r="L467" s="18">
        <f>VLOOKUP($A467,'Hospitalisation Details'!$A$2:$H$2345,2,FALSE)</f>
        <v>36323</v>
      </c>
      <c r="M467" s="13">
        <f>VLOOKUP($A467,'Hospitalisation Details'!$A$2:$H$2345,4,FALSE)</f>
        <v>21595.38</v>
      </c>
      <c r="N467" t="str">
        <f>VLOOKUP($A467,'Hospitalisation Details'!$A$2:$H$2345,5,FALSE)</f>
        <v>tier - 2</v>
      </c>
      <c r="O467" t="str">
        <f>VLOOKUP($A467,'Hospitalisation Details'!$A$2:$H$2345,6,FALSE)</f>
        <v>tier - 3</v>
      </c>
      <c r="P467" t="str">
        <f>VLOOKUP($A467,'Hospitalisation Details'!$A$2:$H$2345,7,FALSE)</f>
        <v>R1012</v>
      </c>
      <c r="Q467" s="17">
        <f>VLOOKUP($A467,'Hospitalisation Details'!$A$2:$H$2345,8,FALSE)</f>
        <v>23</v>
      </c>
    </row>
    <row r="468" spans="1:17" x14ac:dyDescent="0.25">
      <c r="A468" t="str">
        <f>'Customer Names'!A468</f>
        <v>Id467</v>
      </c>
      <c r="B468" t="str">
        <f>VLOOKUP($A468,'Customer Names'!$A$2:$D$2336,3,FALSE)</f>
        <v>Matthew T</v>
      </c>
      <c r="C468" s="16">
        <f>VLOOKUP($A468,'Medical Examinations'!$A$2:$J$2336,2,FALSE)</f>
        <v>28.12</v>
      </c>
      <c r="D468" s="16">
        <f>VLOOKUP($A468,'Medical Examinations'!$A$2:$J$2336,3,FALSE)</f>
        <v>6.15</v>
      </c>
      <c r="E468" t="str">
        <f>VLOOKUP($A468,'Medical Examinations'!$A$2:$J$2336,4,FALSE)</f>
        <v>No</v>
      </c>
      <c r="F468" t="str">
        <f>VLOOKUP($A468,'Medical Examinations'!$A$2:$J$2336,5,FALSE)</f>
        <v>No</v>
      </c>
      <c r="G468" t="str">
        <f>VLOOKUP($A468,'Medical Examinations'!$A$2:$J$2336,6,FALSE)</f>
        <v>No</v>
      </c>
      <c r="H468" s="17">
        <f>VLOOKUP($A468,'Medical Examinations'!$A$2:$J$2336,7,FALSE)</f>
        <v>0</v>
      </c>
      <c r="I468" t="str">
        <f>VLOOKUP($A468,'Medical Examinations'!$A$2:$J$2336,8,FALSE)</f>
        <v>yes</v>
      </c>
      <c r="J468" t="str">
        <f>VLOOKUP($A468,'Medical Examinations'!$A$2:$J$2336,9,FALSE)</f>
        <v>Overweight</v>
      </c>
      <c r="K468" t="str">
        <f>VLOOKUP($A468,'Medical Examinations'!$A$2:$J$2336,10,FALSE)</f>
        <v>Prediabetes</v>
      </c>
      <c r="L468" s="18">
        <f>VLOOKUP($A468,'Hospitalisation Details'!$A$2:$H$2345,2,FALSE)</f>
        <v>33198</v>
      </c>
      <c r="M468" s="13">
        <f>VLOOKUP($A468,'Hospitalisation Details'!$A$2:$H$2345,4,FALSE)</f>
        <v>21472.48</v>
      </c>
      <c r="N468" t="str">
        <f>VLOOKUP($A468,'Hospitalisation Details'!$A$2:$H$2345,5,FALSE)</f>
        <v>tier - 2</v>
      </c>
      <c r="O468" t="str">
        <f>VLOOKUP($A468,'Hospitalisation Details'!$A$2:$H$2345,6,FALSE)</f>
        <v>tier - 2</v>
      </c>
      <c r="P468" t="str">
        <f>VLOOKUP($A468,'Hospitalisation Details'!$A$2:$H$2345,7,FALSE)</f>
        <v>R1012</v>
      </c>
      <c r="Q468" s="17">
        <f>VLOOKUP($A468,'Hospitalisation Details'!$A$2:$H$2345,8,FALSE)</f>
        <v>32</v>
      </c>
    </row>
    <row r="469" spans="1:17" x14ac:dyDescent="0.25">
      <c r="A469" t="str">
        <f>'Customer Names'!A469</f>
        <v>Id468</v>
      </c>
      <c r="B469" t="str">
        <f>VLOOKUP($A469,'Customer Names'!$A$2:$D$2336,3,FALSE)</f>
        <v>Rachel L.</v>
      </c>
      <c r="C469" s="16">
        <f>VLOOKUP($A469,'Medical Examinations'!$A$2:$J$2336,2,FALSE)</f>
        <v>26.6</v>
      </c>
      <c r="D469" s="16">
        <f>VLOOKUP($A469,'Medical Examinations'!$A$2:$J$2336,3,FALSE)</f>
        <v>4.53</v>
      </c>
      <c r="E469" t="str">
        <f>VLOOKUP($A469,'Medical Examinations'!$A$2:$J$2336,4,FALSE)</f>
        <v>No</v>
      </c>
      <c r="F469" t="str">
        <f>VLOOKUP($A469,'Medical Examinations'!$A$2:$J$2336,5,FALSE)</f>
        <v>No</v>
      </c>
      <c r="G469" t="str">
        <f>VLOOKUP($A469,'Medical Examinations'!$A$2:$J$2336,6,FALSE)</f>
        <v>No</v>
      </c>
      <c r="H469" s="17">
        <f>VLOOKUP($A469,'Medical Examinations'!$A$2:$J$2336,7,FALSE)</f>
        <v>0</v>
      </c>
      <c r="I469" t="str">
        <f>VLOOKUP($A469,'Medical Examinations'!$A$2:$J$2336,8,FALSE)</f>
        <v>yes</v>
      </c>
      <c r="J469" t="str">
        <f>VLOOKUP($A469,'Medical Examinations'!$A$2:$J$2336,9,FALSE)</f>
        <v>Overweight</v>
      </c>
      <c r="K469" t="str">
        <f>VLOOKUP($A469,'Medical Examinations'!$A$2:$J$2336,10,FALSE)</f>
        <v>Normal</v>
      </c>
      <c r="L469" s="18">
        <f>VLOOKUP($A469,'Hospitalisation Details'!$A$2:$H$2345,2,FALSE)</f>
        <v>29468</v>
      </c>
      <c r="M469" s="13">
        <f>VLOOKUP($A469,'Hospitalisation Details'!$A$2:$H$2345,4,FALSE)</f>
        <v>21348.71</v>
      </c>
      <c r="N469" t="str">
        <f>VLOOKUP($A469,'Hospitalisation Details'!$A$2:$H$2345,5,FALSE)</f>
        <v>tier - 2</v>
      </c>
      <c r="O469" t="str">
        <f>VLOOKUP($A469,'Hospitalisation Details'!$A$2:$H$2345,6,FALSE)</f>
        <v>tier - 1</v>
      </c>
      <c r="P469" t="str">
        <f>VLOOKUP($A469,'Hospitalisation Details'!$A$2:$H$2345,7,FALSE)</f>
        <v>R1012</v>
      </c>
      <c r="Q469" s="17">
        <f>VLOOKUP($A469,'Hospitalisation Details'!$A$2:$H$2345,8,FALSE)</f>
        <v>42</v>
      </c>
    </row>
    <row r="470" spans="1:17" x14ac:dyDescent="0.25">
      <c r="A470" t="str">
        <f>'Customer Names'!A470</f>
        <v>Id469</v>
      </c>
      <c r="B470" t="str">
        <f>VLOOKUP($A470,'Customer Names'!$A$2:$D$2336,3,FALSE)</f>
        <v>Corina</v>
      </c>
      <c r="C470" s="16">
        <f>VLOOKUP($A470,'Medical Examinations'!$A$2:$J$2336,2,FALSE)</f>
        <v>30.114999999999998</v>
      </c>
      <c r="D470" s="16">
        <f>VLOOKUP($A470,'Medical Examinations'!$A$2:$J$2336,3,FALSE)</f>
        <v>5.48</v>
      </c>
      <c r="E470" t="str">
        <f>VLOOKUP($A470,'Medical Examinations'!$A$2:$J$2336,4,FALSE)</f>
        <v>No</v>
      </c>
      <c r="F470" t="str">
        <f>VLOOKUP($A470,'Medical Examinations'!$A$2:$J$2336,5,FALSE)</f>
        <v>yes</v>
      </c>
      <c r="G470" t="str">
        <f>VLOOKUP($A470,'Medical Examinations'!$A$2:$J$2336,6,FALSE)</f>
        <v>No</v>
      </c>
      <c r="H470" s="17">
        <f>VLOOKUP($A470,'Medical Examinations'!$A$2:$J$2336,7,FALSE)</f>
        <v>1</v>
      </c>
      <c r="I470" t="str">
        <f>VLOOKUP($A470,'Medical Examinations'!$A$2:$J$2336,8,FALSE)</f>
        <v>No</v>
      </c>
      <c r="J470" t="str">
        <f>VLOOKUP($A470,'Medical Examinations'!$A$2:$J$2336,9,FALSE)</f>
        <v>Obesity</v>
      </c>
      <c r="K470" t="str">
        <f>VLOOKUP($A470,'Medical Examinations'!$A$2:$J$2336,10,FALSE)</f>
        <v>Normal</v>
      </c>
      <c r="L470" s="18">
        <f>VLOOKUP($A470,'Hospitalisation Details'!$A$2:$H$2345,2,FALSE)</f>
        <v>38203</v>
      </c>
      <c r="M470" s="13">
        <f>VLOOKUP($A470,'Hospitalisation Details'!$A$2:$H$2345,4,FALSE)</f>
        <v>21344.85</v>
      </c>
      <c r="N470" t="str">
        <f>VLOOKUP($A470,'Hospitalisation Details'!$A$2:$H$2345,5,FALSE)</f>
        <v>tier - 3</v>
      </c>
      <c r="O470" t="str">
        <f>VLOOKUP($A470,'Hospitalisation Details'!$A$2:$H$2345,6,FALSE)</f>
        <v>tier - 1</v>
      </c>
      <c r="P470" t="str">
        <f>VLOOKUP($A470,'Hospitalisation Details'!$A$2:$H$2345,7,FALSE)</f>
        <v>R1024</v>
      </c>
      <c r="Q470" s="17">
        <f>VLOOKUP($A470,'Hospitalisation Details'!$A$2:$H$2345,8,FALSE)</f>
        <v>18</v>
      </c>
    </row>
    <row r="471" spans="1:17" x14ac:dyDescent="0.25">
      <c r="A471" t="str">
        <f>'Customer Names'!A471</f>
        <v>Id470</v>
      </c>
      <c r="B471" t="str">
        <f>VLOOKUP($A471,'Customer Names'!$A$2:$D$2336,3,FALSE)</f>
        <v>Guannan</v>
      </c>
      <c r="C471" s="16">
        <f>VLOOKUP($A471,'Medical Examinations'!$A$2:$J$2336,2,FALSE)</f>
        <v>24.605</v>
      </c>
      <c r="D471" s="16">
        <f>VLOOKUP($A471,'Medical Examinations'!$A$2:$J$2336,3,FALSE)</f>
        <v>5.48</v>
      </c>
      <c r="E471" t="str">
        <f>VLOOKUP($A471,'Medical Examinations'!$A$2:$J$2336,4,FALSE)</f>
        <v>No</v>
      </c>
      <c r="F471" t="str">
        <f>VLOOKUP($A471,'Medical Examinations'!$A$2:$J$2336,5,FALSE)</f>
        <v>No</v>
      </c>
      <c r="G471" t="str">
        <f>VLOOKUP($A471,'Medical Examinations'!$A$2:$J$2336,6,FALSE)</f>
        <v>No</v>
      </c>
      <c r="H471" s="17">
        <f>VLOOKUP($A471,'Medical Examinations'!$A$2:$J$2336,7,FALSE)</f>
        <v>0</v>
      </c>
      <c r="I471" t="str">
        <f>VLOOKUP($A471,'Medical Examinations'!$A$2:$J$2336,8,FALSE)</f>
        <v>yes</v>
      </c>
      <c r="J471" t="str">
        <f>VLOOKUP($A471,'Medical Examinations'!$A$2:$J$2336,9,FALSE)</f>
        <v>Normal Weight</v>
      </c>
      <c r="K471" t="str">
        <f>VLOOKUP($A471,'Medical Examinations'!$A$2:$J$2336,10,FALSE)</f>
        <v>Normal</v>
      </c>
      <c r="L471" s="18">
        <f>VLOOKUP($A471,'Hospitalisation Details'!$A$2:$H$2345,2,FALSE)</f>
        <v>29565</v>
      </c>
      <c r="M471" s="13">
        <f>VLOOKUP($A471,'Hospitalisation Details'!$A$2:$H$2345,4,FALSE)</f>
        <v>21259.38</v>
      </c>
      <c r="N471" t="str">
        <f>VLOOKUP($A471,'Hospitalisation Details'!$A$2:$H$2345,5,FALSE)</f>
        <v>tier - 3</v>
      </c>
      <c r="O471" t="str">
        <f>VLOOKUP($A471,'Hospitalisation Details'!$A$2:$H$2345,6,FALSE)</f>
        <v>tier - 3</v>
      </c>
      <c r="P471" t="str">
        <f>VLOOKUP($A471,'Hospitalisation Details'!$A$2:$H$2345,7,FALSE)</f>
        <v>R1019</v>
      </c>
      <c r="Q471" s="17">
        <f>VLOOKUP($A471,'Hospitalisation Details'!$A$2:$H$2345,8,FALSE)</f>
        <v>42</v>
      </c>
    </row>
    <row r="472" spans="1:17" x14ac:dyDescent="0.25">
      <c r="A472" t="str">
        <f>'Customer Names'!A472</f>
        <v>Id471</v>
      </c>
      <c r="B472" t="str">
        <f>VLOOKUP($A472,'Customer Names'!$A$2:$D$2336,3,FALSE)</f>
        <v>Don</v>
      </c>
      <c r="C472" s="16">
        <f>VLOOKUP($A472,'Medical Examinations'!$A$2:$J$2336,2,FALSE)</f>
        <v>29.6</v>
      </c>
      <c r="D472" s="16">
        <f>VLOOKUP($A472,'Medical Examinations'!$A$2:$J$2336,3,FALSE)</f>
        <v>8.1</v>
      </c>
      <c r="E472" t="str">
        <f>VLOOKUP($A472,'Medical Examinations'!$A$2:$J$2336,4,FALSE)</f>
        <v>No</v>
      </c>
      <c r="F472" t="str">
        <f>VLOOKUP($A472,'Medical Examinations'!$A$2:$J$2336,5,FALSE)</f>
        <v>No</v>
      </c>
      <c r="G472" t="str">
        <f>VLOOKUP($A472,'Medical Examinations'!$A$2:$J$2336,6,FALSE)</f>
        <v>No</v>
      </c>
      <c r="H472" s="17">
        <f>VLOOKUP($A472,'Medical Examinations'!$A$2:$J$2336,7,FALSE)</f>
        <v>0</v>
      </c>
      <c r="I472" t="str">
        <f>VLOOKUP($A472,'Medical Examinations'!$A$2:$J$2336,8,FALSE)</f>
        <v>No</v>
      </c>
      <c r="J472" t="str">
        <f>VLOOKUP($A472,'Medical Examinations'!$A$2:$J$2336,9,FALSE)</f>
        <v>Overweight</v>
      </c>
      <c r="K472" t="str">
        <f>VLOOKUP($A472,'Medical Examinations'!$A$2:$J$2336,10,FALSE)</f>
        <v>Diabetes</v>
      </c>
      <c r="L472" s="18">
        <f>VLOOKUP($A472,'Hospitalisation Details'!$A$2:$H$2345,2,FALSE)</f>
        <v>27275</v>
      </c>
      <c r="M472" s="13">
        <f>VLOOKUP($A472,'Hospitalisation Details'!$A$2:$H$2345,4,FALSE)</f>
        <v>21232.18</v>
      </c>
      <c r="N472" t="str">
        <f>VLOOKUP($A472,'Hospitalisation Details'!$A$2:$H$2345,5,FALSE)</f>
        <v>tier - 3</v>
      </c>
      <c r="O472" t="str">
        <f>VLOOKUP($A472,'Hospitalisation Details'!$A$2:$H$2345,6,FALSE)</f>
        <v>tier - 2</v>
      </c>
      <c r="P472" t="str">
        <f>VLOOKUP($A472,'Hospitalisation Details'!$A$2:$H$2345,7,FALSE)</f>
        <v>R1011</v>
      </c>
      <c r="Q472" s="17">
        <f>VLOOKUP($A472,'Hospitalisation Details'!$A$2:$H$2345,8,FALSE)</f>
        <v>48</v>
      </c>
    </row>
    <row r="473" spans="1:17" x14ac:dyDescent="0.25">
      <c r="A473" t="str">
        <f>'Customer Names'!A473</f>
        <v>Id472</v>
      </c>
      <c r="B473" t="str">
        <f>VLOOKUP($A473,'Customer Names'!$A$2:$D$2336,3,FALSE)</f>
        <v>Chris</v>
      </c>
      <c r="C473" s="16">
        <f>VLOOKUP($A473,'Medical Examinations'!$A$2:$J$2336,2,FALSE)</f>
        <v>24.42</v>
      </c>
      <c r="D473" s="16">
        <f>VLOOKUP($A473,'Medical Examinations'!$A$2:$J$2336,3,FALSE)</f>
        <v>7.16</v>
      </c>
      <c r="E473" t="str">
        <f>VLOOKUP($A473,'Medical Examinations'!$A$2:$J$2336,4,FALSE)</f>
        <v>No</v>
      </c>
      <c r="F473" t="str">
        <f>VLOOKUP($A473,'Medical Examinations'!$A$2:$J$2336,5,FALSE)</f>
        <v>No</v>
      </c>
      <c r="G473" t="str">
        <f>VLOOKUP($A473,'Medical Examinations'!$A$2:$J$2336,6,FALSE)</f>
        <v>No</v>
      </c>
      <c r="H473" s="17">
        <f>VLOOKUP($A473,'Medical Examinations'!$A$2:$J$2336,7,FALSE)</f>
        <v>0</v>
      </c>
      <c r="I473" t="str">
        <f>VLOOKUP($A473,'Medical Examinations'!$A$2:$J$2336,8,FALSE)</f>
        <v>yes</v>
      </c>
      <c r="J473" t="str">
        <f>VLOOKUP($A473,'Medical Examinations'!$A$2:$J$2336,9,FALSE)</f>
        <v>Normal Weight</v>
      </c>
      <c r="K473" t="str">
        <f>VLOOKUP($A473,'Medical Examinations'!$A$2:$J$2336,10,FALSE)</f>
        <v>Diabetes</v>
      </c>
      <c r="L473" s="18">
        <f>VLOOKUP($A473,'Hospitalisation Details'!$A$2:$H$2345,2,FALSE)</f>
        <v>27316</v>
      </c>
      <c r="M473" s="13">
        <f>VLOOKUP($A473,'Hospitalisation Details'!$A$2:$H$2345,4,FALSE)</f>
        <v>21223.68</v>
      </c>
      <c r="N473" t="str">
        <f>VLOOKUP($A473,'Hospitalisation Details'!$A$2:$H$2345,5,FALSE)</f>
        <v>tier - 3</v>
      </c>
      <c r="O473" t="str">
        <f>VLOOKUP($A473,'Hospitalisation Details'!$A$2:$H$2345,6,FALSE)</f>
        <v>tier - 2</v>
      </c>
      <c r="P473" t="str">
        <f>VLOOKUP($A473,'Hospitalisation Details'!$A$2:$H$2345,7,FALSE)</f>
        <v>R1013</v>
      </c>
      <c r="Q473" s="17">
        <f>VLOOKUP($A473,'Hospitalisation Details'!$A$2:$H$2345,8,FALSE)</f>
        <v>48</v>
      </c>
    </row>
    <row r="474" spans="1:17" x14ac:dyDescent="0.25">
      <c r="A474" t="str">
        <f>'Customer Names'!A474</f>
        <v>Id473</v>
      </c>
      <c r="B474" t="str">
        <f>VLOOKUP($A474,'Customer Names'!$A$2:$D$2336,3,FALSE)</f>
        <v>Gavin V.</v>
      </c>
      <c r="C474" s="16">
        <f>VLOOKUP($A474,'Medical Examinations'!$A$2:$J$2336,2,FALSE)</f>
        <v>20.9</v>
      </c>
      <c r="D474" s="16">
        <f>VLOOKUP($A474,'Medical Examinations'!$A$2:$J$2336,3,FALSE)</f>
        <v>4.55</v>
      </c>
      <c r="E474" t="str">
        <f>VLOOKUP($A474,'Medical Examinations'!$A$2:$J$2336,4,FALSE)</f>
        <v>yes</v>
      </c>
      <c r="F474" t="str">
        <f>VLOOKUP($A474,'Medical Examinations'!$A$2:$J$2336,5,FALSE)</f>
        <v>No</v>
      </c>
      <c r="G474" t="str">
        <f>VLOOKUP($A474,'Medical Examinations'!$A$2:$J$2336,6,FALSE)</f>
        <v>Yes</v>
      </c>
      <c r="H474" s="17">
        <f>VLOOKUP($A474,'Medical Examinations'!$A$2:$J$2336,7,FALSE)</f>
        <v>1</v>
      </c>
      <c r="I474" t="str">
        <f>VLOOKUP($A474,'Medical Examinations'!$A$2:$J$2336,8,FALSE)</f>
        <v>yes</v>
      </c>
      <c r="J474" t="str">
        <f>VLOOKUP($A474,'Medical Examinations'!$A$2:$J$2336,9,FALSE)</f>
        <v>Normal Weight</v>
      </c>
      <c r="K474" t="str">
        <f>VLOOKUP($A474,'Medical Examinations'!$A$2:$J$2336,10,FALSE)</f>
        <v>Normal</v>
      </c>
      <c r="L474" s="18">
        <f>VLOOKUP($A474,'Hospitalisation Details'!$A$2:$H$2345,2,FALSE)</f>
        <v>25441</v>
      </c>
      <c r="M474" s="13">
        <f>VLOOKUP($A474,'Hospitalisation Details'!$A$2:$H$2345,4,FALSE)</f>
        <v>21195.82</v>
      </c>
      <c r="N474" t="str">
        <f>VLOOKUP($A474,'Hospitalisation Details'!$A$2:$H$2345,5,FALSE)</f>
        <v>tier - 3</v>
      </c>
      <c r="O474" t="str">
        <f>VLOOKUP($A474,'Hospitalisation Details'!$A$2:$H$2345,6,FALSE)</f>
        <v>tier - 1</v>
      </c>
      <c r="P474" t="str">
        <f>VLOOKUP($A474,'Hospitalisation Details'!$A$2:$H$2345,7,FALSE)</f>
        <v>R1013</v>
      </c>
      <c r="Q474" s="17">
        <f>VLOOKUP($A474,'Hospitalisation Details'!$A$2:$H$2345,8,FALSE)</f>
        <v>53</v>
      </c>
    </row>
    <row r="475" spans="1:17" x14ac:dyDescent="0.25">
      <c r="A475" t="str">
        <f>'Customer Names'!A475</f>
        <v>Id474</v>
      </c>
      <c r="B475" t="str">
        <f>VLOOKUP($A475,'Customer Names'!$A$2:$D$2336,3,FALSE)</f>
        <v>David</v>
      </c>
      <c r="C475" s="16">
        <f>VLOOKUP($A475,'Medical Examinations'!$A$2:$J$2336,2,FALSE)</f>
        <v>22.895</v>
      </c>
      <c r="D475" s="16">
        <f>VLOOKUP($A475,'Medical Examinations'!$A$2:$J$2336,3,FALSE)</f>
        <v>6.03</v>
      </c>
      <c r="E475" t="str">
        <f>VLOOKUP($A475,'Medical Examinations'!$A$2:$J$2336,4,FALSE)</f>
        <v>No</v>
      </c>
      <c r="F475" t="str">
        <f>VLOOKUP($A475,'Medical Examinations'!$A$2:$J$2336,5,FALSE)</f>
        <v>No</v>
      </c>
      <c r="G475" t="str">
        <f>VLOOKUP($A475,'Medical Examinations'!$A$2:$J$2336,6,FALSE)</f>
        <v>No</v>
      </c>
      <c r="H475" s="17">
        <f>VLOOKUP($A475,'Medical Examinations'!$A$2:$J$2336,7,FALSE)</f>
        <v>0</v>
      </c>
      <c r="I475" t="str">
        <f>VLOOKUP($A475,'Medical Examinations'!$A$2:$J$2336,8,FALSE)</f>
        <v>yes</v>
      </c>
      <c r="J475" t="str">
        <f>VLOOKUP($A475,'Medical Examinations'!$A$2:$J$2336,9,FALSE)</f>
        <v>Normal Weight</v>
      </c>
      <c r="K475" t="str">
        <f>VLOOKUP($A475,'Medical Examinations'!$A$2:$J$2336,10,FALSE)</f>
        <v>Prediabetes</v>
      </c>
      <c r="L475" s="18">
        <f>VLOOKUP($A475,'Hospitalisation Details'!$A$2:$H$2345,2,FALSE)</f>
        <v>28452</v>
      </c>
      <c r="M475" s="13">
        <f>VLOOKUP($A475,'Hospitalisation Details'!$A$2:$H$2345,4,FALSE)</f>
        <v>21098.55</v>
      </c>
      <c r="N475" t="str">
        <f>VLOOKUP($A475,'Hospitalisation Details'!$A$2:$H$2345,5,FALSE)</f>
        <v>tier - 3</v>
      </c>
      <c r="O475" t="str">
        <f>VLOOKUP($A475,'Hospitalisation Details'!$A$2:$H$2345,6,FALSE)</f>
        <v>tier - 3</v>
      </c>
      <c r="P475" t="str">
        <f>VLOOKUP($A475,'Hospitalisation Details'!$A$2:$H$2345,7,FALSE)</f>
        <v>R1012</v>
      </c>
      <c r="Q475" s="17">
        <f>VLOOKUP($A475,'Hospitalisation Details'!$A$2:$H$2345,8,FALSE)</f>
        <v>45</v>
      </c>
    </row>
    <row r="476" spans="1:17" x14ac:dyDescent="0.25">
      <c r="A476" t="str">
        <f>'Customer Names'!A476</f>
        <v>Id475</v>
      </c>
      <c r="B476" t="str">
        <f>VLOOKUP($A476,'Customer Names'!$A$2:$D$2336,3,FALSE)</f>
        <v>Jatin</v>
      </c>
      <c r="C476" s="16">
        <f>VLOOKUP($A476,'Medical Examinations'!$A$2:$J$2336,2,FALSE)</f>
        <v>28.3</v>
      </c>
      <c r="D476" s="16">
        <f>VLOOKUP($A476,'Medical Examinations'!$A$2:$J$2336,3,FALSE)</f>
        <v>5.47</v>
      </c>
      <c r="E476" t="str">
        <f>VLOOKUP($A476,'Medical Examinations'!$A$2:$J$2336,4,FALSE)</f>
        <v>yes</v>
      </c>
      <c r="F476" t="str">
        <f>VLOOKUP($A476,'Medical Examinations'!$A$2:$J$2336,5,FALSE)</f>
        <v>No</v>
      </c>
      <c r="G476" t="str">
        <f>VLOOKUP($A476,'Medical Examinations'!$A$2:$J$2336,6,FALSE)</f>
        <v>Yes</v>
      </c>
      <c r="H476" s="17">
        <f>VLOOKUP($A476,'Medical Examinations'!$A$2:$J$2336,7,FALSE)</f>
        <v>1</v>
      </c>
      <c r="I476" t="str">
        <f>VLOOKUP($A476,'Medical Examinations'!$A$2:$J$2336,8,FALSE)</f>
        <v>yes</v>
      </c>
      <c r="J476" t="str">
        <f>VLOOKUP($A476,'Medical Examinations'!$A$2:$J$2336,9,FALSE)</f>
        <v>Overweight</v>
      </c>
      <c r="K476" t="str">
        <f>VLOOKUP($A476,'Medical Examinations'!$A$2:$J$2336,10,FALSE)</f>
        <v>Normal</v>
      </c>
      <c r="L476" s="18">
        <f>VLOOKUP($A476,'Hospitalisation Details'!$A$2:$H$2345,2,FALSE)</f>
        <v>30499</v>
      </c>
      <c r="M476" s="13">
        <f>VLOOKUP($A476,'Hospitalisation Details'!$A$2:$H$2345,4,FALSE)</f>
        <v>21082.16</v>
      </c>
      <c r="N476" t="str">
        <f>VLOOKUP($A476,'Hospitalisation Details'!$A$2:$H$2345,5,FALSE)</f>
        <v>tier - 3</v>
      </c>
      <c r="O476" t="str">
        <f>VLOOKUP($A476,'Hospitalisation Details'!$A$2:$H$2345,6,FALSE)</f>
        <v>tier - 2</v>
      </c>
      <c r="P476" t="str">
        <f>VLOOKUP($A476,'Hospitalisation Details'!$A$2:$H$2345,7,FALSE)</f>
        <v>R1011</v>
      </c>
      <c r="Q476" s="17">
        <f>VLOOKUP($A476,'Hospitalisation Details'!$A$2:$H$2345,8,FALSE)</f>
        <v>39</v>
      </c>
    </row>
    <row r="477" spans="1:17" x14ac:dyDescent="0.25">
      <c r="A477" t="str">
        <f>'Customer Names'!A477</f>
        <v>Id476</v>
      </c>
      <c r="B477" t="str">
        <f>VLOOKUP($A477,'Customer Names'!$A$2:$D$2336,3,FALSE)</f>
        <v>J P. II</v>
      </c>
      <c r="C477" s="16">
        <f>VLOOKUP($A477,'Medical Examinations'!$A$2:$J$2336,2,FALSE)</f>
        <v>54.3</v>
      </c>
      <c r="D477" s="16">
        <f>VLOOKUP($A477,'Medical Examinations'!$A$2:$J$2336,3,FALSE)</f>
        <v>4.1500000000000004</v>
      </c>
      <c r="E477" t="str">
        <f>VLOOKUP($A477,'Medical Examinations'!$A$2:$J$2336,4,FALSE)</f>
        <v>yes</v>
      </c>
      <c r="F477" t="str">
        <f>VLOOKUP($A477,'Medical Examinations'!$A$2:$J$2336,5,FALSE)</f>
        <v>No</v>
      </c>
      <c r="G477" t="str">
        <f>VLOOKUP($A477,'Medical Examinations'!$A$2:$J$2336,6,FALSE)</f>
        <v>No</v>
      </c>
      <c r="H477" s="17">
        <f>VLOOKUP($A477,'Medical Examinations'!$A$2:$J$2336,7,FALSE)</f>
        <v>1</v>
      </c>
      <c r="I477" t="str">
        <f>VLOOKUP($A477,'Medical Examinations'!$A$2:$J$2336,8,FALSE)</f>
        <v>No</v>
      </c>
      <c r="J477" t="str">
        <f>VLOOKUP($A477,'Medical Examinations'!$A$2:$J$2336,9,FALSE)</f>
        <v>Obesity</v>
      </c>
      <c r="K477" t="str">
        <f>VLOOKUP($A477,'Medical Examinations'!$A$2:$J$2336,10,FALSE)</f>
        <v>Normal</v>
      </c>
      <c r="L477" s="18">
        <f>VLOOKUP($A477,'Hospitalisation Details'!$A$2:$H$2345,2,FALSE)</f>
        <v>23700</v>
      </c>
      <c r="M477" s="13">
        <f>VLOOKUP($A477,'Hospitalisation Details'!$A$2:$H$2345,4,FALSE)</f>
        <v>20893.060000000001</v>
      </c>
      <c r="N477" t="str">
        <f>VLOOKUP($A477,'Hospitalisation Details'!$A$2:$H$2345,5,FALSE)</f>
        <v>tier - 2</v>
      </c>
      <c r="O477" t="str">
        <f>VLOOKUP($A477,'Hospitalisation Details'!$A$2:$H$2345,6,FALSE)</f>
        <v>tier - 3</v>
      </c>
      <c r="P477" t="str">
        <f>VLOOKUP($A477,'Hospitalisation Details'!$A$2:$H$2345,7,FALSE)</f>
        <v>R1012</v>
      </c>
      <c r="Q477" s="17">
        <f>VLOOKUP($A477,'Hospitalisation Details'!$A$2:$H$2345,8,FALSE)</f>
        <v>58</v>
      </c>
    </row>
    <row r="478" spans="1:17" x14ac:dyDescent="0.25">
      <c r="A478" t="str">
        <f>'Customer Names'!A478</f>
        <v>Id477</v>
      </c>
      <c r="B478" t="str">
        <f>VLOOKUP($A478,'Customer Names'!$A$2:$D$2336,3,FALSE)</f>
        <v>Angela M.</v>
      </c>
      <c r="C478" s="16">
        <f>VLOOKUP($A478,'Medical Examinations'!$A$2:$J$2336,2,FALSE)</f>
        <v>33.344999999999999</v>
      </c>
      <c r="D478" s="16">
        <f>VLOOKUP($A478,'Medical Examinations'!$A$2:$J$2336,3,FALSE)</f>
        <v>11.32</v>
      </c>
      <c r="E478" t="str">
        <f>VLOOKUP($A478,'Medical Examinations'!$A$2:$J$2336,4,FALSE)</f>
        <v>yes</v>
      </c>
      <c r="F478" t="str">
        <f>VLOOKUP($A478,'Medical Examinations'!$A$2:$J$2336,5,FALSE)</f>
        <v>No</v>
      </c>
      <c r="G478" t="str">
        <f>VLOOKUP($A478,'Medical Examinations'!$A$2:$J$2336,6,FALSE)</f>
        <v>No</v>
      </c>
      <c r="H478" s="17">
        <f>VLOOKUP($A478,'Medical Examinations'!$A$2:$J$2336,7,FALSE)</f>
        <v>1</v>
      </c>
      <c r="I478" t="str">
        <f>VLOOKUP($A478,'Medical Examinations'!$A$2:$J$2336,8,FALSE)</f>
        <v>No</v>
      </c>
      <c r="J478" t="str">
        <f>VLOOKUP($A478,'Medical Examinations'!$A$2:$J$2336,9,FALSE)</f>
        <v>Obesity</v>
      </c>
      <c r="K478" t="str">
        <f>VLOOKUP($A478,'Medical Examinations'!$A$2:$J$2336,10,FALSE)</f>
        <v>Diabetes</v>
      </c>
      <c r="L478" s="18">
        <f>VLOOKUP($A478,'Hospitalisation Details'!$A$2:$H$2345,2,FALSE)</f>
        <v>27736</v>
      </c>
      <c r="M478" s="13">
        <f>VLOOKUP($A478,'Hospitalisation Details'!$A$2:$H$2345,4,FALSE)</f>
        <v>20878.78</v>
      </c>
      <c r="N478" t="str">
        <f>VLOOKUP($A478,'Hospitalisation Details'!$A$2:$H$2345,5,FALSE)</f>
        <v>tier - 2</v>
      </c>
      <c r="O478" t="str">
        <f>VLOOKUP($A478,'Hospitalisation Details'!$A$2:$H$2345,6,FALSE)</f>
        <v>tier - 1</v>
      </c>
      <c r="P478" t="str">
        <f>VLOOKUP($A478,'Hospitalisation Details'!$A$2:$H$2345,7,FALSE)</f>
        <v>R1024</v>
      </c>
      <c r="Q478" s="17">
        <f>VLOOKUP($A478,'Hospitalisation Details'!$A$2:$H$2345,8,FALSE)</f>
        <v>47</v>
      </c>
    </row>
    <row r="479" spans="1:17" x14ac:dyDescent="0.25">
      <c r="A479" t="str">
        <f>'Customer Names'!A479</f>
        <v>Id478</v>
      </c>
      <c r="B479" t="str">
        <f>VLOOKUP($A479,'Customer Names'!$A$2:$D$2336,3,FALSE)</f>
        <v>Blake K.</v>
      </c>
      <c r="C479" s="16">
        <f>VLOOKUP($A479,'Medical Examinations'!$A$2:$J$2336,2,FALSE)</f>
        <v>33</v>
      </c>
      <c r="D479" s="16">
        <f>VLOOKUP($A479,'Medical Examinations'!$A$2:$J$2336,3,FALSE)</f>
        <v>9.51</v>
      </c>
      <c r="E479" t="str">
        <f>VLOOKUP($A479,'Medical Examinations'!$A$2:$J$2336,4,FALSE)</f>
        <v>yes</v>
      </c>
      <c r="F479" t="str">
        <f>VLOOKUP($A479,'Medical Examinations'!$A$2:$J$2336,5,FALSE)</f>
        <v>No</v>
      </c>
      <c r="G479" t="str">
        <f>VLOOKUP($A479,'Medical Examinations'!$A$2:$J$2336,6,FALSE)</f>
        <v>No</v>
      </c>
      <c r="H479" s="17">
        <f>VLOOKUP($A479,'Medical Examinations'!$A$2:$J$2336,7,FALSE)</f>
        <v>0</v>
      </c>
      <c r="I479" t="str">
        <f>VLOOKUP($A479,'Medical Examinations'!$A$2:$J$2336,8,FALSE)</f>
        <v>No</v>
      </c>
      <c r="J479" t="str">
        <f>VLOOKUP($A479,'Medical Examinations'!$A$2:$J$2336,9,FALSE)</f>
        <v>Obesity</v>
      </c>
      <c r="K479" t="str">
        <f>VLOOKUP($A479,'Medical Examinations'!$A$2:$J$2336,10,FALSE)</f>
        <v>Diabetes</v>
      </c>
      <c r="L479" s="18">
        <f>VLOOKUP($A479,'Hospitalisation Details'!$A$2:$H$2345,2,FALSE)</f>
        <v>24723</v>
      </c>
      <c r="M479" s="13">
        <f>VLOOKUP($A479,'Hospitalisation Details'!$A$2:$H$2345,4,FALSE)</f>
        <v>20781.490000000002</v>
      </c>
      <c r="N479" t="str">
        <f>VLOOKUP($A479,'Hospitalisation Details'!$A$2:$H$2345,5,FALSE)</f>
        <v>tier - 2</v>
      </c>
      <c r="O479" t="str">
        <f>VLOOKUP($A479,'Hospitalisation Details'!$A$2:$H$2345,6,FALSE)</f>
        <v>tier - 3</v>
      </c>
      <c r="P479" t="str">
        <f>VLOOKUP($A479,'Hospitalisation Details'!$A$2:$H$2345,7,FALSE)</f>
        <v>R1013</v>
      </c>
      <c r="Q479" s="17">
        <f>VLOOKUP($A479,'Hospitalisation Details'!$A$2:$H$2345,8,FALSE)</f>
        <v>55</v>
      </c>
    </row>
    <row r="480" spans="1:17" x14ac:dyDescent="0.25">
      <c r="A480" t="str">
        <f>'Customer Names'!A480</f>
        <v>Id479</v>
      </c>
      <c r="B480" t="str">
        <f>VLOOKUP($A480,'Customer Names'!$A$2:$D$2336,3,FALSE)</f>
        <v>Brian T.</v>
      </c>
      <c r="C480" s="16">
        <f>VLOOKUP($A480,'Medical Examinations'!$A$2:$J$2336,2,FALSE)</f>
        <v>28.024999999999999</v>
      </c>
      <c r="D480" s="16">
        <f>VLOOKUP($A480,'Medical Examinations'!$A$2:$J$2336,3,FALSE)</f>
        <v>7.67</v>
      </c>
      <c r="E480" t="str">
        <f>VLOOKUP($A480,'Medical Examinations'!$A$2:$J$2336,4,FALSE)</f>
        <v>yes</v>
      </c>
      <c r="F480" t="str">
        <f>VLOOKUP($A480,'Medical Examinations'!$A$2:$J$2336,5,FALSE)</f>
        <v>No</v>
      </c>
      <c r="G480" t="str">
        <f>VLOOKUP($A480,'Medical Examinations'!$A$2:$J$2336,6,FALSE)</f>
        <v>No</v>
      </c>
      <c r="H480" s="17">
        <f>VLOOKUP($A480,'Medical Examinations'!$A$2:$J$2336,7,FALSE)</f>
        <v>1</v>
      </c>
      <c r="I480" t="str">
        <f>VLOOKUP($A480,'Medical Examinations'!$A$2:$J$2336,8,FALSE)</f>
        <v>yes</v>
      </c>
      <c r="J480" t="str">
        <f>VLOOKUP($A480,'Medical Examinations'!$A$2:$J$2336,9,FALSE)</f>
        <v>Overweight</v>
      </c>
      <c r="K480" t="str">
        <f>VLOOKUP($A480,'Medical Examinations'!$A$2:$J$2336,10,FALSE)</f>
        <v>Diabetes</v>
      </c>
      <c r="L480" s="18">
        <f>VLOOKUP($A480,'Hospitalisation Details'!$A$2:$H$2345,2,FALSE)</f>
        <v>31628</v>
      </c>
      <c r="M480" s="13">
        <f>VLOOKUP($A480,'Hospitalisation Details'!$A$2:$H$2345,4,FALSE)</f>
        <v>20773.63</v>
      </c>
      <c r="N480" t="str">
        <f>VLOOKUP($A480,'Hospitalisation Details'!$A$2:$H$2345,5,FALSE)</f>
        <v>tier - 2</v>
      </c>
      <c r="O480" t="str">
        <f>VLOOKUP($A480,'Hospitalisation Details'!$A$2:$H$2345,6,FALSE)</f>
        <v>tier - 3</v>
      </c>
      <c r="P480" t="str">
        <f>VLOOKUP($A480,'Hospitalisation Details'!$A$2:$H$2345,7,FALSE)</f>
        <v>R1017</v>
      </c>
      <c r="Q480" s="17">
        <f>VLOOKUP($A480,'Hospitalisation Details'!$A$2:$H$2345,8,FALSE)</f>
        <v>36</v>
      </c>
    </row>
    <row r="481" spans="1:17" x14ac:dyDescent="0.25">
      <c r="A481" t="str">
        <f>'Customer Names'!A481</f>
        <v>Id480</v>
      </c>
      <c r="B481" t="str">
        <f>VLOOKUP($A481,'Customer Names'!$A$2:$D$2336,3,FALSE)</f>
        <v>Damon</v>
      </c>
      <c r="C481" s="16">
        <f>VLOOKUP($A481,'Medical Examinations'!$A$2:$J$2336,2,FALSE)</f>
        <v>28.69</v>
      </c>
      <c r="D481" s="16">
        <f>VLOOKUP($A481,'Medical Examinations'!$A$2:$J$2336,3,FALSE)</f>
        <v>6.23</v>
      </c>
      <c r="E481" t="str">
        <f>VLOOKUP($A481,'Medical Examinations'!$A$2:$J$2336,4,FALSE)</f>
        <v>No</v>
      </c>
      <c r="F481" t="str">
        <f>VLOOKUP($A481,'Medical Examinations'!$A$2:$J$2336,5,FALSE)</f>
        <v>No</v>
      </c>
      <c r="G481" t="str">
        <f>VLOOKUP($A481,'Medical Examinations'!$A$2:$J$2336,6,FALSE)</f>
        <v>No</v>
      </c>
      <c r="H481" s="17">
        <f>VLOOKUP($A481,'Medical Examinations'!$A$2:$J$2336,7,FALSE)</f>
        <v>1</v>
      </c>
      <c r="I481" t="str">
        <f>VLOOKUP($A481,'Medical Examinations'!$A$2:$J$2336,8,FALSE)</f>
        <v>yes</v>
      </c>
      <c r="J481" t="str">
        <f>VLOOKUP($A481,'Medical Examinations'!$A$2:$J$2336,9,FALSE)</f>
        <v>Overweight</v>
      </c>
      <c r="K481" t="str">
        <f>VLOOKUP($A481,'Medical Examinations'!$A$2:$J$2336,10,FALSE)</f>
        <v>Prediabetes</v>
      </c>
      <c r="L481" s="18">
        <f>VLOOKUP($A481,'Hospitalisation Details'!$A$2:$H$2345,2,FALSE)</f>
        <v>33861</v>
      </c>
      <c r="M481" s="13">
        <f>VLOOKUP($A481,'Hospitalisation Details'!$A$2:$H$2345,4,FALSE)</f>
        <v>20745.990000000002</v>
      </c>
      <c r="N481" t="str">
        <f>VLOOKUP($A481,'Hospitalisation Details'!$A$2:$H$2345,5,FALSE)</f>
        <v>tier - 3</v>
      </c>
      <c r="O481" t="str">
        <f>VLOOKUP($A481,'Hospitalisation Details'!$A$2:$H$2345,6,FALSE)</f>
        <v>tier - 1</v>
      </c>
      <c r="P481" t="str">
        <f>VLOOKUP($A481,'Hospitalisation Details'!$A$2:$H$2345,7,FALSE)</f>
        <v>R1012</v>
      </c>
      <c r="Q481" s="17">
        <f>VLOOKUP($A481,'Hospitalisation Details'!$A$2:$H$2345,8,FALSE)</f>
        <v>30</v>
      </c>
    </row>
    <row r="482" spans="1:17" x14ac:dyDescent="0.25">
      <c r="A482" t="str">
        <f>'Customer Names'!A482</f>
        <v>Id481</v>
      </c>
      <c r="B482" t="str">
        <f>VLOOKUP($A482,'Customer Names'!$A$2:$D$2336,3,FALSE)</f>
        <v>Jeffrey</v>
      </c>
      <c r="C482" s="16">
        <f>VLOOKUP($A482,'Medical Examinations'!$A$2:$J$2336,2,FALSE)</f>
        <v>40.28</v>
      </c>
      <c r="D482" s="16">
        <f>VLOOKUP($A482,'Medical Examinations'!$A$2:$J$2336,3,FALSE)</f>
        <v>8.9</v>
      </c>
      <c r="E482" t="str">
        <f>VLOOKUP($A482,'Medical Examinations'!$A$2:$J$2336,4,FALSE)</f>
        <v>No</v>
      </c>
      <c r="F482" t="str">
        <f>VLOOKUP($A482,'Medical Examinations'!$A$2:$J$2336,5,FALSE)</f>
        <v>No</v>
      </c>
      <c r="G482" t="str">
        <f>VLOOKUP($A482,'Medical Examinations'!$A$2:$J$2336,6,FALSE)</f>
        <v>No</v>
      </c>
      <c r="H482" s="17">
        <f>VLOOKUP($A482,'Medical Examinations'!$A$2:$J$2336,7,FALSE)</f>
        <v>0</v>
      </c>
      <c r="I482" t="str">
        <f>VLOOKUP($A482,'Medical Examinations'!$A$2:$J$2336,8,FALSE)</f>
        <v>No</v>
      </c>
      <c r="J482" t="str">
        <f>VLOOKUP($A482,'Medical Examinations'!$A$2:$J$2336,9,FALSE)</f>
        <v>Obesity</v>
      </c>
      <c r="K482" t="str">
        <f>VLOOKUP($A482,'Medical Examinations'!$A$2:$J$2336,10,FALSE)</f>
        <v>Diabetes</v>
      </c>
      <c r="L482" s="18">
        <f>VLOOKUP($A482,'Hospitalisation Details'!$A$2:$H$2345,2,FALSE)</f>
        <v>23955</v>
      </c>
      <c r="M482" s="13">
        <f>VLOOKUP($A482,'Hospitalisation Details'!$A$2:$H$2345,4,FALSE)</f>
        <v>20709.02</v>
      </c>
      <c r="N482" t="str">
        <f>VLOOKUP($A482,'Hospitalisation Details'!$A$2:$H$2345,5,FALSE)</f>
        <v>tier - 3</v>
      </c>
      <c r="O482" t="str">
        <f>VLOOKUP($A482,'Hospitalisation Details'!$A$2:$H$2345,6,FALSE)</f>
        <v>tier - 2</v>
      </c>
      <c r="P482" t="str">
        <f>VLOOKUP($A482,'Hospitalisation Details'!$A$2:$H$2345,7,FALSE)</f>
        <v>R1019</v>
      </c>
      <c r="Q482" s="17">
        <f>VLOOKUP($A482,'Hospitalisation Details'!$A$2:$H$2345,8,FALSE)</f>
        <v>57</v>
      </c>
    </row>
    <row r="483" spans="1:17" x14ac:dyDescent="0.25">
      <c r="A483" t="str">
        <f>'Customer Names'!A483</f>
        <v>Id482</v>
      </c>
      <c r="B483" t="str">
        <f>VLOOKUP($A483,'Customer Names'!$A$2:$D$2336,3,FALSE)</f>
        <v>Malcolm J.</v>
      </c>
      <c r="C483" s="16">
        <f>VLOOKUP($A483,'Medical Examinations'!$A$2:$J$2336,2,FALSE)</f>
        <v>37.299999999999997</v>
      </c>
      <c r="D483" s="16">
        <f>VLOOKUP($A483,'Medical Examinations'!$A$2:$J$2336,3,FALSE)</f>
        <v>7.79</v>
      </c>
      <c r="E483" t="str">
        <f>VLOOKUP($A483,'Medical Examinations'!$A$2:$J$2336,4,FALSE)</f>
        <v>yes</v>
      </c>
      <c r="F483" t="str">
        <f>VLOOKUP($A483,'Medical Examinations'!$A$2:$J$2336,5,FALSE)</f>
        <v>No</v>
      </c>
      <c r="G483" t="str">
        <f>VLOOKUP($A483,'Medical Examinations'!$A$2:$J$2336,6,FALSE)</f>
        <v>No</v>
      </c>
      <c r="H483" s="17">
        <f>VLOOKUP($A483,'Medical Examinations'!$A$2:$J$2336,7,FALSE)</f>
        <v>0</v>
      </c>
      <c r="I483" t="str">
        <f>VLOOKUP($A483,'Medical Examinations'!$A$2:$J$2336,8,FALSE)</f>
        <v>No</v>
      </c>
      <c r="J483" t="str">
        <f>VLOOKUP($A483,'Medical Examinations'!$A$2:$J$2336,9,FALSE)</f>
        <v>Obesity</v>
      </c>
      <c r="K483" t="str">
        <f>VLOOKUP($A483,'Medical Examinations'!$A$2:$J$2336,10,FALSE)</f>
        <v>Diabetes</v>
      </c>
      <c r="L483" s="18">
        <f>VLOOKUP($A483,'Hospitalisation Details'!$A$2:$H$2345,2,FALSE)</f>
        <v>24823</v>
      </c>
      <c r="M483" s="13">
        <f>VLOOKUP($A483,'Hospitalisation Details'!$A$2:$H$2345,4,FALSE)</f>
        <v>20630.28</v>
      </c>
      <c r="N483" t="str">
        <f>VLOOKUP($A483,'Hospitalisation Details'!$A$2:$H$2345,5,FALSE)</f>
        <v>tier - 2</v>
      </c>
      <c r="O483" t="str">
        <f>VLOOKUP($A483,'Hospitalisation Details'!$A$2:$H$2345,6,FALSE)</f>
        <v>tier - 3</v>
      </c>
      <c r="P483" t="str">
        <f>VLOOKUP($A483,'Hospitalisation Details'!$A$2:$H$2345,7,FALSE)</f>
        <v>R1011</v>
      </c>
      <c r="Q483" s="17">
        <f>VLOOKUP($A483,'Hospitalisation Details'!$A$2:$H$2345,8,FALSE)</f>
        <v>55</v>
      </c>
    </row>
    <row r="484" spans="1:17" x14ac:dyDescent="0.25">
      <c r="A484" t="str">
        <f>'Customer Names'!A484</f>
        <v>Id483</v>
      </c>
      <c r="B484" t="str">
        <f>VLOOKUP($A484,'Customer Names'!$A$2:$D$2336,3,FALSE)</f>
        <v>Margaret B.</v>
      </c>
      <c r="C484" s="16">
        <f>VLOOKUP($A484,'Medical Examinations'!$A$2:$J$2336,2,FALSE)</f>
        <v>54.47</v>
      </c>
      <c r="D484" s="16">
        <f>VLOOKUP($A484,'Medical Examinations'!$A$2:$J$2336,3,FALSE)</f>
        <v>4.49</v>
      </c>
      <c r="E484" t="str">
        <f>VLOOKUP($A484,'Medical Examinations'!$A$2:$J$2336,4,FALSE)</f>
        <v>yes</v>
      </c>
      <c r="F484" t="str">
        <f>VLOOKUP($A484,'Medical Examinations'!$A$2:$J$2336,5,FALSE)</f>
        <v>No</v>
      </c>
      <c r="G484" t="str">
        <f>VLOOKUP($A484,'Medical Examinations'!$A$2:$J$2336,6,FALSE)</f>
        <v>No</v>
      </c>
      <c r="H484" s="17">
        <f>VLOOKUP($A484,'Medical Examinations'!$A$2:$J$2336,7,FALSE)</f>
        <v>2</v>
      </c>
      <c r="I484" t="str">
        <f>VLOOKUP($A484,'Medical Examinations'!$A$2:$J$2336,8,FALSE)</f>
        <v>No</v>
      </c>
      <c r="J484" t="str">
        <f>VLOOKUP($A484,'Medical Examinations'!$A$2:$J$2336,9,FALSE)</f>
        <v>Obesity</v>
      </c>
      <c r="K484" t="str">
        <f>VLOOKUP($A484,'Medical Examinations'!$A$2:$J$2336,10,FALSE)</f>
        <v>Normal</v>
      </c>
      <c r="L484" s="18">
        <f>VLOOKUP($A484,'Hospitalisation Details'!$A$2:$H$2345,2,FALSE)</f>
        <v>24297</v>
      </c>
      <c r="M484" s="13">
        <f>VLOOKUP($A484,'Hospitalisation Details'!$A$2:$H$2345,4,FALSE)</f>
        <v>20568.32</v>
      </c>
      <c r="N484" t="str">
        <f>VLOOKUP($A484,'Hospitalisation Details'!$A$2:$H$2345,5,FALSE)</f>
        <v>tier - 3</v>
      </c>
      <c r="O484" t="str">
        <f>VLOOKUP($A484,'Hospitalisation Details'!$A$2:$H$2345,6,FALSE)</f>
        <v>tier - 2</v>
      </c>
      <c r="P484" t="str">
        <f>VLOOKUP($A484,'Hospitalisation Details'!$A$2:$H$2345,7,FALSE)</f>
        <v>R1012</v>
      </c>
      <c r="Q484" s="17">
        <f>VLOOKUP($A484,'Hospitalisation Details'!$A$2:$H$2345,8,FALSE)</f>
        <v>56</v>
      </c>
    </row>
    <row r="485" spans="1:17" x14ac:dyDescent="0.25">
      <c r="A485" t="str">
        <f>'Customer Names'!A485</f>
        <v>Id484</v>
      </c>
      <c r="B485" t="str">
        <f>VLOOKUP($A485,'Customer Names'!$A$2:$D$2336,3,FALSE)</f>
        <v>Helen</v>
      </c>
      <c r="C485" s="16">
        <f>VLOOKUP($A485,'Medical Examinations'!$A$2:$J$2336,2,FALSE)</f>
        <v>38.06</v>
      </c>
      <c r="D485" s="16">
        <f>VLOOKUP($A485,'Medical Examinations'!$A$2:$J$2336,3,FALSE)</f>
        <v>5.24</v>
      </c>
      <c r="E485" t="str">
        <f>VLOOKUP($A485,'Medical Examinations'!$A$2:$J$2336,4,FALSE)</f>
        <v>yes</v>
      </c>
      <c r="F485" t="str">
        <f>VLOOKUP($A485,'Medical Examinations'!$A$2:$J$2336,5,FALSE)</f>
        <v>No</v>
      </c>
      <c r="G485" t="str">
        <f>VLOOKUP($A485,'Medical Examinations'!$A$2:$J$2336,6,FALSE)</f>
        <v>Yes</v>
      </c>
      <c r="H485" s="17">
        <f>VLOOKUP($A485,'Medical Examinations'!$A$2:$J$2336,7,FALSE)</f>
        <v>1</v>
      </c>
      <c r="I485" t="str">
        <f>VLOOKUP($A485,'Medical Examinations'!$A$2:$J$2336,8,FALSE)</f>
        <v>No</v>
      </c>
      <c r="J485" t="str">
        <f>VLOOKUP($A485,'Medical Examinations'!$A$2:$J$2336,9,FALSE)</f>
        <v>Obesity</v>
      </c>
      <c r="K485" t="str">
        <f>VLOOKUP($A485,'Medical Examinations'!$A$2:$J$2336,10,FALSE)</f>
        <v>Normal</v>
      </c>
      <c r="L485" s="18">
        <f>VLOOKUP($A485,'Hospitalisation Details'!$A$2:$H$2345,2,FALSE)</f>
        <v>25489</v>
      </c>
      <c r="M485" s="13">
        <f>VLOOKUP($A485,'Hospitalisation Details'!$A$2:$H$2345,4,FALSE)</f>
        <v>20463</v>
      </c>
      <c r="N485" t="str">
        <f>VLOOKUP($A485,'Hospitalisation Details'!$A$2:$H$2345,5,FALSE)</f>
        <v>tier - 2</v>
      </c>
      <c r="O485" t="str">
        <f>VLOOKUP($A485,'Hospitalisation Details'!$A$2:$H$2345,6,FALSE)</f>
        <v>tier - 2</v>
      </c>
      <c r="P485" t="str">
        <f>VLOOKUP($A485,'Hospitalisation Details'!$A$2:$H$2345,7,FALSE)</f>
        <v>R1013</v>
      </c>
      <c r="Q485" s="17">
        <f>VLOOKUP($A485,'Hospitalisation Details'!$A$2:$H$2345,8,FALSE)</f>
        <v>53</v>
      </c>
    </row>
    <row r="486" spans="1:17" x14ac:dyDescent="0.25">
      <c r="A486" t="str">
        <f>'Customer Names'!A486</f>
        <v>Id485</v>
      </c>
      <c r="B486" t="str">
        <f>VLOOKUP($A486,'Customer Names'!$A$2:$D$2336,3,FALSE)</f>
        <v>Matthew</v>
      </c>
      <c r="C486" s="16">
        <f>VLOOKUP($A486,'Medical Examinations'!$A$2:$J$2336,2,FALSE)</f>
        <v>51.47</v>
      </c>
      <c r="D486" s="16">
        <f>VLOOKUP($A486,'Medical Examinations'!$A$2:$J$2336,3,FALSE)</f>
        <v>9.6</v>
      </c>
      <c r="E486" t="str">
        <f>VLOOKUP($A486,'Medical Examinations'!$A$2:$J$2336,4,FALSE)</f>
        <v>No</v>
      </c>
      <c r="F486" t="str">
        <f>VLOOKUP($A486,'Medical Examinations'!$A$2:$J$2336,5,FALSE)</f>
        <v>No</v>
      </c>
      <c r="G486" t="str">
        <f>VLOOKUP($A486,'Medical Examinations'!$A$2:$J$2336,6,FALSE)</f>
        <v>No</v>
      </c>
      <c r="H486" s="17">
        <f>VLOOKUP($A486,'Medical Examinations'!$A$2:$J$2336,7,FALSE)</f>
        <v>0</v>
      </c>
      <c r="I486" t="str">
        <f>VLOOKUP($A486,'Medical Examinations'!$A$2:$J$2336,8,FALSE)</f>
        <v>No</v>
      </c>
      <c r="J486" t="str">
        <f>VLOOKUP($A486,'Medical Examinations'!$A$2:$J$2336,9,FALSE)</f>
        <v>Obesity</v>
      </c>
      <c r="K486" t="str">
        <f>VLOOKUP($A486,'Medical Examinations'!$A$2:$J$2336,10,FALSE)</f>
        <v>Diabetes</v>
      </c>
      <c r="L486" s="18">
        <f>VLOOKUP($A486,'Hospitalisation Details'!$A$2:$H$2345,2,FALSE)</f>
        <v>22937</v>
      </c>
      <c r="M486" s="13">
        <f>VLOOKUP($A486,'Hospitalisation Details'!$A$2:$H$2345,4,FALSE)</f>
        <v>20446.849999999999</v>
      </c>
      <c r="N486" t="str">
        <f>VLOOKUP($A486,'Hospitalisation Details'!$A$2:$H$2345,5,FALSE)</f>
        <v>tier - 2</v>
      </c>
      <c r="O486" t="str">
        <f>VLOOKUP($A486,'Hospitalisation Details'!$A$2:$H$2345,6,FALSE)</f>
        <v>tier - 1</v>
      </c>
      <c r="P486" t="str">
        <f>VLOOKUP($A486,'Hospitalisation Details'!$A$2:$H$2345,7,FALSE)</f>
        <v>R1012</v>
      </c>
      <c r="Q486" s="17">
        <f>VLOOKUP($A486,'Hospitalisation Details'!$A$2:$H$2345,8,FALSE)</f>
        <v>60</v>
      </c>
    </row>
    <row r="487" spans="1:17" x14ac:dyDescent="0.25">
      <c r="A487" t="str">
        <f>'Customer Names'!A487</f>
        <v>Id486</v>
      </c>
      <c r="B487" t="str">
        <f>VLOOKUP($A487,'Customer Names'!$A$2:$D$2336,3,FALSE)</f>
        <v>Jeff</v>
      </c>
      <c r="C487" s="16">
        <f>VLOOKUP($A487,'Medical Examinations'!$A$2:$J$2336,2,FALSE)</f>
        <v>29.8</v>
      </c>
      <c r="D487" s="16">
        <f>VLOOKUP($A487,'Medical Examinations'!$A$2:$J$2336,3,FALSE)</f>
        <v>5.78</v>
      </c>
      <c r="E487" t="str">
        <f>VLOOKUP($A487,'Medical Examinations'!$A$2:$J$2336,4,FALSE)</f>
        <v>yes</v>
      </c>
      <c r="F487" t="str">
        <f>VLOOKUP($A487,'Medical Examinations'!$A$2:$J$2336,5,FALSE)</f>
        <v>No</v>
      </c>
      <c r="G487" t="str">
        <f>VLOOKUP($A487,'Medical Examinations'!$A$2:$J$2336,6,FALSE)</f>
        <v>No</v>
      </c>
      <c r="H487" s="17">
        <f>VLOOKUP($A487,'Medical Examinations'!$A$2:$J$2336,7,FALSE)</f>
        <v>0</v>
      </c>
      <c r="I487" t="str">
        <f>VLOOKUP($A487,'Medical Examinations'!$A$2:$J$2336,8,FALSE)</f>
        <v>No</v>
      </c>
      <c r="J487" t="str">
        <f>VLOOKUP($A487,'Medical Examinations'!$A$2:$J$2336,9,FALSE)</f>
        <v>Overweight</v>
      </c>
      <c r="K487" t="str">
        <f>VLOOKUP($A487,'Medical Examinations'!$A$2:$J$2336,10,FALSE)</f>
        <v>Prediabetes</v>
      </c>
      <c r="L487" s="18">
        <f>VLOOKUP($A487,'Hospitalisation Details'!$A$2:$H$2345,2,FALSE)</f>
        <v>31240</v>
      </c>
      <c r="M487" s="13">
        <f>VLOOKUP($A487,'Hospitalisation Details'!$A$2:$H$2345,4,FALSE)</f>
        <v>20420.599999999999</v>
      </c>
      <c r="N487" t="str">
        <f>VLOOKUP($A487,'Hospitalisation Details'!$A$2:$H$2345,5,FALSE)</f>
        <v>tier - 3</v>
      </c>
      <c r="O487" t="str">
        <f>VLOOKUP($A487,'Hospitalisation Details'!$A$2:$H$2345,6,FALSE)</f>
        <v>tier - 2</v>
      </c>
      <c r="P487" t="str">
        <f>VLOOKUP($A487,'Hospitalisation Details'!$A$2:$H$2345,7,FALSE)</f>
        <v>R1011</v>
      </c>
      <c r="Q487" s="17">
        <f>VLOOKUP($A487,'Hospitalisation Details'!$A$2:$H$2345,8,FALSE)</f>
        <v>37</v>
      </c>
    </row>
    <row r="488" spans="1:17" x14ac:dyDescent="0.25">
      <c r="A488" t="str">
        <f>'Customer Names'!A488</f>
        <v>Id487</v>
      </c>
      <c r="B488" t="str">
        <f>VLOOKUP($A488,'Customer Names'!$A$2:$D$2336,3,FALSE)</f>
        <v>Tara R</v>
      </c>
      <c r="C488" s="16">
        <f>VLOOKUP($A488,'Medical Examinations'!$A$2:$J$2336,2,FALSE)</f>
        <v>49.77</v>
      </c>
      <c r="D488" s="16">
        <f>VLOOKUP($A488,'Medical Examinations'!$A$2:$J$2336,3,FALSE)</f>
        <v>7.02</v>
      </c>
      <c r="E488" t="str">
        <f>VLOOKUP($A488,'Medical Examinations'!$A$2:$J$2336,4,FALSE)</f>
        <v>No</v>
      </c>
      <c r="F488" t="str">
        <f>VLOOKUP($A488,'Medical Examinations'!$A$2:$J$2336,5,FALSE)</f>
        <v>No</v>
      </c>
      <c r="G488" t="str">
        <f>VLOOKUP($A488,'Medical Examinations'!$A$2:$J$2336,6,FALSE)</f>
        <v>No</v>
      </c>
      <c r="H488" s="17">
        <f>VLOOKUP($A488,'Medical Examinations'!$A$2:$J$2336,7,FALSE)</f>
        <v>0</v>
      </c>
      <c r="I488" t="str">
        <f>VLOOKUP($A488,'Medical Examinations'!$A$2:$J$2336,8,FALSE)</f>
        <v>No</v>
      </c>
      <c r="J488" t="str">
        <f>VLOOKUP($A488,'Medical Examinations'!$A$2:$J$2336,9,FALSE)</f>
        <v>Obesity</v>
      </c>
      <c r="K488" t="str">
        <f>VLOOKUP($A488,'Medical Examinations'!$A$2:$J$2336,10,FALSE)</f>
        <v>Diabetes</v>
      </c>
      <c r="L488" s="18">
        <f>VLOOKUP($A488,'Hospitalisation Details'!$A$2:$H$2345,2,FALSE)</f>
        <v>22829</v>
      </c>
      <c r="M488" s="13">
        <f>VLOOKUP($A488,'Hospitalisation Details'!$A$2:$H$2345,4,FALSE)</f>
        <v>20354.5</v>
      </c>
      <c r="N488" t="str">
        <f>VLOOKUP($A488,'Hospitalisation Details'!$A$2:$H$2345,5,FALSE)</f>
        <v>tier - 3</v>
      </c>
      <c r="O488" t="str">
        <f>VLOOKUP($A488,'Hospitalisation Details'!$A$2:$H$2345,6,FALSE)</f>
        <v>tier - 2</v>
      </c>
      <c r="P488" t="str">
        <f>VLOOKUP($A488,'Hospitalisation Details'!$A$2:$H$2345,7,FALSE)</f>
        <v>R1026</v>
      </c>
      <c r="Q488" s="17">
        <f>VLOOKUP($A488,'Hospitalisation Details'!$A$2:$H$2345,8,FALSE)</f>
        <v>60</v>
      </c>
    </row>
    <row r="489" spans="1:17" x14ac:dyDescent="0.25">
      <c r="A489" t="str">
        <f>'Customer Names'!A489</f>
        <v>Id488</v>
      </c>
      <c r="B489" t="str">
        <f>VLOOKUP($A489,'Customer Names'!$A$2:$D$2336,3,FALSE)</f>
        <v>Kristin</v>
      </c>
      <c r="C489" s="16">
        <f>VLOOKUP($A489,'Medical Examinations'!$A$2:$J$2336,2,FALSE)</f>
        <v>25.555</v>
      </c>
      <c r="D489" s="16">
        <f>VLOOKUP($A489,'Medical Examinations'!$A$2:$J$2336,3,FALSE)</f>
        <v>4.09</v>
      </c>
      <c r="E489" t="str">
        <f>VLOOKUP($A489,'Medical Examinations'!$A$2:$J$2336,4,FALSE)</f>
        <v>yes</v>
      </c>
      <c r="F489" t="str">
        <f>VLOOKUP($A489,'Medical Examinations'!$A$2:$J$2336,5,FALSE)</f>
        <v>No</v>
      </c>
      <c r="G489" t="str">
        <f>VLOOKUP($A489,'Medical Examinations'!$A$2:$J$2336,6,FALSE)</f>
        <v>No</v>
      </c>
      <c r="H489" s="17">
        <f>VLOOKUP($A489,'Medical Examinations'!$A$2:$J$2336,7,FALSE)</f>
        <v>0</v>
      </c>
      <c r="I489" t="str">
        <f>VLOOKUP($A489,'Medical Examinations'!$A$2:$J$2336,8,FALSE)</f>
        <v>yes</v>
      </c>
      <c r="J489" t="str">
        <f>VLOOKUP($A489,'Medical Examinations'!$A$2:$J$2336,9,FALSE)</f>
        <v>Overweight</v>
      </c>
      <c r="K489" t="str">
        <f>VLOOKUP($A489,'Medical Examinations'!$A$2:$J$2336,10,FALSE)</f>
        <v>Normal</v>
      </c>
      <c r="L489" s="18">
        <f>VLOOKUP($A489,'Hospitalisation Details'!$A$2:$H$2345,2,FALSE)</f>
        <v>31307</v>
      </c>
      <c r="M489" s="13">
        <f>VLOOKUP($A489,'Hospitalisation Details'!$A$2:$H$2345,4,FALSE)</f>
        <v>20296.86</v>
      </c>
      <c r="N489" t="str">
        <f>VLOOKUP($A489,'Hospitalisation Details'!$A$2:$H$2345,5,FALSE)</f>
        <v>tier - 3</v>
      </c>
      <c r="O489" t="str">
        <f>VLOOKUP($A489,'Hospitalisation Details'!$A$2:$H$2345,6,FALSE)</f>
        <v>tier - 1</v>
      </c>
      <c r="P489" t="str">
        <f>VLOOKUP($A489,'Hospitalisation Details'!$A$2:$H$2345,7,FALSE)</f>
        <v>R1024</v>
      </c>
      <c r="Q489" s="17">
        <f>VLOOKUP($A489,'Hospitalisation Details'!$A$2:$H$2345,8,FALSE)</f>
        <v>37</v>
      </c>
    </row>
    <row r="490" spans="1:17" x14ac:dyDescent="0.25">
      <c r="A490" t="str">
        <f>'Customer Names'!A490</f>
        <v>Id489</v>
      </c>
      <c r="B490" t="str">
        <f>VLOOKUP($A490,'Customer Names'!$A$2:$D$2336,3,FALSE)</f>
        <v>Timothy</v>
      </c>
      <c r="C490" s="16">
        <f>VLOOKUP($A490,'Medical Examinations'!$A$2:$J$2336,2,FALSE)</f>
        <v>29.64</v>
      </c>
      <c r="D490" s="16">
        <f>VLOOKUP($A490,'Medical Examinations'!$A$2:$J$2336,3,FALSE)</f>
        <v>4.93</v>
      </c>
      <c r="E490" t="str">
        <f>VLOOKUP($A490,'Medical Examinations'!$A$2:$J$2336,4,FALSE)</f>
        <v>No</v>
      </c>
      <c r="F490" t="str">
        <f>VLOOKUP($A490,'Medical Examinations'!$A$2:$J$2336,5,FALSE)</f>
        <v>No</v>
      </c>
      <c r="G490" t="str">
        <f>VLOOKUP($A490,'Medical Examinations'!$A$2:$J$2336,6,FALSE)</f>
        <v>Yes</v>
      </c>
      <c r="H490" s="17">
        <f>VLOOKUP($A490,'Medical Examinations'!$A$2:$J$2336,7,FALSE)</f>
        <v>1</v>
      </c>
      <c r="I490" t="str">
        <f>VLOOKUP($A490,'Medical Examinations'!$A$2:$J$2336,8,FALSE)</f>
        <v>No</v>
      </c>
      <c r="J490" t="str">
        <f>VLOOKUP($A490,'Medical Examinations'!$A$2:$J$2336,9,FALSE)</f>
        <v>Overweight</v>
      </c>
      <c r="K490" t="str">
        <f>VLOOKUP($A490,'Medical Examinations'!$A$2:$J$2336,10,FALSE)</f>
        <v>Normal</v>
      </c>
      <c r="L490" s="18">
        <f>VLOOKUP($A490,'Hospitalisation Details'!$A$2:$H$2345,2,FALSE)</f>
        <v>34219</v>
      </c>
      <c r="M490" s="13">
        <f>VLOOKUP($A490,'Hospitalisation Details'!$A$2:$H$2345,4,FALSE)</f>
        <v>20277.810000000001</v>
      </c>
      <c r="N490" t="str">
        <f>VLOOKUP($A490,'Hospitalisation Details'!$A$2:$H$2345,5,FALSE)</f>
        <v>tier - 3</v>
      </c>
      <c r="O490" t="str">
        <f>VLOOKUP($A490,'Hospitalisation Details'!$A$2:$H$2345,6,FALSE)</f>
        <v>tier - 3</v>
      </c>
      <c r="P490" t="str">
        <f>VLOOKUP($A490,'Hospitalisation Details'!$A$2:$H$2345,7,FALSE)</f>
        <v>R1016</v>
      </c>
      <c r="Q490" s="17">
        <f>VLOOKUP($A490,'Hospitalisation Details'!$A$2:$H$2345,8,FALSE)</f>
        <v>29</v>
      </c>
    </row>
    <row r="491" spans="1:17" x14ac:dyDescent="0.25">
      <c r="A491" t="str">
        <f>'Customer Names'!A491</f>
        <v>Id490</v>
      </c>
      <c r="B491" t="str">
        <f>VLOOKUP($A491,'Customer Names'!$A$2:$D$2336,3,FALSE)</f>
        <v>Scott</v>
      </c>
      <c r="C491" s="16">
        <f>VLOOKUP($A491,'Medical Examinations'!$A$2:$J$2336,2,FALSE)</f>
        <v>53.93</v>
      </c>
      <c r="D491" s="16">
        <f>VLOOKUP($A491,'Medical Examinations'!$A$2:$J$2336,3,FALSE)</f>
        <v>5.34</v>
      </c>
      <c r="E491" t="str">
        <f>VLOOKUP($A491,'Medical Examinations'!$A$2:$J$2336,4,FALSE)</f>
        <v>yes</v>
      </c>
      <c r="F491" t="str">
        <f>VLOOKUP($A491,'Medical Examinations'!$A$2:$J$2336,5,FALSE)</f>
        <v>No</v>
      </c>
      <c r="G491" t="str">
        <f>VLOOKUP($A491,'Medical Examinations'!$A$2:$J$2336,6,FALSE)</f>
        <v>No</v>
      </c>
      <c r="H491" s="17">
        <f>VLOOKUP($A491,'Medical Examinations'!$A$2:$J$2336,7,FALSE)</f>
        <v>2</v>
      </c>
      <c r="I491" t="str">
        <f>VLOOKUP($A491,'Medical Examinations'!$A$2:$J$2336,8,FALSE)</f>
        <v>No</v>
      </c>
      <c r="J491" t="str">
        <f>VLOOKUP($A491,'Medical Examinations'!$A$2:$J$2336,9,FALSE)</f>
        <v>Obesity</v>
      </c>
      <c r="K491" t="str">
        <f>VLOOKUP($A491,'Medical Examinations'!$A$2:$J$2336,10,FALSE)</f>
        <v>Normal</v>
      </c>
      <c r="L491" s="18">
        <f>VLOOKUP($A491,'Hospitalisation Details'!$A$2:$H$2345,2,FALSE)</f>
        <v>24341</v>
      </c>
      <c r="M491" s="13">
        <f>VLOOKUP($A491,'Hospitalisation Details'!$A$2:$H$2345,4,FALSE)</f>
        <v>20253.84</v>
      </c>
      <c r="N491" t="str">
        <f>VLOOKUP($A491,'Hospitalisation Details'!$A$2:$H$2345,5,FALSE)</f>
        <v>tier - 2</v>
      </c>
      <c r="O491" t="str">
        <f>VLOOKUP($A491,'Hospitalisation Details'!$A$2:$H$2345,6,FALSE)</f>
        <v>tier - 3</v>
      </c>
      <c r="P491" t="str">
        <f>VLOOKUP($A491,'Hospitalisation Details'!$A$2:$H$2345,7,FALSE)</f>
        <v>R1012</v>
      </c>
      <c r="Q491" s="17">
        <f>VLOOKUP($A491,'Hospitalisation Details'!$A$2:$H$2345,8,FALSE)</f>
        <v>56</v>
      </c>
    </row>
    <row r="492" spans="1:17" x14ac:dyDescent="0.25">
      <c r="A492" t="str">
        <f>'Customer Names'!A492</f>
        <v>Id491</v>
      </c>
      <c r="B492" t="str">
        <f>VLOOKUP($A492,'Customer Names'!$A$2:$D$2336,3,FALSE)</f>
        <v>Carly E</v>
      </c>
      <c r="C492" s="16">
        <f>VLOOKUP($A492,'Medical Examinations'!$A$2:$J$2336,2,FALSE)</f>
        <v>28.024999999999999</v>
      </c>
      <c r="D492" s="16">
        <f>VLOOKUP($A492,'Medical Examinations'!$A$2:$J$2336,3,FALSE)</f>
        <v>5.65</v>
      </c>
      <c r="E492" t="str">
        <f>VLOOKUP($A492,'Medical Examinations'!$A$2:$J$2336,4,FALSE)</f>
        <v>No</v>
      </c>
      <c r="F492" t="str">
        <f>VLOOKUP($A492,'Medical Examinations'!$A$2:$J$2336,5,FALSE)</f>
        <v>No</v>
      </c>
      <c r="G492" t="str">
        <f>VLOOKUP($A492,'Medical Examinations'!$A$2:$J$2336,6,FALSE)</f>
        <v>No</v>
      </c>
      <c r="H492" s="17">
        <f>VLOOKUP($A492,'Medical Examinations'!$A$2:$J$2336,7,FALSE)</f>
        <v>1</v>
      </c>
      <c r="I492" t="str">
        <f>VLOOKUP($A492,'Medical Examinations'!$A$2:$J$2336,8,FALSE)</f>
        <v>yes</v>
      </c>
      <c r="J492" t="str">
        <f>VLOOKUP($A492,'Medical Examinations'!$A$2:$J$2336,9,FALSE)</f>
        <v>Overweight</v>
      </c>
      <c r="K492" t="str">
        <f>VLOOKUP($A492,'Medical Examinations'!$A$2:$J$2336,10,FALSE)</f>
        <v>Normal</v>
      </c>
      <c r="L492" s="18">
        <f>VLOOKUP($A492,'Hospitalisation Details'!$A$2:$H$2345,2,FALSE)</f>
        <v>32067</v>
      </c>
      <c r="M492" s="13">
        <f>VLOOKUP($A492,'Hospitalisation Details'!$A$2:$H$2345,4,FALSE)</f>
        <v>20234.849999999999</v>
      </c>
      <c r="N492" t="str">
        <f>VLOOKUP($A492,'Hospitalisation Details'!$A$2:$H$2345,5,FALSE)</f>
        <v>tier - 2</v>
      </c>
      <c r="O492" t="str">
        <f>VLOOKUP($A492,'Hospitalisation Details'!$A$2:$H$2345,6,FALSE)</f>
        <v>tier - 3</v>
      </c>
      <c r="P492" t="str">
        <f>VLOOKUP($A492,'Hospitalisation Details'!$A$2:$H$2345,7,FALSE)</f>
        <v>R1012</v>
      </c>
      <c r="Q492" s="17">
        <f>VLOOKUP($A492,'Hospitalisation Details'!$A$2:$H$2345,8,FALSE)</f>
        <v>35</v>
      </c>
    </row>
    <row r="493" spans="1:17" x14ac:dyDescent="0.25">
      <c r="A493" t="str">
        <f>'Customer Names'!A493</f>
        <v>Id492</v>
      </c>
      <c r="B493" t="str">
        <f>VLOOKUP($A493,'Customer Names'!$A$2:$D$2336,3,FALSE)</f>
        <v>Lisa</v>
      </c>
      <c r="C493" s="16">
        <f>VLOOKUP($A493,'Medical Examinations'!$A$2:$J$2336,2,FALSE)</f>
        <v>27.5</v>
      </c>
      <c r="D493" s="16">
        <f>VLOOKUP($A493,'Medical Examinations'!$A$2:$J$2336,3,FALSE)</f>
        <v>4.49</v>
      </c>
      <c r="E493" t="str">
        <f>VLOOKUP($A493,'Medical Examinations'!$A$2:$J$2336,4,FALSE)</f>
        <v>No</v>
      </c>
      <c r="F493" t="str">
        <f>VLOOKUP($A493,'Medical Examinations'!$A$2:$J$2336,5,FALSE)</f>
        <v>No</v>
      </c>
      <c r="G493" t="str">
        <f>VLOOKUP($A493,'Medical Examinations'!$A$2:$J$2336,6,FALSE)</f>
        <v>No</v>
      </c>
      <c r="H493" s="17">
        <f>VLOOKUP($A493,'Medical Examinations'!$A$2:$J$2336,7,FALSE)</f>
        <v>0</v>
      </c>
      <c r="I493" t="str">
        <f>VLOOKUP($A493,'Medical Examinations'!$A$2:$J$2336,8,FALSE)</f>
        <v>No</v>
      </c>
      <c r="J493" t="str">
        <f>VLOOKUP($A493,'Medical Examinations'!$A$2:$J$2336,9,FALSE)</f>
        <v>Overweight</v>
      </c>
      <c r="K493" t="str">
        <f>VLOOKUP($A493,'Medical Examinations'!$A$2:$J$2336,10,FALSE)</f>
        <v>Normal</v>
      </c>
      <c r="L493" s="18">
        <f>VLOOKUP($A493,'Hospitalisation Details'!$A$2:$H$2345,2,FALSE)</f>
        <v>34493</v>
      </c>
      <c r="M493" s="13">
        <f>VLOOKUP($A493,'Hospitalisation Details'!$A$2:$H$2345,4,FALSE)</f>
        <v>20177.669999999998</v>
      </c>
      <c r="N493" t="str">
        <f>VLOOKUP($A493,'Hospitalisation Details'!$A$2:$H$2345,5,FALSE)</f>
        <v>tier - 2</v>
      </c>
      <c r="O493" t="str">
        <f>VLOOKUP($A493,'Hospitalisation Details'!$A$2:$H$2345,6,FALSE)</f>
        <v>tier - 1</v>
      </c>
      <c r="P493" t="str">
        <f>VLOOKUP($A493,'Hospitalisation Details'!$A$2:$H$2345,7,FALSE)</f>
        <v>R1011</v>
      </c>
      <c r="Q493" s="17">
        <f>VLOOKUP($A493,'Hospitalisation Details'!$A$2:$H$2345,8,FALSE)</f>
        <v>29</v>
      </c>
    </row>
    <row r="494" spans="1:17" x14ac:dyDescent="0.25">
      <c r="A494" t="str">
        <f>'Customer Names'!A494</f>
        <v>Id493</v>
      </c>
      <c r="B494" t="str">
        <f>VLOOKUP($A494,'Customer Names'!$A$2:$D$2336,3,FALSE)</f>
        <v>Stacey</v>
      </c>
      <c r="C494" s="16">
        <f>VLOOKUP($A494,'Medical Examinations'!$A$2:$J$2336,2,FALSE)</f>
        <v>21.8</v>
      </c>
      <c r="D494" s="16">
        <f>VLOOKUP($A494,'Medical Examinations'!$A$2:$J$2336,3,FALSE)</f>
        <v>10.55</v>
      </c>
      <c r="E494" t="str">
        <f>VLOOKUP($A494,'Medical Examinations'!$A$2:$J$2336,4,FALSE)</f>
        <v>No</v>
      </c>
      <c r="F494" t="str">
        <f>VLOOKUP($A494,'Medical Examinations'!$A$2:$J$2336,5,FALSE)</f>
        <v>No</v>
      </c>
      <c r="G494" t="str">
        <f>VLOOKUP($A494,'Medical Examinations'!$A$2:$J$2336,6,FALSE)</f>
        <v>No</v>
      </c>
      <c r="H494" s="17">
        <f>VLOOKUP($A494,'Medical Examinations'!$A$2:$J$2336,7,FALSE)</f>
        <v>0</v>
      </c>
      <c r="I494" t="str">
        <f>VLOOKUP($A494,'Medical Examinations'!$A$2:$J$2336,8,FALSE)</f>
        <v>yes</v>
      </c>
      <c r="J494" t="str">
        <f>VLOOKUP($A494,'Medical Examinations'!$A$2:$J$2336,9,FALSE)</f>
        <v>Normal Weight</v>
      </c>
      <c r="K494" t="str">
        <f>VLOOKUP($A494,'Medical Examinations'!$A$2:$J$2336,10,FALSE)</f>
        <v>Diabetes</v>
      </c>
      <c r="L494" s="18">
        <f>VLOOKUP($A494,'Hospitalisation Details'!$A$2:$H$2345,2,FALSE)</f>
        <v>37446</v>
      </c>
      <c r="M494" s="13">
        <f>VLOOKUP($A494,'Hospitalisation Details'!$A$2:$H$2345,4,FALSE)</f>
        <v>20167.34</v>
      </c>
      <c r="N494" t="str">
        <f>VLOOKUP($A494,'Hospitalisation Details'!$A$2:$H$2345,5,FALSE)</f>
        <v>tier - 3</v>
      </c>
      <c r="O494" t="str">
        <f>VLOOKUP($A494,'Hospitalisation Details'!$A$2:$H$2345,6,FALSE)</f>
        <v>tier - 3</v>
      </c>
      <c r="P494" t="str">
        <f>VLOOKUP($A494,'Hospitalisation Details'!$A$2:$H$2345,7,FALSE)</f>
        <v>R1011</v>
      </c>
      <c r="Q494" s="17">
        <f>VLOOKUP($A494,'Hospitalisation Details'!$A$2:$H$2345,8,FALSE)</f>
        <v>20</v>
      </c>
    </row>
    <row r="495" spans="1:17" x14ac:dyDescent="0.25">
      <c r="A495" t="str">
        <f>'Customer Names'!A495</f>
        <v>Id494</v>
      </c>
      <c r="B495" t="str">
        <f>VLOOKUP($A495,'Customer Names'!$A$2:$D$2336,3,FALSE)</f>
        <v>Louis</v>
      </c>
      <c r="C495" s="16">
        <f>VLOOKUP($A495,'Medical Examinations'!$A$2:$J$2336,2,FALSE)</f>
        <v>26.41</v>
      </c>
      <c r="D495" s="16">
        <f>VLOOKUP($A495,'Medical Examinations'!$A$2:$J$2336,3,FALSE)</f>
        <v>4.92</v>
      </c>
      <c r="E495" t="str">
        <f>VLOOKUP($A495,'Medical Examinations'!$A$2:$J$2336,4,FALSE)</f>
        <v>yes</v>
      </c>
      <c r="F495" t="str">
        <f>VLOOKUP($A495,'Medical Examinations'!$A$2:$J$2336,5,FALSE)</f>
        <v>No</v>
      </c>
      <c r="G495" t="str">
        <f>VLOOKUP($A495,'Medical Examinations'!$A$2:$J$2336,6,FALSE)</f>
        <v>Yes</v>
      </c>
      <c r="H495" s="17">
        <f>VLOOKUP($A495,'Medical Examinations'!$A$2:$J$2336,7,FALSE)</f>
        <v>1</v>
      </c>
      <c r="I495" t="str">
        <f>VLOOKUP($A495,'Medical Examinations'!$A$2:$J$2336,8,FALSE)</f>
        <v>yes</v>
      </c>
      <c r="J495" t="str">
        <f>VLOOKUP($A495,'Medical Examinations'!$A$2:$J$2336,9,FALSE)</f>
        <v>Overweight</v>
      </c>
      <c r="K495" t="str">
        <f>VLOOKUP($A495,'Medical Examinations'!$A$2:$J$2336,10,FALSE)</f>
        <v>Normal</v>
      </c>
      <c r="L495" s="18">
        <f>VLOOKUP($A495,'Hospitalisation Details'!$A$2:$H$2345,2,FALSE)</f>
        <v>30595</v>
      </c>
      <c r="M495" s="13">
        <f>VLOOKUP($A495,'Hospitalisation Details'!$A$2:$H$2345,4,FALSE)</f>
        <v>20149.32</v>
      </c>
      <c r="N495" t="str">
        <f>VLOOKUP($A495,'Hospitalisation Details'!$A$2:$H$2345,5,FALSE)</f>
        <v>tier - 2</v>
      </c>
      <c r="O495" t="str">
        <f>VLOOKUP($A495,'Hospitalisation Details'!$A$2:$H$2345,6,FALSE)</f>
        <v>tier - 1</v>
      </c>
      <c r="P495" t="str">
        <f>VLOOKUP($A495,'Hospitalisation Details'!$A$2:$H$2345,7,FALSE)</f>
        <v>R1016</v>
      </c>
      <c r="Q495" s="17">
        <f>VLOOKUP($A495,'Hospitalisation Details'!$A$2:$H$2345,8,FALSE)</f>
        <v>39</v>
      </c>
    </row>
    <row r="496" spans="1:17" x14ac:dyDescent="0.25">
      <c r="A496" t="str">
        <f>'Customer Names'!A496</f>
        <v>Id495</v>
      </c>
      <c r="B496" t="str">
        <f>VLOOKUP($A496,'Customer Names'!$A$2:$D$2336,3,FALSE)</f>
        <v>Brian R.</v>
      </c>
      <c r="C496" s="16">
        <f>VLOOKUP($A496,'Medical Examinations'!$A$2:$J$2336,2,FALSE)</f>
        <v>27.835000000000001</v>
      </c>
      <c r="D496" s="16">
        <f>VLOOKUP($A496,'Medical Examinations'!$A$2:$J$2336,3,FALSE)</f>
        <v>5.9</v>
      </c>
      <c r="E496" t="str">
        <f>VLOOKUP($A496,'Medical Examinations'!$A$2:$J$2336,4,FALSE)</f>
        <v>yes</v>
      </c>
      <c r="F496" t="str">
        <f>VLOOKUP($A496,'Medical Examinations'!$A$2:$J$2336,5,FALSE)</f>
        <v>No</v>
      </c>
      <c r="G496" t="str">
        <f>VLOOKUP($A496,'Medical Examinations'!$A$2:$J$2336,6,FALSE)</f>
        <v>No</v>
      </c>
      <c r="H496" s="17">
        <f>VLOOKUP($A496,'Medical Examinations'!$A$2:$J$2336,7,FALSE)</f>
        <v>1</v>
      </c>
      <c r="I496" t="str">
        <f>VLOOKUP($A496,'Medical Examinations'!$A$2:$J$2336,8,FALSE)</f>
        <v>yes</v>
      </c>
      <c r="J496" t="str">
        <f>VLOOKUP($A496,'Medical Examinations'!$A$2:$J$2336,9,FALSE)</f>
        <v>Overweight</v>
      </c>
      <c r="K496" t="str">
        <f>VLOOKUP($A496,'Medical Examinations'!$A$2:$J$2336,10,FALSE)</f>
        <v>Prediabetes</v>
      </c>
      <c r="L496" s="18">
        <f>VLOOKUP($A496,'Hospitalisation Details'!$A$2:$H$2345,2,FALSE)</f>
        <v>32349</v>
      </c>
      <c r="M496" s="13">
        <f>VLOOKUP($A496,'Hospitalisation Details'!$A$2:$H$2345,4,FALSE)</f>
        <v>20009.63</v>
      </c>
      <c r="N496" t="str">
        <f>VLOOKUP($A496,'Hospitalisation Details'!$A$2:$H$2345,5,FALSE)</f>
        <v>tier - 2</v>
      </c>
      <c r="O496" t="str">
        <f>VLOOKUP($A496,'Hospitalisation Details'!$A$2:$H$2345,6,FALSE)</f>
        <v>tier - 1</v>
      </c>
      <c r="P496" t="str">
        <f>VLOOKUP($A496,'Hospitalisation Details'!$A$2:$H$2345,7,FALSE)</f>
        <v>R1012</v>
      </c>
      <c r="Q496" s="17">
        <f>VLOOKUP($A496,'Hospitalisation Details'!$A$2:$H$2345,8,FALSE)</f>
        <v>34</v>
      </c>
    </row>
    <row r="497" spans="1:17" x14ac:dyDescent="0.25">
      <c r="A497" t="str">
        <f>'Customer Names'!A497</f>
        <v>Id496</v>
      </c>
      <c r="B497" t="str">
        <f>VLOOKUP($A497,'Customer Names'!$A$2:$D$2336,3,FALSE)</f>
        <v>Jessica</v>
      </c>
      <c r="C497" s="16">
        <f>VLOOKUP($A497,'Medical Examinations'!$A$2:$J$2336,2,FALSE)</f>
        <v>51.74</v>
      </c>
      <c r="D497" s="16">
        <f>VLOOKUP($A497,'Medical Examinations'!$A$2:$J$2336,3,FALSE)</f>
        <v>4.9800000000000004</v>
      </c>
      <c r="E497" t="str">
        <f>VLOOKUP($A497,'Medical Examinations'!$A$2:$J$2336,4,FALSE)</f>
        <v>yes</v>
      </c>
      <c r="F497" t="str">
        <f>VLOOKUP($A497,'Medical Examinations'!$A$2:$J$2336,5,FALSE)</f>
        <v>No</v>
      </c>
      <c r="G497" t="str">
        <f>VLOOKUP($A497,'Medical Examinations'!$A$2:$J$2336,6,FALSE)</f>
        <v>No</v>
      </c>
      <c r="H497" s="17">
        <f>VLOOKUP($A497,'Medical Examinations'!$A$2:$J$2336,7,FALSE)</f>
        <v>2</v>
      </c>
      <c r="I497" t="str">
        <f>VLOOKUP($A497,'Medical Examinations'!$A$2:$J$2336,8,FALSE)</f>
        <v>No</v>
      </c>
      <c r="J497" t="str">
        <f>VLOOKUP($A497,'Medical Examinations'!$A$2:$J$2336,9,FALSE)</f>
        <v>Obesity</v>
      </c>
      <c r="K497" t="str">
        <f>VLOOKUP($A497,'Medical Examinations'!$A$2:$J$2336,10,FALSE)</f>
        <v>Normal</v>
      </c>
      <c r="L497" s="18">
        <f>VLOOKUP($A497,'Hospitalisation Details'!$A$2:$H$2345,2,FALSE)</f>
        <v>24329</v>
      </c>
      <c r="M497" s="13">
        <f>VLOOKUP($A497,'Hospitalisation Details'!$A$2:$H$2345,4,FALSE)</f>
        <v>19995.29</v>
      </c>
      <c r="N497" t="str">
        <f>VLOOKUP($A497,'Hospitalisation Details'!$A$2:$H$2345,5,FALSE)</f>
        <v>tier - 1</v>
      </c>
      <c r="O497" t="str">
        <f>VLOOKUP($A497,'Hospitalisation Details'!$A$2:$H$2345,6,FALSE)</f>
        <v>tier - 3</v>
      </c>
      <c r="P497" t="str">
        <f>VLOOKUP($A497,'Hospitalisation Details'!$A$2:$H$2345,7,FALSE)</f>
        <v>R1026</v>
      </c>
      <c r="Q497" s="17">
        <f>VLOOKUP($A497,'Hospitalisation Details'!$A$2:$H$2345,8,FALSE)</f>
        <v>56</v>
      </c>
    </row>
    <row r="498" spans="1:17" x14ac:dyDescent="0.25">
      <c r="A498" t="str">
        <f>'Customer Names'!A498</f>
        <v>Id497</v>
      </c>
      <c r="B498" t="str">
        <f>VLOOKUP($A498,'Customer Names'!$A$2:$D$2336,3,FALSE)</f>
        <v>Dawn M.</v>
      </c>
      <c r="C498" s="16">
        <f>VLOOKUP($A498,'Medical Examinations'!$A$2:$J$2336,2,FALSE)</f>
        <v>23.37</v>
      </c>
      <c r="D498" s="16">
        <f>VLOOKUP($A498,'Medical Examinations'!$A$2:$J$2336,3,FALSE)</f>
        <v>5.8</v>
      </c>
      <c r="E498" t="str">
        <f>VLOOKUP($A498,'Medical Examinations'!$A$2:$J$2336,4,FALSE)</f>
        <v>No</v>
      </c>
      <c r="F498" t="str">
        <f>VLOOKUP($A498,'Medical Examinations'!$A$2:$J$2336,5,FALSE)</f>
        <v>No</v>
      </c>
      <c r="G498" t="str">
        <f>VLOOKUP($A498,'Medical Examinations'!$A$2:$J$2336,6,FALSE)</f>
        <v>No</v>
      </c>
      <c r="H498" s="17">
        <f>VLOOKUP($A498,'Medical Examinations'!$A$2:$J$2336,7,FALSE)</f>
        <v>0</v>
      </c>
      <c r="I498" t="str">
        <f>VLOOKUP($A498,'Medical Examinations'!$A$2:$J$2336,8,FALSE)</f>
        <v>yes</v>
      </c>
      <c r="J498" t="str">
        <f>VLOOKUP($A498,'Medical Examinations'!$A$2:$J$2336,9,FALSE)</f>
        <v>Normal Weight</v>
      </c>
      <c r="K498" t="str">
        <f>VLOOKUP($A498,'Medical Examinations'!$A$2:$J$2336,10,FALSE)</f>
        <v>Prediabetes</v>
      </c>
      <c r="L498" s="18">
        <f>VLOOKUP($A498,'Hospitalisation Details'!$A$2:$H$2345,2,FALSE)</f>
        <v>29503</v>
      </c>
      <c r="M498" s="13">
        <f>VLOOKUP($A498,'Hospitalisation Details'!$A$2:$H$2345,4,FALSE)</f>
        <v>19964.75</v>
      </c>
      <c r="N498" t="str">
        <f>VLOOKUP($A498,'Hospitalisation Details'!$A$2:$H$2345,5,FALSE)</f>
        <v>tier - 1</v>
      </c>
      <c r="O498" t="str">
        <f>VLOOKUP($A498,'Hospitalisation Details'!$A$2:$H$2345,6,FALSE)</f>
        <v>tier - 2</v>
      </c>
      <c r="P498" t="str">
        <f>VLOOKUP($A498,'Hospitalisation Details'!$A$2:$H$2345,7,FALSE)</f>
        <v>R1024</v>
      </c>
      <c r="Q498" s="17">
        <f>VLOOKUP($A498,'Hospitalisation Details'!$A$2:$H$2345,8,FALSE)</f>
        <v>42</v>
      </c>
    </row>
    <row r="499" spans="1:17" x14ac:dyDescent="0.25">
      <c r="A499" t="str">
        <f>'Customer Names'!A499</f>
        <v>Id498</v>
      </c>
      <c r="B499" t="str">
        <f>VLOOKUP($A499,'Customer Names'!$A$2:$D$2336,3,FALSE)</f>
        <v>Chris</v>
      </c>
      <c r="C499" s="16">
        <f>VLOOKUP($A499,'Medical Examinations'!$A$2:$J$2336,2,FALSE)</f>
        <v>29.7</v>
      </c>
      <c r="D499" s="16">
        <f>VLOOKUP($A499,'Medical Examinations'!$A$2:$J$2336,3,FALSE)</f>
        <v>6.21</v>
      </c>
      <c r="E499" t="str">
        <f>VLOOKUP($A499,'Medical Examinations'!$A$2:$J$2336,4,FALSE)</f>
        <v>yes</v>
      </c>
      <c r="F499" t="str">
        <f>VLOOKUP($A499,'Medical Examinations'!$A$2:$J$2336,5,FALSE)</f>
        <v>No</v>
      </c>
      <c r="G499" t="str">
        <f>VLOOKUP($A499,'Medical Examinations'!$A$2:$J$2336,6,FALSE)</f>
        <v>Yes</v>
      </c>
      <c r="H499" s="17">
        <f>VLOOKUP($A499,'Medical Examinations'!$A$2:$J$2336,7,FALSE)</f>
        <v>1</v>
      </c>
      <c r="I499" t="str">
        <f>VLOOKUP($A499,'Medical Examinations'!$A$2:$J$2336,8,FALSE)</f>
        <v>yes</v>
      </c>
      <c r="J499" t="str">
        <f>VLOOKUP($A499,'Medical Examinations'!$A$2:$J$2336,9,FALSE)</f>
        <v>Overweight</v>
      </c>
      <c r="K499" t="str">
        <f>VLOOKUP($A499,'Medical Examinations'!$A$2:$J$2336,10,FALSE)</f>
        <v>Prediabetes</v>
      </c>
      <c r="L499" s="18">
        <f>VLOOKUP($A499,'Hospitalisation Details'!$A$2:$H$2345,2,FALSE)</f>
        <v>35721</v>
      </c>
      <c r="M499" s="13">
        <f>VLOOKUP($A499,'Hospitalisation Details'!$A$2:$H$2345,4,FALSE)</f>
        <v>19933.46</v>
      </c>
      <c r="N499" t="str">
        <f>VLOOKUP($A499,'Hospitalisation Details'!$A$2:$H$2345,5,FALSE)</f>
        <v>tier - 1</v>
      </c>
      <c r="O499" t="str">
        <f>VLOOKUP($A499,'Hospitalisation Details'!$A$2:$H$2345,6,FALSE)</f>
        <v>tier - 3</v>
      </c>
      <c r="P499" t="str">
        <f>VLOOKUP($A499,'Hospitalisation Details'!$A$2:$H$2345,7,FALSE)</f>
        <v>R1011</v>
      </c>
      <c r="Q499" s="17">
        <f>VLOOKUP($A499,'Hospitalisation Details'!$A$2:$H$2345,8,FALSE)</f>
        <v>25</v>
      </c>
    </row>
    <row r="500" spans="1:17" x14ac:dyDescent="0.25">
      <c r="A500" t="str">
        <f>'Customer Names'!A500</f>
        <v>Id499</v>
      </c>
      <c r="B500" t="str">
        <f>VLOOKUP($A500,'Customer Names'!$A$2:$D$2336,3,FALSE)</f>
        <v>Karen</v>
      </c>
      <c r="C500" s="16">
        <f>VLOOKUP($A500,'Medical Examinations'!$A$2:$J$2336,2,FALSE)</f>
        <v>20.045000000000002</v>
      </c>
      <c r="D500" s="16">
        <f>VLOOKUP($A500,'Medical Examinations'!$A$2:$J$2336,3,FALSE)</f>
        <v>6.17</v>
      </c>
      <c r="E500" t="str">
        <f>VLOOKUP($A500,'Medical Examinations'!$A$2:$J$2336,4,FALSE)</f>
        <v>No</v>
      </c>
      <c r="F500" t="str">
        <f>VLOOKUP($A500,'Medical Examinations'!$A$2:$J$2336,5,FALSE)</f>
        <v>No</v>
      </c>
      <c r="G500" t="str">
        <f>VLOOKUP($A500,'Medical Examinations'!$A$2:$J$2336,6,FALSE)</f>
        <v>Yes</v>
      </c>
      <c r="H500" s="17">
        <f>VLOOKUP($A500,'Medical Examinations'!$A$2:$J$2336,7,FALSE)</f>
        <v>1</v>
      </c>
      <c r="I500" t="str">
        <f>VLOOKUP($A500,'Medical Examinations'!$A$2:$J$2336,8,FALSE)</f>
        <v>yes</v>
      </c>
      <c r="J500" t="str">
        <f>VLOOKUP($A500,'Medical Examinations'!$A$2:$J$2336,9,FALSE)</f>
        <v>Normal Weight</v>
      </c>
      <c r="K500" t="str">
        <f>VLOOKUP($A500,'Medical Examinations'!$A$2:$J$2336,10,FALSE)</f>
        <v>Prediabetes</v>
      </c>
      <c r="L500" s="18">
        <f>VLOOKUP($A500,'Hospitalisation Details'!$A$2:$H$2345,2,FALSE)</f>
        <v>29158</v>
      </c>
      <c r="M500" s="13">
        <f>VLOOKUP($A500,'Hospitalisation Details'!$A$2:$H$2345,4,FALSE)</f>
        <v>19798.05</v>
      </c>
      <c r="N500" t="str">
        <f>VLOOKUP($A500,'Hospitalisation Details'!$A$2:$H$2345,5,FALSE)</f>
        <v>tier - 1</v>
      </c>
      <c r="O500" t="str">
        <f>VLOOKUP($A500,'Hospitalisation Details'!$A$2:$H$2345,6,FALSE)</f>
        <v>tier - 1</v>
      </c>
      <c r="P500" t="str">
        <f>VLOOKUP($A500,'Hospitalisation Details'!$A$2:$H$2345,7,FALSE)</f>
        <v>R1024</v>
      </c>
      <c r="Q500" s="17">
        <f>VLOOKUP($A500,'Hospitalisation Details'!$A$2:$H$2345,8,FALSE)</f>
        <v>43</v>
      </c>
    </row>
    <row r="501" spans="1:17" x14ac:dyDescent="0.25">
      <c r="A501" t="str">
        <f>'Customer Names'!A501</f>
        <v>Id500</v>
      </c>
      <c r="B501" t="str">
        <f>VLOOKUP($A501,'Customer Names'!$A$2:$D$2336,3,FALSE)</f>
        <v>Jessica</v>
      </c>
      <c r="C501" s="16">
        <f>VLOOKUP($A501,'Medical Examinations'!$A$2:$J$2336,2,FALSE)</f>
        <v>27.83</v>
      </c>
      <c r="D501" s="16">
        <f>VLOOKUP($A501,'Medical Examinations'!$A$2:$J$2336,3,FALSE)</f>
        <v>5.36</v>
      </c>
      <c r="E501" t="str">
        <f>VLOOKUP($A501,'Medical Examinations'!$A$2:$J$2336,4,FALSE)</f>
        <v>No</v>
      </c>
      <c r="F501" t="str">
        <f>VLOOKUP($A501,'Medical Examinations'!$A$2:$J$2336,5,FALSE)</f>
        <v>No</v>
      </c>
      <c r="G501" t="str">
        <f>VLOOKUP($A501,'Medical Examinations'!$A$2:$J$2336,6,FALSE)</f>
        <v>No</v>
      </c>
      <c r="H501" s="17">
        <f>VLOOKUP($A501,'Medical Examinations'!$A$2:$J$2336,7,FALSE)</f>
        <v>2</v>
      </c>
      <c r="I501" t="str">
        <f>VLOOKUP($A501,'Medical Examinations'!$A$2:$J$2336,8,FALSE)</f>
        <v>No</v>
      </c>
      <c r="J501" t="str">
        <f>VLOOKUP($A501,'Medical Examinations'!$A$2:$J$2336,9,FALSE)</f>
        <v>Overweight</v>
      </c>
      <c r="K501" t="str">
        <f>VLOOKUP($A501,'Medical Examinations'!$A$2:$J$2336,10,FALSE)</f>
        <v>Normal</v>
      </c>
      <c r="L501" s="18">
        <f>VLOOKUP($A501,'Hospitalisation Details'!$A$2:$H$2345,2,FALSE)</f>
        <v>26464</v>
      </c>
      <c r="M501" s="13">
        <f>VLOOKUP($A501,'Hospitalisation Details'!$A$2:$H$2345,4,FALSE)</f>
        <v>19749.38</v>
      </c>
      <c r="N501" t="str">
        <f>VLOOKUP($A501,'Hospitalisation Details'!$A$2:$H$2345,5,FALSE)</f>
        <v>tier - 1</v>
      </c>
      <c r="O501" t="str">
        <f>VLOOKUP($A501,'Hospitalisation Details'!$A$2:$H$2345,6,FALSE)</f>
        <v>tier - 3</v>
      </c>
      <c r="P501" t="str">
        <f>VLOOKUP($A501,'Hospitalisation Details'!$A$2:$H$2345,7,FALSE)</f>
        <v>R1013</v>
      </c>
      <c r="Q501" s="17">
        <f>VLOOKUP($A501,'Hospitalisation Details'!$A$2:$H$2345,8,FALSE)</f>
        <v>50</v>
      </c>
    </row>
    <row r="502" spans="1:17" x14ac:dyDescent="0.25">
      <c r="A502" t="str">
        <f>'Customer Names'!A502</f>
        <v>Id501</v>
      </c>
      <c r="B502" t="str">
        <f>VLOOKUP($A502,'Customer Names'!$A$2:$D$2336,3,FALSE)</f>
        <v>Mathieu</v>
      </c>
      <c r="C502" s="16">
        <f>VLOOKUP($A502,'Medical Examinations'!$A$2:$J$2336,2,FALSE)</f>
        <v>28.93</v>
      </c>
      <c r="D502" s="16">
        <f>VLOOKUP($A502,'Medical Examinations'!$A$2:$J$2336,3,FALSE)</f>
        <v>5.2</v>
      </c>
      <c r="E502" t="str">
        <f>VLOOKUP($A502,'Medical Examinations'!$A$2:$J$2336,4,FALSE)</f>
        <v>No</v>
      </c>
      <c r="F502" t="str">
        <f>VLOOKUP($A502,'Medical Examinations'!$A$2:$J$2336,5,FALSE)</f>
        <v>No</v>
      </c>
      <c r="G502" t="str">
        <f>VLOOKUP($A502,'Medical Examinations'!$A$2:$J$2336,6,FALSE)</f>
        <v>No</v>
      </c>
      <c r="H502" s="17">
        <f>VLOOKUP($A502,'Medical Examinations'!$A$2:$J$2336,7,FALSE)</f>
        <v>0</v>
      </c>
      <c r="I502" t="str">
        <f>VLOOKUP($A502,'Medical Examinations'!$A$2:$J$2336,8,FALSE)</f>
        <v>yes</v>
      </c>
      <c r="J502" t="str">
        <f>VLOOKUP($A502,'Medical Examinations'!$A$2:$J$2336,9,FALSE)</f>
        <v>Overweight</v>
      </c>
      <c r="K502" t="str">
        <f>VLOOKUP($A502,'Medical Examinations'!$A$2:$J$2336,10,FALSE)</f>
        <v>Normal</v>
      </c>
      <c r="L502" s="18">
        <f>VLOOKUP($A502,'Hospitalisation Details'!$A$2:$H$2345,2,FALSE)</f>
        <v>33093</v>
      </c>
      <c r="M502" s="13">
        <f>VLOOKUP($A502,'Hospitalisation Details'!$A$2:$H$2345,4,FALSE)</f>
        <v>19719.689999999999</v>
      </c>
      <c r="N502" t="str">
        <f>VLOOKUP($A502,'Hospitalisation Details'!$A$2:$H$2345,5,FALSE)</f>
        <v>tier - 1</v>
      </c>
      <c r="O502" t="str">
        <f>VLOOKUP($A502,'Hospitalisation Details'!$A$2:$H$2345,6,FALSE)</f>
        <v>tier - 2</v>
      </c>
      <c r="P502" t="str">
        <f>VLOOKUP($A502,'Hospitalisation Details'!$A$2:$H$2345,7,FALSE)</f>
        <v>R1013</v>
      </c>
      <c r="Q502" s="17">
        <f>VLOOKUP($A502,'Hospitalisation Details'!$A$2:$H$2345,8,FALSE)</f>
        <v>32</v>
      </c>
    </row>
    <row r="503" spans="1:17" x14ac:dyDescent="0.25">
      <c r="A503" t="str">
        <f>'Customer Names'!A503</f>
        <v>Id502</v>
      </c>
      <c r="B503" t="str">
        <f>VLOOKUP($A503,'Customer Names'!$A$2:$D$2336,3,FALSE)</f>
        <v>Kam S.</v>
      </c>
      <c r="C503" s="16">
        <f>VLOOKUP($A503,'Medical Examinations'!$A$2:$J$2336,2,FALSE)</f>
        <v>33.82</v>
      </c>
      <c r="D503" s="16">
        <f>VLOOKUP($A503,'Medical Examinations'!$A$2:$J$2336,3,FALSE)</f>
        <v>5.42</v>
      </c>
      <c r="E503" t="str">
        <f>VLOOKUP($A503,'Medical Examinations'!$A$2:$J$2336,4,FALSE)</f>
        <v>No</v>
      </c>
      <c r="F503" t="str">
        <f>VLOOKUP($A503,'Medical Examinations'!$A$2:$J$2336,5,FALSE)</f>
        <v>No</v>
      </c>
      <c r="G503" t="str">
        <f>VLOOKUP($A503,'Medical Examinations'!$A$2:$J$2336,6,FALSE)</f>
        <v>No</v>
      </c>
      <c r="H503" s="17">
        <f>VLOOKUP($A503,'Medical Examinations'!$A$2:$J$2336,7,FALSE)</f>
        <v>0</v>
      </c>
      <c r="I503" t="str">
        <f>VLOOKUP($A503,'Medical Examinations'!$A$2:$J$2336,8,FALSE)</f>
        <v>No</v>
      </c>
      <c r="J503" t="str">
        <f>VLOOKUP($A503,'Medical Examinations'!$A$2:$J$2336,9,FALSE)</f>
        <v>Obesity</v>
      </c>
      <c r="K503" t="str">
        <f>VLOOKUP($A503,'Medical Examinations'!$A$2:$J$2336,10,FALSE)</f>
        <v>Normal</v>
      </c>
      <c r="L503" s="18">
        <f>VLOOKUP($A503,'Hospitalisation Details'!$A$2:$H$2345,2,FALSE)</f>
        <v>34573</v>
      </c>
      <c r="M503" s="13">
        <f>VLOOKUP($A503,'Hospitalisation Details'!$A$2:$H$2345,4,FALSE)</f>
        <v>19673.34</v>
      </c>
      <c r="N503" t="str">
        <f>VLOOKUP($A503,'Hospitalisation Details'!$A$2:$H$2345,5,FALSE)</f>
        <v>tier - 1</v>
      </c>
      <c r="O503" t="str">
        <f>VLOOKUP($A503,'Hospitalisation Details'!$A$2:$H$2345,6,FALSE)</f>
        <v>tier - 2</v>
      </c>
      <c r="P503" t="str">
        <f>VLOOKUP($A503,'Hospitalisation Details'!$A$2:$H$2345,7,FALSE)</f>
        <v>R1012</v>
      </c>
      <c r="Q503" s="17">
        <f>VLOOKUP($A503,'Hospitalisation Details'!$A$2:$H$2345,8,FALSE)</f>
        <v>28</v>
      </c>
    </row>
    <row r="504" spans="1:17" x14ac:dyDescent="0.25">
      <c r="A504" t="str">
        <f>'Customer Names'!A504</f>
        <v>Id503</v>
      </c>
      <c r="B504" t="str">
        <f>VLOOKUP($A504,'Customer Names'!$A$2:$D$2336,3,FALSE)</f>
        <v>Valerie A</v>
      </c>
      <c r="C504" s="16">
        <f>VLOOKUP($A504,'Medical Examinations'!$A$2:$J$2336,2,FALSE)</f>
        <v>20.234999999999999</v>
      </c>
      <c r="D504" s="16">
        <f>VLOOKUP($A504,'Medical Examinations'!$A$2:$J$2336,3,FALSE)</f>
        <v>6.84</v>
      </c>
      <c r="E504" t="str">
        <f>VLOOKUP($A504,'Medical Examinations'!$A$2:$J$2336,4,FALSE)</f>
        <v>No</v>
      </c>
      <c r="F504" t="str">
        <f>VLOOKUP($A504,'Medical Examinations'!$A$2:$J$2336,5,FALSE)</f>
        <v>No</v>
      </c>
      <c r="G504" t="str">
        <f>VLOOKUP($A504,'Medical Examinations'!$A$2:$J$2336,6,FALSE)</f>
        <v>No</v>
      </c>
      <c r="H504" s="17">
        <f>VLOOKUP($A504,'Medical Examinations'!$A$2:$J$2336,7,FALSE)</f>
        <v>0</v>
      </c>
      <c r="I504" t="str">
        <f>VLOOKUP($A504,'Medical Examinations'!$A$2:$J$2336,8,FALSE)</f>
        <v>yes</v>
      </c>
      <c r="J504" t="str">
        <f>VLOOKUP($A504,'Medical Examinations'!$A$2:$J$2336,9,FALSE)</f>
        <v>Normal Weight</v>
      </c>
      <c r="K504" t="str">
        <f>VLOOKUP($A504,'Medical Examinations'!$A$2:$J$2336,10,FALSE)</f>
        <v>Diabetes</v>
      </c>
      <c r="L504" s="18">
        <f>VLOOKUP($A504,'Hospitalisation Details'!$A$2:$H$2345,2,FALSE)</f>
        <v>28757</v>
      </c>
      <c r="M504" s="13">
        <f>VLOOKUP($A504,'Hospitalisation Details'!$A$2:$H$2345,4,FALSE)</f>
        <v>19594.810000000001</v>
      </c>
      <c r="N504" t="str">
        <f>VLOOKUP($A504,'Hospitalisation Details'!$A$2:$H$2345,5,FALSE)</f>
        <v>tier - 1</v>
      </c>
      <c r="O504" t="str">
        <f>VLOOKUP($A504,'Hospitalisation Details'!$A$2:$H$2345,6,FALSE)</f>
        <v>tier - 1</v>
      </c>
      <c r="P504" t="str">
        <f>VLOOKUP($A504,'Hospitalisation Details'!$A$2:$H$2345,7,FALSE)</f>
        <v>R1024</v>
      </c>
      <c r="Q504" s="17">
        <f>VLOOKUP($A504,'Hospitalisation Details'!$A$2:$H$2345,8,FALSE)</f>
        <v>44</v>
      </c>
    </row>
    <row r="505" spans="1:17" x14ac:dyDescent="0.25">
      <c r="A505" t="str">
        <f>'Customer Names'!A505</f>
        <v>Id504</v>
      </c>
      <c r="B505" t="str">
        <f>VLOOKUP($A505,'Customer Names'!$A$2:$D$2336,3,FALSE)</f>
        <v>Freya R</v>
      </c>
      <c r="C505" s="16">
        <f>VLOOKUP($A505,'Medical Examinations'!$A$2:$J$2336,2,FALSE)</f>
        <v>49.2</v>
      </c>
      <c r="D505" s="16">
        <f>VLOOKUP($A505,'Medical Examinations'!$A$2:$J$2336,3,FALSE)</f>
        <v>10.9</v>
      </c>
      <c r="E505" t="str">
        <f>VLOOKUP($A505,'Medical Examinations'!$A$2:$J$2336,4,FALSE)</f>
        <v>yes</v>
      </c>
      <c r="F505" t="str">
        <f>VLOOKUP($A505,'Medical Examinations'!$A$2:$J$2336,5,FALSE)</f>
        <v>No</v>
      </c>
      <c r="G505" t="str">
        <f>VLOOKUP($A505,'Medical Examinations'!$A$2:$J$2336,6,FALSE)</f>
        <v>Yes</v>
      </c>
      <c r="H505" s="17">
        <f>VLOOKUP($A505,'Medical Examinations'!$A$2:$J$2336,7,FALSE)</f>
        <v>1</v>
      </c>
      <c r="I505" t="str">
        <f>VLOOKUP($A505,'Medical Examinations'!$A$2:$J$2336,8,FALSE)</f>
        <v>No</v>
      </c>
      <c r="J505" t="str">
        <f>VLOOKUP($A505,'Medical Examinations'!$A$2:$J$2336,9,FALSE)</f>
        <v>Obesity</v>
      </c>
      <c r="K505" t="str">
        <f>VLOOKUP($A505,'Medical Examinations'!$A$2:$J$2336,10,FALSE)</f>
        <v>Diabetes</v>
      </c>
      <c r="L505" s="18">
        <f>VLOOKUP($A505,'Hospitalisation Details'!$A$2:$H$2345,2,FALSE)</f>
        <v>23206</v>
      </c>
      <c r="M505" s="13">
        <f>VLOOKUP($A505,'Hospitalisation Details'!$A$2:$H$2345,4,FALSE)</f>
        <v>19551.34</v>
      </c>
      <c r="N505" t="str">
        <f>VLOOKUP($A505,'Hospitalisation Details'!$A$2:$H$2345,5,FALSE)</f>
        <v>tier - 1</v>
      </c>
      <c r="O505" t="str">
        <f>VLOOKUP($A505,'Hospitalisation Details'!$A$2:$H$2345,6,FALSE)</f>
        <v>tier - 3</v>
      </c>
      <c r="P505" t="str">
        <f>VLOOKUP($A505,'Hospitalisation Details'!$A$2:$H$2345,7,FALSE)</f>
        <v>R1012</v>
      </c>
      <c r="Q505" s="17">
        <f>VLOOKUP($A505,'Hospitalisation Details'!$A$2:$H$2345,8,FALSE)</f>
        <v>59</v>
      </c>
    </row>
    <row r="506" spans="1:17" x14ac:dyDescent="0.25">
      <c r="A506" t="str">
        <f>'Customer Names'!A506</f>
        <v>Id505</v>
      </c>
      <c r="B506" t="str">
        <f>VLOOKUP($A506,'Customer Names'!$A$2:$D$2336,3,FALSE)</f>
        <v>Jennifer</v>
      </c>
      <c r="C506" s="16">
        <f>VLOOKUP($A506,'Medical Examinations'!$A$2:$J$2336,2,FALSE)</f>
        <v>26.4</v>
      </c>
      <c r="D506" s="16">
        <f>VLOOKUP($A506,'Medical Examinations'!$A$2:$J$2336,3,FALSE)</f>
        <v>4.87</v>
      </c>
      <c r="E506" t="str">
        <f>VLOOKUP($A506,'Medical Examinations'!$A$2:$J$2336,4,FALSE)</f>
        <v>yes</v>
      </c>
      <c r="F506" t="str">
        <f>VLOOKUP($A506,'Medical Examinations'!$A$2:$J$2336,5,FALSE)</f>
        <v>No</v>
      </c>
      <c r="G506" t="str">
        <f>VLOOKUP($A506,'Medical Examinations'!$A$2:$J$2336,6,FALSE)</f>
        <v>No</v>
      </c>
      <c r="H506" s="17">
        <f>VLOOKUP($A506,'Medical Examinations'!$A$2:$J$2336,7,FALSE)</f>
        <v>0</v>
      </c>
      <c r="I506" t="str">
        <f>VLOOKUP($A506,'Medical Examinations'!$A$2:$J$2336,8,FALSE)</f>
        <v>yes</v>
      </c>
      <c r="J506" t="str">
        <f>VLOOKUP($A506,'Medical Examinations'!$A$2:$J$2336,9,FALSE)</f>
        <v>Overweight</v>
      </c>
      <c r="K506" t="str">
        <f>VLOOKUP($A506,'Medical Examinations'!$A$2:$J$2336,10,FALSE)</f>
        <v>Normal</v>
      </c>
      <c r="L506" s="18">
        <f>VLOOKUP($A506,'Hospitalisation Details'!$A$2:$H$2345,2,FALSE)</f>
        <v>31307</v>
      </c>
      <c r="M506" s="13">
        <f>VLOOKUP($A506,'Hospitalisation Details'!$A$2:$H$2345,4,FALSE)</f>
        <v>19539.240000000002</v>
      </c>
      <c r="N506" t="str">
        <f>VLOOKUP($A506,'Hospitalisation Details'!$A$2:$H$2345,5,FALSE)</f>
        <v>tier - 1</v>
      </c>
      <c r="O506" t="str">
        <f>VLOOKUP($A506,'Hospitalisation Details'!$A$2:$H$2345,6,FALSE)</f>
        <v>tier - 1</v>
      </c>
      <c r="P506" t="str">
        <f>VLOOKUP($A506,'Hospitalisation Details'!$A$2:$H$2345,7,FALSE)</f>
        <v>R1013</v>
      </c>
      <c r="Q506" s="17">
        <f>VLOOKUP($A506,'Hospitalisation Details'!$A$2:$H$2345,8,FALSE)</f>
        <v>37</v>
      </c>
    </row>
    <row r="507" spans="1:17" x14ac:dyDescent="0.25">
      <c r="A507" t="str">
        <f>'Customer Names'!A507</f>
        <v>Id506</v>
      </c>
      <c r="B507" t="str">
        <f>VLOOKUP($A507,'Customer Names'!$A$2:$D$2336,3,FALSE)</f>
        <v>Kara</v>
      </c>
      <c r="C507" s="16">
        <f>VLOOKUP($A507,'Medical Examinations'!$A$2:$J$2336,2,FALSE)</f>
        <v>28.38</v>
      </c>
      <c r="D507" s="16">
        <f>VLOOKUP($A507,'Medical Examinations'!$A$2:$J$2336,3,FALSE)</f>
        <v>6.07</v>
      </c>
      <c r="E507" t="str">
        <f>VLOOKUP($A507,'Medical Examinations'!$A$2:$J$2336,4,FALSE)</f>
        <v>No</v>
      </c>
      <c r="F507" t="str">
        <f>VLOOKUP($A507,'Medical Examinations'!$A$2:$J$2336,5,FALSE)</f>
        <v>No</v>
      </c>
      <c r="G507" t="str">
        <f>VLOOKUP($A507,'Medical Examinations'!$A$2:$J$2336,6,FALSE)</f>
        <v>No</v>
      </c>
      <c r="H507" s="17">
        <f>VLOOKUP($A507,'Medical Examinations'!$A$2:$J$2336,7,FALSE)</f>
        <v>1</v>
      </c>
      <c r="I507" t="str">
        <f>VLOOKUP($A507,'Medical Examinations'!$A$2:$J$2336,8,FALSE)</f>
        <v>yes</v>
      </c>
      <c r="J507" t="str">
        <f>VLOOKUP($A507,'Medical Examinations'!$A$2:$J$2336,9,FALSE)</f>
        <v>Overweight</v>
      </c>
      <c r="K507" t="str">
        <f>VLOOKUP($A507,'Medical Examinations'!$A$2:$J$2336,10,FALSE)</f>
        <v>Prediabetes</v>
      </c>
      <c r="L507" s="18">
        <f>VLOOKUP($A507,'Hospitalisation Details'!$A$2:$H$2345,2,FALSE)</f>
        <v>33835</v>
      </c>
      <c r="M507" s="13">
        <f>VLOOKUP($A507,'Hospitalisation Details'!$A$2:$H$2345,4,FALSE)</f>
        <v>19521.97</v>
      </c>
      <c r="N507" t="str">
        <f>VLOOKUP($A507,'Hospitalisation Details'!$A$2:$H$2345,5,FALSE)</f>
        <v>tier - 1</v>
      </c>
      <c r="O507" t="str">
        <f>VLOOKUP($A507,'Hospitalisation Details'!$A$2:$H$2345,6,FALSE)</f>
        <v>tier - 2</v>
      </c>
      <c r="P507" t="str">
        <f>VLOOKUP($A507,'Hospitalisation Details'!$A$2:$H$2345,7,FALSE)</f>
        <v>R1013</v>
      </c>
      <c r="Q507" s="17">
        <f>VLOOKUP($A507,'Hospitalisation Details'!$A$2:$H$2345,8,FALSE)</f>
        <v>30</v>
      </c>
    </row>
    <row r="508" spans="1:17" x14ac:dyDescent="0.25">
      <c r="A508" t="str">
        <f>'Customer Names'!A508</f>
        <v>Id507</v>
      </c>
      <c r="B508" t="str">
        <f>VLOOKUP($A508,'Customer Names'!$A$2:$D$2336,3,FALSE)</f>
        <v>Bradley A.</v>
      </c>
      <c r="C508" s="16">
        <f>VLOOKUP($A508,'Medical Examinations'!$A$2:$J$2336,2,FALSE)</f>
        <v>24.64</v>
      </c>
      <c r="D508" s="16">
        <f>VLOOKUP($A508,'Medical Examinations'!$A$2:$J$2336,3,FALSE)</f>
        <v>4.33</v>
      </c>
      <c r="E508" t="str">
        <f>VLOOKUP($A508,'Medical Examinations'!$A$2:$J$2336,4,FALSE)</f>
        <v>No</v>
      </c>
      <c r="F508" t="str">
        <f>VLOOKUP($A508,'Medical Examinations'!$A$2:$J$2336,5,FALSE)</f>
        <v>No</v>
      </c>
      <c r="G508" t="str">
        <f>VLOOKUP($A508,'Medical Examinations'!$A$2:$J$2336,6,FALSE)</f>
        <v>No</v>
      </c>
      <c r="H508" s="17">
        <f>VLOOKUP($A508,'Medical Examinations'!$A$2:$J$2336,7,FALSE)</f>
        <v>0</v>
      </c>
      <c r="I508" t="str">
        <f>VLOOKUP($A508,'Medical Examinations'!$A$2:$J$2336,8,FALSE)</f>
        <v>yes</v>
      </c>
      <c r="J508" t="str">
        <f>VLOOKUP($A508,'Medical Examinations'!$A$2:$J$2336,9,FALSE)</f>
        <v>Normal Weight</v>
      </c>
      <c r="K508" t="str">
        <f>VLOOKUP($A508,'Medical Examinations'!$A$2:$J$2336,10,FALSE)</f>
        <v>Normal</v>
      </c>
      <c r="L508" s="18">
        <f>VLOOKUP($A508,'Hospitalisation Details'!$A$2:$H$2345,2,FALSE)</f>
        <v>29533</v>
      </c>
      <c r="M508" s="13">
        <f>VLOOKUP($A508,'Hospitalisation Details'!$A$2:$H$2345,4,FALSE)</f>
        <v>19515.54</v>
      </c>
      <c r="N508" t="str">
        <f>VLOOKUP($A508,'Hospitalisation Details'!$A$2:$H$2345,5,FALSE)</f>
        <v>tier - 1</v>
      </c>
      <c r="O508" t="str">
        <f>VLOOKUP($A508,'Hospitalisation Details'!$A$2:$H$2345,6,FALSE)</f>
        <v>tier - 1</v>
      </c>
      <c r="P508" t="str">
        <f>VLOOKUP($A508,'Hospitalisation Details'!$A$2:$H$2345,7,FALSE)</f>
        <v>R1013</v>
      </c>
      <c r="Q508" s="17">
        <f>VLOOKUP($A508,'Hospitalisation Details'!$A$2:$H$2345,8,FALSE)</f>
        <v>42</v>
      </c>
    </row>
    <row r="509" spans="1:17" x14ac:dyDescent="0.25">
      <c r="A509" t="str">
        <f>'Customer Names'!A509</f>
        <v>Id508</v>
      </c>
      <c r="B509" t="str">
        <f>VLOOKUP($A509,'Customer Names'!$A$2:$D$2336,3,FALSE)</f>
        <v>Brendan</v>
      </c>
      <c r="C509" s="16">
        <f>VLOOKUP($A509,'Medical Examinations'!$A$2:$J$2336,2,FALSE)</f>
        <v>39.71</v>
      </c>
      <c r="D509" s="16">
        <f>VLOOKUP($A509,'Medical Examinations'!$A$2:$J$2336,3,FALSE)</f>
        <v>5.83</v>
      </c>
      <c r="E509" t="str">
        <f>VLOOKUP($A509,'Medical Examinations'!$A$2:$J$2336,4,FALSE)</f>
        <v>No</v>
      </c>
      <c r="F509" t="str">
        <f>VLOOKUP($A509,'Medical Examinations'!$A$2:$J$2336,5,FALSE)</f>
        <v>No</v>
      </c>
      <c r="G509" t="str">
        <f>VLOOKUP($A509,'Medical Examinations'!$A$2:$J$2336,6,FALSE)</f>
        <v>No</v>
      </c>
      <c r="H509" s="17">
        <f>VLOOKUP($A509,'Medical Examinations'!$A$2:$J$2336,7,FALSE)</f>
        <v>1</v>
      </c>
      <c r="I509" t="str">
        <f>VLOOKUP($A509,'Medical Examinations'!$A$2:$J$2336,8,FALSE)</f>
        <v>No</v>
      </c>
      <c r="J509" t="str">
        <f>VLOOKUP($A509,'Medical Examinations'!$A$2:$J$2336,9,FALSE)</f>
        <v>Obesity</v>
      </c>
      <c r="K509" t="str">
        <f>VLOOKUP($A509,'Medical Examinations'!$A$2:$J$2336,10,FALSE)</f>
        <v>Prediabetes</v>
      </c>
      <c r="L509" s="18">
        <f>VLOOKUP($A509,'Hospitalisation Details'!$A$2:$H$2345,2,FALSE)</f>
        <v>32111</v>
      </c>
      <c r="M509" s="13">
        <f>VLOOKUP($A509,'Hospitalisation Details'!$A$2:$H$2345,4,FALSE)</f>
        <v>19496.72</v>
      </c>
      <c r="N509" t="str">
        <f>VLOOKUP($A509,'Hospitalisation Details'!$A$2:$H$2345,5,FALSE)</f>
        <v>tier - 1</v>
      </c>
      <c r="O509" t="str">
        <f>VLOOKUP($A509,'Hospitalisation Details'!$A$2:$H$2345,6,FALSE)</f>
        <v>tier - 3</v>
      </c>
      <c r="P509" t="str">
        <f>VLOOKUP($A509,'Hospitalisation Details'!$A$2:$H$2345,7,FALSE)</f>
        <v>R1019</v>
      </c>
      <c r="Q509" s="17">
        <f>VLOOKUP($A509,'Hospitalisation Details'!$A$2:$H$2345,8,FALSE)</f>
        <v>35</v>
      </c>
    </row>
    <row r="510" spans="1:17" x14ac:dyDescent="0.25">
      <c r="A510" t="str">
        <f>'Customer Names'!A510</f>
        <v>Id509</v>
      </c>
      <c r="B510" t="str">
        <f>VLOOKUP($A510,'Customer Names'!$A$2:$D$2336,3,FALSE)</f>
        <v>Amber R</v>
      </c>
      <c r="C510" s="16">
        <f>VLOOKUP($A510,'Medical Examinations'!$A$2:$J$2336,2,FALSE)</f>
        <v>22.22</v>
      </c>
      <c r="D510" s="16">
        <f>VLOOKUP($A510,'Medical Examinations'!$A$2:$J$2336,3,FALSE)</f>
        <v>5.5</v>
      </c>
      <c r="E510" t="str">
        <f>VLOOKUP($A510,'Medical Examinations'!$A$2:$J$2336,4,FALSE)</f>
        <v>No</v>
      </c>
      <c r="F510" t="str">
        <f>VLOOKUP($A510,'Medical Examinations'!$A$2:$J$2336,5,FALSE)</f>
        <v>No</v>
      </c>
      <c r="G510" t="str">
        <f>VLOOKUP($A510,'Medical Examinations'!$A$2:$J$2336,6,FALSE)</f>
        <v>No</v>
      </c>
      <c r="H510" s="17">
        <f>VLOOKUP($A510,'Medical Examinations'!$A$2:$J$2336,7,FALSE)</f>
        <v>0</v>
      </c>
      <c r="I510" t="str">
        <f>VLOOKUP($A510,'Medical Examinations'!$A$2:$J$2336,8,FALSE)</f>
        <v>yes</v>
      </c>
      <c r="J510" t="str">
        <f>VLOOKUP($A510,'Medical Examinations'!$A$2:$J$2336,9,FALSE)</f>
        <v>Normal Weight</v>
      </c>
      <c r="K510" t="str">
        <f>VLOOKUP($A510,'Medical Examinations'!$A$2:$J$2336,10,FALSE)</f>
        <v>Normal</v>
      </c>
      <c r="L510" s="18">
        <f>VLOOKUP($A510,'Hospitalisation Details'!$A$2:$H$2345,2,FALSE)</f>
        <v>30300</v>
      </c>
      <c r="M510" s="13">
        <f>VLOOKUP($A510,'Hospitalisation Details'!$A$2:$H$2345,4,FALSE)</f>
        <v>19444.27</v>
      </c>
      <c r="N510" t="str">
        <f>VLOOKUP($A510,'Hospitalisation Details'!$A$2:$H$2345,5,FALSE)</f>
        <v>tier - 1</v>
      </c>
      <c r="O510" t="str">
        <f>VLOOKUP($A510,'Hospitalisation Details'!$A$2:$H$2345,6,FALSE)</f>
        <v>tier - 1</v>
      </c>
      <c r="P510" t="str">
        <f>VLOOKUP($A510,'Hospitalisation Details'!$A$2:$H$2345,7,FALSE)</f>
        <v>R1013</v>
      </c>
      <c r="Q510" s="17">
        <f>VLOOKUP($A510,'Hospitalisation Details'!$A$2:$H$2345,8,FALSE)</f>
        <v>40</v>
      </c>
    </row>
    <row r="511" spans="1:17" x14ac:dyDescent="0.25">
      <c r="A511" t="str">
        <f>'Customer Names'!A511</f>
        <v>Id510</v>
      </c>
      <c r="B511" t="str">
        <f>VLOOKUP($A511,'Customer Names'!$A$2:$D$2336,3,FALSE)</f>
        <v>Sean K</v>
      </c>
      <c r="C511" s="16">
        <f>VLOOKUP($A511,'Medical Examinations'!$A$2:$J$2336,2,FALSE)</f>
        <v>33.344999999999999</v>
      </c>
      <c r="D511" s="16">
        <f>VLOOKUP($A511,'Medical Examinations'!$A$2:$J$2336,3,FALSE)</f>
        <v>4.79</v>
      </c>
      <c r="E511" t="str">
        <f>VLOOKUP($A511,'Medical Examinations'!$A$2:$J$2336,4,FALSE)</f>
        <v>No</v>
      </c>
      <c r="F511" t="str">
        <f>VLOOKUP($A511,'Medical Examinations'!$A$2:$J$2336,5,FALSE)</f>
        <v>No</v>
      </c>
      <c r="G511" t="str">
        <f>VLOOKUP($A511,'Medical Examinations'!$A$2:$J$2336,6,FALSE)</f>
        <v>Yes</v>
      </c>
      <c r="H511" s="17">
        <f>VLOOKUP($A511,'Medical Examinations'!$A$2:$J$2336,7,FALSE)</f>
        <v>1</v>
      </c>
      <c r="I511" t="str">
        <f>VLOOKUP($A511,'Medical Examinations'!$A$2:$J$2336,8,FALSE)</f>
        <v>No</v>
      </c>
      <c r="J511" t="str">
        <f>VLOOKUP($A511,'Medical Examinations'!$A$2:$J$2336,9,FALSE)</f>
        <v>Obesity</v>
      </c>
      <c r="K511" t="str">
        <f>VLOOKUP($A511,'Medical Examinations'!$A$2:$J$2336,10,FALSE)</f>
        <v>Normal</v>
      </c>
      <c r="L511" s="18">
        <f>VLOOKUP($A511,'Hospitalisation Details'!$A$2:$H$2345,2,FALSE)</f>
        <v>34218</v>
      </c>
      <c r="M511" s="13">
        <f>VLOOKUP($A511,'Hospitalisation Details'!$A$2:$H$2345,4,FALSE)</f>
        <v>19442.349999999999</v>
      </c>
      <c r="N511" t="str">
        <f>VLOOKUP($A511,'Hospitalisation Details'!$A$2:$H$2345,5,FALSE)</f>
        <v>tier - 1</v>
      </c>
      <c r="O511" t="str">
        <f>VLOOKUP($A511,'Hospitalisation Details'!$A$2:$H$2345,6,FALSE)</f>
        <v>tier - 3</v>
      </c>
      <c r="P511" t="str">
        <f>VLOOKUP($A511,'Hospitalisation Details'!$A$2:$H$2345,7,FALSE)</f>
        <v>R1012</v>
      </c>
      <c r="Q511" s="17">
        <f>VLOOKUP($A511,'Hospitalisation Details'!$A$2:$H$2345,8,FALSE)</f>
        <v>29</v>
      </c>
    </row>
    <row r="512" spans="1:17" x14ac:dyDescent="0.25">
      <c r="A512" t="str">
        <f>'Customer Names'!A512</f>
        <v>Id511</v>
      </c>
      <c r="B512" t="str">
        <f>VLOOKUP($A512,'Customer Names'!$A$2:$D$2336,3,FALSE)</f>
        <v>Rick</v>
      </c>
      <c r="C512" s="16">
        <f>VLOOKUP($A512,'Medical Examinations'!$A$2:$J$2336,2,FALSE)</f>
        <v>24.42</v>
      </c>
      <c r="D512" s="16">
        <f>VLOOKUP($A512,'Medical Examinations'!$A$2:$J$2336,3,FALSE)</f>
        <v>5.81</v>
      </c>
      <c r="E512" t="str">
        <f>VLOOKUP($A512,'Medical Examinations'!$A$2:$J$2336,4,FALSE)</f>
        <v>No</v>
      </c>
      <c r="F512" t="str">
        <f>VLOOKUP($A512,'Medical Examinations'!$A$2:$J$2336,5,FALSE)</f>
        <v>No</v>
      </c>
      <c r="G512" t="str">
        <f>VLOOKUP($A512,'Medical Examinations'!$A$2:$J$2336,6,FALSE)</f>
        <v>No</v>
      </c>
      <c r="H512" s="17">
        <f>VLOOKUP($A512,'Medical Examinations'!$A$2:$J$2336,7,FALSE)</f>
        <v>1</v>
      </c>
      <c r="I512" t="str">
        <f>VLOOKUP($A512,'Medical Examinations'!$A$2:$J$2336,8,FALSE)</f>
        <v>yes</v>
      </c>
      <c r="J512" t="str">
        <f>VLOOKUP($A512,'Medical Examinations'!$A$2:$J$2336,9,FALSE)</f>
        <v>Normal Weight</v>
      </c>
      <c r="K512" t="str">
        <f>VLOOKUP($A512,'Medical Examinations'!$A$2:$J$2336,10,FALSE)</f>
        <v>Prediabetes</v>
      </c>
      <c r="L512" s="18">
        <f>VLOOKUP($A512,'Hospitalisation Details'!$A$2:$H$2345,2,FALSE)</f>
        <v>31958</v>
      </c>
      <c r="M512" s="13">
        <f>VLOOKUP($A512,'Hospitalisation Details'!$A$2:$H$2345,4,FALSE)</f>
        <v>19362</v>
      </c>
      <c r="N512" t="str">
        <f>VLOOKUP($A512,'Hospitalisation Details'!$A$2:$H$2345,5,FALSE)</f>
        <v>tier - 1</v>
      </c>
      <c r="O512" t="str">
        <f>VLOOKUP($A512,'Hospitalisation Details'!$A$2:$H$2345,6,FALSE)</f>
        <v>tier - 3</v>
      </c>
      <c r="P512" t="str">
        <f>VLOOKUP($A512,'Hospitalisation Details'!$A$2:$H$2345,7,FALSE)</f>
        <v>R1013</v>
      </c>
      <c r="Q512" s="17">
        <f>VLOOKUP($A512,'Hospitalisation Details'!$A$2:$H$2345,8,FALSE)</f>
        <v>35</v>
      </c>
    </row>
    <row r="513" spans="1:17" x14ac:dyDescent="0.25">
      <c r="A513" t="str">
        <f>'Customer Names'!A513</f>
        <v>Id512</v>
      </c>
      <c r="B513" t="str">
        <f>VLOOKUP($A513,'Customer Names'!$A$2:$D$2336,3,FALSE)</f>
        <v>Matthew</v>
      </c>
      <c r="C513" s="16">
        <f>VLOOKUP($A513,'Medical Examinations'!$A$2:$J$2336,2,FALSE)</f>
        <v>29.81</v>
      </c>
      <c r="D513" s="16">
        <f>VLOOKUP($A513,'Medical Examinations'!$A$2:$J$2336,3,FALSE)</f>
        <v>5.58</v>
      </c>
      <c r="E513" t="str">
        <f>VLOOKUP($A513,'Medical Examinations'!$A$2:$J$2336,4,FALSE)</f>
        <v>No</v>
      </c>
      <c r="F513" t="str">
        <f>VLOOKUP($A513,'Medical Examinations'!$A$2:$J$2336,5,FALSE)</f>
        <v>No</v>
      </c>
      <c r="G513" t="str">
        <f>VLOOKUP($A513,'Medical Examinations'!$A$2:$J$2336,6,FALSE)</f>
        <v>No</v>
      </c>
      <c r="H513" s="17">
        <f>VLOOKUP($A513,'Medical Examinations'!$A$2:$J$2336,7,FALSE)</f>
        <v>0</v>
      </c>
      <c r="I513" t="str">
        <f>VLOOKUP($A513,'Medical Examinations'!$A$2:$J$2336,8,FALSE)</f>
        <v>yes</v>
      </c>
      <c r="J513" t="str">
        <f>VLOOKUP($A513,'Medical Examinations'!$A$2:$J$2336,9,FALSE)</f>
        <v>Overweight</v>
      </c>
      <c r="K513" t="str">
        <f>VLOOKUP($A513,'Medical Examinations'!$A$2:$J$2336,10,FALSE)</f>
        <v>Normal</v>
      </c>
      <c r="L513" s="18">
        <f>VLOOKUP($A513,'Hospitalisation Details'!$A$2:$H$2345,2,FALSE)</f>
        <v>33474</v>
      </c>
      <c r="M513" s="13">
        <f>VLOOKUP($A513,'Hospitalisation Details'!$A$2:$H$2345,4,FALSE)</f>
        <v>19350.37</v>
      </c>
      <c r="N513" t="str">
        <f>VLOOKUP($A513,'Hospitalisation Details'!$A$2:$H$2345,5,FALSE)</f>
        <v>tier - 1</v>
      </c>
      <c r="O513" t="str">
        <f>VLOOKUP($A513,'Hospitalisation Details'!$A$2:$H$2345,6,FALSE)</f>
        <v>tier - 3</v>
      </c>
      <c r="P513" t="str">
        <f>VLOOKUP($A513,'Hospitalisation Details'!$A$2:$H$2345,7,FALSE)</f>
        <v>R1013</v>
      </c>
      <c r="Q513" s="17">
        <f>VLOOKUP($A513,'Hospitalisation Details'!$A$2:$H$2345,8,FALSE)</f>
        <v>31</v>
      </c>
    </row>
    <row r="514" spans="1:17" x14ac:dyDescent="0.25">
      <c r="A514" t="str">
        <f>'Customer Names'!A514</f>
        <v>Id513</v>
      </c>
      <c r="B514" t="str">
        <f>VLOOKUP($A514,'Customer Names'!$A$2:$D$2336,3,FALSE)</f>
        <v>Brady</v>
      </c>
      <c r="C514" s="16">
        <f>VLOOKUP($A514,'Medical Examinations'!$A$2:$J$2336,2,FALSE)</f>
        <v>51.18</v>
      </c>
      <c r="D514" s="16">
        <f>VLOOKUP($A514,'Medical Examinations'!$A$2:$J$2336,3,FALSE)</f>
        <v>4.4000000000000004</v>
      </c>
      <c r="E514" t="str">
        <f>VLOOKUP($A514,'Medical Examinations'!$A$2:$J$2336,4,FALSE)</f>
        <v>yes</v>
      </c>
      <c r="F514" t="str">
        <f>VLOOKUP($A514,'Medical Examinations'!$A$2:$J$2336,5,FALSE)</f>
        <v>No</v>
      </c>
      <c r="G514" t="str">
        <f>VLOOKUP($A514,'Medical Examinations'!$A$2:$J$2336,6,FALSE)</f>
        <v>No</v>
      </c>
      <c r="H514" s="17">
        <f>VLOOKUP($A514,'Medical Examinations'!$A$2:$J$2336,7,FALSE)</f>
        <v>2</v>
      </c>
      <c r="I514" t="str">
        <f>VLOOKUP($A514,'Medical Examinations'!$A$2:$J$2336,8,FALSE)</f>
        <v>No</v>
      </c>
      <c r="J514" t="str">
        <f>VLOOKUP($A514,'Medical Examinations'!$A$2:$J$2336,9,FALSE)</f>
        <v>Obesity</v>
      </c>
      <c r="K514" t="str">
        <f>VLOOKUP($A514,'Medical Examinations'!$A$2:$J$2336,10,FALSE)</f>
        <v>Normal</v>
      </c>
      <c r="L514" s="18">
        <f>VLOOKUP($A514,'Hospitalisation Details'!$A$2:$H$2345,2,FALSE)</f>
        <v>24426</v>
      </c>
      <c r="M514" s="13">
        <f>VLOOKUP($A514,'Hospitalisation Details'!$A$2:$H$2345,4,FALSE)</f>
        <v>19321.060000000001</v>
      </c>
      <c r="N514" t="str">
        <f>VLOOKUP($A514,'Hospitalisation Details'!$A$2:$H$2345,5,FALSE)</f>
        <v>tier - 1</v>
      </c>
      <c r="O514" t="str">
        <f>VLOOKUP($A514,'Hospitalisation Details'!$A$2:$H$2345,6,FALSE)</f>
        <v>tier - 1</v>
      </c>
      <c r="P514" t="str">
        <f>VLOOKUP($A514,'Hospitalisation Details'!$A$2:$H$2345,7,FALSE)</f>
        <v>R1012</v>
      </c>
      <c r="Q514" s="17">
        <f>VLOOKUP($A514,'Hospitalisation Details'!$A$2:$H$2345,8,FALSE)</f>
        <v>56</v>
      </c>
    </row>
    <row r="515" spans="1:17" x14ac:dyDescent="0.25">
      <c r="A515" t="str">
        <f>'Customer Names'!A515</f>
        <v>Id514</v>
      </c>
      <c r="B515" t="str">
        <f>VLOOKUP($A515,'Customer Names'!$A$2:$D$2336,3,FALSE)</f>
        <v>Kameko</v>
      </c>
      <c r="C515" s="16">
        <f>VLOOKUP($A515,'Medical Examinations'!$A$2:$J$2336,2,FALSE)</f>
        <v>51.37</v>
      </c>
      <c r="D515" s="16">
        <f>VLOOKUP($A515,'Medical Examinations'!$A$2:$J$2336,3,FALSE)</f>
        <v>8.18</v>
      </c>
      <c r="E515" t="str">
        <f>VLOOKUP($A515,'Medical Examinations'!$A$2:$J$2336,4,FALSE)</f>
        <v>yes</v>
      </c>
      <c r="F515" t="str">
        <f>VLOOKUP($A515,'Medical Examinations'!$A$2:$J$2336,5,FALSE)</f>
        <v>No</v>
      </c>
      <c r="G515" t="str">
        <f>VLOOKUP($A515,'Medical Examinations'!$A$2:$J$2336,6,FALSE)</f>
        <v>No</v>
      </c>
      <c r="H515" s="17">
        <f>VLOOKUP($A515,'Medical Examinations'!$A$2:$J$2336,7,FALSE)</f>
        <v>0</v>
      </c>
      <c r="I515" t="str">
        <f>VLOOKUP($A515,'Medical Examinations'!$A$2:$J$2336,8,FALSE)</f>
        <v>No</v>
      </c>
      <c r="J515" t="str">
        <f>VLOOKUP($A515,'Medical Examinations'!$A$2:$J$2336,9,FALSE)</f>
        <v>Obesity</v>
      </c>
      <c r="K515" t="str">
        <f>VLOOKUP($A515,'Medical Examinations'!$A$2:$J$2336,10,FALSE)</f>
        <v>Diabetes</v>
      </c>
      <c r="L515" s="18">
        <f>VLOOKUP($A515,'Hospitalisation Details'!$A$2:$H$2345,2,FALSE)</f>
        <v>24682</v>
      </c>
      <c r="M515" s="13">
        <f>VLOOKUP($A515,'Hospitalisation Details'!$A$2:$H$2345,4,FALSE)</f>
        <v>19259.96</v>
      </c>
      <c r="N515" t="str">
        <f>VLOOKUP($A515,'Hospitalisation Details'!$A$2:$H$2345,5,FALSE)</f>
        <v>tier - 1</v>
      </c>
      <c r="O515" t="str">
        <f>VLOOKUP($A515,'Hospitalisation Details'!$A$2:$H$2345,6,FALSE)</f>
        <v>tier - 1</v>
      </c>
      <c r="P515" t="str">
        <f>VLOOKUP($A515,'Hospitalisation Details'!$A$2:$H$2345,7,FALSE)</f>
        <v>R1012</v>
      </c>
      <c r="Q515" s="17">
        <f>VLOOKUP($A515,'Hospitalisation Details'!$A$2:$H$2345,8,FALSE)</f>
        <v>55</v>
      </c>
    </row>
    <row r="516" spans="1:17" x14ac:dyDescent="0.25">
      <c r="A516" t="str">
        <f>'Customer Names'!A516</f>
        <v>Id515</v>
      </c>
      <c r="B516" t="str">
        <f>VLOOKUP($A516,'Customer Names'!$A$2:$D$2336,3,FALSE)</f>
        <v>Jeremy A</v>
      </c>
      <c r="C516" s="16">
        <f>VLOOKUP($A516,'Medical Examinations'!$A$2:$J$2336,2,FALSE)</f>
        <v>36.19</v>
      </c>
      <c r="D516" s="16">
        <f>VLOOKUP($A516,'Medical Examinations'!$A$2:$J$2336,3,FALSE)</f>
        <v>5.52</v>
      </c>
      <c r="E516" t="str">
        <f>VLOOKUP($A516,'Medical Examinations'!$A$2:$J$2336,4,FALSE)</f>
        <v>yes</v>
      </c>
      <c r="F516" t="str">
        <f>VLOOKUP($A516,'Medical Examinations'!$A$2:$J$2336,5,FALSE)</f>
        <v>No</v>
      </c>
      <c r="G516" t="str">
        <f>VLOOKUP($A516,'Medical Examinations'!$A$2:$J$2336,6,FALSE)</f>
        <v>No</v>
      </c>
      <c r="H516" s="17">
        <f>VLOOKUP($A516,'Medical Examinations'!$A$2:$J$2336,7,FALSE)</f>
        <v>0</v>
      </c>
      <c r="I516" t="str">
        <f>VLOOKUP($A516,'Medical Examinations'!$A$2:$J$2336,8,FALSE)</f>
        <v>No</v>
      </c>
      <c r="J516" t="str">
        <f>VLOOKUP($A516,'Medical Examinations'!$A$2:$J$2336,9,FALSE)</f>
        <v>Obesity</v>
      </c>
      <c r="K516" t="str">
        <f>VLOOKUP($A516,'Medical Examinations'!$A$2:$J$2336,10,FALSE)</f>
        <v>Normal</v>
      </c>
      <c r="L516" s="18">
        <f>VLOOKUP($A516,'Hospitalisation Details'!$A$2:$H$2345,2,FALSE)</f>
        <v>31409</v>
      </c>
      <c r="M516" s="13">
        <f>VLOOKUP($A516,'Hospitalisation Details'!$A$2:$H$2345,4,FALSE)</f>
        <v>19214.71</v>
      </c>
      <c r="N516" t="str">
        <f>VLOOKUP($A516,'Hospitalisation Details'!$A$2:$H$2345,5,FALSE)</f>
        <v>tier - 1</v>
      </c>
      <c r="O516" t="str">
        <f>VLOOKUP($A516,'Hospitalisation Details'!$A$2:$H$2345,6,FALSE)</f>
        <v>tier - 3</v>
      </c>
      <c r="P516" t="str">
        <f>VLOOKUP($A516,'Hospitalisation Details'!$A$2:$H$2345,7,FALSE)</f>
        <v>R1013</v>
      </c>
      <c r="Q516" s="17">
        <f>VLOOKUP($A516,'Hospitalisation Details'!$A$2:$H$2345,8,FALSE)</f>
        <v>37</v>
      </c>
    </row>
    <row r="517" spans="1:17" x14ac:dyDescent="0.25">
      <c r="A517" t="str">
        <f>'Customer Names'!A517</f>
        <v>Id516</v>
      </c>
      <c r="B517" t="str">
        <f>VLOOKUP($A517,'Customer Names'!$A$2:$D$2336,3,FALSE)</f>
        <v>Daniel</v>
      </c>
      <c r="C517" s="16">
        <f>VLOOKUP($A517,'Medical Examinations'!$A$2:$J$2336,2,FALSE)</f>
        <v>25.9</v>
      </c>
      <c r="D517" s="16">
        <f>VLOOKUP($A517,'Medical Examinations'!$A$2:$J$2336,3,FALSE)</f>
        <v>4.84</v>
      </c>
      <c r="E517" t="str">
        <f>VLOOKUP($A517,'Medical Examinations'!$A$2:$J$2336,4,FALSE)</f>
        <v>No</v>
      </c>
      <c r="F517" t="str">
        <f>VLOOKUP($A517,'Medical Examinations'!$A$2:$J$2336,5,FALSE)</f>
        <v>No</v>
      </c>
      <c r="G517" t="str">
        <f>VLOOKUP($A517,'Medical Examinations'!$A$2:$J$2336,6,FALSE)</f>
        <v>No</v>
      </c>
      <c r="H517" s="17">
        <f>VLOOKUP($A517,'Medical Examinations'!$A$2:$J$2336,7,FALSE)</f>
        <v>0</v>
      </c>
      <c r="I517" t="str">
        <f>VLOOKUP($A517,'Medical Examinations'!$A$2:$J$2336,8,FALSE)</f>
        <v>yes</v>
      </c>
      <c r="J517" t="str">
        <f>VLOOKUP($A517,'Medical Examinations'!$A$2:$J$2336,9,FALSE)</f>
        <v>Overweight</v>
      </c>
      <c r="K517" t="str">
        <f>VLOOKUP($A517,'Medical Examinations'!$A$2:$J$2336,10,FALSE)</f>
        <v>Normal</v>
      </c>
      <c r="L517" s="18">
        <f>VLOOKUP($A517,'Hospitalisation Details'!$A$2:$H$2345,2,FALSE)</f>
        <v>33497</v>
      </c>
      <c r="M517" s="13">
        <f>VLOOKUP($A517,'Hospitalisation Details'!$A$2:$H$2345,4,FALSE)</f>
        <v>19199.939999999999</v>
      </c>
      <c r="N517" t="str">
        <f>VLOOKUP($A517,'Hospitalisation Details'!$A$2:$H$2345,5,FALSE)</f>
        <v>tier - 1</v>
      </c>
      <c r="O517" t="str">
        <f>VLOOKUP($A517,'Hospitalisation Details'!$A$2:$H$2345,6,FALSE)</f>
        <v>tier - 3</v>
      </c>
      <c r="P517" t="str">
        <f>VLOOKUP($A517,'Hospitalisation Details'!$A$2:$H$2345,7,FALSE)</f>
        <v>R1011</v>
      </c>
      <c r="Q517" s="17">
        <f>VLOOKUP($A517,'Hospitalisation Details'!$A$2:$H$2345,8,FALSE)</f>
        <v>31</v>
      </c>
    </row>
    <row r="518" spans="1:17" x14ac:dyDescent="0.25">
      <c r="A518" t="str">
        <f>'Customer Names'!A518</f>
        <v>Id517</v>
      </c>
      <c r="B518" t="str">
        <f>VLOOKUP($A518,'Customer Names'!$A$2:$D$2336,3,FALSE)</f>
        <v>Amanda</v>
      </c>
      <c r="C518" s="16">
        <f>VLOOKUP($A518,'Medical Examinations'!$A$2:$J$2336,2,FALSE)</f>
        <v>35.72</v>
      </c>
      <c r="D518" s="16">
        <f>VLOOKUP($A518,'Medical Examinations'!$A$2:$J$2336,3,FALSE)</f>
        <v>4.08</v>
      </c>
      <c r="E518" t="str">
        <f>VLOOKUP($A518,'Medical Examinations'!$A$2:$J$2336,4,FALSE)</f>
        <v>No</v>
      </c>
      <c r="F518" t="str">
        <f>VLOOKUP($A518,'Medical Examinations'!$A$2:$J$2336,5,FALSE)</f>
        <v>No</v>
      </c>
      <c r="G518" t="str">
        <f>VLOOKUP($A518,'Medical Examinations'!$A$2:$J$2336,6,FALSE)</f>
        <v>Yes</v>
      </c>
      <c r="H518" s="17">
        <f>VLOOKUP($A518,'Medical Examinations'!$A$2:$J$2336,7,FALSE)</f>
        <v>1</v>
      </c>
      <c r="I518" t="str">
        <f>VLOOKUP($A518,'Medical Examinations'!$A$2:$J$2336,8,FALSE)</f>
        <v>No</v>
      </c>
      <c r="J518" t="str">
        <f>VLOOKUP($A518,'Medical Examinations'!$A$2:$J$2336,9,FALSE)</f>
        <v>Obesity</v>
      </c>
      <c r="K518" t="str">
        <f>VLOOKUP($A518,'Medical Examinations'!$A$2:$J$2336,10,FALSE)</f>
        <v>Normal</v>
      </c>
      <c r="L518" s="18">
        <f>VLOOKUP($A518,'Hospitalisation Details'!$A$2:$H$2345,2,FALSE)</f>
        <v>29038</v>
      </c>
      <c r="M518" s="13">
        <f>VLOOKUP($A518,'Hospitalisation Details'!$A$2:$H$2345,4,FALSE)</f>
        <v>19144.580000000002</v>
      </c>
      <c r="N518" t="str">
        <f>VLOOKUP($A518,'Hospitalisation Details'!$A$2:$H$2345,5,FALSE)</f>
        <v>tier - 1</v>
      </c>
      <c r="O518" t="str">
        <f>VLOOKUP($A518,'Hospitalisation Details'!$A$2:$H$2345,6,FALSE)</f>
        <v>tier - 1</v>
      </c>
      <c r="P518" t="str">
        <f>VLOOKUP($A518,'Hospitalisation Details'!$A$2:$H$2345,7,FALSE)</f>
        <v>R1024</v>
      </c>
      <c r="Q518" s="17">
        <f>VLOOKUP($A518,'Hospitalisation Details'!$A$2:$H$2345,8,FALSE)</f>
        <v>43</v>
      </c>
    </row>
    <row r="519" spans="1:17" x14ac:dyDescent="0.25">
      <c r="A519" t="str">
        <f>'Customer Names'!A519</f>
        <v>Id518</v>
      </c>
      <c r="B519" t="str">
        <f>VLOOKUP($A519,'Customer Names'!$A$2:$D$2336,3,FALSE)</f>
        <v>Karen</v>
      </c>
      <c r="C519" s="16">
        <f>VLOOKUP($A519,'Medical Examinations'!$A$2:$J$2336,2,FALSE)</f>
        <v>27.94</v>
      </c>
      <c r="D519" s="16">
        <f>VLOOKUP($A519,'Medical Examinations'!$A$2:$J$2336,3,FALSE)</f>
        <v>4.4800000000000004</v>
      </c>
      <c r="E519" t="str">
        <f>VLOOKUP($A519,'Medical Examinations'!$A$2:$J$2336,4,FALSE)</f>
        <v>No</v>
      </c>
      <c r="F519" t="str">
        <f>VLOOKUP($A519,'Medical Examinations'!$A$2:$J$2336,5,FALSE)</f>
        <v>No</v>
      </c>
      <c r="G519" t="str">
        <f>VLOOKUP($A519,'Medical Examinations'!$A$2:$J$2336,6,FALSE)</f>
        <v>Yes</v>
      </c>
      <c r="H519" s="17">
        <f>VLOOKUP($A519,'Medical Examinations'!$A$2:$J$2336,7,FALSE)</f>
        <v>1</v>
      </c>
      <c r="I519" t="str">
        <f>VLOOKUP($A519,'Medical Examinations'!$A$2:$J$2336,8,FALSE)</f>
        <v>yes</v>
      </c>
      <c r="J519" t="str">
        <f>VLOOKUP($A519,'Medical Examinations'!$A$2:$J$2336,9,FALSE)</f>
        <v>Overweight</v>
      </c>
      <c r="K519" t="str">
        <f>VLOOKUP($A519,'Medical Examinations'!$A$2:$J$2336,10,FALSE)</f>
        <v>Normal</v>
      </c>
      <c r="L519" s="18">
        <f>VLOOKUP($A519,'Hospitalisation Details'!$A$2:$H$2345,2,FALSE)</f>
        <v>34240</v>
      </c>
      <c r="M519" s="13">
        <f>VLOOKUP($A519,'Hospitalisation Details'!$A$2:$H$2345,4,FALSE)</f>
        <v>19107.78</v>
      </c>
      <c r="N519" t="str">
        <f>VLOOKUP($A519,'Hospitalisation Details'!$A$2:$H$2345,5,FALSE)</f>
        <v>tier - 1</v>
      </c>
      <c r="O519" t="str">
        <f>VLOOKUP($A519,'Hospitalisation Details'!$A$2:$H$2345,6,FALSE)</f>
        <v>tier - 2</v>
      </c>
      <c r="P519" t="str">
        <f>VLOOKUP($A519,'Hospitalisation Details'!$A$2:$H$2345,7,FALSE)</f>
        <v>R1013</v>
      </c>
      <c r="Q519" s="17">
        <f>VLOOKUP($A519,'Hospitalisation Details'!$A$2:$H$2345,8,FALSE)</f>
        <v>29</v>
      </c>
    </row>
    <row r="520" spans="1:17" x14ac:dyDescent="0.25">
      <c r="A520" t="str">
        <f>'Customer Names'!A520</f>
        <v>Id519</v>
      </c>
      <c r="B520" t="str">
        <f>VLOOKUP($A520,'Customer Names'!$A$2:$D$2336,3,FALSE)</f>
        <v>Gregory</v>
      </c>
      <c r="C520" s="16">
        <f>VLOOKUP($A520,'Medical Examinations'!$A$2:$J$2336,2,FALSE)</f>
        <v>27.1</v>
      </c>
      <c r="D520" s="16">
        <f>VLOOKUP($A520,'Medical Examinations'!$A$2:$J$2336,3,FALSE)</f>
        <v>5.73</v>
      </c>
      <c r="E520" t="str">
        <f>VLOOKUP($A520,'Medical Examinations'!$A$2:$J$2336,4,FALSE)</f>
        <v>No</v>
      </c>
      <c r="F520" t="str">
        <f>VLOOKUP($A520,'Medical Examinations'!$A$2:$J$2336,5,FALSE)</f>
        <v>No</v>
      </c>
      <c r="G520" t="str">
        <f>VLOOKUP($A520,'Medical Examinations'!$A$2:$J$2336,6,FALSE)</f>
        <v>No</v>
      </c>
      <c r="H520" s="17">
        <f>VLOOKUP($A520,'Medical Examinations'!$A$2:$J$2336,7,FALSE)</f>
        <v>0</v>
      </c>
      <c r="I520" t="str">
        <f>VLOOKUP($A520,'Medical Examinations'!$A$2:$J$2336,8,FALSE)</f>
        <v>yes</v>
      </c>
      <c r="J520" t="str">
        <f>VLOOKUP($A520,'Medical Examinations'!$A$2:$J$2336,9,FALSE)</f>
        <v>Overweight</v>
      </c>
      <c r="K520" t="str">
        <f>VLOOKUP($A520,'Medical Examinations'!$A$2:$J$2336,10,FALSE)</f>
        <v>Prediabetes</v>
      </c>
      <c r="L520" s="18">
        <f>VLOOKUP($A520,'Hospitalisation Details'!$A$2:$H$2345,2,FALSE)</f>
        <v>32664</v>
      </c>
      <c r="M520" s="13">
        <f>VLOOKUP($A520,'Hospitalisation Details'!$A$2:$H$2345,4,FALSE)</f>
        <v>19040.88</v>
      </c>
      <c r="N520" t="str">
        <f>VLOOKUP($A520,'Hospitalisation Details'!$A$2:$H$2345,5,FALSE)</f>
        <v>tier - 1</v>
      </c>
      <c r="O520" t="str">
        <f>VLOOKUP($A520,'Hospitalisation Details'!$A$2:$H$2345,6,FALSE)</f>
        <v>tier - 3</v>
      </c>
      <c r="P520" t="str">
        <f>VLOOKUP($A520,'Hospitalisation Details'!$A$2:$H$2345,7,FALSE)</f>
        <v>R1011</v>
      </c>
      <c r="Q520" s="17">
        <f>VLOOKUP($A520,'Hospitalisation Details'!$A$2:$H$2345,8,FALSE)</f>
        <v>34</v>
      </c>
    </row>
    <row r="521" spans="1:17" x14ac:dyDescent="0.25">
      <c r="A521" t="str">
        <f>'Customer Names'!A521</f>
        <v>Id520</v>
      </c>
      <c r="B521" t="str">
        <f>VLOOKUP($A521,'Customer Names'!$A$2:$D$2336,3,FALSE)</f>
        <v>Sabine</v>
      </c>
      <c r="C521" s="16">
        <f>VLOOKUP($A521,'Medical Examinations'!$A$2:$J$2336,2,FALSE)</f>
        <v>18.3</v>
      </c>
      <c r="D521" s="16">
        <f>VLOOKUP($A521,'Medical Examinations'!$A$2:$J$2336,3,FALSE)</f>
        <v>5.46</v>
      </c>
      <c r="E521" t="str">
        <f>VLOOKUP($A521,'Medical Examinations'!$A$2:$J$2336,4,FALSE)</f>
        <v>yes</v>
      </c>
      <c r="F521" t="str">
        <f>VLOOKUP($A521,'Medical Examinations'!$A$2:$J$2336,5,FALSE)</f>
        <v>No</v>
      </c>
      <c r="G521" t="str">
        <f>VLOOKUP($A521,'Medical Examinations'!$A$2:$J$2336,6,FALSE)</f>
        <v>Yes</v>
      </c>
      <c r="H521" s="17">
        <f>VLOOKUP($A521,'Medical Examinations'!$A$2:$J$2336,7,FALSE)</f>
        <v>1</v>
      </c>
      <c r="I521" t="str">
        <f>VLOOKUP($A521,'Medical Examinations'!$A$2:$J$2336,8,FALSE)</f>
        <v>yes</v>
      </c>
      <c r="J521" t="str">
        <f>VLOOKUP($A521,'Medical Examinations'!$A$2:$J$2336,9,FALSE)</f>
        <v>Underweight</v>
      </c>
      <c r="K521" t="str">
        <f>VLOOKUP($A521,'Medical Examinations'!$A$2:$J$2336,10,FALSE)</f>
        <v>Normal</v>
      </c>
      <c r="L521" s="18">
        <f>VLOOKUP($A521,'Hospitalisation Details'!$A$2:$H$2345,2,FALSE)</f>
        <v>30669</v>
      </c>
      <c r="M521" s="13">
        <f>VLOOKUP($A521,'Hospitalisation Details'!$A$2:$H$2345,4,FALSE)</f>
        <v>19023.259999999998</v>
      </c>
      <c r="N521" t="str">
        <f>VLOOKUP($A521,'Hospitalisation Details'!$A$2:$H$2345,5,FALSE)</f>
        <v>tier - 1</v>
      </c>
      <c r="O521" t="str">
        <f>VLOOKUP($A521,'Hospitalisation Details'!$A$2:$H$2345,6,FALSE)</f>
        <v>tier - 3</v>
      </c>
      <c r="P521" t="str">
        <f>VLOOKUP($A521,'Hospitalisation Details'!$A$2:$H$2345,7,FALSE)</f>
        <v>R1011</v>
      </c>
      <c r="Q521" s="17">
        <f>VLOOKUP($A521,'Hospitalisation Details'!$A$2:$H$2345,8,FALSE)</f>
        <v>39</v>
      </c>
    </row>
    <row r="522" spans="1:17" x14ac:dyDescent="0.25">
      <c r="A522" t="str">
        <f>'Customer Names'!A522</f>
        <v>Id521</v>
      </c>
      <c r="B522" t="str">
        <f>VLOOKUP($A522,'Customer Names'!$A$2:$D$2336,3,FALSE)</f>
        <v>Joseph</v>
      </c>
      <c r="C522" s="16">
        <f>VLOOKUP($A522,'Medical Examinations'!$A$2:$J$2336,2,FALSE)</f>
        <v>25.3</v>
      </c>
      <c r="D522" s="16">
        <f>VLOOKUP($A522,'Medical Examinations'!$A$2:$J$2336,3,FALSE)</f>
        <v>5.0199999999999996</v>
      </c>
      <c r="E522" t="str">
        <f>VLOOKUP($A522,'Medical Examinations'!$A$2:$J$2336,4,FALSE)</f>
        <v>yes</v>
      </c>
      <c r="F522" t="str">
        <f>VLOOKUP($A522,'Medical Examinations'!$A$2:$J$2336,5,FALSE)</f>
        <v>No</v>
      </c>
      <c r="G522" t="str">
        <f>VLOOKUP($A522,'Medical Examinations'!$A$2:$J$2336,6,FALSE)</f>
        <v>No</v>
      </c>
      <c r="H522" s="17">
        <f>VLOOKUP($A522,'Medical Examinations'!$A$2:$J$2336,7,FALSE)</f>
        <v>1</v>
      </c>
      <c r="I522" t="str">
        <f>VLOOKUP($A522,'Medical Examinations'!$A$2:$J$2336,8,FALSE)</f>
        <v>yes</v>
      </c>
      <c r="J522" t="str">
        <f>VLOOKUP($A522,'Medical Examinations'!$A$2:$J$2336,9,FALSE)</f>
        <v>Overweight</v>
      </c>
      <c r="K522" t="str">
        <f>VLOOKUP($A522,'Medical Examinations'!$A$2:$J$2336,10,FALSE)</f>
        <v>Normal</v>
      </c>
      <c r="L522" s="18">
        <f>VLOOKUP($A522,'Hospitalisation Details'!$A$2:$H$2345,2,FALSE)</f>
        <v>32440</v>
      </c>
      <c r="M522" s="13">
        <f>VLOOKUP($A522,'Hospitalisation Details'!$A$2:$H$2345,4,FALSE)</f>
        <v>18972.5</v>
      </c>
      <c r="N522" t="str">
        <f>VLOOKUP($A522,'Hospitalisation Details'!$A$2:$H$2345,5,FALSE)</f>
        <v>tier - 1</v>
      </c>
      <c r="O522" t="str">
        <f>VLOOKUP($A522,'Hospitalisation Details'!$A$2:$H$2345,6,FALSE)</f>
        <v>tier - 3</v>
      </c>
      <c r="P522" t="str">
        <f>VLOOKUP($A522,'Hospitalisation Details'!$A$2:$H$2345,7,FALSE)</f>
        <v>R1013</v>
      </c>
      <c r="Q522" s="17">
        <f>VLOOKUP($A522,'Hospitalisation Details'!$A$2:$H$2345,8,FALSE)</f>
        <v>34</v>
      </c>
    </row>
    <row r="523" spans="1:17" x14ac:dyDescent="0.25">
      <c r="A523" t="str">
        <f>'Customer Names'!A523</f>
        <v>Id522</v>
      </c>
      <c r="B523" t="str">
        <f>VLOOKUP($A523,'Customer Names'!$A$2:$D$2336,3,FALSE)</f>
        <v>Adam</v>
      </c>
      <c r="C523" s="16">
        <f>VLOOKUP($A523,'Medical Examinations'!$A$2:$J$2336,2,FALSE)</f>
        <v>38.83</v>
      </c>
      <c r="D523" s="16">
        <f>VLOOKUP($A523,'Medical Examinations'!$A$2:$J$2336,3,FALSE)</f>
        <v>6.36</v>
      </c>
      <c r="E523" t="str">
        <f>VLOOKUP($A523,'Medical Examinations'!$A$2:$J$2336,4,FALSE)</f>
        <v>No</v>
      </c>
      <c r="F523" t="str">
        <f>VLOOKUP($A523,'Medical Examinations'!$A$2:$J$2336,5,FALSE)</f>
        <v>No</v>
      </c>
      <c r="G523" t="str">
        <f>VLOOKUP($A523,'Medical Examinations'!$A$2:$J$2336,6,FALSE)</f>
        <v>No</v>
      </c>
      <c r="H523" s="17">
        <f>VLOOKUP($A523,'Medical Examinations'!$A$2:$J$2336,7,FALSE)</f>
        <v>1</v>
      </c>
      <c r="I523" t="str">
        <f>VLOOKUP($A523,'Medical Examinations'!$A$2:$J$2336,8,FALSE)</f>
        <v>No</v>
      </c>
      <c r="J523" t="str">
        <f>VLOOKUP($A523,'Medical Examinations'!$A$2:$J$2336,9,FALSE)</f>
        <v>Obesity</v>
      </c>
      <c r="K523" t="str">
        <f>VLOOKUP($A523,'Medical Examinations'!$A$2:$J$2336,10,FALSE)</f>
        <v>Prediabetes</v>
      </c>
      <c r="L523" s="18">
        <f>VLOOKUP($A523,'Hospitalisation Details'!$A$2:$H$2345,2,FALSE)</f>
        <v>33938</v>
      </c>
      <c r="M523" s="13">
        <f>VLOOKUP($A523,'Hospitalisation Details'!$A$2:$H$2345,4,FALSE)</f>
        <v>18963.169999999998</v>
      </c>
      <c r="N523" t="str">
        <f>VLOOKUP($A523,'Hospitalisation Details'!$A$2:$H$2345,5,FALSE)</f>
        <v>tier - 1</v>
      </c>
      <c r="O523" t="str">
        <f>VLOOKUP($A523,'Hospitalisation Details'!$A$2:$H$2345,6,FALSE)</f>
        <v>tier - 1</v>
      </c>
      <c r="P523" t="str">
        <f>VLOOKUP($A523,'Hospitalisation Details'!$A$2:$H$2345,7,FALSE)</f>
        <v>R1013</v>
      </c>
      <c r="Q523" s="17">
        <f>VLOOKUP($A523,'Hospitalisation Details'!$A$2:$H$2345,8,FALSE)</f>
        <v>30</v>
      </c>
    </row>
    <row r="524" spans="1:17" x14ac:dyDescent="0.25">
      <c r="A524" t="str">
        <f>'Customer Names'!A524</f>
        <v>Id523</v>
      </c>
      <c r="B524" t="str">
        <f>VLOOKUP($A524,'Customer Names'!$A$2:$D$2336,3,FALSE)</f>
        <v>Karolyn A</v>
      </c>
      <c r="C524" s="16">
        <f>VLOOKUP($A524,'Medical Examinations'!$A$2:$J$2336,2,FALSE)</f>
        <v>27.6</v>
      </c>
      <c r="D524" s="16">
        <f>VLOOKUP($A524,'Medical Examinations'!$A$2:$J$2336,3,FALSE)</f>
        <v>5.36</v>
      </c>
      <c r="E524" t="str">
        <f>VLOOKUP($A524,'Medical Examinations'!$A$2:$J$2336,4,FALSE)</f>
        <v>No</v>
      </c>
      <c r="F524" t="str">
        <f>VLOOKUP($A524,'Medical Examinations'!$A$2:$J$2336,5,FALSE)</f>
        <v>No</v>
      </c>
      <c r="G524" t="str">
        <f>VLOOKUP($A524,'Medical Examinations'!$A$2:$J$2336,6,FALSE)</f>
        <v>No</v>
      </c>
      <c r="H524" s="17">
        <f>VLOOKUP($A524,'Medical Examinations'!$A$2:$J$2336,7,FALSE)</f>
        <v>1</v>
      </c>
      <c r="I524" t="str">
        <f>VLOOKUP($A524,'Medical Examinations'!$A$2:$J$2336,8,FALSE)</f>
        <v>No</v>
      </c>
      <c r="J524" t="str">
        <f>VLOOKUP($A524,'Medical Examinations'!$A$2:$J$2336,9,FALSE)</f>
        <v>Overweight</v>
      </c>
      <c r="K524" t="str">
        <f>VLOOKUP($A524,'Medical Examinations'!$A$2:$J$2336,10,FALSE)</f>
        <v>Normal</v>
      </c>
      <c r="L524" s="18">
        <f>VLOOKUP($A524,'Hospitalisation Details'!$A$2:$H$2345,2,FALSE)</f>
        <v>36013</v>
      </c>
      <c r="M524" s="13">
        <f>VLOOKUP($A524,'Hospitalisation Details'!$A$2:$H$2345,4,FALSE)</f>
        <v>18955.22</v>
      </c>
      <c r="N524" t="str">
        <f>VLOOKUP($A524,'Hospitalisation Details'!$A$2:$H$2345,5,FALSE)</f>
        <v>tier - 1</v>
      </c>
      <c r="O524" t="str">
        <f>VLOOKUP($A524,'Hospitalisation Details'!$A$2:$H$2345,6,FALSE)</f>
        <v>tier - 3</v>
      </c>
      <c r="P524" t="str">
        <f>VLOOKUP($A524,'Hospitalisation Details'!$A$2:$H$2345,7,FALSE)</f>
        <v>R1011</v>
      </c>
      <c r="Q524" s="17">
        <f>VLOOKUP($A524,'Hospitalisation Details'!$A$2:$H$2345,8,FALSE)</f>
        <v>24</v>
      </c>
    </row>
    <row r="525" spans="1:17" x14ac:dyDescent="0.25">
      <c r="A525" t="str">
        <f>'Customer Names'!A525</f>
        <v>Id524</v>
      </c>
      <c r="B525" t="str">
        <f>VLOOKUP($A525,'Customer Names'!$A$2:$D$2336,3,FALSE)</f>
        <v>Anita L.</v>
      </c>
      <c r="C525" s="16">
        <f>VLOOKUP($A525,'Medical Examinations'!$A$2:$J$2336,2,FALSE)</f>
        <v>46.4</v>
      </c>
      <c r="D525" s="16">
        <f>VLOOKUP($A525,'Medical Examinations'!$A$2:$J$2336,3,FALSE)</f>
        <v>8.3699999999999992</v>
      </c>
      <c r="E525" t="str">
        <f>VLOOKUP($A525,'Medical Examinations'!$A$2:$J$2336,4,FALSE)</f>
        <v>yes</v>
      </c>
      <c r="F525" t="str">
        <f>VLOOKUP($A525,'Medical Examinations'!$A$2:$J$2336,5,FALSE)</f>
        <v>No</v>
      </c>
      <c r="G525" t="str">
        <f>VLOOKUP($A525,'Medical Examinations'!$A$2:$J$2336,6,FALSE)</f>
        <v>Yes</v>
      </c>
      <c r="H525" s="17">
        <f>VLOOKUP($A525,'Medical Examinations'!$A$2:$J$2336,7,FALSE)</f>
        <v>1</v>
      </c>
      <c r="I525" t="str">
        <f>VLOOKUP($A525,'Medical Examinations'!$A$2:$J$2336,8,FALSE)</f>
        <v>No</v>
      </c>
      <c r="J525" t="str">
        <f>VLOOKUP($A525,'Medical Examinations'!$A$2:$J$2336,9,FALSE)</f>
        <v>Obesity</v>
      </c>
      <c r="K525" t="str">
        <f>VLOOKUP($A525,'Medical Examinations'!$A$2:$J$2336,10,FALSE)</f>
        <v>Diabetes</v>
      </c>
      <c r="L525" s="18">
        <f>VLOOKUP($A525,'Hospitalisation Details'!$A$2:$H$2345,2,FALSE)</f>
        <v>23304</v>
      </c>
      <c r="M525" s="13">
        <f>VLOOKUP($A525,'Hospitalisation Details'!$A$2:$H$2345,4,FALSE)</f>
        <v>18954.560000000001</v>
      </c>
      <c r="N525" t="str">
        <f>VLOOKUP($A525,'Hospitalisation Details'!$A$2:$H$2345,5,FALSE)</f>
        <v>tier - 1</v>
      </c>
      <c r="O525" t="str">
        <f>VLOOKUP($A525,'Hospitalisation Details'!$A$2:$H$2345,6,FALSE)</f>
        <v>tier - 1</v>
      </c>
      <c r="P525" t="str">
        <f>VLOOKUP($A525,'Hospitalisation Details'!$A$2:$H$2345,7,FALSE)</f>
        <v>R1026</v>
      </c>
      <c r="Q525" s="17">
        <f>VLOOKUP($A525,'Hospitalisation Details'!$A$2:$H$2345,8,FALSE)</f>
        <v>59</v>
      </c>
    </row>
    <row r="526" spans="1:17" x14ac:dyDescent="0.25">
      <c r="A526" t="str">
        <f>'Customer Names'!A526</f>
        <v>Id525</v>
      </c>
      <c r="B526" t="str">
        <f>VLOOKUP($A526,'Customer Names'!$A$2:$D$2336,3,FALSE)</f>
        <v>Laura E.</v>
      </c>
      <c r="C526" s="16">
        <f>VLOOKUP($A526,'Medical Examinations'!$A$2:$J$2336,2,FALSE)</f>
        <v>51.92</v>
      </c>
      <c r="D526" s="16">
        <f>VLOOKUP($A526,'Medical Examinations'!$A$2:$J$2336,3,FALSE)</f>
        <v>5.18</v>
      </c>
      <c r="E526" t="str">
        <f>VLOOKUP($A526,'Medical Examinations'!$A$2:$J$2336,4,FALSE)</f>
        <v>yes</v>
      </c>
      <c r="F526" t="str">
        <f>VLOOKUP($A526,'Medical Examinations'!$A$2:$J$2336,5,FALSE)</f>
        <v>No</v>
      </c>
      <c r="G526" t="str">
        <f>VLOOKUP($A526,'Medical Examinations'!$A$2:$J$2336,6,FALSE)</f>
        <v>Yes</v>
      </c>
      <c r="H526" s="17">
        <f>VLOOKUP($A526,'Medical Examinations'!$A$2:$J$2336,7,FALSE)</f>
        <v>1</v>
      </c>
      <c r="I526" t="str">
        <f>VLOOKUP($A526,'Medical Examinations'!$A$2:$J$2336,8,FALSE)</f>
        <v>No</v>
      </c>
      <c r="J526" t="str">
        <f>VLOOKUP($A526,'Medical Examinations'!$A$2:$J$2336,9,FALSE)</f>
        <v>Obesity</v>
      </c>
      <c r="K526" t="str">
        <f>VLOOKUP($A526,'Medical Examinations'!$A$2:$J$2336,10,FALSE)</f>
        <v>Normal</v>
      </c>
      <c r="L526" s="18">
        <f>VLOOKUP($A526,'Hospitalisation Details'!$A$2:$H$2345,2,FALSE)</f>
        <v>25418</v>
      </c>
      <c r="M526" s="13">
        <f>VLOOKUP($A526,'Hospitalisation Details'!$A$2:$H$2345,4,FALSE)</f>
        <v>18932.810000000001</v>
      </c>
      <c r="N526" t="str">
        <f>VLOOKUP($A526,'Hospitalisation Details'!$A$2:$H$2345,5,FALSE)</f>
        <v>tier - 1</v>
      </c>
      <c r="O526" t="str">
        <f>VLOOKUP($A526,'Hospitalisation Details'!$A$2:$H$2345,6,FALSE)</f>
        <v>tier - 3</v>
      </c>
      <c r="P526" t="str">
        <f>VLOOKUP($A526,'Hospitalisation Details'!$A$2:$H$2345,7,FALSE)</f>
        <v>R1012</v>
      </c>
      <c r="Q526" s="17">
        <f>VLOOKUP($A526,'Hospitalisation Details'!$A$2:$H$2345,8,FALSE)</f>
        <v>53</v>
      </c>
    </row>
    <row r="527" spans="1:17" x14ac:dyDescent="0.25">
      <c r="A527" t="str">
        <f>'Customer Names'!A527</f>
        <v>Id526</v>
      </c>
      <c r="B527" t="str">
        <f>VLOOKUP($A527,'Customer Names'!$A$2:$D$2336,3,FALSE)</f>
        <v>Sarah</v>
      </c>
      <c r="C527" s="16">
        <f>VLOOKUP($A527,'Medical Examinations'!$A$2:$J$2336,2,FALSE)</f>
        <v>32.395000000000003</v>
      </c>
      <c r="D527" s="16">
        <f>VLOOKUP($A527,'Medical Examinations'!$A$2:$J$2336,3,FALSE)</f>
        <v>5.68</v>
      </c>
      <c r="E527" t="str">
        <f>VLOOKUP($A527,'Medical Examinations'!$A$2:$J$2336,4,FALSE)</f>
        <v>yes</v>
      </c>
      <c r="F527" t="str">
        <f>VLOOKUP($A527,'Medical Examinations'!$A$2:$J$2336,5,FALSE)</f>
        <v>No</v>
      </c>
      <c r="G527" t="str">
        <f>VLOOKUP($A527,'Medical Examinations'!$A$2:$J$2336,6,FALSE)</f>
        <v>No</v>
      </c>
      <c r="H527" s="17">
        <f>VLOOKUP($A527,'Medical Examinations'!$A$2:$J$2336,7,FALSE)</f>
        <v>1</v>
      </c>
      <c r="I527" t="str">
        <f>VLOOKUP($A527,'Medical Examinations'!$A$2:$J$2336,8,FALSE)</f>
        <v>No</v>
      </c>
      <c r="J527" t="str">
        <f>VLOOKUP($A527,'Medical Examinations'!$A$2:$J$2336,9,FALSE)</f>
        <v>Obesity</v>
      </c>
      <c r="K527" t="str">
        <f>VLOOKUP($A527,'Medical Examinations'!$A$2:$J$2336,10,FALSE)</f>
        <v>Normal</v>
      </c>
      <c r="L527" s="18">
        <f>VLOOKUP($A527,'Hospitalisation Details'!$A$2:$H$2345,2,FALSE)</f>
        <v>34969</v>
      </c>
      <c r="M527" s="13">
        <f>VLOOKUP($A527,'Hospitalisation Details'!$A$2:$H$2345,4,FALSE)</f>
        <v>18903.490000000002</v>
      </c>
      <c r="N527" t="str">
        <f>VLOOKUP($A527,'Hospitalisation Details'!$A$2:$H$2345,5,FALSE)</f>
        <v>tier - 1</v>
      </c>
      <c r="O527" t="str">
        <f>VLOOKUP($A527,'Hospitalisation Details'!$A$2:$H$2345,6,FALSE)</f>
        <v>tier - 2</v>
      </c>
      <c r="P527" t="str">
        <f>VLOOKUP($A527,'Hospitalisation Details'!$A$2:$H$2345,7,FALSE)</f>
        <v>R1024</v>
      </c>
      <c r="Q527" s="17">
        <f>VLOOKUP($A527,'Hospitalisation Details'!$A$2:$H$2345,8,FALSE)</f>
        <v>27</v>
      </c>
    </row>
    <row r="528" spans="1:17" x14ac:dyDescent="0.25">
      <c r="A528" t="str">
        <f>'Customer Names'!A528</f>
        <v>Id527</v>
      </c>
      <c r="B528" t="str">
        <f>VLOOKUP($A528,'Customer Names'!$A$2:$D$2336,3,FALSE)</f>
        <v>Ashley E</v>
      </c>
      <c r="C528" s="16">
        <f>VLOOKUP($A528,'Medical Examinations'!$A$2:$J$2336,2,FALSE)</f>
        <v>46.19</v>
      </c>
      <c r="D528" s="16">
        <f>VLOOKUP($A528,'Medical Examinations'!$A$2:$J$2336,3,FALSE)</f>
        <v>7.31</v>
      </c>
      <c r="E528" t="str">
        <f>VLOOKUP($A528,'Medical Examinations'!$A$2:$J$2336,4,FALSE)</f>
        <v>yes</v>
      </c>
      <c r="F528" t="str">
        <f>VLOOKUP($A528,'Medical Examinations'!$A$2:$J$2336,5,FALSE)</f>
        <v>No</v>
      </c>
      <c r="G528" t="str">
        <f>VLOOKUP($A528,'Medical Examinations'!$A$2:$J$2336,6,FALSE)</f>
        <v>Yes</v>
      </c>
      <c r="H528" s="17">
        <f>VLOOKUP($A528,'Medical Examinations'!$A$2:$J$2336,7,FALSE)</f>
        <v>1</v>
      </c>
      <c r="I528" t="str">
        <f>VLOOKUP($A528,'Medical Examinations'!$A$2:$J$2336,8,FALSE)</f>
        <v>No</v>
      </c>
      <c r="J528" t="str">
        <f>VLOOKUP($A528,'Medical Examinations'!$A$2:$J$2336,9,FALSE)</f>
        <v>Obesity</v>
      </c>
      <c r="K528" t="str">
        <f>VLOOKUP($A528,'Medical Examinations'!$A$2:$J$2336,10,FALSE)</f>
        <v>Diabetes</v>
      </c>
      <c r="L528" s="18">
        <f>VLOOKUP($A528,'Hospitalisation Details'!$A$2:$H$2345,2,FALSE)</f>
        <v>23351</v>
      </c>
      <c r="M528" s="13">
        <f>VLOOKUP($A528,'Hospitalisation Details'!$A$2:$H$2345,4,FALSE)</f>
        <v>18883.330000000002</v>
      </c>
      <c r="N528" t="str">
        <f>VLOOKUP($A528,'Hospitalisation Details'!$A$2:$H$2345,5,FALSE)</f>
        <v>tier - 1</v>
      </c>
      <c r="O528" t="str">
        <f>VLOOKUP($A528,'Hospitalisation Details'!$A$2:$H$2345,6,FALSE)</f>
        <v>tier - 1</v>
      </c>
      <c r="P528" t="str">
        <f>VLOOKUP($A528,'Hospitalisation Details'!$A$2:$H$2345,7,FALSE)</f>
        <v>R1026</v>
      </c>
      <c r="Q528" s="17">
        <f>VLOOKUP($A528,'Hospitalisation Details'!$A$2:$H$2345,8,FALSE)</f>
        <v>59</v>
      </c>
    </row>
    <row r="529" spans="1:17" x14ac:dyDescent="0.25">
      <c r="A529" t="str">
        <f>'Customer Names'!A529</f>
        <v>Id528</v>
      </c>
      <c r="B529" t="str">
        <f>VLOOKUP($A529,'Customer Names'!$A$2:$D$2336,3,FALSE)</f>
        <v>Lindsey</v>
      </c>
      <c r="C529" s="16">
        <f>VLOOKUP($A529,'Medical Examinations'!$A$2:$J$2336,2,FALSE)</f>
        <v>27.93</v>
      </c>
      <c r="D529" s="16">
        <f>VLOOKUP($A529,'Medical Examinations'!$A$2:$J$2336,3,FALSE)</f>
        <v>4.67</v>
      </c>
      <c r="E529" t="str">
        <f>VLOOKUP($A529,'Medical Examinations'!$A$2:$J$2336,4,FALSE)</f>
        <v>No</v>
      </c>
      <c r="F529" t="str">
        <f>VLOOKUP($A529,'Medical Examinations'!$A$2:$J$2336,5,FALSE)</f>
        <v>No</v>
      </c>
      <c r="G529" t="str">
        <f>VLOOKUP($A529,'Medical Examinations'!$A$2:$J$2336,6,FALSE)</f>
        <v>Yes</v>
      </c>
      <c r="H529" s="17">
        <f>VLOOKUP($A529,'Medical Examinations'!$A$2:$J$2336,7,FALSE)</f>
        <v>1</v>
      </c>
      <c r="I529" t="str">
        <f>VLOOKUP($A529,'Medical Examinations'!$A$2:$J$2336,8,FALSE)</f>
        <v>No</v>
      </c>
      <c r="J529" t="str">
        <f>VLOOKUP($A529,'Medical Examinations'!$A$2:$J$2336,9,FALSE)</f>
        <v>Overweight</v>
      </c>
      <c r="K529" t="str">
        <f>VLOOKUP($A529,'Medical Examinations'!$A$2:$J$2336,10,FALSE)</f>
        <v>Normal</v>
      </c>
      <c r="L529" s="18">
        <f>VLOOKUP($A529,'Hospitalisation Details'!$A$2:$H$2345,2,FALSE)</f>
        <v>37826</v>
      </c>
      <c r="M529" s="13">
        <f>VLOOKUP($A529,'Hospitalisation Details'!$A$2:$H$2345,4,FALSE)</f>
        <v>18838.7</v>
      </c>
      <c r="N529" t="str">
        <f>VLOOKUP($A529,'Hospitalisation Details'!$A$2:$H$2345,5,FALSE)</f>
        <v>tier - 1</v>
      </c>
      <c r="O529" t="str">
        <f>VLOOKUP($A529,'Hospitalisation Details'!$A$2:$H$2345,6,FALSE)</f>
        <v>tier - 3</v>
      </c>
      <c r="P529" t="str">
        <f>VLOOKUP($A529,'Hospitalisation Details'!$A$2:$H$2345,7,FALSE)</f>
        <v>R1012</v>
      </c>
      <c r="Q529" s="17">
        <f>VLOOKUP($A529,'Hospitalisation Details'!$A$2:$H$2345,8,FALSE)</f>
        <v>19</v>
      </c>
    </row>
    <row r="530" spans="1:17" x14ac:dyDescent="0.25">
      <c r="A530" t="str">
        <f>'Customer Names'!A530</f>
        <v>Id529</v>
      </c>
      <c r="B530" t="str">
        <f>VLOOKUP($A530,'Customer Names'!$A$2:$D$2336,3,FALSE)</f>
        <v>Alan</v>
      </c>
      <c r="C530" s="16">
        <f>VLOOKUP($A530,'Medical Examinations'!$A$2:$J$2336,2,FALSE)</f>
        <v>45.62</v>
      </c>
      <c r="D530" s="16">
        <f>VLOOKUP($A530,'Medical Examinations'!$A$2:$J$2336,3,FALSE)</f>
        <v>6.87</v>
      </c>
      <c r="E530" t="str">
        <f>VLOOKUP($A530,'Medical Examinations'!$A$2:$J$2336,4,FALSE)</f>
        <v>No</v>
      </c>
      <c r="F530" t="str">
        <f>VLOOKUP($A530,'Medical Examinations'!$A$2:$J$2336,5,FALSE)</f>
        <v>No</v>
      </c>
      <c r="G530" t="str">
        <f>VLOOKUP($A530,'Medical Examinations'!$A$2:$J$2336,6,FALSE)</f>
        <v>No</v>
      </c>
      <c r="H530" s="17">
        <f>VLOOKUP($A530,'Medical Examinations'!$A$2:$J$2336,7,FALSE)</f>
        <v>0</v>
      </c>
      <c r="I530" t="str">
        <f>VLOOKUP($A530,'Medical Examinations'!$A$2:$J$2336,8,FALSE)</f>
        <v>No</v>
      </c>
      <c r="J530" t="str">
        <f>VLOOKUP($A530,'Medical Examinations'!$A$2:$J$2336,9,FALSE)</f>
        <v>Obesity</v>
      </c>
      <c r="K530" t="str">
        <f>VLOOKUP($A530,'Medical Examinations'!$A$2:$J$2336,10,FALSE)</f>
        <v>Diabetes</v>
      </c>
      <c r="L530" s="18">
        <f>VLOOKUP($A530,'Hospitalisation Details'!$A$2:$H$2345,2,FALSE)</f>
        <v>22998</v>
      </c>
      <c r="M530" s="13">
        <f>VLOOKUP($A530,'Hospitalisation Details'!$A$2:$H$2345,4,FALSE)</f>
        <v>18815.53</v>
      </c>
      <c r="N530" t="str">
        <f>VLOOKUP($A530,'Hospitalisation Details'!$A$2:$H$2345,5,FALSE)</f>
        <v>tier - 1</v>
      </c>
      <c r="O530" t="str">
        <f>VLOOKUP($A530,'Hospitalisation Details'!$A$2:$H$2345,6,FALSE)</f>
        <v>tier - 1</v>
      </c>
      <c r="P530" t="str">
        <f>VLOOKUP($A530,'Hospitalisation Details'!$A$2:$H$2345,7,FALSE)</f>
        <v>R1023</v>
      </c>
      <c r="Q530" s="17">
        <f>VLOOKUP($A530,'Hospitalisation Details'!$A$2:$H$2345,8,FALSE)</f>
        <v>60</v>
      </c>
    </row>
    <row r="531" spans="1:17" x14ac:dyDescent="0.25">
      <c r="A531" t="str">
        <f>'Customer Names'!A531</f>
        <v>Id530</v>
      </c>
      <c r="B531" t="str">
        <f>VLOOKUP($A531,'Customer Names'!$A$2:$D$2336,3,FALSE)</f>
        <v>Dan R.</v>
      </c>
      <c r="C531" s="16">
        <f>VLOOKUP($A531,'Medical Examinations'!$A$2:$J$2336,2,FALSE)</f>
        <v>35.31</v>
      </c>
      <c r="D531" s="16">
        <f>VLOOKUP($A531,'Medical Examinations'!$A$2:$J$2336,3,FALSE)</f>
        <v>5.87</v>
      </c>
      <c r="E531" t="str">
        <f>VLOOKUP($A531,'Medical Examinations'!$A$2:$J$2336,4,FALSE)</f>
        <v>No</v>
      </c>
      <c r="F531" t="str">
        <f>VLOOKUP($A531,'Medical Examinations'!$A$2:$J$2336,5,FALSE)</f>
        <v>No</v>
      </c>
      <c r="G531" t="str">
        <f>VLOOKUP($A531,'Medical Examinations'!$A$2:$J$2336,6,FALSE)</f>
        <v>Yes</v>
      </c>
      <c r="H531" s="17">
        <f>VLOOKUP($A531,'Medical Examinations'!$A$2:$J$2336,7,FALSE)</f>
        <v>1</v>
      </c>
      <c r="I531" t="str">
        <f>VLOOKUP($A531,'Medical Examinations'!$A$2:$J$2336,8,FALSE)</f>
        <v>No</v>
      </c>
      <c r="J531" t="str">
        <f>VLOOKUP($A531,'Medical Examinations'!$A$2:$J$2336,9,FALSE)</f>
        <v>Obesity</v>
      </c>
      <c r="K531" t="str">
        <f>VLOOKUP($A531,'Medical Examinations'!$A$2:$J$2336,10,FALSE)</f>
        <v>Prediabetes</v>
      </c>
      <c r="L531" s="18">
        <f>VLOOKUP($A531,'Hospitalisation Details'!$A$2:$H$2345,2,FALSE)</f>
        <v>29143</v>
      </c>
      <c r="M531" s="13">
        <f>VLOOKUP($A531,'Hospitalisation Details'!$A$2:$H$2345,4,FALSE)</f>
        <v>18806.150000000001</v>
      </c>
      <c r="N531" t="str">
        <f>VLOOKUP($A531,'Hospitalisation Details'!$A$2:$H$2345,5,FALSE)</f>
        <v>tier - 1</v>
      </c>
      <c r="O531" t="str">
        <f>VLOOKUP($A531,'Hospitalisation Details'!$A$2:$H$2345,6,FALSE)</f>
        <v>tier - 2</v>
      </c>
      <c r="P531" t="str">
        <f>VLOOKUP($A531,'Hospitalisation Details'!$A$2:$H$2345,7,FALSE)</f>
        <v>R1013</v>
      </c>
      <c r="Q531" s="17">
        <f>VLOOKUP($A531,'Hospitalisation Details'!$A$2:$H$2345,8,FALSE)</f>
        <v>43</v>
      </c>
    </row>
    <row r="532" spans="1:17" x14ac:dyDescent="0.25">
      <c r="A532" t="str">
        <f>'Customer Names'!A532</f>
        <v>Id531</v>
      </c>
      <c r="B532" t="str">
        <f>VLOOKUP($A532,'Customer Names'!$A$2:$D$2336,3,FALSE)</f>
        <v>Katie</v>
      </c>
      <c r="C532" s="16">
        <f>VLOOKUP($A532,'Medical Examinations'!$A$2:$J$2336,2,FALSE)</f>
        <v>30.4</v>
      </c>
      <c r="D532" s="16">
        <f>VLOOKUP($A532,'Medical Examinations'!$A$2:$J$2336,3,FALSE)</f>
        <v>4.07</v>
      </c>
      <c r="E532" t="str">
        <f>VLOOKUP($A532,'Medical Examinations'!$A$2:$J$2336,4,FALSE)</f>
        <v>yes</v>
      </c>
      <c r="F532" t="str">
        <f>VLOOKUP($A532,'Medical Examinations'!$A$2:$J$2336,5,FALSE)</f>
        <v>No</v>
      </c>
      <c r="G532" t="str">
        <f>VLOOKUP($A532,'Medical Examinations'!$A$2:$J$2336,6,FALSE)</f>
        <v>No</v>
      </c>
      <c r="H532" s="17">
        <f>VLOOKUP($A532,'Medical Examinations'!$A$2:$J$2336,7,FALSE)</f>
        <v>1</v>
      </c>
      <c r="I532" t="str">
        <f>VLOOKUP($A532,'Medical Examinations'!$A$2:$J$2336,8,FALSE)</f>
        <v>No</v>
      </c>
      <c r="J532" t="str">
        <f>VLOOKUP($A532,'Medical Examinations'!$A$2:$J$2336,9,FALSE)</f>
        <v>Obesity</v>
      </c>
      <c r="K532" t="str">
        <f>VLOOKUP($A532,'Medical Examinations'!$A$2:$J$2336,10,FALSE)</f>
        <v>Normal</v>
      </c>
      <c r="L532" s="18">
        <f>VLOOKUP($A532,'Hospitalisation Details'!$A$2:$H$2345,2,FALSE)</f>
        <v>35031</v>
      </c>
      <c r="M532" s="13">
        <f>VLOOKUP($A532,'Hospitalisation Details'!$A$2:$H$2345,4,FALSE)</f>
        <v>18804.75</v>
      </c>
      <c r="N532" t="str">
        <f>VLOOKUP($A532,'Hospitalisation Details'!$A$2:$H$2345,5,FALSE)</f>
        <v>tier - 1</v>
      </c>
      <c r="O532" t="str">
        <f>VLOOKUP($A532,'Hospitalisation Details'!$A$2:$H$2345,6,FALSE)</f>
        <v>tier - 1</v>
      </c>
      <c r="P532" t="str">
        <f>VLOOKUP($A532,'Hospitalisation Details'!$A$2:$H$2345,7,FALSE)</f>
        <v>R1012</v>
      </c>
      <c r="Q532" s="17">
        <f>VLOOKUP($A532,'Hospitalisation Details'!$A$2:$H$2345,8,FALSE)</f>
        <v>27</v>
      </c>
    </row>
    <row r="533" spans="1:17" x14ac:dyDescent="0.25">
      <c r="A533" t="str">
        <f>'Customer Names'!A533</f>
        <v>Id532</v>
      </c>
      <c r="B533" t="str">
        <f>VLOOKUP($A533,'Customer Names'!$A$2:$D$2336,3,FALSE)</f>
        <v>Eric</v>
      </c>
      <c r="C533" s="16">
        <f>VLOOKUP($A533,'Medical Examinations'!$A$2:$J$2336,2,FALSE)</f>
        <v>20.13</v>
      </c>
      <c r="D533" s="16">
        <f>VLOOKUP($A533,'Medical Examinations'!$A$2:$J$2336,3,FALSE)</f>
        <v>6.47</v>
      </c>
      <c r="E533" t="str">
        <f>VLOOKUP($A533,'Medical Examinations'!$A$2:$J$2336,4,FALSE)</f>
        <v>No</v>
      </c>
      <c r="F533" t="str">
        <f>VLOOKUP($A533,'Medical Examinations'!$A$2:$J$2336,5,FALSE)</f>
        <v>No</v>
      </c>
      <c r="G533" t="str">
        <f>VLOOKUP($A533,'Medical Examinations'!$A$2:$J$2336,6,FALSE)</f>
        <v>Yes</v>
      </c>
      <c r="H533" s="17">
        <f>VLOOKUP($A533,'Medical Examinations'!$A$2:$J$2336,7,FALSE)</f>
        <v>1</v>
      </c>
      <c r="I533" t="str">
        <f>VLOOKUP($A533,'Medical Examinations'!$A$2:$J$2336,8,FALSE)</f>
        <v>yes</v>
      </c>
      <c r="J533" t="str">
        <f>VLOOKUP($A533,'Medical Examinations'!$A$2:$J$2336,9,FALSE)</f>
        <v>Normal Weight</v>
      </c>
      <c r="K533" t="str">
        <f>VLOOKUP($A533,'Medical Examinations'!$A$2:$J$2336,10,FALSE)</f>
        <v>Prediabetes</v>
      </c>
      <c r="L533" s="18">
        <f>VLOOKUP($A533,'Hospitalisation Details'!$A$2:$H$2345,2,FALSE)</f>
        <v>29178</v>
      </c>
      <c r="M533" s="13">
        <f>VLOOKUP($A533,'Hospitalisation Details'!$A$2:$H$2345,4,FALSE)</f>
        <v>18767.740000000002</v>
      </c>
      <c r="N533" t="str">
        <f>VLOOKUP($A533,'Hospitalisation Details'!$A$2:$H$2345,5,FALSE)</f>
        <v>tier - 1</v>
      </c>
      <c r="O533" t="str">
        <f>VLOOKUP($A533,'Hospitalisation Details'!$A$2:$H$2345,6,FALSE)</f>
        <v>tier - 1</v>
      </c>
      <c r="P533" t="str">
        <f>VLOOKUP($A533,'Hospitalisation Details'!$A$2:$H$2345,7,FALSE)</f>
        <v>R1013</v>
      </c>
      <c r="Q533" s="17">
        <f>VLOOKUP($A533,'Hospitalisation Details'!$A$2:$H$2345,8,FALSE)</f>
        <v>43</v>
      </c>
    </row>
    <row r="534" spans="1:17" x14ac:dyDescent="0.25">
      <c r="A534" t="str">
        <f>'Customer Names'!A534</f>
        <v>Id533</v>
      </c>
      <c r="B534" t="str">
        <f>VLOOKUP($A534,'Customer Names'!$A$2:$D$2336,3,FALSE)</f>
        <v>Cathryn</v>
      </c>
      <c r="C534" s="16">
        <f>VLOOKUP($A534,'Medical Examinations'!$A$2:$J$2336,2,FALSE)</f>
        <v>23.655000000000001</v>
      </c>
      <c r="D534" s="16">
        <f>VLOOKUP($A534,'Medical Examinations'!$A$2:$J$2336,3,FALSE)</f>
        <v>5.14</v>
      </c>
      <c r="E534" t="str">
        <f>VLOOKUP($A534,'Medical Examinations'!$A$2:$J$2336,4,FALSE)</f>
        <v>No</v>
      </c>
      <c r="F534" t="str">
        <f>VLOOKUP($A534,'Medical Examinations'!$A$2:$J$2336,5,FALSE)</f>
        <v>No</v>
      </c>
      <c r="G534" t="str">
        <f>VLOOKUP($A534,'Medical Examinations'!$A$2:$J$2336,6,FALSE)</f>
        <v>No</v>
      </c>
      <c r="H534" s="17">
        <f>VLOOKUP($A534,'Medical Examinations'!$A$2:$J$2336,7,FALSE)</f>
        <v>1</v>
      </c>
      <c r="I534" t="str">
        <f>VLOOKUP($A534,'Medical Examinations'!$A$2:$J$2336,8,FALSE)</f>
        <v>yes</v>
      </c>
      <c r="J534" t="str">
        <f>VLOOKUP($A534,'Medical Examinations'!$A$2:$J$2336,9,FALSE)</f>
        <v>Normal Weight</v>
      </c>
      <c r="K534" t="str">
        <f>VLOOKUP($A534,'Medical Examinations'!$A$2:$J$2336,10,FALSE)</f>
        <v>Normal</v>
      </c>
      <c r="L534" s="18">
        <f>VLOOKUP($A534,'Hospitalisation Details'!$A$2:$H$2345,2,FALSE)</f>
        <v>33965</v>
      </c>
      <c r="M534" s="13">
        <f>VLOOKUP($A534,'Hospitalisation Details'!$A$2:$H$2345,4,FALSE)</f>
        <v>18765.88</v>
      </c>
      <c r="N534" t="str">
        <f>VLOOKUP($A534,'Hospitalisation Details'!$A$2:$H$2345,5,FALSE)</f>
        <v>tier - 1</v>
      </c>
      <c r="O534" t="str">
        <f>VLOOKUP($A534,'Hospitalisation Details'!$A$2:$H$2345,6,FALSE)</f>
        <v>tier - 2</v>
      </c>
      <c r="P534" t="str">
        <f>VLOOKUP($A534,'Hospitalisation Details'!$A$2:$H$2345,7,FALSE)</f>
        <v>R1012</v>
      </c>
      <c r="Q534" s="17">
        <f>VLOOKUP($A534,'Hospitalisation Details'!$A$2:$H$2345,8,FALSE)</f>
        <v>30</v>
      </c>
    </row>
    <row r="535" spans="1:17" x14ac:dyDescent="0.25">
      <c r="A535" t="str">
        <f>'Customer Names'!A535</f>
        <v>Id534</v>
      </c>
      <c r="B535" t="str">
        <f>VLOOKUP($A535,'Customer Names'!$A$2:$D$2336,3,FALSE)</f>
        <v>Brendan</v>
      </c>
      <c r="C535" s="16">
        <f>VLOOKUP($A535,'Medical Examinations'!$A$2:$J$2336,2,FALSE)</f>
        <v>49.05</v>
      </c>
      <c r="D535" s="16">
        <f>VLOOKUP($A535,'Medical Examinations'!$A$2:$J$2336,3,FALSE)</f>
        <v>9.77</v>
      </c>
      <c r="E535" t="str">
        <f>VLOOKUP($A535,'Medical Examinations'!$A$2:$J$2336,4,FALSE)</f>
        <v>yes</v>
      </c>
      <c r="F535" t="str">
        <f>VLOOKUP($A535,'Medical Examinations'!$A$2:$J$2336,5,FALSE)</f>
        <v>No</v>
      </c>
      <c r="G535" t="str">
        <f>VLOOKUP($A535,'Medical Examinations'!$A$2:$J$2336,6,FALSE)</f>
        <v>No</v>
      </c>
      <c r="H535" s="17">
        <f>VLOOKUP($A535,'Medical Examinations'!$A$2:$J$2336,7,FALSE)</f>
        <v>0</v>
      </c>
      <c r="I535" t="str">
        <f>VLOOKUP($A535,'Medical Examinations'!$A$2:$J$2336,8,FALSE)</f>
        <v>No</v>
      </c>
      <c r="J535" t="str">
        <f>VLOOKUP($A535,'Medical Examinations'!$A$2:$J$2336,9,FALSE)</f>
        <v>Obesity</v>
      </c>
      <c r="K535" t="str">
        <f>VLOOKUP($A535,'Medical Examinations'!$A$2:$J$2336,10,FALSE)</f>
        <v>Diabetes</v>
      </c>
      <c r="L535" s="18">
        <f>VLOOKUP($A535,'Hospitalisation Details'!$A$2:$H$2345,2,FALSE)</f>
        <v>24714</v>
      </c>
      <c r="M535" s="13">
        <f>VLOOKUP($A535,'Hospitalisation Details'!$A$2:$H$2345,4,FALSE)</f>
        <v>18694.689999999999</v>
      </c>
      <c r="N535" t="str">
        <f>VLOOKUP($A535,'Hospitalisation Details'!$A$2:$H$2345,5,FALSE)</f>
        <v>tier - 1</v>
      </c>
      <c r="O535" t="str">
        <f>VLOOKUP($A535,'Hospitalisation Details'!$A$2:$H$2345,6,FALSE)</f>
        <v>tier - 1</v>
      </c>
      <c r="P535" t="str">
        <f>VLOOKUP($A535,'Hospitalisation Details'!$A$2:$H$2345,7,FALSE)</f>
        <v>R1023</v>
      </c>
      <c r="Q535" s="17">
        <f>VLOOKUP($A535,'Hospitalisation Details'!$A$2:$H$2345,8,FALSE)</f>
        <v>55</v>
      </c>
    </row>
    <row r="536" spans="1:17" x14ac:dyDescent="0.25">
      <c r="A536" t="str">
        <f>'Customer Names'!A536</f>
        <v>Id535</v>
      </c>
      <c r="B536" t="str">
        <f>VLOOKUP($A536,'Customer Names'!$A$2:$D$2336,3,FALSE)</f>
        <v>Shauna</v>
      </c>
      <c r="C536" s="16">
        <f>VLOOKUP($A536,'Medical Examinations'!$A$2:$J$2336,2,FALSE)</f>
        <v>51.94</v>
      </c>
      <c r="D536" s="16">
        <f>VLOOKUP($A536,'Medical Examinations'!$A$2:$J$2336,3,FALSE)</f>
        <v>8.8000000000000007</v>
      </c>
      <c r="E536" t="str">
        <f>VLOOKUP($A536,'Medical Examinations'!$A$2:$J$2336,4,FALSE)</f>
        <v>yes</v>
      </c>
      <c r="F536" t="str">
        <f>VLOOKUP($A536,'Medical Examinations'!$A$2:$J$2336,5,FALSE)</f>
        <v>No</v>
      </c>
      <c r="G536" t="str">
        <f>VLOOKUP($A536,'Medical Examinations'!$A$2:$J$2336,6,FALSE)</f>
        <v>No</v>
      </c>
      <c r="H536" s="17">
        <f>VLOOKUP($A536,'Medical Examinations'!$A$2:$J$2336,7,FALSE)</f>
        <v>2</v>
      </c>
      <c r="I536" t="str">
        <f>VLOOKUP($A536,'Medical Examinations'!$A$2:$J$2336,8,FALSE)</f>
        <v>No</v>
      </c>
      <c r="J536" t="str">
        <f>VLOOKUP($A536,'Medical Examinations'!$A$2:$J$2336,9,FALSE)</f>
        <v>Obesity</v>
      </c>
      <c r="K536" t="str">
        <f>VLOOKUP($A536,'Medical Examinations'!$A$2:$J$2336,10,FALSE)</f>
        <v>Diabetes</v>
      </c>
      <c r="L536" s="18">
        <f>VLOOKUP($A536,'Hospitalisation Details'!$A$2:$H$2345,2,FALSE)</f>
        <v>25858</v>
      </c>
      <c r="M536" s="13">
        <f>VLOOKUP($A536,'Hospitalisation Details'!$A$2:$H$2345,4,FALSE)</f>
        <v>18682.740000000002</v>
      </c>
      <c r="N536" t="str">
        <f>VLOOKUP($A536,'Hospitalisation Details'!$A$2:$H$2345,5,FALSE)</f>
        <v>tier - 1</v>
      </c>
      <c r="O536" t="str">
        <f>VLOOKUP($A536,'Hospitalisation Details'!$A$2:$H$2345,6,FALSE)</f>
        <v>tier - 3</v>
      </c>
      <c r="P536" t="str">
        <f>VLOOKUP($A536,'Hospitalisation Details'!$A$2:$H$2345,7,FALSE)</f>
        <v>R1012</v>
      </c>
      <c r="Q536" s="17">
        <f>VLOOKUP($A536,'Hospitalisation Details'!$A$2:$H$2345,8,FALSE)</f>
        <v>52</v>
      </c>
    </row>
    <row r="537" spans="1:17" x14ac:dyDescent="0.25">
      <c r="A537" t="str">
        <f>'Customer Names'!A537</f>
        <v>Id536</v>
      </c>
      <c r="B537" t="str">
        <f>VLOOKUP($A537,'Customer Names'!$A$2:$D$2336,3,FALSE)</f>
        <v>Terence</v>
      </c>
      <c r="C537" s="16">
        <f>VLOOKUP($A537,'Medical Examinations'!$A$2:$J$2336,2,FALSE)</f>
        <v>29.83</v>
      </c>
      <c r="D537" s="16">
        <f>VLOOKUP($A537,'Medical Examinations'!$A$2:$J$2336,3,FALSE)</f>
        <v>5.84</v>
      </c>
      <c r="E537" t="str">
        <f>VLOOKUP($A537,'Medical Examinations'!$A$2:$J$2336,4,FALSE)</f>
        <v>No</v>
      </c>
      <c r="F537" t="str">
        <f>VLOOKUP($A537,'Medical Examinations'!$A$2:$J$2336,5,FALSE)</f>
        <v>No</v>
      </c>
      <c r="G537" t="str">
        <f>VLOOKUP($A537,'Medical Examinations'!$A$2:$J$2336,6,FALSE)</f>
        <v>No</v>
      </c>
      <c r="H537" s="17">
        <f>VLOOKUP($A537,'Medical Examinations'!$A$2:$J$2336,7,FALSE)</f>
        <v>1</v>
      </c>
      <c r="I537" t="str">
        <f>VLOOKUP($A537,'Medical Examinations'!$A$2:$J$2336,8,FALSE)</f>
        <v>yes</v>
      </c>
      <c r="J537" t="str">
        <f>VLOOKUP($A537,'Medical Examinations'!$A$2:$J$2336,9,FALSE)</f>
        <v>Overweight</v>
      </c>
      <c r="K537" t="str">
        <f>VLOOKUP($A537,'Medical Examinations'!$A$2:$J$2336,10,FALSE)</f>
        <v>Prediabetes</v>
      </c>
      <c r="L537" s="18">
        <f>VLOOKUP($A537,'Hospitalisation Details'!$A$2:$H$2345,2,FALSE)</f>
        <v>36061</v>
      </c>
      <c r="M537" s="13">
        <f>VLOOKUP($A537,'Hospitalisation Details'!$A$2:$H$2345,4,FALSE)</f>
        <v>18648.419999999998</v>
      </c>
      <c r="N537" t="str">
        <f>VLOOKUP($A537,'Hospitalisation Details'!$A$2:$H$2345,5,FALSE)</f>
        <v>tier - 1</v>
      </c>
      <c r="O537" t="str">
        <f>VLOOKUP($A537,'Hospitalisation Details'!$A$2:$H$2345,6,FALSE)</f>
        <v>tier - 1</v>
      </c>
      <c r="P537" t="str">
        <f>VLOOKUP($A537,'Hospitalisation Details'!$A$2:$H$2345,7,FALSE)</f>
        <v>R1019</v>
      </c>
      <c r="Q537" s="17">
        <f>VLOOKUP($A537,'Hospitalisation Details'!$A$2:$H$2345,8,FALSE)</f>
        <v>24</v>
      </c>
    </row>
    <row r="538" spans="1:17" x14ac:dyDescent="0.25">
      <c r="A538" t="str">
        <f>'Customer Names'!A538</f>
        <v>Id537</v>
      </c>
      <c r="B538" t="str">
        <f>VLOOKUP($A538,'Customer Names'!$A$2:$D$2336,3,FALSE)</f>
        <v>Marisol</v>
      </c>
      <c r="C538" s="16">
        <f>VLOOKUP($A538,'Medical Examinations'!$A$2:$J$2336,2,FALSE)</f>
        <v>22.6</v>
      </c>
      <c r="D538" s="16">
        <f>VLOOKUP($A538,'Medical Examinations'!$A$2:$J$2336,3,FALSE)</f>
        <v>10.43</v>
      </c>
      <c r="E538" t="str">
        <f>VLOOKUP($A538,'Medical Examinations'!$A$2:$J$2336,4,FALSE)</f>
        <v>yes</v>
      </c>
      <c r="F538" t="str">
        <f>VLOOKUP($A538,'Medical Examinations'!$A$2:$J$2336,5,FALSE)</f>
        <v>No</v>
      </c>
      <c r="G538" t="str">
        <f>VLOOKUP($A538,'Medical Examinations'!$A$2:$J$2336,6,FALSE)</f>
        <v>No</v>
      </c>
      <c r="H538" s="17">
        <f>VLOOKUP($A538,'Medical Examinations'!$A$2:$J$2336,7,FALSE)</f>
        <v>1</v>
      </c>
      <c r="I538" t="str">
        <f>VLOOKUP($A538,'Medical Examinations'!$A$2:$J$2336,8,FALSE)</f>
        <v>yes</v>
      </c>
      <c r="J538" t="str">
        <f>VLOOKUP($A538,'Medical Examinations'!$A$2:$J$2336,9,FALSE)</f>
        <v>Normal Weight</v>
      </c>
      <c r="K538" t="str">
        <f>VLOOKUP($A538,'Medical Examinations'!$A$2:$J$2336,10,FALSE)</f>
        <v>Diabetes</v>
      </c>
      <c r="L538" s="18">
        <f>VLOOKUP($A538,'Hospitalisation Details'!$A$2:$H$2345,2,FALSE)</f>
        <v>31636</v>
      </c>
      <c r="M538" s="13">
        <f>VLOOKUP($A538,'Hospitalisation Details'!$A$2:$H$2345,4,FALSE)</f>
        <v>18608.259999999998</v>
      </c>
      <c r="N538" t="str">
        <f>VLOOKUP($A538,'Hospitalisation Details'!$A$2:$H$2345,5,FALSE)</f>
        <v>tier - 1</v>
      </c>
      <c r="O538" t="str">
        <f>VLOOKUP($A538,'Hospitalisation Details'!$A$2:$H$2345,6,FALSE)</f>
        <v>tier - 3</v>
      </c>
      <c r="P538" t="str">
        <f>VLOOKUP($A538,'Hospitalisation Details'!$A$2:$H$2345,7,FALSE)</f>
        <v>R1011</v>
      </c>
      <c r="Q538" s="17">
        <f>VLOOKUP($A538,'Hospitalisation Details'!$A$2:$H$2345,8,FALSE)</f>
        <v>36</v>
      </c>
    </row>
    <row r="539" spans="1:17" x14ac:dyDescent="0.25">
      <c r="A539" t="str">
        <f>'Customer Names'!A539</f>
        <v>Id538</v>
      </c>
      <c r="B539" t="str">
        <f>VLOOKUP($A539,'Customer Names'!$A$2:$D$2336,3,FALSE)</f>
        <v>Lindsay</v>
      </c>
      <c r="C539" s="16">
        <f>VLOOKUP($A539,'Medical Examinations'!$A$2:$J$2336,2,FALSE)</f>
        <v>46.69</v>
      </c>
      <c r="D539" s="16">
        <f>VLOOKUP($A539,'Medical Examinations'!$A$2:$J$2336,3,FALSE)</f>
        <v>4.25</v>
      </c>
      <c r="E539" t="str">
        <f>VLOOKUP($A539,'Medical Examinations'!$A$2:$J$2336,4,FALSE)</f>
        <v>yes</v>
      </c>
      <c r="F539" t="str">
        <f>VLOOKUP($A539,'Medical Examinations'!$A$2:$J$2336,5,FALSE)</f>
        <v>No</v>
      </c>
      <c r="G539" t="str">
        <f>VLOOKUP($A539,'Medical Examinations'!$A$2:$J$2336,6,FALSE)</f>
        <v>No</v>
      </c>
      <c r="H539" s="17">
        <f>VLOOKUP($A539,'Medical Examinations'!$A$2:$J$2336,7,FALSE)</f>
        <v>1</v>
      </c>
      <c r="I539" t="str">
        <f>VLOOKUP($A539,'Medical Examinations'!$A$2:$J$2336,8,FALSE)</f>
        <v>No</v>
      </c>
      <c r="J539" t="str">
        <f>VLOOKUP($A539,'Medical Examinations'!$A$2:$J$2336,9,FALSE)</f>
        <v>Obesity</v>
      </c>
      <c r="K539" t="str">
        <f>VLOOKUP($A539,'Medical Examinations'!$A$2:$J$2336,10,FALSE)</f>
        <v>Normal</v>
      </c>
      <c r="L539" s="18">
        <f>VLOOKUP($A539,'Hospitalisation Details'!$A$2:$H$2345,2,FALSE)</f>
        <v>23646</v>
      </c>
      <c r="M539" s="13">
        <f>VLOOKUP($A539,'Hospitalisation Details'!$A$2:$H$2345,4,FALSE)</f>
        <v>18443.11</v>
      </c>
      <c r="N539" t="str">
        <f>VLOOKUP($A539,'Hospitalisation Details'!$A$2:$H$2345,5,FALSE)</f>
        <v>tier - 1</v>
      </c>
      <c r="O539" t="str">
        <f>VLOOKUP($A539,'Hospitalisation Details'!$A$2:$H$2345,6,FALSE)</f>
        <v>tier - 2</v>
      </c>
      <c r="P539" t="str">
        <f>VLOOKUP($A539,'Hospitalisation Details'!$A$2:$H$2345,7,FALSE)</f>
        <v>R1012</v>
      </c>
      <c r="Q539" s="17">
        <f>VLOOKUP($A539,'Hospitalisation Details'!$A$2:$H$2345,8,FALSE)</f>
        <v>58</v>
      </c>
    </row>
    <row r="540" spans="1:17" x14ac:dyDescent="0.25">
      <c r="A540" t="str">
        <f>'Customer Names'!A540</f>
        <v>Id539</v>
      </c>
      <c r="B540" t="str">
        <f>VLOOKUP($A540,'Customer Names'!$A$2:$D$2336,3,FALSE)</f>
        <v>Katie</v>
      </c>
      <c r="C540" s="16">
        <f>VLOOKUP($A540,'Medical Examinations'!$A$2:$J$2336,2,FALSE)</f>
        <v>28.49</v>
      </c>
      <c r="D540" s="16">
        <f>VLOOKUP($A540,'Medical Examinations'!$A$2:$J$2336,3,FALSE)</f>
        <v>4.8899999999999997</v>
      </c>
      <c r="E540" t="str">
        <f>VLOOKUP($A540,'Medical Examinations'!$A$2:$J$2336,4,FALSE)</f>
        <v>No</v>
      </c>
      <c r="F540" t="str">
        <f>VLOOKUP($A540,'Medical Examinations'!$A$2:$J$2336,5,FALSE)</f>
        <v>No</v>
      </c>
      <c r="G540" t="str">
        <f>VLOOKUP($A540,'Medical Examinations'!$A$2:$J$2336,6,FALSE)</f>
        <v>No</v>
      </c>
      <c r="H540" s="17">
        <f>VLOOKUP($A540,'Medical Examinations'!$A$2:$J$2336,7,FALSE)</f>
        <v>0</v>
      </c>
      <c r="I540" t="str">
        <f>VLOOKUP($A540,'Medical Examinations'!$A$2:$J$2336,8,FALSE)</f>
        <v>yes</v>
      </c>
      <c r="J540" t="str">
        <f>VLOOKUP($A540,'Medical Examinations'!$A$2:$J$2336,9,FALSE)</f>
        <v>Overweight</v>
      </c>
      <c r="K540" t="str">
        <f>VLOOKUP($A540,'Medical Examinations'!$A$2:$J$2336,10,FALSE)</f>
        <v>Normal</v>
      </c>
      <c r="L540" s="18">
        <f>VLOOKUP($A540,'Hospitalisation Details'!$A$2:$H$2345,2,FALSE)</f>
        <v>36509</v>
      </c>
      <c r="M540" s="13">
        <f>VLOOKUP($A540,'Hospitalisation Details'!$A$2:$H$2345,4,FALSE)</f>
        <v>18328.240000000002</v>
      </c>
      <c r="N540" t="str">
        <f>VLOOKUP($A540,'Hospitalisation Details'!$A$2:$H$2345,5,FALSE)</f>
        <v>tier - 1</v>
      </c>
      <c r="O540" t="str">
        <f>VLOOKUP($A540,'Hospitalisation Details'!$A$2:$H$2345,6,FALSE)</f>
        <v>tier - 2</v>
      </c>
      <c r="P540" t="str">
        <f>VLOOKUP($A540,'Hospitalisation Details'!$A$2:$H$2345,7,FALSE)</f>
        <v>R1013</v>
      </c>
      <c r="Q540" s="17">
        <f>VLOOKUP($A540,'Hospitalisation Details'!$A$2:$H$2345,8,FALSE)</f>
        <v>23</v>
      </c>
    </row>
    <row r="541" spans="1:17" x14ac:dyDescent="0.25">
      <c r="A541" t="str">
        <f>'Customer Names'!A541</f>
        <v>Id540</v>
      </c>
      <c r="B541" t="str">
        <f>VLOOKUP($A541,'Customer Names'!$A$2:$D$2336,3,FALSE)</f>
        <v>Daniel</v>
      </c>
      <c r="C541" s="16">
        <f>VLOOKUP($A541,'Medical Examinations'!$A$2:$J$2336,2,FALSE)</f>
        <v>28.5</v>
      </c>
      <c r="D541" s="16">
        <f>VLOOKUP($A541,'Medical Examinations'!$A$2:$J$2336,3,FALSE)</f>
        <v>5.55</v>
      </c>
      <c r="E541" t="str">
        <f>VLOOKUP($A541,'Medical Examinations'!$A$2:$J$2336,4,FALSE)</f>
        <v>yes</v>
      </c>
      <c r="F541" t="str">
        <f>VLOOKUP($A541,'Medical Examinations'!$A$2:$J$2336,5,FALSE)</f>
        <v>No</v>
      </c>
      <c r="G541" t="str">
        <f>VLOOKUP($A541,'Medical Examinations'!$A$2:$J$2336,6,FALSE)</f>
        <v>No</v>
      </c>
      <c r="H541" s="17">
        <f>VLOOKUP($A541,'Medical Examinations'!$A$2:$J$2336,7,FALSE)</f>
        <v>1</v>
      </c>
      <c r="I541" t="str">
        <f>VLOOKUP($A541,'Medical Examinations'!$A$2:$J$2336,8,FALSE)</f>
        <v>yes</v>
      </c>
      <c r="J541" t="str">
        <f>VLOOKUP($A541,'Medical Examinations'!$A$2:$J$2336,9,FALSE)</f>
        <v>Overweight</v>
      </c>
      <c r="K541" t="str">
        <f>VLOOKUP($A541,'Medical Examinations'!$A$2:$J$2336,10,FALSE)</f>
        <v>Normal</v>
      </c>
      <c r="L541" s="18">
        <f>VLOOKUP($A541,'Hospitalisation Details'!$A$2:$H$2345,2,FALSE)</f>
        <v>34884</v>
      </c>
      <c r="M541" s="13">
        <f>VLOOKUP($A541,'Hospitalisation Details'!$A$2:$H$2345,4,FALSE)</f>
        <v>18310.740000000002</v>
      </c>
      <c r="N541" t="str">
        <f>VLOOKUP($A541,'Hospitalisation Details'!$A$2:$H$2345,5,FALSE)</f>
        <v>tier - 1</v>
      </c>
      <c r="O541" t="str">
        <f>VLOOKUP($A541,'Hospitalisation Details'!$A$2:$H$2345,6,FALSE)</f>
        <v>tier - 3</v>
      </c>
      <c r="P541" t="str">
        <f>VLOOKUP($A541,'Hospitalisation Details'!$A$2:$H$2345,7,FALSE)</f>
        <v>R1012</v>
      </c>
      <c r="Q541" s="17">
        <f>VLOOKUP($A541,'Hospitalisation Details'!$A$2:$H$2345,8,FALSE)</f>
        <v>27</v>
      </c>
    </row>
    <row r="542" spans="1:17" x14ac:dyDescent="0.25">
      <c r="A542" t="str">
        <f>'Customer Names'!A542</f>
        <v>Id541</v>
      </c>
      <c r="B542" t="str">
        <f>VLOOKUP($A542,'Customer Names'!$A$2:$D$2336,3,FALSE)</f>
        <v>Brett W</v>
      </c>
      <c r="C542" s="16">
        <f>VLOOKUP($A542,'Medical Examinations'!$A$2:$J$2336,2,FALSE)</f>
        <v>24.4</v>
      </c>
      <c r="D542" s="16">
        <f>VLOOKUP($A542,'Medical Examinations'!$A$2:$J$2336,3,FALSE)</f>
        <v>4.5199999999999996</v>
      </c>
      <c r="E542" t="str">
        <f>VLOOKUP($A542,'Medical Examinations'!$A$2:$J$2336,4,FALSE)</f>
        <v>No</v>
      </c>
      <c r="F542" t="str">
        <f>VLOOKUP($A542,'Medical Examinations'!$A$2:$J$2336,5,FALSE)</f>
        <v>No</v>
      </c>
      <c r="G542" t="str">
        <f>VLOOKUP($A542,'Medical Examinations'!$A$2:$J$2336,6,FALSE)</f>
        <v>No</v>
      </c>
      <c r="H542" s="17">
        <f>VLOOKUP($A542,'Medical Examinations'!$A$2:$J$2336,7,FALSE)</f>
        <v>1</v>
      </c>
      <c r="I542" t="str">
        <f>VLOOKUP($A542,'Medical Examinations'!$A$2:$J$2336,8,FALSE)</f>
        <v>yes</v>
      </c>
      <c r="J542" t="str">
        <f>VLOOKUP($A542,'Medical Examinations'!$A$2:$J$2336,9,FALSE)</f>
        <v>Normal Weight</v>
      </c>
      <c r="K542" t="str">
        <f>VLOOKUP($A542,'Medical Examinations'!$A$2:$J$2336,10,FALSE)</f>
        <v>Normal</v>
      </c>
      <c r="L542" s="18">
        <f>VLOOKUP($A542,'Hospitalisation Details'!$A$2:$H$2345,2,FALSE)</f>
        <v>33963</v>
      </c>
      <c r="M542" s="13">
        <f>VLOOKUP($A542,'Hospitalisation Details'!$A$2:$H$2345,4,FALSE)</f>
        <v>18259.22</v>
      </c>
      <c r="N542" t="str">
        <f>VLOOKUP($A542,'Hospitalisation Details'!$A$2:$H$2345,5,FALSE)</f>
        <v>tier - 1</v>
      </c>
      <c r="O542" t="str">
        <f>VLOOKUP($A542,'Hospitalisation Details'!$A$2:$H$2345,6,FALSE)</f>
        <v>tier - 3</v>
      </c>
      <c r="P542" t="str">
        <f>VLOOKUP($A542,'Hospitalisation Details'!$A$2:$H$2345,7,FALSE)</f>
        <v>R1011</v>
      </c>
      <c r="Q542" s="17">
        <f>VLOOKUP($A542,'Hospitalisation Details'!$A$2:$H$2345,8,FALSE)</f>
        <v>30</v>
      </c>
    </row>
    <row r="543" spans="1:17" x14ac:dyDescent="0.25">
      <c r="A543" t="str">
        <f>'Customer Names'!A543</f>
        <v>Id542</v>
      </c>
      <c r="B543" t="str">
        <f>VLOOKUP($A543,'Customer Names'!$A$2:$D$2336,3,FALSE)</f>
        <v>Dylan J</v>
      </c>
      <c r="C543" s="16">
        <f>VLOOKUP($A543,'Medical Examinations'!$A$2:$J$2336,2,FALSE)</f>
        <v>29.15</v>
      </c>
      <c r="D543" s="16">
        <f>VLOOKUP($A543,'Medical Examinations'!$A$2:$J$2336,3,FALSE)</f>
        <v>4.45</v>
      </c>
      <c r="E543" t="str">
        <f>VLOOKUP($A543,'Medical Examinations'!$A$2:$J$2336,4,FALSE)</f>
        <v>yes</v>
      </c>
      <c r="F543" t="str">
        <f>VLOOKUP($A543,'Medical Examinations'!$A$2:$J$2336,5,FALSE)</f>
        <v>No</v>
      </c>
      <c r="G543" t="str">
        <f>VLOOKUP($A543,'Medical Examinations'!$A$2:$J$2336,6,FALSE)</f>
        <v>No</v>
      </c>
      <c r="H543" s="17">
        <f>VLOOKUP($A543,'Medical Examinations'!$A$2:$J$2336,7,FALSE)</f>
        <v>1</v>
      </c>
      <c r="I543" t="str">
        <f>VLOOKUP($A543,'Medical Examinations'!$A$2:$J$2336,8,FALSE)</f>
        <v>yes</v>
      </c>
      <c r="J543" t="str">
        <f>VLOOKUP($A543,'Medical Examinations'!$A$2:$J$2336,9,FALSE)</f>
        <v>Overweight</v>
      </c>
      <c r="K543" t="str">
        <f>VLOOKUP($A543,'Medical Examinations'!$A$2:$J$2336,10,FALSE)</f>
        <v>Normal</v>
      </c>
      <c r="L543" s="18">
        <f>VLOOKUP($A543,'Hospitalisation Details'!$A$2:$H$2345,2,FALSE)</f>
        <v>34914</v>
      </c>
      <c r="M543" s="13">
        <f>VLOOKUP($A543,'Hospitalisation Details'!$A$2:$H$2345,4,FALSE)</f>
        <v>18246.5</v>
      </c>
      <c r="N543" t="str">
        <f>VLOOKUP($A543,'Hospitalisation Details'!$A$2:$H$2345,5,FALSE)</f>
        <v>tier - 1</v>
      </c>
      <c r="O543" t="str">
        <f>VLOOKUP($A543,'Hospitalisation Details'!$A$2:$H$2345,6,FALSE)</f>
        <v>tier - 1</v>
      </c>
      <c r="P543" t="str">
        <f>VLOOKUP($A543,'Hospitalisation Details'!$A$2:$H$2345,7,FALSE)</f>
        <v>R1013</v>
      </c>
      <c r="Q543" s="17">
        <f>VLOOKUP($A543,'Hospitalisation Details'!$A$2:$H$2345,8,FALSE)</f>
        <v>27</v>
      </c>
    </row>
    <row r="544" spans="1:17" x14ac:dyDescent="0.25">
      <c r="A544" t="str">
        <f>'Customer Names'!A544</f>
        <v>Id543</v>
      </c>
      <c r="B544" t="str">
        <f>VLOOKUP($A544,'Customer Names'!$A$2:$D$2336,3,FALSE)</f>
        <v>Elizabeth</v>
      </c>
      <c r="C544" s="16">
        <f>VLOOKUP($A544,'Medical Examinations'!$A$2:$J$2336,2,FALSE)</f>
        <v>27.28</v>
      </c>
      <c r="D544" s="16">
        <f>VLOOKUP($A544,'Medical Examinations'!$A$2:$J$2336,3,FALSE)</f>
        <v>4.72</v>
      </c>
      <c r="E544" t="str">
        <f>VLOOKUP($A544,'Medical Examinations'!$A$2:$J$2336,4,FALSE)</f>
        <v>No</v>
      </c>
      <c r="F544" t="str">
        <f>VLOOKUP($A544,'Medical Examinations'!$A$2:$J$2336,5,FALSE)</f>
        <v>yes</v>
      </c>
      <c r="G544" t="str">
        <f>VLOOKUP($A544,'Medical Examinations'!$A$2:$J$2336,6,FALSE)</f>
        <v>No</v>
      </c>
      <c r="H544" s="17">
        <f>VLOOKUP($A544,'Medical Examinations'!$A$2:$J$2336,7,FALSE)</f>
        <v>1</v>
      </c>
      <c r="I544" t="str">
        <f>VLOOKUP($A544,'Medical Examinations'!$A$2:$J$2336,8,FALSE)</f>
        <v>yes</v>
      </c>
      <c r="J544" t="str">
        <f>VLOOKUP($A544,'Medical Examinations'!$A$2:$J$2336,9,FALSE)</f>
        <v>Overweight</v>
      </c>
      <c r="K544" t="str">
        <f>VLOOKUP($A544,'Medical Examinations'!$A$2:$J$2336,10,FALSE)</f>
        <v>Normal</v>
      </c>
      <c r="L544" s="18">
        <f>VLOOKUP($A544,'Hospitalisation Details'!$A$2:$H$2345,2,FALSE)</f>
        <v>38240</v>
      </c>
      <c r="M544" s="13">
        <f>VLOOKUP($A544,'Hospitalisation Details'!$A$2:$H$2345,4,FALSE)</f>
        <v>18223.45</v>
      </c>
      <c r="N544" t="str">
        <f>VLOOKUP($A544,'Hospitalisation Details'!$A$2:$H$2345,5,FALSE)</f>
        <v>tier - 1</v>
      </c>
      <c r="O544" t="str">
        <f>VLOOKUP($A544,'Hospitalisation Details'!$A$2:$H$2345,6,FALSE)</f>
        <v>tier - 3</v>
      </c>
      <c r="P544" t="str">
        <f>VLOOKUP($A544,'Hospitalisation Details'!$A$2:$H$2345,7,FALSE)</f>
        <v>R1013</v>
      </c>
      <c r="Q544" s="17">
        <f>VLOOKUP($A544,'Hospitalisation Details'!$A$2:$H$2345,8,FALSE)</f>
        <v>18</v>
      </c>
    </row>
    <row r="545" spans="1:17" x14ac:dyDescent="0.25">
      <c r="A545" t="str">
        <f>'Customer Names'!A545</f>
        <v>Id544</v>
      </c>
      <c r="B545" t="str">
        <f>VLOOKUP($A545,'Customer Names'!$A$2:$D$2336,3,FALSE)</f>
        <v>Brooke M.</v>
      </c>
      <c r="C545" s="16">
        <f>VLOOKUP($A545,'Medical Examinations'!$A$2:$J$2336,2,FALSE)</f>
        <v>32.229999999999997</v>
      </c>
      <c r="D545" s="16">
        <f>VLOOKUP($A545,'Medical Examinations'!$A$2:$J$2336,3,FALSE)</f>
        <v>4.6500000000000004</v>
      </c>
      <c r="E545" t="str">
        <f>VLOOKUP($A545,'Medical Examinations'!$A$2:$J$2336,4,FALSE)</f>
        <v>yes</v>
      </c>
      <c r="F545" t="str">
        <f>VLOOKUP($A545,'Medical Examinations'!$A$2:$J$2336,5,FALSE)</f>
        <v>No</v>
      </c>
      <c r="G545" t="str">
        <f>VLOOKUP($A545,'Medical Examinations'!$A$2:$J$2336,6,FALSE)</f>
        <v>Yes</v>
      </c>
      <c r="H545" s="17">
        <f>VLOOKUP($A545,'Medical Examinations'!$A$2:$J$2336,7,FALSE)</f>
        <v>1</v>
      </c>
      <c r="I545" t="str">
        <f>VLOOKUP($A545,'Medical Examinations'!$A$2:$J$2336,8,FALSE)</f>
        <v>No</v>
      </c>
      <c r="J545" t="str">
        <f>VLOOKUP($A545,'Medical Examinations'!$A$2:$J$2336,9,FALSE)</f>
        <v>Obesity</v>
      </c>
      <c r="K545" t="str">
        <f>VLOOKUP($A545,'Medical Examinations'!$A$2:$J$2336,10,FALSE)</f>
        <v>Normal</v>
      </c>
      <c r="L545" s="18">
        <f>VLOOKUP($A545,'Hospitalisation Details'!$A$2:$H$2345,2,FALSE)</f>
        <v>35596</v>
      </c>
      <c r="M545" s="13">
        <f>VLOOKUP($A545,'Hospitalisation Details'!$A$2:$H$2345,4,FALSE)</f>
        <v>18218.16</v>
      </c>
      <c r="N545" t="str">
        <f>VLOOKUP($A545,'Hospitalisation Details'!$A$2:$H$2345,5,FALSE)</f>
        <v>tier - 1</v>
      </c>
      <c r="O545" t="str">
        <f>VLOOKUP($A545,'Hospitalisation Details'!$A$2:$H$2345,6,FALSE)</f>
        <v>tier - 1</v>
      </c>
      <c r="P545" t="str">
        <f>VLOOKUP($A545,'Hospitalisation Details'!$A$2:$H$2345,7,FALSE)</f>
        <v>R1013</v>
      </c>
      <c r="Q545" s="17">
        <f>VLOOKUP($A545,'Hospitalisation Details'!$A$2:$H$2345,8,FALSE)</f>
        <v>25</v>
      </c>
    </row>
    <row r="546" spans="1:17" x14ac:dyDescent="0.25">
      <c r="A546" t="str">
        <f>'Customer Names'!A546</f>
        <v>Id545</v>
      </c>
      <c r="B546" t="str">
        <f>VLOOKUP($A546,'Customer Names'!$A$2:$D$2336,3,FALSE)</f>
        <v>Teiko</v>
      </c>
      <c r="C546" s="16">
        <f>VLOOKUP($A546,'Medical Examinations'!$A$2:$J$2336,2,FALSE)</f>
        <v>44.2</v>
      </c>
      <c r="D546" s="16">
        <f>VLOOKUP($A546,'Medical Examinations'!$A$2:$J$2336,3,FALSE)</f>
        <v>11.34</v>
      </c>
      <c r="E546" t="str">
        <f>VLOOKUP($A546,'Medical Examinations'!$A$2:$J$2336,4,FALSE)</f>
        <v>yes</v>
      </c>
      <c r="F546" t="str">
        <f>VLOOKUP($A546,'Medical Examinations'!$A$2:$J$2336,5,FALSE)</f>
        <v>No</v>
      </c>
      <c r="G546" t="str">
        <f>VLOOKUP($A546,'Medical Examinations'!$A$2:$J$2336,6,FALSE)</f>
        <v>Yes</v>
      </c>
      <c r="H546" s="17">
        <f>VLOOKUP($A546,'Medical Examinations'!$A$2:$J$2336,7,FALSE)</f>
        <v>1</v>
      </c>
      <c r="I546" t="str">
        <f>VLOOKUP($A546,'Medical Examinations'!$A$2:$J$2336,8,FALSE)</f>
        <v>No</v>
      </c>
      <c r="J546" t="str">
        <f>VLOOKUP($A546,'Medical Examinations'!$A$2:$J$2336,9,FALSE)</f>
        <v>Obesity</v>
      </c>
      <c r="K546" t="str">
        <f>VLOOKUP($A546,'Medical Examinations'!$A$2:$J$2336,10,FALSE)</f>
        <v>Diabetes</v>
      </c>
      <c r="L546" s="18">
        <f>VLOOKUP($A546,'Hospitalisation Details'!$A$2:$H$2345,2,FALSE)</f>
        <v>23196</v>
      </c>
      <c r="M546" s="13">
        <f>VLOOKUP($A546,'Hospitalisation Details'!$A$2:$H$2345,4,FALSE)</f>
        <v>18208.34</v>
      </c>
      <c r="N546" t="str">
        <f>VLOOKUP($A546,'Hospitalisation Details'!$A$2:$H$2345,5,FALSE)</f>
        <v>tier - 1</v>
      </c>
      <c r="O546" t="str">
        <f>VLOOKUP($A546,'Hospitalisation Details'!$A$2:$H$2345,6,FALSE)</f>
        <v>tier - 2</v>
      </c>
      <c r="P546" t="str">
        <f>VLOOKUP($A546,'Hospitalisation Details'!$A$2:$H$2345,7,FALSE)</f>
        <v>R1026</v>
      </c>
      <c r="Q546" s="17">
        <f>VLOOKUP($A546,'Hospitalisation Details'!$A$2:$H$2345,8,FALSE)</f>
        <v>59</v>
      </c>
    </row>
    <row r="547" spans="1:17" x14ac:dyDescent="0.25">
      <c r="A547" t="str">
        <f>'Customer Names'!A547</f>
        <v>Id546</v>
      </c>
      <c r="B547" t="str">
        <f>VLOOKUP($A547,'Customer Names'!$A$2:$D$2336,3,FALSE)</f>
        <v>Zachary</v>
      </c>
      <c r="C547" s="16">
        <f>VLOOKUP($A547,'Medical Examinations'!$A$2:$J$2336,2,FALSE)</f>
        <v>29.734999999999999</v>
      </c>
      <c r="D547" s="16">
        <f>VLOOKUP($A547,'Medical Examinations'!$A$2:$J$2336,3,FALSE)</f>
        <v>4.53</v>
      </c>
      <c r="E547" t="str">
        <f>VLOOKUP($A547,'Medical Examinations'!$A$2:$J$2336,4,FALSE)</f>
        <v>No</v>
      </c>
      <c r="F547" t="str">
        <f>VLOOKUP($A547,'Medical Examinations'!$A$2:$J$2336,5,FALSE)</f>
        <v>No</v>
      </c>
      <c r="G547" t="str">
        <f>VLOOKUP($A547,'Medical Examinations'!$A$2:$J$2336,6,FALSE)</f>
        <v>Yes</v>
      </c>
      <c r="H547" s="17">
        <f>VLOOKUP($A547,'Medical Examinations'!$A$2:$J$2336,7,FALSE)</f>
        <v>1</v>
      </c>
      <c r="I547" t="str">
        <f>VLOOKUP($A547,'Medical Examinations'!$A$2:$J$2336,8,FALSE)</f>
        <v>No</v>
      </c>
      <c r="J547" t="str">
        <f>VLOOKUP($A547,'Medical Examinations'!$A$2:$J$2336,9,FALSE)</f>
        <v>Overweight</v>
      </c>
      <c r="K547" t="str">
        <f>VLOOKUP($A547,'Medical Examinations'!$A$2:$J$2336,10,FALSE)</f>
        <v>Normal</v>
      </c>
      <c r="L547" s="18">
        <f>VLOOKUP($A547,'Hospitalisation Details'!$A$2:$H$2345,2,FALSE)</f>
        <v>34162</v>
      </c>
      <c r="M547" s="13">
        <f>VLOOKUP($A547,'Hospitalisation Details'!$A$2:$H$2345,4,FALSE)</f>
        <v>18157.88</v>
      </c>
      <c r="N547" t="str">
        <f>VLOOKUP($A547,'Hospitalisation Details'!$A$2:$H$2345,5,FALSE)</f>
        <v>tier - 1</v>
      </c>
      <c r="O547" t="str">
        <f>VLOOKUP($A547,'Hospitalisation Details'!$A$2:$H$2345,6,FALSE)</f>
        <v>tier - 1</v>
      </c>
      <c r="P547" t="str">
        <f>VLOOKUP($A547,'Hospitalisation Details'!$A$2:$H$2345,7,FALSE)</f>
        <v>R1012</v>
      </c>
      <c r="Q547" s="17">
        <f>VLOOKUP($A547,'Hospitalisation Details'!$A$2:$H$2345,8,FALSE)</f>
        <v>29</v>
      </c>
    </row>
    <row r="548" spans="1:17" x14ac:dyDescent="0.25">
      <c r="A548" t="str">
        <f>'Customer Names'!A548</f>
        <v>Id547</v>
      </c>
      <c r="B548" t="str">
        <f>VLOOKUP($A548,'Customer Names'!$A$2:$D$2336,3,FALSE)</f>
        <v>Johannah</v>
      </c>
      <c r="C548" s="16">
        <f>VLOOKUP($A548,'Medical Examinations'!$A$2:$J$2336,2,FALSE)</f>
        <v>28.31</v>
      </c>
      <c r="D548" s="16">
        <f>VLOOKUP($A548,'Medical Examinations'!$A$2:$J$2336,3,FALSE)</f>
        <v>6.35</v>
      </c>
      <c r="E548" t="str">
        <f>VLOOKUP($A548,'Medical Examinations'!$A$2:$J$2336,4,FALSE)</f>
        <v>No</v>
      </c>
      <c r="F548" t="str">
        <f>VLOOKUP($A548,'Medical Examinations'!$A$2:$J$2336,5,FALSE)</f>
        <v>No</v>
      </c>
      <c r="G548" t="str">
        <f>VLOOKUP($A548,'Medical Examinations'!$A$2:$J$2336,6,FALSE)</f>
        <v>No</v>
      </c>
      <c r="H548" s="17">
        <f>VLOOKUP($A548,'Medical Examinations'!$A$2:$J$2336,7,FALSE)</f>
        <v>0</v>
      </c>
      <c r="I548" t="str">
        <f>VLOOKUP($A548,'Medical Examinations'!$A$2:$J$2336,8,FALSE)</f>
        <v>yes</v>
      </c>
      <c r="J548" t="str">
        <f>VLOOKUP($A548,'Medical Examinations'!$A$2:$J$2336,9,FALSE)</f>
        <v>Overweight</v>
      </c>
      <c r="K548" t="str">
        <f>VLOOKUP($A548,'Medical Examinations'!$A$2:$J$2336,10,FALSE)</f>
        <v>Prediabetes</v>
      </c>
      <c r="L548" s="18">
        <f>VLOOKUP($A548,'Hospitalisation Details'!$A$2:$H$2345,2,FALSE)</f>
        <v>36457</v>
      </c>
      <c r="M548" s="13">
        <f>VLOOKUP($A548,'Hospitalisation Details'!$A$2:$H$2345,4,FALSE)</f>
        <v>18033.97</v>
      </c>
      <c r="N548" t="str">
        <f>VLOOKUP($A548,'Hospitalisation Details'!$A$2:$H$2345,5,FALSE)</f>
        <v>tier - 1</v>
      </c>
      <c r="O548" t="str">
        <f>VLOOKUP($A548,'Hospitalisation Details'!$A$2:$H$2345,6,FALSE)</f>
        <v>tier - 1</v>
      </c>
      <c r="P548" t="str">
        <f>VLOOKUP($A548,'Hospitalisation Details'!$A$2:$H$2345,7,FALSE)</f>
        <v>R1012</v>
      </c>
      <c r="Q548" s="17">
        <f>VLOOKUP($A548,'Hospitalisation Details'!$A$2:$H$2345,8,FALSE)</f>
        <v>23</v>
      </c>
    </row>
    <row r="549" spans="1:17" x14ac:dyDescent="0.25">
      <c r="A549" t="str">
        <f>'Customer Names'!A549</f>
        <v>Id548</v>
      </c>
      <c r="B549" t="str">
        <f>VLOOKUP($A549,'Customer Names'!$A$2:$D$2336,3,FALSE)</f>
        <v>Ryan A</v>
      </c>
      <c r="C549" s="16">
        <f>VLOOKUP($A549,'Medical Examinations'!$A$2:$J$2336,2,FALSE)</f>
        <v>46.62</v>
      </c>
      <c r="D549" s="16">
        <f>VLOOKUP($A549,'Medical Examinations'!$A$2:$J$2336,3,FALSE)</f>
        <v>8.51</v>
      </c>
      <c r="E549" t="str">
        <f>VLOOKUP($A549,'Medical Examinations'!$A$2:$J$2336,4,FALSE)</f>
        <v>No</v>
      </c>
      <c r="F549" t="str">
        <f>VLOOKUP($A549,'Medical Examinations'!$A$2:$J$2336,5,FALSE)</f>
        <v>No</v>
      </c>
      <c r="G549" t="str">
        <f>VLOOKUP($A549,'Medical Examinations'!$A$2:$J$2336,6,FALSE)</f>
        <v>No</v>
      </c>
      <c r="H549" s="17">
        <f>VLOOKUP($A549,'Medical Examinations'!$A$2:$J$2336,7,FALSE)</f>
        <v>0</v>
      </c>
      <c r="I549" t="str">
        <f>VLOOKUP($A549,'Medical Examinations'!$A$2:$J$2336,8,FALSE)</f>
        <v>No</v>
      </c>
      <c r="J549" t="str">
        <f>VLOOKUP($A549,'Medical Examinations'!$A$2:$J$2336,9,FALSE)</f>
        <v>Obesity</v>
      </c>
      <c r="K549" t="str">
        <f>VLOOKUP($A549,'Medical Examinations'!$A$2:$J$2336,10,FALSE)</f>
        <v>Diabetes</v>
      </c>
      <c r="L549" s="18">
        <f>VLOOKUP($A549,'Hospitalisation Details'!$A$2:$H$2345,2,FALSE)</f>
        <v>24032</v>
      </c>
      <c r="M549" s="13">
        <f>VLOOKUP($A549,'Hospitalisation Details'!$A$2:$H$2345,4,FALSE)</f>
        <v>18031.189999999999</v>
      </c>
      <c r="N549" t="str">
        <f>VLOOKUP($A549,'Hospitalisation Details'!$A$2:$H$2345,5,FALSE)</f>
        <v>tier - 1</v>
      </c>
      <c r="O549" t="str">
        <f>VLOOKUP($A549,'Hospitalisation Details'!$A$2:$H$2345,6,FALSE)</f>
        <v>tier - 2</v>
      </c>
      <c r="P549" t="str">
        <f>VLOOKUP($A549,'Hospitalisation Details'!$A$2:$H$2345,7,FALSE)</f>
        <v>R1012</v>
      </c>
      <c r="Q549" s="17">
        <f>VLOOKUP($A549,'Hospitalisation Details'!$A$2:$H$2345,8,FALSE)</f>
        <v>57</v>
      </c>
    </row>
    <row r="550" spans="1:17" x14ac:dyDescent="0.25">
      <c r="A550" t="str">
        <f>'Customer Names'!A550</f>
        <v>Id549</v>
      </c>
      <c r="B550" t="str">
        <f>VLOOKUP($A550,'Customer Names'!$A$2:$D$2336,3,FALSE)</f>
        <v>Andres Sr.</v>
      </c>
      <c r="C550" s="16">
        <f>VLOOKUP($A550,'Medical Examinations'!$A$2:$J$2336,2,FALSE)</f>
        <v>51.75</v>
      </c>
      <c r="D550" s="16">
        <f>VLOOKUP($A550,'Medical Examinations'!$A$2:$J$2336,3,FALSE)</f>
        <v>8.59</v>
      </c>
      <c r="E550" t="str">
        <f>VLOOKUP($A550,'Medical Examinations'!$A$2:$J$2336,4,FALSE)</f>
        <v>yes</v>
      </c>
      <c r="F550" t="str">
        <f>VLOOKUP($A550,'Medical Examinations'!$A$2:$J$2336,5,FALSE)</f>
        <v>No</v>
      </c>
      <c r="G550" t="str">
        <f>VLOOKUP($A550,'Medical Examinations'!$A$2:$J$2336,6,FALSE)</f>
        <v>No</v>
      </c>
      <c r="H550" s="17">
        <f>VLOOKUP($A550,'Medical Examinations'!$A$2:$J$2336,7,FALSE)</f>
        <v>1</v>
      </c>
      <c r="I550" t="str">
        <f>VLOOKUP($A550,'Medical Examinations'!$A$2:$J$2336,8,FALSE)</f>
        <v>No</v>
      </c>
      <c r="J550" t="str">
        <f>VLOOKUP($A550,'Medical Examinations'!$A$2:$J$2336,9,FALSE)</f>
        <v>Obesity</v>
      </c>
      <c r="K550" t="str">
        <f>VLOOKUP($A550,'Medical Examinations'!$A$2:$J$2336,10,FALSE)</f>
        <v>Diabetes</v>
      </c>
      <c r="L550" s="18">
        <f>VLOOKUP($A550,'Hospitalisation Details'!$A$2:$H$2345,2,FALSE)</f>
        <v>27572</v>
      </c>
      <c r="M550" s="13">
        <f>VLOOKUP($A550,'Hospitalisation Details'!$A$2:$H$2345,4,FALSE)</f>
        <v>18031.16</v>
      </c>
      <c r="N550" t="str">
        <f>VLOOKUP($A550,'Hospitalisation Details'!$A$2:$H$2345,5,FALSE)</f>
        <v>tier - 1</v>
      </c>
      <c r="O550" t="str">
        <f>VLOOKUP($A550,'Hospitalisation Details'!$A$2:$H$2345,6,FALSE)</f>
        <v>tier - 3</v>
      </c>
      <c r="P550" t="str">
        <f>VLOOKUP($A550,'Hospitalisation Details'!$A$2:$H$2345,7,FALSE)</f>
        <v>R1023</v>
      </c>
      <c r="Q550" s="17">
        <f>VLOOKUP($A550,'Hospitalisation Details'!$A$2:$H$2345,8,FALSE)</f>
        <v>47</v>
      </c>
    </row>
    <row r="551" spans="1:17" x14ac:dyDescent="0.25">
      <c r="A551" t="str">
        <f>'Customer Names'!A551</f>
        <v>Id550</v>
      </c>
      <c r="B551" t="str">
        <f>VLOOKUP($A551,'Customer Names'!$A$2:$D$2336,3,FALSE)</f>
        <v>Bryan</v>
      </c>
      <c r="C551" s="16">
        <f>VLOOKUP($A551,'Medical Examinations'!$A$2:$J$2336,2,FALSE)</f>
        <v>25.7</v>
      </c>
      <c r="D551" s="16">
        <f>VLOOKUP($A551,'Medical Examinations'!$A$2:$J$2336,3,FALSE)</f>
        <v>4.13</v>
      </c>
      <c r="E551" t="str">
        <f>VLOOKUP($A551,'Medical Examinations'!$A$2:$J$2336,4,FALSE)</f>
        <v>yes</v>
      </c>
      <c r="F551" t="str">
        <f>VLOOKUP($A551,'Medical Examinations'!$A$2:$J$2336,5,FALSE)</f>
        <v>No</v>
      </c>
      <c r="G551" t="str">
        <f>VLOOKUP($A551,'Medical Examinations'!$A$2:$J$2336,6,FALSE)</f>
        <v>No</v>
      </c>
      <c r="H551" s="17">
        <f>VLOOKUP($A551,'Medical Examinations'!$A$2:$J$2336,7,FALSE)</f>
        <v>0</v>
      </c>
      <c r="I551" t="str">
        <f>VLOOKUP($A551,'Medical Examinations'!$A$2:$J$2336,8,FALSE)</f>
        <v>yes</v>
      </c>
      <c r="J551" t="str">
        <f>VLOOKUP($A551,'Medical Examinations'!$A$2:$J$2336,9,FALSE)</f>
        <v>Overweight</v>
      </c>
      <c r="K551" t="str">
        <f>VLOOKUP($A551,'Medical Examinations'!$A$2:$J$2336,10,FALSE)</f>
        <v>Normal</v>
      </c>
      <c r="L551" s="18">
        <f>VLOOKUP($A551,'Hospitalisation Details'!$A$2:$H$2345,2,FALSE)</f>
        <v>37162</v>
      </c>
      <c r="M551" s="13">
        <f>VLOOKUP($A551,'Hospitalisation Details'!$A$2:$H$2345,4,FALSE)</f>
        <v>17942.11</v>
      </c>
      <c r="N551" t="str">
        <f>VLOOKUP($A551,'Hospitalisation Details'!$A$2:$H$2345,5,FALSE)</f>
        <v>tier - 1</v>
      </c>
      <c r="O551" t="str">
        <f>VLOOKUP($A551,'Hospitalisation Details'!$A$2:$H$2345,6,FALSE)</f>
        <v>tier - 2</v>
      </c>
      <c r="P551" t="str">
        <f>VLOOKUP($A551,'Hospitalisation Details'!$A$2:$H$2345,7,FALSE)</f>
        <v>R1011</v>
      </c>
      <c r="Q551" s="17">
        <f>VLOOKUP($A551,'Hospitalisation Details'!$A$2:$H$2345,8,FALSE)</f>
        <v>21</v>
      </c>
    </row>
    <row r="552" spans="1:17" x14ac:dyDescent="0.25">
      <c r="A552" t="str">
        <f>'Customer Names'!A552</f>
        <v>Id551</v>
      </c>
      <c r="B552" t="str">
        <f>VLOOKUP($A552,'Customer Names'!$A$2:$D$2336,3,FALSE)</f>
        <v>Lizette</v>
      </c>
      <c r="C552" s="16">
        <f>VLOOKUP($A552,'Medical Examinations'!$A$2:$J$2336,2,FALSE)</f>
        <v>31.79</v>
      </c>
      <c r="D552" s="16">
        <f>VLOOKUP($A552,'Medical Examinations'!$A$2:$J$2336,3,FALSE)</f>
        <v>4.55</v>
      </c>
      <c r="E552" t="str">
        <f>VLOOKUP($A552,'Medical Examinations'!$A$2:$J$2336,4,FALSE)</f>
        <v>No</v>
      </c>
      <c r="F552" t="str">
        <f>VLOOKUP($A552,'Medical Examinations'!$A$2:$J$2336,5,FALSE)</f>
        <v>No</v>
      </c>
      <c r="G552" t="str">
        <f>VLOOKUP($A552,'Medical Examinations'!$A$2:$J$2336,6,FALSE)</f>
        <v>No</v>
      </c>
      <c r="H552" s="17">
        <f>VLOOKUP($A552,'Medical Examinations'!$A$2:$J$2336,7,FALSE)</f>
        <v>0</v>
      </c>
      <c r="I552" t="str">
        <f>VLOOKUP($A552,'Medical Examinations'!$A$2:$J$2336,8,FALSE)</f>
        <v>No</v>
      </c>
      <c r="J552" t="str">
        <f>VLOOKUP($A552,'Medical Examinations'!$A$2:$J$2336,9,FALSE)</f>
        <v>Obesity</v>
      </c>
      <c r="K552" t="str">
        <f>VLOOKUP($A552,'Medical Examinations'!$A$2:$J$2336,10,FALSE)</f>
        <v>Normal</v>
      </c>
      <c r="L552" s="18">
        <f>VLOOKUP($A552,'Hospitalisation Details'!$A$2:$H$2345,2,FALSE)</f>
        <v>28415</v>
      </c>
      <c r="M552" s="13">
        <f>VLOOKUP($A552,'Hospitalisation Details'!$A$2:$H$2345,4,FALSE)</f>
        <v>17929.3</v>
      </c>
      <c r="N552" t="str">
        <f>VLOOKUP($A552,'Hospitalisation Details'!$A$2:$H$2345,5,FALSE)</f>
        <v>tier - 1</v>
      </c>
      <c r="O552" t="str">
        <f>VLOOKUP($A552,'Hospitalisation Details'!$A$2:$H$2345,6,FALSE)</f>
        <v>tier - 2</v>
      </c>
      <c r="P552" t="str">
        <f>VLOOKUP($A552,'Hospitalisation Details'!$A$2:$H$2345,7,FALSE)</f>
        <v>R1013</v>
      </c>
      <c r="Q552" s="17">
        <f>VLOOKUP($A552,'Hospitalisation Details'!$A$2:$H$2345,8,FALSE)</f>
        <v>45</v>
      </c>
    </row>
    <row r="553" spans="1:17" x14ac:dyDescent="0.25">
      <c r="A553" t="str">
        <f>'Customer Names'!A553</f>
        <v>Id552</v>
      </c>
      <c r="B553" t="str">
        <f>VLOOKUP($A553,'Customer Names'!$A$2:$D$2336,3,FALSE)</f>
        <v>Don</v>
      </c>
      <c r="C553" s="16">
        <f>VLOOKUP($A553,'Medical Examinations'!$A$2:$J$2336,2,FALSE)</f>
        <v>24.795000000000002</v>
      </c>
      <c r="D553" s="16">
        <f>VLOOKUP($A553,'Medical Examinations'!$A$2:$J$2336,3,FALSE)</f>
        <v>4.5199999999999996</v>
      </c>
      <c r="E553" t="str">
        <f>VLOOKUP($A553,'Medical Examinations'!$A$2:$J$2336,4,FALSE)</f>
        <v>No</v>
      </c>
      <c r="F553" t="str">
        <f>VLOOKUP($A553,'Medical Examinations'!$A$2:$J$2336,5,FALSE)</f>
        <v>No</v>
      </c>
      <c r="G553" t="str">
        <f>VLOOKUP($A553,'Medical Examinations'!$A$2:$J$2336,6,FALSE)</f>
        <v>No</v>
      </c>
      <c r="H553" s="17">
        <f>VLOOKUP($A553,'Medical Examinations'!$A$2:$J$2336,7,FALSE)</f>
        <v>0</v>
      </c>
      <c r="I553" t="str">
        <f>VLOOKUP($A553,'Medical Examinations'!$A$2:$J$2336,8,FALSE)</f>
        <v>yes</v>
      </c>
      <c r="J553" t="str">
        <f>VLOOKUP($A553,'Medical Examinations'!$A$2:$J$2336,9,FALSE)</f>
        <v>Normal Weight</v>
      </c>
      <c r="K553" t="str">
        <f>VLOOKUP($A553,'Medical Examinations'!$A$2:$J$2336,10,FALSE)</f>
        <v>Normal</v>
      </c>
      <c r="L553" s="18">
        <f>VLOOKUP($A553,'Hospitalisation Details'!$A$2:$H$2345,2,FALSE)</f>
        <v>32846</v>
      </c>
      <c r="M553" s="13">
        <f>VLOOKUP($A553,'Hospitalisation Details'!$A$2:$H$2345,4,FALSE)</f>
        <v>17904.53</v>
      </c>
      <c r="N553" t="str">
        <f>VLOOKUP($A553,'Hospitalisation Details'!$A$2:$H$2345,5,FALSE)</f>
        <v>tier - 1</v>
      </c>
      <c r="O553" t="str">
        <f>VLOOKUP($A553,'Hospitalisation Details'!$A$2:$H$2345,6,FALSE)</f>
        <v>tier - 2</v>
      </c>
      <c r="P553" t="str">
        <f>VLOOKUP($A553,'Hospitalisation Details'!$A$2:$H$2345,7,FALSE)</f>
        <v>R1017</v>
      </c>
      <c r="Q553" s="17">
        <f>VLOOKUP($A553,'Hospitalisation Details'!$A$2:$H$2345,8,FALSE)</f>
        <v>33</v>
      </c>
    </row>
    <row r="554" spans="1:17" x14ac:dyDescent="0.25">
      <c r="A554" t="str">
        <f>'Customer Names'!A554</f>
        <v>Id553</v>
      </c>
      <c r="B554" t="str">
        <f>VLOOKUP($A554,'Customer Names'!$A$2:$D$2336,3,FALSE)</f>
        <v>Jeb</v>
      </c>
      <c r="C554" s="16">
        <f>VLOOKUP($A554,'Medical Examinations'!$A$2:$J$2336,2,FALSE)</f>
        <v>53.98</v>
      </c>
      <c r="D554" s="16">
        <f>VLOOKUP($A554,'Medical Examinations'!$A$2:$J$2336,3,FALSE)</f>
        <v>5.07</v>
      </c>
      <c r="E554" t="str">
        <f>VLOOKUP($A554,'Medical Examinations'!$A$2:$J$2336,4,FALSE)</f>
        <v>No</v>
      </c>
      <c r="F554" t="str">
        <f>VLOOKUP($A554,'Medical Examinations'!$A$2:$J$2336,5,FALSE)</f>
        <v>No</v>
      </c>
      <c r="G554" t="str">
        <f>VLOOKUP($A554,'Medical Examinations'!$A$2:$J$2336,6,FALSE)</f>
        <v>Yes</v>
      </c>
      <c r="H554" s="17">
        <f>VLOOKUP($A554,'Medical Examinations'!$A$2:$J$2336,7,FALSE)</f>
        <v>1</v>
      </c>
      <c r="I554" t="str">
        <f>VLOOKUP($A554,'Medical Examinations'!$A$2:$J$2336,8,FALSE)</f>
        <v>No</v>
      </c>
      <c r="J554" t="str">
        <f>VLOOKUP($A554,'Medical Examinations'!$A$2:$J$2336,9,FALSE)</f>
        <v>Obesity</v>
      </c>
      <c r="K554" t="str">
        <f>VLOOKUP($A554,'Medical Examinations'!$A$2:$J$2336,10,FALSE)</f>
        <v>Normal</v>
      </c>
      <c r="L554" s="18">
        <f>VLOOKUP($A554,'Hospitalisation Details'!$A$2:$H$2345,2,FALSE)</f>
        <v>29171</v>
      </c>
      <c r="M554" s="13">
        <f>VLOOKUP($A554,'Hospitalisation Details'!$A$2:$H$2345,4,FALSE)</f>
        <v>17882.669999999998</v>
      </c>
      <c r="N554" t="str">
        <f>VLOOKUP($A554,'Hospitalisation Details'!$A$2:$H$2345,5,FALSE)</f>
        <v>tier - 1</v>
      </c>
      <c r="O554" t="str">
        <f>VLOOKUP($A554,'Hospitalisation Details'!$A$2:$H$2345,6,FALSE)</f>
        <v>tier - 3</v>
      </c>
      <c r="P554" t="str">
        <f>VLOOKUP($A554,'Hospitalisation Details'!$A$2:$H$2345,7,FALSE)</f>
        <v>R1012</v>
      </c>
      <c r="Q554" s="17">
        <f>VLOOKUP($A554,'Hospitalisation Details'!$A$2:$H$2345,8,FALSE)</f>
        <v>43</v>
      </c>
    </row>
    <row r="555" spans="1:17" x14ac:dyDescent="0.25">
      <c r="A555" t="str">
        <f>'Customer Names'!A555</f>
        <v>Id554</v>
      </c>
      <c r="B555" t="str">
        <f>VLOOKUP($A555,'Customer Names'!$A$2:$D$2336,3,FALSE)</f>
        <v>Amy R.</v>
      </c>
      <c r="C555" s="16">
        <f>VLOOKUP($A555,'Medical Examinations'!$A$2:$J$2336,2,FALSE)</f>
        <v>41.325000000000003</v>
      </c>
      <c r="D555" s="16">
        <f>VLOOKUP($A555,'Medical Examinations'!$A$2:$J$2336,3,FALSE)</f>
        <v>4.04</v>
      </c>
      <c r="E555" t="str">
        <f>VLOOKUP($A555,'Medical Examinations'!$A$2:$J$2336,4,FALSE)</f>
        <v>yes</v>
      </c>
      <c r="F555" t="str">
        <f>VLOOKUP($A555,'Medical Examinations'!$A$2:$J$2336,5,FALSE)</f>
        <v>No</v>
      </c>
      <c r="G555" t="str">
        <f>VLOOKUP($A555,'Medical Examinations'!$A$2:$J$2336,6,FALSE)</f>
        <v>Yes</v>
      </c>
      <c r="H555" s="17">
        <f>VLOOKUP($A555,'Medical Examinations'!$A$2:$J$2336,7,FALSE)</f>
        <v>1</v>
      </c>
      <c r="I555" t="str">
        <f>VLOOKUP($A555,'Medical Examinations'!$A$2:$J$2336,8,FALSE)</f>
        <v>No</v>
      </c>
      <c r="J555" t="str">
        <f>VLOOKUP($A555,'Medical Examinations'!$A$2:$J$2336,9,FALSE)</f>
        <v>Obesity</v>
      </c>
      <c r="K555" t="str">
        <f>VLOOKUP($A555,'Medical Examinations'!$A$2:$J$2336,10,FALSE)</f>
        <v>Normal</v>
      </c>
      <c r="L555" s="18">
        <f>VLOOKUP($A555,'Hospitalisation Details'!$A$2:$H$2345,2,FALSE)</f>
        <v>35668</v>
      </c>
      <c r="M555" s="13">
        <f>VLOOKUP($A555,'Hospitalisation Details'!$A$2:$H$2345,4,FALSE)</f>
        <v>17878.900000000001</v>
      </c>
      <c r="N555" t="str">
        <f>VLOOKUP($A555,'Hospitalisation Details'!$A$2:$H$2345,5,FALSE)</f>
        <v>tier - 1</v>
      </c>
      <c r="O555" t="str">
        <f>VLOOKUP($A555,'Hospitalisation Details'!$A$2:$H$2345,6,FALSE)</f>
        <v>tier - 2</v>
      </c>
      <c r="P555" t="str">
        <f>VLOOKUP($A555,'Hospitalisation Details'!$A$2:$H$2345,7,FALSE)</f>
        <v>R1024</v>
      </c>
      <c r="Q555" s="17">
        <f>VLOOKUP($A555,'Hospitalisation Details'!$A$2:$H$2345,8,FALSE)</f>
        <v>25</v>
      </c>
    </row>
    <row r="556" spans="1:17" x14ac:dyDescent="0.25">
      <c r="A556" t="str">
        <f>'Customer Names'!A556</f>
        <v>Id555</v>
      </c>
      <c r="B556" t="str">
        <f>VLOOKUP($A556,'Customer Names'!$A$2:$D$2336,3,FALSE)</f>
        <v>Brian</v>
      </c>
      <c r="C556" s="16">
        <f>VLOOKUP($A556,'Medical Examinations'!$A$2:$J$2336,2,FALSE)</f>
        <v>51.65</v>
      </c>
      <c r="D556" s="16">
        <f>VLOOKUP($A556,'Medical Examinations'!$A$2:$J$2336,3,FALSE)</f>
        <v>5.3</v>
      </c>
      <c r="E556" t="str">
        <f>VLOOKUP($A556,'Medical Examinations'!$A$2:$J$2336,4,FALSE)</f>
        <v>yes</v>
      </c>
      <c r="F556" t="str">
        <f>VLOOKUP($A556,'Medical Examinations'!$A$2:$J$2336,5,FALSE)</f>
        <v>No</v>
      </c>
      <c r="G556" t="str">
        <f>VLOOKUP($A556,'Medical Examinations'!$A$2:$J$2336,6,FALSE)</f>
        <v>No</v>
      </c>
      <c r="H556" s="17">
        <f>VLOOKUP($A556,'Medical Examinations'!$A$2:$J$2336,7,FALSE)</f>
        <v>0</v>
      </c>
      <c r="I556" t="str">
        <f>VLOOKUP($A556,'Medical Examinations'!$A$2:$J$2336,8,FALSE)</f>
        <v>No</v>
      </c>
      <c r="J556" t="str">
        <f>VLOOKUP($A556,'Medical Examinations'!$A$2:$J$2336,9,FALSE)</f>
        <v>Obesity</v>
      </c>
      <c r="K556" t="str">
        <f>VLOOKUP($A556,'Medical Examinations'!$A$2:$J$2336,10,FALSE)</f>
        <v>Normal</v>
      </c>
      <c r="L556" s="18">
        <f>VLOOKUP($A556,'Hospitalisation Details'!$A$2:$H$2345,2,FALSE)</f>
        <v>28106</v>
      </c>
      <c r="M556" s="13">
        <f>VLOOKUP($A556,'Hospitalisation Details'!$A$2:$H$2345,4,FALSE)</f>
        <v>17862.919999999998</v>
      </c>
      <c r="N556" t="str">
        <f>VLOOKUP($A556,'Hospitalisation Details'!$A$2:$H$2345,5,FALSE)</f>
        <v>tier - 1</v>
      </c>
      <c r="O556" t="str">
        <f>VLOOKUP($A556,'Hospitalisation Details'!$A$2:$H$2345,6,FALSE)</f>
        <v>tier - 2</v>
      </c>
      <c r="P556" t="str">
        <f>VLOOKUP($A556,'Hospitalisation Details'!$A$2:$H$2345,7,FALSE)</f>
        <v>R1012</v>
      </c>
      <c r="Q556" s="17">
        <f>VLOOKUP($A556,'Hospitalisation Details'!$A$2:$H$2345,8,FALSE)</f>
        <v>46</v>
      </c>
    </row>
    <row r="557" spans="1:17" x14ac:dyDescent="0.25">
      <c r="A557" t="str">
        <f>'Customer Names'!A557</f>
        <v>Id556</v>
      </c>
      <c r="B557" t="str">
        <f>VLOOKUP($A557,'Customer Names'!$A$2:$D$2336,3,FALSE)</f>
        <v>Mike G</v>
      </c>
      <c r="C557" s="16">
        <f>VLOOKUP($A557,'Medical Examinations'!$A$2:$J$2336,2,FALSE)</f>
        <v>44.52</v>
      </c>
      <c r="D557" s="16">
        <f>VLOOKUP($A557,'Medical Examinations'!$A$2:$J$2336,3,FALSE)</f>
        <v>8.64</v>
      </c>
      <c r="E557" t="str">
        <f>VLOOKUP($A557,'Medical Examinations'!$A$2:$J$2336,4,FALSE)</f>
        <v>yes</v>
      </c>
      <c r="F557" t="str">
        <f>VLOOKUP($A557,'Medical Examinations'!$A$2:$J$2336,5,FALSE)</f>
        <v>No</v>
      </c>
      <c r="G557" t="str">
        <f>VLOOKUP($A557,'Medical Examinations'!$A$2:$J$2336,6,FALSE)</f>
        <v>Yes</v>
      </c>
      <c r="H557" s="17">
        <f>VLOOKUP($A557,'Medical Examinations'!$A$2:$J$2336,7,FALSE)</f>
        <v>1</v>
      </c>
      <c r="I557" t="str">
        <f>VLOOKUP($A557,'Medical Examinations'!$A$2:$J$2336,8,FALSE)</f>
        <v>No</v>
      </c>
      <c r="J557" t="str">
        <f>VLOOKUP($A557,'Medical Examinations'!$A$2:$J$2336,9,FALSE)</f>
        <v>Obesity</v>
      </c>
      <c r="K557" t="str">
        <f>VLOOKUP($A557,'Medical Examinations'!$A$2:$J$2336,10,FALSE)</f>
        <v>Diabetes</v>
      </c>
      <c r="L557" s="18">
        <f>VLOOKUP($A557,'Hospitalisation Details'!$A$2:$H$2345,2,FALSE)</f>
        <v>23353</v>
      </c>
      <c r="M557" s="13">
        <f>VLOOKUP($A557,'Hospitalisation Details'!$A$2:$H$2345,4,FALSE)</f>
        <v>17832.599999999999</v>
      </c>
      <c r="N557" t="str">
        <f>VLOOKUP($A557,'Hospitalisation Details'!$A$2:$H$2345,5,FALSE)</f>
        <v>tier - 1</v>
      </c>
      <c r="O557" t="str">
        <f>VLOOKUP($A557,'Hospitalisation Details'!$A$2:$H$2345,6,FALSE)</f>
        <v>tier - 2</v>
      </c>
      <c r="P557" t="str">
        <f>VLOOKUP($A557,'Hospitalisation Details'!$A$2:$H$2345,7,FALSE)</f>
        <v>R1012</v>
      </c>
      <c r="Q557" s="17">
        <f>VLOOKUP($A557,'Hospitalisation Details'!$A$2:$H$2345,8,FALSE)</f>
        <v>59</v>
      </c>
    </row>
    <row r="558" spans="1:17" x14ac:dyDescent="0.25">
      <c r="A558" t="str">
        <f>'Customer Names'!A558</f>
        <v>Id557</v>
      </c>
      <c r="B558" t="str">
        <f>VLOOKUP($A558,'Customer Names'!$A$2:$D$2336,3,FALSE)</f>
        <v>Simonezitrone Sr.</v>
      </c>
      <c r="C558" s="16">
        <f>VLOOKUP($A558,'Medical Examinations'!$A$2:$J$2336,2,FALSE)</f>
        <v>53.29</v>
      </c>
      <c r="D558" s="16">
        <f>VLOOKUP($A558,'Medical Examinations'!$A$2:$J$2336,3,FALSE)</f>
        <v>4.03</v>
      </c>
      <c r="E558" t="str">
        <f>VLOOKUP($A558,'Medical Examinations'!$A$2:$J$2336,4,FALSE)</f>
        <v>No</v>
      </c>
      <c r="F558" t="str">
        <f>VLOOKUP($A558,'Medical Examinations'!$A$2:$J$2336,5,FALSE)</f>
        <v>No</v>
      </c>
      <c r="G558" t="str">
        <f>VLOOKUP($A558,'Medical Examinations'!$A$2:$J$2336,6,FALSE)</f>
        <v>Yes</v>
      </c>
      <c r="H558" s="17">
        <f>VLOOKUP($A558,'Medical Examinations'!$A$2:$J$2336,7,FALSE)</f>
        <v>1</v>
      </c>
      <c r="I558" t="str">
        <f>VLOOKUP($A558,'Medical Examinations'!$A$2:$J$2336,8,FALSE)</f>
        <v>No</v>
      </c>
      <c r="J558" t="str">
        <f>VLOOKUP($A558,'Medical Examinations'!$A$2:$J$2336,9,FALSE)</f>
        <v>Obesity</v>
      </c>
      <c r="K558" t="str">
        <f>VLOOKUP($A558,'Medical Examinations'!$A$2:$J$2336,10,FALSE)</f>
        <v>Normal</v>
      </c>
      <c r="L558" s="18">
        <f>VLOOKUP($A558,'Hospitalisation Details'!$A$2:$H$2345,2,FALSE)</f>
        <v>29138</v>
      </c>
      <c r="M558" s="13">
        <f>VLOOKUP($A558,'Hospitalisation Details'!$A$2:$H$2345,4,FALSE)</f>
        <v>17779.939999999999</v>
      </c>
      <c r="N558" t="str">
        <f>VLOOKUP($A558,'Hospitalisation Details'!$A$2:$H$2345,5,FALSE)</f>
        <v>tier - 1</v>
      </c>
      <c r="O558" t="str">
        <f>VLOOKUP($A558,'Hospitalisation Details'!$A$2:$H$2345,6,FALSE)</f>
        <v>tier - 2</v>
      </c>
      <c r="P558" t="str">
        <f>VLOOKUP($A558,'Hospitalisation Details'!$A$2:$H$2345,7,FALSE)</f>
        <v>R1012</v>
      </c>
      <c r="Q558" s="17">
        <f>VLOOKUP($A558,'Hospitalisation Details'!$A$2:$H$2345,8,FALSE)</f>
        <v>43</v>
      </c>
    </row>
    <row r="559" spans="1:17" x14ac:dyDescent="0.25">
      <c r="A559" t="str">
        <f>'Customer Names'!A559</f>
        <v>Id558</v>
      </c>
      <c r="B559" t="str">
        <f>VLOOKUP($A559,'Customer Names'!$A$2:$D$2336,3,FALSE)</f>
        <v>Nicholas</v>
      </c>
      <c r="C559" s="16">
        <f>VLOOKUP($A559,'Medical Examinations'!$A$2:$J$2336,2,FALSE)</f>
        <v>46.63</v>
      </c>
      <c r="D559" s="16">
        <f>VLOOKUP($A559,'Medical Examinations'!$A$2:$J$2336,3,FALSE)</f>
        <v>4.26</v>
      </c>
      <c r="E559" t="str">
        <f>VLOOKUP($A559,'Medical Examinations'!$A$2:$J$2336,4,FALSE)</f>
        <v>yes</v>
      </c>
      <c r="F559" t="str">
        <f>VLOOKUP($A559,'Medical Examinations'!$A$2:$J$2336,5,FALSE)</f>
        <v>No</v>
      </c>
      <c r="G559" t="str">
        <f>VLOOKUP($A559,'Medical Examinations'!$A$2:$J$2336,6,FALSE)</f>
        <v>No</v>
      </c>
      <c r="H559" s="17">
        <f>VLOOKUP($A559,'Medical Examinations'!$A$2:$J$2336,7,FALSE)</f>
        <v>2</v>
      </c>
      <c r="I559" t="str">
        <f>VLOOKUP($A559,'Medical Examinations'!$A$2:$J$2336,8,FALSE)</f>
        <v>No</v>
      </c>
      <c r="J559" t="str">
        <f>VLOOKUP($A559,'Medical Examinations'!$A$2:$J$2336,9,FALSE)</f>
        <v>Obesity</v>
      </c>
      <c r="K559" t="str">
        <f>VLOOKUP($A559,'Medical Examinations'!$A$2:$J$2336,10,FALSE)</f>
        <v>Normal</v>
      </c>
      <c r="L559" s="18">
        <f>VLOOKUP($A559,'Hospitalisation Details'!$A$2:$H$2345,2,FALSE)</f>
        <v>24279</v>
      </c>
      <c r="M559" s="13">
        <f>VLOOKUP($A559,'Hospitalisation Details'!$A$2:$H$2345,4,FALSE)</f>
        <v>17777.73</v>
      </c>
      <c r="N559" t="str">
        <f>VLOOKUP($A559,'Hospitalisation Details'!$A$2:$H$2345,5,FALSE)</f>
        <v>tier - 1</v>
      </c>
      <c r="O559" t="str">
        <f>VLOOKUP($A559,'Hospitalisation Details'!$A$2:$H$2345,6,FALSE)</f>
        <v>tier - 3</v>
      </c>
      <c r="P559" t="str">
        <f>VLOOKUP($A559,'Hospitalisation Details'!$A$2:$H$2345,7,FALSE)</f>
        <v>R1012</v>
      </c>
      <c r="Q559" s="17">
        <f>VLOOKUP($A559,'Hospitalisation Details'!$A$2:$H$2345,8,FALSE)</f>
        <v>56</v>
      </c>
    </row>
    <row r="560" spans="1:17" x14ac:dyDescent="0.25">
      <c r="A560" t="str">
        <f>'Customer Names'!A560</f>
        <v>Id559</v>
      </c>
      <c r="B560" t="str">
        <f>VLOOKUP($A560,'Customer Names'!$A$2:$D$2336,3,FALSE)</f>
        <v>Angela M</v>
      </c>
      <c r="C560" s="16">
        <f>VLOOKUP($A560,'Medical Examinations'!$A$2:$J$2336,2,FALSE)</f>
        <v>28.88</v>
      </c>
      <c r="D560" s="16">
        <f>VLOOKUP($A560,'Medical Examinations'!$A$2:$J$2336,3,FALSE)</f>
        <v>5.35</v>
      </c>
      <c r="E560" t="str">
        <f>VLOOKUP($A560,'Medical Examinations'!$A$2:$J$2336,4,FALSE)</f>
        <v>No</v>
      </c>
      <c r="F560" t="str">
        <f>VLOOKUP($A560,'Medical Examinations'!$A$2:$J$2336,5,FALSE)</f>
        <v>No</v>
      </c>
      <c r="G560" t="str">
        <f>VLOOKUP($A560,'Medical Examinations'!$A$2:$J$2336,6,FALSE)</f>
        <v>Yes</v>
      </c>
      <c r="H560" s="17">
        <f>VLOOKUP($A560,'Medical Examinations'!$A$2:$J$2336,7,FALSE)</f>
        <v>1</v>
      </c>
      <c r="I560" t="str">
        <f>VLOOKUP($A560,'Medical Examinations'!$A$2:$J$2336,8,FALSE)</f>
        <v>yes</v>
      </c>
      <c r="J560" t="str">
        <f>VLOOKUP($A560,'Medical Examinations'!$A$2:$J$2336,9,FALSE)</f>
        <v>Overweight</v>
      </c>
      <c r="K560" t="str">
        <f>VLOOKUP($A560,'Medical Examinations'!$A$2:$J$2336,10,FALSE)</f>
        <v>Normal</v>
      </c>
      <c r="L560" s="18">
        <f>VLOOKUP($A560,'Hospitalisation Details'!$A$2:$H$2345,2,FALSE)</f>
        <v>37816</v>
      </c>
      <c r="M560" s="13">
        <f>VLOOKUP($A560,'Hospitalisation Details'!$A$2:$H$2345,4,FALSE)</f>
        <v>17748.509999999998</v>
      </c>
      <c r="N560" t="str">
        <f>VLOOKUP($A560,'Hospitalisation Details'!$A$2:$H$2345,5,FALSE)</f>
        <v>tier - 1</v>
      </c>
      <c r="O560" t="str">
        <f>VLOOKUP($A560,'Hospitalisation Details'!$A$2:$H$2345,6,FALSE)</f>
        <v>tier - 1</v>
      </c>
      <c r="P560" t="str">
        <f>VLOOKUP($A560,'Hospitalisation Details'!$A$2:$H$2345,7,FALSE)</f>
        <v>R1012</v>
      </c>
      <c r="Q560" s="17">
        <f>VLOOKUP($A560,'Hospitalisation Details'!$A$2:$H$2345,8,FALSE)</f>
        <v>19</v>
      </c>
    </row>
    <row r="561" spans="1:17" x14ac:dyDescent="0.25">
      <c r="A561" t="str">
        <f>'Customer Names'!A561</f>
        <v>Id560</v>
      </c>
      <c r="B561" t="str">
        <f>VLOOKUP($A561,'Customer Names'!$A$2:$D$2336,3,FALSE)</f>
        <v>Oz</v>
      </c>
      <c r="C561" s="16">
        <f>VLOOKUP($A561,'Medical Examinations'!$A$2:$J$2336,2,FALSE)</f>
        <v>23.98</v>
      </c>
      <c r="D561" s="16">
        <f>VLOOKUP($A561,'Medical Examinations'!$A$2:$J$2336,3,FALSE)</f>
        <v>4.9000000000000004</v>
      </c>
      <c r="E561" t="str">
        <f>VLOOKUP($A561,'Medical Examinations'!$A$2:$J$2336,4,FALSE)</f>
        <v>No</v>
      </c>
      <c r="F561" t="str">
        <f>VLOOKUP($A561,'Medical Examinations'!$A$2:$J$2336,5,FALSE)</f>
        <v>No</v>
      </c>
      <c r="G561" t="str">
        <f>VLOOKUP($A561,'Medical Examinations'!$A$2:$J$2336,6,FALSE)</f>
        <v>No</v>
      </c>
      <c r="H561" s="17">
        <f>VLOOKUP($A561,'Medical Examinations'!$A$2:$J$2336,7,FALSE)</f>
        <v>0</v>
      </c>
      <c r="I561" t="str">
        <f>VLOOKUP($A561,'Medical Examinations'!$A$2:$J$2336,8,FALSE)</f>
        <v>?</v>
      </c>
      <c r="J561" t="str">
        <f>VLOOKUP($A561,'Medical Examinations'!$A$2:$J$2336,9,FALSE)</f>
        <v>Normal Weight</v>
      </c>
      <c r="K561" t="str">
        <f>VLOOKUP($A561,'Medical Examinations'!$A$2:$J$2336,10,FALSE)</f>
        <v>Normal</v>
      </c>
      <c r="L561" s="18">
        <f>VLOOKUP($A561,'Hospitalisation Details'!$A$2:$H$2345,2,FALSE)</f>
        <v>34516</v>
      </c>
      <c r="M561" s="13">
        <f>VLOOKUP($A561,'Hospitalisation Details'!$A$2:$H$2345,4,FALSE)</f>
        <v>17663.14</v>
      </c>
      <c r="N561" t="str">
        <f>VLOOKUP($A561,'Hospitalisation Details'!$A$2:$H$2345,5,FALSE)</f>
        <v>tier - 1</v>
      </c>
      <c r="O561" t="str">
        <f>VLOOKUP($A561,'Hospitalisation Details'!$A$2:$H$2345,6,FALSE)</f>
        <v>tier - 3</v>
      </c>
      <c r="P561" t="str">
        <f>VLOOKUP($A561,'Hospitalisation Details'!$A$2:$H$2345,7,FALSE)</f>
        <v>R1013</v>
      </c>
      <c r="Q561" s="17">
        <f>VLOOKUP($A561,'Hospitalisation Details'!$A$2:$H$2345,8,FALSE)</f>
        <v>28</v>
      </c>
    </row>
    <row r="562" spans="1:17" x14ac:dyDescent="0.25">
      <c r="A562" t="str">
        <f>'Customer Names'!A562</f>
        <v>Id561</v>
      </c>
      <c r="B562" t="str">
        <f>VLOOKUP($A562,'Customer Names'!$A$2:$D$2336,3,FALSE)</f>
        <v>Erin M.</v>
      </c>
      <c r="C562" s="16">
        <f>VLOOKUP($A562,'Medical Examinations'!$A$2:$J$2336,2,FALSE)</f>
        <v>23.65</v>
      </c>
      <c r="D562" s="16">
        <f>VLOOKUP($A562,'Medical Examinations'!$A$2:$J$2336,3,FALSE)</f>
        <v>4.5</v>
      </c>
      <c r="E562" t="str">
        <f>VLOOKUP($A562,'Medical Examinations'!$A$2:$J$2336,4,FALSE)</f>
        <v>No</v>
      </c>
      <c r="F562" t="str">
        <f>VLOOKUP($A562,'Medical Examinations'!$A$2:$J$2336,5,FALSE)</f>
        <v>No</v>
      </c>
      <c r="G562" t="str">
        <f>VLOOKUP($A562,'Medical Examinations'!$A$2:$J$2336,6,FALSE)</f>
        <v>No</v>
      </c>
      <c r="H562" s="17">
        <f>VLOOKUP($A562,'Medical Examinations'!$A$2:$J$2336,7,FALSE)</f>
        <v>0</v>
      </c>
      <c r="I562" t="str">
        <f>VLOOKUP($A562,'Medical Examinations'!$A$2:$J$2336,8,FALSE)</f>
        <v>No</v>
      </c>
      <c r="J562" t="str">
        <f>VLOOKUP($A562,'Medical Examinations'!$A$2:$J$2336,9,FALSE)</f>
        <v>Normal Weight</v>
      </c>
      <c r="K562" t="str">
        <f>VLOOKUP($A562,'Medical Examinations'!$A$2:$J$2336,10,FALSE)</f>
        <v>Normal</v>
      </c>
      <c r="L562" s="18">
        <f>VLOOKUP($A562,'Hospitalisation Details'!$A$2:$H$2345,2,FALSE)</f>
        <v>33171</v>
      </c>
      <c r="M562" s="13">
        <f>VLOOKUP($A562,'Hospitalisation Details'!$A$2:$H$2345,4,FALSE)</f>
        <v>17626.240000000002</v>
      </c>
      <c r="N562" t="str">
        <f>VLOOKUP($A562,'Hospitalisation Details'!$A$2:$H$2345,5,FALSE)</f>
        <v>tier - 1</v>
      </c>
      <c r="O562" t="str">
        <f>VLOOKUP($A562,'Hospitalisation Details'!$A$2:$H$2345,6,FALSE)</f>
        <v>tier - 3</v>
      </c>
      <c r="P562" t="str">
        <f>VLOOKUP($A562,'Hospitalisation Details'!$A$2:$H$2345,7,FALSE)</f>
        <v>R1013</v>
      </c>
      <c r="Q562" s="17">
        <f>VLOOKUP($A562,'Hospitalisation Details'!$A$2:$H$2345,8,FALSE)</f>
        <v>32</v>
      </c>
    </row>
    <row r="563" spans="1:17" x14ac:dyDescent="0.25">
      <c r="A563" t="str">
        <f>'Customer Names'!A563</f>
        <v>Id562</v>
      </c>
      <c r="B563" t="str">
        <f>VLOOKUP($A563,'Customer Names'!$A$2:$D$2336,3,FALSE)</f>
        <v>Bobby E.</v>
      </c>
      <c r="C563" s="16">
        <f>VLOOKUP($A563,'Medical Examinations'!$A$2:$J$2336,2,FALSE)</f>
        <v>49.09</v>
      </c>
      <c r="D563" s="16">
        <f>VLOOKUP($A563,'Medical Examinations'!$A$2:$J$2336,3,FALSE)</f>
        <v>8.3800000000000008</v>
      </c>
      <c r="E563" t="str">
        <f>VLOOKUP($A563,'Medical Examinations'!$A$2:$J$2336,4,FALSE)</f>
        <v>yes</v>
      </c>
      <c r="F563" t="str">
        <f>VLOOKUP($A563,'Medical Examinations'!$A$2:$J$2336,5,FALSE)</f>
        <v>No</v>
      </c>
      <c r="G563" t="str">
        <f>VLOOKUP($A563,'Medical Examinations'!$A$2:$J$2336,6,FALSE)</f>
        <v>No</v>
      </c>
      <c r="H563" s="17">
        <f>VLOOKUP($A563,'Medical Examinations'!$A$2:$J$2336,7,FALSE)</f>
        <v>2</v>
      </c>
      <c r="I563" t="str">
        <f>VLOOKUP($A563,'Medical Examinations'!$A$2:$J$2336,8,FALSE)</f>
        <v>No</v>
      </c>
      <c r="J563" t="str">
        <f>VLOOKUP($A563,'Medical Examinations'!$A$2:$J$2336,9,FALSE)</f>
        <v>Obesity</v>
      </c>
      <c r="K563" t="str">
        <f>VLOOKUP($A563,'Medical Examinations'!$A$2:$J$2336,10,FALSE)</f>
        <v>Diabetes</v>
      </c>
      <c r="L563" s="18">
        <f>VLOOKUP($A563,'Hospitalisation Details'!$A$2:$H$2345,2,FALSE)</f>
        <v>25775</v>
      </c>
      <c r="M563" s="13">
        <f>VLOOKUP($A563,'Hospitalisation Details'!$A$2:$H$2345,4,FALSE)</f>
        <v>17584.72</v>
      </c>
      <c r="N563" t="str">
        <f>VLOOKUP($A563,'Hospitalisation Details'!$A$2:$H$2345,5,FALSE)</f>
        <v>tier - 1</v>
      </c>
      <c r="O563" t="str">
        <f>VLOOKUP($A563,'Hospitalisation Details'!$A$2:$H$2345,6,FALSE)</f>
        <v>tier - 3</v>
      </c>
      <c r="P563" t="str">
        <f>VLOOKUP($A563,'Hospitalisation Details'!$A$2:$H$2345,7,FALSE)</f>
        <v>R1012</v>
      </c>
      <c r="Q563" s="17">
        <f>VLOOKUP($A563,'Hospitalisation Details'!$A$2:$H$2345,8,FALSE)</f>
        <v>52</v>
      </c>
    </row>
    <row r="564" spans="1:17" x14ac:dyDescent="0.25">
      <c r="A564" t="str">
        <f>'Customer Names'!A564</f>
        <v>Id563</v>
      </c>
      <c r="B564" t="str">
        <f>VLOOKUP($A564,'Customer Names'!$A$2:$D$2336,3,FALSE)</f>
        <v>Daniel P.</v>
      </c>
      <c r="C564" s="16">
        <f>VLOOKUP($A564,'Medical Examinations'!$A$2:$J$2336,2,FALSE)</f>
        <v>28.024999999999999</v>
      </c>
      <c r="D564" s="16">
        <f>VLOOKUP($A564,'Medical Examinations'!$A$2:$J$2336,3,FALSE)</f>
        <v>7.03</v>
      </c>
      <c r="E564" t="str">
        <f>VLOOKUP($A564,'Medical Examinations'!$A$2:$J$2336,4,FALSE)</f>
        <v>No</v>
      </c>
      <c r="F564" t="str">
        <f>VLOOKUP($A564,'Medical Examinations'!$A$2:$J$2336,5,FALSE)</f>
        <v>No</v>
      </c>
      <c r="G564" t="str">
        <f>VLOOKUP($A564,'Medical Examinations'!$A$2:$J$2336,6,FALSE)</f>
        <v>No</v>
      </c>
      <c r="H564" s="17">
        <f>VLOOKUP($A564,'Medical Examinations'!$A$2:$J$2336,7,FALSE)</f>
        <v>0</v>
      </c>
      <c r="I564" t="str">
        <f>VLOOKUP($A564,'Medical Examinations'!$A$2:$J$2336,8,FALSE)</f>
        <v>yes</v>
      </c>
      <c r="J564" t="str">
        <f>VLOOKUP($A564,'Medical Examinations'!$A$2:$J$2336,9,FALSE)</f>
        <v>Overweight</v>
      </c>
      <c r="K564" t="str">
        <f>VLOOKUP($A564,'Medical Examinations'!$A$2:$J$2336,10,FALSE)</f>
        <v>Diabetes</v>
      </c>
      <c r="L564" s="18">
        <f>VLOOKUP($A564,'Hospitalisation Details'!$A$2:$H$2345,2,FALSE)</f>
        <v>37493</v>
      </c>
      <c r="M564" s="13">
        <f>VLOOKUP($A564,'Hospitalisation Details'!$A$2:$H$2345,4,FALSE)</f>
        <v>17560.38</v>
      </c>
      <c r="N564" t="str">
        <f>VLOOKUP($A564,'Hospitalisation Details'!$A$2:$H$2345,5,FALSE)</f>
        <v>tier - 1</v>
      </c>
      <c r="O564" t="str">
        <f>VLOOKUP($A564,'Hospitalisation Details'!$A$2:$H$2345,6,FALSE)</f>
        <v>tier - 1</v>
      </c>
      <c r="P564" t="str">
        <f>VLOOKUP($A564,'Hospitalisation Details'!$A$2:$H$2345,7,FALSE)</f>
        <v>R1012</v>
      </c>
      <c r="Q564" s="17">
        <f>VLOOKUP($A564,'Hospitalisation Details'!$A$2:$H$2345,8,FALSE)</f>
        <v>20</v>
      </c>
    </row>
    <row r="565" spans="1:17" x14ac:dyDescent="0.25">
      <c r="A565" t="str">
        <f>'Customer Names'!A565</f>
        <v>Id564</v>
      </c>
      <c r="B565" t="str">
        <f>VLOOKUP($A565,'Customer Names'!$A$2:$D$2336,3,FALSE)</f>
        <v>Marie E.</v>
      </c>
      <c r="C565" s="16">
        <f>VLOOKUP($A565,'Medical Examinations'!$A$2:$J$2336,2,FALSE)</f>
        <v>43.32</v>
      </c>
      <c r="D565" s="16">
        <f>VLOOKUP($A565,'Medical Examinations'!$A$2:$J$2336,3,FALSE)</f>
        <v>8.75</v>
      </c>
      <c r="E565" t="str">
        <f>VLOOKUP($A565,'Medical Examinations'!$A$2:$J$2336,4,FALSE)</f>
        <v>yes</v>
      </c>
      <c r="F565" t="str">
        <f>VLOOKUP($A565,'Medical Examinations'!$A$2:$J$2336,5,FALSE)</f>
        <v>No</v>
      </c>
      <c r="G565" t="str">
        <f>VLOOKUP($A565,'Medical Examinations'!$A$2:$J$2336,6,FALSE)</f>
        <v>Yes</v>
      </c>
      <c r="H565" s="17">
        <f>VLOOKUP($A565,'Medical Examinations'!$A$2:$J$2336,7,FALSE)</f>
        <v>1</v>
      </c>
      <c r="I565" t="str">
        <f>VLOOKUP($A565,'Medical Examinations'!$A$2:$J$2336,8,FALSE)</f>
        <v>No</v>
      </c>
      <c r="J565" t="str">
        <f>VLOOKUP($A565,'Medical Examinations'!$A$2:$J$2336,9,FALSE)</f>
        <v>Obesity</v>
      </c>
      <c r="K565" t="str">
        <f>VLOOKUP($A565,'Medical Examinations'!$A$2:$J$2336,10,FALSE)</f>
        <v>Diabetes</v>
      </c>
      <c r="L565" s="18">
        <f>VLOOKUP($A565,'Hospitalisation Details'!$A$2:$H$2345,2,FALSE)</f>
        <v>23331</v>
      </c>
      <c r="M565" s="13">
        <f>VLOOKUP($A565,'Hospitalisation Details'!$A$2:$H$2345,4,FALSE)</f>
        <v>17556.88</v>
      </c>
      <c r="N565" t="str">
        <f>VLOOKUP($A565,'Hospitalisation Details'!$A$2:$H$2345,5,FALSE)</f>
        <v>tier - 1</v>
      </c>
      <c r="O565" t="str">
        <f>VLOOKUP($A565,'Hospitalisation Details'!$A$2:$H$2345,6,FALSE)</f>
        <v>tier - 2</v>
      </c>
      <c r="P565" t="str">
        <f>VLOOKUP($A565,'Hospitalisation Details'!$A$2:$H$2345,7,FALSE)</f>
        <v>R1012</v>
      </c>
      <c r="Q565" s="17">
        <f>VLOOKUP($A565,'Hospitalisation Details'!$A$2:$H$2345,8,FALSE)</f>
        <v>59</v>
      </c>
    </row>
    <row r="566" spans="1:17" x14ac:dyDescent="0.25">
      <c r="A566" t="str">
        <f>'Customer Names'!A566</f>
        <v>Id565</v>
      </c>
      <c r="B566" t="str">
        <f>VLOOKUP($A566,'Customer Names'!$A$2:$D$2336,3,FALSE)</f>
        <v>Katie</v>
      </c>
      <c r="C566" s="16">
        <f>VLOOKUP($A566,'Medical Examinations'!$A$2:$J$2336,2,FALSE)</f>
        <v>45.92</v>
      </c>
      <c r="D566" s="16">
        <f>VLOOKUP($A566,'Medical Examinations'!$A$2:$J$2336,3,FALSE)</f>
        <v>9.51</v>
      </c>
      <c r="E566" t="str">
        <f>VLOOKUP($A566,'Medical Examinations'!$A$2:$J$2336,4,FALSE)</f>
        <v>No</v>
      </c>
      <c r="F566" t="str">
        <f>VLOOKUP($A566,'Medical Examinations'!$A$2:$J$2336,5,FALSE)</f>
        <v>No</v>
      </c>
      <c r="G566" t="str">
        <f>VLOOKUP($A566,'Medical Examinations'!$A$2:$J$2336,6,FALSE)</f>
        <v>No</v>
      </c>
      <c r="H566" s="17">
        <f>VLOOKUP($A566,'Medical Examinations'!$A$2:$J$2336,7,FALSE)</f>
        <v>0</v>
      </c>
      <c r="I566" t="str">
        <f>VLOOKUP($A566,'Medical Examinations'!$A$2:$J$2336,8,FALSE)</f>
        <v>No</v>
      </c>
      <c r="J566" t="str">
        <f>VLOOKUP($A566,'Medical Examinations'!$A$2:$J$2336,9,FALSE)</f>
        <v>Obesity</v>
      </c>
      <c r="K566" t="str">
        <f>VLOOKUP($A566,'Medical Examinations'!$A$2:$J$2336,10,FALSE)</f>
        <v>Diabetes</v>
      </c>
      <c r="L566" s="18">
        <f>VLOOKUP($A566,'Hospitalisation Details'!$A$2:$H$2345,2,FALSE)</f>
        <v>25031</v>
      </c>
      <c r="M566" s="13">
        <f>VLOOKUP($A566,'Hospitalisation Details'!$A$2:$H$2345,4,FALSE)</f>
        <v>17507.47</v>
      </c>
      <c r="N566" t="str">
        <f>VLOOKUP($A566,'Hospitalisation Details'!$A$2:$H$2345,5,FALSE)</f>
        <v>tier - 1</v>
      </c>
      <c r="O566" t="str">
        <f>VLOOKUP($A566,'Hospitalisation Details'!$A$2:$H$2345,6,FALSE)</f>
        <v>tier - 1</v>
      </c>
      <c r="P566" t="str">
        <f>VLOOKUP($A566,'Hospitalisation Details'!$A$2:$H$2345,7,FALSE)</f>
        <v>R1026</v>
      </c>
      <c r="Q566" s="17">
        <f>VLOOKUP($A566,'Hospitalisation Details'!$A$2:$H$2345,8,FALSE)</f>
        <v>54</v>
      </c>
    </row>
    <row r="567" spans="1:17" x14ac:dyDescent="0.25">
      <c r="A567" t="str">
        <f>'Customer Names'!A567</f>
        <v>Id566</v>
      </c>
      <c r="B567" t="str">
        <f>VLOOKUP($A567,'Customer Names'!$A$2:$D$2336,3,FALSE)</f>
        <v>Eric D</v>
      </c>
      <c r="C567" s="16">
        <f>VLOOKUP($A567,'Medical Examinations'!$A$2:$J$2336,2,FALSE)</f>
        <v>44.03</v>
      </c>
      <c r="D567" s="16">
        <f>VLOOKUP($A567,'Medical Examinations'!$A$2:$J$2336,3,FALSE)</f>
        <v>9.36</v>
      </c>
      <c r="E567" t="str">
        <f>VLOOKUP($A567,'Medical Examinations'!$A$2:$J$2336,4,FALSE)</f>
        <v>No</v>
      </c>
      <c r="F567" t="str">
        <f>VLOOKUP($A567,'Medical Examinations'!$A$2:$J$2336,5,FALSE)</f>
        <v>No</v>
      </c>
      <c r="G567" t="str">
        <f>VLOOKUP($A567,'Medical Examinations'!$A$2:$J$2336,6,FALSE)</f>
        <v>No</v>
      </c>
      <c r="H567" s="17">
        <f>VLOOKUP($A567,'Medical Examinations'!$A$2:$J$2336,7,FALSE)</f>
        <v>0</v>
      </c>
      <c r="I567" t="str">
        <f>VLOOKUP($A567,'Medical Examinations'!$A$2:$J$2336,8,FALSE)</f>
        <v>No</v>
      </c>
      <c r="J567" t="str">
        <f>VLOOKUP($A567,'Medical Examinations'!$A$2:$J$2336,9,FALSE)</f>
        <v>Obesity</v>
      </c>
      <c r="K567" t="str">
        <f>VLOOKUP($A567,'Medical Examinations'!$A$2:$J$2336,10,FALSE)</f>
        <v>Diabetes</v>
      </c>
      <c r="L567" s="18">
        <f>VLOOKUP($A567,'Hospitalisation Details'!$A$2:$H$2345,2,FALSE)</f>
        <v>23909</v>
      </c>
      <c r="M567" s="13">
        <f>VLOOKUP($A567,'Hospitalisation Details'!$A$2:$H$2345,4,FALSE)</f>
        <v>17505.650000000001</v>
      </c>
      <c r="N567" t="str">
        <f>VLOOKUP($A567,'Hospitalisation Details'!$A$2:$H$2345,5,FALSE)</f>
        <v>tier - 1</v>
      </c>
      <c r="O567" t="str">
        <f>VLOOKUP($A567,'Hospitalisation Details'!$A$2:$H$2345,6,FALSE)</f>
        <v>tier - 2</v>
      </c>
      <c r="P567" t="str">
        <f>VLOOKUP($A567,'Hospitalisation Details'!$A$2:$H$2345,7,FALSE)</f>
        <v>R1023</v>
      </c>
      <c r="Q567" s="17">
        <f>VLOOKUP($A567,'Hospitalisation Details'!$A$2:$H$2345,8,FALSE)</f>
        <v>57</v>
      </c>
    </row>
    <row r="568" spans="1:17" x14ac:dyDescent="0.25">
      <c r="A568" t="str">
        <f>'Customer Names'!A568</f>
        <v>Id567</v>
      </c>
      <c r="B568" t="str">
        <f>VLOOKUP($A568,'Customer Names'!$A$2:$D$2336,3,FALSE)</f>
        <v>Tara</v>
      </c>
      <c r="C568" s="16">
        <f>VLOOKUP($A568,'Medical Examinations'!$A$2:$J$2336,2,FALSE)</f>
        <v>24.6</v>
      </c>
      <c r="D568" s="16">
        <f>VLOOKUP($A568,'Medical Examinations'!$A$2:$J$2336,3,FALSE)</f>
        <v>4.8099999999999996</v>
      </c>
      <c r="E568" t="str">
        <f>VLOOKUP($A568,'Medical Examinations'!$A$2:$J$2336,4,FALSE)</f>
        <v>No</v>
      </c>
      <c r="F568" t="str">
        <f>VLOOKUP($A568,'Medical Examinations'!$A$2:$J$2336,5,FALSE)</f>
        <v>No</v>
      </c>
      <c r="G568" t="str">
        <f>VLOOKUP($A568,'Medical Examinations'!$A$2:$J$2336,6,FALSE)</f>
        <v>No</v>
      </c>
      <c r="H568" s="17">
        <f>VLOOKUP($A568,'Medical Examinations'!$A$2:$J$2336,7,FALSE)</f>
        <v>0</v>
      </c>
      <c r="I568" t="str">
        <f>VLOOKUP($A568,'Medical Examinations'!$A$2:$J$2336,8,FALSE)</f>
        <v>yes</v>
      </c>
      <c r="J568" t="str">
        <f>VLOOKUP($A568,'Medical Examinations'!$A$2:$J$2336,9,FALSE)</f>
        <v>Normal Weight</v>
      </c>
      <c r="K568" t="str">
        <f>VLOOKUP($A568,'Medical Examinations'!$A$2:$J$2336,10,FALSE)</f>
        <v>Normal</v>
      </c>
      <c r="L568" s="18">
        <f>VLOOKUP($A568,'Hospitalisation Details'!$A$2:$H$2345,2,FALSE)</f>
        <v>33236</v>
      </c>
      <c r="M568" s="13">
        <f>VLOOKUP($A568,'Hospitalisation Details'!$A$2:$H$2345,4,FALSE)</f>
        <v>17496.310000000001</v>
      </c>
      <c r="N568" t="str">
        <f>VLOOKUP($A568,'Hospitalisation Details'!$A$2:$H$2345,5,FALSE)</f>
        <v>tier - 1</v>
      </c>
      <c r="O568" t="str">
        <f>VLOOKUP($A568,'Hospitalisation Details'!$A$2:$H$2345,6,FALSE)</f>
        <v>tier - 2</v>
      </c>
      <c r="P568" t="str">
        <f>VLOOKUP($A568,'Hospitalisation Details'!$A$2:$H$2345,7,FALSE)</f>
        <v>R1011</v>
      </c>
      <c r="Q568" s="17">
        <f>VLOOKUP($A568,'Hospitalisation Details'!$A$2:$H$2345,8,FALSE)</f>
        <v>32</v>
      </c>
    </row>
    <row r="569" spans="1:17" x14ac:dyDescent="0.25">
      <c r="A569" t="str">
        <f>'Customer Names'!A569</f>
        <v>Id568</v>
      </c>
      <c r="B569" t="str">
        <f>VLOOKUP($A569,'Customer Names'!$A$2:$D$2336,3,FALSE)</f>
        <v>Haley L</v>
      </c>
      <c r="C569" s="16">
        <f>VLOOKUP($A569,'Medical Examinations'!$A$2:$J$2336,2,FALSE)</f>
        <v>49.15</v>
      </c>
      <c r="D569" s="16">
        <f>VLOOKUP($A569,'Medical Examinations'!$A$2:$J$2336,3,FALSE)</f>
        <v>8.08</v>
      </c>
      <c r="E569" t="str">
        <f>VLOOKUP($A569,'Medical Examinations'!$A$2:$J$2336,4,FALSE)</f>
        <v>No</v>
      </c>
      <c r="F569" t="str">
        <f>VLOOKUP($A569,'Medical Examinations'!$A$2:$J$2336,5,FALSE)</f>
        <v>No</v>
      </c>
      <c r="G569" t="str">
        <f>VLOOKUP($A569,'Medical Examinations'!$A$2:$J$2336,6,FALSE)</f>
        <v>No</v>
      </c>
      <c r="H569" s="17">
        <f>VLOOKUP($A569,'Medical Examinations'!$A$2:$J$2336,7,FALSE)</f>
        <v>0</v>
      </c>
      <c r="I569" t="str">
        <f>VLOOKUP($A569,'Medical Examinations'!$A$2:$J$2336,8,FALSE)</f>
        <v>No</v>
      </c>
      <c r="J569" t="str">
        <f>VLOOKUP($A569,'Medical Examinations'!$A$2:$J$2336,9,FALSE)</f>
        <v>Obesity</v>
      </c>
      <c r="K569" t="str">
        <f>VLOOKUP($A569,'Medical Examinations'!$A$2:$J$2336,10,FALSE)</f>
        <v>Diabetes</v>
      </c>
      <c r="L569" s="18">
        <f>VLOOKUP($A569,'Hospitalisation Details'!$A$2:$H$2345,2,FALSE)</f>
        <v>26092</v>
      </c>
      <c r="M569" s="13">
        <f>VLOOKUP($A569,'Hospitalisation Details'!$A$2:$H$2345,4,FALSE)</f>
        <v>17479.53</v>
      </c>
      <c r="N569" t="str">
        <f>VLOOKUP($A569,'Hospitalisation Details'!$A$2:$H$2345,5,FALSE)</f>
        <v>tier - 1</v>
      </c>
      <c r="O569" t="str">
        <f>VLOOKUP($A569,'Hospitalisation Details'!$A$2:$H$2345,6,FALSE)</f>
        <v>tier - 1</v>
      </c>
      <c r="P569" t="str">
        <f>VLOOKUP($A569,'Hospitalisation Details'!$A$2:$H$2345,7,FALSE)</f>
        <v>R1012</v>
      </c>
      <c r="Q569" s="17">
        <f>VLOOKUP($A569,'Hospitalisation Details'!$A$2:$H$2345,8,FALSE)</f>
        <v>52</v>
      </c>
    </row>
    <row r="570" spans="1:17" x14ac:dyDescent="0.25">
      <c r="A570" t="str">
        <f>'Customer Names'!A570</f>
        <v>Id569</v>
      </c>
      <c r="B570" t="str">
        <f>VLOOKUP($A570,'Customer Names'!$A$2:$D$2336,3,FALSE)</f>
        <v>Kayla B.</v>
      </c>
      <c r="C570" s="16">
        <f>VLOOKUP($A570,'Medical Examinations'!$A$2:$J$2336,2,FALSE)</f>
        <v>28.31</v>
      </c>
      <c r="D570" s="16">
        <f>VLOOKUP($A570,'Medical Examinations'!$A$2:$J$2336,3,FALSE)</f>
        <v>6.29</v>
      </c>
      <c r="E570" t="str">
        <f>VLOOKUP($A570,'Medical Examinations'!$A$2:$J$2336,4,FALSE)</f>
        <v>No</v>
      </c>
      <c r="F570" t="str">
        <f>VLOOKUP($A570,'Medical Examinations'!$A$2:$J$2336,5,FALSE)</f>
        <v>No</v>
      </c>
      <c r="G570" t="str">
        <f>VLOOKUP($A570,'Medical Examinations'!$A$2:$J$2336,6,FALSE)</f>
        <v>Yes</v>
      </c>
      <c r="H570" s="17">
        <f>VLOOKUP($A570,'Medical Examinations'!$A$2:$J$2336,7,FALSE)</f>
        <v>1</v>
      </c>
      <c r="I570" t="str">
        <f>VLOOKUP($A570,'Medical Examinations'!$A$2:$J$2336,8,FALSE)</f>
        <v>yes</v>
      </c>
      <c r="J570" t="str">
        <f>VLOOKUP($A570,'Medical Examinations'!$A$2:$J$2336,9,FALSE)</f>
        <v>Overweight</v>
      </c>
      <c r="K570" t="str">
        <f>VLOOKUP($A570,'Medical Examinations'!$A$2:$J$2336,10,FALSE)</f>
        <v>Prediabetes</v>
      </c>
      <c r="L570" s="18">
        <f>VLOOKUP($A570,'Hospitalisation Details'!$A$2:$H$2345,2,FALSE)</f>
        <v>37927</v>
      </c>
      <c r="M570" s="13">
        <f>VLOOKUP($A570,'Hospitalisation Details'!$A$2:$H$2345,4,FALSE)</f>
        <v>17468.98</v>
      </c>
      <c r="N570" t="str">
        <f>VLOOKUP($A570,'Hospitalisation Details'!$A$2:$H$2345,5,FALSE)</f>
        <v>tier - 2</v>
      </c>
      <c r="O570" t="str">
        <f>VLOOKUP($A570,'Hospitalisation Details'!$A$2:$H$2345,6,FALSE)</f>
        <v>tier - 1</v>
      </c>
      <c r="P570" t="str">
        <f>VLOOKUP($A570,'Hospitalisation Details'!$A$2:$H$2345,7,FALSE)</f>
        <v>R1012</v>
      </c>
      <c r="Q570" s="17">
        <f>VLOOKUP($A570,'Hospitalisation Details'!$A$2:$H$2345,8,FALSE)</f>
        <v>19</v>
      </c>
    </row>
    <row r="571" spans="1:17" x14ac:dyDescent="0.25">
      <c r="A571" t="str">
        <f>'Customer Names'!A571</f>
        <v>Id570</v>
      </c>
      <c r="B571" t="str">
        <f>VLOOKUP($A571,'Customer Names'!$A$2:$D$2336,3,FALSE)</f>
        <v>Mark D.</v>
      </c>
      <c r="C571" s="16">
        <f>VLOOKUP($A571,'Medical Examinations'!$A$2:$J$2336,2,FALSE)</f>
        <v>22.99</v>
      </c>
      <c r="D571" s="16">
        <f>VLOOKUP($A571,'Medical Examinations'!$A$2:$J$2336,3,FALSE)</f>
        <v>6.29</v>
      </c>
      <c r="E571" t="str">
        <f>VLOOKUP($A571,'Medical Examinations'!$A$2:$J$2336,4,FALSE)</f>
        <v>No</v>
      </c>
      <c r="F571" t="str">
        <f>VLOOKUP($A571,'Medical Examinations'!$A$2:$J$2336,5,FALSE)</f>
        <v>No</v>
      </c>
      <c r="G571" t="str">
        <f>VLOOKUP($A571,'Medical Examinations'!$A$2:$J$2336,6,FALSE)</f>
        <v>No</v>
      </c>
      <c r="H571" s="17">
        <f>VLOOKUP($A571,'Medical Examinations'!$A$2:$J$2336,7,FALSE)</f>
        <v>1</v>
      </c>
      <c r="I571" t="str">
        <f>VLOOKUP($A571,'Medical Examinations'!$A$2:$J$2336,8,FALSE)</f>
        <v>yes</v>
      </c>
      <c r="J571" t="str">
        <f>VLOOKUP($A571,'Medical Examinations'!$A$2:$J$2336,9,FALSE)</f>
        <v>Normal Weight</v>
      </c>
      <c r="K571" t="str">
        <f>VLOOKUP($A571,'Medical Examinations'!$A$2:$J$2336,10,FALSE)</f>
        <v>Prediabetes</v>
      </c>
      <c r="L571" s="18">
        <f>VLOOKUP($A571,'Hospitalisation Details'!$A$2:$H$2345,2,FALSE)</f>
        <v>33895</v>
      </c>
      <c r="M571" s="13">
        <f>VLOOKUP($A571,'Hospitalisation Details'!$A$2:$H$2345,4,FALSE)</f>
        <v>17361.77</v>
      </c>
      <c r="N571" t="str">
        <f>VLOOKUP($A571,'Hospitalisation Details'!$A$2:$H$2345,5,FALSE)</f>
        <v>tier - 2</v>
      </c>
      <c r="O571" t="str">
        <f>VLOOKUP($A571,'Hospitalisation Details'!$A$2:$H$2345,6,FALSE)</f>
        <v>tier - 1</v>
      </c>
      <c r="P571" t="str">
        <f>VLOOKUP($A571,'Hospitalisation Details'!$A$2:$H$2345,7,FALSE)</f>
        <v>R1012</v>
      </c>
      <c r="Q571" s="17">
        <f>VLOOKUP($A571,'Hospitalisation Details'!$A$2:$H$2345,8,FALSE)</f>
        <v>30</v>
      </c>
    </row>
    <row r="572" spans="1:17" x14ac:dyDescent="0.25">
      <c r="A572" t="str">
        <f>'Customer Names'!A572</f>
        <v>Id571</v>
      </c>
      <c r="B572" t="str">
        <f>VLOOKUP($A572,'Customer Names'!$A$2:$D$2336,3,FALSE)</f>
        <v>Patrick J.</v>
      </c>
      <c r="C572" s="16">
        <f>VLOOKUP($A572,'Medical Examinations'!$A$2:$J$2336,2,FALSE)</f>
        <v>29.07</v>
      </c>
      <c r="D572" s="16">
        <f>VLOOKUP($A572,'Medical Examinations'!$A$2:$J$2336,3,FALSE)</f>
        <v>5.12</v>
      </c>
      <c r="E572" t="str">
        <f>VLOOKUP($A572,'Medical Examinations'!$A$2:$J$2336,4,FALSE)</f>
        <v>No</v>
      </c>
      <c r="F572" t="str">
        <f>VLOOKUP($A572,'Medical Examinations'!$A$2:$J$2336,5,FALSE)</f>
        <v>No</v>
      </c>
      <c r="G572" t="str">
        <f>VLOOKUP($A572,'Medical Examinations'!$A$2:$J$2336,6,FALSE)</f>
        <v>Yes</v>
      </c>
      <c r="H572" s="17">
        <f>VLOOKUP($A572,'Medical Examinations'!$A$2:$J$2336,7,FALSE)</f>
        <v>1</v>
      </c>
      <c r="I572" t="str">
        <f>VLOOKUP($A572,'Medical Examinations'!$A$2:$J$2336,8,FALSE)</f>
        <v>yes</v>
      </c>
      <c r="J572" t="str">
        <f>VLOOKUP($A572,'Medical Examinations'!$A$2:$J$2336,9,FALSE)</f>
        <v>Overweight</v>
      </c>
      <c r="K572" t="str">
        <f>VLOOKUP($A572,'Medical Examinations'!$A$2:$J$2336,10,FALSE)</f>
        <v>Normal</v>
      </c>
      <c r="L572" s="18">
        <f>VLOOKUP($A572,'Hospitalisation Details'!$A$2:$H$2345,2,FALSE)</f>
        <v>37926</v>
      </c>
      <c r="M572" s="13">
        <f>VLOOKUP($A572,'Hospitalisation Details'!$A$2:$H$2345,4,FALSE)</f>
        <v>17352.68</v>
      </c>
      <c r="N572" t="str">
        <f>VLOOKUP($A572,'Hospitalisation Details'!$A$2:$H$2345,5,FALSE)</f>
        <v>tier - 2</v>
      </c>
      <c r="O572" t="str">
        <f>VLOOKUP($A572,'Hospitalisation Details'!$A$2:$H$2345,6,FALSE)</f>
        <v>tier - 3</v>
      </c>
      <c r="P572" t="str">
        <f>VLOOKUP($A572,'Hospitalisation Details'!$A$2:$H$2345,7,FALSE)</f>
        <v>R1012</v>
      </c>
      <c r="Q572" s="17">
        <f>VLOOKUP($A572,'Hospitalisation Details'!$A$2:$H$2345,8,FALSE)</f>
        <v>19</v>
      </c>
    </row>
    <row r="573" spans="1:17" x14ac:dyDescent="0.25">
      <c r="A573" t="str">
        <f>'Customer Names'!A573</f>
        <v>Id572</v>
      </c>
      <c r="B573" t="str">
        <f>VLOOKUP($A573,'Customer Names'!$A$2:$D$2336,3,FALSE)</f>
        <v>Alejandro</v>
      </c>
      <c r="C573" s="16">
        <f>VLOOKUP($A573,'Medical Examinations'!$A$2:$J$2336,2,FALSE)</f>
        <v>42.02</v>
      </c>
      <c r="D573" s="16">
        <f>VLOOKUP($A573,'Medical Examinations'!$A$2:$J$2336,3,FALSE)</f>
        <v>9.9499999999999993</v>
      </c>
      <c r="E573" t="str">
        <f>VLOOKUP($A573,'Medical Examinations'!$A$2:$J$2336,4,FALSE)</f>
        <v>yes</v>
      </c>
      <c r="F573" t="str">
        <f>VLOOKUP($A573,'Medical Examinations'!$A$2:$J$2336,5,FALSE)</f>
        <v>No</v>
      </c>
      <c r="G573" t="str">
        <f>VLOOKUP($A573,'Medical Examinations'!$A$2:$J$2336,6,FALSE)</f>
        <v>Yes</v>
      </c>
      <c r="H573" s="17">
        <f>VLOOKUP($A573,'Medical Examinations'!$A$2:$J$2336,7,FALSE)</f>
        <v>1</v>
      </c>
      <c r="I573" t="str">
        <f>VLOOKUP($A573,'Medical Examinations'!$A$2:$J$2336,8,FALSE)</f>
        <v>No</v>
      </c>
      <c r="J573" t="str">
        <f>VLOOKUP($A573,'Medical Examinations'!$A$2:$J$2336,9,FALSE)</f>
        <v>Obesity</v>
      </c>
      <c r="K573" t="str">
        <f>VLOOKUP($A573,'Medical Examinations'!$A$2:$J$2336,10,FALSE)</f>
        <v>Diabetes</v>
      </c>
      <c r="L573" s="18">
        <f>VLOOKUP($A573,'Hospitalisation Details'!$A$2:$H$2345,2,FALSE)</f>
        <v>23204</v>
      </c>
      <c r="M573" s="13">
        <f>VLOOKUP($A573,'Hospitalisation Details'!$A$2:$H$2345,4,FALSE)</f>
        <v>17337.580000000002</v>
      </c>
      <c r="N573" t="str">
        <f>VLOOKUP($A573,'Hospitalisation Details'!$A$2:$H$2345,5,FALSE)</f>
        <v>tier - 2</v>
      </c>
      <c r="O573" t="str">
        <f>VLOOKUP($A573,'Hospitalisation Details'!$A$2:$H$2345,6,FALSE)</f>
        <v>tier - 3</v>
      </c>
      <c r="P573" t="str">
        <f>VLOOKUP($A573,'Hospitalisation Details'!$A$2:$H$2345,7,FALSE)</f>
        <v>R1023</v>
      </c>
      <c r="Q573" s="17">
        <f>VLOOKUP($A573,'Hospitalisation Details'!$A$2:$H$2345,8,FALSE)</f>
        <v>59</v>
      </c>
    </row>
    <row r="574" spans="1:17" x14ac:dyDescent="0.25">
      <c r="A574" t="str">
        <f>'Customer Names'!A574</f>
        <v>Id573</v>
      </c>
      <c r="B574" t="str">
        <f>VLOOKUP($A574,'Customer Names'!$A$2:$D$2336,3,FALSE)</f>
        <v>Beth A</v>
      </c>
      <c r="C574" s="16">
        <f>VLOOKUP($A574,'Medical Examinations'!$A$2:$J$2336,2,FALSE)</f>
        <v>49.07</v>
      </c>
      <c r="D574" s="16">
        <f>VLOOKUP($A574,'Medical Examinations'!$A$2:$J$2336,3,FALSE)</f>
        <v>9.08</v>
      </c>
      <c r="E574" t="str">
        <f>VLOOKUP($A574,'Medical Examinations'!$A$2:$J$2336,4,FALSE)</f>
        <v>yes</v>
      </c>
      <c r="F574" t="str">
        <f>VLOOKUP($A574,'Medical Examinations'!$A$2:$J$2336,5,FALSE)</f>
        <v>No</v>
      </c>
      <c r="G574" t="str">
        <f>VLOOKUP($A574,'Medical Examinations'!$A$2:$J$2336,6,FALSE)</f>
        <v>No</v>
      </c>
      <c r="H574" s="17">
        <f>VLOOKUP($A574,'Medical Examinations'!$A$2:$J$2336,7,FALSE)</f>
        <v>1</v>
      </c>
      <c r="I574" t="str">
        <f>VLOOKUP($A574,'Medical Examinations'!$A$2:$J$2336,8,FALSE)</f>
        <v>No</v>
      </c>
      <c r="J574" t="str">
        <f>VLOOKUP($A574,'Medical Examinations'!$A$2:$J$2336,9,FALSE)</f>
        <v>Obesity</v>
      </c>
      <c r="K574" t="str">
        <f>VLOOKUP($A574,'Medical Examinations'!$A$2:$J$2336,10,FALSE)</f>
        <v>Diabetes</v>
      </c>
      <c r="L574" s="18">
        <f>VLOOKUP($A574,'Hospitalisation Details'!$A$2:$H$2345,2,FALSE)</f>
        <v>27631</v>
      </c>
      <c r="M574" s="13">
        <f>VLOOKUP($A574,'Hospitalisation Details'!$A$2:$H$2345,4,FALSE)</f>
        <v>17253.43</v>
      </c>
      <c r="N574" t="str">
        <f>VLOOKUP($A574,'Hospitalisation Details'!$A$2:$H$2345,5,FALSE)</f>
        <v>tier - 2</v>
      </c>
      <c r="O574" t="str">
        <f>VLOOKUP($A574,'Hospitalisation Details'!$A$2:$H$2345,6,FALSE)</f>
        <v>tier - 3</v>
      </c>
      <c r="P574" t="str">
        <f>VLOOKUP($A574,'Hospitalisation Details'!$A$2:$H$2345,7,FALSE)</f>
        <v>R1026</v>
      </c>
      <c r="Q574" s="17">
        <f>VLOOKUP($A574,'Hospitalisation Details'!$A$2:$H$2345,8,FALSE)</f>
        <v>47</v>
      </c>
    </row>
    <row r="575" spans="1:17" x14ac:dyDescent="0.25">
      <c r="A575" t="str">
        <f>'Customer Names'!A575</f>
        <v>Id574</v>
      </c>
      <c r="B575" t="str">
        <f>VLOOKUP($A575,'Customer Names'!$A$2:$D$2336,3,FALSE)</f>
        <v>Jason R</v>
      </c>
      <c r="C575" s="16">
        <f>VLOOKUP($A575,'Medical Examinations'!$A$2:$J$2336,2,FALSE)</f>
        <v>19.8</v>
      </c>
      <c r="D575" s="16">
        <f>VLOOKUP($A575,'Medical Examinations'!$A$2:$J$2336,3,FALSE)</f>
        <v>4.82</v>
      </c>
      <c r="E575" t="str">
        <f>VLOOKUP($A575,'Medical Examinations'!$A$2:$J$2336,4,FALSE)</f>
        <v>No</v>
      </c>
      <c r="F575" t="str">
        <f>VLOOKUP($A575,'Medical Examinations'!$A$2:$J$2336,5,FALSE)</f>
        <v>No</v>
      </c>
      <c r="G575" t="str">
        <f>VLOOKUP($A575,'Medical Examinations'!$A$2:$J$2336,6,FALSE)</f>
        <v>No</v>
      </c>
      <c r="H575" s="17">
        <f>VLOOKUP($A575,'Medical Examinations'!$A$2:$J$2336,7,FALSE)</f>
        <v>0</v>
      </c>
      <c r="I575" t="str">
        <f>VLOOKUP($A575,'Medical Examinations'!$A$2:$J$2336,8,FALSE)</f>
        <v>yes</v>
      </c>
      <c r="J575" t="str">
        <f>VLOOKUP($A575,'Medical Examinations'!$A$2:$J$2336,9,FALSE)</f>
        <v>Normal Weight</v>
      </c>
      <c r="K575" t="str">
        <f>VLOOKUP($A575,'Medical Examinations'!$A$2:$J$2336,10,FALSE)</f>
        <v>Normal</v>
      </c>
      <c r="L575" s="18">
        <f>VLOOKUP($A575,'Hospitalisation Details'!$A$2:$H$2345,2,FALSE)</f>
        <v>30246</v>
      </c>
      <c r="M575" s="13">
        <f>VLOOKUP($A575,'Hospitalisation Details'!$A$2:$H$2345,4,FALSE)</f>
        <v>17179.52</v>
      </c>
      <c r="N575" t="str">
        <f>VLOOKUP($A575,'Hospitalisation Details'!$A$2:$H$2345,5,FALSE)</f>
        <v>tier - 2</v>
      </c>
      <c r="O575" t="str">
        <f>VLOOKUP($A575,'Hospitalisation Details'!$A$2:$H$2345,6,FALSE)</f>
        <v>tier - 1</v>
      </c>
      <c r="P575" t="str">
        <f>VLOOKUP($A575,'Hospitalisation Details'!$A$2:$H$2345,7,FALSE)</f>
        <v>R1013</v>
      </c>
      <c r="Q575" s="17">
        <f>VLOOKUP($A575,'Hospitalisation Details'!$A$2:$H$2345,8,FALSE)</f>
        <v>40</v>
      </c>
    </row>
    <row r="576" spans="1:17" x14ac:dyDescent="0.25">
      <c r="A576" t="str">
        <f>'Customer Names'!A576</f>
        <v>Id575</v>
      </c>
      <c r="B576" t="str">
        <f>VLOOKUP($A576,'Customer Names'!$A$2:$D$2336,3,FALSE)</f>
        <v>Yoshinori</v>
      </c>
      <c r="C576" s="16">
        <f>VLOOKUP($A576,'Medical Examinations'!$A$2:$J$2336,2,FALSE)</f>
        <v>27.36</v>
      </c>
      <c r="D576" s="16">
        <f>VLOOKUP($A576,'Medical Examinations'!$A$2:$J$2336,3,FALSE)</f>
        <v>4.6500000000000004</v>
      </c>
      <c r="E576" t="str">
        <f>VLOOKUP($A576,'Medical Examinations'!$A$2:$J$2336,4,FALSE)</f>
        <v>No</v>
      </c>
      <c r="F576" t="str">
        <f>VLOOKUP($A576,'Medical Examinations'!$A$2:$J$2336,5,FALSE)</f>
        <v>yes</v>
      </c>
      <c r="G576" t="str">
        <f>VLOOKUP($A576,'Medical Examinations'!$A$2:$J$2336,6,FALSE)</f>
        <v>No</v>
      </c>
      <c r="H576" s="17">
        <f>VLOOKUP($A576,'Medical Examinations'!$A$2:$J$2336,7,FALSE)</f>
        <v>1</v>
      </c>
      <c r="I576" t="str">
        <f>VLOOKUP($A576,'Medical Examinations'!$A$2:$J$2336,8,FALSE)</f>
        <v>yes</v>
      </c>
      <c r="J576" t="str">
        <f>VLOOKUP($A576,'Medical Examinations'!$A$2:$J$2336,9,FALSE)</f>
        <v>Overweight</v>
      </c>
      <c r="K576" t="str">
        <f>VLOOKUP($A576,'Medical Examinations'!$A$2:$J$2336,10,FALSE)</f>
        <v>Normal</v>
      </c>
      <c r="L576" s="18">
        <f>VLOOKUP($A576,'Hospitalisation Details'!$A$2:$H$2345,2,FALSE)</f>
        <v>38217</v>
      </c>
      <c r="M576" s="13">
        <f>VLOOKUP($A576,'Hospitalisation Details'!$A$2:$H$2345,4,FALSE)</f>
        <v>17178.68</v>
      </c>
      <c r="N576" t="str">
        <f>VLOOKUP($A576,'Hospitalisation Details'!$A$2:$H$2345,5,FALSE)</f>
        <v>tier - 2</v>
      </c>
      <c r="O576" t="str">
        <f>VLOOKUP($A576,'Hospitalisation Details'!$A$2:$H$2345,6,FALSE)</f>
        <v>tier - 2</v>
      </c>
      <c r="P576" t="str">
        <f>VLOOKUP($A576,'Hospitalisation Details'!$A$2:$H$2345,7,FALSE)</f>
        <v>R1019</v>
      </c>
      <c r="Q576" s="17">
        <f>VLOOKUP($A576,'Hospitalisation Details'!$A$2:$H$2345,8,FALSE)</f>
        <v>18</v>
      </c>
    </row>
    <row r="577" spans="1:17" x14ac:dyDescent="0.25">
      <c r="A577" t="str">
        <f>'Customer Names'!A577</f>
        <v>Id576</v>
      </c>
      <c r="B577" t="str">
        <f>VLOOKUP($A577,'Customer Names'!$A$2:$D$2336,3,FALSE)</f>
        <v>Adrienne G.</v>
      </c>
      <c r="C577" s="16">
        <f>VLOOKUP($A577,'Medical Examinations'!$A$2:$J$2336,2,FALSE)</f>
        <v>42.95</v>
      </c>
      <c r="D577" s="16">
        <f>VLOOKUP($A577,'Medical Examinations'!$A$2:$J$2336,3,FALSE)</f>
        <v>5.16</v>
      </c>
      <c r="E577" t="str">
        <f>VLOOKUP($A577,'Medical Examinations'!$A$2:$J$2336,4,FALSE)</f>
        <v>yes</v>
      </c>
      <c r="F577" t="str">
        <f>VLOOKUP($A577,'Medical Examinations'!$A$2:$J$2336,5,FALSE)</f>
        <v>No</v>
      </c>
      <c r="G577" t="str">
        <f>VLOOKUP($A577,'Medical Examinations'!$A$2:$J$2336,6,FALSE)</f>
        <v>No</v>
      </c>
      <c r="H577" s="17">
        <f>VLOOKUP($A577,'Medical Examinations'!$A$2:$J$2336,7,FALSE)</f>
        <v>1</v>
      </c>
      <c r="I577" t="str">
        <f>VLOOKUP($A577,'Medical Examinations'!$A$2:$J$2336,8,FALSE)</f>
        <v>No</v>
      </c>
      <c r="J577" t="str">
        <f>VLOOKUP($A577,'Medical Examinations'!$A$2:$J$2336,9,FALSE)</f>
        <v>Obesity</v>
      </c>
      <c r="K577" t="str">
        <f>VLOOKUP($A577,'Medical Examinations'!$A$2:$J$2336,10,FALSE)</f>
        <v>Normal</v>
      </c>
      <c r="L577" s="18">
        <f>VLOOKUP($A577,'Hospitalisation Details'!$A$2:$H$2345,2,FALSE)</f>
        <v>23535</v>
      </c>
      <c r="M577" s="13">
        <f>VLOOKUP($A577,'Hospitalisation Details'!$A$2:$H$2345,4,FALSE)</f>
        <v>17174.52</v>
      </c>
      <c r="N577" t="str">
        <f>VLOOKUP($A577,'Hospitalisation Details'!$A$2:$H$2345,5,FALSE)</f>
        <v>tier - 2</v>
      </c>
      <c r="O577" t="str">
        <f>VLOOKUP($A577,'Hospitalisation Details'!$A$2:$H$2345,6,FALSE)</f>
        <v>tier - 2</v>
      </c>
      <c r="P577" t="str">
        <f>VLOOKUP($A577,'Hospitalisation Details'!$A$2:$H$2345,7,FALSE)</f>
        <v>R1012</v>
      </c>
      <c r="Q577" s="17">
        <f>VLOOKUP($A577,'Hospitalisation Details'!$A$2:$H$2345,8,FALSE)</f>
        <v>59</v>
      </c>
    </row>
    <row r="578" spans="1:17" x14ac:dyDescent="0.25">
      <c r="A578" t="str">
        <f>'Customer Names'!A578</f>
        <v>Id577</v>
      </c>
      <c r="B578" t="str">
        <f>VLOOKUP($A578,'Customer Names'!$A$2:$D$2336,3,FALSE)</f>
        <v>Meredith</v>
      </c>
      <c r="C578" s="16">
        <f>VLOOKUP($A578,'Medical Examinations'!$A$2:$J$2336,2,FALSE)</f>
        <v>42.66</v>
      </c>
      <c r="D578" s="16">
        <f>VLOOKUP($A578,'Medical Examinations'!$A$2:$J$2336,3,FALSE)</f>
        <v>10.44</v>
      </c>
      <c r="E578" t="str">
        <f>VLOOKUP($A578,'Medical Examinations'!$A$2:$J$2336,4,FALSE)</f>
        <v>No</v>
      </c>
      <c r="F578" t="str">
        <f>VLOOKUP($A578,'Medical Examinations'!$A$2:$J$2336,5,FALSE)</f>
        <v>No</v>
      </c>
      <c r="G578" t="str">
        <f>VLOOKUP($A578,'Medical Examinations'!$A$2:$J$2336,6,FALSE)</f>
        <v>No</v>
      </c>
      <c r="H578" s="17">
        <f>VLOOKUP($A578,'Medical Examinations'!$A$2:$J$2336,7,FALSE)</f>
        <v>0</v>
      </c>
      <c r="I578" t="str">
        <f>VLOOKUP($A578,'Medical Examinations'!$A$2:$J$2336,8,FALSE)</f>
        <v>No</v>
      </c>
      <c r="J578" t="str">
        <f>VLOOKUP($A578,'Medical Examinations'!$A$2:$J$2336,9,FALSE)</f>
        <v>Obesity</v>
      </c>
      <c r="K578" t="str">
        <f>VLOOKUP($A578,'Medical Examinations'!$A$2:$J$2336,10,FALSE)</f>
        <v>Diabetes</v>
      </c>
      <c r="L578" s="18">
        <f>VLOOKUP($A578,'Hospitalisation Details'!$A$2:$H$2345,2,FALSE)</f>
        <v>24001</v>
      </c>
      <c r="M578" s="13">
        <f>VLOOKUP($A578,'Hospitalisation Details'!$A$2:$H$2345,4,FALSE)</f>
        <v>17172.27</v>
      </c>
      <c r="N578" t="str">
        <f>VLOOKUP($A578,'Hospitalisation Details'!$A$2:$H$2345,5,FALSE)</f>
        <v>tier - 2</v>
      </c>
      <c r="O578" t="str">
        <f>VLOOKUP($A578,'Hospitalisation Details'!$A$2:$H$2345,6,FALSE)</f>
        <v>tier - 2</v>
      </c>
      <c r="P578" t="str">
        <f>VLOOKUP($A578,'Hospitalisation Details'!$A$2:$H$2345,7,FALSE)</f>
        <v>R1026</v>
      </c>
      <c r="Q578" s="17">
        <f>VLOOKUP($A578,'Hospitalisation Details'!$A$2:$H$2345,8,FALSE)</f>
        <v>57</v>
      </c>
    </row>
    <row r="579" spans="1:17" x14ac:dyDescent="0.25">
      <c r="A579" t="str">
        <f>'Customer Names'!A579</f>
        <v>Id578</v>
      </c>
      <c r="B579" t="str">
        <f>VLOOKUP($A579,'Customer Names'!$A$2:$D$2336,3,FALSE)</f>
        <v>Junyong</v>
      </c>
      <c r="C579" s="16">
        <f>VLOOKUP($A579,'Medical Examinations'!$A$2:$J$2336,2,FALSE)</f>
        <v>33.630000000000003</v>
      </c>
      <c r="D579" s="16">
        <f>VLOOKUP($A579,'Medical Examinations'!$A$2:$J$2336,3,FALSE)</f>
        <v>5.69</v>
      </c>
      <c r="E579" t="str">
        <f>VLOOKUP($A579,'Medical Examinations'!$A$2:$J$2336,4,FALSE)</f>
        <v>No</v>
      </c>
      <c r="F579" t="str">
        <f>VLOOKUP($A579,'Medical Examinations'!$A$2:$J$2336,5,FALSE)</f>
        <v>No</v>
      </c>
      <c r="G579" t="str">
        <f>VLOOKUP($A579,'Medical Examinations'!$A$2:$J$2336,6,FALSE)</f>
        <v>No</v>
      </c>
      <c r="H579" s="17">
        <f>VLOOKUP($A579,'Medical Examinations'!$A$2:$J$2336,7,FALSE)</f>
        <v>1</v>
      </c>
      <c r="I579" t="str">
        <f>VLOOKUP($A579,'Medical Examinations'!$A$2:$J$2336,8,FALSE)</f>
        <v>No</v>
      </c>
      <c r="J579" t="str">
        <f>VLOOKUP($A579,'Medical Examinations'!$A$2:$J$2336,9,FALSE)</f>
        <v>Obesity</v>
      </c>
      <c r="K579" t="str">
        <f>VLOOKUP($A579,'Medical Examinations'!$A$2:$J$2336,10,FALSE)</f>
        <v>Normal</v>
      </c>
      <c r="L579" s="18">
        <f>VLOOKUP($A579,'Hospitalisation Details'!$A$2:$H$2345,2,FALSE)</f>
        <v>35949</v>
      </c>
      <c r="M579" s="13">
        <f>VLOOKUP($A579,'Hospitalisation Details'!$A$2:$H$2345,4,FALSE)</f>
        <v>17128.43</v>
      </c>
      <c r="N579" t="str">
        <f>VLOOKUP($A579,'Hospitalisation Details'!$A$2:$H$2345,5,FALSE)</f>
        <v>tier - 2</v>
      </c>
      <c r="O579" t="str">
        <f>VLOOKUP($A579,'Hospitalisation Details'!$A$2:$H$2345,6,FALSE)</f>
        <v>tier - 3</v>
      </c>
      <c r="P579" t="str">
        <f>VLOOKUP($A579,'Hospitalisation Details'!$A$2:$H$2345,7,FALSE)</f>
        <v>R1016</v>
      </c>
      <c r="Q579" s="17">
        <f>VLOOKUP($A579,'Hospitalisation Details'!$A$2:$H$2345,8,FALSE)</f>
        <v>25</v>
      </c>
    </row>
    <row r="580" spans="1:17" x14ac:dyDescent="0.25">
      <c r="A580" t="str">
        <f>'Customer Names'!A580</f>
        <v>Id579</v>
      </c>
      <c r="B580" t="str">
        <f>VLOOKUP($A580,'Customer Names'!$A$2:$D$2336,3,FALSE)</f>
        <v>Kristen A.</v>
      </c>
      <c r="C580" s="16">
        <f>VLOOKUP($A580,'Medical Examinations'!$A$2:$J$2336,2,FALSE)</f>
        <v>26.84</v>
      </c>
      <c r="D580" s="16">
        <f>VLOOKUP($A580,'Medical Examinations'!$A$2:$J$2336,3,FALSE)</f>
        <v>6.5</v>
      </c>
      <c r="E580" t="str">
        <f>VLOOKUP($A580,'Medical Examinations'!$A$2:$J$2336,4,FALSE)</f>
        <v>No</v>
      </c>
      <c r="F580" t="str">
        <f>VLOOKUP($A580,'Medical Examinations'!$A$2:$J$2336,5,FALSE)</f>
        <v>No</v>
      </c>
      <c r="G580" t="str">
        <f>VLOOKUP($A580,'Medical Examinations'!$A$2:$J$2336,6,FALSE)</f>
        <v>No</v>
      </c>
      <c r="H580" s="17">
        <f>VLOOKUP($A580,'Medical Examinations'!$A$2:$J$2336,7,FALSE)</f>
        <v>0</v>
      </c>
      <c r="I580" t="str">
        <f>VLOOKUP($A580,'Medical Examinations'!$A$2:$J$2336,8,FALSE)</f>
        <v>yes</v>
      </c>
      <c r="J580" t="str">
        <f>VLOOKUP($A580,'Medical Examinations'!$A$2:$J$2336,9,FALSE)</f>
        <v>Overweight</v>
      </c>
      <c r="K580" t="str">
        <f>VLOOKUP($A580,'Medical Examinations'!$A$2:$J$2336,10,FALSE)</f>
        <v>Diabetes</v>
      </c>
      <c r="L580" s="18">
        <f>VLOOKUP($A580,'Hospitalisation Details'!$A$2:$H$2345,2,FALSE)</f>
        <v>37435</v>
      </c>
      <c r="M580" s="13">
        <f>VLOOKUP($A580,'Hospitalisation Details'!$A$2:$H$2345,4,FALSE)</f>
        <v>17085.27</v>
      </c>
      <c r="N580" t="str">
        <f>VLOOKUP($A580,'Hospitalisation Details'!$A$2:$H$2345,5,FALSE)</f>
        <v>tier - 2</v>
      </c>
      <c r="O580" t="str">
        <f>VLOOKUP($A580,'Hospitalisation Details'!$A$2:$H$2345,6,FALSE)</f>
        <v>tier - 3</v>
      </c>
      <c r="P580" t="str">
        <f>VLOOKUP($A580,'Hospitalisation Details'!$A$2:$H$2345,7,FALSE)</f>
        <v>R1013</v>
      </c>
      <c r="Q580" s="17">
        <f>VLOOKUP($A580,'Hospitalisation Details'!$A$2:$H$2345,8,FALSE)</f>
        <v>20</v>
      </c>
    </row>
    <row r="581" spans="1:17" x14ac:dyDescent="0.25">
      <c r="A581" t="str">
        <f>'Customer Names'!A581</f>
        <v>Id580</v>
      </c>
      <c r="B581" t="str">
        <f>VLOOKUP($A581,'Customer Names'!$A$2:$D$2336,3,FALSE)</f>
        <v>Maria I.</v>
      </c>
      <c r="C581" s="16">
        <f>VLOOKUP($A581,'Medical Examinations'!$A$2:$J$2336,2,FALSE)</f>
        <v>28.3</v>
      </c>
      <c r="D581" s="16">
        <f>VLOOKUP($A581,'Medical Examinations'!$A$2:$J$2336,3,FALSE)</f>
        <v>5.73</v>
      </c>
      <c r="E581" t="str">
        <f>VLOOKUP($A581,'Medical Examinations'!$A$2:$J$2336,4,FALSE)</f>
        <v>No</v>
      </c>
      <c r="F581" t="str">
        <f>VLOOKUP($A581,'Medical Examinations'!$A$2:$J$2336,5,FALSE)</f>
        <v>No</v>
      </c>
      <c r="G581" t="str">
        <f>VLOOKUP($A581,'Medical Examinations'!$A$2:$J$2336,6,FALSE)</f>
        <v>Yes</v>
      </c>
      <c r="H581" s="17">
        <f>VLOOKUP($A581,'Medical Examinations'!$A$2:$J$2336,7,FALSE)</f>
        <v>1</v>
      </c>
      <c r="I581" t="str">
        <f>VLOOKUP($A581,'Medical Examinations'!$A$2:$J$2336,8,FALSE)</f>
        <v>yes</v>
      </c>
      <c r="J581" t="str">
        <f>VLOOKUP($A581,'Medical Examinations'!$A$2:$J$2336,9,FALSE)</f>
        <v>Overweight</v>
      </c>
      <c r="K581" t="str">
        <f>VLOOKUP($A581,'Medical Examinations'!$A$2:$J$2336,10,FALSE)</f>
        <v>Prediabetes</v>
      </c>
      <c r="L581" s="18">
        <f>VLOOKUP($A581,'Hospitalisation Details'!$A$2:$H$2345,2,FALSE)</f>
        <v>37981</v>
      </c>
      <c r="M581" s="13">
        <f>VLOOKUP($A581,'Hospitalisation Details'!$A$2:$H$2345,4,FALSE)</f>
        <v>17081.080000000002</v>
      </c>
      <c r="N581" t="str">
        <f>VLOOKUP($A581,'Hospitalisation Details'!$A$2:$H$2345,5,FALSE)</f>
        <v>tier - 2</v>
      </c>
      <c r="O581" t="str">
        <f>VLOOKUP($A581,'Hospitalisation Details'!$A$2:$H$2345,6,FALSE)</f>
        <v>tier - 2</v>
      </c>
      <c r="P581" t="str">
        <f>VLOOKUP($A581,'Hospitalisation Details'!$A$2:$H$2345,7,FALSE)</f>
        <v>R1011</v>
      </c>
      <c r="Q581" s="17">
        <f>VLOOKUP($A581,'Hospitalisation Details'!$A$2:$H$2345,8,FALSE)</f>
        <v>19</v>
      </c>
    </row>
    <row r="582" spans="1:17" x14ac:dyDescent="0.25">
      <c r="A582" t="str">
        <f>'Customer Names'!A582</f>
        <v>Id581</v>
      </c>
      <c r="B582" t="str">
        <f>VLOOKUP($A582,'Customer Names'!$A$2:$D$2336,3,FALSE)</f>
        <v>Jonathan</v>
      </c>
      <c r="C582" s="16">
        <f>VLOOKUP($A582,'Medical Examinations'!$A$2:$J$2336,2,FALSE)</f>
        <v>27.06</v>
      </c>
      <c r="D582" s="16">
        <f>VLOOKUP($A582,'Medical Examinations'!$A$2:$J$2336,3,FALSE)</f>
        <v>5.74</v>
      </c>
      <c r="E582" t="str">
        <f>VLOOKUP($A582,'Medical Examinations'!$A$2:$J$2336,4,FALSE)</f>
        <v>yes</v>
      </c>
      <c r="F582" t="str">
        <f>VLOOKUP($A582,'Medical Examinations'!$A$2:$J$2336,5,FALSE)</f>
        <v>No</v>
      </c>
      <c r="G582" t="str">
        <f>VLOOKUP($A582,'Medical Examinations'!$A$2:$J$2336,6,FALSE)</f>
        <v>No</v>
      </c>
      <c r="H582" s="17">
        <f>VLOOKUP($A582,'Medical Examinations'!$A$2:$J$2336,7,FALSE)</f>
        <v>0</v>
      </c>
      <c r="I582" t="str">
        <f>VLOOKUP($A582,'Medical Examinations'!$A$2:$J$2336,8,FALSE)</f>
        <v>yes</v>
      </c>
      <c r="J582" t="str">
        <f>VLOOKUP($A582,'Medical Examinations'!$A$2:$J$2336,9,FALSE)</f>
        <v>Overweight</v>
      </c>
      <c r="K582" t="str">
        <f>VLOOKUP($A582,'Medical Examinations'!$A$2:$J$2336,10,FALSE)</f>
        <v>Prediabetes</v>
      </c>
      <c r="L582" s="18">
        <f>VLOOKUP($A582,'Hospitalisation Details'!$A$2:$H$2345,2,FALSE)</f>
        <v>35226</v>
      </c>
      <c r="M582" s="13">
        <f>VLOOKUP($A582,'Hospitalisation Details'!$A$2:$H$2345,4,FALSE)</f>
        <v>17043.34</v>
      </c>
      <c r="N582" t="str">
        <f>VLOOKUP($A582,'Hospitalisation Details'!$A$2:$H$2345,5,FALSE)</f>
        <v>tier - 2</v>
      </c>
      <c r="O582" t="str">
        <f>VLOOKUP($A582,'Hospitalisation Details'!$A$2:$H$2345,6,FALSE)</f>
        <v>tier - 3</v>
      </c>
      <c r="P582" t="str">
        <f>VLOOKUP($A582,'Hospitalisation Details'!$A$2:$H$2345,7,FALSE)</f>
        <v>R1013</v>
      </c>
      <c r="Q582" s="17">
        <f>VLOOKUP($A582,'Hospitalisation Details'!$A$2:$H$2345,8,FALSE)</f>
        <v>26</v>
      </c>
    </row>
    <row r="583" spans="1:17" x14ac:dyDescent="0.25">
      <c r="A583" t="str">
        <f>'Customer Names'!A583</f>
        <v>Id582</v>
      </c>
      <c r="B583" t="str">
        <f>VLOOKUP($A583,'Customer Names'!$A$2:$D$2336,3,FALSE)</f>
        <v>Phil</v>
      </c>
      <c r="C583" s="16">
        <f>VLOOKUP($A583,'Medical Examinations'!$A$2:$J$2336,2,FALSE)</f>
        <v>47.13</v>
      </c>
      <c r="D583" s="16">
        <f>VLOOKUP($A583,'Medical Examinations'!$A$2:$J$2336,3,FALSE)</f>
        <v>8.6999999999999993</v>
      </c>
      <c r="E583" t="str">
        <f>VLOOKUP($A583,'Medical Examinations'!$A$2:$J$2336,4,FALSE)</f>
        <v>No</v>
      </c>
      <c r="F583" t="str">
        <f>VLOOKUP($A583,'Medical Examinations'!$A$2:$J$2336,5,FALSE)</f>
        <v>No</v>
      </c>
      <c r="G583" t="str">
        <f>VLOOKUP($A583,'Medical Examinations'!$A$2:$J$2336,6,FALSE)</f>
        <v>No</v>
      </c>
      <c r="H583" s="17">
        <f>VLOOKUP($A583,'Medical Examinations'!$A$2:$J$2336,7,FALSE)</f>
        <v>0</v>
      </c>
      <c r="I583" t="str">
        <f>VLOOKUP($A583,'Medical Examinations'!$A$2:$J$2336,8,FALSE)</f>
        <v>No</v>
      </c>
      <c r="J583" t="str">
        <f>VLOOKUP($A583,'Medical Examinations'!$A$2:$J$2336,9,FALSE)</f>
        <v>Obesity</v>
      </c>
      <c r="K583" t="str">
        <f>VLOOKUP($A583,'Medical Examinations'!$A$2:$J$2336,10,FALSE)</f>
        <v>Diabetes</v>
      </c>
      <c r="L583" s="18">
        <f>VLOOKUP($A583,'Hospitalisation Details'!$A$2:$H$2345,2,FALSE)</f>
        <v>26167</v>
      </c>
      <c r="M583" s="13">
        <f>VLOOKUP($A583,'Hospitalisation Details'!$A$2:$H$2345,4,FALSE)</f>
        <v>17016.009999999998</v>
      </c>
      <c r="N583" t="str">
        <f>VLOOKUP($A583,'Hospitalisation Details'!$A$2:$H$2345,5,FALSE)</f>
        <v>tier - 2</v>
      </c>
      <c r="O583" t="str">
        <f>VLOOKUP($A583,'Hospitalisation Details'!$A$2:$H$2345,6,FALSE)</f>
        <v>tier - 2</v>
      </c>
      <c r="P583" t="str">
        <f>VLOOKUP($A583,'Hospitalisation Details'!$A$2:$H$2345,7,FALSE)</f>
        <v>R1023</v>
      </c>
      <c r="Q583" s="17">
        <f>VLOOKUP($A583,'Hospitalisation Details'!$A$2:$H$2345,8,FALSE)</f>
        <v>51</v>
      </c>
    </row>
    <row r="584" spans="1:17" x14ac:dyDescent="0.25">
      <c r="A584" t="str">
        <f>'Customer Names'!A584</f>
        <v>Id583</v>
      </c>
      <c r="B584" t="str">
        <f>VLOOKUP($A584,'Customer Names'!$A$2:$D$2336,3,FALSE)</f>
        <v>Benjamina C</v>
      </c>
      <c r="C584" s="16">
        <f>VLOOKUP($A584,'Medical Examinations'!$A$2:$J$2336,2,FALSE)</f>
        <v>51.72</v>
      </c>
      <c r="D584" s="16">
        <f>VLOOKUP($A584,'Medical Examinations'!$A$2:$J$2336,3,FALSE)</f>
        <v>5.09</v>
      </c>
      <c r="E584" t="str">
        <f>VLOOKUP($A584,'Medical Examinations'!$A$2:$J$2336,4,FALSE)</f>
        <v>No</v>
      </c>
      <c r="F584" t="str">
        <f>VLOOKUP($A584,'Medical Examinations'!$A$2:$J$2336,5,FALSE)</f>
        <v>No</v>
      </c>
      <c r="G584" t="str">
        <f>VLOOKUP($A584,'Medical Examinations'!$A$2:$J$2336,6,FALSE)</f>
        <v>No</v>
      </c>
      <c r="H584" s="17">
        <f>VLOOKUP($A584,'Medical Examinations'!$A$2:$J$2336,7,FALSE)</f>
        <v>0</v>
      </c>
      <c r="I584" t="str">
        <f>VLOOKUP($A584,'Medical Examinations'!$A$2:$J$2336,8,FALSE)</f>
        <v>No</v>
      </c>
      <c r="J584" t="str">
        <f>VLOOKUP($A584,'Medical Examinations'!$A$2:$J$2336,9,FALSE)</f>
        <v>Obesity</v>
      </c>
      <c r="K584" t="str">
        <f>VLOOKUP($A584,'Medical Examinations'!$A$2:$J$2336,10,FALSE)</f>
        <v>Normal</v>
      </c>
      <c r="L584" s="18">
        <f>VLOOKUP($A584,'Hospitalisation Details'!$A$2:$H$2345,2,FALSE)</f>
        <v>29418</v>
      </c>
      <c r="M584" s="13">
        <f>VLOOKUP($A584,'Hospitalisation Details'!$A$2:$H$2345,4,FALSE)</f>
        <v>16990.55</v>
      </c>
      <c r="N584" t="str">
        <f>VLOOKUP($A584,'Hospitalisation Details'!$A$2:$H$2345,5,FALSE)</f>
        <v>tier - 2</v>
      </c>
      <c r="O584" t="str">
        <f>VLOOKUP($A584,'Hospitalisation Details'!$A$2:$H$2345,6,FALSE)</f>
        <v>tier - 3</v>
      </c>
      <c r="P584" t="str">
        <f>VLOOKUP($A584,'Hospitalisation Details'!$A$2:$H$2345,7,FALSE)</f>
        <v>R1012</v>
      </c>
      <c r="Q584" s="17">
        <f>VLOOKUP($A584,'Hospitalisation Details'!$A$2:$H$2345,8,FALSE)</f>
        <v>42</v>
      </c>
    </row>
    <row r="585" spans="1:17" x14ac:dyDescent="0.25">
      <c r="A585" t="str">
        <f>'Customer Names'!A585</f>
        <v>Id584</v>
      </c>
      <c r="B585" t="str">
        <f>VLOOKUP($A585,'Customer Names'!$A$2:$D$2336,3,FALSE)</f>
        <v>Christopher</v>
      </c>
      <c r="C585" s="16">
        <f>VLOOKUP($A585,'Medical Examinations'!$A$2:$J$2336,2,FALSE)</f>
        <v>48.59</v>
      </c>
      <c r="D585" s="16">
        <f>VLOOKUP($A585,'Medical Examinations'!$A$2:$J$2336,3,FALSE)</f>
        <v>5.57</v>
      </c>
      <c r="E585" t="str">
        <f>VLOOKUP($A585,'Medical Examinations'!$A$2:$J$2336,4,FALSE)</f>
        <v>No</v>
      </c>
      <c r="F585" t="str">
        <f>VLOOKUP($A585,'Medical Examinations'!$A$2:$J$2336,5,FALSE)</f>
        <v>No</v>
      </c>
      <c r="G585" t="str">
        <f>VLOOKUP($A585,'Medical Examinations'!$A$2:$J$2336,6,FALSE)</f>
        <v>No</v>
      </c>
      <c r="H585" s="17">
        <f>VLOOKUP($A585,'Medical Examinations'!$A$2:$J$2336,7,FALSE)</f>
        <v>0</v>
      </c>
      <c r="I585" t="str">
        <f>VLOOKUP($A585,'Medical Examinations'!$A$2:$J$2336,8,FALSE)</f>
        <v>No</v>
      </c>
      <c r="J585" t="str">
        <f>VLOOKUP($A585,'Medical Examinations'!$A$2:$J$2336,9,FALSE)</f>
        <v>Obesity</v>
      </c>
      <c r="K585" t="str">
        <f>VLOOKUP($A585,'Medical Examinations'!$A$2:$J$2336,10,FALSE)</f>
        <v>Normal</v>
      </c>
      <c r="L585" s="18">
        <f>VLOOKUP($A585,'Hospitalisation Details'!$A$2:$H$2345,2,FALSE)</f>
        <v>28362</v>
      </c>
      <c r="M585" s="13">
        <f>VLOOKUP($A585,'Hospitalisation Details'!$A$2:$H$2345,4,FALSE)</f>
        <v>16921.09</v>
      </c>
      <c r="N585" t="str">
        <f>VLOOKUP($A585,'Hospitalisation Details'!$A$2:$H$2345,5,FALSE)</f>
        <v>tier - 2</v>
      </c>
      <c r="O585" t="str">
        <f>VLOOKUP($A585,'Hospitalisation Details'!$A$2:$H$2345,6,FALSE)</f>
        <v>tier - 3</v>
      </c>
      <c r="P585" t="str">
        <f>VLOOKUP($A585,'Hospitalisation Details'!$A$2:$H$2345,7,FALSE)</f>
        <v>R1023</v>
      </c>
      <c r="Q585" s="17">
        <f>VLOOKUP($A585,'Hospitalisation Details'!$A$2:$H$2345,8,FALSE)</f>
        <v>45</v>
      </c>
    </row>
    <row r="586" spans="1:17" x14ac:dyDescent="0.25">
      <c r="A586" t="str">
        <f>'Customer Names'!A586</f>
        <v>Id585</v>
      </c>
      <c r="B586" t="str">
        <f>VLOOKUP($A586,'Customer Names'!$A$2:$D$2336,3,FALSE)</f>
        <v>Alison B</v>
      </c>
      <c r="C586" s="16">
        <f>VLOOKUP($A586,'Medical Examinations'!$A$2:$J$2336,2,FALSE)</f>
        <v>45.18</v>
      </c>
      <c r="D586" s="16">
        <f>VLOOKUP($A586,'Medical Examinations'!$A$2:$J$2336,3,FALSE)</f>
        <v>10.87</v>
      </c>
      <c r="E586" t="str">
        <f>VLOOKUP($A586,'Medical Examinations'!$A$2:$J$2336,4,FALSE)</f>
        <v>No</v>
      </c>
      <c r="F586" t="str">
        <f>VLOOKUP($A586,'Medical Examinations'!$A$2:$J$2336,5,FALSE)</f>
        <v>No</v>
      </c>
      <c r="G586" t="str">
        <f>VLOOKUP($A586,'Medical Examinations'!$A$2:$J$2336,6,FALSE)</f>
        <v>No</v>
      </c>
      <c r="H586" s="17">
        <f>VLOOKUP($A586,'Medical Examinations'!$A$2:$J$2336,7,FALSE)</f>
        <v>0</v>
      </c>
      <c r="I586" t="str">
        <f>VLOOKUP($A586,'Medical Examinations'!$A$2:$J$2336,8,FALSE)</f>
        <v>No</v>
      </c>
      <c r="J586" t="str">
        <f>VLOOKUP($A586,'Medical Examinations'!$A$2:$J$2336,9,FALSE)</f>
        <v>Obesity</v>
      </c>
      <c r="K586" t="str">
        <f>VLOOKUP($A586,'Medical Examinations'!$A$2:$J$2336,10,FALSE)</f>
        <v>Diabetes</v>
      </c>
      <c r="L586" s="18">
        <f>VLOOKUP($A586,'Hospitalisation Details'!$A$2:$H$2345,2,FALSE)</f>
        <v>25132</v>
      </c>
      <c r="M586" s="13">
        <f>VLOOKUP($A586,'Hospitalisation Details'!$A$2:$H$2345,4,FALSE)</f>
        <v>16903.5</v>
      </c>
      <c r="N586" t="str">
        <f>VLOOKUP($A586,'Hospitalisation Details'!$A$2:$H$2345,5,FALSE)</f>
        <v>tier - 2</v>
      </c>
      <c r="O586" t="str">
        <f>VLOOKUP($A586,'Hospitalisation Details'!$A$2:$H$2345,6,FALSE)</f>
        <v>tier - 3</v>
      </c>
      <c r="P586" t="str">
        <f>VLOOKUP($A586,'Hospitalisation Details'!$A$2:$H$2345,7,FALSE)</f>
        <v>R1012</v>
      </c>
      <c r="Q586" s="17">
        <f>VLOOKUP($A586,'Hospitalisation Details'!$A$2:$H$2345,8,FALSE)</f>
        <v>54</v>
      </c>
    </row>
    <row r="587" spans="1:17" x14ac:dyDescent="0.25">
      <c r="A587" t="str">
        <f>'Customer Names'!A587</f>
        <v>Id586</v>
      </c>
      <c r="B587" t="str">
        <f>VLOOKUP($A587,'Customer Names'!$A$2:$D$2336,3,FALSE)</f>
        <v>Caroline</v>
      </c>
      <c r="C587" s="16">
        <f>VLOOKUP($A587,'Medical Examinations'!$A$2:$J$2336,2,FALSE)</f>
        <v>27.9</v>
      </c>
      <c r="D587" s="16">
        <f>VLOOKUP($A587,'Medical Examinations'!$A$2:$J$2336,3,FALSE)</f>
        <v>6.02</v>
      </c>
      <c r="E587" t="str">
        <f>VLOOKUP($A587,'Medical Examinations'!$A$2:$J$2336,4,FALSE)</f>
        <v>No</v>
      </c>
      <c r="F587" t="str">
        <f>VLOOKUP($A587,'Medical Examinations'!$A$2:$J$2336,5,FALSE)</f>
        <v>No</v>
      </c>
      <c r="G587" t="str">
        <f>VLOOKUP($A587,'Medical Examinations'!$A$2:$J$2336,6,FALSE)</f>
        <v>Yes</v>
      </c>
      <c r="H587" s="17">
        <f>VLOOKUP($A587,'Medical Examinations'!$A$2:$J$2336,7,FALSE)</f>
        <v>1</v>
      </c>
      <c r="I587" t="str">
        <f>VLOOKUP($A587,'Medical Examinations'!$A$2:$J$2336,8,FALSE)</f>
        <v>yes</v>
      </c>
      <c r="J587" t="str">
        <f>VLOOKUP($A587,'Medical Examinations'!$A$2:$J$2336,9,FALSE)</f>
        <v>Overweight</v>
      </c>
      <c r="K587" t="str">
        <f>VLOOKUP($A587,'Medical Examinations'!$A$2:$J$2336,10,FALSE)</f>
        <v>Prediabetes</v>
      </c>
      <c r="L587" s="18">
        <f>VLOOKUP($A587,'Hospitalisation Details'!$A$2:$H$2345,2,FALSE)</f>
        <v>37874</v>
      </c>
      <c r="M587" s="13">
        <f>VLOOKUP($A587,'Hospitalisation Details'!$A$2:$H$2345,4,FALSE)</f>
        <v>16884.919999999998</v>
      </c>
      <c r="N587" t="str">
        <f>VLOOKUP($A587,'Hospitalisation Details'!$A$2:$H$2345,5,FALSE)</f>
        <v>tier - 2</v>
      </c>
      <c r="O587" t="str">
        <f>VLOOKUP($A587,'Hospitalisation Details'!$A$2:$H$2345,6,FALSE)</f>
        <v>tier - 2</v>
      </c>
      <c r="P587" t="str">
        <f>VLOOKUP($A587,'Hospitalisation Details'!$A$2:$H$2345,7,FALSE)</f>
        <v>R1011</v>
      </c>
      <c r="Q587" s="17">
        <f>VLOOKUP($A587,'Hospitalisation Details'!$A$2:$H$2345,8,FALSE)</f>
        <v>19</v>
      </c>
    </row>
    <row r="588" spans="1:17" x14ac:dyDescent="0.25">
      <c r="A588" t="str">
        <f>'Customer Names'!A588</f>
        <v>Id587</v>
      </c>
      <c r="B588" t="str">
        <f>VLOOKUP($A588,'Customer Names'!$A$2:$D$2336,3,FALSE)</f>
        <v>Alexis N</v>
      </c>
      <c r="C588" s="16">
        <f>VLOOKUP($A588,'Medical Examinations'!$A$2:$J$2336,2,FALSE)</f>
        <v>51.33</v>
      </c>
      <c r="D588" s="16">
        <f>VLOOKUP($A588,'Medical Examinations'!$A$2:$J$2336,3,FALSE)</f>
        <v>7</v>
      </c>
      <c r="E588" t="str">
        <f>VLOOKUP($A588,'Medical Examinations'!$A$2:$J$2336,4,FALSE)</f>
        <v>No</v>
      </c>
      <c r="F588" t="str">
        <f>VLOOKUP($A588,'Medical Examinations'!$A$2:$J$2336,5,FALSE)</f>
        <v>No</v>
      </c>
      <c r="G588" t="str">
        <f>VLOOKUP($A588,'Medical Examinations'!$A$2:$J$2336,6,FALSE)</f>
        <v>No</v>
      </c>
      <c r="H588" s="17">
        <f>VLOOKUP($A588,'Medical Examinations'!$A$2:$J$2336,7,FALSE)</f>
        <v>0</v>
      </c>
      <c r="I588" t="str">
        <f>VLOOKUP($A588,'Medical Examinations'!$A$2:$J$2336,8,FALSE)</f>
        <v>No</v>
      </c>
      <c r="J588" t="str">
        <f>VLOOKUP($A588,'Medical Examinations'!$A$2:$J$2336,9,FALSE)</f>
        <v>Obesity</v>
      </c>
      <c r="K588" t="str">
        <f>VLOOKUP($A588,'Medical Examinations'!$A$2:$J$2336,10,FALSE)</f>
        <v>Diabetes</v>
      </c>
      <c r="L588" s="18">
        <f>VLOOKUP($A588,'Hospitalisation Details'!$A$2:$H$2345,2,FALSE)</f>
        <v>27249</v>
      </c>
      <c r="M588" s="13">
        <f>VLOOKUP($A588,'Hospitalisation Details'!$A$2:$H$2345,4,FALSE)</f>
        <v>16841.32</v>
      </c>
      <c r="N588" t="str">
        <f>VLOOKUP($A588,'Hospitalisation Details'!$A$2:$H$2345,5,FALSE)</f>
        <v>tier - 2</v>
      </c>
      <c r="O588" t="str">
        <f>VLOOKUP($A588,'Hospitalisation Details'!$A$2:$H$2345,6,FALSE)</f>
        <v>tier - 3</v>
      </c>
      <c r="P588" t="str">
        <f>VLOOKUP($A588,'Hospitalisation Details'!$A$2:$H$2345,7,FALSE)</f>
        <v>R1011</v>
      </c>
      <c r="Q588" s="17">
        <f>VLOOKUP($A588,'Hospitalisation Details'!$A$2:$H$2345,8,FALSE)</f>
        <v>48</v>
      </c>
    </row>
    <row r="589" spans="1:17" x14ac:dyDescent="0.25">
      <c r="A589" t="str">
        <f>'Customer Names'!A589</f>
        <v>Id588</v>
      </c>
      <c r="B589" t="str">
        <f>VLOOKUP($A589,'Customer Names'!$A$2:$D$2336,3,FALSE)</f>
        <v>Shanda L</v>
      </c>
      <c r="C589" s="16">
        <f>VLOOKUP($A589,'Medical Examinations'!$A$2:$J$2336,2,FALSE)</f>
        <v>30.59</v>
      </c>
      <c r="D589" s="16">
        <f>VLOOKUP($A589,'Medical Examinations'!$A$2:$J$2336,3,FALSE)</f>
        <v>5.56</v>
      </c>
      <c r="E589" t="str">
        <f>VLOOKUP($A589,'Medical Examinations'!$A$2:$J$2336,4,FALSE)</f>
        <v>yes</v>
      </c>
      <c r="F589" t="str">
        <f>VLOOKUP($A589,'Medical Examinations'!$A$2:$J$2336,5,FALSE)</f>
        <v>No</v>
      </c>
      <c r="G589" t="str">
        <f>VLOOKUP($A589,'Medical Examinations'!$A$2:$J$2336,6,FALSE)</f>
        <v>No</v>
      </c>
      <c r="H589" s="17">
        <f>VLOOKUP($A589,'Medical Examinations'!$A$2:$J$2336,7,FALSE)</f>
        <v>1</v>
      </c>
      <c r="I589" t="str">
        <f>VLOOKUP($A589,'Medical Examinations'!$A$2:$J$2336,8,FALSE)</f>
        <v>No</v>
      </c>
      <c r="J589" t="str">
        <f>VLOOKUP($A589,'Medical Examinations'!$A$2:$J$2336,9,FALSE)</f>
        <v>Obesity</v>
      </c>
      <c r="K589" t="str">
        <f>VLOOKUP($A589,'Medical Examinations'!$A$2:$J$2336,10,FALSE)</f>
        <v>Normal</v>
      </c>
      <c r="L589" s="18">
        <f>VLOOKUP($A589,'Hospitalisation Details'!$A$2:$H$2345,2,FALSE)</f>
        <v>34991</v>
      </c>
      <c r="M589" s="13">
        <f>VLOOKUP($A589,'Hospitalisation Details'!$A$2:$H$2345,4,FALSE)</f>
        <v>16796.41</v>
      </c>
      <c r="N589" t="str">
        <f>VLOOKUP($A589,'Hospitalisation Details'!$A$2:$H$2345,5,FALSE)</f>
        <v>tier - 2</v>
      </c>
      <c r="O589" t="str">
        <f>VLOOKUP($A589,'Hospitalisation Details'!$A$2:$H$2345,6,FALSE)</f>
        <v>tier - 3</v>
      </c>
      <c r="P589" t="str">
        <f>VLOOKUP($A589,'Hospitalisation Details'!$A$2:$H$2345,7,FALSE)</f>
        <v>R1024</v>
      </c>
      <c r="Q589" s="17">
        <f>VLOOKUP($A589,'Hospitalisation Details'!$A$2:$H$2345,8,FALSE)</f>
        <v>27</v>
      </c>
    </row>
    <row r="590" spans="1:17" x14ac:dyDescent="0.25">
      <c r="A590" t="str">
        <f>'Customer Names'!A590</f>
        <v>Id589</v>
      </c>
      <c r="B590" t="str">
        <f>VLOOKUP($A590,'Customer Names'!$A$2:$D$2336,3,FALSE)</f>
        <v>Lacey</v>
      </c>
      <c r="C590" s="16">
        <f>VLOOKUP($A590,'Medical Examinations'!$A$2:$J$2336,2,FALSE)</f>
        <v>39.229999999999997</v>
      </c>
      <c r="D590" s="16">
        <f>VLOOKUP($A590,'Medical Examinations'!$A$2:$J$2336,3,FALSE)</f>
        <v>8.4499999999999993</v>
      </c>
      <c r="E590" t="str">
        <f>VLOOKUP($A590,'Medical Examinations'!$A$2:$J$2336,4,FALSE)</f>
        <v>No</v>
      </c>
      <c r="F590" t="str">
        <f>VLOOKUP($A590,'Medical Examinations'!$A$2:$J$2336,5,FALSE)</f>
        <v>No</v>
      </c>
      <c r="G590" t="str">
        <f>VLOOKUP($A590,'Medical Examinations'!$A$2:$J$2336,6,FALSE)</f>
        <v>No</v>
      </c>
      <c r="H590" s="17">
        <f>VLOOKUP($A590,'Medical Examinations'!$A$2:$J$2336,7,FALSE)</f>
        <v>0</v>
      </c>
      <c r="I590" t="str">
        <f>VLOOKUP($A590,'Medical Examinations'!$A$2:$J$2336,8,FALSE)</f>
        <v>No</v>
      </c>
      <c r="J590" t="str">
        <f>VLOOKUP($A590,'Medical Examinations'!$A$2:$J$2336,9,FALSE)</f>
        <v>Obesity</v>
      </c>
      <c r="K590" t="str">
        <f>VLOOKUP($A590,'Medical Examinations'!$A$2:$J$2336,10,FALSE)</f>
        <v>Diabetes</v>
      </c>
      <c r="L590" s="18">
        <f>VLOOKUP($A590,'Hospitalisation Details'!$A$2:$H$2345,2,FALSE)</f>
        <v>22856</v>
      </c>
      <c r="M590" s="13">
        <f>VLOOKUP($A590,'Hospitalisation Details'!$A$2:$H$2345,4,FALSE)</f>
        <v>16779.400000000001</v>
      </c>
      <c r="N590" t="str">
        <f>VLOOKUP($A590,'Hospitalisation Details'!$A$2:$H$2345,5,FALSE)</f>
        <v>tier - 2</v>
      </c>
      <c r="O590" t="str">
        <f>VLOOKUP($A590,'Hospitalisation Details'!$A$2:$H$2345,6,FALSE)</f>
        <v>tier - 2</v>
      </c>
      <c r="P590" t="str">
        <f>VLOOKUP($A590,'Hospitalisation Details'!$A$2:$H$2345,7,FALSE)</f>
        <v>R1026</v>
      </c>
      <c r="Q590" s="17">
        <f>VLOOKUP($A590,'Hospitalisation Details'!$A$2:$H$2345,8,FALSE)</f>
        <v>60</v>
      </c>
    </row>
    <row r="591" spans="1:17" x14ac:dyDescent="0.25">
      <c r="A591" t="str">
        <f>'Customer Names'!A591</f>
        <v>Id590</v>
      </c>
      <c r="B591" t="str">
        <f>VLOOKUP($A591,'Customer Names'!$A$2:$D$2336,3,FALSE)</f>
        <v>Laurette</v>
      </c>
      <c r="C591" s="16">
        <f>VLOOKUP($A591,'Medical Examinations'!$A$2:$J$2336,2,FALSE)</f>
        <v>19.094999999999999</v>
      </c>
      <c r="D591" s="16">
        <f>VLOOKUP($A591,'Medical Examinations'!$A$2:$J$2336,3,FALSE)</f>
        <v>6.19</v>
      </c>
      <c r="E591" t="str">
        <f>VLOOKUP($A591,'Medical Examinations'!$A$2:$J$2336,4,FALSE)</f>
        <v>No</v>
      </c>
      <c r="F591" t="str">
        <f>VLOOKUP($A591,'Medical Examinations'!$A$2:$J$2336,5,FALSE)</f>
        <v>No</v>
      </c>
      <c r="G591" t="str">
        <f>VLOOKUP($A591,'Medical Examinations'!$A$2:$J$2336,6,FALSE)</f>
        <v>No</v>
      </c>
      <c r="H591" s="17">
        <f>VLOOKUP($A591,'Medical Examinations'!$A$2:$J$2336,7,FALSE)</f>
        <v>0</v>
      </c>
      <c r="I591" t="str">
        <f>VLOOKUP($A591,'Medical Examinations'!$A$2:$J$2336,8,FALSE)</f>
        <v>yes</v>
      </c>
      <c r="J591" t="str">
        <f>VLOOKUP($A591,'Medical Examinations'!$A$2:$J$2336,9,FALSE)</f>
        <v>Normal Weight</v>
      </c>
      <c r="K591" t="str">
        <f>VLOOKUP($A591,'Medical Examinations'!$A$2:$J$2336,10,FALSE)</f>
        <v>Prediabetes</v>
      </c>
      <c r="L591" s="18">
        <f>VLOOKUP($A591,'Hospitalisation Details'!$A$2:$H$2345,2,FALSE)</f>
        <v>32774</v>
      </c>
      <c r="M591" s="13">
        <f>VLOOKUP($A591,'Hospitalisation Details'!$A$2:$H$2345,4,FALSE)</f>
        <v>16776.3</v>
      </c>
      <c r="N591" t="str">
        <f>VLOOKUP($A591,'Hospitalisation Details'!$A$2:$H$2345,5,FALSE)</f>
        <v>tier - 2</v>
      </c>
      <c r="O591" t="str">
        <f>VLOOKUP($A591,'Hospitalisation Details'!$A$2:$H$2345,6,FALSE)</f>
        <v>tier - 2</v>
      </c>
      <c r="P591" t="str">
        <f>VLOOKUP($A591,'Hospitalisation Details'!$A$2:$H$2345,7,FALSE)</f>
        <v>R1024</v>
      </c>
      <c r="Q591" s="17">
        <f>VLOOKUP($A591,'Hospitalisation Details'!$A$2:$H$2345,8,FALSE)</f>
        <v>33</v>
      </c>
    </row>
    <row r="592" spans="1:17" x14ac:dyDescent="0.25">
      <c r="A592" t="str">
        <f>'Customer Names'!A592</f>
        <v>Id591</v>
      </c>
      <c r="B592" t="str">
        <f>VLOOKUP($A592,'Customer Names'!$A$2:$D$2336,3,FALSE)</f>
        <v>Jason</v>
      </c>
      <c r="C592" s="16">
        <f>VLOOKUP($A592,'Medical Examinations'!$A$2:$J$2336,2,FALSE)</f>
        <v>49.72</v>
      </c>
      <c r="D592" s="16">
        <f>VLOOKUP($A592,'Medical Examinations'!$A$2:$J$2336,3,FALSE)</f>
        <v>7.71</v>
      </c>
      <c r="E592" t="str">
        <f>VLOOKUP($A592,'Medical Examinations'!$A$2:$J$2336,4,FALSE)</f>
        <v>No</v>
      </c>
      <c r="F592" t="str">
        <f>VLOOKUP($A592,'Medical Examinations'!$A$2:$J$2336,5,FALSE)</f>
        <v>No</v>
      </c>
      <c r="G592" t="str">
        <f>VLOOKUP($A592,'Medical Examinations'!$A$2:$J$2336,6,FALSE)</f>
        <v>No</v>
      </c>
      <c r="H592" s="17">
        <f>VLOOKUP($A592,'Medical Examinations'!$A$2:$J$2336,7,FALSE)</f>
        <v>0</v>
      </c>
      <c r="I592" t="str">
        <f>VLOOKUP($A592,'Medical Examinations'!$A$2:$J$2336,8,FALSE)</f>
        <v>No</v>
      </c>
      <c r="J592" t="str">
        <f>VLOOKUP($A592,'Medical Examinations'!$A$2:$J$2336,9,FALSE)</f>
        <v>Obesity</v>
      </c>
      <c r="K592" t="str">
        <f>VLOOKUP($A592,'Medical Examinations'!$A$2:$J$2336,10,FALSE)</f>
        <v>Diabetes</v>
      </c>
      <c r="L592" s="18">
        <f>VLOOKUP($A592,'Hospitalisation Details'!$A$2:$H$2345,2,FALSE)</f>
        <v>27269</v>
      </c>
      <c r="M592" s="13">
        <f>VLOOKUP($A592,'Hospitalisation Details'!$A$2:$H$2345,4,FALSE)</f>
        <v>16770.990000000002</v>
      </c>
      <c r="N592" t="str">
        <f>VLOOKUP($A592,'Hospitalisation Details'!$A$2:$H$2345,5,FALSE)</f>
        <v>tier - 2</v>
      </c>
      <c r="O592" t="str">
        <f>VLOOKUP($A592,'Hospitalisation Details'!$A$2:$H$2345,6,FALSE)</f>
        <v>tier - 1</v>
      </c>
      <c r="P592" t="str">
        <f>VLOOKUP($A592,'Hospitalisation Details'!$A$2:$H$2345,7,FALSE)</f>
        <v>R1012</v>
      </c>
      <c r="Q592" s="17">
        <f>VLOOKUP($A592,'Hospitalisation Details'!$A$2:$H$2345,8,FALSE)</f>
        <v>48</v>
      </c>
    </row>
    <row r="593" spans="1:17" x14ac:dyDescent="0.25">
      <c r="A593" t="str">
        <f>'Customer Names'!A593</f>
        <v>Id592</v>
      </c>
      <c r="B593" t="str">
        <f>VLOOKUP($A593,'Customer Names'!$A$2:$D$2336,3,FALSE)</f>
        <v>Mary</v>
      </c>
      <c r="C593" s="16">
        <f>VLOOKUP($A593,'Medical Examinations'!$A$2:$J$2336,2,FALSE)</f>
        <v>21.754999999999999</v>
      </c>
      <c r="D593" s="16">
        <f>VLOOKUP($A593,'Medical Examinations'!$A$2:$J$2336,3,FALSE)</f>
        <v>4.63</v>
      </c>
      <c r="E593" t="str">
        <f>VLOOKUP($A593,'Medical Examinations'!$A$2:$J$2336,4,FALSE)</f>
        <v>No</v>
      </c>
      <c r="F593" t="str">
        <f>VLOOKUP($A593,'Medical Examinations'!$A$2:$J$2336,5,FALSE)</f>
        <v>No</v>
      </c>
      <c r="G593" t="str">
        <f>VLOOKUP($A593,'Medical Examinations'!$A$2:$J$2336,6,FALSE)</f>
        <v>Yes</v>
      </c>
      <c r="H593" s="17">
        <f>VLOOKUP($A593,'Medical Examinations'!$A$2:$J$2336,7,FALSE)</f>
        <v>1</v>
      </c>
      <c r="I593" t="str">
        <f>VLOOKUP($A593,'Medical Examinations'!$A$2:$J$2336,8,FALSE)</f>
        <v>yes</v>
      </c>
      <c r="J593" t="str">
        <f>VLOOKUP($A593,'Medical Examinations'!$A$2:$J$2336,9,FALSE)</f>
        <v>Normal Weight</v>
      </c>
      <c r="K593" t="str">
        <f>VLOOKUP($A593,'Medical Examinations'!$A$2:$J$2336,10,FALSE)</f>
        <v>Normal</v>
      </c>
      <c r="L593" s="18">
        <f>VLOOKUP($A593,'Hospitalisation Details'!$A$2:$H$2345,2,FALSE)</f>
        <v>34278</v>
      </c>
      <c r="M593" s="13">
        <f>VLOOKUP($A593,'Hospitalisation Details'!$A$2:$H$2345,4,FALSE)</f>
        <v>16657.72</v>
      </c>
      <c r="N593" t="str">
        <f>VLOOKUP($A593,'Hospitalisation Details'!$A$2:$H$2345,5,FALSE)</f>
        <v>tier - 2</v>
      </c>
      <c r="O593" t="str">
        <f>VLOOKUP($A593,'Hospitalisation Details'!$A$2:$H$2345,6,FALSE)</f>
        <v>tier - 1</v>
      </c>
      <c r="P593" t="str">
        <f>VLOOKUP($A593,'Hospitalisation Details'!$A$2:$H$2345,7,FALSE)</f>
        <v>R1024</v>
      </c>
      <c r="Q593" s="17">
        <f>VLOOKUP($A593,'Hospitalisation Details'!$A$2:$H$2345,8,FALSE)</f>
        <v>29</v>
      </c>
    </row>
    <row r="594" spans="1:17" x14ac:dyDescent="0.25">
      <c r="A594" t="str">
        <f>'Customer Names'!A594</f>
        <v>Id593</v>
      </c>
      <c r="B594" t="str">
        <f>VLOOKUP($A594,'Customer Names'!$A$2:$D$2336,3,FALSE)</f>
        <v>Kati A</v>
      </c>
      <c r="C594" s="16">
        <f>VLOOKUP($A594,'Medical Examinations'!$A$2:$J$2336,2,FALSE)</f>
        <v>48.39</v>
      </c>
      <c r="D594" s="16">
        <f>VLOOKUP($A594,'Medical Examinations'!$A$2:$J$2336,3,FALSE)</f>
        <v>4.6100000000000003</v>
      </c>
      <c r="E594" t="str">
        <f>VLOOKUP($A594,'Medical Examinations'!$A$2:$J$2336,4,FALSE)</f>
        <v>No</v>
      </c>
      <c r="F594" t="str">
        <f>VLOOKUP($A594,'Medical Examinations'!$A$2:$J$2336,5,FALSE)</f>
        <v>No</v>
      </c>
      <c r="G594" t="str">
        <f>VLOOKUP($A594,'Medical Examinations'!$A$2:$J$2336,6,FALSE)</f>
        <v>No</v>
      </c>
      <c r="H594" s="17">
        <f>VLOOKUP($A594,'Medical Examinations'!$A$2:$J$2336,7,FALSE)</f>
        <v>0</v>
      </c>
      <c r="I594" t="str">
        <f>VLOOKUP($A594,'Medical Examinations'!$A$2:$J$2336,8,FALSE)</f>
        <v>No</v>
      </c>
      <c r="J594" t="str">
        <f>VLOOKUP($A594,'Medical Examinations'!$A$2:$J$2336,9,FALSE)</f>
        <v>Obesity</v>
      </c>
      <c r="K594" t="str">
        <f>VLOOKUP($A594,'Medical Examinations'!$A$2:$J$2336,10,FALSE)</f>
        <v>Normal</v>
      </c>
      <c r="L594" s="18">
        <f>VLOOKUP($A594,'Hospitalisation Details'!$A$2:$H$2345,2,FALSE)</f>
        <v>28393</v>
      </c>
      <c r="M594" s="13">
        <f>VLOOKUP($A594,'Hospitalisation Details'!$A$2:$H$2345,4,FALSE)</f>
        <v>16631.61</v>
      </c>
      <c r="N594" t="str">
        <f>VLOOKUP($A594,'Hospitalisation Details'!$A$2:$H$2345,5,FALSE)</f>
        <v>tier - 2</v>
      </c>
      <c r="O594" t="str">
        <f>VLOOKUP($A594,'Hospitalisation Details'!$A$2:$H$2345,6,FALSE)</f>
        <v>tier - 1</v>
      </c>
      <c r="P594" t="str">
        <f>VLOOKUP($A594,'Hospitalisation Details'!$A$2:$H$2345,7,FALSE)</f>
        <v>R1012</v>
      </c>
      <c r="Q594" s="17">
        <f>VLOOKUP($A594,'Hospitalisation Details'!$A$2:$H$2345,8,FALSE)</f>
        <v>45</v>
      </c>
    </row>
    <row r="595" spans="1:17" x14ac:dyDescent="0.25">
      <c r="A595" t="str">
        <f>'Customer Names'!A595</f>
        <v>Id594</v>
      </c>
      <c r="B595" t="str">
        <f>VLOOKUP($A595,'Customer Names'!$A$2:$D$2336,3,FALSE)</f>
        <v>Kelly J</v>
      </c>
      <c r="C595" s="16">
        <f>VLOOKUP($A595,'Medical Examinations'!$A$2:$J$2336,2,FALSE)</f>
        <v>47.15</v>
      </c>
      <c r="D595" s="16">
        <f>VLOOKUP($A595,'Medical Examinations'!$A$2:$J$2336,3,FALSE)</f>
        <v>9.5299999999999994</v>
      </c>
      <c r="E595" t="str">
        <f>VLOOKUP($A595,'Medical Examinations'!$A$2:$J$2336,4,FALSE)</f>
        <v>yes</v>
      </c>
      <c r="F595" t="str">
        <f>VLOOKUP($A595,'Medical Examinations'!$A$2:$J$2336,5,FALSE)</f>
        <v>No</v>
      </c>
      <c r="G595" t="str">
        <f>VLOOKUP($A595,'Medical Examinations'!$A$2:$J$2336,6,FALSE)</f>
        <v>No</v>
      </c>
      <c r="H595" s="17">
        <f>VLOOKUP($A595,'Medical Examinations'!$A$2:$J$2336,7,FALSE)</f>
        <v>1</v>
      </c>
      <c r="I595" t="str">
        <f>VLOOKUP($A595,'Medical Examinations'!$A$2:$J$2336,8,FALSE)</f>
        <v>No</v>
      </c>
      <c r="J595" t="str">
        <f>VLOOKUP($A595,'Medical Examinations'!$A$2:$J$2336,9,FALSE)</f>
        <v>Obesity</v>
      </c>
      <c r="K595" t="str">
        <f>VLOOKUP($A595,'Medical Examinations'!$A$2:$J$2336,10,FALSE)</f>
        <v>Diabetes</v>
      </c>
      <c r="L595" s="18">
        <f>VLOOKUP($A595,'Hospitalisation Details'!$A$2:$H$2345,2,FALSE)</f>
        <v>27599</v>
      </c>
      <c r="M595" s="13">
        <f>VLOOKUP($A595,'Hospitalisation Details'!$A$2:$H$2345,4,FALSE)</f>
        <v>16602.18</v>
      </c>
      <c r="N595" t="str">
        <f>VLOOKUP($A595,'Hospitalisation Details'!$A$2:$H$2345,5,FALSE)</f>
        <v>tier - 2</v>
      </c>
      <c r="O595" t="str">
        <f>VLOOKUP($A595,'Hospitalisation Details'!$A$2:$H$2345,6,FALSE)</f>
        <v>tier - 1</v>
      </c>
      <c r="P595" t="str">
        <f>VLOOKUP($A595,'Hospitalisation Details'!$A$2:$H$2345,7,FALSE)</f>
        <v>R1026</v>
      </c>
      <c r="Q595" s="17">
        <f>VLOOKUP($A595,'Hospitalisation Details'!$A$2:$H$2345,8,FALSE)</f>
        <v>47</v>
      </c>
    </row>
    <row r="596" spans="1:17" x14ac:dyDescent="0.25">
      <c r="A596" t="str">
        <f>'Customer Names'!A596</f>
        <v>Id595</v>
      </c>
      <c r="B596" t="str">
        <f>VLOOKUP($A596,'Customer Names'!$A$2:$D$2336,3,FALSE)</f>
        <v>Greer D</v>
      </c>
      <c r="C596" s="16">
        <f>VLOOKUP($A596,'Medical Examinations'!$A$2:$J$2336,2,FALSE)</f>
        <v>47.59</v>
      </c>
      <c r="D596" s="16">
        <f>VLOOKUP($A596,'Medical Examinations'!$A$2:$J$2336,3,FALSE)</f>
        <v>11.43</v>
      </c>
      <c r="E596" t="str">
        <f>VLOOKUP($A596,'Medical Examinations'!$A$2:$J$2336,4,FALSE)</f>
        <v>yes</v>
      </c>
      <c r="F596" t="str">
        <f>VLOOKUP($A596,'Medical Examinations'!$A$2:$J$2336,5,FALSE)</f>
        <v>No</v>
      </c>
      <c r="G596" t="str">
        <f>VLOOKUP($A596,'Medical Examinations'!$A$2:$J$2336,6,FALSE)</f>
        <v>No</v>
      </c>
      <c r="H596" s="17">
        <f>VLOOKUP($A596,'Medical Examinations'!$A$2:$J$2336,7,FALSE)</f>
        <v>2</v>
      </c>
      <c r="I596" t="str">
        <f>VLOOKUP($A596,'Medical Examinations'!$A$2:$J$2336,8,FALSE)</f>
        <v>No</v>
      </c>
      <c r="J596" t="str">
        <f>VLOOKUP($A596,'Medical Examinations'!$A$2:$J$2336,9,FALSE)</f>
        <v>Obesity</v>
      </c>
      <c r="K596" t="str">
        <f>VLOOKUP($A596,'Medical Examinations'!$A$2:$J$2336,10,FALSE)</f>
        <v>Diabetes</v>
      </c>
      <c r="L596" s="18">
        <f>VLOOKUP($A596,'Hospitalisation Details'!$A$2:$H$2345,2,FALSE)</f>
        <v>25759</v>
      </c>
      <c r="M596" s="13">
        <f>VLOOKUP($A596,'Hospitalisation Details'!$A$2:$H$2345,4,FALSE)</f>
        <v>16600.16</v>
      </c>
      <c r="N596" t="str">
        <f>VLOOKUP($A596,'Hospitalisation Details'!$A$2:$H$2345,5,FALSE)</f>
        <v>tier - 2</v>
      </c>
      <c r="O596" t="str">
        <f>VLOOKUP($A596,'Hospitalisation Details'!$A$2:$H$2345,6,FALSE)</f>
        <v>tier - 2</v>
      </c>
      <c r="P596" t="str">
        <f>VLOOKUP($A596,'Hospitalisation Details'!$A$2:$H$2345,7,FALSE)</f>
        <v>R1011</v>
      </c>
      <c r="Q596" s="17">
        <f>VLOOKUP($A596,'Hospitalisation Details'!$A$2:$H$2345,8,FALSE)</f>
        <v>52</v>
      </c>
    </row>
    <row r="597" spans="1:17" x14ac:dyDescent="0.25">
      <c r="A597" t="str">
        <f>'Customer Names'!A597</f>
        <v>Id596</v>
      </c>
      <c r="B597" t="str">
        <f>VLOOKUP($A597,'Customer Names'!$A$2:$D$2336,3,FALSE)</f>
        <v>Brent</v>
      </c>
      <c r="C597" s="16">
        <f>VLOOKUP($A597,'Medical Examinations'!$A$2:$J$2336,2,FALSE)</f>
        <v>39.81</v>
      </c>
      <c r="D597" s="16">
        <f>VLOOKUP($A597,'Medical Examinations'!$A$2:$J$2336,3,FALSE)</f>
        <v>7.65</v>
      </c>
      <c r="E597" t="str">
        <f>VLOOKUP($A597,'Medical Examinations'!$A$2:$J$2336,4,FALSE)</f>
        <v>yes</v>
      </c>
      <c r="F597" t="str">
        <f>VLOOKUP($A597,'Medical Examinations'!$A$2:$J$2336,5,FALSE)</f>
        <v>No</v>
      </c>
      <c r="G597" t="str">
        <f>VLOOKUP($A597,'Medical Examinations'!$A$2:$J$2336,6,FALSE)</f>
        <v>Yes</v>
      </c>
      <c r="H597" s="17">
        <f>VLOOKUP($A597,'Medical Examinations'!$A$2:$J$2336,7,FALSE)</f>
        <v>1</v>
      </c>
      <c r="I597" t="str">
        <f>VLOOKUP($A597,'Medical Examinations'!$A$2:$J$2336,8,FALSE)</f>
        <v>No</v>
      </c>
      <c r="J597" t="str">
        <f>VLOOKUP($A597,'Medical Examinations'!$A$2:$J$2336,9,FALSE)</f>
        <v>Obesity</v>
      </c>
      <c r="K597" t="str">
        <f>VLOOKUP($A597,'Medical Examinations'!$A$2:$J$2336,10,FALSE)</f>
        <v>Diabetes</v>
      </c>
      <c r="L597" s="18">
        <f>VLOOKUP($A597,'Hospitalisation Details'!$A$2:$H$2345,2,FALSE)</f>
        <v>23187</v>
      </c>
      <c r="M597" s="13">
        <f>VLOOKUP($A597,'Hospitalisation Details'!$A$2:$H$2345,4,FALSE)</f>
        <v>16587.96</v>
      </c>
      <c r="N597" t="str">
        <f>VLOOKUP($A597,'Hospitalisation Details'!$A$2:$H$2345,5,FALSE)</f>
        <v>tier - 2</v>
      </c>
      <c r="O597" t="str">
        <f>VLOOKUP($A597,'Hospitalisation Details'!$A$2:$H$2345,6,FALSE)</f>
        <v>tier - 2</v>
      </c>
      <c r="P597" t="str">
        <f>VLOOKUP($A597,'Hospitalisation Details'!$A$2:$H$2345,7,FALSE)</f>
        <v>R1023</v>
      </c>
      <c r="Q597" s="17">
        <f>VLOOKUP($A597,'Hospitalisation Details'!$A$2:$H$2345,8,FALSE)</f>
        <v>59</v>
      </c>
    </row>
    <row r="598" spans="1:17" x14ac:dyDescent="0.25">
      <c r="A598" t="str">
        <f>'Customer Names'!A598</f>
        <v>Id597</v>
      </c>
      <c r="B598" t="str">
        <f>VLOOKUP($A598,'Customer Names'!$A$2:$D$2336,3,FALSE)</f>
        <v>Eugene M</v>
      </c>
      <c r="C598" s="16">
        <f>VLOOKUP($A598,'Medical Examinations'!$A$2:$J$2336,2,FALSE)</f>
        <v>31.02</v>
      </c>
      <c r="D598" s="16">
        <f>VLOOKUP($A598,'Medical Examinations'!$A$2:$J$2336,3,FALSE)</f>
        <v>5.87</v>
      </c>
      <c r="E598" t="str">
        <f>VLOOKUP($A598,'Medical Examinations'!$A$2:$J$2336,4,FALSE)</f>
        <v>yes</v>
      </c>
      <c r="F598" t="str">
        <f>VLOOKUP($A598,'Medical Examinations'!$A$2:$J$2336,5,FALSE)</f>
        <v>No</v>
      </c>
      <c r="G598" t="str">
        <f>VLOOKUP($A598,'Medical Examinations'!$A$2:$J$2336,6,FALSE)</f>
        <v>No</v>
      </c>
      <c r="H598" s="17">
        <f>VLOOKUP($A598,'Medical Examinations'!$A$2:$J$2336,7,FALSE)</f>
        <v>0</v>
      </c>
      <c r="I598" t="str">
        <f>VLOOKUP($A598,'Medical Examinations'!$A$2:$J$2336,8,FALSE)</f>
        <v>No</v>
      </c>
      <c r="J598" t="str">
        <f>VLOOKUP($A598,'Medical Examinations'!$A$2:$J$2336,9,FALSE)</f>
        <v>Obesity</v>
      </c>
      <c r="K598" t="str">
        <f>VLOOKUP($A598,'Medical Examinations'!$A$2:$J$2336,10,FALSE)</f>
        <v>Prediabetes</v>
      </c>
      <c r="L598" s="18">
        <f>VLOOKUP($A598,'Hospitalisation Details'!$A$2:$H$2345,2,FALSE)</f>
        <v>37067</v>
      </c>
      <c r="M598" s="13">
        <f>VLOOKUP($A598,'Hospitalisation Details'!$A$2:$H$2345,4,FALSE)</f>
        <v>16586.5</v>
      </c>
      <c r="N598" t="str">
        <f>VLOOKUP($A598,'Hospitalisation Details'!$A$2:$H$2345,5,FALSE)</f>
        <v>tier - 2</v>
      </c>
      <c r="O598" t="str">
        <f>VLOOKUP($A598,'Hospitalisation Details'!$A$2:$H$2345,6,FALSE)</f>
        <v>tier - 1</v>
      </c>
      <c r="P598" t="str">
        <f>VLOOKUP($A598,'Hospitalisation Details'!$A$2:$H$2345,7,FALSE)</f>
        <v>R1013</v>
      </c>
      <c r="Q598" s="17">
        <f>VLOOKUP($A598,'Hospitalisation Details'!$A$2:$H$2345,8,FALSE)</f>
        <v>21</v>
      </c>
    </row>
    <row r="599" spans="1:17" x14ac:dyDescent="0.25">
      <c r="A599" t="str">
        <f>'Customer Names'!A599</f>
        <v>Id598</v>
      </c>
      <c r="B599" t="str">
        <f>VLOOKUP($A599,'Customer Names'!$A$2:$D$2336,3,FALSE)</f>
        <v>Erin D</v>
      </c>
      <c r="C599" s="16">
        <f>VLOOKUP($A599,'Medical Examinations'!$A$2:$J$2336,2,FALSE)</f>
        <v>24.75</v>
      </c>
      <c r="D599" s="16">
        <f>VLOOKUP($A599,'Medical Examinations'!$A$2:$J$2336,3,FALSE)</f>
        <v>4.3600000000000003</v>
      </c>
      <c r="E599" t="str">
        <f>VLOOKUP($A599,'Medical Examinations'!$A$2:$J$2336,4,FALSE)</f>
        <v>yes</v>
      </c>
      <c r="F599" t="str">
        <f>VLOOKUP($A599,'Medical Examinations'!$A$2:$J$2336,5,FALSE)</f>
        <v>No</v>
      </c>
      <c r="G599" t="str">
        <f>VLOOKUP($A599,'Medical Examinations'!$A$2:$J$2336,6,FALSE)</f>
        <v>No</v>
      </c>
      <c r="H599" s="17">
        <f>VLOOKUP($A599,'Medical Examinations'!$A$2:$J$2336,7,FALSE)</f>
        <v>1</v>
      </c>
      <c r="I599" t="str">
        <f>VLOOKUP($A599,'Medical Examinations'!$A$2:$J$2336,8,FALSE)</f>
        <v>yes</v>
      </c>
      <c r="J599" t="str">
        <f>VLOOKUP($A599,'Medical Examinations'!$A$2:$J$2336,9,FALSE)</f>
        <v>Normal Weight</v>
      </c>
      <c r="K599" t="str">
        <f>VLOOKUP($A599,'Medical Examinations'!$A$2:$J$2336,10,FALSE)</f>
        <v>Normal</v>
      </c>
      <c r="L599" s="18">
        <f>VLOOKUP($A599,'Hospitalisation Details'!$A$2:$H$2345,2,FALSE)</f>
        <v>35056</v>
      </c>
      <c r="M599" s="13">
        <f>VLOOKUP($A599,'Hospitalisation Details'!$A$2:$H$2345,4,FALSE)</f>
        <v>16577.78</v>
      </c>
      <c r="N599" t="str">
        <f>VLOOKUP($A599,'Hospitalisation Details'!$A$2:$H$2345,5,FALSE)</f>
        <v>tier - 2</v>
      </c>
      <c r="O599" t="str">
        <f>VLOOKUP($A599,'Hospitalisation Details'!$A$2:$H$2345,6,FALSE)</f>
        <v>tier - 1</v>
      </c>
      <c r="P599" t="str">
        <f>VLOOKUP($A599,'Hospitalisation Details'!$A$2:$H$2345,7,FALSE)</f>
        <v>R1013</v>
      </c>
      <c r="Q599" s="17">
        <f>VLOOKUP($A599,'Hospitalisation Details'!$A$2:$H$2345,8,FALSE)</f>
        <v>27</v>
      </c>
    </row>
    <row r="600" spans="1:17" x14ac:dyDescent="0.25">
      <c r="A600" t="str">
        <f>'Customer Names'!A600</f>
        <v>Id599</v>
      </c>
      <c r="B600" t="str">
        <f>VLOOKUP($A600,'Customer Names'!$A$2:$D$2336,3,FALSE)</f>
        <v>Kamilla</v>
      </c>
      <c r="C600" s="16">
        <f>VLOOKUP($A600,'Medical Examinations'!$A$2:$J$2336,2,FALSE)</f>
        <v>30.114999999999998</v>
      </c>
      <c r="D600" s="16">
        <f>VLOOKUP($A600,'Medical Examinations'!$A$2:$J$2336,3,FALSE)</f>
        <v>10.119999999999999</v>
      </c>
      <c r="E600" t="str">
        <f>VLOOKUP($A600,'Medical Examinations'!$A$2:$J$2336,4,FALSE)</f>
        <v>No</v>
      </c>
      <c r="F600" t="str">
        <f>VLOOKUP($A600,'Medical Examinations'!$A$2:$J$2336,5,FALSE)</f>
        <v>No</v>
      </c>
      <c r="G600" t="str">
        <f>VLOOKUP($A600,'Medical Examinations'!$A$2:$J$2336,6,FALSE)</f>
        <v>No</v>
      </c>
      <c r="H600" s="17">
        <f>VLOOKUP($A600,'Medical Examinations'!$A$2:$J$2336,7,FALSE)</f>
        <v>3</v>
      </c>
      <c r="I600" t="str">
        <f>VLOOKUP($A600,'Medical Examinations'!$A$2:$J$2336,8,FALSE)</f>
        <v>No</v>
      </c>
      <c r="J600" t="str">
        <f>VLOOKUP($A600,'Medical Examinations'!$A$2:$J$2336,9,FALSE)</f>
        <v>Obesity</v>
      </c>
      <c r="K600" t="str">
        <f>VLOOKUP($A600,'Medical Examinations'!$A$2:$J$2336,10,FALSE)</f>
        <v>Diabetes</v>
      </c>
      <c r="L600" s="18">
        <f>VLOOKUP($A600,'Hospitalisation Details'!$A$2:$H$2345,2,FALSE)</f>
        <v>21468</v>
      </c>
      <c r="M600" s="13">
        <f>VLOOKUP($A600,'Hospitalisation Details'!$A$2:$H$2345,4,FALSE)</f>
        <v>16455.71</v>
      </c>
      <c r="N600" t="str">
        <f>VLOOKUP($A600,'Hospitalisation Details'!$A$2:$H$2345,5,FALSE)</f>
        <v>tier - 2</v>
      </c>
      <c r="O600" t="str">
        <f>VLOOKUP($A600,'Hospitalisation Details'!$A$2:$H$2345,6,FALSE)</f>
        <v>tier - 2</v>
      </c>
      <c r="P600" t="str">
        <f>VLOOKUP($A600,'Hospitalisation Details'!$A$2:$H$2345,7,FALSE)</f>
        <v>R1012</v>
      </c>
      <c r="Q600" s="17">
        <f>VLOOKUP($A600,'Hospitalisation Details'!$A$2:$H$2345,8,FALSE)</f>
        <v>64</v>
      </c>
    </row>
    <row r="601" spans="1:17" x14ac:dyDescent="0.25">
      <c r="A601" t="str">
        <f>'Customer Names'!A601</f>
        <v>Id600</v>
      </c>
      <c r="B601" t="str">
        <f>VLOOKUP($A601,'Customer Names'!$A$2:$D$2336,3,FALSE)</f>
        <v>Wayne I.</v>
      </c>
      <c r="C601" s="16">
        <f>VLOOKUP($A601,'Medical Examinations'!$A$2:$J$2336,2,FALSE)</f>
        <v>26.03</v>
      </c>
      <c r="D601" s="16">
        <f>VLOOKUP($A601,'Medical Examinations'!$A$2:$J$2336,3,FALSE)</f>
        <v>4.01</v>
      </c>
      <c r="E601" t="str">
        <f>VLOOKUP($A601,'Medical Examinations'!$A$2:$J$2336,4,FALSE)</f>
        <v>No</v>
      </c>
      <c r="F601" t="str">
        <f>VLOOKUP($A601,'Medical Examinations'!$A$2:$J$2336,5,FALSE)</f>
        <v>No</v>
      </c>
      <c r="G601" t="str">
        <f>VLOOKUP($A601,'Medical Examinations'!$A$2:$J$2336,6,FALSE)</f>
        <v>Yes</v>
      </c>
      <c r="H601" s="17">
        <f>VLOOKUP($A601,'Medical Examinations'!$A$2:$J$2336,7,FALSE)</f>
        <v>1</v>
      </c>
      <c r="I601" t="str">
        <f>VLOOKUP($A601,'Medical Examinations'!$A$2:$J$2336,8,FALSE)</f>
        <v>yes</v>
      </c>
      <c r="J601" t="str">
        <f>VLOOKUP($A601,'Medical Examinations'!$A$2:$J$2336,9,FALSE)</f>
        <v>Overweight</v>
      </c>
      <c r="K601" t="str">
        <f>VLOOKUP($A601,'Medical Examinations'!$A$2:$J$2336,10,FALSE)</f>
        <v>Normal</v>
      </c>
      <c r="L601" s="18">
        <f>VLOOKUP($A601,'Hospitalisation Details'!$A$2:$H$2345,2,FALSE)</f>
        <v>37975</v>
      </c>
      <c r="M601" s="13">
        <f>VLOOKUP($A601,'Hospitalisation Details'!$A$2:$H$2345,4,FALSE)</f>
        <v>16450.89</v>
      </c>
      <c r="N601" t="str">
        <f>VLOOKUP($A601,'Hospitalisation Details'!$A$2:$H$2345,5,FALSE)</f>
        <v>tier - 2</v>
      </c>
      <c r="O601" t="str">
        <f>VLOOKUP($A601,'Hospitalisation Details'!$A$2:$H$2345,6,FALSE)</f>
        <v>tier - 1</v>
      </c>
      <c r="P601" t="str">
        <f>VLOOKUP($A601,'Hospitalisation Details'!$A$2:$H$2345,7,FALSE)</f>
        <v>R1012</v>
      </c>
      <c r="Q601" s="17">
        <f>VLOOKUP($A601,'Hospitalisation Details'!$A$2:$H$2345,8,FALSE)</f>
        <v>19</v>
      </c>
    </row>
    <row r="602" spans="1:17" x14ac:dyDescent="0.25">
      <c r="A602" t="str">
        <f>'Customer Names'!A602</f>
        <v>Id601</v>
      </c>
      <c r="B602" t="str">
        <f>VLOOKUP($A602,'Customer Names'!$A$2:$D$2336,3,FALSE)</f>
        <v>Tracy L</v>
      </c>
      <c r="C602" s="16">
        <f>VLOOKUP($A602,'Medical Examinations'!$A$2:$J$2336,2,FALSE)</f>
        <v>20.045000000000002</v>
      </c>
      <c r="D602" s="16">
        <f>VLOOKUP($A602,'Medical Examinations'!$A$2:$J$2336,3,FALSE)</f>
        <v>4.7699999999999996</v>
      </c>
      <c r="E602" t="str">
        <f>VLOOKUP($A602,'Medical Examinations'!$A$2:$J$2336,4,FALSE)</f>
        <v>yes</v>
      </c>
      <c r="F602" t="str">
        <f>VLOOKUP($A602,'Medical Examinations'!$A$2:$J$2336,5,FALSE)</f>
        <v>No</v>
      </c>
      <c r="G602" t="str">
        <f>VLOOKUP($A602,'Medical Examinations'!$A$2:$J$2336,6,FALSE)</f>
        <v>No</v>
      </c>
      <c r="H602" s="17">
        <f>VLOOKUP($A602,'Medical Examinations'!$A$2:$J$2336,7,FALSE)</f>
        <v>1</v>
      </c>
      <c r="I602" t="str">
        <f>VLOOKUP($A602,'Medical Examinations'!$A$2:$J$2336,8,FALSE)</f>
        <v>yes</v>
      </c>
      <c r="J602" t="str">
        <f>VLOOKUP($A602,'Medical Examinations'!$A$2:$J$2336,9,FALSE)</f>
        <v>Normal Weight</v>
      </c>
      <c r="K602" t="str">
        <f>VLOOKUP($A602,'Medical Examinations'!$A$2:$J$2336,10,FALSE)</f>
        <v>Normal</v>
      </c>
      <c r="L602" s="18">
        <f>VLOOKUP($A602,'Hospitalisation Details'!$A$2:$H$2345,2,FALSE)</f>
        <v>34970</v>
      </c>
      <c r="M602" s="13">
        <f>VLOOKUP($A602,'Hospitalisation Details'!$A$2:$H$2345,4,FALSE)</f>
        <v>16420.490000000002</v>
      </c>
      <c r="N602" t="str">
        <f>VLOOKUP($A602,'Hospitalisation Details'!$A$2:$H$2345,5,FALSE)</f>
        <v>tier - 2</v>
      </c>
      <c r="O602" t="str">
        <f>VLOOKUP($A602,'Hospitalisation Details'!$A$2:$H$2345,6,FALSE)</f>
        <v>tier - 3</v>
      </c>
      <c r="P602" t="str">
        <f>VLOOKUP($A602,'Hospitalisation Details'!$A$2:$H$2345,7,FALSE)</f>
        <v>R1012</v>
      </c>
      <c r="Q602" s="17">
        <f>VLOOKUP($A602,'Hospitalisation Details'!$A$2:$H$2345,8,FALSE)</f>
        <v>27</v>
      </c>
    </row>
    <row r="603" spans="1:17" x14ac:dyDescent="0.25">
      <c r="A603" t="str">
        <f>'Customer Names'!A603</f>
        <v>Id602</v>
      </c>
      <c r="B603" t="str">
        <f>VLOOKUP($A603,'Customer Names'!$A$2:$D$2336,3,FALSE)</f>
        <v>Heather</v>
      </c>
      <c r="C603" s="16">
        <f>VLOOKUP($A603,'Medical Examinations'!$A$2:$J$2336,2,FALSE)</f>
        <v>40.24</v>
      </c>
      <c r="D603" s="16">
        <f>VLOOKUP($A603,'Medical Examinations'!$A$2:$J$2336,3,FALSE)</f>
        <v>6.83</v>
      </c>
      <c r="E603" t="str">
        <f>VLOOKUP($A603,'Medical Examinations'!$A$2:$J$2336,4,FALSE)</f>
        <v>No</v>
      </c>
      <c r="F603" t="str">
        <f>VLOOKUP($A603,'Medical Examinations'!$A$2:$J$2336,5,FALSE)</f>
        <v>No</v>
      </c>
      <c r="G603" t="str">
        <f>VLOOKUP($A603,'Medical Examinations'!$A$2:$J$2336,6,FALSE)</f>
        <v>No</v>
      </c>
      <c r="H603" s="17">
        <f>VLOOKUP($A603,'Medical Examinations'!$A$2:$J$2336,7,FALSE)</f>
        <v>0</v>
      </c>
      <c r="I603" t="str">
        <f>VLOOKUP($A603,'Medical Examinations'!$A$2:$J$2336,8,FALSE)</f>
        <v>No</v>
      </c>
      <c r="J603" t="str">
        <f>VLOOKUP($A603,'Medical Examinations'!$A$2:$J$2336,9,FALSE)</f>
        <v>Obesity</v>
      </c>
      <c r="K603" t="str">
        <f>VLOOKUP($A603,'Medical Examinations'!$A$2:$J$2336,10,FALSE)</f>
        <v>Diabetes</v>
      </c>
      <c r="L603" s="18">
        <f>VLOOKUP($A603,'Hospitalisation Details'!$A$2:$H$2345,2,FALSE)</f>
        <v>24081</v>
      </c>
      <c r="M603" s="13">
        <f>VLOOKUP($A603,'Hospitalisation Details'!$A$2:$H$2345,4,FALSE)</f>
        <v>16351.42</v>
      </c>
      <c r="N603" t="str">
        <f>VLOOKUP($A603,'Hospitalisation Details'!$A$2:$H$2345,5,FALSE)</f>
        <v>tier - 2</v>
      </c>
      <c r="O603" t="str">
        <f>VLOOKUP($A603,'Hospitalisation Details'!$A$2:$H$2345,6,FALSE)</f>
        <v>tier - 3</v>
      </c>
      <c r="P603" t="str">
        <f>VLOOKUP($A603,'Hospitalisation Details'!$A$2:$H$2345,7,FALSE)</f>
        <v>R1026</v>
      </c>
      <c r="Q603" s="17">
        <f>VLOOKUP($A603,'Hospitalisation Details'!$A$2:$H$2345,8,FALSE)</f>
        <v>57</v>
      </c>
    </row>
    <row r="604" spans="1:17" x14ac:dyDescent="0.25">
      <c r="A604" t="str">
        <f>'Customer Names'!A604</f>
        <v>Id603</v>
      </c>
      <c r="B604" t="str">
        <f>VLOOKUP($A604,'Customer Names'!$A$2:$D$2336,3,FALSE)</f>
        <v>Megan C</v>
      </c>
      <c r="C604" s="16">
        <f>VLOOKUP($A604,'Medical Examinations'!$A$2:$J$2336,2,FALSE)</f>
        <v>43.15</v>
      </c>
      <c r="D604" s="16">
        <f>VLOOKUP($A604,'Medical Examinations'!$A$2:$J$2336,3,FALSE)</f>
        <v>6.14</v>
      </c>
      <c r="E604" t="str">
        <f>VLOOKUP($A604,'Medical Examinations'!$A$2:$J$2336,4,FALSE)</f>
        <v>yes</v>
      </c>
      <c r="F604" t="str">
        <f>VLOOKUP($A604,'Medical Examinations'!$A$2:$J$2336,5,FALSE)</f>
        <v>No</v>
      </c>
      <c r="G604" t="str">
        <f>VLOOKUP($A604,'Medical Examinations'!$A$2:$J$2336,6,FALSE)</f>
        <v>Yes</v>
      </c>
      <c r="H604" s="17">
        <f>VLOOKUP($A604,'Medical Examinations'!$A$2:$J$2336,7,FALSE)</f>
        <v>1</v>
      </c>
      <c r="I604" t="str">
        <f>VLOOKUP($A604,'Medical Examinations'!$A$2:$J$2336,8,FALSE)</f>
        <v>No</v>
      </c>
      <c r="J604" t="str">
        <f>VLOOKUP($A604,'Medical Examinations'!$A$2:$J$2336,9,FALSE)</f>
        <v>Obesity</v>
      </c>
      <c r="K604" t="str">
        <f>VLOOKUP($A604,'Medical Examinations'!$A$2:$J$2336,10,FALSE)</f>
        <v>Prediabetes</v>
      </c>
      <c r="L604" s="18">
        <f>VLOOKUP($A604,'Hospitalisation Details'!$A$2:$H$2345,2,FALSE)</f>
        <v>25423</v>
      </c>
      <c r="M604" s="13">
        <f>VLOOKUP($A604,'Hospitalisation Details'!$A$2:$H$2345,4,FALSE)</f>
        <v>16311.05</v>
      </c>
      <c r="N604" t="str">
        <f>VLOOKUP($A604,'Hospitalisation Details'!$A$2:$H$2345,5,FALSE)</f>
        <v>tier - 2</v>
      </c>
      <c r="O604" t="str">
        <f>VLOOKUP($A604,'Hospitalisation Details'!$A$2:$H$2345,6,FALSE)</f>
        <v>tier - 3</v>
      </c>
      <c r="P604" t="str">
        <f>VLOOKUP($A604,'Hospitalisation Details'!$A$2:$H$2345,7,FALSE)</f>
        <v>R1026</v>
      </c>
      <c r="Q604" s="17">
        <f>VLOOKUP($A604,'Hospitalisation Details'!$A$2:$H$2345,8,FALSE)</f>
        <v>53</v>
      </c>
    </row>
    <row r="605" spans="1:17" x14ac:dyDescent="0.25">
      <c r="A605" t="str">
        <f>'Customer Names'!A605</f>
        <v>Id604</v>
      </c>
      <c r="B605" t="str">
        <f>VLOOKUP($A605,'Customer Names'!$A$2:$D$2336,3,FALSE)</f>
        <v>Jonathan</v>
      </c>
      <c r="C605" s="16">
        <f>VLOOKUP($A605,'Medical Examinations'!$A$2:$J$2336,2,FALSE)</f>
        <v>27.7</v>
      </c>
      <c r="D605" s="16">
        <f>VLOOKUP($A605,'Medical Examinations'!$A$2:$J$2336,3,FALSE)</f>
        <v>5.6</v>
      </c>
      <c r="E605" t="str">
        <f>VLOOKUP($A605,'Medical Examinations'!$A$2:$J$2336,4,FALSE)</f>
        <v>No</v>
      </c>
      <c r="F605" t="str">
        <f>VLOOKUP($A605,'Medical Examinations'!$A$2:$J$2336,5,FALSE)</f>
        <v>No</v>
      </c>
      <c r="G605" t="str">
        <f>VLOOKUP($A605,'Medical Examinations'!$A$2:$J$2336,6,FALSE)</f>
        <v>Yes</v>
      </c>
      <c r="H605" s="17">
        <f>VLOOKUP($A605,'Medical Examinations'!$A$2:$J$2336,7,FALSE)</f>
        <v>1</v>
      </c>
      <c r="I605" t="str">
        <f>VLOOKUP($A605,'Medical Examinations'!$A$2:$J$2336,8,FALSE)</f>
        <v>yes</v>
      </c>
      <c r="J605" t="str">
        <f>VLOOKUP($A605,'Medical Examinations'!$A$2:$J$2336,9,FALSE)</f>
        <v>Overweight</v>
      </c>
      <c r="K605" t="str">
        <f>VLOOKUP($A605,'Medical Examinations'!$A$2:$J$2336,10,FALSE)</f>
        <v>Normal</v>
      </c>
      <c r="L605" s="18">
        <f>VLOOKUP($A605,'Hospitalisation Details'!$A$2:$H$2345,2,FALSE)</f>
        <v>37857</v>
      </c>
      <c r="M605" s="13">
        <f>VLOOKUP($A605,'Hospitalisation Details'!$A$2:$H$2345,4,FALSE)</f>
        <v>16297.85</v>
      </c>
      <c r="N605" t="str">
        <f>VLOOKUP($A605,'Hospitalisation Details'!$A$2:$H$2345,5,FALSE)</f>
        <v>tier - 2</v>
      </c>
      <c r="O605" t="str">
        <f>VLOOKUP($A605,'Hospitalisation Details'!$A$2:$H$2345,6,FALSE)</f>
        <v>tier - 3</v>
      </c>
      <c r="P605" t="str">
        <f>VLOOKUP($A605,'Hospitalisation Details'!$A$2:$H$2345,7,FALSE)</f>
        <v>R1011</v>
      </c>
      <c r="Q605" s="17">
        <f>VLOOKUP($A605,'Hospitalisation Details'!$A$2:$H$2345,8,FALSE)</f>
        <v>19</v>
      </c>
    </row>
    <row r="606" spans="1:17" x14ac:dyDescent="0.25">
      <c r="A606" t="str">
        <f>'Customer Names'!A606</f>
        <v>Id605</v>
      </c>
      <c r="B606" t="str">
        <f>VLOOKUP($A606,'Customer Names'!$A$2:$D$2336,3,FALSE)</f>
        <v>Greg D.</v>
      </c>
      <c r="C606" s="16">
        <f>VLOOKUP($A606,'Medical Examinations'!$A$2:$J$2336,2,FALSE)</f>
        <v>45.68</v>
      </c>
      <c r="D606" s="16">
        <f>VLOOKUP($A606,'Medical Examinations'!$A$2:$J$2336,3,FALSE)</f>
        <v>4.8</v>
      </c>
      <c r="E606" t="str">
        <f>VLOOKUP($A606,'Medical Examinations'!$A$2:$J$2336,4,FALSE)</f>
        <v>No</v>
      </c>
      <c r="F606" t="str">
        <f>VLOOKUP($A606,'Medical Examinations'!$A$2:$J$2336,5,FALSE)</f>
        <v>No</v>
      </c>
      <c r="G606" t="str">
        <f>VLOOKUP($A606,'Medical Examinations'!$A$2:$J$2336,6,FALSE)</f>
        <v>No</v>
      </c>
      <c r="H606" s="17">
        <f>VLOOKUP($A606,'Medical Examinations'!$A$2:$J$2336,7,FALSE)</f>
        <v>2</v>
      </c>
      <c r="I606" t="str">
        <f>VLOOKUP($A606,'Medical Examinations'!$A$2:$J$2336,8,FALSE)</f>
        <v>No</v>
      </c>
      <c r="J606" t="str">
        <f>VLOOKUP($A606,'Medical Examinations'!$A$2:$J$2336,9,FALSE)</f>
        <v>Obesity</v>
      </c>
      <c r="K606" t="str">
        <f>VLOOKUP($A606,'Medical Examinations'!$A$2:$J$2336,10,FALSE)</f>
        <v>Normal</v>
      </c>
      <c r="L606" s="18">
        <f>VLOOKUP($A606,'Hospitalisation Details'!$A$2:$H$2345,2,FALSE)</f>
        <v>26510</v>
      </c>
      <c r="M606" s="13">
        <f>VLOOKUP($A606,'Hospitalisation Details'!$A$2:$H$2345,4,FALSE)</f>
        <v>16267.32</v>
      </c>
      <c r="N606" t="str">
        <f>VLOOKUP($A606,'Hospitalisation Details'!$A$2:$H$2345,5,FALSE)</f>
        <v>tier - 2</v>
      </c>
      <c r="O606" t="str">
        <f>VLOOKUP($A606,'Hospitalisation Details'!$A$2:$H$2345,6,FALSE)</f>
        <v>tier - 2</v>
      </c>
      <c r="P606" t="str">
        <f>VLOOKUP($A606,'Hospitalisation Details'!$A$2:$H$2345,7,FALSE)</f>
        <v>R1023</v>
      </c>
      <c r="Q606" s="17">
        <f>VLOOKUP($A606,'Hospitalisation Details'!$A$2:$H$2345,8,FALSE)</f>
        <v>50</v>
      </c>
    </row>
    <row r="607" spans="1:17" x14ac:dyDescent="0.25">
      <c r="A607" t="str">
        <f>'Customer Names'!A607</f>
        <v>Id606</v>
      </c>
      <c r="B607" t="str">
        <f>VLOOKUP($A607,'Customer Names'!$A$2:$D$2336,3,FALSE)</f>
        <v>Steven L.</v>
      </c>
      <c r="C607" s="16">
        <f>VLOOKUP($A607,'Medical Examinations'!$A$2:$J$2336,2,FALSE)</f>
        <v>27.3</v>
      </c>
      <c r="D607" s="16">
        <f>VLOOKUP($A607,'Medical Examinations'!$A$2:$J$2336,3,FALSE)</f>
        <v>11.89</v>
      </c>
      <c r="E607" t="str">
        <f>VLOOKUP($A607,'Medical Examinations'!$A$2:$J$2336,4,FALSE)</f>
        <v>No</v>
      </c>
      <c r="F607" t="str">
        <f>VLOOKUP($A607,'Medical Examinations'!$A$2:$J$2336,5,FALSE)</f>
        <v>No</v>
      </c>
      <c r="G607" t="str">
        <f>VLOOKUP($A607,'Medical Examinations'!$A$2:$J$2336,6,FALSE)</f>
        <v>No</v>
      </c>
      <c r="H607" s="17">
        <f>VLOOKUP($A607,'Medical Examinations'!$A$2:$J$2336,7,FALSE)</f>
        <v>0</v>
      </c>
      <c r="I607" t="str">
        <f>VLOOKUP($A607,'Medical Examinations'!$A$2:$J$2336,8,FALSE)</f>
        <v>yes</v>
      </c>
      <c r="J607" t="str">
        <f>VLOOKUP($A607,'Medical Examinations'!$A$2:$J$2336,9,FALSE)</f>
        <v>Overweight</v>
      </c>
      <c r="K607" t="str">
        <f>VLOOKUP($A607,'Medical Examinations'!$A$2:$J$2336,10,FALSE)</f>
        <v>Diabetes</v>
      </c>
      <c r="L607" s="18">
        <f>VLOOKUP($A607,'Hospitalisation Details'!$A$2:$H$2345,2,FALSE)</f>
        <v>37507</v>
      </c>
      <c r="M607" s="13">
        <f>VLOOKUP($A607,'Hospitalisation Details'!$A$2:$H$2345,4,FALSE)</f>
        <v>16232.85</v>
      </c>
      <c r="N607" t="str">
        <f>VLOOKUP($A607,'Hospitalisation Details'!$A$2:$H$2345,5,FALSE)</f>
        <v>tier - 2</v>
      </c>
      <c r="O607" t="str">
        <f>VLOOKUP($A607,'Hospitalisation Details'!$A$2:$H$2345,6,FALSE)</f>
        <v>tier - 1</v>
      </c>
      <c r="P607" t="str">
        <f>VLOOKUP($A607,'Hospitalisation Details'!$A$2:$H$2345,7,FALSE)</f>
        <v>R1011</v>
      </c>
      <c r="Q607" s="17">
        <f>VLOOKUP($A607,'Hospitalisation Details'!$A$2:$H$2345,8,FALSE)</f>
        <v>20</v>
      </c>
    </row>
    <row r="608" spans="1:17" x14ac:dyDescent="0.25">
      <c r="A608" t="str">
        <f>'Customer Names'!A608</f>
        <v>Id607</v>
      </c>
      <c r="B608" t="str">
        <f>VLOOKUP($A608,'Customer Names'!$A$2:$D$2336,3,FALSE)</f>
        <v>Gianfilippo</v>
      </c>
      <c r="C608" s="16">
        <f>VLOOKUP($A608,'Medical Examinations'!$A$2:$J$2336,2,FALSE)</f>
        <v>54.45</v>
      </c>
      <c r="D608" s="16">
        <f>VLOOKUP($A608,'Medical Examinations'!$A$2:$J$2336,3,FALSE)</f>
        <v>4.7300000000000004</v>
      </c>
      <c r="E608" t="str">
        <f>VLOOKUP($A608,'Medical Examinations'!$A$2:$J$2336,4,FALSE)</f>
        <v>yes</v>
      </c>
      <c r="F608" t="str">
        <f>VLOOKUP($A608,'Medical Examinations'!$A$2:$J$2336,5,FALSE)</f>
        <v>No</v>
      </c>
      <c r="G608" t="str">
        <f>VLOOKUP($A608,'Medical Examinations'!$A$2:$J$2336,6,FALSE)</f>
        <v>No</v>
      </c>
      <c r="H608" s="17">
        <f>VLOOKUP($A608,'Medical Examinations'!$A$2:$J$2336,7,FALSE)</f>
        <v>1</v>
      </c>
      <c r="I608" t="str">
        <f>VLOOKUP($A608,'Medical Examinations'!$A$2:$J$2336,8,FALSE)</f>
        <v>No</v>
      </c>
      <c r="J608" t="str">
        <f>VLOOKUP($A608,'Medical Examinations'!$A$2:$J$2336,9,FALSE)</f>
        <v>Obesity</v>
      </c>
      <c r="K608" t="str">
        <f>VLOOKUP($A608,'Medical Examinations'!$A$2:$J$2336,10,FALSE)</f>
        <v>Normal</v>
      </c>
      <c r="L608" s="18">
        <f>VLOOKUP($A608,'Hospitalisation Details'!$A$2:$H$2345,2,FALSE)</f>
        <v>32376</v>
      </c>
      <c r="M608" s="13">
        <f>VLOOKUP($A608,'Hospitalisation Details'!$A$2:$H$2345,4,FALSE)</f>
        <v>16205.88</v>
      </c>
      <c r="N608" t="str">
        <f>VLOOKUP($A608,'Hospitalisation Details'!$A$2:$H$2345,5,FALSE)</f>
        <v>tier - 2</v>
      </c>
      <c r="O608" t="str">
        <f>VLOOKUP($A608,'Hospitalisation Details'!$A$2:$H$2345,6,FALSE)</f>
        <v>tier - 1</v>
      </c>
      <c r="P608" t="str">
        <f>VLOOKUP($A608,'Hospitalisation Details'!$A$2:$H$2345,7,FALSE)</f>
        <v>R1012</v>
      </c>
      <c r="Q608" s="17">
        <f>VLOOKUP($A608,'Hospitalisation Details'!$A$2:$H$2345,8,FALSE)</f>
        <v>34</v>
      </c>
    </row>
    <row r="609" spans="1:17" x14ac:dyDescent="0.25">
      <c r="A609" t="str">
        <f>'Customer Names'!A609</f>
        <v>Id608</v>
      </c>
      <c r="B609" t="str">
        <f>VLOOKUP($A609,'Customer Names'!$A$2:$D$2336,3,FALSE)</f>
        <v>Hector</v>
      </c>
      <c r="C609" s="16">
        <f>VLOOKUP($A609,'Medical Examinations'!$A$2:$J$2336,2,FALSE)</f>
        <v>54.43</v>
      </c>
      <c r="D609" s="16">
        <f>VLOOKUP($A609,'Medical Examinations'!$A$2:$J$2336,3,FALSE)</f>
        <v>4.6100000000000003</v>
      </c>
      <c r="E609" t="str">
        <f>VLOOKUP($A609,'Medical Examinations'!$A$2:$J$2336,4,FALSE)</f>
        <v>yes</v>
      </c>
      <c r="F609" t="str">
        <f>VLOOKUP($A609,'Medical Examinations'!$A$2:$J$2336,5,FALSE)</f>
        <v>No</v>
      </c>
      <c r="G609" t="str">
        <f>VLOOKUP($A609,'Medical Examinations'!$A$2:$J$2336,6,FALSE)</f>
        <v>No</v>
      </c>
      <c r="H609" s="17">
        <f>VLOOKUP($A609,'Medical Examinations'!$A$2:$J$2336,7,FALSE)</f>
        <v>1</v>
      </c>
      <c r="I609" t="str">
        <f>VLOOKUP($A609,'Medical Examinations'!$A$2:$J$2336,8,FALSE)</f>
        <v>No</v>
      </c>
      <c r="J609" t="str">
        <f>VLOOKUP($A609,'Medical Examinations'!$A$2:$J$2336,9,FALSE)</f>
        <v>Obesity</v>
      </c>
      <c r="K609" t="str">
        <f>VLOOKUP($A609,'Medical Examinations'!$A$2:$J$2336,10,FALSE)</f>
        <v>Normal</v>
      </c>
      <c r="L609" s="18">
        <f>VLOOKUP($A609,'Hospitalisation Details'!$A$2:$H$2345,2,FALSE)</f>
        <v>32361</v>
      </c>
      <c r="M609" s="13">
        <f>VLOOKUP($A609,'Hospitalisation Details'!$A$2:$H$2345,4,FALSE)</f>
        <v>16199.1</v>
      </c>
      <c r="N609" t="str">
        <f>VLOOKUP($A609,'Hospitalisation Details'!$A$2:$H$2345,5,FALSE)</f>
        <v>tier - 2</v>
      </c>
      <c r="O609" t="str">
        <f>VLOOKUP($A609,'Hospitalisation Details'!$A$2:$H$2345,6,FALSE)</f>
        <v>tier - 2</v>
      </c>
      <c r="P609" t="str">
        <f>VLOOKUP($A609,'Hospitalisation Details'!$A$2:$H$2345,7,FALSE)</f>
        <v>R1012</v>
      </c>
      <c r="Q609" s="17">
        <f>VLOOKUP($A609,'Hospitalisation Details'!$A$2:$H$2345,8,FALSE)</f>
        <v>34</v>
      </c>
    </row>
    <row r="610" spans="1:17" x14ac:dyDescent="0.25">
      <c r="A610" t="str">
        <f>'Customer Names'!A610</f>
        <v>Id609</v>
      </c>
      <c r="B610" t="str">
        <f>VLOOKUP($A610,'Customer Names'!$A$2:$D$2336,3,FALSE)</f>
        <v>Mark W.</v>
      </c>
      <c r="C610" s="16">
        <f>VLOOKUP($A610,'Medical Examinations'!$A$2:$J$2336,2,FALSE)</f>
        <v>48.01</v>
      </c>
      <c r="D610" s="16">
        <f>VLOOKUP($A610,'Medical Examinations'!$A$2:$J$2336,3,FALSE)</f>
        <v>7.3</v>
      </c>
      <c r="E610" t="str">
        <f>VLOOKUP($A610,'Medical Examinations'!$A$2:$J$2336,4,FALSE)</f>
        <v>No</v>
      </c>
      <c r="F610" t="str">
        <f>VLOOKUP($A610,'Medical Examinations'!$A$2:$J$2336,5,FALSE)</f>
        <v>No</v>
      </c>
      <c r="G610" t="str">
        <f>VLOOKUP($A610,'Medical Examinations'!$A$2:$J$2336,6,FALSE)</f>
        <v>No</v>
      </c>
      <c r="H610" s="17">
        <f>VLOOKUP($A610,'Medical Examinations'!$A$2:$J$2336,7,FALSE)</f>
        <v>0</v>
      </c>
      <c r="I610" t="str">
        <f>VLOOKUP($A610,'Medical Examinations'!$A$2:$J$2336,8,FALSE)</f>
        <v>No</v>
      </c>
      <c r="J610" t="str">
        <f>VLOOKUP($A610,'Medical Examinations'!$A$2:$J$2336,9,FALSE)</f>
        <v>Obesity</v>
      </c>
      <c r="K610" t="str">
        <f>VLOOKUP($A610,'Medical Examinations'!$A$2:$J$2336,10,FALSE)</f>
        <v>Diabetes</v>
      </c>
      <c r="L610" s="18">
        <f>VLOOKUP($A610,'Hospitalisation Details'!$A$2:$H$2345,2,FALSE)</f>
        <v>27283</v>
      </c>
      <c r="M610" s="13">
        <f>VLOOKUP($A610,'Hospitalisation Details'!$A$2:$H$2345,4,FALSE)</f>
        <v>16190.97</v>
      </c>
      <c r="N610" t="str">
        <f>VLOOKUP($A610,'Hospitalisation Details'!$A$2:$H$2345,5,FALSE)</f>
        <v>tier - 2</v>
      </c>
      <c r="O610" t="str">
        <f>VLOOKUP($A610,'Hospitalisation Details'!$A$2:$H$2345,6,FALSE)</f>
        <v>tier - 3</v>
      </c>
      <c r="P610" t="str">
        <f>VLOOKUP($A610,'Hospitalisation Details'!$A$2:$H$2345,7,FALSE)</f>
        <v>R1012</v>
      </c>
      <c r="Q610" s="17">
        <f>VLOOKUP($A610,'Hospitalisation Details'!$A$2:$H$2345,8,FALSE)</f>
        <v>48</v>
      </c>
    </row>
    <row r="611" spans="1:17" x14ac:dyDescent="0.25">
      <c r="A611" t="str">
        <f>'Customer Names'!A611</f>
        <v>Id610</v>
      </c>
      <c r="B611" t="str">
        <f>VLOOKUP($A611,'Customer Names'!$A$2:$D$2336,3,FALSE)</f>
        <v>Aubri</v>
      </c>
      <c r="C611" s="16">
        <f>VLOOKUP($A611,'Medical Examinations'!$A$2:$J$2336,2,FALSE)</f>
        <v>48.32</v>
      </c>
      <c r="D611" s="16">
        <f>VLOOKUP($A611,'Medical Examinations'!$A$2:$J$2336,3,FALSE)</f>
        <v>5.88</v>
      </c>
      <c r="E611" t="str">
        <f>VLOOKUP($A611,'Medical Examinations'!$A$2:$J$2336,4,FALSE)</f>
        <v>No</v>
      </c>
      <c r="F611" t="str">
        <f>VLOOKUP($A611,'Medical Examinations'!$A$2:$J$2336,5,FALSE)</f>
        <v>No</v>
      </c>
      <c r="G611" t="str">
        <f>VLOOKUP($A611,'Medical Examinations'!$A$2:$J$2336,6,FALSE)</f>
        <v>No</v>
      </c>
      <c r="H611" s="17">
        <f>VLOOKUP($A611,'Medical Examinations'!$A$2:$J$2336,7,FALSE)</f>
        <v>0</v>
      </c>
      <c r="I611" t="str">
        <f>VLOOKUP($A611,'Medical Examinations'!$A$2:$J$2336,8,FALSE)</f>
        <v>No</v>
      </c>
      <c r="J611" t="str">
        <f>VLOOKUP($A611,'Medical Examinations'!$A$2:$J$2336,9,FALSE)</f>
        <v>Obesity</v>
      </c>
      <c r="K611" t="str">
        <f>VLOOKUP($A611,'Medical Examinations'!$A$2:$J$2336,10,FALSE)</f>
        <v>Prediabetes</v>
      </c>
      <c r="L611" s="18">
        <f>VLOOKUP($A611,'Hospitalisation Details'!$A$2:$H$2345,2,FALSE)</f>
        <v>30138</v>
      </c>
      <c r="M611" s="13">
        <f>VLOOKUP($A611,'Hospitalisation Details'!$A$2:$H$2345,4,FALSE)</f>
        <v>16152.04</v>
      </c>
      <c r="N611" t="str">
        <f>VLOOKUP($A611,'Hospitalisation Details'!$A$2:$H$2345,5,FALSE)</f>
        <v>tier - 2</v>
      </c>
      <c r="O611" t="str">
        <f>VLOOKUP($A611,'Hospitalisation Details'!$A$2:$H$2345,6,FALSE)</f>
        <v>tier - 1</v>
      </c>
      <c r="P611" t="str">
        <f>VLOOKUP($A611,'Hospitalisation Details'!$A$2:$H$2345,7,FALSE)</f>
        <v>R1026</v>
      </c>
      <c r="Q611" s="17">
        <f>VLOOKUP($A611,'Hospitalisation Details'!$A$2:$H$2345,8,FALSE)</f>
        <v>40</v>
      </c>
    </row>
    <row r="612" spans="1:17" x14ac:dyDescent="0.25">
      <c r="A612" t="str">
        <f>'Customer Names'!A612</f>
        <v>Id611</v>
      </c>
      <c r="B612" t="str">
        <f>VLOOKUP($A612,'Customer Names'!$A$2:$D$2336,3,FALSE)</f>
        <v>Justin</v>
      </c>
      <c r="C612" s="16">
        <f>VLOOKUP($A612,'Medical Examinations'!$A$2:$J$2336,2,FALSE)</f>
        <v>22.895</v>
      </c>
      <c r="D612" s="16">
        <f>VLOOKUP($A612,'Medical Examinations'!$A$2:$J$2336,3,FALSE)</f>
        <v>4.0599999999999996</v>
      </c>
      <c r="E612" t="str">
        <f>VLOOKUP($A612,'Medical Examinations'!$A$2:$J$2336,4,FALSE)</f>
        <v>No</v>
      </c>
      <c r="F612" t="str">
        <f>VLOOKUP($A612,'Medical Examinations'!$A$2:$J$2336,5,FALSE)</f>
        <v>No</v>
      </c>
      <c r="G612" t="str">
        <f>VLOOKUP($A612,'Medical Examinations'!$A$2:$J$2336,6,FALSE)</f>
        <v>Yes</v>
      </c>
      <c r="H612" s="17">
        <f>VLOOKUP($A612,'Medical Examinations'!$A$2:$J$2336,7,FALSE)</f>
        <v>1</v>
      </c>
      <c r="I612" t="str">
        <f>VLOOKUP($A612,'Medical Examinations'!$A$2:$J$2336,8,FALSE)</f>
        <v>yes</v>
      </c>
      <c r="J612" t="str">
        <f>VLOOKUP($A612,'Medical Examinations'!$A$2:$J$2336,9,FALSE)</f>
        <v>Normal Weight</v>
      </c>
      <c r="K612" t="str">
        <f>VLOOKUP($A612,'Medical Examinations'!$A$2:$J$2336,10,FALSE)</f>
        <v>Normal</v>
      </c>
      <c r="L612" s="18">
        <f>VLOOKUP($A612,'Hospitalisation Details'!$A$2:$H$2345,2,FALSE)</f>
        <v>34315</v>
      </c>
      <c r="M612" s="13">
        <f>VLOOKUP($A612,'Hospitalisation Details'!$A$2:$H$2345,4,FALSE)</f>
        <v>16138.76</v>
      </c>
      <c r="N612" t="str">
        <f>VLOOKUP($A612,'Hospitalisation Details'!$A$2:$H$2345,5,FALSE)</f>
        <v>tier - 2</v>
      </c>
      <c r="O612" t="str">
        <f>VLOOKUP($A612,'Hospitalisation Details'!$A$2:$H$2345,6,FALSE)</f>
        <v>tier - 3</v>
      </c>
      <c r="P612" t="str">
        <f>VLOOKUP($A612,'Hospitalisation Details'!$A$2:$H$2345,7,FALSE)</f>
        <v>R1017</v>
      </c>
      <c r="Q612" s="17">
        <f>VLOOKUP($A612,'Hospitalisation Details'!$A$2:$H$2345,8,FALSE)</f>
        <v>29</v>
      </c>
    </row>
    <row r="613" spans="1:17" x14ac:dyDescent="0.25">
      <c r="A613" t="str">
        <f>'Customer Names'!A613</f>
        <v>Id612</v>
      </c>
      <c r="B613" t="str">
        <f>VLOOKUP($A613,'Customer Names'!$A$2:$D$2336,3,FALSE)</f>
        <v>Megan A.</v>
      </c>
      <c r="C613" s="16">
        <f>VLOOKUP($A613,'Medical Examinations'!$A$2:$J$2336,2,FALSE)</f>
        <v>54.85</v>
      </c>
      <c r="D613" s="16">
        <f>VLOOKUP($A613,'Medical Examinations'!$A$2:$J$2336,3,FALSE)</f>
        <v>4.9000000000000004</v>
      </c>
      <c r="E613" t="str">
        <f>VLOOKUP($A613,'Medical Examinations'!$A$2:$J$2336,4,FALSE)</f>
        <v>No</v>
      </c>
      <c r="F613" t="str">
        <f>VLOOKUP($A613,'Medical Examinations'!$A$2:$J$2336,5,FALSE)</f>
        <v>No</v>
      </c>
      <c r="G613" t="str">
        <f>VLOOKUP($A613,'Medical Examinations'!$A$2:$J$2336,6,FALSE)</f>
        <v>No</v>
      </c>
      <c r="H613" s="17">
        <f>VLOOKUP($A613,'Medical Examinations'!$A$2:$J$2336,7,FALSE)</f>
        <v>1</v>
      </c>
      <c r="I613" t="str">
        <f>VLOOKUP($A613,'Medical Examinations'!$A$2:$J$2336,8,FALSE)</f>
        <v>No</v>
      </c>
      <c r="J613" t="str">
        <f>VLOOKUP($A613,'Medical Examinations'!$A$2:$J$2336,9,FALSE)</f>
        <v>Obesity</v>
      </c>
      <c r="K613" t="str">
        <f>VLOOKUP($A613,'Medical Examinations'!$A$2:$J$2336,10,FALSE)</f>
        <v>Normal</v>
      </c>
      <c r="L613" s="18">
        <f>VLOOKUP($A613,'Hospitalisation Details'!$A$2:$H$2345,2,FALSE)</f>
        <v>32056</v>
      </c>
      <c r="M613" s="13">
        <f>VLOOKUP($A613,'Hospitalisation Details'!$A$2:$H$2345,4,FALSE)</f>
        <v>16122.65</v>
      </c>
      <c r="N613" t="str">
        <f>VLOOKUP($A613,'Hospitalisation Details'!$A$2:$H$2345,5,FALSE)</f>
        <v>tier - 2</v>
      </c>
      <c r="O613" t="str">
        <f>VLOOKUP($A613,'Hospitalisation Details'!$A$2:$H$2345,6,FALSE)</f>
        <v>tier - 1</v>
      </c>
      <c r="P613" t="str">
        <f>VLOOKUP($A613,'Hospitalisation Details'!$A$2:$H$2345,7,FALSE)</f>
        <v>R1011</v>
      </c>
      <c r="Q613" s="17">
        <f>VLOOKUP($A613,'Hospitalisation Details'!$A$2:$H$2345,8,FALSE)</f>
        <v>35</v>
      </c>
    </row>
    <row r="614" spans="1:17" x14ac:dyDescent="0.25">
      <c r="A614" t="str">
        <f>'Customer Names'!A614</f>
        <v>Id613</v>
      </c>
      <c r="B614" t="str">
        <f>VLOOKUP($A614,'Customer Names'!$A$2:$D$2336,3,FALSE)</f>
        <v>Erika M.</v>
      </c>
      <c r="C614" s="16">
        <f>VLOOKUP($A614,'Medical Examinations'!$A$2:$J$2336,2,FALSE)</f>
        <v>21.85</v>
      </c>
      <c r="D614" s="16">
        <f>VLOOKUP($A614,'Medical Examinations'!$A$2:$J$2336,3,FALSE)</f>
        <v>5.52</v>
      </c>
      <c r="E614" t="str">
        <f>VLOOKUP($A614,'Medical Examinations'!$A$2:$J$2336,4,FALSE)</f>
        <v>No</v>
      </c>
      <c r="F614" t="str">
        <f>VLOOKUP($A614,'Medical Examinations'!$A$2:$J$2336,5,FALSE)</f>
        <v>No</v>
      </c>
      <c r="G614" t="str">
        <f>VLOOKUP($A614,'Medical Examinations'!$A$2:$J$2336,6,FALSE)</f>
        <v>Yes</v>
      </c>
      <c r="H614" s="17">
        <f>VLOOKUP($A614,'Medical Examinations'!$A$2:$J$2336,7,FALSE)</f>
        <v>1</v>
      </c>
      <c r="I614" t="str">
        <f>VLOOKUP($A614,'Medical Examinations'!$A$2:$J$2336,8,FALSE)</f>
        <v>yes</v>
      </c>
      <c r="J614" t="str">
        <f>VLOOKUP($A614,'Medical Examinations'!$A$2:$J$2336,9,FALSE)</f>
        <v>Normal Weight</v>
      </c>
      <c r="K614" t="str">
        <f>VLOOKUP($A614,'Medical Examinations'!$A$2:$J$2336,10,FALSE)</f>
        <v>Normal</v>
      </c>
      <c r="L614" s="18">
        <f>VLOOKUP($A614,'Hospitalisation Details'!$A$2:$H$2345,2,FALSE)</f>
        <v>34189</v>
      </c>
      <c r="M614" s="13">
        <f>VLOOKUP($A614,'Hospitalisation Details'!$A$2:$H$2345,4,FALSE)</f>
        <v>16115.3</v>
      </c>
      <c r="N614" t="str">
        <f>VLOOKUP($A614,'Hospitalisation Details'!$A$2:$H$2345,5,FALSE)</f>
        <v>tier - 2</v>
      </c>
      <c r="O614" t="str">
        <f>VLOOKUP($A614,'Hospitalisation Details'!$A$2:$H$2345,6,FALSE)</f>
        <v>tier - 1</v>
      </c>
      <c r="P614" t="str">
        <f>VLOOKUP($A614,'Hospitalisation Details'!$A$2:$H$2345,7,FALSE)</f>
        <v>R1024</v>
      </c>
      <c r="Q614" s="17">
        <f>VLOOKUP($A614,'Hospitalisation Details'!$A$2:$H$2345,8,FALSE)</f>
        <v>29</v>
      </c>
    </row>
    <row r="615" spans="1:17" x14ac:dyDescent="0.25">
      <c r="A615" t="str">
        <f>'Customer Names'!A615</f>
        <v>Id614</v>
      </c>
      <c r="B615" t="str">
        <f>VLOOKUP($A615,'Customer Names'!$A$2:$D$2336,3,FALSE)</f>
        <v>Daniel G.</v>
      </c>
      <c r="C615" s="16">
        <f>VLOOKUP($A615,'Medical Examinations'!$A$2:$J$2336,2,FALSE)</f>
        <v>51.86</v>
      </c>
      <c r="D615" s="16">
        <f>VLOOKUP($A615,'Medical Examinations'!$A$2:$J$2336,3,FALSE)</f>
        <v>5.2</v>
      </c>
      <c r="E615" t="str">
        <f>VLOOKUP($A615,'Medical Examinations'!$A$2:$J$2336,4,FALSE)</f>
        <v>yes</v>
      </c>
      <c r="F615" t="str">
        <f>VLOOKUP($A615,'Medical Examinations'!$A$2:$J$2336,5,FALSE)</f>
        <v>No</v>
      </c>
      <c r="G615" t="str">
        <f>VLOOKUP($A615,'Medical Examinations'!$A$2:$J$2336,6,FALSE)</f>
        <v>No</v>
      </c>
      <c r="H615" s="17">
        <f>VLOOKUP($A615,'Medical Examinations'!$A$2:$J$2336,7,FALSE)</f>
        <v>0</v>
      </c>
      <c r="I615" t="str">
        <f>VLOOKUP($A615,'Medical Examinations'!$A$2:$J$2336,8,FALSE)</f>
        <v>No</v>
      </c>
      <c r="J615" t="str">
        <f>VLOOKUP($A615,'Medical Examinations'!$A$2:$J$2336,9,FALSE)</f>
        <v>Obesity</v>
      </c>
      <c r="K615" t="str">
        <f>VLOOKUP($A615,'Medical Examinations'!$A$2:$J$2336,10,FALSE)</f>
        <v>Normal</v>
      </c>
      <c r="L615" s="18">
        <f>VLOOKUP($A615,'Hospitalisation Details'!$A$2:$H$2345,2,FALSE)</f>
        <v>31286</v>
      </c>
      <c r="M615" s="13">
        <f>VLOOKUP($A615,'Hospitalisation Details'!$A$2:$H$2345,4,FALSE)</f>
        <v>16097.94</v>
      </c>
      <c r="N615" t="str">
        <f>VLOOKUP($A615,'Hospitalisation Details'!$A$2:$H$2345,5,FALSE)</f>
        <v>tier - 2</v>
      </c>
      <c r="O615" t="str">
        <f>VLOOKUP($A615,'Hospitalisation Details'!$A$2:$H$2345,6,FALSE)</f>
        <v>tier - 3</v>
      </c>
      <c r="P615" t="str">
        <f>VLOOKUP($A615,'Hospitalisation Details'!$A$2:$H$2345,7,FALSE)</f>
        <v>R1012</v>
      </c>
      <c r="Q615" s="17">
        <f>VLOOKUP($A615,'Hospitalisation Details'!$A$2:$H$2345,8,FALSE)</f>
        <v>37</v>
      </c>
    </row>
    <row r="616" spans="1:17" x14ac:dyDescent="0.25">
      <c r="A616" t="str">
        <f>'Customer Names'!A616</f>
        <v>Id615</v>
      </c>
      <c r="B616" t="str">
        <f>VLOOKUP($A616,'Customer Names'!$A$2:$D$2336,3,FALSE)</f>
        <v>Devin C.</v>
      </c>
      <c r="C616" s="16">
        <f>VLOOKUP($A616,'Medical Examinations'!$A$2:$J$2336,2,FALSE)</f>
        <v>39.049999999999997</v>
      </c>
      <c r="D616" s="16">
        <f>VLOOKUP($A616,'Medical Examinations'!$A$2:$J$2336,3,FALSE)</f>
        <v>7.59</v>
      </c>
      <c r="E616" t="str">
        <f>VLOOKUP($A616,'Medical Examinations'!$A$2:$J$2336,4,FALSE)</f>
        <v>No</v>
      </c>
      <c r="F616" t="str">
        <f>VLOOKUP($A616,'Medical Examinations'!$A$2:$J$2336,5,FALSE)</f>
        <v>No</v>
      </c>
      <c r="G616" t="str">
        <f>VLOOKUP($A616,'Medical Examinations'!$A$2:$J$2336,6,FALSE)</f>
        <v>No</v>
      </c>
      <c r="H616" s="17">
        <f>VLOOKUP($A616,'Medical Examinations'!$A$2:$J$2336,7,FALSE)</f>
        <v>3</v>
      </c>
      <c r="I616" t="str">
        <f>VLOOKUP($A616,'Medical Examinations'!$A$2:$J$2336,8,FALSE)</f>
        <v>No</v>
      </c>
      <c r="J616" t="str">
        <f>VLOOKUP($A616,'Medical Examinations'!$A$2:$J$2336,9,FALSE)</f>
        <v>Obesity</v>
      </c>
      <c r="K616" t="str">
        <f>VLOOKUP($A616,'Medical Examinations'!$A$2:$J$2336,10,FALSE)</f>
        <v>Diabetes</v>
      </c>
      <c r="L616" s="18">
        <f>VLOOKUP($A616,'Hospitalisation Details'!$A$2:$H$2345,2,FALSE)</f>
        <v>21357</v>
      </c>
      <c r="M616" s="13">
        <f>VLOOKUP($A616,'Hospitalisation Details'!$A$2:$H$2345,4,FALSE)</f>
        <v>16085.13</v>
      </c>
      <c r="N616" t="str">
        <f>VLOOKUP($A616,'Hospitalisation Details'!$A$2:$H$2345,5,FALSE)</f>
        <v>tier - 2</v>
      </c>
      <c r="O616" t="str">
        <f>VLOOKUP($A616,'Hospitalisation Details'!$A$2:$H$2345,6,FALSE)</f>
        <v>tier - 2</v>
      </c>
      <c r="P616" t="str">
        <f>VLOOKUP($A616,'Hospitalisation Details'!$A$2:$H$2345,7,FALSE)</f>
        <v>R1013</v>
      </c>
      <c r="Q616" s="17">
        <f>VLOOKUP($A616,'Hospitalisation Details'!$A$2:$H$2345,8,FALSE)</f>
        <v>64</v>
      </c>
    </row>
    <row r="617" spans="1:17" x14ac:dyDescent="0.25">
      <c r="A617" t="str">
        <f>'Customer Names'!A617</f>
        <v>Id616</v>
      </c>
      <c r="B617" t="str">
        <f>VLOOKUP($A617,'Customer Names'!$A$2:$D$2336,3,FALSE)</f>
        <v>Louise A</v>
      </c>
      <c r="C617" s="16">
        <f>VLOOKUP($A617,'Medical Examinations'!$A$2:$J$2336,2,FALSE)</f>
        <v>31.824999999999999</v>
      </c>
      <c r="D617" s="16">
        <f>VLOOKUP($A617,'Medical Examinations'!$A$2:$J$2336,3,FALSE)</f>
        <v>8.2799999999999994</v>
      </c>
      <c r="E617" t="str">
        <f>VLOOKUP($A617,'Medical Examinations'!$A$2:$J$2336,4,FALSE)</f>
        <v>No</v>
      </c>
      <c r="F617" t="str">
        <f>VLOOKUP($A617,'Medical Examinations'!$A$2:$J$2336,5,FALSE)</f>
        <v>No</v>
      </c>
      <c r="G617" t="str">
        <f>VLOOKUP($A617,'Medical Examinations'!$A$2:$J$2336,6,FALSE)</f>
        <v>No</v>
      </c>
      <c r="H617" s="17">
        <f>VLOOKUP($A617,'Medical Examinations'!$A$2:$J$2336,7,FALSE)</f>
        <v>3</v>
      </c>
      <c r="I617" t="str">
        <f>VLOOKUP($A617,'Medical Examinations'!$A$2:$J$2336,8,FALSE)</f>
        <v>No</v>
      </c>
      <c r="J617" t="str">
        <f>VLOOKUP($A617,'Medical Examinations'!$A$2:$J$2336,9,FALSE)</f>
        <v>Obesity</v>
      </c>
      <c r="K617" t="str">
        <f>VLOOKUP($A617,'Medical Examinations'!$A$2:$J$2336,10,FALSE)</f>
        <v>Diabetes</v>
      </c>
      <c r="L617" s="18">
        <f>VLOOKUP($A617,'Hospitalisation Details'!$A$2:$H$2345,2,FALSE)</f>
        <v>21480</v>
      </c>
      <c r="M617" s="13">
        <f>VLOOKUP($A617,'Hospitalisation Details'!$A$2:$H$2345,4,FALSE)</f>
        <v>16069.08</v>
      </c>
      <c r="N617" t="str">
        <f>VLOOKUP($A617,'Hospitalisation Details'!$A$2:$H$2345,5,FALSE)</f>
        <v>tier - 2</v>
      </c>
      <c r="O617" t="str">
        <f>VLOOKUP($A617,'Hospitalisation Details'!$A$2:$H$2345,6,FALSE)</f>
        <v>tier - 2</v>
      </c>
      <c r="P617" t="str">
        <f>VLOOKUP($A617,'Hospitalisation Details'!$A$2:$H$2345,7,FALSE)</f>
        <v>R1024</v>
      </c>
      <c r="Q617" s="17">
        <f>VLOOKUP($A617,'Hospitalisation Details'!$A$2:$H$2345,8,FALSE)</f>
        <v>64</v>
      </c>
    </row>
    <row r="618" spans="1:17" x14ac:dyDescent="0.25">
      <c r="A618" t="str">
        <f>'Customer Names'!A618</f>
        <v>Id617</v>
      </c>
      <c r="B618" t="str">
        <f>VLOOKUP($A618,'Customer Names'!$A$2:$D$2336,3,FALSE)</f>
        <v>Sarah</v>
      </c>
      <c r="C618" s="16">
        <f>VLOOKUP($A618,'Medical Examinations'!$A$2:$J$2336,2,FALSE)</f>
        <v>46.43</v>
      </c>
      <c r="D618" s="16">
        <f>VLOOKUP($A618,'Medical Examinations'!$A$2:$J$2336,3,FALSE)</f>
        <v>6.72</v>
      </c>
      <c r="E618" t="str">
        <f>VLOOKUP($A618,'Medical Examinations'!$A$2:$J$2336,4,FALSE)</f>
        <v>No</v>
      </c>
      <c r="F618" t="str">
        <f>VLOOKUP($A618,'Medical Examinations'!$A$2:$J$2336,5,FALSE)</f>
        <v>No</v>
      </c>
      <c r="G618" t="str">
        <f>VLOOKUP($A618,'Medical Examinations'!$A$2:$J$2336,6,FALSE)</f>
        <v>No</v>
      </c>
      <c r="H618" s="17">
        <f>VLOOKUP($A618,'Medical Examinations'!$A$2:$J$2336,7,FALSE)</f>
        <v>0</v>
      </c>
      <c r="I618" t="str">
        <f>VLOOKUP($A618,'Medical Examinations'!$A$2:$J$2336,8,FALSE)</f>
        <v>No</v>
      </c>
      <c r="J618" t="str">
        <f>VLOOKUP($A618,'Medical Examinations'!$A$2:$J$2336,9,FALSE)</f>
        <v>Obesity</v>
      </c>
      <c r="K618" t="str">
        <f>VLOOKUP($A618,'Medical Examinations'!$A$2:$J$2336,10,FALSE)</f>
        <v>Diabetes</v>
      </c>
      <c r="L618" s="18">
        <f>VLOOKUP($A618,'Hospitalisation Details'!$A$2:$H$2345,2,FALSE)</f>
        <v>28749</v>
      </c>
      <c r="M618" s="13">
        <f>VLOOKUP($A618,'Hospitalisation Details'!$A$2:$H$2345,4,FALSE)</f>
        <v>16062.89</v>
      </c>
      <c r="N618" t="str">
        <f>VLOOKUP($A618,'Hospitalisation Details'!$A$2:$H$2345,5,FALSE)</f>
        <v>tier - 2</v>
      </c>
      <c r="O618" t="str">
        <f>VLOOKUP($A618,'Hospitalisation Details'!$A$2:$H$2345,6,FALSE)</f>
        <v>tier - 2</v>
      </c>
      <c r="P618" t="str">
        <f>VLOOKUP($A618,'Hospitalisation Details'!$A$2:$H$2345,7,FALSE)</f>
        <v>R1026</v>
      </c>
      <c r="Q618" s="17">
        <f>VLOOKUP($A618,'Hospitalisation Details'!$A$2:$H$2345,8,FALSE)</f>
        <v>44</v>
      </c>
    </row>
    <row r="619" spans="1:17" x14ac:dyDescent="0.25">
      <c r="A619" t="str">
        <f>'Customer Names'!A619</f>
        <v>Id618</v>
      </c>
      <c r="B619" t="str">
        <f>VLOOKUP($A619,'Customer Names'!$A$2:$D$2336,3,FALSE)</f>
        <v>Amy</v>
      </c>
      <c r="C619" s="16">
        <f>VLOOKUP($A619,'Medical Examinations'!$A$2:$J$2336,2,FALSE)</f>
        <v>53.63</v>
      </c>
      <c r="D619" s="16">
        <f>VLOOKUP($A619,'Medical Examinations'!$A$2:$J$2336,3,FALSE)</f>
        <v>5.47</v>
      </c>
      <c r="E619" t="str">
        <f>VLOOKUP($A619,'Medical Examinations'!$A$2:$J$2336,4,FALSE)</f>
        <v>yes</v>
      </c>
      <c r="F619" t="str">
        <f>VLOOKUP($A619,'Medical Examinations'!$A$2:$J$2336,5,FALSE)</f>
        <v>No</v>
      </c>
      <c r="G619" t="str">
        <f>VLOOKUP($A619,'Medical Examinations'!$A$2:$J$2336,6,FALSE)</f>
        <v>No</v>
      </c>
      <c r="H619" s="17">
        <f>VLOOKUP($A619,'Medical Examinations'!$A$2:$J$2336,7,FALSE)</f>
        <v>1</v>
      </c>
      <c r="I619" t="str">
        <f>VLOOKUP($A619,'Medical Examinations'!$A$2:$J$2336,8,FALSE)</f>
        <v>No</v>
      </c>
      <c r="J619" t="str">
        <f>VLOOKUP($A619,'Medical Examinations'!$A$2:$J$2336,9,FALSE)</f>
        <v>Obesity</v>
      </c>
      <c r="K619" t="str">
        <f>VLOOKUP($A619,'Medical Examinations'!$A$2:$J$2336,10,FALSE)</f>
        <v>Normal</v>
      </c>
      <c r="L619" s="18">
        <f>VLOOKUP($A619,'Hospitalisation Details'!$A$2:$H$2345,2,FALSE)</f>
        <v>32482</v>
      </c>
      <c r="M619" s="13">
        <f>VLOOKUP($A619,'Hospitalisation Details'!$A$2:$H$2345,4,FALSE)</f>
        <v>16059.06</v>
      </c>
      <c r="N619" t="str">
        <f>VLOOKUP($A619,'Hospitalisation Details'!$A$2:$H$2345,5,FALSE)</f>
        <v>tier - 2</v>
      </c>
      <c r="O619" t="str">
        <f>VLOOKUP($A619,'Hospitalisation Details'!$A$2:$H$2345,6,FALSE)</f>
        <v>tier - 3</v>
      </c>
      <c r="P619" t="str">
        <f>VLOOKUP($A619,'Hospitalisation Details'!$A$2:$H$2345,7,FALSE)</f>
        <v>R1012</v>
      </c>
      <c r="Q619" s="17">
        <f>VLOOKUP($A619,'Hospitalisation Details'!$A$2:$H$2345,8,FALSE)</f>
        <v>34</v>
      </c>
    </row>
    <row r="620" spans="1:17" x14ac:dyDescent="0.25">
      <c r="A620" t="str">
        <f>'Customer Names'!A620</f>
        <v>Id619</v>
      </c>
      <c r="B620" t="str">
        <f>VLOOKUP($A620,'Customer Names'!$A$2:$D$2336,3,FALSE)</f>
        <v>Brittany L.</v>
      </c>
      <c r="C620" s="16">
        <f>VLOOKUP($A620,'Medical Examinations'!$A$2:$J$2336,2,FALSE)</f>
        <v>48.7</v>
      </c>
      <c r="D620" s="16">
        <f>VLOOKUP($A620,'Medical Examinations'!$A$2:$J$2336,3,FALSE)</f>
        <v>4.71</v>
      </c>
      <c r="E620" t="str">
        <f>VLOOKUP($A620,'Medical Examinations'!$A$2:$J$2336,4,FALSE)</f>
        <v>No</v>
      </c>
      <c r="F620" t="str">
        <f>VLOOKUP($A620,'Medical Examinations'!$A$2:$J$2336,5,FALSE)</f>
        <v>No</v>
      </c>
      <c r="G620" t="str">
        <f>VLOOKUP($A620,'Medical Examinations'!$A$2:$J$2336,6,FALSE)</f>
        <v>No</v>
      </c>
      <c r="H620" s="17">
        <f>VLOOKUP($A620,'Medical Examinations'!$A$2:$J$2336,7,FALSE)</f>
        <v>0</v>
      </c>
      <c r="I620" t="str">
        <f>VLOOKUP($A620,'Medical Examinations'!$A$2:$J$2336,8,FALSE)</f>
        <v>No</v>
      </c>
      <c r="J620" t="str">
        <f>VLOOKUP($A620,'Medical Examinations'!$A$2:$J$2336,9,FALSE)</f>
        <v>Obesity</v>
      </c>
      <c r="K620" t="str">
        <f>VLOOKUP($A620,'Medical Examinations'!$A$2:$J$2336,10,FALSE)</f>
        <v>Normal</v>
      </c>
      <c r="L620" s="18">
        <f>VLOOKUP($A620,'Hospitalisation Details'!$A$2:$H$2345,2,FALSE)</f>
        <v>29483</v>
      </c>
      <c r="M620" s="13">
        <f>VLOOKUP($A620,'Hospitalisation Details'!$A$2:$H$2345,4,FALSE)</f>
        <v>15966.19</v>
      </c>
      <c r="N620" t="str">
        <f>VLOOKUP($A620,'Hospitalisation Details'!$A$2:$H$2345,5,FALSE)</f>
        <v>tier - 2</v>
      </c>
      <c r="O620" t="str">
        <f>VLOOKUP($A620,'Hospitalisation Details'!$A$2:$H$2345,6,FALSE)</f>
        <v>tier - 2</v>
      </c>
      <c r="P620" t="str">
        <f>VLOOKUP($A620,'Hospitalisation Details'!$A$2:$H$2345,7,FALSE)</f>
        <v>R1012</v>
      </c>
      <c r="Q620" s="17">
        <f>VLOOKUP($A620,'Hospitalisation Details'!$A$2:$H$2345,8,FALSE)</f>
        <v>42</v>
      </c>
    </row>
    <row r="621" spans="1:17" x14ac:dyDescent="0.25">
      <c r="A621" t="str">
        <f>'Customer Names'!A621</f>
        <v>Id620</v>
      </c>
      <c r="B621" t="str">
        <f>VLOOKUP($A621,'Customer Names'!$A$2:$D$2336,3,FALSE)</f>
        <v>Jessica L</v>
      </c>
      <c r="C621" s="16">
        <f>VLOOKUP($A621,'Medical Examinations'!$A$2:$J$2336,2,FALSE)</f>
        <v>48.81</v>
      </c>
      <c r="D621" s="16">
        <f>VLOOKUP($A621,'Medical Examinations'!$A$2:$J$2336,3,FALSE)</f>
        <v>5.49</v>
      </c>
      <c r="E621" t="str">
        <f>VLOOKUP($A621,'Medical Examinations'!$A$2:$J$2336,4,FALSE)</f>
        <v>No</v>
      </c>
      <c r="F621" t="str">
        <f>VLOOKUP($A621,'Medical Examinations'!$A$2:$J$2336,5,FALSE)</f>
        <v>No</v>
      </c>
      <c r="G621" t="str">
        <f>VLOOKUP($A621,'Medical Examinations'!$A$2:$J$2336,6,FALSE)</f>
        <v>No</v>
      </c>
      <c r="H621" s="17">
        <f>VLOOKUP($A621,'Medical Examinations'!$A$2:$J$2336,7,FALSE)</f>
        <v>0</v>
      </c>
      <c r="I621" t="str">
        <f>VLOOKUP($A621,'Medical Examinations'!$A$2:$J$2336,8,FALSE)</f>
        <v>No</v>
      </c>
      <c r="J621" t="str">
        <f>VLOOKUP($A621,'Medical Examinations'!$A$2:$J$2336,9,FALSE)</f>
        <v>Obesity</v>
      </c>
      <c r="K621" t="str">
        <f>VLOOKUP($A621,'Medical Examinations'!$A$2:$J$2336,10,FALSE)</f>
        <v>Normal</v>
      </c>
      <c r="L621" s="18">
        <f>VLOOKUP($A621,'Hospitalisation Details'!$A$2:$H$2345,2,FALSE)</f>
        <v>30156</v>
      </c>
      <c r="M621" s="13">
        <f>VLOOKUP($A621,'Hospitalisation Details'!$A$2:$H$2345,4,FALSE)</f>
        <v>15965.29</v>
      </c>
      <c r="N621" t="str">
        <f>VLOOKUP($A621,'Hospitalisation Details'!$A$2:$H$2345,5,FALSE)</f>
        <v>tier - 2</v>
      </c>
      <c r="O621" t="str">
        <f>VLOOKUP($A621,'Hospitalisation Details'!$A$2:$H$2345,6,FALSE)</f>
        <v>tier - 1</v>
      </c>
      <c r="P621" t="str">
        <f>VLOOKUP($A621,'Hospitalisation Details'!$A$2:$H$2345,7,FALSE)</f>
        <v>R1012</v>
      </c>
      <c r="Q621" s="17">
        <f>VLOOKUP($A621,'Hospitalisation Details'!$A$2:$H$2345,8,FALSE)</f>
        <v>40</v>
      </c>
    </row>
    <row r="622" spans="1:17" x14ac:dyDescent="0.25">
      <c r="A622" t="str">
        <f>'Customer Names'!A622</f>
        <v>Id621</v>
      </c>
      <c r="B622" t="str">
        <f>VLOOKUP($A622,'Customer Names'!$A$2:$D$2336,3,FALSE)</f>
        <v>Kristina K</v>
      </c>
      <c r="C622" s="16">
        <f>VLOOKUP($A622,'Medical Examinations'!$A$2:$J$2336,2,FALSE)</f>
        <v>47.53</v>
      </c>
      <c r="D622" s="16">
        <f>VLOOKUP($A622,'Medical Examinations'!$A$2:$J$2336,3,FALSE)</f>
        <v>4.72</v>
      </c>
      <c r="E622" t="str">
        <f>VLOOKUP($A622,'Medical Examinations'!$A$2:$J$2336,4,FALSE)</f>
        <v>No</v>
      </c>
      <c r="F622" t="str">
        <f>VLOOKUP($A622,'Medical Examinations'!$A$2:$J$2336,5,FALSE)</f>
        <v>No</v>
      </c>
      <c r="G622" t="str">
        <f>VLOOKUP($A622,'Medical Examinations'!$A$2:$J$2336,6,FALSE)</f>
        <v>No</v>
      </c>
      <c r="H622" s="17">
        <f>VLOOKUP($A622,'Medical Examinations'!$A$2:$J$2336,7,FALSE)</f>
        <v>0</v>
      </c>
      <c r="I622" t="str">
        <f>VLOOKUP($A622,'Medical Examinations'!$A$2:$J$2336,8,FALSE)</f>
        <v>No</v>
      </c>
      <c r="J622" t="str">
        <f>VLOOKUP($A622,'Medical Examinations'!$A$2:$J$2336,9,FALSE)</f>
        <v>Obesity</v>
      </c>
      <c r="K622" t="str">
        <f>VLOOKUP($A622,'Medical Examinations'!$A$2:$J$2336,10,FALSE)</f>
        <v>Normal</v>
      </c>
      <c r="L622" s="18">
        <f>VLOOKUP($A622,'Hospitalisation Details'!$A$2:$H$2345,2,FALSE)</f>
        <v>29506</v>
      </c>
      <c r="M622" s="13">
        <f>VLOOKUP($A622,'Hospitalisation Details'!$A$2:$H$2345,4,FALSE)</f>
        <v>15922.29</v>
      </c>
      <c r="N622" t="str">
        <f>VLOOKUP($A622,'Hospitalisation Details'!$A$2:$H$2345,5,FALSE)</f>
        <v>tier - 2</v>
      </c>
      <c r="O622" t="str">
        <f>VLOOKUP($A622,'Hospitalisation Details'!$A$2:$H$2345,6,FALSE)</f>
        <v>tier - 3</v>
      </c>
      <c r="P622" t="str">
        <f>VLOOKUP($A622,'Hospitalisation Details'!$A$2:$H$2345,7,FALSE)</f>
        <v>R1026</v>
      </c>
      <c r="Q622" s="17">
        <f>VLOOKUP($A622,'Hospitalisation Details'!$A$2:$H$2345,8,FALSE)</f>
        <v>42</v>
      </c>
    </row>
    <row r="623" spans="1:17" x14ac:dyDescent="0.25">
      <c r="A623" t="str">
        <f>'Customer Names'!A623</f>
        <v>Id622</v>
      </c>
      <c r="B623" t="str">
        <f>VLOOKUP($A623,'Customer Names'!$A$2:$D$2336,3,FALSE)</f>
        <v>Brad</v>
      </c>
      <c r="C623" s="16">
        <f>VLOOKUP($A623,'Medical Examinations'!$A$2:$J$2336,2,FALSE)</f>
        <v>36.85</v>
      </c>
      <c r="D623" s="16">
        <f>VLOOKUP($A623,'Medical Examinations'!$A$2:$J$2336,3,FALSE)</f>
        <v>6.7</v>
      </c>
      <c r="E623" t="str">
        <f>VLOOKUP($A623,'Medical Examinations'!$A$2:$J$2336,4,FALSE)</f>
        <v>No</v>
      </c>
      <c r="F623" t="str">
        <f>VLOOKUP($A623,'Medical Examinations'!$A$2:$J$2336,5,FALSE)</f>
        <v>No</v>
      </c>
      <c r="G623" t="str">
        <f>VLOOKUP($A623,'Medical Examinations'!$A$2:$J$2336,6,FALSE)</f>
        <v>No</v>
      </c>
      <c r="H623" s="17">
        <f>VLOOKUP($A623,'Medical Examinations'!$A$2:$J$2336,7,FALSE)</f>
        <v>0</v>
      </c>
      <c r="I623" t="str">
        <f>VLOOKUP($A623,'Medical Examinations'!$A$2:$J$2336,8,FALSE)</f>
        <v>No</v>
      </c>
      <c r="J623" t="str">
        <f>VLOOKUP($A623,'Medical Examinations'!$A$2:$J$2336,9,FALSE)</f>
        <v>Obesity</v>
      </c>
      <c r="K623" t="str">
        <f>VLOOKUP($A623,'Medical Examinations'!$A$2:$J$2336,10,FALSE)</f>
        <v>Diabetes</v>
      </c>
      <c r="L623" s="18">
        <f>VLOOKUP($A623,'Hospitalisation Details'!$A$2:$H$2345,2,FALSE)</f>
        <v>23005</v>
      </c>
      <c r="M623" s="13">
        <f>VLOOKUP($A623,'Hospitalisation Details'!$A$2:$H$2345,4,FALSE)</f>
        <v>15840.81</v>
      </c>
      <c r="N623" t="str">
        <f>VLOOKUP($A623,'Hospitalisation Details'!$A$2:$H$2345,5,FALSE)</f>
        <v>tier - 2</v>
      </c>
      <c r="O623" t="str">
        <f>VLOOKUP($A623,'Hospitalisation Details'!$A$2:$H$2345,6,FALSE)</f>
        <v>tier - 1</v>
      </c>
      <c r="P623" t="str">
        <f>VLOOKUP($A623,'Hospitalisation Details'!$A$2:$H$2345,7,FALSE)</f>
        <v>R1022</v>
      </c>
      <c r="Q623" s="17">
        <f>VLOOKUP($A623,'Hospitalisation Details'!$A$2:$H$2345,8,FALSE)</f>
        <v>60</v>
      </c>
    </row>
    <row r="624" spans="1:17" x14ac:dyDescent="0.25">
      <c r="A624" t="str">
        <f>'Customer Names'!A624</f>
        <v>Id623</v>
      </c>
      <c r="B624" t="str">
        <f>VLOOKUP($A624,'Customer Names'!$A$2:$D$2336,3,FALSE)</f>
        <v>Margaret O</v>
      </c>
      <c r="C624" s="16">
        <f>VLOOKUP($A624,'Medical Examinations'!$A$2:$J$2336,2,FALSE)</f>
        <v>29.3</v>
      </c>
      <c r="D624" s="16">
        <f>VLOOKUP($A624,'Medical Examinations'!$A$2:$J$2336,3,FALSE)</f>
        <v>5.5</v>
      </c>
      <c r="E624" t="str">
        <f>VLOOKUP($A624,'Medical Examinations'!$A$2:$J$2336,4,FALSE)</f>
        <v>No</v>
      </c>
      <c r="F624" t="str">
        <f>VLOOKUP($A624,'Medical Examinations'!$A$2:$J$2336,5,FALSE)</f>
        <v>No</v>
      </c>
      <c r="G624" t="str">
        <f>VLOOKUP($A624,'Medical Examinations'!$A$2:$J$2336,6,FALSE)</f>
        <v>No</v>
      </c>
      <c r="H624" s="17">
        <f>VLOOKUP($A624,'Medical Examinations'!$A$2:$J$2336,7,FALSE)</f>
        <v>0</v>
      </c>
      <c r="I624" t="str">
        <f>VLOOKUP($A624,'Medical Examinations'!$A$2:$J$2336,8,FALSE)</f>
        <v>No</v>
      </c>
      <c r="J624" t="str">
        <f>VLOOKUP($A624,'Medical Examinations'!$A$2:$J$2336,9,FALSE)</f>
        <v>Overweight</v>
      </c>
      <c r="K624" t="str">
        <f>VLOOKUP($A624,'Medical Examinations'!$A$2:$J$2336,10,FALSE)</f>
        <v>Normal</v>
      </c>
      <c r="L624" s="18">
        <f>VLOOKUP($A624,'Hospitalisation Details'!$A$2:$H$2345,2,FALSE)</f>
        <v>30266</v>
      </c>
      <c r="M624" s="13">
        <f>VLOOKUP($A624,'Hospitalisation Details'!$A$2:$H$2345,4,FALSE)</f>
        <v>15828.82</v>
      </c>
      <c r="N624" t="str">
        <f>VLOOKUP($A624,'Hospitalisation Details'!$A$2:$H$2345,5,FALSE)</f>
        <v>tier - 2</v>
      </c>
      <c r="O624" t="str">
        <f>VLOOKUP($A624,'Hospitalisation Details'!$A$2:$H$2345,6,FALSE)</f>
        <v>tier - 3</v>
      </c>
      <c r="P624" t="str">
        <f>VLOOKUP($A624,'Hospitalisation Details'!$A$2:$H$2345,7,FALSE)</f>
        <v>R1011</v>
      </c>
      <c r="Q624" s="17">
        <f>VLOOKUP($A624,'Hospitalisation Details'!$A$2:$H$2345,8,FALSE)</f>
        <v>40</v>
      </c>
    </row>
    <row r="625" spans="1:17" x14ac:dyDescent="0.25">
      <c r="A625" t="str">
        <f>'Customer Names'!A625</f>
        <v>Id624</v>
      </c>
      <c r="B625" t="str">
        <f>VLOOKUP($A625,'Customer Names'!$A$2:$D$2336,3,FALSE)</f>
        <v>Craig R.</v>
      </c>
      <c r="C625" s="16">
        <f>VLOOKUP($A625,'Medical Examinations'!$A$2:$J$2336,2,FALSE)</f>
        <v>19.3</v>
      </c>
      <c r="D625" s="16">
        <f>VLOOKUP($A625,'Medical Examinations'!$A$2:$J$2336,3,FALSE)</f>
        <v>4.46</v>
      </c>
      <c r="E625" t="str">
        <f>VLOOKUP($A625,'Medical Examinations'!$A$2:$J$2336,4,FALSE)</f>
        <v>No</v>
      </c>
      <c r="F625" t="str">
        <f>VLOOKUP($A625,'Medical Examinations'!$A$2:$J$2336,5,FALSE)</f>
        <v>No</v>
      </c>
      <c r="G625" t="str">
        <f>VLOOKUP($A625,'Medical Examinations'!$A$2:$J$2336,6,FALSE)</f>
        <v>No</v>
      </c>
      <c r="H625" s="17">
        <f>VLOOKUP($A625,'Medical Examinations'!$A$2:$J$2336,7,FALSE)</f>
        <v>1</v>
      </c>
      <c r="I625" t="str">
        <f>VLOOKUP($A625,'Medical Examinations'!$A$2:$J$2336,8,FALSE)</f>
        <v>yes</v>
      </c>
      <c r="J625" t="str">
        <f>VLOOKUP($A625,'Medical Examinations'!$A$2:$J$2336,9,FALSE)</f>
        <v>Normal Weight</v>
      </c>
      <c r="K625" t="str">
        <f>VLOOKUP($A625,'Medical Examinations'!$A$2:$J$2336,10,FALSE)</f>
        <v>Normal</v>
      </c>
      <c r="L625" s="18">
        <f>VLOOKUP($A625,'Hospitalisation Details'!$A$2:$H$2345,2,FALSE)</f>
        <v>30859</v>
      </c>
      <c r="M625" s="13">
        <f>VLOOKUP($A625,'Hospitalisation Details'!$A$2:$H$2345,4,FALSE)</f>
        <v>15820.7</v>
      </c>
      <c r="N625" t="str">
        <f>VLOOKUP($A625,'Hospitalisation Details'!$A$2:$H$2345,5,FALSE)</f>
        <v>tier - 2</v>
      </c>
      <c r="O625" t="str">
        <f>VLOOKUP($A625,'Hospitalisation Details'!$A$2:$H$2345,6,FALSE)</f>
        <v>tier - 3</v>
      </c>
      <c r="P625" t="str">
        <f>VLOOKUP($A625,'Hospitalisation Details'!$A$2:$H$2345,7,FALSE)</f>
        <v>R1011</v>
      </c>
      <c r="Q625" s="17">
        <f>VLOOKUP($A625,'Hospitalisation Details'!$A$2:$H$2345,8,FALSE)</f>
        <v>38</v>
      </c>
    </row>
    <row r="626" spans="1:17" x14ac:dyDescent="0.25">
      <c r="A626" t="str">
        <f>'Customer Names'!A626</f>
        <v>Id625</v>
      </c>
      <c r="B626" t="str">
        <f>VLOOKUP($A626,'Customer Names'!$A$2:$D$2336,3,FALSE)</f>
        <v>Simo</v>
      </c>
      <c r="C626" s="16">
        <f>VLOOKUP($A626,'Medical Examinations'!$A$2:$J$2336,2,FALSE)</f>
        <v>24.13</v>
      </c>
      <c r="D626" s="16">
        <f>VLOOKUP($A626,'Medical Examinations'!$A$2:$J$2336,3,FALSE)</f>
        <v>5.29</v>
      </c>
      <c r="E626" t="str">
        <f>VLOOKUP($A626,'Medical Examinations'!$A$2:$J$2336,4,FALSE)</f>
        <v>yes</v>
      </c>
      <c r="F626" t="str">
        <f>VLOOKUP($A626,'Medical Examinations'!$A$2:$J$2336,5,FALSE)</f>
        <v>No</v>
      </c>
      <c r="G626" t="str">
        <f>VLOOKUP($A626,'Medical Examinations'!$A$2:$J$2336,6,FALSE)</f>
        <v>Yes</v>
      </c>
      <c r="H626" s="17">
        <f>VLOOKUP($A626,'Medical Examinations'!$A$2:$J$2336,7,FALSE)</f>
        <v>1</v>
      </c>
      <c r="I626" t="str">
        <f>VLOOKUP($A626,'Medical Examinations'!$A$2:$J$2336,8,FALSE)</f>
        <v>yes</v>
      </c>
      <c r="J626" t="str">
        <f>VLOOKUP($A626,'Medical Examinations'!$A$2:$J$2336,9,FALSE)</f>
        <v>Normal Weight</v>
      </c>
      <c r="K626" t="str">
        <f>VLOOKUP($A626,'Medical Examinations'!$A$2:$J$2336,10,FALSE)</f>
        <v>Normal</v>
      </c>
      <c r="L626" s="18">
        <f>VLOOKUP($A626,'Hospitalisation Details'!$A$2:$H$2345,2,FALSE)</f>
        <v>35712</v>
      </c>
      <c r="M626" s="13">
        <f>VLOOKUP($A626,'Hospitalisation Details'!$A$2:$H$2345,4,FALSE)</f>
        <v>15817.99</v>
      </c>
      <c r="N626" t="str">
        <f>VLOOKUP($A626,'Hospitalisation Details'!$A$2:$H$2345,5,FALSE)</f>
        <v>tier - 2</v>
      </c>
      <c r="O626" t="str">
        <f>VLOOKUP($A626,'Hospitalisation Details'!$A$2:$H$2345,6,FALSE)</f>
        <v>tier - 2</v>
      </c>
      <c r="P626" t="str">
        <f>VLOOKUP($A626,'Hospitalisation Details'!$A$2:$H$2345,7,FALSE)</f>
        <v>R1012</v>
      </c>
      <c r="Q626" s="17">
        <f>VLOOKUP($A626,'Hospitalisation Details'!$A$2:$H$2345,8,FALSE)</f>
        <v>25</v>
      </c>
    </row>
    <row r="627" spans="1:17" x14ac:dyDescent="0.25">
      <c r="A627" t="str">
        <f>'Customer Names'!A627</f>
        <v>Id626</v>
      </c>
      <c r="B627" t="str">
        <f>VLOOKUP($A627,'Customer Names'!$A$2:$D$2336,3,FALSE)</f>
        <v>Christopher J</v>
      </c>
      <c r="C627" s="16">
        <f>VLOOKUP($A627,'Medical Examinations'!$A$2:$J$2336,2,FALSE)</f>
        <v>46.7</v>
      </c>
      <c r="D627" s="16">
        <f>VLOOKUP($A627,'Medical Examinations'!$A$2:$J$2336,3,FALSE)</f>
        <v>10.99</v>
      </c>
      <c r="E627" t="str">
        <f>VLOOKUP($A627,'Medical Examinations'!$A$2:$J$2336,4,FALSE)</f>
        <v>No</v>
      </c>
      <c r="F627" t="str">
        <f>VLOOKUP($A627,'Medical Examinations'!$A$2:$J$2336,5,FALSE)</f>
        <v>No</v>
      </c>
      <c r="G627" t="str">
        <f>VLOOKUP($A627,'Medical Examinations'!$A$2:$J$2336,6,FALSE)</f>
        <v>No</v>
      </c>
      <c r="H627" s="17">
        <f>VLOOKUP($A627,'Medical Examinations'!$A$2:$J$2336,7,FALSE)</f>
        <v>0</v>
      </c>
      <c r="I627" t="str">
        <f>VLOOKUP($A627,'Medical Examinations'!$A$2:$J$2336,8,FALSE)</f>
        <v>No</v>
      </c>
      <c r="J627" t="str">
        <f>VLOOKUP($A627,'Medical Examinations'!$A$2:$J$2336,9,FALSE)</f>
        <v>Obesity</v>
      </c>
      <c r="K627" t="str">
        <f>VLOOKUP($A627,'Medical Examinations'!$A$2:$J$2336,10,FALSE)</f>
        <v>Diabetes</v>
      </c>
      <c r="L627" s="18">
        <f>VLOOKUP($A627,'Hospitalisation Details'!$A$2:$H$2345,2,FALSE)</f>
        <v>27270</v>
      </c>
      <c r="M627" s="13">
        <f>VLOOKUP($A627,'Hospitalisation Details'!$A$2:$H$2345,4,FALSE)</f>
        <v>15746.62</v>
      </c>
      <c r="N627" t="str">
        <f>VLOOKUP($A627,'Hospitalisation Details'!$A$2:$H$2345,5,FALSE)</f>
        <v>tier - 2</v>
      </c>
      <c r="O627" t="str">
        <f>VLOOKUP($A627,'Hospitalisation Details'!$A$2:$H$2345,6,FALSE)</f>
        <v>tier - 1</v>
      </c>
      <c r="P627" t="str">
        <f>VLOOKUP($A627,'Hospitalisation Details'!$A$2:$H$2345,7,FALSE)</f>
        <v>R1012</v>
      </c>
      <c r="Q627" s="17">
        <f>VLOOKUP($A627,'Hospitalisation Details'!$A$2:$H$2345,8,FALSE)</f>
        <v>48</v>
      </c>
    </row>
    <row r="628" spans="1:17" x14ac:dyDescent="0.25">
      <c r="A628" t="str">
        <f>'Customer Names'!A628</f>
        <v>Id627</v>
      </c>
      <c r="B628" t="str">
        <f>VLOOKUP($A628,'Customer Names'!$A$2:$D$2336,3,FALSE)</f>
        <v>Mario Sr.</v>
      </c>
      <c r="C628" s="16">
        <f>VLOOKUP($A628,'Medical Examinations'!$A$2:$J$2336,2,FALSE)</f>
        <v>45.27</v>
      </c>
      <c r="D628" s="16">
        <f>VLOOKUP($A628,'Medical Examinations'!$A$2:$J$2336,3,FALSE)</f>
        <v>5.2</v>
      </c>
      <c r="E628" t="str">
        <f>VLOOKUP($A628,'Medical Examinations'!$A$2:$J$2336,4,FALSE)</f>
        <v>yes</v>
      </c>
      <c r="F628" t="str">
        <f>VLOOKUP($A628,'Medical Examinations'!$A$2:$J$2336,5,FALSE)</f>
        <v>No</v>
      </c>
      <c r="G628" t="str">
        <f>VLOOKUP($A628,'Medical Examinations'!$A$2:$J$2336,6,FALSE)</f>
        <v>No</v>
      </c>
      <c r="H628" s="17">
        <f>VLOOKUP($A628,'Medical Examinations'!$A$2:$J$2336,7,FALSE)</f>
        <v>0</v>
      </c>
      <c r="I628" t="str">
        <f>VLOOKUP($A628,'Medical Examinations'!$A$2:$J$2336,8,FALSE)</f>
        <v>No</v>
      </c>
      <c r="J628" t="str">
        <f>VLOOKUP($A628,'Medical Examinations'!$A$2:$J$2336,9,FALSE)</f>
        <v>Obesity</v>
      </c>
      <c r="K628" t="str">
        <f>VLOOKUP($A628,'Medical Examinations'!$A$2:$J$2336,10,FALSE)</f>
        <v>Normal</v>
      </c>
      <c r="L628" s="18">
        <f>VLOOKUP($A628,'Hospitalisation Details'!$A$2:$H$2345,2,FALSE)</f>
        <v>28023</v>
      </c>
      <c r="M628" s="13">
        <f>VLOOKUP($A628,'Hospitalisation Details'!$A$2:$H$2345,4,FALSE)</f>
        <v>15698.86</v>
      </c>
      <c r="N628" t="str">
        <f>VLOOKUP($A628,'Hospitalisation Details'!$A$2:$H$2345,5,FALSE)</f>
        <v>tier - 2</v>
      </c>
      <c r="O628" t="str">
        <f>VLOOKUP($A628,'Hospitalisation Details'!$A$2:$H$2345,6,FALSE)</f>
        <v>tier - 2</v>
      </c>
      <c r="P628" t="str">
        <f>VLOOKUP($A628,'Hospitalisation Details'!$A$2:$H$2345,7,FALSE)</f>
        <v>R1012</v>
      </c>
      <c r="Q628" s="17">
        <f>VLOOKUP($A628,'Hospitalisation Details'!$A$2:$H$2345,8,FALSE)</f>
        <v>46</v>
      </c>
    </row>
    <row r="629" spans="1:17" x14ac:dyDescent="0.25">
      <c r="A629" t="str">
        <f>'Customer Names'!A629</f>
        <v>Id628</v>
      </c>
      <c r="B629" t="str">
        <f>VLOOKUP($A629,'Customer Names'!$A$2:$D$2336,3,FALSE)</f>
        <v>Meghann R.</v>
      </c>
      <c r="C629" s="16">
        <f>VLOOKUP($A629,'Medical Examinations'!$A$2:$J$2336,2,FALSE)</f>
        <v>44.29</v>
      </c>
      <c r="D629" s="16">
        <f>VLOOKUP($A629,'Medical Examinations'!$A$2:$J$2336,3,FALSE)</f>
        <v>9.66</v>
      </c>
      <c r="E629" t="str">
        <f>VLOOKUP($A629,'Medical Examinations'!$A$2:$J$2336,4,FALSE)</f>
        <v>No</v>
      </c>
      <c r="F629" t="str">
        <f>VLOOKUP($A629,'Medical Examinations'!$A$2:$J$2336,5,FALSE)</f>
        <v>No</v>
      </c>
      <c r="G629" t="str">
        <f>VLOOKUP($A629,'Medical Examinations'!$A$2:$J$2336,6,FALSE)</f>
        <v>No</v>
      </c>
      <c r="H629" s="17">
        <f>VLOOKUP($A629,'Medical Examinations'!$A$2:$J$2336,7,FALSE)</f>
        <v>2</v>
      </c>
      <c r="I629" t="str">
        <f>VLOOKUP($A629,'Medical Examinations'!$A$2:$J$2336,8,FALSE)</f>
        <v>No</v>
      </c>
      <c r="J629" t="str">
        <f>VLOOKUP($A629,'Medical Examinations'!$A$2:$J$2336,9,FALSE)</f>
        <v>Obesity</v>
      </c>
      <c r="K629" t="str">
        <f>VLOOKUP($A629,'Medical Examinations'!$A$2:$J$2336,10,FALSE)</f>
        <v>Diabetes</v>
      </c>
      <c r="L629" s="18">
        <f>VLOOKUP($A629,'Hospitalisation Details'!$A$2:$H$2345,2,FALSE)</f>
        <v>26841</v>
      </c>
      <c r="M629" s="13">
        <f>VLOOKUP($A629,'Hospitalisation Details'!$A$2:$H$2345,4,FALSE)</f>
        <v>15670.3</v>
      </c>
      <c r="N629" t="str">
        <f>VLOOKUP($A629,'Hospitalisation Details'!$A$2:$H$2345,5,FALSE)</f>
        <v>tier - 2</v>
      </c>
      <c r="O629" t="str">
        <f>VLOOKUP($A629,'Hospitalisation Details'!$A$2:$H$2345,6,FALSE)</f>
        <v>tier - 2</v>
      </c>
      <c r="P629" t="str">
        <f>VLOOKUP($A629,'Hospitalisation Details'!$A$2:$H$2345,7,FALSE)</f>
        <v>R1026</v>
      </c>
      <c r="Q629" s="17">
        <f>VLOOKUP($A629,'Hospitalisation Details'!$A$2:$H$2345,8,FALSE)</f>
        <v>49</v>
      </c>
    </row>
    <row r="630" spans="1:17" x14ac:dyDescent="0.25">
      <c r="A630" t="str">
        <f>'Customer Names'!A630</f>
        <v>Id629</v>
      </c>
      <c r="B630" t="str">
        <f>VLOOKUP($A630,'Customer Names'!$A$2:$D$2336,3,FALSE)</f>
        <v>Scott M</v>
      </c>
      <c r="C630" s="16">
        <f>VLOOKUP($A630,'Medical Examinations'!$A$2:$J$2336,2,FALSE)</f>
        <v>54.59</v>
      </c>
      <c r="D630" s="16">
        <f>VLOOKUP($A630,'Medical Examinations'!$A$2:$J$2336,3,FALSE)</f>
        <v>4.22</v>
      </c>
      <c r="E630" t="str">
        <f>VLOOKUP($A630,'Medical Examinations'!$A$2:$J$2336,4,FALSE)</f>
        <v>yes</v>
      </c>
      <c r="F630" t="str">
        <f>VLOOKUP($A630,'Medical Examinations'!$A$2:$J$2336,5,FALSE)</f>
        <v>No</v>
      </c>
      <c r="G630" t="str">
        <f>VLOOKUP($A630,'Medical Examinations'!$A$2:$J$2336,6,FALSE)</f>
        <v>No</v>
      </c>
      <c r="H630" s="17">
        <f>VLOOKUP($A630,'Medical Examinations'!$A$2:$J$2336,7,FALSE)</f>
        <v>1</v>
      </c>
      <c r="I630" t="str">
        <f>VLOOKUP($A630,'Medical Examinations'!$A$2:$J$2336,8,FALSE)</f>
        <v>No</v>
      </c>
      <c r="J630" t="str">
        <f>VLOOKUP($A630,'Medical Examinations'!$A$2:$J$2336,9,FALSE)</f>
        <v>Obesity</v>
      </c>
      <c r="K630" t="str">
        <f>VLOOKUP($A630,'Medical Examinations'!$A$2:$J$2336,10,FALSE)</f>
        <v>Normal</v>
      </c>
      <c r="L630" s="18">
        <f>VLOOKUP($A630,'Hospitalisation Details'!$A$2:$H$2345,2,FALSE)</f>
        <v>32499</v>
      </c>
      <c r="M630" s="13">
        <f>VLOOKUP($A630,'Hospitalisation Details'!$A$2:$H$2345,4,FALSE)</f>
        <v>15646.28</v>
      </c>
      <c r="N630" t="str">
        <f>VLOOKUP($A630,'Hospitalisation Details'!$A$2:$H$2345,5,FALSE)</f>
        <v>tier - 2</v>
      </c>
      <c r="O630" t="str">
        <f>VLOOKUP($A630,'Hospitalisation Details'!$A$2:$H$2345,6,FALSE)</f>
        <v>tier - 2</v>
      </c>
      <c r="P630" t="str">
        <f>VLOOKUP($A630,'Hospitalisation Details'!$A$2:$H$2345,7,FALSE)</f>
        <v>R1011</v>
      </c>
      <c r="Q630" s="17">
        <f>VLOOKUP($A630,'Hospitalisation Details'!$A$2:$H$2345,8,FALSE)</f>
        <v>34</v>
      </c>
    </row>
    <row r="631" spans="1:17" x14ac:dyDescent="0.25">
      <c r="A631" t="str">
        <f>'Customer Names'!A631</f>
        <v>Id630</v>
      </c>
      <c r="B631" t="str">
        <f>VLOOKUP($A631,'Customer Names'!$A$2:$D$2336,3,FALSE)</f>
        <v>Caitlin E.</v>
      </c>
      <c r="C631" s="16">
        <f>VLOOKUP($A631,'Medical Examinations'!$A$2:$J$2336,2,FALSE)</f>
        <v>32.965000000000003</v>
      </c>
      <c r="D631" s="16">
        <f>VLOOKUP($A631,'Medical Examinations'!$A$2:$J$2336,3,FALSE)</f>
        <v>11.78</v>
      </c>
      <c r="E631" t="str">
        <f>VLOOKUP($A631,'Medical Examinations'!$A$2:$J$2336,4,FALSE)</f>
        <v>No</v>
      </c>
      <c r="F631" t="str">
        <f>VLOOKUP($A631,'Medical Examinations'!$A$2:$J$2336,5,FALSE)</f>
        <v>No</v>
      </c>
      <c r="G631" t="str">
        <f>VLOOKUP($A631,'Medical Examinations'!$A$2:$J$2336,6,FALSE)</f>
        <v>No</v>
      </c>
      <c r="H631" s="17">
        <f>VLOOKUP($A631,'Medical Examinations'!$A$2:$J$2336,7,FALSE)</f>
        <v>0</v>
      </c>
      <c r="I631" t="str">
        <f>VLOOKUP($A631,'Medical Examinations'!$A$2:$J$2336,8,FALSE)</f>
        <v>No</v>
      </c>
      <c r="J631" t="str">
        <f>VLOOKUP($A631,'Medical Examinations'!$A$2:$J$2336,9,FALSE)</f>
        <v>Obesity</v>
      </c>
      <c r="K631" t="str">
        <f>VLOOKUP($A631,'Medical Examinations'!$A$2:$J$2336,10,FALSE)</f>
        <v>Diabetes</v>
      </c>
      <c r="L631" s="18">
        <f>VLOOKUP($A631,'Hospitalisation Details'!$A$2:$H$2345,2,FALSE)</f>
        <v>22073</v>
      </c>
      <c r="M631" s="13">
        <f>VLOOKUP($A631,'Hospitalisation Details'!$A$2:$H$2345,4,FALSE)</f>
        <v>15612.19</v>
      </c>
      <c r="N631" t="str">
        <f>VLOOKUP($A631,'Hospitalisation Details'!$A$2:$H$2345,5,FALSE)</f>
        <v>tier - 2</v>
      </c>
      <c r="O631" t="str">
        <f>VLOOKUP($A631,'Hospitalisation Details'!$A$2:$H$2345,6,FALSE)</f>
        <v>tier - 2</v>
      </c>
      <c r="P631" t="str">
        <f>VLOOKUP($A631,'Hospitalisation Details'!$A$2:$H$2345,7,FALSE)</f>
        <v>R1012</v>
      </c>
      <c r="Q631" s="17">
        <f>VLOOKUP($A631,'Hospitalisation Details'!$A$2:$H$2345,8,FALSE)</f>
        <v>63</v>
      </c>
    </row>
    <row r="632" spans="1:17" x14ac:dyDescent="0.25">
      <c r="A632" t="str">
        <f>'Customer Names'!A632</f>
        <v>Id631</v>
      </c>
      <c r="B632" t="str">
        <f>VLOOKUP($A632,'Customer Names'!$A$2:$D$2336,3,FALSE)</f>
        <v>Samantha A.</v>
      </c>
      <c r="C632" s="16">
        <f>VLOOKUP($A632,'Medical Examinations'!$A$2:$J$2336,2,FALSE)</f>
        <v>38.049999999999997</v>
      </c>
      <c r="D632" s="16">
        <f>VLOOKUP($A632,'Medical Examinations'!$A$2:$J$2336,3,FALSE)</f>
        <v>9.6199999999999992</v>
      </c>
      <c r="E632" t="str">
        <f>VLOOKUP($A632,'Medical Examinations'!$A$2:$J$2336,4,FALSE)</f>
        <v>No</v>
      </c>
      <c r="F632" t="str">
        <f>VLOOKUP($A632,'Medical Examinations'!$A$2:$J$2336,5,FALSE)</f>
        <v>No</v>
      </c>
      <c r="G632" t="str">
        <f>VLOOKUP($A632,'Medical Examinations'!$A$2:$J$2336,6,FALSE)</f>
        <v>No</v>
      </c>
      <c r="H632" s="17">
        <f>VLOOKUP($A632,'Medical Examinations'!$A$2:$J$2336,7,FALSE)</f>
        <v>0</v>
      </c>
      <c r="I632" t="str">
        <f>VLOOKUP($A632,'Medical Examinations'!$A$2:$J$2336,8,FALSE)</f>
        <v>No</v>
      </c>
      <c r="J632" t="str">
        <f>VLOOKUP($A632,'Medical Examinations'!$A$2:$J$2336,9,FALSE)</f>
        <v>Obesity</v>
      </c>
      <c r="K632" t="str">
        <f>VLOOKUP($A632,'Medical Examinations'!$A$2:$J$2336,10,FALSE)</f>
        <v>Diabetes</v>
      </c>
      <c r="L632" s="18">
        <f>VLOOKUP($A632,'Hospitalisation Details'!$A$2:$H$2345,2,FALSE)</f>
        <v>24043</v>
      </c>
      <c r="M632" s="13">
        <f>VLOOKUP($A632,'Hospitalisation Details'!$A$2:$H$2345,4,FALSE)</f>
        <v>15608.58</v>
      </c>
      <c r="N632" t="str">
        <f>VLOOKUP($A632,'Hospitalisation Details'!$A$2:$H$2345,5,FALSE)</f>
        <v>tier - 2</v>
      </c>
      <c r="O632" t="str">
        <f>VLOOKUP($A632,'Hospitalisation Details'!$A$2:$H$2345,6,FALSE)</f>
        <v>tier - 2</v>
      </c>
      <c r="P632" t="str">
        <f>VLOOKUP($A632,'Hospitalisation Details'!$A$2:$H$2345,7,FALSE)</f>
        <v>R1026</v>
      </c>
      <c r="Q632" s="17">
        <f>VLOOKUP($A632,'Hospitalisation Details'!$A$2:$H$2345,8,FALSE)</f>
        <v>57</v>
      </c>
    </row>
    <row r="633" spans="1:17" x14ac:dyDescent="0.25">
      <c r="A633" t="str">
        <f>'Customer Names'!A633</f>
        <v>Id632</v>
      </c>
      <c r="B633" t="str">
        <f>VLOOKUP($A633,'Customer Names'!$A$2:$D$2336,3,FALSE)</f>
        <v>Erik</v>
      </c>
      <c r="C633" s="16">
        <f>VLOOKUP($A633,'Medical Examinations'!$A$2:$J$2336,2,FALSE)</f>
        <v>46.14</v>
      </c>
      <c r="D633" s="16">
        <f>VLOOKUP($A633,'Medical Examinations'!$A$2:$J$2336,3,FALSE)</f>
        <v>10.78</v>
      </c>
      <c r="E633" t="str">
        <f>VLOOKUP($A633,'Medical Examinations'!$A$2:$J$2336,4,FALSE)</f>
        <v>No</v>
      </c>
      <c r="F633" t="str">
        <f>VLOOKUP($A633,'Medical Examinations'!$A$2:$J$2336,5,FALSE)</f>
        <v>No</v>
      </c>
      <c r="G633" t="str">
        <f>VLOOKUP($A633,'Medical Examinations'!$A$2:$J$2336,6,FALSE)</f>
        <v>No</v>
      </c>
      <c r="H633" s="17">
        <f>VLOOKUP($A633,'Medical Examinations'!$A$2:$J$2336,7,FALSE)</f>
        <v>0</v>
      </c>
      <c r="I633" t="str">
        <f>VLOOKUP($A633,'Medical Examinations'!$A$2:$J$2336,8,FALSE)</f>
        <v>No</v>
      </c>
      <c r="J633" t="str">
        <f>VLOOKUP($A633,'Medical Examinations'!$A$2:$J$2336,9,FALSE)</f>
        <v>Obesity</v>
      </c>
      <c r="K633" t="str">
        <f>VLOOKUP($A633,'Medical Examinations'!$A$2:$J$2336,10,FALSE)</f>
        <v>Diabetes</v>
      </c>
      <c r="L633" s="18">
        <f>VLOOKUP($A633,'Hospitalisation Details'!$A$2:$H$2345,2,FALSE)</f>
        <v>27240</v>
      </c>
      <c r="M633" s="13">
        <f>VLOOKUP($A633,'Hospitalisation Details'!$A$2:$H$2345,4,FALSE)</f>
        <v>15556.67</v>
      </c>
      <c r="N633" t="str">
        <f>VLOOKUP($A633,'Hospitalisation Details'!$A$2:$H$2345,5,FALSE)</f>
        <v>tier - 2</v>
      </c>
      <c r="O633" t="str">
        <f>VLOOKUP($A633,'Hospitalisation Details'!$A$2:$H$2345,6,FALSE)</f>
        <v>tier - 2</v>
      </c>
      <c r="P633" t="str">
        <f>VLOOKUP($A633,'Hospitalisation Details'!$A$2:$H$2345,7,FALSE)</f>
        <v>R1012</v>
      </c>
      <c r="Q633" s="17">
        <f>VLOOKUP($A633,'Hospitalisation Details'!$A$2:$H$2345,8,FALSE)</f>
        <v>48</v>
      </c>
    </row>
    <row r="634" spans="1:17" x14ac:dyDescent="0.25">
      <c r="A634" t="str">
        <f>'Customer Names'!A634</f>
        <v>Id633</v>
      </c>
      <c r="B634" t="str">
        <f>VLOOKUP($A634,'Customer Names'!$A$2:$D$2336,3,FALSE)</f>
        <v>Christopher</v>
      </c>
      <c r="C634" s="16">
        <f>VLOOKUP($A634,'Medical Examinations'!$A$2:$J$2336,2,FALSE)</f>
        <v>41.325000000000003</v>
      </c>
      <c r="D634" s="16">
        <f>VLOOKUP($A634,'Medical Examinations'!$A$2:$J$2336,3,FALSE)</f>
        <v>5.1100000000000003</v>
      </c>
      <c r="E634" t="str">
        <f>VLOOKUP($A634,'Medical Examinations'!$A$2:$J$2336,4,FALSE)</f>
        <v>yes</v>
      </c>
      <c r="F634" t="str">
        <f>VLOOKUP($A634,'Medical Examinations'!$A$2:$J$2336,5,FALSE)</f>
        <v>No</v>
      </c>
      <c r="G634" t="str">
        <f>VLOOKUP($A634,'Medical Examinations'!$A$2:$J$2336,6,FALSE)</f>
        <v>No</v>
      </c>
      <c r="H634" s="17">
        <f>VLOOKUP($A634,'Medical Examinations'!$A$2:$J$2336,7,FALSE)</f>
        <v>2</v>
      </c>
      <c r="I634" t="str">
        <f>VLOOKUP($A634,'Medical Examinations'!$A$2:$J$2336,8,FALSE)</f>
        <v>No</v>
      </c>
      <c r="J634" t="str">
        <f>VLOOKUP($A634,'Medical Examinations'!$A$2:$J$2336,9,FALSE)</f>
        <v>Obesity</v>
      </c>
      <c r="K634" t="str">
        <f>VLOOKUP($A634,'Medical Examinations'!$A$2:$J$2336,10,FALSE)</f>
        <v>Normal</v>
      </c>
      <c r="L634" s="18">
        <f>VLOOKUP($A634,'Hospitalisation Details'!$A$2:$H$2345,2,FALSE)</f>
        <v>21825</v>
      </c>
      <c r="M634" s="13">
        <f>VLOOKUP($A634,'Hospitalisation Details'!$A$2:$H$2345,4,FALSE)</f>
        <v>15555.19</v>
      </c>
      <c r="N634" t="str">
        <f>VLOOKUP($A634,'Hospitalisation Details'!$A$2:$H$2345,5,FALSE)</f>
        <v>tier - 2</v>
      </c>
      <c r="O634" t="str">
        <f>VLOOKUP($A634,'Hospitalisation Details'!$A$2:$H$2345,6,FALSE)</f>
        <v>tier - 3</v>
      </c>
      <c r="P634" t="str">
        <f>VLOOKUP($A634,'Hospitalisation Details'!$A$2:$H$2345,7,FALSE)</f>
        <v>R1012</v>
      </c>
      <c r="Q634" s="17">
        <f>VLOOKUP($A634,'Hospitalisation Details'!$A$2:$H$2345,8,FALSE)</f>
        <v>63</v>
      </c>
    </row>
    <row r="635" spans="1:17" x14ac:dyDescent="0.25">
      <c r="A635" t="str">
        <f>'Customer Names'!A635</f>
        <v>Id634</v>
      </c>
      <c r="B635" t="str">
        <f>VLOOKUP($A635,'Customer Names'!$A$2:$D$2336,3,FALSE)</f>
        <v>Maya</v>
      </c>
      <c r="C635" s="16">
        <f>VLOOKUP($A635,'Medical Examinations'!$A$2:$J$2336,2,FALSE)</f>
        <v>44.64</v>
      </c>
      <c r="D635" s="16">
        <f>VLOOKUP($A635,'Medical Examinations'!$A$2:$J$2336,3,FALSE)</f>
        <v>7.18</v>
      </c>
      <c r="E635" t="str">
        <f>VLOOKUP($A635,'Medical Examinations'!$A$2:$J$2336,4,FALSE)</f>
        <v>No</v>
      </c>
      <c r="F635" t="str">
        <f>VLOOKUP($A635,'Medical Examinations'!$A$2:$J$2336,5,FALSE)</f>
        <v>No</v>
      </c>
      <c r="G635" t="str">
        <f>VLOOKUP($A635,'Medical Examinations'!$A$2:$J$2336,6,FALSE)</f>
        <v>No</v>
      </c>
      <c r="H635" s="17">
        <f>VLOOKUP($A635,'Medical Examinations'!$A$2:$J$2336,7,FALSE)</f>
        <v>0</v>
      </c>
      <c r="I635" t="str">
        <f>VLOOKUP($A635,'Medical Examinations'!$A$2:$J$2336,8,FALSE)</f>
        <v>No</v>
      </c>
      <c r="J635" t="str">
        <f>VLOOKUP($A635,'Medical Examinations'!$A$2:$J$2336,9,FALSE)</f>
        <v>Obesity</v>
      </c>
      <c r="K635" t="str">
        <f>VLOOKUP($A635,'Medical Examinations'!$A$2:$J$2336,10,FALSE)</f>
        <v>Diabetes</v>
      </c>
      <c r="L635" s="18">
        <f>VLOOKUP($A635,'Hospitalisation Details'!$A$2:$H$2345,2,FALSE)</f>
        <v>27208</v>
      </c>
      <c r="M635" s="13">
        <f>VLOOKUP($A635,'Hospitalisation Details'!$A$2:$H$2345,4,FALSE)</f>
        <v>15532.16</v>
      </c>
      <c r="N635" t="str">
        <f>VLOOKUP($A635,'Hospitalisation Details'!$A$2:$H$2345,5,FALSE)</f>
        <v>tier - 2</v>
      </c>
      <c r="O635" t="str">
        <f>VLOOKUP($A635,'Hospitalisation Details'!$A$2:$H$2345,6,FALSE)</f>
        <v>tier - 2</v>
      </c>
      <c r="P635" t="str">
        <f>VLOOKUP($A635,'Hospitalisation Details'!$A$2:$H$2345,7,FALSE)</f>
        <v>R1026</v>
      </c>
      <c r="Q635" s="17">
        <f>VLOOKUP($A635,'Hospitalisation Details'!$A$2:$H$2345,8,FALSE)</f>
        <v>48</v>
      </c>
    </row>
    <row r="636" spans="1:17" x14ac:dyDescent="0.25">
      <c r="A636" t="str">
        <f>'Customer Names'!A636</f>
        <v>Id635</v>
      </c>
      <c r="B636" t="str">
        <f>VLOOKUP($A636,'Customer Names'!$A$2:$D$2336,3,FALSE)</f>
        <v>Zachary T</v>
      </c>
      <c r="C636" s="16">
        <f>VLOOKUP($A636,'Medical Examinations'!$A$2:$J$2336,2,FALSE)</f>
        <v>25.175000000000001</v>
      </c>
      <c r="D636" s="16">
        <f>VLOOKUP($A636,'Medical Examinations'!$A$2:$J$2336,3,FALSE)</f>
        <v>4.96</v>
      </c>
      <c r="E636" t="str">
        <f>VLOOKUP($A636,'Medical Examinations'!$A$2:$J$2336,4,FALSE)</f>
        <v>No</v>
      </c>
      <c r="F636" t="str">
        <f>VLOOKUP($A636,'Medical Examinations'!$A$2:$J$2336,5,FALSE)</f>
        <v>yes</v>
      </c>
      <c r="G636" t="str">
        <f>VLOOKUP($A636,'Medical Examinations'!$A$2:$J$2336,6,FALSE)</f>
        <v>No</v>
      </c>
      <c r="H636" s="17">
        <f>VLOOKUP($A636,'Medical Examinations'!$A$2:$J$2336,7,FALSE)</f>
        <v>1</v>
      </c>
      <c r="I636" t="str">
        <f>VLOOKUP($A636,'Medical Examinations'!$A$2:$J$2336,8,FALSE)</f>
        <v>?</v>
      </c>
      <c r="J636" t="str">
        <f>VLOOKUP($A636,'Medical Examinations'!$A$2:$J$2336,9,FALSE)</f>
        <v>Overweight</v>
      </c>
      <c r="K636" t="str">
        <f>VLOOKUP($A636,'Medical Examinations'!$A$2:$J$2336,10,FALSE)</f>
        <v>Normal</v>
      </c>
      <c r="L636" s="18">
        <f>VLOOKUP($A636,'Hospitalisation Details'!$A$2:$H$2345,2,FALSE)</f>
        <v>38185</v>
      </c>
      <c r="M636" s="13">
        <f>VLOOKUP($A636,'Hospitalisation Details'!$A$2:$H$2345,4,FALSE)</f>
        <v>15518.18</v>
      </c>
      <c r="N636" t="str">
        <f>VLOOKUP($A636,'Hospitalisation Details'!$A$2:$H$2345,5,FALSE)</f>
        <v>tier - 2</v>
      </c>
      <c r="O636" t="str">
        <f>VLOOKUP($A636,'Hospitalisation Details'!$A$2:$H$2345,6,FALSE)</f>
        <v>tier - 3</v>
      </c>
      <c r="P636" t="str">
        <f>VLOOKUP($A636,'Hospitalisation Details'!$A$2:$H$2345,7,FALSE)</f>
        <v>R1015</v>
      </c>
      <c r="Q636" s="17">
        <f>VLOOKUP($A636,'Hospitalisation Details'!$A$2:$H$2345,8,FALSE)</f>
        <v>18</v>
      </c>
    </row>
    <row r="637" spans="1:17" x14ac:dyDescent="0.25">
      <c r="A637" t="str">
        <f>'Customer Names'!A637</f>
        <v>Id636</v>
      </c>
      <c r="B637" t="str">
        <f>VLOOKUP($A637,'Customer Names'!$A$2:$D$2336,3,FALSE)</f>
        <v>Hilda</v>
      </c>
      <c r="C637" s="16">
        <f>VLOOKUP($A637,'Medical Examinations'!$A$2:$J$2336,2,FALSE)</f>
        <v>43.11</v>
      </c>
      <c r="D637" s="16">
        <f>VLOOKUP($A637,'Medical Examinations'!$A$2:$J$2336,3,FALSE)</f>
        <v>4.67</v>
      </c>
      <c r="E637" t="str">
        <f>VLOOKUP($A637,'Medical Examinations'!$A$2:$J$2336,4,FALSE)</f>
        <v>yes</v>
      </c>
      <c r="F637" t="str">
        <f>VLOOKUP($A637,'Medical Examinations'!$A$2:$J$2336,5,FALSE)</f>
        <v>No</v>
      </c>
      <c r="G637" t="str">
        <f>VLOOKUP($A637,'Medical Examinations'!$A$2:$J$2336,6,FALSE)</f>
        <v>No</v>
      </c>
      <c r="H637" s="17">
        <f>VLOOKUP($A637,'Medical Examinations'!$A$2:$J$2336,7,FALSE)</f>
        <v>0</v>
      </c>
      <c r="I637" t="str">
        <f>VLOOKUP($A637,'Medical Examinations'!$A$2:$J$2336,8,FALSE)</f>
        <v>No</v>
      </c>
      <c r="J637" t="str">
        <f>VLOOKUP($A637,'Medical Examinations'!$A$2:$J$2336,9,FALSE)</f>
        <v>Obesity</v>
      </c>
      <c r="K637" t="str">
        <f>VLOOKUP($A637,'Medical Examinations'!$A$2:$J$2336,10,FALSE)</f>
        <v>Normal</v>
      </c>
      <c r="L637" s="18">
        <f>VLOOKUP($A637,'Hospitalisation Details'!$A$2:$H$2345,2,FALSE)</f>
        <v>27961</v>
      </c>
      <c r="M637" s="13">
        <f>VLOOKUP($A637,'Hospitalisation Details'!$A$2:$H$2345,4,FALSE)</f>
        <v>15450.48</v>
      </c>
      <c r="N637" t="str">
        <f>VLOOKUP($A637,'Hospitalisation Details'!$A$2:$H$2345,5,FALSE)</f>
        <v>tier - 2</v>
      </c>
      <c r="O637" t="str">
        <f>VLOOKUP($A637,'Hospitalisation Details'!$A$2:$H$2345,6,FALSE)</f>
        <v>tier - 1</v>
      </c>
      <c r="P637" t="str">
        <f>VLOOKUP($A637,'Hospitalisation Details'!$A$2:$H$2345,7,FALSE)</f>
        <v>R1026</v>
      </c>
      <c r="Q637" s="17">
        <f>VLOOKUP($A637,'Hospitalisation Details'!$A$2:$H$2345,8,FALSE)</f>
        <v>46</v>
      </c>
    </row>
    <row r="638" spans="1:17" x14ac:dyDescent="0.25">
      <c r="A638" t="str">
        <f>'Customer Names'!A638</f>
        <v>Id637</v>
      </c>
      <c r="B638" t="str">
        <f>VLOOKUP($A638,'Customer Names'!$A$2:$D$2336,3,FALSE)</f>
        <v>Stephanie</v>
      </c>
      <c r="C638" s="16">
        <f>VLOOKUP($A638,'Medical Examinations'!$A$2:$J$2336,2,FALSE)</f>
        <v>53.32</v>
      </c>
      <c r="D638" s="16">
        <f>VLOOKUP($A638,'Medical Examinations'!$A$2:$J$2336,3,FALSE)</f>
        <v>5.0599999999999996</v>
      </c>
      <c r="E638" t="str">
        <f>VLOOKUP($A638,'Medical Examinations'!$A$2:$J$2336,4,FALSE)</f>
        <v>No</v>
      </c>
      <c r="F638" t="str">
        <f>VLOOKUP($A638,'Medical Examinations'!$A$2:$J$2336,5,FALSE)</f>
        <v>No</v>
      </c>
      <c r="G638" t="str">
        <f>VLOOKUP($A638,'Medical Examinations'!$A$2:$J$2336,6,FALSE)</f>
        <v>No</v>
      </c>
      <c r="H638" s="17">
        <f>VLOOKUP($A638,'Medical Examinations'!$A$2:$J$2336,7,FALSE)</f>
        <v>0</v>
      </c>
      <c r="I638" t="str">
        <f>VLOOKUP($A638,'Medical Examinations'!$A$2:$J$2336,8,FALSE)</f>
        <v>No</v>
      </c>
      <c r="J638" t="str">
        <f>VLOOKUP($A638,'Medical Examinations'!$A$2:$J$2336,9,FALSE)</f>
        <v>Obesity</v>
      </c>
      <c r="K638" t="str">
        <f>VLOOKUP($A638,'Medical Examinations'!$A$2:$J$2336,10,FALSE)</f>
        <v>Normal</v>
      </c>
      <c r="L638" s="18">
        <f>VLOOKUP($A638,'Hospitalisation Details'!$A$2:$H$2345,2,FALSE)</f>
        <v>33171</v>
      </c>
      <c r="M638" s="13">
        <f>VLOOKUP($A638,'Hospitalisation Details'!$A$2:$H$2345,4,FALSE)</f>
        <v>15440.2</v>
      </c>
      <c r="N638" t="str">
        <f>VLOOKUP($A638,'Hospitalisation Details'!$A$2:$H$2345,5,FALSE)</f>
        <v>tier - 2</v>
      </c>
      <c r="O638" t="str">
        <f>VLOOKUP($A638,'Hospitalisation Details'!$A$2:$H$2345,6,FALSE)</f>
        <v>tier - 1</v>
      </c>
      <c r="P638" t="str">
        <f>VLOOKUP($A638,'Hospitalisation Details'!$A$2:$H$2345,7,FALSE)</f>
        <v>R1012</v>
      </c>
      <c r="Q638" s="17">
        <f>VLOOKUP($A638,'Hospitalisation Details'!$A$2:$H$2345,8,FALSE)</f>
        <v>32</v>
      </c>
    </row>
    <row r="639" spans="1:17" x14ac:dyDescent="0.25">
      <c r="A639" t="str">
        <f>'Customer Names'!A639</f>
        <v>Id638</v>
      </c>
      <c r="B639" t="str">
        <f>VLOOKUP($A639,'Customer Names'!$A$2:$D$2336,3,FALSE)</f>
        <v>Doug</v>
      </c>
      <c r="C639" s="16">
        <f>VLOOKUP($A639,'Medical Examinations'!$A$2:$J$2336,2,FALSE)</f>
        <v>38.04</v>
      </c>
      <c r="D639" s="16">
        <f>VLOOKUP($A639,'Medical Examinations'!$A$2:$J$2336,3,FALSE)</f>
        <v>5.0199999999999996</v>
      </c>
      <c r="E639" t="str">
        <f>VLOOKUP($A639,'Medical Examinations'!$A$2:$J$2336,4,FALSE)</f>
        <v>yes</v>
      </c>
      <c r="F639" t="str">
        <f>VLOOKUP($A639,'Medical Examinations'!$A$2:$J$2336,5,FALSE)</f>
        <v>No</v>
      </c>
      <c r="G639" t="str">
        <f>VLOOKUP($A639,'Medical Examinations'!$A$2:$J$2336,6,FALSE)</f>
        <v>No</v>
      </c>
      <c r="H639" s="17">
        <f>VLOOKUP($A639,'Medical Examinations'!$A$2:$J$2336,7,FALSE)</f>
        <v>1</v>
      </c>
      <c r="I639" t="str">
        <f>VLOOKUP($A639,'Medical Examinations'!$A$2:$J$2336,8,FALSE)</f>
        <v>No</v>
      </c>
      <c r="J639" t="str">
        <f>VLOOKUP($A639,'Medical Examinations'!$A$2:$J$2336,9,FALSE)</f>
        <v>Obesity</v>
      </c>
      <c r="K639" t="str">
        <f>VLOOKUP($A639,'Medical Examinations'!$A$2:$J$2336,10,FALSE)</f>
        <v>Normal</v>
      </c>
      <c r="L639" s="18">
        <f>VLOOKUP($A639,'Hospitalisation Details'!$A$2:$H$2345,2,FALSE)</f>
        <v>23624</v>
      </c>
      <c r="M639" s="13">
        <f>VLOOKUP($A639,'Hospitalisation Details'!$A$2:$H$2345,4,FALSE)</f>
        <v>15377.77</v>
      </c>
      <c r="N639" t="str">
        <f>VLOOKUP($A639,'Hospitalisation Details'!$A$2:$H$2345,5,FALSE)</f>
        <v>tier - 2</v>
      </c>
      <c r="O639" t="str">
        <f>VLOOKUP($A639,'Hospitalisation Details'!$A$2:$H$2345,6,FALSE)</f>
        <v>tier - 2</v>
      </c>
      <c r="P639" t="str">
        <f>VLOOKUP($A639,'Hospitalisation Details'!$A$2:$H$2345,7,FALSE)</f>
        <v>R1012</v>
      </c>
      <c r="Q639" s="17">
        <f>VLOOKUP($A639,'Hospitalisation Details'!$A$2:$H$2345,8,FALSE)</f>
        <v>58</v>
      </c>
    </row>
    <row r="640" spans="1:17" x14ac:dyDescent="0.25">
      <c r="A640" t="str">
        <f>'Customer Names'!A640</f>
        <v>Id639</v>
      </c>
      <c r="B640" t="str">
        <f>VLOOKUP($A640,'Customer Names'!$A$2:$D$2336,3,FALSE)</f>
        <v>Bethany N.</v>
      </c>
      <c r="C640" s="16">
        <f>VLOOKUP($A640,'Medical Examinations'!$A$2:$J$2336,2,FALSE)</f>
        <v>37.9</v>
      </c>
      <c r="D640" s="16">
        <f>VLOOKUP($A640,'Medical Examinations'!$A$2:$J$2336,3,FALSE)</f>
        <v>7.76</v>
      </c>
      <c r="E640" t="str">
        <f>VLOOKUP($A640,'Medical Examinations'!$A$2:$J$2336,4,FALSE)</f>
        <v>No</v>
      </c>
      <c r="F640" t="str">
        <f>VLOOKUP($A640,'Medical Examinations'!$A$2:$J$2336,5,FALSE)</f>
        <v>No</v>
      </c>
      <c r="G640" t="str">
        <f>VLOOKUP($A640,'Medical Examinations'!$A$2:$J$2336,6,FALSE)</f>
        <v>No</v>
      </c>
      <c r="H640" s="17">
        <f>VLOOKUP($A640,'Medical Examinations'!$A$2:$J$2336,7,FALSE)</f>
        <v>0</v>
      </c>
      <c r="I640" t="str">
        <f>VLOOKUP($A640,'Medical Examinations'!$A$2:$J$2336,8,FALSE)</f>
        <v>No</v>
      </c>
      <c r="J640" t="str">
        <f>VLOOKUP($A640,'Medical Examinations'!$A$2:$J$2336,9,FALSE)</f>
        <v>Obesity</v>
      </c>
      <c r="K640" t="str">
        <f>VLOOKUP($A640,'Medical Examinations'!$A$2:$J$2336,10,FALSE)</f>
        <v>Diabetes</v>
      </c>
      <c r="L640" s="18">
        <f>VLOOKUP($A640,'Hospitalisation Details'!$A$2:$H$2345,2,FALSE)</f>
        <v>22895</v>
      </c>
      <c r="M640" s="13">
        <f>VLOOKUP($A640,'Hospitalisation Details'!$A$2:$H$2345,4,FALSE)</f>
        <v>15368.22</v>
      </c>
      <c r="N640" t="str">
        <f>VLOOKUP($A640,'Hospitalisation Details'!$A$2:$H$2345,5,FALSE)</f>
        <v>tier - 2</v>
      </c>
      <c r="O640" t="str">
        <f>VLOOKUP($A640,'Hospitalisation Details'!$A$2:$H$2345,6,FALSE)</f>
        <v>tier - 2</v>
      </c>
      <c r="P640" t="str">
        <f>VLOOKUP($A640,'Hospitalisation Details'!$A$2:$H$2345,7,FALSE)</f>
        <v>R1011</v>
      </c>
      <c r="Q640" s="17">
        <f>VLOOKUP($A640,'Hospitalisation Details'!$A$2:$H$2345,8,FALSE)</f>
        <v>60</v>
      </c>
    </row>
    <row r="641" spans="1:17" x14ac:dyDescent="0.25">
      <c r="A641" t="str">
        <f>'Customer Names'!A641</f>
        <v>Id640</v>
      </c>
      <c r="B641" t="str">
        <f>VLOOKUP($A641,'Customer Names'!$A$2:$D$2336,3,FALSE)</f>
        <v>Sandra H</v>
      </c>
      <c r="C641" s="16">
        <f>VLOOKUP($A641,'Medical Examinations'!$A$2:$J$2336,2,FALSE)</f>
        <v>39.6</v>
      </c>
      <c r="D641" s="16">
        <f>VLOOKUP($A641,'Medical Examinations'!$A$2:$J$2336,3,FALSE)</f>
        <v>9.32</v>
      </c>
      <c r="E641" t="str">
        <f>VLOOKUP($A641,'Medical Examinations'!$A$2:$J$2336,4,FALSE)</f>
        <v>No</v>
      </c>
      <c r="F641" t="str">
        <f>VLOOKUP($A641,'Medical Examinations'!$A$2:$J$2336,5,FALSE)</f>
        <v>No</v>
      </c>
      <c r="G641" t="str">
        <f>VLOOKUP($A641,'Medical Examinations'!$A$2:$J$2336,6,FALSE)</f>
        <v>No</v>
      </c>
      <c r="H641" s="17">
        <f>VLOOKUP($A641,'Medical Examinations'!$A$2:$J$2336,7,FALSE)</f>
        <v>0</v>
      </c>
      <c r="I641" t="str">
        <f>VLOOKUP($A641,'Medical Examinations'!$A$2:$J$2336,8,FALSE)</f>
        <v>No</v>
      </c>
      <c r="J641" t="str">
        <f>VLOOKUP($A641,'Medical Examinations'!$A$2:$J$2336,9,FALSE)</f>
        <v>Obesity</v>
      </c>
      <c r="K641" t="str">
        <f>VLOOKUP($A641,'Medical Examinations'!$A$2:$J$2336,10,FALSE)</f>
        <v>Diabetes</v>
      </c>
      <c r="L641" s="18">
        <f>VLOOKUP($A641,'Hospitalisation Details'!$A$2:$H$2345,2,FALSE)</f>
        <v>25037</v>
      </c>
      <c r="M641" s="13">
        <f>VLOOKUP($A641,'Hospitalisation Details'!$A$2:$H$2345,4,FALSE)</f>
        <v>15363.77</v>
      </c>
      <c r="N641" t="str">
        <f>VLOOKUP($A641,'Hospitalisation Details'!$A$2:$H$2345,5,FALSE)</f>
        <v>tier - 2</v>
      </c>
      <c r="O641" t="str">
        <f>VLOOKUP($A641,'Hospitalisation Details'!$A$2:$H$2345,6,FALSE)</f>
        <v>tier - 1</v>
      </c>
      <c r="P641" t="str">
        <f>VLOOKUP($A641,'Hospitalisation Details'!$A$2:$H$2345,7,FALSE)</f>
        <v>R1026</v>
      </c>
      <c r="Q641" s="17">
        <f>VLOOKUP($A641,'Hospitalisation Details'!$A$2:$H$2345,8,FALSE)</f>
        <v>54</v>
      </c>
    </row>
    <row r="642" spans="1:17" x14ac:dyDescent="0.25">
      <c r="A642" t="str">
        <f>'Customer Names'!A642</f>
        <v>Id641</v>
      </c>
      <c r="B642" t="str">
        <f>VLOOKUP($A642,'Customer Names'!$A$2:$D$2336,3,FALSE)</f>
        <v>Takuo</v>
      </c>
      <c r="C642" s="16">
        <f>VLOOKUP($A642,'Medical Examinations'!$A$2:$J$2336,2,FALSE)</f>
        <v>50.92</v>
      </c>
      <c r="D642" s="16">
        <f>VLOOKUP($A642,'Medical Examinations'!$A$2:$J$2336,3,FALSE)</f>
        <v>5.31</v>
      </c>
      <c r="E642" t="str">
        <f>VLOOKUP($A642,'Medical Examinations'!$A$2:$J$2336,4,FALSE)</f>
        <v>yes</v>
      </c>
      <c r="F642" t="str">
        <f>VLOOKUP($A642,'Medical Examinations'!$A$2:$J$2336,5,FALSE)</f>
        <v>No</v>
      </c>
      <c r="G642" t="str">
        <f>VLOOKUP($A642,'Medical Examinations'!$A$2:$J$2336,6,FALSE)</f>
        <v>No</v>
      </c>
      <c r="H642" s="17">
        <f>VLOOKUP($A642,'Medical Examinations'!$A$2:$J$2336,7,FALSE)</f>
        <v>1</v>
      </c>
      <c r="I642" t="str">
        <f>VLOOKUP($A642,'Medical Examinations'!$A$2:$J$2336,8,FALSE)</f>
        <v>No</v>
      </c>
      <c r="J642" t="str">
        <f>VLOOKUP($A642,'Medical Examinations'!$A$2:$J$2336,9,FALSE)</f>
        <v>Obesity</v>
      </c>
      <c r="K642" t="str">
        <f>VLOOKUP($A642,'Medical Examinations'!$A$2:$J$2336,10,FALSE)</f>
        <v>Normal</v>
      </c>
      <c r="L642" s="18">
        <f>VLOOKUP($A642,'Hospitalisation Details'!$A$2:$H$2345,2,FALSE)</f>
        <v>32494</v>
      </c>
      <c r="M642" s="13">
        <f>VLOOKUP($A642,'Hospitalisation Details'!$A$2:$H$2345,4,FALSE)</f>
        <v>15361.5</v>
      </c>
      <c r="N642" t="str">
        <f>VLOOKUP($A642,'Hospitalisation Details'!$A$2:$H$2345,5,FALSE)</f>
        <v>tier - 2</v>
      </c>
      <c r="O642" t="str">
        <f>VLOOKUP($A642,'Hospitalisation Details'!$A$2:$H$2345,6,FALSE)</f>
        <v>tier - 3</v>
      </c>
      <c r="P642" t="str">
        <f>VLOOKUP($A642,'Hospitalisation Details'!$A$2:$H$2345,7,FALSE)</f>
        <v>R1023</v>
      </c>
      <c r="Q642" s="17">
        <f>VLOOKUP($A642,'Hospitalisation Details'!$A$2:$H$2345,8,FALSE)</f>
        <v>34</v>
      </c>
    </row>
    <row r="643" spans="1:17" x14ac:dyDescent="0.25">
      <c r="A643" t="str">
        <f>'Customer Names'!A643</f>
        <v>Id642</v>
      </c>
      <c r="B643" t="str">
        <f>VLOOKUP($A643,'Customer Names'!$A$2:$D$2336,3,FALSE)</f>
        <v>Kelly A.</v>
      </c>
      <c r="C643" s="16">
        <f>VLOOKUP($A643,'Medical Examinations'!$A$2:$J$2336,2,FALSE)</f>
        <v>21.85</v>
      </c>
      <c r="D643" s="16">
        <f>VLOOKUP($A643,'Medical Examinations'!$A$2:$J$2336,3,FALSE)</f>
        <v>5.56</v>
      </c>
      <c r="E643" t="str">
        <f>VLOOKUP($A643,'Medical Examinations'!$A$2:$J$2336,4,FALSE)</f>
        <v>yes</v>
      </c>
      <c r="F643" t="str">
        <f>VLOOKUP($A643,'Medical Examinations'!$A$2:$J$2336,5,FALSE)</f>
        <v>No</v>
      </c>
      <c r="G643" t="str">
        <f>VLOOKUP($A643,'Medical Examinations'!$A$2:$J$2336,6,FALSE)</f>
        <v>No</v>
      </c>
      <c r="H643" s="17">
        <f>VLOOKUP($A643,'Medical Examinations'!$A$2:$J$2336,7,FALSE)</f>
        <v>0</v>
      </c>
      <c r="I643" t="str">
        <f>VLOOKUP($A643,'Medical Examinations'!$A$2:$J$2336,8,FALSE)</f>
        <v>yes</v>
      </c>
      <c r="J643" t="str">
        <f>VLOOKUP($A643,'Medical Examinations'!$A$2:$J$2336,9,FALSE)</f>
        <v>Normal Weight</v>
      </c>
      <c r="K643" t="str">
        <f>VLOOKUP($A643,'Medical Examinations'!$A$2:$J$2336,10,FALSE)</f>
        <v>Normal</v>
      </c>
      <c r="L643" s="18">
        <f>VLOOKUP($A643,'Hospitalisation Details'!$A$2:$H$2345,2,FALSE)</f>
        <v>37086</v>
      </c>
      <c r="M643" s="13">
        <f>VLOOKUP($A643,'Hospitalisation Details'!$A$2:$H$2345,4,FALSE)</f>
        <v>15359.1</v>
      </c>
      <c r="N643" t="str">
        <f>VLOOKUP($A643,'Hospitalisation Details'!$A$2:$H$2345,5,FALSE)</f>
        <v>tier - 2</v>
      </c>
      <c r="O643" t="str">
        <f>VLOOKUP($A643,'Hospitalisation Details'!$A$2:$H$2345,6,FALSE)</f>
        <v>tier - 3</v>
      </c>
      <c r="P643" t="str">
        <f>VLOOKUP($A643,'Hospitalisation Details'!$A$2:$H$2345,7,FALSE)</f>
        <v>R1024</v>
      </c>
      <c r="Q643" s="17">
        <f>VLOOKUP($A643,'Hospitalisation Details'!$A$2:$H$2345,8,FALSE)</f>
        <v>21</v>
      </c>
    </row>
    <row r="644" spans="1:17" x14ac:dyDescent="0.25">
      <c r="A644" t="str">
        <f>'Customer Names'!A644</f>
        <v>Id643</v>
      </c>
      <c r="B644" t="str">
        <f>VLOOKUP($A644,'Customer Names'!$A$2:$D$2336,3,FALSE)</f>
        <v>Scott</v>
      </c>
      <c r="C644" s="16">
        <f>VLOOKUP($A644,'Medical Examinations'!$A$2:$J$2336,2,FALSE)</f>
        <v>36.08</v>
      </c>
      <c r="D644" s="16">
        <f>VLOOKUP($A644,'Medical Examinations'!$A$2:$J$2336,3,FALSE)</f>
        <v>7.11</v>
      </c>
      <c r="E644" t="str">
        <f>VLOOKUP($A644,'Medical Examinations'!$A$2:$J$2336,4,FALSE)</f>
        <v>yes</v>
      </c>
      <c r="F644" t="str">
        <f>VLOOKUP($A644,'Medical Examinations'!$A$2:$J$2336,5,FALSE)</f>
        <v>No</v>
      </c>
      <c r="G644" t="str">
        <f>VLOOKUP($A644,'Medical Examinations'!$A$2:$J$2336,6,FALSE)</f>
        <v>Yes</v>
      </c>
      <c r="H644" s="17">
        <f>VLOOKUP($A644,'Medical Examinations'!$A$2:$J$2336,7,FALSE)</f>
        <v>1</v>
      </c>
      <c r="I644" t="str">
        <f>VLOOKUP($A644,'Medical Examinations'!$A$2:$J$2336,8,FALSE)</f>
        <v>No</v>
      </c>
      <c r="J644" t="str">
        <f>VLOOKUP($A644,'Medical Examinations'!$A$2:$J$2336,9,FALSE)</f>
        <v>Obesity</v>
      </c>
      <c r="K644" t="str">
        <f>VLOOKUP($A644,'Medical Examinations'!$A$2:$J$2336,10,FALSE)</f>
        <v>Diabetes</v>
      </c>
      <c r="L644" s="18">
        <f>VLOOKUP($A644,'Hospitalisation Details'!$A$2:$H$2345,2,FALSE)</f>
        <v>23358</v>
      </c>
      <c r="M644" s="13">
        <f>VLOOKUP($A644,'Hospitalisation Details'!$A$2:$H$2345,4,FALSE)</f>
        <v>15322.77</v>
      </c>
      <c r="N644" t="str">
        <f>VLOOKUP($A644,'Hospitalisation Details'!$A$2:$H$2345,5,FALSE)</f>
        <v>tier - 2</v>
      </c>
      <c r="O644" t="str">
        <f>VLOOKUP($A644,'Hospitalisation Details'!$A$2:$H$2345,6,FALSE)</f>
        <v>tier - 3</v>
      </c>
      <c r="P644" t="str">
        <f>VLOOKUP($A644,'Hospitalisation Details'!$A$2:$H$2345,7,FALSE)</f>
        <v>R1021</v>
      </c>
      <c r="Q644" s="17">
        <f>VLOOKUP($A644,'Hospitalisation Details'!$A$2:$H$2345,8,FALSE)</f>
        <v>59</v>
      </c>
    </row>
    <row r="645" spans="1:17" x14ac:dyDescent="0.25">
      <c r="A645" t="str">
        <f>'Customer Names'!A645</f>
        <v>Id644</v>
      </c>
      <c r="B645" t="str">
        <f>VLOOKUP($A645,'Customer Names'!$A$2:$D$2336,3,FALSE)</f>
        <v>Benoit</v>
      </c>
      <c r="C645" s="16">
        <f>VLOOKUP($A645,'Medical Examinations'!$A$2:$J$2336,2,FALSE)</f>
        <v>40.44</v>
      </c>
      <c r="D645" s="16">
        <f>VLOOKUP($A645,'Medical Examinations'!$A$2:$J$2336,3,FALSE)</f>
        <v>5.13</v>
      </c>
      <c r="E645" t="str">
        <f>VLOOKUP($A645,'Medical Examinations'!$A$2:$J$2336,4,FALSE)</f>
        <v>yes</v>
      </c>
      <c r="F645" t="str">
        <f>VLOOKUP($A645,'Medical Examinations'!$A$2:$J$2336,5,FALSE)</f>
        <v>No</v>
      </c>
      <c r="G645" t="str">
        <f>VLOOKUP($A645,'Medical Examinations'!$A$2:$J$2336,6,FALSE)</f>
        <v>Yes</v>
      </c>
      <c r="H645" s="17">
        <f>VLOOKUP($A645,'Medical Examinations'!$A$2:$J$2336,7,FALSE)</f>
        <v>1</v>
      </c>
      <c r="I645" t="str">
        <f>VLOOKUP($A645,'Medical Examinations'!$A$2:$J$2336,8,FALSE)</f>
        <v>No</v>
      </c>
      <c r="J645" t="str">
        <f>VLOOKUP($A645,'Medical Examinations'!$A$2:$J$2336,9,FALSE)</f>
        <v>Obesity</v>
      </c>
      <c r="K645" t="str">
        <f>VLOOKUP($A645,'Medical Examinations'!$A$2:$J$2336,10,FALSE)</f>
        <v>Normal</v>
      </c>
      <c r="L645" s="18">
        <f>VLOOKUP($A645,'Hospitalisation Details'!$A$2:$H$2345,2,FALSE)</f>
        <v>25462</v>
      </c>
      <c r="M645" s="13">
        <f>VLOOKUP($A645,'Hospitalisation Details'!$A$2:$H$2345,4,FALSE)</f>
        <v>15260.52</v>
      </c>
      <c r="N645" t="str">
        <f>VLOOKUP($A645,'Hospitalisation Details'!$A$2:$H$2345,5,FALSE)</f>
        <v>tier - 2</v>
      </c>
      <c r="O645" t="str">
        <f>VLOOKUP($A645,'Hospitalisation Details'!$A$2:$H$2345,6,FALSE)</f>
        <v>tier - 2</v>
      </c>
      <c r="P645" t="str">
        <f>VLOOKUP($A645,'Hospitalisation Details'!$A$2:$H$2345,7,FALSE)</f>
        <v>R1023</v>
      </c>
      <c r="Q645" s="17">
        <f>VLOOKUP($A645,'Hospitalisation Details'!$A$2:$H$2345,8,FALSE)</f>
        <v>53</v>
      </c>
    </row>
    <row r="646" spans="1:17" x14ac:dyDescent="0.25">
      <c r="A646" t="str">
        <f>'Customer Names'!A646</f>
        <v>Id645</v>
      </c>
      <c r="B646" t="str">
        <f>VLOOKUP($A646,'Customer Names'!$A$2:$D$2336,3,FALSE)</f>
        <v>Elizabeth M.</v>
      </c>
      <c r="C646" s="16">
        <f>VLOOKUP($A646,'Medical Examinations'!$A$2:$J$2336,2,FALSE)</f>
        <v>38.094999999999999</v>
      </c>
      <c r="D646" s="16">
        <f>VLOOKUP($A646,'Medical Examinations'!$A$2:$J$2336,3,FALSE)</f>
        <v>10.199999999999999</v>
      </c>
      <c r="E646" t="str">
        <f>VLOOKUP($A646,'Medical Examinations'!$A$2:$J$2336,4,FALSE)</f>
        <v>No</v>
      </c>
      <c r="F646" t="str">
        <f>VLOOKUP($A646,'Medical Examinations'!$A$2:$J$2336,5,FALSE)</f>
        <v>No</v>
      </c>
      <c r="G646" t="str">
        <f>VLOOKUP($A646,'Medical Examinations'!$A$2:$J$2336,6,FALSE)</f>
        <v>No</v>
      </c>
      <c r="H646" s="17">
        <f>VLOOKUP($A646,'Medical Examinations'!$A$2:$J$2336,7,FALSE)</f>
        <v>0</v>
      </c>
      <c r="I646" t="str">
        <f>VLOOKUP($A646,'Medical Examinations'!$A$2:$J$2336,8,FALSE)</f>
        <v>No</v>
      </c>
      <c r="J646" t="str">
        <f>VLOOKUP($A646,'Medical Examinations'!$A$2:$J$2336,9,FALSE)</f>
        <v>Obesity</v>
      </c>
      <c r="K646" t="str">
        <f>VLOOKUP($A646,'Medical Examinations'!$A$2:$J$2336,10,FALSE)</f>
        <v>Diabetes</v>
      </c>
      <c r="L646" s="18">
        <f>VLOOKUP($A646,'Hospitalisation Details'!$A$2:$H$2345,2,FALSE)</f>
        <v>22122</v>
      </c>
      <c r="M646" s="13">
        <f>VLOOKUP($A646,'Hospitalisation Details'!$A$2:$H$2345,4,FALSE)</f>
        <v>15230.32</v>
      </c>
      <c r="N646" t="str">
        <f>VLOOKUP($A646,'Hospitalisation Details'!$A$2:$H$2345,5,FALSE)</f>
        <v>tier - 2</v>
      </c>
      <c r="O646" t="str">
        <f>VLOOKUP($A646,'Hospitalisation Details'!$A$2:$H$2345,6,FALSE)</f>
        <v>tier - 2</v>
      </c>
      <c r="P646" t="str">
        <f>VLOOKUP($A646,'Hospitalisation Details'!$A$2:$H$2345,7,FALSE)</f>
        <v>R1024</v>
      </c>
      <c r="Q646" s="17">
        <f>VLOOKUP($A646,'Hospitalisation Details'!$A$2:$H$2345,8,FALSE)</f>
        <v>62</v>
      </c>
    </row>
    <row r="647" spans="1:17" x14ac:dyDescent="0.25">
      <c r="A647" t="str">
        <f>'Customer Names'!A647</f>
        <v>Id646</v>
      </c>
      <c r="B647" t="str">
        <f>VLOOKUP($A647,'Customer Names'!$A$2:$D$2336,3,FALSE)</f>
        <v>Jessica A.</v>
      </c>
      <c r="C647" s="16">
        <f>VLOOKUP($A647,'Medical Examinations'!$A$2:$J$2336,2,FALSE)</f>
        <v>44.95</v>
      </c>
      <c r="D647" s="16">
        <f>VLOOKUP($A647,'Medical Examinations'!$A$2:$J$2336,3,FALSE)</f>
        <v>10.4</v>
      </c>
      <c r="E647" t="str">
        <f>VLOOKUP($A647,'Medical Examinations'!$A$2:$J$2336,4,FALSE)</f>
        <v>No</v>
      </c>
      <c r="F647" t="str">
        <f>VLOOKUP($A647,'Medical Examinations'!$A$2:$J$2336,5,FALSE)</f>
        <v>No</v>
      </c>
      <c r="G647" t="str">
        <f>VLOOKUP($A647,'Medical Examinations'!$A$2:$J$2336,6,FALSE)</f>
        <v>No</v>
      </c>
      <c r="H647" s="17">
        <f>VLOOKUP($A647,'Medical Examinations'!$A$2:$J$2336,7,FALSE)</f>
        <v>0</v>
      </c>
      <c r="I647" t="str">
        <f>VLOOKUP($A647,'Medical Examinations'!$A$2:$J$2336,8,FALSE)</f>
        <v>No</v>
      </c>
      <c r="J647" t="str">
        <f>VLOOKUP($A647,'Medical Examinations'!$A$2:$J$2336,9,FALSE)</f>
        <v>Obesity</v>
      </c>
      <c r="K647" t="str">
        <f>VLOOKUP($A647,'Medical Examinations'!$A$2:$J$2336,10,FALSE)</f>
        <v>Diabetes</v>
      </c>
      <c r="L647" s="18">
        <f>VLOOKUP($A647,'Hospitalisation Details'!$A$2:$H$2345,2,FALSE)</f>
        <v>28817</v>
      </c>
      <c r="M647" s="13">
        <f>VLOOKUP($A647,'Hospitalisation Details'!$A$2:$H$2345,4,FALSE)</f>
        <v>15207.92</v>
      </c>
      <c r="N647" t="str">
        <f>VLOOKUP($A647,'Hospitalisation Details'!$A$2:$H$2345,5,FALSE)</f>
        <v>tier - 2</v>
      </c>
      <c r="O647" t="str">
        <f>VLOOKUP($A647,'Hospitalisation Details'!$A$2:$H$2345,6,FALSE)</f>
        <v>tier - 1</v>
      </c>
      <c r="P647" t="str">
        <f>VLOOKUP($A647,'Hospitalisation Details'!$A$2:$H$2345,7,FALSE)</f>
        <v>R1012</v>
      </c>
      <c r="Q647" s="17">
        <f>VLOOKUP($A647,'Hospitalisation Details'!$A$2:$H$2345,8,FALSE)</f>
        <v>44</v>
      </c>
    </row>
    <row r="648" spans="1:17" x14ac:dyDescent="0.25">
      <c r="A648" t="str">
        <f>'Customer Names'!A648</f>
        <v>Id647</v>
      </c>
      <c r="B648" t="str">
        <f>VLOOKUP($A648,'Customer Names'!$A$2:$D$2336,3,FALSE)</f>
        <v>Monica K</v>
      </c>
      <c r="C648" s="16">
        <f>VLOOKUP($A648,'Medical Examinations'!$A$2:$J$2336,2,FALSE)</f>
        <v>35.54</v>
      </c>
      <c r="D648" s="16">
        <f>VLOOKUP($A648,'Medical Examinations'!$A$2:$J$2336,3,FALSE)</f>
        <v>10.67</v>
      </c>
      <c r="E648" t="str">
        <f>VLOOKUP($A648,'Medical Examinations'!$A$2:$J$2336,4,FALSE)</f>
        <v>No</v>
      </c>
      <c r="F648" t="str">
        <f>VLOOKUP($A648,'Medical Examinations'!$A$2:$J$2336,5,FALSE)</f>
        <v>No</v>
      </c>
      <c r="G648" t="str">
        <f>VLOOKUP($A648,'Medical Examinations'!$A$2:$J$2336,6,FALSE)</f>
        <v>No</v>
      </c>
      <c r="H648" s="17">
        <f>VLOOKUP($A648,'Medical Examinations'!$A$2:$J$2336,7,FALSE)</f>
        <v>0</v>
      </c>
      <c r="I648" t="str">
        <f>VLOOKUP($A648,'Medical Examinations'!$A$2:$J$2336,8,FALSE)</f>
        <v>No</v>
      </c>
      <c r="J648" t="str">
        <f>VLOOKUP($A648,'Medical Examinations'!$A$2:$J$2336,9,FALSE)</f>
        <v>Obesity</v>
      </c>
      <c r="K648" t="str">
        <f>VLOOKUP($A648,'Medical Examinations'!$A$2:$J$2336,10,FALSE)</f>
        <v>Diabetes</v>
      </c>
      <c r="L648" s="18">
        <f>VLOOKUP($A648,'Hospitalisation Details'!$A$2:$H$2345,2,FALSE)</f>
        <v>22814</v>
      </c>
      <c r="M648" s="13">
        <f>VLOOKUP($A648,'Hospitalisation Details'!$A$2:$H$2345,4,FALSE)</f>
        <v>15174.81</v>
      </c>
      <c r="N648" t="str">
        <f>VLOOKUP($A648,'Hospitalisation Details'!$A$2:$H$2345,5,FALSE)</f>
        <v>tier - 2</v>
      </c>
      <c r="O648" t="str">
        <f>VLOOKUP($A648,'Hospitalisation Details'!$A$2:$H$2345,6,FALSE)</f>
        <v>tier - 1</v>
      </c>
      <c r="P648" t="str">
        <f>VLOOKUP($A648,'Hospitalisation Details'!$A$2:$H$2345,7,FALSE)</f>
        <v>R1012</v>
      </c>
      <c r="Q648" s="17">
        <f>VLOOKUP($A648,'Hospitalisation Details'!$A$2:$H$2345,8,FALSE)</f>
        <v>60</v>
      </c>
    </row>
    <row r="649" spans="1:17" x14ac:dyDescent="0.25">
      <c r="A649" t="str">
        <f>'Customer Names'!A649</f>
        <v>Id648</v>
      </c>
      <c r="B649" t="str">
        <f>VLOOKUP($A649,'Customer Names'!$A$2:$D$2336,3,FALSE)</f>
        <v>Kevin L</v>
      </c>
      <c r="C649" s="16">
        <f>VLOOKUP($A649,'Medical Examinations'!$A$2:$J$2336,2,FALSE)</f>
        <v>39.799999999999997</v>
      </c>
      <c r="D649" s="16">
        <f>VLOOKUP($A649,'Medical Examinations'!$A$2:$J$2336,3,FALSE)</f>
        <v>4.6500000000000004</v>
      </c>
      <c r="E649" t="str">
        <f>VLOOKUP($A649,'Medical Examinations'!$A$2:$J$2336,4,FALSE)</f>
        <v>yes</v>
      </c>
      <c r="F649" t="str">
        <f>VLOOKUP($A649,'Medical Examinations'!$A$2:$J$2336,5,FALSE)</f>
        <v>No</v>
      </c>
      <c r="G649" t="str">
        <f>VLOOKUP($A649,'Medical Examinations'!$A$2:$J$2336,6,FALSE)</f>
        <v>No</v>
      </c>
      <c r="H649" s="17">
        <f>VLOOKUP($A649,'Medical Examinations'!$A$2:$J$2336,7,FALSE)</f>
        <v>2</v>
      </c>
      <c r="I649" t="str">
        <f>VLOOKUP($A649,'Medical Examinations'!$A$2:$J$2336,8,FALSE)</f>
        <v>No</v>
      </c>
      <c r="J649" t="str">
        <f>VLOOKUP($A649,'Medical Examinations'!$A$2:$J$2336,9,FALSE)</f>
        <v>Obesity</v>
      </c>
      <c r="K649" t="str">
        <f>VLOOKUP($A649,'Medical Examinations'!$A$2:$J$2336,10,FALSE)</f>
        <v>Normal</v>
      </c>
      <c r="L649" s="18">
        <f>VLOOKUP($A649,'Hospitalisation Details'!$A$2:$H$2345,2,FALSE)</f>
        <v>21887</v>
      </c>
      <c r="M649" s="13">
        <f>VLOOKUP($A649,'Hospitalisation Details'!$A$2:$H$2345,4,FALSE)</f>
        <v>15170.07</v>
      </c>
      <c r="N649" t="str">
        <f>VLOOKUP($A649,'Hospitalisation Details'!$A$2:$H$2345,5,FALSE)</f>
        <v>tier - 2</v>
      </c>
      <c r="O649" t="str">
        <f>VLOOKUP($A649,'Hospitalisation Details'!$A$2:$H$2345,6,FALSE)</f>
        <v>tier - 3</v>
      </c>
      <c r="P649" t="str">
        <f>VLOOKUP($A649,'Hospitalisation Details'!$A$2:$H$2345,7,FALSE)</f>
        <v>R1011</v>
      </c>
      <c r="Q649" s="17">
        <f>VLOOKUP($A649,'Hospitalisation Details'!$A$2:$H$2345,8,FALSE)</f>
        <v>63</v>
      </c>
    </row>
    <row r="650" spans="1:17" x14ac:dyDescent="0.25">
      <c r="A650" t="str">
        <f>'Customer Names'!A650</f>
        <v>Id649</v>
      </c>
      <c r="B650" t="str">
        <f>VLOOKUP($A650,'Customer Names'!$A$2:$D$2336,3,FALSE)</f>
        <v>Gregory</v>
      </c>
      <c r="C650" s="16">
        <f>VLOOKUP($A650,'Medical Examinations'!$A$2:$J$2336,2,FALSE)</f>
        <v>33.659999999999997</v>
      </c>
      <c r="D650" s="16">
        <f>VLOOKUP($A650,'Medical Examinations'!$A$2:$J$2336,3,FALSE)</f>
        <v>5.65</v>
      </c>
      <c r="E650" t="str">
        <f>VLOOKUP($A650,'Medical Examinations'!$A$2:$J$2336,4,FALSE)</f>
        <v>yes</v>
      </c>
      <c r="F650" t="str">
        <f>VLOOKUP($A650,'Medical Examinations'!$A$2:$J$2336,5,FALSE)</f>
        <v>No</v>
      </c>
      <c r="G650" t="str">
        <f>VLOOKUP($A650,'Medical Examinations'!$A$2:$J$2336,6,FALSE)</f>
        <v>No</v>
      </c>
      <c r="H650" s="17">
        <f>VLOOKUP($A650,'Medical Examinations'!$A$2:$J$2336,7,FALSE)</f>
        <v>2</v>
      </c>
      <c r="I650" t="str">
        <f>VLOOKUP($A650,'Medical Examinations'!$A$2:$J$2336,8,FALSE)</f>
        <v>No</v>
      </c>
      <c r="J650" t="str">
        <f>VLOOKUP($A650,'Medical Examinations'!$A$2:$J$2336,9,FALSE)</f>
        <v>Obesity</v>
      </c>
      <c r="K650" t="str">
        <f>VLOOKUP($A650,'Medical Examinations'!$A$2:$J$2336,10,FALSE)</f>
        <v>Normal</v>
      </c>
      <c r="L650" s="18">
        <f>VLOOKUP($A650,'Hospitalisation Details'!$A$2:$H$2345,2,FALSE)</f>
        <v>21705</v>
      </c>
      <c r="M650" s="13">
        <f>VLOOKUP($A650,'Hospitalisation Details'!$A$2:$H$2345,4,FALSE)</f>
        <v>15161.53</v>
      </c>
      <c r="N650" t="str">
        <f>VLOOKUP($A650,'Hospitalisation Details'!$A$2:$H$2345,5,FALSE)</f>
        <v>tier - 2</v>
      </c>
      <c r="O650" t="str">
        <f>VLOOKUP($A650,'Hospitalisation Details'!$A$2:$H$2345,6,FALSE)</f>
        <v>tier - 1</v>
      </c>
      <c r="P650" t="str">
        <f>VLOOKUP($A650,'Hospitalisation Details'!$A$2:$H$2345,7,FALSE)</f>
        <v>R1013</v>
      </c>
      <c r="Q650" s="17">
        <f>VLOOKUP($A650,'Hospitalisation Details'!$A$2:$H$2345,8,FALSE)</f>
        <v>64</v>
      </c>
    </row>
    <row r="651" spans="1:17" x14ac:dyDescent="0.25">
      <c r="A651" t="str">
        <f>'Customer Names'!A651</f>
        <v>Id650</v>
      </c>
      <c r="B651" t="str">
        <f>VLOOKUP($A651,'Customer Names'!$A$2:$D$2336,3,FALSE)</f>
        <v>Della</v>
      </c>
      <c r="C651" s="16">
        <f>VLOOKUP($A651,'Medical Examinations'!$A$2:$J$2336,2,FALSE)</f>
        <v>35.5</v>
      </c>
      <c r="D651" s="16">
        <f>VLOOKUP($A651,'Medical Examinations'!$A$2:$J$2336,3,FALSE)</f>
        <v>11.97</v>
      </c>
      <c r="E651" t="str">
        <f>VLOOKUP($A651,'Medical Examinations'!$A$2:$J$2336,4,FALSE)</f>
        <v>No</v>
      </c>
      <c r="F651" t="str">
        <f>VLOOKUP($A651,'Medical Examinations'!$A$2:$J$2336,5,FALSE)</f>
        <v>No</v>
      </c>
      <c r="G651" t="str">
        <f>VLOOKUP($A651,'Medical Examinations'!$A$2:$J$2336,6,FALSE)</f>
        <v>No</v>
      </c>
      <c r="H651" s="17">
        <f>VLOOKUP($A651,'Medical Examinations'!$A$2:$J$2336,7,FALSE)</f>
        <v>0</v>
      </c>
      <c r="I651" t="str">
        <f>VLOOKUP($A651,'Medical Examinations'!$A$2:$J$2336,8,FALSE)</f>
        <v>No</v>
      </c>
      <c r="J651" t="str">
        <f>VLOOKUP($A651,'Medical Examinations'!$A$2:$J$2336,9,FALSE)</f>
        <v>Obesity</v>
      </c>
      <c r="K651" t="str">
        <f>VLOOKUP($A651,'Medical Examinations'!$A$2:$J$2336,10,FALSE)</f>
        <v>Diabetes</v>
      </c>
      <c r="L651" s="18">
        <f>VLOOKUP($A651,'Hospitalisation Details'!$A$2:$H$2345,2,FALSE)</f>
        <v>22944</v>
      </c>
      <c r="M651" s="13">
        <f>VLOOKUP($A651,'Hospitalisation Details'!$A$2:$H$2345,4,FALSE)</f>
        <v>15161.25</v>
      </c>
      <c r="N651" t="str">
        <f>VLOOKUP($A651,'Hospitalisation Details'!$A$2:$H$2345,5,FALSE)</f>
        <v>tier - 2</v>
      </c>
      <c r="O651" t="str">
        <f>VLOOKUP($A651,'Hospitalisation Details'!$A$2:$H$2345,6,FALSE)</f>
        <v>tier - 2</v>
      </c>
      <c r="P651" t="str">
        <f>VLOOKUP($A651,'Hospitalisation Details'!$A$2:$H$2345,7,FALSE)</f>
        <v>R1012</v>
      </c>
      <c r="Q651" s="17">
        <f>VLOOKUP($A651,'Hospitalisation Details'!$A$2:$H$2345,8,FALSE)</f>
        <v>60</v>
      </c>
    </row>
    <row r="652" spans="1:17" x14ac:dyDescent="0.25">
      <c r="A652" t="str">
        <f>'Customer Names'!A652</f>
        <v>Id651</v>
      </c>
      <c r="B652" t="str">
        <f>VLOOKUP($A652,'Customer Names'!$A$2:$D$2336,3,FALSE)</f>
        <v>David</v>
      </c>
      <c r="C652" s="16">
        <f>VLOOKUP($A652,'Medical Examinations'!$A$2:$J$2336,2,FALSE)</f>
        <v>41.63</v>
      </c>
      <c r="D652" s="16">
        <f>VLOOKUP($A652,'Medical Examinations'!$A$2:$J$2336,3,FALSE)</f>
        <v>6.71</v>
      </c>
      <c r="E652" t="str">
        <f>VLOOKUP($A652,'Medical Examinations'!$A$2:$J$2336,4,FALSE)</f>
        <v>No</v>
      </c>
      <c r="F652" t="str">
        <f>VLOOKUP($A652,'Medical Examinations'!$A$2:$J$2336,5,FALSE)</f>
        <v>No</v>
      </c>
      <c r="G652" t="str">
        <f>VLOOKUP($A652,'Medical Examinations'!$A$2:$J$2336,6,FALSE)</f>
        <v>No</v>
      </c>
      <c r="H652" s="17">
        <f>VLOOKUP($A652,'Medical Examinations'!$A$2:$J$2336,7,FALSE)</f>
        <v>0</v>
      </c>
      <c r="I652" t="str">
        <f>VLOOKUP($A652,'Medical Examinations'!$A$2:$J$2336,8,FALSE)</f>
        <v>No</v>
      </c>
      <c r="J652" t="str">
        <f>VLOOKUP($A652,'Medical Examinations'!$A$2:$J$2336,9,FALSE)</f>
        <v>Obesity</v>
      </c>
      <c r="K652" t="str">
        <f>VLOOKUP($A652,'Medical Examinations'!$A$2:$J$2336,10,FALSE)</f>
        <v>Diabetes</v>
      </c>
      <c r="L652" s="18">
        <f>VLOOKUP($A652,'Hospitalisation Details'!$A$2:$H$2345,2,FALSE)</f>
        <v>26262</v>
      </c>
      <c r="M652" s="13">
        <f>VLOOKUP($A652,'Hospitalisation Details'!$A$2:$H$2345,4,FALSE)</f>
        <v>15150.44</v>
      </c>
      <c r="N652" t="str">
        <f>VLOOKUP($A652,'Hospitalisation Details'!$A$2:$H$2345,5,FALSE)</f>
        <v>tier - 2</v>
      </c>
      <c r="O652" t="str">
        <f>VLOOKUP($A652,'Hospitalisation Details'!$A$2:$H$2345,6,FALSE)</f>
        <v>tier - 1</v>
      </c>
      <c r="P652" t="str">
        <f>VLOOKUP($A652,'Hospitalisation Details'!$A$2:$H$2345,7,FALSE)</f>
        <v>R1023</v>
      </c>
      <c r="Q652" s="17">
        <f>VLOOKUP($A652,'Hospitalisation Details'!$A$2:$H$2345,8,FALSE)</f>
        <v>51</v>
      </c>
    </row>
    <row r="653" spans="1:17" x14ac:dyDescent="0.25">
      <c r="A653" t="str">
        <f>'Customer Names'!A653</f>
        <v>Id652</v>
      </c>
      <c r="B653" t="str">
        <f>VLOOKUP($A653,'Customer Names'!$A$2:$D$2336,3,FALSE)</f>
        <v>Victoria</v>
      </c>
      <c r="C653" s="16">
        <f>VLOOKUP($A653,'Medical Examinations'!$A$2:$J$2336,2,FALSE)</f>
        <v>46.49</v>
      </c>
      <c r="D653" s="16">
        <f>VLOOKUP($A653,'Medical Examinations'!$A$2:$J$2336,3,FALSE)</f>
        <v>11.92</v>
      </c>
      <c r="E653" t="str">
        <f>VLOOKUP($A653,'Medical Examinations'!$A$2:$J$2336,4,FALSE)</f>
        <v>No</v>
      </c>
      <c r="F653" t="str">
        <f>VLOOKUP($A653,'Medical Examinations'!$A$2:$J$2336,5,FALSE)</f>
        <v>No</v>
      </c>
      <c r="G653" t="str">
        <f>VLOOKUP($A653,'Medical Examinations'!$A$2:$J$2336,6,FALSE)</f>
        <v>No</v>
      </c>
      <c r="H653" s="17">
        <f>VLOOKUP($A653,'Medical Examinations'!$A$2:$J$2336,7,FALSE)</f>
        <v>0</v>
      </c>
      <c r="I653" t="str">
        <f>VLOOKUP($A653,'Medical Examinations'!$A$2:$J$2336,8,FALSE)</f>
        <v>No</v>
      </c>
      <c r="J653" t="str">
        <f>VLOOKUP($A653,'Medical Examinations'!$A$2:$J$2336,9,FALSE)</f>
        <v>Obesity</v>
      </c>
      <c r="K653" t="str">
        <f>VLOOKUP($A653,'Medical Examinations'!$A$2:$J$2336,10,FALSE)</f>
        <v>Diabetes</v>
      </c>
      <c r="L653" s="18">
        <f>VLOOKUP($A653,'Hospitalisation Details'!$A$2:$H$2345,2,FALSE)</f>
        <v>28738</v>
      </c>
      <c r="M653" s="13">
        <f>VLOOKUP($A653,'Hospitalisation Details'!$A$2:$H$2345,4,FALSE)</f>
        <v>15123.19</v>
      </c>
      <c r="N653" t="str">
        <f>VLOOKUP($A653,'Hospitalisation Details'!$A$2:$H$2345,5,FALSE)</f>
        <v>tier - 2</v>
      </c>
      <c r="O653" t="str">
        <f>VLOOKUP($A653,'Hospitalisation Details'!$A$2:$H$2345,6,FALSE)</f>
        <v>tier - 1</v>
      </c>
      <c r="P653" t="str">
        <f>VLOOKUP($A653,'Hospitalisation Details'!$A$2:$H$2345,7,FALSE)</f>
        <v>R1011</v>
      </c>
      <c r="Q653" s="17">
        <f>VLOOKUP($A653,'Hospitalisation Details'!$A$2:$H$2345,8,FALSE)</f>
        <v>44</v>
      </c>
    </row>
    <row r="654" spans="1:17" x14ac:dyDescent="0.25">
      <c r="A654" t="str">
        <f>'Customer Names'!A654</f>
        <v>Id653</v>
      </c>
      <c r="B654" t="str">
        <f>VLOOKUP($A654,'Customer Names'!$A$2:$D$2336,3,FALSE)</f>
        <v>Tasos</v>
      </c>
      <c r="C654" s="16">
        <f>VLOOKUP($A654,'Medical Examinations'!$A$2:$J$2336,2,FALSE)</f>
        <v>43.29</v>
      </c>
      <c r="D654" s="16">
        <f>VLOOKUP($A654,'Medical Examinations'!$A$2:$J$2336,3,FALSE)</f>
        <v>5.35</v>
      </c>
      <c r="E654" t="str">
        <f>VLOOKUP($A654,'Medical Examinations'!$A$2:$J$2336,4,FALSE)</f>
        <v>No</v>
      </c>
      <c r="F654" t="str">
        <f>VLOOKUP($A654,'Medical Examinations'!$A$2:$J$2336,5,FALSE)</f>
        <v>No</v>
      </c>
      <c r="G654" t="str">
        <f>VLOOKUP($A654,'Medical Examinations'!$A$2:$J$2336,6,FALSE)</f>
        <v>No</v>
      </c>
      <c r="H654" s="17">
        <f>VLOOKUP($A654,'Medical Examinations'!$A$2:$J$2336,7,FALSE)</f>
        <v>2</v>
      </c>
      <c r="I654" t="str">
        <f>VLOOKUP($A654,'Medical Examinations'!$A$2:$J$2336,8,FALSE)</f>
        <v>No</v>
      </c>
      <c r="J654" t="str">
        <f>VLOOKUP($A654,'Medical Examinations'!$A$2:$J$2336,9,FALSE)</f>
        <v>Obesity</v>
      </c>
      <c r="K654" t="str">
        <f>VLOOKUP($A654,'Medical Examinations'!$A$2:$J$2336,10,FALSE)</f>
        <v>Normal</v>
      </c>
      <c r="L654" s="18">
        <f>VLOOKUP($A654,'Hospitalisation Details'!$A$2:$H$2345,2,FALSE)</f>
        <v>26610</v>
      </c>
      <c r="M654" s="13">
        <f>VLOOKUP($A654,'Hospitalisation Details'!$A$2:$H$2345,4,FALSE)</f>
        <v>15103.69</v>
      </c>
      <c r="N654" t="str">
        <f>VLOOKUP($A654,'Hospitalisation Details'!$A$2:$H$2345,5,FALSE)</f>
        <v>tier - 2</v>
      </c>
      <c r="O654" t="str">
        <f>VLOOKUP($A654,'Hospitalisation Details'!$A$2:$H$2345,6,FALSE)</f>
        <v>tier - 1</v>
      </c>
      <c r="P654" t="str">
        <f>VLOOKUP($A654,'Hospitalisation Details'!$A$2:$H$2345,7,FALSE)</f>
        <v>R1012</v>
      </c>
      <c r="Q654" s="17">
        <f>VLOOKUP($A654,'Hospitalisation Details'!$A$2:$H$2345,8,FALSE)</f>
        <v>50</v>
      </c>
    </row>
    <row r="655" spans="1:17" x14ac:dyDescent="0.25">
      <c r="A655" t="str">
        <f>'Customer Names'!A655</f>
        <v>Id654</v>
      </c>
      <c r="B655" t="str">
        <f>VLOOKUP($A655,'Customer Names'!$A$2:$D$2336,3,FALSE)</f>
        <v>Thomas</v>
      </c>
      <c r="C655" s="16">
        <f>VLOOKUP($A655,'Medical Examinations'!$A$2:$J$2336,2,FALSE)</f>
        <v>43.08</v>
      </c>
      <c r="D655" s="16">
        <f>VLOOKUP($A655,'Medical Examinations'!$A$2:$J$2336,3,FALSE)</f>
        <v>8.9600000000000009</v>
      </c>
      <c r="E655" t="str">
        <f>VLOOKUP($A655,'Medical Examinations'!$A$2:$J$2336,4,FALSE)</f>
        <v>yes</v>
      </c>
      <c r="F655" t="str">
        <f>VLOOKUP($A655,'Medical Examinations'!$A$2:$J$2336,5,FALSE)</f>
        <v>No</v>
      </c>
      <c r="G655" t="str">
        <f>VLOOKUP($A655,'Medical Examinations'!$A$2:$J$2336,6,FALSE)</f>
        <v>No</v>
      </c>
      <c r="H655" s="17">
        <f>VLOOKUP($A655,'Medical Examinations'!$A$2:$J$2336,7,FALSE)</f>
        <v>1</v>
      </c>
      <c r="I655" t="str">
        <f>VLOOKUP($A655,'Medical Examinations'!$A$2:$J$2336,8,FALSE)</f>
        <v>No</v>
      </c>
      <c r="J655" t="str">
        <f>VLOOKUP($A655,'Medical Examinations'!$A$2:$J$2336,9,FALSE)</f>
        <v>Obesity</v>
      </c>
      <c r="K655" t="str">
        <f>VLOOKUP($A655,'Medical Examinations'!$A$2:$J$2336,10,FALSE)</f>
        <v>Diabetes</v>
      </c>
      <c r="L655" s="18">
        <f>VLOOKUP($A655,'Hospitalisation Details'!$A$2:$H$2345,2,FALSE)</f>
        <v>27693</v>
      </c>
      <c r="M655" s="13">
        <f>VLOOKUP($A655,'Hospitalisation Details'!$A$2:$H$2345,4,FALSE)</f>
        <v>15090.35</v>
      </c>
      <c r="N655" t="str">
        <f>VLOOKUP($A655,'Hospitalisation Details'!$A$2:$H$2345,5,FALSE)</f>
        <v>tier - 2</v>
      </c>
      <c r="O655" t="str">
        <f>VLOOKUP($A655,'Hospitalisation Details'!$A$2:$H$2345,6,FALSE)</f>
        <v>tier - 1</v>
      </c>
      <c r="P655" t="str">
        <f>VLOOKUP($A655,'Hospitalisation Details'!$A$2:$H$2345,7,FALSE)</f>
        <v>R1023</v>
      </c>
      <c r="Q655" s="17">
        <f>VLOOKUP($A655,'Hospitalisation Details'!$A$2:$H$2345,8,FALSE)</f>
        <v>47</v>
      </c>
    </row>
    <row r="656" spans="1:17" x14ac:dyDescent="0.25">
      <c r="A656" t="str">
        <f>'Customer Names'!A656</f>
        <v>Id655</v>
      </c>
      <c r="B656" t="str">
        <f>VLOOKUP($A656,'Customer Names'!$A$2:$D$2336,3,FALSE)</f>
        <v>Lukasz</v>
      </c>
      <c r="C656" s="16">
        <f>VLOOKUP($A656,'Medical Examinations'!$A$2:$J$2336,2,FALSE)</f>
        <v>39.07</v>
      </c>
      <c r="D656" s="16">
        <f>VLOOKUP($A656,'Medical Examinations'!$A$2:$J$2336,3,FALSE)</f>
        <v>11.93</v>
      </c>
      <c r="E656" t="str">
        <f>VLOOKUP($A656,'Medical Examinations'!$A$2:$J$2336,4,FALSE)</f>
        <v>No</v>
      </c>
      <c r="F656" t="str">
        <f>VLOOKUP($A656,'Medical Examinations'!$A$2:$J$2336,5,FALSE)</f>
        <v>No</v>
      </c>
      <c r="G656" t="str">
        <f>VLOOKUP($A656,'Medical Examinations'!$A$2:$J$2336,6,FALSE)</f>
        <v>No</v>
      </c>
      <c r="H656" s="17">
        <f>VLOOKUP($A656,'Medical Examinations'!$A$2:$J$2336,7,FALSE)</f>
        <v>0</v>
      </c>
      <c r="I656" t="str">
        <f>VLOOKUP($A656,'Medical Examinations'!$A$2:$J$2336,8,FALSE)</f>
        <v>No</v>
      </c>
      <c r="J656" t="str">
        <f>VLOOKUP($A656,'Medical Examinations'!$A$2:$J$2336,9,FALSE)</f>
        <v>Obesity</v>
      </c>
      <c r="K656" t="str">
        <f>VLOOKUP($A656,'Medical Examinations'!$A$2:$J$2336,10,FALSE)</f>
        <v>Diabetes</v>
      </c>
      <c r="L656" s="18">
        <f>VLOOKUP($A656,'Hospitalisation Details'!$A$2:$H$2345,2,FALSE)</f>
        <v>25001</v>
      </c>
      <c r="M656" s="13">
        <f>VLOOKUP($A656,'Hospitalisation Details'!$A$2:$H$2345,4,FALSE)</f>
        <v>15052.68</v>
      </c>
      <c r="N656" t="str">
        <f>VLOOKUP($A656,'Hospitalisation Details'!$A$2:$H$2345,5,FALSE)</f>
        <v>tier - 2</v>
      </c>
      <c r="O656" t="str">
        <f>VLOOKUP($A656,'Hospitalisation Details'!$A$2:$H$2345,6,FALSE)</f>
        <v>tier - 2</v>
      </c>
      <c r="P656" t="str">
        <f>VLOOKUP($A656,'Hospitalisation Details'!$A$2:$H$2345,7,FALSE)</f>
        <v>R1022</v>
      </c>
      <c r="Q656" s="17">
        <f>VLOOKUP($A656,'Hospitalisation Details'!$A$2:$H$2345,8,FALSE)</f>
        <v>54</v>
      </c>
    </row>
    <row r="657" spans="1:17" x14ac:dyDescent="0.25">
      <c r="A657" t="str">
        <f>'Customer Names'!A657</f>
        <v>Id656</v>
      </c>
      <c r="B657" t="str">
        <f>VLOOKUP($A657,'Customer Names'!$A$2:$D$2336,3,FALSE)</f>
        <v>Matthew A.</v>
      </c>
      <c r="C657" s="16">
        <f>VLOOKUP($A657,'Medical Examinations'!$A$2:$J$2336,2,FALSE)</f>
        <v>41.3</v>
      </c>
      <c r="D657" s="16">
        <f>VLOOKUP($A657,'Medical Examinations'!$A$2:$J$2336,3,FALSE)</f>
        <v>9.59</v>
      </c>
      <c r="E657" t="str">
        <f>VLOOKUP($A657,'Medical Examinations'!$A$2:$J$2336,4,FALSE)</f>
        <v>No</v>
      </c>
      <c r="F657" t="str">
        <f>VLOOKUP($A657,'Medical Examinations'!$A$2:$J$2336,5,FALSE)</f>
        <v>No</v>
      </c>
      <c r="G657" t="str">
        <f>VLOOKUP($A657,'Medical Examinations'!$A$2:$J$2336,6,FALSE)</f>
        <v>No</v>
      </c>
      <c r="H657" s="17">
        <f>VLOOKUP($A657,'Medical Examinations'!$A$2:$J$2336,7,FALSE)</f>
        <v>0</v>
      </c>
      <c r="I657" t="str">
        <f>VLOOKUP($A657,'Medical Examinations'!$A$2:$J$2336,8,FALSE)</f>
        <v>No</v>
      </c>
      <c r="J657" t="str">
        <f>VLOOKUP($A657,'Medical Examinations'!$A$2:$J$2336,9,FALSE)</f>
        <v>Obesity</v>
      </c>
      <c r="K657" t="str">
        <f>VLOOKUP($A657,'Medical Examinations'!$A$2:$J$2336,10,FALSE)</f>
        <v>Diabetes</v>
      </c>
      <c r="L657" s="18">
        <f>VLOOKUP($A657,'Hospitalisation Details'!$A$2:$H$2345,2,FALSE)</f>
        <v>26160</v>
      </c>
      <c r="M657" s="13">
        <f>VLOOKUP($A657,'Hospitalisation Details'!$A$2:$H$2345,4,FALSE)</f>
        <v>15038.51</v>
      </c>
      <c r="N657" t="str">
        <f>VLOOKUP($A657,'Hospitalisation Details'!$A$2:$H$2345,5,FALSE)</f>
        <v>tier - 2</v>
      </c>
      <c r="O657" t="str">
        <f>VLOOKUP($A657,'Hospitalisation Details'!$A$2:$H$2345,6,FALSE)</f>
        <v>tier - 3</v>
      </c>
      <c r="P657" t="str">
        <f>VLOOKUP($A657,'Hospitalisation Details'!$A$2:$H$2345,7,FALSE)</f>
        <v>R1023</v>
      </c>
      <c r="Q657" s="17">
        <f>VLOOKUP($A657,'Hospitalisation Details'!$A$2:$H$2345,8,FALSE)</f>
        <v>51</v>
      </c>
    </row>
    <row r="658" spans="1:17" x14ac:dyDescent="0.25">
      <c r="A658" t="str">
        <f>'Customer Names'!A658</f>
        <v>Id657</v>
      </c>
      <c r="B658" t="str">
        <f>VLOOKUP($A658,'Customer Names'!$A$2:$D$2336,3,FALSE)</f>
        <v>Meta</v>
      </c>
      <c r="C658" s="16">
        <f>VLOOKUP($A658,'Medical Examinations'!$A$2:$J$2336,2,FALSE)</f>
        <v>42.95</v>
      </c>
      <c r="D658" s="16">
        <f>VLOOKUP($A658,'Medical Examinations'!$A$2:$J$2336,3,FALSE)</f>
        <v>11.88</v>
      </c>
      <c r="E658" t="str">
        <f>VLOOKUP($A658,'Medical Examinations'!$A$2:$J$2336,4,FALSE)</f>
        <v>yes</v>
      </c>
      <c r="F658" t="str">
        <f>VLOOKUP($A658,'Medical Examinations'!$A$2:$J$2336,5,FALSE)</f>
        <v>No</v>
      </c>
      <c r="G658" t="str">
        <f>VLOOKUP($A658,'Medical Examinations'!$A$2:$J$2336,6,FALSE)</f>
        <v>No</v>
      </c>
      <c r="H658" s="17">
        <f>VLOOKUP($A658,'Medical Examinations'!$A$2:$J$2336,7,FALSE)</f>
        <v>2</v>
      </c>
      <c r="I658" t="str">
        <f>VLOOKUP($A658,'Medical Examinations'!$A$2:$J$2336,8,FALSE)</f>
        <v>No</v>
      </c>
      <c r="J658" t="str">
        <f>VLOOKUP($A658,'Medical Examinations'!$A$2:$J$2336,9,FALSE)</f>
        <v>Obesity</v>
      </c>
      <c r="K658" t="str">
        <f>VLOOKUP($A658,'Medical Examinations'!$A$2:$J$2336,10,FALSE)</f>
        <v>Diabetes</v>
      </c>
      <c r="L658" s="18">
        <f>VLOOKUP($A658,'Hospitalisation Details'!$A$2:$H$2345,2,FALSE)</f>
        <v>25822</v>
      </c>
      <c r="M658" s="13">
        <f>VLOOKUP($A658,'Hospitalisation Details'!$A$2:$H$2345,4,FALSE)</f>
        <v>15026.3</v>
      </c>
      <c r="N658" t="str">
        <f>VLOOKUP($A658,'Hospitalisation Details'!$A$2:$H$2345,5,FALSE)</f>
        <v>tier - 2</v>
      </c>
      <c r="O658" t="str">
        <f>VLOOKUP($A658,'Hospitalisation Details'!$A$2:$H$2345,6,FALSE)</f>
        <v>tier - 3</v>
      </c>
      <c r="P658" t="str">
        <f>VLOOKUP($A658,'Hospitalisation Details'!$A$2:$H$2345,7,FALSE)</f>
        <v>R1011</v>
      </c>
      <c r="Q658" s="17">
        <f>VLOOKUP($A658,'Hospitalisation Details'!$A$2:$H$2345,8,FALSE)</f>
        <v>52</v>
      </c>
    </row>
    <row r="659" spans="1:17" x14ac:dyDescent="0.25">
      <c r="A659" t="str">
        <f>'Customer Names'!A659</f>
        <v>Id658</v>
      </c>
      <c r="B659" t="str">
        <f>VLOOKUP($A659,'Customer Names'!$A$2:$D$2336,3,FALSE)</f>
        <v>Rachel E</v>
      </c>
      <c r="C659" s="16">
        <f>VLOOKUP($A659,'Medical Examinations'!$A$2:$J$2336,2,FALSE)</f>
        <v>46.96</v>
      </c>
      <c r="D659" s="16">
        <f>VLOOKUP($A659,'Medical Examinations'!$A$2:$J$2336,3,FALSE)</f>
        <v>4.6399999999999997</v>
      </c>
      <c r="E659" t="str">
        <f>VLOOKUP($A659,'Medical Examinations'!$A$2:$J$2336,4,FALSE)</f>
        <v>No</v>
      </c>
      <c r="F659" t="str">
        <f>VLOOKUP($A659,'Medical Examinations'!$A$2:$J$2336,5,FALSE)</f>
        <v>No</v>
      </c>
      <c r="G659" t="str">
        <f>VLOOKUP($A659,'Medical Examinations'!$A$2:$J$2336,6,FALSE)</f>
        <v>Yes</v>
      </c>
      <c r="H659" s="17">
        <f>VLOOKUP($A659,'Medical Examinations'!$A$2:$J$2336,7,FALSE)</f>
        <v>1</v>
      </c>
      <c r="I659" t="str">
        <f>VLOOKUP($A659,'Medical Examinations'!$A$2:$J$2336,8,FALSE)</f>
        <v>No</v>
      </c>
      <c r="J659" t="str">
        <f>VLOOKUP($A659,'Medical Examinations'!$A$2:$J$2336,9,FALSE)</f>
        <v>Obesity</v>
      </c>
      <c r="K659" t="str">
        <f>VLOOKUP($A659,'Medical Examinations'!$A$2:$J$2336,10,FALSE)</f>
        <v>Normal</v>
      </c>
      <c r="L659" s="18">
        <f>VLOOKUP($A659,'Hospitalisation Details'!$A$2:$H$2345,2,FALSE)</f>
        <v>29184</v>
      </c>
      <c r="M659" s="13">
        <f>VLOOKUP($A659,'Hospitalisation Details'!$A$2:$H$2345,4,FALSE)</f>
        <v>15025.76</v>
      </c>
      <c r="N659" t="str">
        <f>VLOOKUP($A659,'Hospitalisation Details'!$A$2:$H$2345,5,FALSE)</f>
        <v>tier - 2</v>
      </c>
      <c r="O659" t="str">
        <f>VLOOKUP($A659,'Hospitalisation Details'!$A$2:$H$2345,6,FALSE)</f>
        <v>tier - 1</v>
      </c>
      <c r="P659" t="str">
        <f>VLOOKUP($A659,'Hospitalisation Details'!$A$2:$H$2345,7,FALSE)</f>
        <v>R1011</v>
      </c>
      <c r="Q659" s="17">
        <f>VLOOKUP($A659,'Hospitalisation Details'!$A$2:$H$2345,8,FALSE)</f>
        <v>43</v>
      </c>
    </row>
    <row r="660" spans="1:17" x14ac:dyDescent="0.25">
      <c r="A660" t="str">
        <f>'Customer Names'!A660</f>
        <v>Id659</v>
      </c>
      <c r="B660" t="str">
        <f>VLOOKUP($A660,'Customer Names'!$A$2:$D$2336,3,FALSE)</f>
        <v>Angelica</v>
      </c>
      <c r="C660" s="16">
        <f>VLOOKUP($A660,'Medical Examinations'!$A$2:$J$2336,2,FALSE)</f>
        <v>30.495000000000001</v>
      </c>
      <c r="D660" s="16">
        <f>VLOOKUP($A660,'Medical Examinations'!$A$2:$J$2336,3,FALSE)</f>
        <v>9.5299999999999994</v>
      </c>
      <c r="E660" t="str">
        <f>VLOOKUP($A660,'Medical Examinations'!$A$2:$J$2336,4,FALSE)</f>
        <v>No</v>
      </c>
      <c r="F660" t="str">
        <f>VLOOKUP($A660,'Medical Examinations'!$A$2:$J$2336,5,FALSE)</f>
        <v>No</v>
      </c>
      <c r="G660" t="str">
        <f>VLOOKUP($A660,'Medical Examinations'!$A$2:$J$2336,6,FALSE)</f>
        <v>No</v>
      </c>
      <c r="H660" s="17">
        <f>VLOOKUP($A660,'Medical Examinations'!$A$2:$J$2336,7,FALSE)</f>
        <v>0</v>
      </c>
      <c r="I660" t="str">
        <f>VLOOKUP($A660,'Medical Examinations'!$A$2:$J$2336,8,FALSE)</f>
        <v>No</v>
      </c>
      <c r="J660" t="str">
        <f>VLOOKUP($A660,'Medical Examinations'!$A$2:$J$2336,9,FALSE)</f>
        <v>Obesity</v>
      </c>
      <c r="K660" t="str">
        <f>VLOOKUP($A660,'Medical Examinations'!$A$2:$J$2336,10,FALSE)</f>
        <v>Diabetes</v>
      </c>
      <c r="L660" s="18">
        <f>VLOOKUP($A660,'Hospitalisation Details'!$A$2:$H$2345,2,FALSE)</f>
        <v>22136</v>
      </c>
      <c r="M660" s="13">
        <f>VLOOKUP($A660,'Hospitalisation Details'!$A$2:$H$2345,4,FALSE)</f>
        <v>15019.76</v>
      </c>
      <c r="N660" t="str">
        <f>VLOOKUP($A660,'Hospitalisation Details'!$A$2:$H$2345,5,FALSE)</f>
        <v>tier - 2</v>
      </c>
      <c r="O660" t="str">
        <f>VLOOKUP($A660,'Hospitalisation Details'!$A$2:$H$2345,6,FALSE)</f>
        <v>tier - 2</v>
      </c>
      <c r="P660" t="str">
        <f>VLOOKUP($A660,'Hospitalisation Details'!$A$2:$H$2345,7,FALSE)</f>
        <v>R1012</v>
      </c>
      <c r="Q660" s="17">
        <f>VLOOKUP($A660,'Hospitalisation Details'!$A$2:$H$2345,8,FALSE)</f>
        <v>62</v>
      </c>
    </row>
    <row r="661" spans="1:17" x14ac:dyDescent="0.25">
      <c r="A661" t="str">
        <f>'Customer Names'!A661</f>
        <v>Id660</v>
      </c>
      <c r="B661" t="str">
        <f>VLOOKUP($A661,'Customer Names'!$A$2:$D$2336,3,FALSE)</f>
        <v>Kathleen</v>
      </c>
      <c r="C661" s="16">
        <f>VLOOKUP($A661,'Medical Examinations'!$A$2:$J$2336,2,FALSE)</f>
        <v>17.954999999999998</v>
      </c>
      <c r="D661" s="16">
        <f>VLOOKUP($A661,'Medical Examinations'!$A$2:$J$2336,3,FALSE)</f>
        <v>5.29</v>
      </c>
      <c r="E661" t="str">
        <f>VLOOKUP($A661,'Medical Examinations'!$A$2:$J$2336,4,FALSE)</f>
        <v>yes</v>
      </c>
      <c r="F661" t="str">
        <f>VLOOKUP($A661,'Medical Examinations'!$A$2:$J$2336,5,FALSE)</f>
        <v>No</v>
      </c>
      <c r="G661" t="str">
        <f>VLOOKUP($A661,'Medical Examinations'!$A$2:$J$2336,6,FALSE)</f>
        <v>No</v>
      </c>
      <c r="H661" s="17">
        <f>VLOOKUP($A661,'Medical Examinations'!$A$2:$J$2336,7,FALSE)</f>
        <v>1</v>
      </c>
      <c r="I661" t="str">
        <f>VLOOKUP($A661,'Medical Examinations'!$A$2:$J$2336,8,FALSE)</f>
        <v>yes</v>
      </c>
      <c r="J661" t="str">
        <f>VLOOKUP($A661,'Medical Examinations'!$A$2:$J$2336,9,FALSE)</f>
        <v>Underweight</v>
      </c>
      <c r="K661" t="str">
        <f>VLOOKUP($A661,'Medical Examinations'!$A$2:$J$2336,10,FALSE)</f>
        <v>Normal</v>
      </c>
      <c r="L661" s="18">
        <f>VLOOKUP($A661,'Hospitalisation Details'!$A$2:$H$2345,2,FALSE)</f>
        <v>34913</v>
      </c>
      <c r="M661" s="13">
        <f>VLOOKUP($A661,'Hospitalisation Details'!$A$2:$H$2345,4,FALSE)</f>
        <v>15006.58</v>
      </c>
      <c r="N661" t="str">
        <f>VLOOKUP($A661,'Hospitalisation Details'!$A$2:$H$2345,5,FALSE)</f>
        <v>tier - 2</v>
      </c>
      <c r="O661" t="str">
        <f>VLOOKUP($A661,'Hospitalisation Details'!$A$2:$H$2345,6,FALSE)</f>
        <v>tier - 2</v>
      </c>
      <c r="P661" t="str">
        <f>VLOOKUP($A661,'Hospitalisation Details'!$A$2:$H$2345,7,FALSE)</f>
        <v>R1024</v>
      </c>
      <c r="Q661" s="17">
        <f>VLOOKUP($A661,'Hospitalisation Details'!$A$2:$H$2345,8,FALSE)</f>
        <v>27</v>
      </c>
    </row>
    <row r="662" spans="1:17" x14ac:dyDescent="0.25">
      <c r="A662" t="str">
        <f>'Customer Names'!A662</f>
        <v>Id661</v>
      </c>
      <c r="B662" t="str">
        <f>VLOOKUP($A662,'Customer Names'!$A$2:$D$2336,3,FALSE)</f>
        <v>Gabriel D.</v>
      </c>
      <c r="C662" s="16">
        <f>VLOOKUP($A662,'Medical Examinations'!$A$2:$J$2336,2,FALSE)</f>
        <v>25.6</v>
      </c>
      <c r="D662" s="16">
        <f>VLOOKUP($A662,'Medical Examinations'!$A$2:$J$2336,3,FALSE)</f>
        <v>10.95</v>
      </c>
      <c r="E662" t="str">
        <f>VLOOKUP($A662,'Medical Examinations'!$A$2:$J$2336,4,FALSE)</f>
        <v>No</v>
      </c>
      <c r="F662" t="str">
        <f>VLOOKUP($A662,'Medical Examinations'!$A$2:$J$2336,5,FALSE)</f>
        <v>No</v>
      </c>
      <c r="G662" t="str">
        <f>VLOOKUP($A662,'Medical Examinations'!$A$2:$J$2336,6,FALSE)</f>
        <v>No</v>
      </c>
      <c r="H662" s="17">
        <f>VLOOKUP($A662,'Medical Examinations'!$A$2:$J$2336,7,FALSE)</f>
        <v>3</v>
      </c>
      <c r="I662" t="str">
        <f>VLOOKUP($A662,'Medical Examinations'!$A$2:$J$2336,8,FALSE)</f>
        <v>No</v>
      </c>
      <c r="J662" t="str">
        <f>VLOOKUP($A662,'Medical Examinations'!$A$2:$J$2336,9,FALSE)</f>
        <v>Overweight</v>
      </c>
      <c r="K662" t="str">
        <f>VLOOKUP($A662,'Medical Examinations'!$A$2:$J$2336,10,FALSE)</f>
        <v>Diabetes</v>
      </c>
      <c r="L662" s="18">
        <f>VLOOKUP($A662,'Hospitalisation Details'!$A$2:$H$2345,2,FALSE)</f>
        <v>21395</v>
      </c>
      <c r="M662" s="13">
        <f>VLOOKUP($A662,'Hospitalisation Details'!$A$2:$H$2345,4,FALSE)</f>
        <v>14988.43</v>
      </c>
      <c r="N662" t="str">
        <f>VLOOKUP($A662,'Hospitalisation Details'!$A$2:$H$2345,5,FALSE)</f>
        <v>tier - 2</v>
      </c>
      <c r="O662" t="str">
        <f>VLOOKUP($A662,'Hospitalisation Details'!$A$2:$H$2345,6,FALSE)</f>
        <v>tier - 3</v>
      </c>
      <c r="P662" t="str">
        <f>VLOOKUP($A662,'Hospitalisation Details'!$A$2:$H$2345,7,FALSE)</f>
        <v>R1011</v>
      </c>
      <c r="Q662" s="17">
        <f>VLOOKUP($A662,'Hospitalisation Details'!$A$2:$H$2345,8,FALSE)</f>
        <v>64</v>
      </c>
    </row>
    <row r="663" spans="1:17" x14ac:dyDescent="0.25">
      <c r="A663" t="str">
        <f>'Customer Names'!A663</f>
        <v>Id662</v>
      </c>
      <c r="B663" t="str">
        <f>VLOOKUP($A663,'Customer Names'!$A$2:$D$2336,3,FALSE)</f>
        <v>Jeff T</v>
      </c>
      <c r="C663" s="16">
        <f>VLOOKUP($A663,'Medical Examinations'!$A$2:$J$2336,2,FALSE)</f>
        <v>34.21</v>
      </c>
      <c r="D663" s="16">
        <f>VLOOKUP($A663,'Medical Examinations'!$A$2:$J$2336,3,FALSE)</f>
        <v>9.17</v>
      </c>
      <c r="E663" t="str">
        <f>VLOOKUP($A663,'Medical Examinations'!$A$2:$J$2336,4,FALSE)</f>
        <v>No</v>
      </c>
      <c r="F663" t="str">
        <f>VLOOKUP($A663,'Medical Examinations'!$A$2:$J$2336,5,FALSE)</f>
        <v>No</v>
      </c>
      <c r="G663" t="str">
        <f>VLOOKUP($A663,'Medical Examinations'!$A$2:$J$2336,6,FALSE)</f>
        <v>No</v>
      </c>
      <c r="H663" s="17">
        <f>VLOOKUP($A663,'Medical Examinations'!$A$2:$J$2336,7,FALSE)</f>
        <v>0</v>
      </c>
      <c r="I663" t="str">
        <f>VLOOKUP($A663,'Medical Examinations'!$A$2:$J$2336,8,FALSE)</f>
        <v>No</v>
      </c>
      <c r="J663" t="str">
        <f>VLOOKUP($A663,'Medical Examinations'!$A$2:$J$2336,9,FALSE)</f>
        <v>Obesity</v>
      </c>
      <c r="K663" t="str">
        <f>VLOOKUP($A663,'Medical Examinations'!$A$2:$J$2336,10,FALSE)</f>
        <v>Diabetes</v>
      </c>
      <c r="L663" s="18">
        <f>VLOOKUP($A663,'Hospitalisation Details'!$A$2:$H$2345,2,FALSE)</f>
        <v>22979</v>
      </c>
      <c r="M663" s="13">
        <f>VLOOKUP($A663,'Hospitalisation Details'!$A$2:$H$2345,4,FALSE)</f>
        <v>14945.34</v>
      </c>
      <c r="N663" t="str">
        <f>VLOOKUP($A663,'Hospitalisation Details'!$A$2:$H$2345,5,FALSE)</f>
        <v>tier - 2</v>
      </c>
      <c r="O663" t="str">
        <f>VLOOKUP($A663,'Hospitalisation Details'!$A$2:$H$2345,6,FALSE)</f>
        <v>tier - 1</v>
      </c>
      <c r="P663" t="str">
        <f>VLOOKUP($A663,'Hospitalisation Details'!$A$2:$H$2345,7,FALSE)</f>
        <v>R1021</v>
      </c>
      <c r="Q663" s="17">
        <f>VLOOKUP($A663,'Hospitalisation Details'!$A$2:$H$2345,8,FALSE)</f>
        <v>60</v>
      </c>
    </row>
    <row r="664" spans="1:17" x14ac:dyDescent="0.25">
      <c r="A664" t="str">
        <f>'Customer Names'!A664</f>
        <v>Id663</v>
      </c>
      <c r="B664" t="str">
        <f>VLOOKUP($A664,'Customer Names'!$A$2:$D$2336,3,FALSE)</f>
        <v>Neil D</v>
      </c>
      <c r="C664" s="16">
        <f>VLOOKUP($A664,'Medical Examinations'!$A$2:$J$2336,2,FALSE)</f>
        <v>39.74</v>
      </c>
      <c r="D664" s="16">
        <f>VLOOKUP($A664,'Medical Examinations'!$A$2:$J$2336,3,FALSE)</f>
        <v>7.39</v>
      </c>
      <c r="E664" t="str">
        <f>VLOOKUP($A664,'Medical Examinations'!$A$2:$J$2336,4,FALSE)</f>
        <v>No</v>
      </c>
      <c r="F664" t="str">
        <f>VLOOKUP($A664,'Medical Examinations'!$A$2:$J$2336,5,FALSE)</f>
        <v>No</v>
      </c>
      <c r="G664" t="str">
        <f>VLOOKUP($A664,'Medical Examinations'!$A$2:$J$2336,6,FALSE)</f>
        <v>No</v>
      </c>
      <c r="H664" s="17">
        <f>VLOOKUP($A664,'Medical Examinations'!$A$2:$J$2336,7,FALSE)</f>
        <v>0</v>
      </c>
      <c r="I664" t="str">
        <f>VLOOKUP($A664,'Medical Examinations'!$A$2:$J$2336,8,FALSE)</f>
        <v>No</v>
      </c>
      <c r="J664" t="str">
        <f>VLOOKUP($A664,'Medical Examinations'!$A$2:$J$2336,9,FALSE)</f>
        <v>Obesity</v>
      </c>
      <c r="K664" t="str">
        <f>VLOOKUP($A664,'Medical Examinations'!$A$2:$J$2336,10,FALSE)</f>
        <v>Diabetes</v>
      </c>
      <c r="L664" s="18">
        <f>VLOOKUP($A664,'Hospitalisation Details'!$A$2:$H$2345,2,FALSE)</f>
        <v>25150</v>
      </c>
      <c r="M664" s="13">
        <f>VLOOKUP($A664,'Hospitalisation Details'!$A$2:$H$2345,4,FALSE)</f>
        <v>14926.97</v>
      </c>
      <c r="N664" t="str">
        <f>VLOOKUP($A664,'Hospitalisation Details'!$A$2:$H$2345,5,FALSE)</f>
        <v>tier - 2</v>
      </c>
      <c r="O664" t="str">
        <f>VLOOKUP($A664,'Hospitalisation Details'!$A$2:$H$2345,6,FALSE)</f>
        <v>tier - 2</v>
      </c>
      <c r="P664" t="str">
        <f>VLOOKUP($A664,'Hospitalisation Details'!$A$2:$H$2345,7,FALSE)</f>
        <v>R1012</v>
      </c>
      <c r="Q664" s="17">
        <f>VLOOKUP($A664,'Hospitalisation Details'!$A$2:$H$2345,8,FALSE)</f>
        <v>54</v>
      </c>
    </row>
    <row r="665" spans="1:17" x14ac:dyDescent="0.25">
      <c r="A665" t="str">
        <f>'Customer Names'!A665</f>
        <v>Id664</v>
      </c>
      <c r="B665" t="str">
        <f>VLOOKUP($A665,'Customer Names'!$A$2:$D$2336,3,FALSE)</f>
        <v>Katherine L.</v>
      </c>
      <c r="C665" s="16">
        <f>VLOOKUP($A665,'Medical Examinations'!$A$2:$J$2336,2,FALSE)</f>
        <v>49.53</v>
      </c>
      <c r="D665" s="16">
        <f>VLOOKUP($A665,'Medical Examinations'!$A$2:$J$2336,3,FALSE)</f>
        <v>9.1300000000000008</v>
      </c>
      <c r="E665" t="str">
        <f>VLOOKUP($A665,'Medical Examinations'!$A$2:$J$2336,4,FALSE)</f>
        <v>yes</v>
      </c>
      <c r="F665" t="str">
        <f>VLOOKUP($A665,'Medical Examinations'!$A$2:$J$2336,5,FALSE)</f>
        <v>No</v>
      </c>
      <c r="G665" t="str">
        <f>VLOOKUP($A665,'Medical Examinations'!$A$2:$J$2336,6,FALSE)</f>
        <v>No</v>
      </c>
      <c r="H665" s="17">
        <f>VLOOKUP($A665,'Medical Examinations'!$A$2:$J$2336,7,FALSE)</f>
        <v>0</v>
      </c>
      <c r="I665" t="str">
        <f>VLOOKUP($A665,'Medical Examinations'!$A$2:$J$2336,8,FALSE)</f>
        <v>No</v>
      </c>
      <c r="J665" t="str">
        <f>VLOOKUP($A665,'Medical Examinations'!$A$2:$J$2336,9,FALSE)</f>
        <v>Obesity</v>
      </c>
      <c r="K665" t="str">
        <f>VLOOKUP($A665,'Medical Examinations'!$A$2:$J$2336,10,FALSE)</f>
        <v>Diabetes</v>
      </c>
      <c r="L665" s="18">
        <f>VLOOKUP($A665,'Hospitalisation Details'!$A$2:$H$2345,2,FALSE)</f>
        <v>29771</v>
      </c>
      <c r="M665" s="13">
        <f>VLOOKUP($A665,'Hospitalisation Details'!$A$2:$H$2345,4,FALSE)</f>
        <v>14908.27</v>
      </c>
      <c r="N665" t="str">
        <f>VLOOKUP($A665,'Hospitalisation Details'!$A$2:$H$2345,5,FALSE)</f>
        <v>tier - 2</v>
      </c>
      <c r="O665" t="str">
        <f>VLOOKUP($A665,'Hospitalisation Details'!$A$2:$H$2345,6,FALSE)</f>
        <v>tier - 1</v>
      </c>
      <c r="P665" t="str">
        <f>VLOOKUP($A665,'Hospitalisation Details'!$A$2:$H$2345,7,FALSE)</f>
        <v>R1011</v>
      </c>
      <c r="Q665" s="17">
        <f>VLOOKUP($A665,'Hospitalisation Details'!$A$2:$H$2345,8,FALSE)</f>
        <v>41</v>
      </c>
    </row>
    <row r="666" spans="1:17" x14ac:dyDescent="0.25">
      <c r="A666" t="str">
        <f>'Customer Names'!A666</f>
        <v>Id665</v>
      </c>
      <c r="B666" t="str">
        <f>VLOOKUP($A666,'Customer Names'!$A$2:$D$2336,3,FALSE)</f>
        <v>Ariel E</v>
      </c>
      <c r="C666" s="16">
        <f>VLOOKUP($A666,'Medical Examinations'!$A$2:$J$2336,2,FALSE)</f>
        <v>39.33</v>
      </c>
      <c r="D666" s="16">
        <f>VLOOKUP($A666,'Medical Examinations'!$A$2:$J$2336,3,FALSE)</f>
        <v>10.4</v>
      </c>
      <c r="E666" t="str">
        <f>VLOOKUP($A666,'Medical Examinations'!$A$2:$J$2336,4,FALSE)</f>
        <v>No</v>
      </c>
      <c r="F666" t="str">
        <f>VLOOKUP($A666,'Medical Examinations'!$A$2:$J$2336,5,FALSE)</f>
        <v>No</v>
      </c>
      <c r="G666" t="str">
        <f>VLOOKUP($A666,'Medical Examinations'!$A$2:$J$2336,6,FALSE)</f>
        <v>No</v>
      </c>
      <c r="H666" s="17">
        <f>VLOOKUP($A666,'Medical Examinations'!$A$2:$J$2336,7,FALSE)</f>
        <v>3</v>
      </c>
      <c r="I666" t="str">
        <f>VLOOKUP($A666,'Medical Examinations'!$A$2:$J$2336,8,FALSE)</f>
        <v>No</v>
      </c>
      <c r="J666" t="str">
        <f>VLOOKUP($A666,'Medical Examinations'!$A$2:$J$2336,9,FALSE)</f>
        <v>Obesity</v>
      </c>
      <c r="K666" t="str">
        <f>VLOOKUP($A666,'Medical Examinations'!$A$2:$J$2336,10,FALSE)</f>
        <v>Diabetes</v>
      </c>
      <c r="L666" s="18">
        <f>VLOOKUP($A666,'Hospitalisation Details'!$A$2:$H$2345,2,FALSE)</f>
        <v>21475</v>
      </c>
      <c r="M666" s="13">
        <f>VLOOKUP($A666,'Hospitalisation Details'!$A$2:$H$2345,4,FALSE)</f>
        <v>14901.52</v>
      </c>
      <c r="N666" t="str">
        <f>VLOOKUP($A666,'Hospitalisation Details'!$A$2:$H$2345,5,FALSE)</f>
        <v>tier - 2</v>
      </c>
      <c r="O666" t="str">
        <f>VLOOKUP($A666,'Hospitalisation Details'!$A$2:$H$2345,6,FALSE)</f>
        <v>tier - 2</v>
      </c>
      <c r="P666" t="str">
        <f>VLOOKUP($A666,'Hospitalisation Details'!$A$2:$H$2345,7,FALSE)</f>
        <v>R1024</v>
      </c>
      <c r="Q666" s="17">
        <f>VLOOKUP($A666,'Hospitalisation Details'!$A$2:$H$2345,8,FALSE)</f>
        <v>64</v>
      </c>
    </row>
    <row r="667" spans="1:17" x14ac:dyDescent="0.25">
      <c r="A667" t="str">
        <f>'Customer Names'!A667</f>
        <v>Id666</v>
      </c>
      <c r="B667" t="str">
        <f>VLOOKUP($A667,'Customer Names'!$A$2:$D$2336,3,FALSE)</f>
        <v>Christopher P</v>
      </c>
      <c r="C667" s="16">
        <f>VLOOKUP($A667,'Medical Examinations'!$A$2:$J$2336,2,FALSE)</f>
        <v>39.979999999999997</v>
      </c>
      <c r="D667" s="16">
        <f>VLOOKUP($A667,'Medical Examinations'!$A$2:$J$2336,3,FALSE)</f>
        <v>9.4600000000000009</v>
      </c>
      <c r="E667" t="str">
        <f>VLOOKUP($A667,'Medical Examinations'!$A$2:$J$2336,4,FALSE)</f>
        <v>yes</v>
      </c>
      <c r="F667" t="str">
        <f>VLOOKUP($A667,'Medical Examinations'!$A$2:$J$2336,5,FALSE)</f>
        <v>No</v>
      </c>
      <c r="G667" t="str">
        <f>VLOOKUP($A667,'Medical Examinations'!$A$2:$J$2336,6,FALSE)</f>
        <v>No</v>
      </c>
      <c r="H667" s="17">
        <f>VLOOKUP($A667,'Medical Examinations'!$A$2:$J$2336,7,FALSE)</f>
        <v>2</v>
      </c>
      <c r="I667" t="str">
        <f>VLOOKUP($A667,'Medical Examinations'!$A$2:$J$2336,8,FALSE)</f>
        <v>No</v>
      </c>
      <c r="J667" t="str">
        <f>VLOOKUP($A667,'Medical Examinations'!$A$2:$J$2336,9,FALSE)</f>
        <v>Obesity</v>
      </c>
      <c r="K667" t="str">
        <f>VLOOKUP($A667,'Medical Examinations'!$A$2:$J$2336,10,FALSE)</f>
        <v>Diabetes</v>
      </c>
      <c r="L667" s="18">
        <f>VLOOKUP($A667,'Hospitalisation Details'!$A$2:$H$2345,2,FALSE)</f>
        <v>25883</v>
      </c>
      <c r="M667" s="13">
        <f>VLOOKUP($A667,'Hospitalisation Details'!$A$2:$H$2345,4,FALSE)</f>
        <v>14847.63</v>
      </c>
      <c r="N667" t="str">
        <f>VLOOKUP($A667,'Hospitalisation Details'!$A$2:$H$2345,5,FALSE)</f>
        <v>tier - 2</v>
      </c>
      <c r="O667" t="str">
        <f>VLOOKUP($A667,'Hospitalisation Details'!$A$2:$H$2345,6,FALSE)</f>
        <v>tier - 2</v>
      </c>
      <c r="P667" t="str">
        <f>VLOOKUP($A667,'Hospitalisation Details'!$A$2:$H$2345,7,FALSE)</f>
        <v>R1023</v>
      </c>
      <c r="Q667" s="17">
        <f>VLOOKUP($A667,'Hospitalisation Details'!$A$2:$H$2345,8,FALSE)</f>
        <v>52</v>
      </c>
    </row>
    <row r="668" spans="1:17" x14ac:dyDescent="0.25">
      <c r="A668" t="str">
        <f>'Customer Names'!A668</f>
        <v>Id667</v>
      </c>
      <c r="B668" t="str">
        <f>VLOOKUP($A668,'Customer Names'!$A$2:$D$2336,3,FALSE)</f>
        <v>Erin M.</v>
      </c>
      <c r="C668" s="16">
        <f>VLOOKUP($A668,'Medical Examinations'!$A$2:$J$2336,2,FALSE)</f>
        <v>46.51</v>
      </c>
      <c r="D668" s="16">
        <f>VLOOKUP($A668,'Medical Examinations'!$A$2:$J$2336,3,FALSE)</f>
        <v>8.69</v>
      </c>
      <c r="E668" t="str">
        <f>VLOOKUP($A668,'Medical Examinations'!$A$2:$J$2336,4,FALSE)</f>
        <v>yes</v>
      </c>
      <c r="F668" t="str">
        <f>VLOOKUP($A668,'Medical Examinations'!$A$2:$J$2336,5,FALSE)</f>
        <v>No</v>
      </c>
      <c r="G668" t="str">
        <f>VLOOKUP($A668,'Medical Examinations'!$A$2:$J$2336,6,FALSE)</f>
        <v>No</v>
      </c>
      <c r="H668" s="17">
        <f>VLOOKUP($A668,'Medical Examinations'!$A$2:$J$2336,7,FALSE)</f>
        <v>0</v>
      </c>
      <c r="I668" t="str">
        <f>VLOOKUP($A668,'Medical Examinations'!$A$2:$J$2336,8,FALSE)</f>
        <v>No</v>
      </c>
      <c r="J668" t="str">
        <f>VLOOKUP($A668,'Medical Examinations'!$A$2:$J$2336,9,FALSE)</f>
        <v>Obesity</v>
      </c>
      <c r="K668" t="str">
        <f>VLOOKUP($A668,'Medical Examinations'!$A$2:$J$2336,10,FALSE)</f>
        <v>Diabetes</v>
      </c>
      <c r="L668" s="18">
        <f>VLOOKUP($A668,'Hospitalisation Details'!$A$2:$H$2345,2,FALSE)</f>
        <v>29742</v>
      </c>
      <c r="M668" s="13">
        <f>VLOOKUP($A668,'Hospitalisation Details'!$A$2:$H$2345,4,FALSE)</f>
        <v>14843.96</v>
      </c>
      <c r="N668" t="str">
        <f>VLOOKUP($A668,'Hospitalisation Details'!$A$2:$H$2345,5,FALSE)</f>
        <v>tier - 2</v>
      </c>
      <c r="O668" t="str">
        <f>VLOOKUP($A668,'Hospitalisation Details'!$A$2:$H$2345,6,FALSE)</f>
        <v>tier - 3</v>
      </c>
      <c r="P668" t="str">
        <f>VLOOKUP($A668,'Hospitalisation Details'!$A$2:$H$2345,7,FALSE)</f>
        <v>R1026</v>
      </c>
      <c r="Q668" s="17">
        <f>VLOOKUP($A668,'Hospitalisation Details'!$A$2:$H$2345,8,FALSE)</f>
        <v>42</v>
      </c>
    </row>
    <row r="669" spans="1:17" x14ac:dyDescent="0.25">
      <c r="A669" t="str">
        <f>'Customer Names'!A669</f>
        <v>Id668</v>
      </c>
      <c r="B669" t="str">
        <f>VLOOKUP($A669,'Customer Names'!$A$2:$D$2336,3,FALSE)</f>
        <v>Molly K.</v>
      </c>
      <c r="C669" s="16">
        <f>VLOOKUP($A669,'Medical Examinations'!$A$2:$J$2336,2,FALSE)</f>
        <v>43.58</v>
      </c>
      <c r="D669" s="16">
        <f>VLOOKUP($A669,'Medical Examinations'!$A$2:$J$2336,3,FALSE)</f>
        <v>4.2300000000000004</v>
      </c>
      <c r="E669" t="str">
        <f>VLOOKUP($A669,'Medical Examinations'!$A$2:$J$2336,4,FALSE)</f>
        <v>No</v>
      </c>
      <c r="F669" t="str">
        <f>VLOOKUP($A669,'Medical Examinations'!$A$2:$J$2336,5,FALSE)</f>
        <v>No</v>
      </c>
      <c r="G669" t="str">
        <f>VLOOKUP($A669,'Medical Examinations'!$A$2:$J$2336,6,FALSE)</f>
        <v>Yes</v>
      </c>
      <c r="H669" s="17">
        <f>VLOOKUP($A669,'Medical Examinations'!$A$2:$J$2336,7,FALSE)</f>
        <v>1</v>
      </c>
      <c r="I669" t="str">
        <f>VLOOKUP($A669,'Medical Examinations'!$A$2:$J$2336,8,FALSE)</f>
        <v>No</v>
      </c>
      <c r="J669" t="str">
        <f>VLOOKUP($A669,'Medical Examinations'!$A$2:$J$2336,9,FALSE)</f>
        <v>Obesity</v>
      </c>
      <c r="K669" t="str">
        <f>VLOOKUP($A669,'Medical Examinations'!$A$2:$J$2336,10,FALSE)</f>
        <v>Normal</v>
      </c>
      <c r="L669" s="18">
        <f>VLOOKUP($A669,'Hospitalisation Details'!$A$2:$H$2345,2,FALSE)</f>
        <v>29146</v>
      </c>
      <c r="M669" s="13">
        <f>VLOOKUP($A669,'Hospitalisation Details'!$A$2:$H$2345,4,FALSE)</f>
        <v>14839.34</v>
      </c>
      <c r="N669" t="str">
        <f>VLOOKUP($A669,'Hospitalisation Details'!$A$2:$H$2345,5,FALSE)</f>
        <v>tier - 2</v>
      </c>
      <c r="O669" t="str">
        <f>VLOOKUP($A669,'Hospitalisation Details'!$A$2:$H$2345,6,FALSE)</f>
        <v>tier - 3</v>
      </c>
      <c r="P669" t="str">
        <f>VLOOKUP($A669,'Hospitalisation Details'!$A$2:$H$2345,7,FALSE)</f>
        <v>R1026</v>
      </c>
      <c r="Q669" s="17">
        <f>VLOOKUP($A669,'Hospitalisation Details'!$A$2:$H$2345,8,FALSE)</f>
        <v>43</v>
      </c>
    </row>
    <row r="670" spans="1:17" x14ac:dyDescent="0.25">
      <c r="A670" t="str">
        <f>'Customer Names'!A670</f>
        <v>Id669</v>
      </c>
      <c r="B670" t="str">
        <f>VLOOKUP($A670,'Customer Names'!$A$2:$D$2336,3,FALSE)</f>
        <v>Ryan J.</v>
      </c>
      <c r="C670" s="16">
        <f>VLOOKUP($A670,'Medical Examinations'!$A$2:$J$2336,2,FALSE)</f>
        <v>42.28</v>
      </c>
      <c r="D670" s="16">
        <f>VLOOKUP($A670,'Medical Examinations'!$A$2:$J$2336,3,FALSE)</f>
        <v>9.16</v>
      </c>
      <c r="E670" t="str">
        <f>VLOOKUP($A670,'Medical Examinations'!$A$2:$J$2336,4,FALSE)</f>
        <v>yes</v>
      </c>
      <c r="F670" t="str">
        <f>VLOOKUP($A670,'Medical Examinations'!$A$2:$J$2336,5,FALSE)</f>
        <v>No</v>
      </c>
      <c r="G670" t="str">
        <f>VLOOKUP($A670,'Medical Examinations'!$A$2:$J$2336,6,FALSE)</f>
        <v>No</v>
      </c>
      <c r="H670" s="17">
        <f>VLOOKUP($A670,'Medical Examinations'!$A$2:$J$2336,7,FALSE)</f>
        <v>1</v>
      </c>
      <c r="I670" t="str">
        <f>VLOOKUP($A670,'Medical Examinations'!$A$2:$J$2336,8,FALSE)</f>
        <v>No</v>
      </c>
      <c r="J670" t="str">
        <f>VLOOKUP($A670,'Medical Examinations'!$A$2:$J$2336,9,FALSE)</f>
        <v>Obesity</v>
      </c>
      <c r="K670" t="str">
        <f>VLOOKUP($A670,'Medical Examinations'!$A$2:$J$2336,10,FALSE)</f>
        <v>Diabetes</v>
      </c>
      <c r="L670" s="18">
        <f>VLOOKUP($A670,'Hospitalisation Details'!$A$2:$H$2345,2,FALSE)</f>
        <v>27738</v>
      </c>
      <c r="M670" s="13">
        <f>VLOOKUP($A670,'Hospitalisation Details'!$A$2:$H$2345,4,FALSE)</f>
        <v>14819</v>
      </c>
      <c r="N670" t="str">
        <f>VLOOKUP($A670,'Hospitalisation Details'!$A$2:$H$2345,5,FALSE)</f>
        <v>tier - 2</v>
      </c>
      <c r="O670" t="str">
        <f>VLOOKUP($A670,'Hospitalisation Details'!$A$2:$H$2345,6,FALSE)</f>
        <v>tier - 3</v>
      </c>
      <c r="P670" t="str">
        <f>VLOOKUP($A670,'Hospitalisation Details'!$A$2:$H$2345,7,FALSE)</f>
        <v>R1023</v>
      </c>
      <c r="Q670" s="17">
        <f>VLOOKUP($A670,'Hospitalisation Details'!$A$2:$H$2345,8,FALSE)</f>
        <v>47</v>
      </c>
    </row>
    <row r="671" spans="1:17" x14ac:dyDescent="0.25">
      <c r="A671" t="str">
        <f>'Customer Names'!A671</f>
        <v>Id670</v>
      </c>
      <c r="B671" t="str">
        <f>VLOOKUP($A671,'Customer Names'!$A$2:$D$2336,3,FALSE)</f>
        <v>Jennifer</v>
      </c>
      <c r="C671" s="16">
        <f>VLOOKUP($A671,'Medical Examinations'!$A$2:$J$2336,2,FALSE)</f>
        <v>35.520000000000003</v>
      </c>
      <c r="D671" s="16">
        <f>VLOOKUP($A671,'Medical Examinations'!$A$2:$J$2336,3,FALSE)</f>
        <v>8.26</v>
      </c>
      <c r="E671" t="str">
        <f>VLOOKUP($A671,'Medical Examinations'!$A$2:$J$2336,4,FALSE)</f>
        <v>No</v>
      </c>
      <c r="F671" t="str">
        <f>VLOOKUP($A671,'Medical Examinations'!$A$2:$J$2336,5,FALSE)</f>
        <v>No</v>
      </c>
      <c r="G671" t="str">
        <f>VLOOKUP($A671,'Medical Examinations'!$A$2:$J$2336,6,FALSE)</f>
        <v>No</v>
      </c>
      <c r="H671" s="17">
        <f>VLOOKUP($A671,'Medical Examinations'!$A$2:$J$2336,7,FALSE)</f>
        <v>0</v>
      </c>
      <c r="I671" t="str">
        <f>VLOOKUP($A671,'Medical Examinations'!$A$2:$J$2336,8,FALSE)</f>
        <v>No</v>
      </c>
      <c r="J671" t="str">
        <f>VLOOKUP($A671,'Medical Examinations'!$A$2:$J$2336,9,FALSE)</f>
        <v>Obesity</v>
      </c>
      <c r="K671" t="str">
        <f>VLOOKUP($A671,'Medical Examinations'!$A$2:$J$2336,10,FALSE)</f>
        <v>Diabetes</v>
      </c>
      <c r="L671" s="18">
        <f>VLOOKUP($A671,'Hospitalisation Details'!$A$2:$H$2345,2,FALSE)</f>
        <v>23950</v>
      </c>
      <c r="M671" s="13">
        <f>VLOOKUP($A671,'Hospitalisation Details'!$A$2:$H$2345,4,FALSE)</f>
        <v>14750.42</v>
      </c>
      <c r="N671" t="str">
        <f>VLOOKUP($A671,'Hospitalisation Details'!$A$2:$H$2345,5,FALSE)</f>
        <v>tier - 2</v>
      </c>
      <c r="O671" t="str">
        <f>VLOOKUP($A671,'Hospitalisation Details'!$A$2:$H$2345,6,FALSE)</f>
        <v>tier - 2</v>
      </c>
      <c r="P671" t="str">
        <f>VLOOKUP($A671,'Hospitalisation Details'!$A$2:$H$2345,7,FALSE)</f>
        <v>R1026</v>
      </c>
      <c r="Q671" s="17">
        <f>VLOOKUP($A671,'Hospitalisation Details'!$A$2:$H$2345,8,FALSE)</f>
        <v>57</v>
      </c>
    </row>
    <row r="672" spans="1:17" x14ac:dyDescent="0.25">
      <c r="A672" t="str">
        <f>'Customer Names'!A672</f>
        <v>Id671</v>
      </c>
      <c r="B672" t="str">
        <f>VLOOKUP($A672,'Customer Names'!$A$2:$D$2336,3,FALSE)</f>
        <v>Daniel M</v>
      </c>
      <c r="C672" s="16">
        <f>VLOOKUP($A672,'Medical Examinations'!$A$2:$J$2336,2,FALSE)</f>
        <v>33.6</v>
      </c>
      <c r="D672" s="16">
        <f>VLOOKUP($A672,'Medical Examinations'!$A$2:$J$2336,3,FALSE)</f>
        <v>11.25</v>
      </c>
      <c r="E672" t="str">
        <f>VLOOKUP($A672,'Medical Examinations'!$A$2:$J$2336,4,FALSE)</f>
        <v>No</v>
      </c>
      <c r="F672" t="str">
        <f>VLOOKUP($A672,'Medical Examinations'!$A$2:$J$2336,5,FALSE)</f>
        <v>No</v>
      </c>
      <c r="G672" t="str">
        <f>VLOOKUP($A672,'Medical Examinations'!$A$2:$J$2336,6,FALSE)</f>
        <v>No</v>
      </c>
      <c r="H672" s="17">
        <f>VLOOKUP($A672,'Medical Examinations'!$A$2:$J$2336,7,FALSE)</f>
        <v>0</v>
      </c>
      <c r="I672" t="str">
        <f>VLOOKUP($A672,'Medical Examinations'!$A$2:$J$2336,8,FALSE)</f>
        <v>No</v>
      </c>
      <c r="J672" t="str">
        <f>VLOOKUP($A672,'Medical Examinations'!$A$2:$J$2336,9,FALSE)</f>
        <v>Obesity</v>
      </c>
      <c r="K672" t="str">
        <f>VLOOKUP($A672,'Medical Examinations'!$A$2:$J$2336,10,FALSE)</f>
        <v>Diabetes</v>
      </c>
      <c r="L672" s="18">
        <f>VLOOKUP($A672,'Hospitalisation Details'!$A$2:$H$2345,2,FALSE)</f>
        <v>22856</v>
      </c>
      <c r="M672" s="13">
        <f>VLOOKUP($A672,'Hospitalisation Details'!$A$2:$H$2345,4,FALSE)</f>
        <v>14738.43</v>
      </c>
      <c r="N672" t="str">
        <f>VLOOKUP($A672,'Hospitalisation Details'!$A$2:$H$2345,5,FALSE)</f>
        <v>tier - 2</v>
      </c>
      <c r="O672" t="str">
        <f>VLOOKUP($A672,'Hospitalisation Details'!$A$2:$H$2345,6,FALSE)</f>
        <v>tier - 3</v>
      </c>
      <c r="P672" t="str">
        <f>VLOOKUP($A672,'Hospitalisation Details'!$A$2:$H$2345,7,FALSE)</f>
        <v>R1021</v>
      </c>
      <c r="Q672" s="17">
        <f>VLOOKUP($A672,'Hospitalisation Details'!$A$2:$H$2345,8,FALSE)</f>
        <v>60</v>
      </c>
    </row>
    <row r="673" spans="1:17" x14ac:dyDescent="0.25">
      <c r="A673" t="str">
        <f>'Customer Names'!A673</f>
        <v>Id672</v>
      </c>
      <c r="B673" t="str">
        <f>VLOOKUP($A673,'Customer Names'!$A$2:$D$2336,3,FALSE)</f>
        <v>Hiruni</v>
      </c>
      <c r="C673" s="16">
        <f>VLOOKUP($A673,'Medical Examinations'!$A$2:$J$2336,2,FALSE)</f>
        <v>22.42</v>
      </c>
      <c r="D673" s="16">
        <f>VLOOKUP($A673,'Medical Examinations'!$A$2:$J$2336,3,FALSE)</f>
        <v>6.74</v>
      </c>
      <c r="E673" t="str">
        <f>VLOOKUP($A673,'Medical Examinations'!$A$2:$J$2336,4,FALSE)</f>
        <v>No</v>
      </c>
      <c r="F673" t="str">
        <f>VLOOKUP($A673,'Medical Examinations'!$A$2:$J$2336,5,FALSE)</f>
        <v>No</v>
      </c>
      <c r="G673" t="str">
        <f>VLOOKUP($A673,'Medical Examinations'!$A$2:$J$2336,6,FALSE)</f>
        <v>No</v>
      </c>
      <c r="H673" s="17">
        <f>VLOOKUP($A673,'Medical Examinations'!$A$2:$J$2336,7,FALSE)</f>
        <v>0</v>
      </c>
      <c r="I673" t="str">
        <f>VLOOKUP($A673,'Medical Examinations'!$A$2:$J$2336,8,FALSE)</f>
        <v>yes</v>
      </c>
      <c r="J673" t="str">
        <f>VLOOKUP($A673,'Medical Examinations'!$A$2:$J$2336,9,FALSE)</f>
        <v>Normal Weight</v>
      </c>
      <c r="K673" t="str">
        <f>VLOOKUP($A673,'Medical Examinations'!$A$2:$J$2336,10,FALSE)</f>
        <v>Diabetes</v>
      </c>
      <c r="L673" s="18">
        <f>VLOOKUP($A673,'Hospitalisation Details'!$A$2:$H$2345,2,FALSE)</f>
        <v>37523</v>
      </c>
      <c r="M673" s="13">
        <f>VLOOKUP($A673,'Hospitalisation Details'!$A$2:$H$2345,4,FALSE)</f>
        <v>14711.74</v>
      </c>
      <c r="N673" t="str">
        <f>VLOOKUP($A673,'Hospitalisation Details'!$A$2:$H$2345,5,FALSE)</f>
        <v>tier - 2</v>
      </c>
      <c r="O673" t="str">
        <f>VLOOKUP($A673,'Hospitalisation Details'!$A$2:$H$2345,6,FALSE)</f>
        <v>tier - 2</v>
      </c>
      <c r="P673" t="str">
        <f>VLOOKUP($A673,'Hospitalisation Details'!$A$2:$H$2345,7,FALSE)</f>
        <v>R1012</v>
      </c>
      <c r="Q673" s="17">
        <f>VLOOKUP($A673,'Hospitalisation Details'!$A$2:$H$2345,8,FALSE)</f>
        <v>20</v>
      </c>
    </row>
    <row r="674" spans="1:17" x14ac:dyDescent="0.25">
      <c r="A674" t="str">
        <f>'Customer Names'!A674</f>
        <v>Id673</v>
      </c>
      <c r="B674" t="str">
        <f>VLOOKUP($A674,'Customer Names'!$A$2:$D$2336,3,FALSE)</f>
        <v>Reina H.</v>
      </c>
      <c r="C674" s="16">
        <f>VLOOKUP($A674,'Medical Examinations'!$A$2:$J$2336,2,FALSE)</f>
        <v>46.86</v>
      </c>
      <c r="D674" s="16">
        <f>VLOOKUP($A674,'Medical Examinations'!$A$2:$J$2336,3,FALSE)</f>
        <v>4.87</v>
      </c>
      <c r="E674" t="str">
        <f>VLOOKUP($A674,'Medical Examinations'!$A$2:$J$2336,4,FALSE)</f>
        <v>No</v>
      </c>
      <c r="F674" t="str">
        <f>VLOOKUP($A674,'Medical Examinations'!$A$2:$J$2336,5,FALSE)</f>
        <v>No</v>
      </c>
      <c r="G674" t="str">
        <f>VLOOKUP($A674,'Medical Examinations'!$A$2:$J$2336,6,FALSE)</f>
        <v>No</v>
      </c>
      <c r="H674" s="17">
        <f>VLOOKUP($A674,'Medical Examinations'!$A$2:$J$2336,7,FALSE)</f>
        <v>0</v>
      </c>
      <c r="I674" t="str">
        <f>VLOOKUP($A674,'Medical Examinations'!$A$2:$J$2336,8,FALSE)</f>
        <v>No</v>
      </c>
      <c r="J674" t="str">
        <f>VLOOKUP($A674,'Medical Examinations'!$A$2:$J$2336,9,FALSE)</f>
        <v>Obesity</v>
      </c>
      <c r="K674" t="str">
        <f>VLOOKUP($A674,'Medical Examinations'!$A$2:$J$2336,10,FALSE)</f>
        <v>Normal</v>
      </c>
      <c r="L674" s="18">
        <f>VLOOKUP($A674,'Hospitalisation Details'!$A$2:$H$2345,2,FALSE)</f>
        <v>30198</v>
      </c>
      <c r="M674" s="13">
        <f>VLOOKUP($A674,'Hospitalisation Details'!$A$2:$H$2345,4,FALSE)</f>
        <v>14696.77</v>
      </c>
      <c r="N674" t="str">
        <f>VLOOKUP($A674,'Hospitalisation Details'!$A$2:$H$2345,5,FALSE)</f>
        <v>tier - 2</v>
      </c>
      <c r="O674" t="str">
        <f>VLOOKUP($A674,'Hospitalisation Details'!$A$2:$H$2345,6,FALSE)</f>
        <v>tier - 2</v>
      </c>
      <c r="P674" t="str">
        <f>VLOOKUP($A674,'Hospitalisation Details'!$A$2:$H$2345,7,FALSE)</f>
        <v>R1011</v>
      </c>
      <c r="Q674" s="17">
        <f>VLOOKUP($A674,'Hospitalisation Details'!$A$2:$H$2345,8,FALSE)</f>
        <v>40</v>
      </c>
    </row>
    <row r="675" spans="1:17" x14ac:dyDescent="0.25">
      <c r="A675" t="str">
        <f>'Customer Names'!A675</f>
        <v>Id674</v>
      </c>
      <c r="B675" t="str">
        <f>VLOOKUP($A675,'Customer Names'!$A$2:$D$2336,3,FALSE)</f>
        <v>Kristi</v>
      </c>
      <c r="C675" s="16">
        <f>VLOOKUP($A675,'Medical Examinations'!$A$2:$J$2336,2,FALSE)</f>
        <v>32.965000000000003</v>
      </c>
      <c r="D675" s="16">
        <f>VLOOKUP($A675,'Medical Examinations'!$A$2:$J$2336,3,FALSE)</f>
        <v>6.68</v>
      </c>
      <c r="E675" t="str">
        <f>VLOOKUP($A675,'Medical Examinations'!$A$2:$J$2336,4,FALSE)</f>
        <v>No</v>
      </c>
      <c r="F675" t="str">
        <f>VLOOKUP($A675,'Medical Examinations'!$A$2:$J$2336,5,FALSE)</f>
        <v>No</v>
      </c>
      <c r="G675" t="str">
        <f>VLOOKUP($A675,'Medical Examinations'!$A$2:$J$2336,6,FALSE)</f>
        <v>No</v>
      </c>
      <c r="H675" s="17">
        <f>VLOOKUP($A675,'Medical Examinations'!$A$2:$J$2336,7,FALSE)</f>
        <v>3</v>
      </c>
      <c r="I675" t="str">
        <f>VLOOKUP($A675,'Medical Examinations'!$A$2:$J$2336,8,FALSE)</f>
        <v>No</v>
      </c>
      <c r="J675" t="str">
        <f>VLOOKUP($A675,'Medical Examinations'!$A$2:$J$2336,9,FALSE)</f>
        <v>Obesity</v>
      </c>
      <c r="K675" t="str">
        <f>VLOOKUP($A675,'Medical Examinations'!$A$2:$J$2336,10,FALSE)</f>
        <v>Diabetes</v>
      </c>
      <c r="L675" s="18">
        <f>VLOOKUP($A675,'Hospitalisation Details'!$A$2:$H$2345,2,FALSE)</f>
        <v>21389</v>
      </c>
      <c r="M675" s="13">
        <f>VLOOKUP($A675,'Hospitalisation Details'!$A$2:$H$2345,4,FALSE)</f>
        <v>14692.67</v>
      </c>
      <c r="N675" t="str">
        <f>VLOOKUP($A675,'Hospitalisation Details'!$A$2:$H$2345,5,FALSE)</f>
        <v>tier - 2</v>
      </c>
      <c r="O675" t="str">
        <f>VLOOKUP($A675,'Hospitalisation Details'!$A$2:$H$2345,6,FALSE)</f>
        <v>tier - 1</v>
      </c>
      <c r="P675" t="str">
        <f>VLOOKUP($A675,'Hospitalisation Details'!$A$2:$H$2345,7,FALSE)</f>
        <v>R1012</v>
      </c>
      <c r="Q675" s="17">
        <f>VLOOKUP($A675,'Hospitalisation Details'!$A$2:$H$2345,8,FALSE)</f>
        <v>64</v>
      </c>
    </row>
    <row r="676" spans="1:17" x14ac:dyDescent="0.25">
      <c r="A676" t="str">
        <f>'Customer Names'!A676</f>
        <v>Id675</v>
      </c>
      <c r="B676" t="str">
        <f>VLOOKUP($A676,'Customer Names'!$A$2:$D$2336,3,FALSE)</f>
        <v>Meredith L.</v>
      </c>
      <c r="C676" s="16">
        <f>VLOOKUP($A676,'Medical Examinations'!$A$2:$J$2336,2,FALSE)</f>
        <v>39.340000000000003</v>
      </c>
      <c r="D676" s="16">
        <f>VLOOKUP($A676,'Medical Examinations'!$A$2:$J$2336,3,FALSE)</f>
        <v>5.0199999999999996</v>
      </c>
      <c r="E676" t="str">
        <f>VLOOKUP($A676,'Medical Examinations'!$A$2:$J$2336,4,FALSE)</f>
        <v>yes</v>
      </c>
      <c r="F676" t="str">
        <f>VLOOKUP($A676,'Medical Examinations'!$A$2:$J$2336,5,FALSE)</f>
        <v>No</v>
      </c>
      <c r="G676" t="str">
        <f>VLOOKUP($A676,'Medical Examinations'!$A$2:$J$2336,6,FALSE)</f>
        <v>Yes</v>
      </c>
      <c r="H676" s="17">
        <f>VLOOKUP($A676,'Medical Examinations'!$A$2:$J$2336,7,FALSE)</f>
        <v>1</v>
      </c>
      <c r="I676" t="str">
        <f>VLOOKUP($A676,'Medical Examinations'!$A$2:$J$2336,8,FALSE)</f>
        <v>No</v>
      </c>
      <c r="J676" t="str">
        <f>VLOOKUP($A676,'Medical Examinations'!$A$2:$J$2336,9,FALSE)</f>
        <v>Obesity</v>
      </c>
      <c r="K676" t="str">
        <f>VLOOKUP($A676,'Medical Examinations'!$A$2:$J$2336,10,FALSE)</f>
        <v>Normal</v>
      </c>
      <c r="L676" s="18">
        <f>VLOOKUP($A676,'Hospitalisation Details'!$A$2:$H$2345,2,FALSE)</f>
        <v>25496</v>
      </c>
      <c r="M676" s="13">
        <f>VLOOKUP($A676,'Hospitalisation Details'!$A$2:$H$2345,4,FALSE)</f>
        <v>14665.75</v>
      </c>
      <c r="N676" t="str">
        <f>VLOOKUP($A676,'Hospitalisation Details'!$A$2:$H$2345,5,FALSE)</f>
        <v>tier - 2</v>
      </c>
      <c r="O676" t="str">
        <f>VLOOKUP($A676,'Hospitalisation Details'!$A$2:$H$2345,6,FALSE)</f>
        <v>tier - 1</v>
      </c>
      <c r="P676" t="str">
        <f>VLOOKUP($A676,'Hospitalisation Details'!$A$2:$H$2345,7,FALSE)</f>
        <v>R1012</v>
      </c>
      <c r="Q676" s="17">
        <f>VLOOKUP($A676,'Hospitalisation Details'!$A$2:$H$2345,8,FALSE)</f>
        <v>53</v>
      </c>
    </row>
    <row r="677" spans="1:17" x14ac:dyDescent="0.25">
      <c r="A677" t="str">
        <f>'Customer Names'!A677</f>
        <v>Id676</v>
      </c>
      <c r="B677" t="str">
        <f>VLOOKUP($A677,'Customer Names'!$A$2:$D$2336,3,FALSE)</f>
        <v>Jocelyn</v>
      </c>
      <c r="C677" s="16">
        <f>VLOOKUP($A677,'Medical Examinations'!$A$2:$J$2336,2,FALSE)</f>
        <v>47</v>
      </c>
      <c r="D677" s="16">
        <f>VLOOKUP($A677,'Medical Examinations'!$A$2:$J$2336,3,FALSE)</f>
        <v>10.64</v>
      </c>
      <c r="E677" t="str">
        <f>VLOOKUP($A677,'Medical Examinations'!$A$2:$J$2336,4,FALSE)</f>
        <v>yes</v>
      </c>
      <c r="F677" t="str">
        <f>VLOOKUP($A677,'Medical Examinations'!$A$2:$J$2336,5,FALSE)</f>
        <v>No</v>
      </c>
      <c r="G677" t="str">
        <f>VLOOKUP($A677,'Medical Examinations'!$A$2:$J$2336,6,FALSE)</f>
        <v>No</v>
      </c>
      <c r="H677" s="17">
        <f>VLOOKUP($A677,'Medical Examinations'!$A$2:$J$2336,7,FALSE)</f>
        <v>0</v>
      </c>
      <c r="I677" t="str">
        <f>VLOOKUP($A677,'Medical Examinations'!$A$2:$J$2336,8,FALSE)</f>
        <v>No</v>
      </c>
      <c r="J677" t="str">
        <f>VLOOKUP($A677,'Medical Examinations'!$A$2:$J$2336,9,FALSE)</f>
        <v>Obesity</v>
      </c>
      <c r="K677" t="str">
        <f>VLOOKUP($A677,'Medical Examinations'!$A$2:$J$2336,10,FALSE)</f>
        <v>Diabetes</v>
      </c>
      <c r="L677" s="18">
        <f>VLOOKUP($A677,'Hospitalisation Details'!$A$2:$H$2345,2,FALSE)</f>
        <v>29903</v>
      </c>
      <c r="M677" s="13">
        <f>VLOOKUP($A677,'Hospitalisation Details'!$A$2:$H$2345,4,FALSE)</f>
        <v>14657.2</v>
      </c>
      <c r="N677" t="str">
        <f>VLOOKUP($A677,'Hospitalisation Details'!$A$2:$H$2345,5,FALSE)</f>
        <v>tier - 2</v>
      </c>
      <c r="O677" t="str">
        <f>VLOOKUP($A677,'Hospitalisation Details'!$A$2:$H$2345,6,FALSE)</f>
        <v>tier - 1</v>
      </c>
      <c r="P677" t="str">
        <f>VLOOKUP($A677,'Hospitalisation Details'!$A$2:$H$2345,7,FALSE)</f>
        <v>R1012</v>
      </c>
      <c r="Q677" s="17">
        <f>VLOOKUP($A677,'Hospitalisation Details'!$A$2:$H$2345,8,FALSE)</f>
        <v>41</v>
      </c>
    </row>
    <row r="678" spans="1:17" x14ac:dyDescent="0.25">
      <c r="A678" t="str">
        <f>'Customer Names'!A678</f>
        <v>Id677</v>
      </c>
      <c r="B678" t="str">
        <f>VLOOKUP($A678,'Customer Names'!$A$2:$D$2336,3,FALSE)</f>
        <v>Daphne</v>
      </c>
      <c r="C678" s="16">
        <f>VLOOKUP($A678,'Medical Examinations'!$A$2:$J$2336,2,FALSE)</f>
        <v>36.71</v>
      </c>
      <c r="D678" s="16">
        <f>VLOOKUP($A678,'Medical Examinations'!$A$2:$J$2336,3,FALSE)</f>
        <v>8.74</v>
      </c>
      <c r="E678" t="str">
        <f>VLOOKUP($A678,'Medical Examinations'!$A$2:$J$2336,4,FALSE)</f>
        <v>yes</v>
      </c>
      <c r="F678" t="str">
        <f>VLOOKUP($A678,'Medical Examinations'!$A$2:$J$2336,5,FALSE)</f>
        <v>No</v>
      </c>
      <c r="G678" t="str">
        <f>VLOOKUP($A678,'Medical Examinations'!$A$2:$J$2336,6,FALSE)</f>
        <v>No</v>
      </c>
      <c r="H678" s="17">
        <f>VLOOKUP($A678,'Medical Examinations'!$A$2:$J$2336,7,FALSE)</f>
        <v>0</v>
      </c>
      <c r="I678" t="str">
        <f>VLOOKUP($A678,'Medical Examinations'!$A$2:$J$2336,8,FALSE)</f>
        <v>No</v>
      </c>
      <c r="J678" t="str">
        <f>VLOOKUP($A678,'Medical Examinations'!$A$2:$J$2336,9,FALSE)</f>
        <v>Obesity</v>
      </c>
      <c r="K678" t="str">
        <f>VLOOKUP($A678,'Medical Examinations'!$A$2:$J$2336,10,FALSE)</f>
        <v>Diabetes</v>
      </c>
      <c r="L678" s="18">
        <f>VLOOKUP($A678,'Hospitalisation Details'!$A$2:$H$2345,2,FALSE)</f>
        <v>24716</v>
      </c>
      <c r="M678" s="13">
        <f>VLOOKUP($A678,'Hospitalisation Details'!$A$2:$H$2345,4,FALSE)</f>
        <v>14640.35</v>
      </c>
      <c r="N678" t="str">
        <f>VLOOKUP($A678,'Hospitalisation Details'!$A$2:$H$2345,5,FALSE)</f>
        <v>tier - 2</v>
      </c>
      <c r="O678" t="str">
        <f>VLOOKUP($A678,'Hospitalisation Details'!$A$2:$H$2345,6,FALSE)</f>
        <v>tier - 3</v>
      </c>
      <c r="P678" t="str">
        <f>VLOOKUP($A678,'Hospitalisation Details'!$A$2:$H$2345,7,FALSE)</f>
        <v>R1026</v>
      </c>
      <c r="Q678" s="17">
        <f>VLOOKUP($A678,'Hospitalisation Details'!$A$2:$H$2345,8,FALSE)</f>
        <v>55</v>
      </c>
    </row>
    <row r="679" spans="1:17" x14ac:dyDescent="0.25">
      <c r="A679" t="str">
        <f>'Customer Names'!A679</f>
        <v>Id678</v>
      </c>
      <c r="B679" t="str">
        <f>VLOOKUP($A679,'Customer Names'!$A$2:$D$2336,3,FALSE)</f>
        <v>Margaret E</v>
      </c>
      <c r="C679" s="16">
        <f>VLOOKUP($A679,'Medical Examinations'!$A$2:$J$2336,2,FALSE)</f>
        <v>53.48</v>
      </c>
      <c r="D679" s="16">
        <f>VLOOKUP($A679,'Medical Examinations'!$A$2:$J$2336,3,FALSE)</f>
        <v>5.64</v>
      </c>
      <c r="E679" t="str">
        <f>VLOOKUP($A679,'Medical Examinations'!$A$2:$J$2336,4,FALSE)</f>
        <v>No</v>
      </c>
      <c r="F679" t="str">
        <f>VLOOKUP($A679,'Medical Examinations'!$A$2:$J$2336,5,FALSE)</f>
        <v>No</v>
      </c>
      <c r="G679" t="str">
        <f>VLOOKUP($A679,'Medical Examinations'!$A$2:$J$2336,6,FALSE)</f>
        <v>No</v>
      </c>
      <c r="H679" s="17">
        <f>VLOOKUP($A679,'Medical Examinations'!$A$2:$J$2336,7,FALSE)</f>
        <v>0</v>
      </c>
      <c r="I679" t="str">
        <f>VLOOKUP($A679,'Medical Examinations'!$A$2:$J$2336,8,FALSE)</f>
        <v>No</v>
      </c>
      <c r="J679" t="str">
        <f>VLOOKUP($A679,'Medical Examinations'!$A$2:$J$2336,9,FALSE)</f>
        <v>Obesity</v>
      </c>
      <c r="K679" t="str">
        <f>VLOOKUP($A679,'Medical Examinations'!$A$2:$J$2336,10,FALSE)</f>
        <v>Normal</v>
      </c>
      <c r="L679" s="18">
        <f>VLOOKUP($A679,'Hospitalisation Details'!$A$2:$H$2345,2,FALSE)</f>
        <v>33471</v>
      </c>
      <c r="M679" s="13">
        <f>VLOOKUP($A679,'Hospitalisation Details'!$A$2:$H$2345,4,FALSE)</f>
        <v>14630.52</v>
      </c>
      <c r="N679" t="str">
        <f>VLOOKUP($A679,'Hospitalisation Details'!$A$2:$H$2345,5,FALSE)</f>
        <v>tier - 2</v>
      </c>
      <c r="O679" t="str">
        <f>VLOOKUP($A679,'Hospitalisation Details'!$A$2:$H$2345,6,FALSE)</f>
        <v>tier - 3</v>
      </c>
      <c r="P679" t="str">
        <f>VLOOKUP($A679,'Hospitalisation Details'!$A$2:$H$2345,7,FALSE)</f>
        <v>R1011</v>
      </c>
      <c r="Q679" s="17">
        <f>VLOOKUP($A679,'Hospitalisation Details'!$A$2:$H$2345,8,FALSE)</f>
        <v>31</v>
      </c>
    </row>
    <row r="680" spans="1:17" x14ac:dyDescent="0.25">
      <c r="A680" t="str">
        <f>'Customer Names'!A680</f>
        <v>Id679</v>
      </c>
      <c r="B680" t="str">
        <f>VLOOKUP($A680,'Customer Names'!$A$2:$D$2336,3,FALSE)</f>
        <v>Mario J.</v>
      </c>
      <c r="C680" s="16">
        <f>VLOOKUP($A680,'Medical Examinations'!$A$2:$J$2336,2,FALSE)</f>
        <v>35.5</v>
      </c>
      <c r="D680" s="16">
        <f>VLOOKUP($A680,'Medical Examinations'!$A$2:$J$2336,3,FALSE)</f>
        <v>10.37</v>
      </c>
      <c r="E680" t="str">
        <f>VLOOKUP($A680,'Medical Examinations'!$A$2:$J$2336,4,FALSE)</f>
        <v>No</v>
      </c>
      <c r="F680" t="str">
        <f>VLOOKUP($A680,'Medical Examinations'!$A$2:$J$2336,5,FALSE)</f>
        <v>No</v>
      </c>
      <c r="G680" t="str">
        <f>VLOOKUP($A680,'Medical Examinations'!$A$2:$J$2336,6,FALSE)</f>
        <v>No</v>
      </c>
      <c r="H680" s="17">
        <f>VLOOKUP($A680,'Medical Examinations'!$A$2:$J$2336,7,FALSE)</f>
        <v>0</v>
      </c>
      <c r="I680" t="str">
        <f>VLOOKUP($A680,'Medical Examinations'!$A$2:$J$2336,8,FALSE)</f>
        <v>No</v>
      </c>
      <c r="J680" t="str">
        <f>VLOOKUP($A680,'Medical Examinations'!$A$2:$J$2336,9,FALSE)</f>
        <v>Obesity</v>
      </c>
      <c r="K680" t="str">
        <f>VLOOKUP($A680,'Medical Examinations'!$A$2:$J$2336,10,FALSE)</f>
        <v>Diabetes</v>
      </c>
      <c r="L680" s="18">
        <f>VLOOKUP($A680,'Hospitalisation Details'!$A$2:$H$2345,2,FALSE)</f>
        <v>24054</v>
      </c>
      <c r="M680" s="13">
        <f>VLOOKUP($A680,'Hospitalisation Details'!$A$2:$H$2345,4,FALSE)</f>
        <v>14612.33</v>
      </c>
      <c r="N680" t="str">
        <f>VLOOKUP($A680,'Hospitalisation Details'!$A$2:$H$2345,5,FALSE)</f>
        <v>tier - 2</v>
      </c>
      <c r="O680" t="str">
        <f>VLOOKUP($A680,'Hospitalisation Details'!$A$2:$H$2345,6,FALSE)</f>
        <v>tier - 3</v>
      </c>
      <c r="P680" t="str">
        <f>VLOOKUP($A680,'Hospitalisation Details'!$A$2:$H$2345,7,FALSE)</f>
        <v>R1021</v>
      </c>
      <c r="Q680" s="17">
        <f>VLOOKUP($A680,'Hospitalisation Details'!$A$2:$H$2345,8,FALSE)</f>
        <v>57</v>
      </c>
    </row>
    <row r="681" spans="1:17" x14ac:dyDescent="0.25">
      <c r="A681" t="str">
        <f>'Customer Names'!A681</f>
        <v>Id680</v>
      </c>
      <c r="B681" t="str">
        <f>VLOOKUP($A681,'Customer Names'!$A$2:$D$2336,3,FALSE)</f>
        <v>Peter</v>
      </c>
      <c r="C681" s="16">
        <f>VLOOKUP($A681,'Medical Examinations'!$A$2:$J$2336,2,FALSE)</f>
        <v>36.979999999999997</v>
      </c>
      <c r="D681" s="16">
        <f>VLOOKUP($A681,'Medical Examinations'!$A$2:$J$2336,3,FALSE)</f>
        <v>9.56</v>
      </c>
      <c r="E681" t="str">
        <f>VLOOKUP($A681,'Medical Examinations'!$A$2:$J$2336,4,FALSE)</f>
        <v>yes</v>
      </c>
      <c r="F681" t="str">
        <f>VLOOKUP($A681,'Medical Examinations'!$A$2:$J$2336,5,FALSE)</f>
        <v>No</v>
      </c>
      <c r="G681" t="str">
        <f>VLOOKUP($A681,'Medical Examinations'!$A$2:$J$2336,6,FALSE)</f>
        <v>No</v>
      </c>
      <c r="H681" s="17">
        <f>VLOOKUP($A681,'Medical Examinations'!$A$2:$J$2336,7,FALSE)</f>
        <v>0</v>
      </c>
      <c r="I681" t="str">
        <f>VLOOKUP($A681,'Medical Examinations'!$A$2:$J$2336,8,FALSE)</f>
        <v>No</v>
      </c>
      <c r="J681" t="str">
        <f>VLOOKUP($A681,'Medical Examinations'!$A$2:$J$2336,9,FALSE)</f>
        <v>Obesity</v>
      </c>
      <c r="K681" t="str">
        <f>VLOOKUP($A681,'Medical Examinations'!$A$2:$J$2336,10,FALSE)</f>
        <v>Diabetes</v>
      </c>
      <c r="L681" s="18">
        <f>VLOOKUP($A681,'Hospitalisation Details'!$A$2:$H$2345,2,FALSE)</f>
        <v>24671</v>
      </c>
      <c r="M681" s="13">
        <f>VLOOKUP($A681,'Hospitalisation Details'!$A$2:$H$2345,4,FALSE)</f>
        <v>14600.62</v>
      </c>
      <c r="N681" t="str">
        <f>VLOOKUP($A681,'Hospitalisation Details'!$A$2:$H$2345,5,FALSE)</f>
        <v>tier - 2</v>
      </c>
      <c r="O681" t="str">
        <f>VLOOKUP($A681,'Hospitalisation Details'!$A$2:$H$2345,6,FALSE)</f>
        <v>tier - 3</v>
      </c>
      <c r="P681" t="str">
        <f>VLOOKUP($A681,'Hospitalisation Details'!$A$2:$H$2345,7,FALSE)</f>
        <v>R1022</v>
      </c>
      <c r="Q681" s="17">
        <f>VLOOKUP($A681,'Hospitalisation Details'!$A$2:$H$2345,8,FALSE)</f>
        <v>55</v>
      </c>
    </row>
    <row r="682" spans="1:17" x14ac:dyDescent="0.25">
      <c r="A682" t="str">
        <f>'Customer Names'!A682</f>
        <v>Id681</v>
      </c>
      <c r="B682" t="str">
        <f>VLOOKUP($A682,'Customer Names'!$A$2:$D$2336,3,FALSE)</f>
        <v>Carolina</v>
      </c>
      <c r="C682" s="16">
        <f>VLOOKUP($A682,'Medical Examinations'!$A$2:$J$2336,2,FALSE)</f>
        <v>32.395000000000003</v>
      </c>
      <c r="D682" s="16">
        <f>VLOOKUP($A682,'Medical Examinations'!$A$2:$J$2336,3,FALSE)</f>
        <v>8.23</v>
      </c>
      <c r="E682" t="str">
        <f>VLOOKUP($A682,'Medical Examinations'!$A$2:$J$2336,4,FALSE)</f>
        <v>yes</v>
      </c>
      <c r="F682" t="str">
        <f>VLOOKUP($A682,'Medical Examinations'!$A$2:$J$2336,5,FALSE)</f>
        <v>No</v>
      </c>
      <c r="G682" t="str">
        <f>VLOOKUP($A682,'Medical Examinations'!$A$2:$J$2336,6,FALSE)</f>
        <v>Yes</v>
      </c>
      <c r="H682" s="17">
        <f>VLOOKUP($A682,'Medical Examinations'!$A$2:$J$2336,7,FALSE)</f>
        <v>1</v>
      </c>
      <c r="I682" t="str">
        <f>VLOOKUP($A682,'Medical Examinations'!$A$2:$J$2336,8,FALSE)</f>
        <v>No</v>
      </c>
      <c r="J682" t="str">
        <f>VLOOKUP($A682,'Medical Examinations'!$A$2:$J$2336,9,FALSE)</f>
        <v>Obesity</v>
      </c>
      <c r="K682" t="str">
        <f>VLOOKUP($A682,'Medical Examinations'!$A$2:$J$2336,10,FALSE)</f>
        <v>Diabetes</v>
      </c>
      <c r="L682" s="18">
        <f>VLOOKUP($A682,'Hospitalisation Details'!$A$2:$H$2345,2,FALSE)</f>
        <v>23298</v>
      </c>
      <c r="M682" s="13">
        <f>VLOOKUP($A682,'Hospitalisation Details'!$A$2:$H$2345,4,FALSE)</f>
        <v>14590.63</v>
      </c>
      <c r="N682" t="str">
        <f>VLOOKUP($A682,'Hospitalisation Details'!$A$2:$H$2345,5,FALSE)</f>
        <v>tier - 2</v>
      </c>
      <c r="O682" t="str">
        <f>VLOOKUP($A682,'Hospitalisation Details'!$A$2:$H$2345,6,FALSE)</f>
        <v>tier - 1</v>
      </c>
      <c r="P682" t="str">
        <f>VLOOKUP($A682,'Hospitalisation Details'!$A$2:$H$2345,7,FALSE)</f>
        <v>R1024</v>
      </c>
      <c r="Q682" s="17">
        <f>VLOOKUP($A682,'Hospitalisation Details'!$A$2:$H$2345,8,FALSE)</f>
        <v>59</v>
      </c>
    </row>
    <row r="683" spans="1:17" x14ac:dyDescent="0.25">
      <c r="A683" t="str">
        <f>'Customer Names'!A683</f>
        <v>Id682</v>
      </c>
      <c r="B683" t="str">
        <f>VLOOKUP($A683,'Customer Names'!$A$2:$D$2336,3,FALSE)</f>
        <v>Jenny K.</v>
      </c>
      <c r="C683" s="16">
        <f>VLOOKUP($A683,'Medical Examinations'!$A$2:$J$2336,2,FALSE)</f>
        <v>32.729999999999997</v>
      </c>
      <c r="D683" s="16">
        <f>VLOOKUP($A683,'Medical Examinations'!$A$2:$J$2336,3,FALSE)</f>
        <v>7.03</v>
      </c>
      <c r="E683" t="str">
        <f>VLOOKUP($A683,'Medical Examinations'!$A$2:$J$2336,4,FALSE)</f>
        <v>No</v>
      </c>
      <c r="F683" t="str">
        <f>VLOOKUP($A683,'Medical Examinations'!$A$2:$J$2336,5,FALSE)</f>
        <v>No</v>
      </c>
      <c r="G683" t="str">
        <f>VLOOKUP($A683,'Medical Examinations'!$A$2:$J$2336,6,FALSE)</f>
        <v>No</v>
      </c>
      <c r="H683" s="17">
        <f>VLOOKUP($A683,'Medical Examinations'!$A$2:$J$2336,7,FALSE)</f>
        <v>0</v>
      </c>
      <c r="I683" t="str">
        <f>VLOOKUP($A683,'Medical Examinations'!$A$2:$J$2336,8,FALSE)</f>
        <v>No</v>
      </c>
      <c r="J683" t="str">
        <f>VLOOKUP($A683,'Medical Examinations'!$A$2:$J$2336,9,FALSE)</f>
        <v>Obesity</v>
      </c>
      <c r="K683" t="str">
        <f>VLOOKUP($A683,'Medical Examinations'!$A$2:$J$2336,10,FALSE)</f>
        <v>Diabetes</v>
      </c>
      <c r="L683" s="18">
        <f>VLOOKUP($A683,'Hospitalisation Details'!$A$2:$H$2345,2,FALSE)</f>
        <v>22983</v>
      </c>
      <c r="M683" s="13">
        <f>VLOOKUP($A683,'Hospitalisation Details'!$A$2:$H$2345,4,FALSE)</f>
        <v>14574.64</v>
      </c>
      <c r="N683" t="str">
        <f>VLOOKUP($A683,'Hospitalisation Details'!$A$2:$H$2345,5,FALSE)</f>
        <v>tier - 2</v>
      </c>
      <c r="O683" t="str">
        <f>VLOOKUP($A683,'Hospitalisation Details'!$A$2:$H$2345,6,FALSE)</f>
        <v>tier - 1</v>
      </c>
      <c r="P683" t="str">
        <f>VLOOKUP($A683,'Hospitalisation Details'!$A$2:$H$2345,7,FALSE)</f>
        <v>R1025</v>
      </c>
      <c r="Q683" s="17">
        <f>VLOOKUP($A683,'Hospitalisation Details'!$A$2:$H$2345,8,FALSE)</f>
        <v>60</v>
      </c>
    </row>
    <row r="684" spans="1:17" x14ac:dyDescent="0.25">
      <c r="A684" t="str">
        <f>'Customer Names'!A684</f>
        <v>Id683</v>
      </c>
      <c r="B684" t="str">
        <f>VLOOKUP($A684,'Customer Names'!$A$2:$D$2336,3,FALSE)</f>
        <v>Jessica</v>
      </c>
      <c r="C684" s="16">
        <f>VLOOKUP($A684,'Medical Examinations'!$A$2:$J$2336,2,FALSE)</f>
        <v>20.52</v>
      </c>
      <c r="D684" s="16">
        <f>VLOOKUP($A684,'Medical Examinations'!$A$2:$J$2336,3,FALSE)</f>
        <v>5.45</v>
      </c>
      <c r="E684" t="str">
        <f>VLOOKUP($A684,'Medical Examinations'!$A$2:$J$2336,4,FALSE)</f>
        <v>No</v>
      </c>
      <c r="F684" t="str">
        <f>VLOOKUP($A684,'Medical Examinations'!$A$2:$J$2336,5,FALSE)</f>
        <v>No</v>
      </c>
      <c r="G684" t="str">
        <f>VLOOKUP($A684,'Medical Examinations'!$A$2:$J$2336,6,FALSE)</f>
        <v>No</v>
      </c>
      <c r="H684" s="17">
        <f>VLOOKUP($A684,'Medical Examinations'!$A$2:$J$2336,7,FALSE)</f>
        <v>1</v>
      </c>
      <c r="I684" t="str">
        <f>VLOOKUP($A684,'Medical Examinations'!$A$2:$J$2336,8,FALSE)</f>
        <v>yes</v>
      </c>
      <c r="J684" t="str">
        <f>VLOOKUP($A684,'Medical Examinations'!$A$2:$J$2336,9,FALSE)</f>
        <v>Normal Weight</v>
      </c>
      <c r="K684" t="str">
        <f>VLOOKUP($A684,'Medical Examinations'!$A$2:$J$2336,10,FALSE)</f>
        <v>Normal</v>
      </c>
      <c r="L684" s="18">
        <f>VLOOKUP($A684,'Hospitalisation Details'!$A$2:$H$2345,2,FALSE)</f>
        <v>36050</v>
      </c>
      <c r="M684" s="13">
        <f>VLOOKUP($A684,'Hospitalisation Details'!$A$2:$H$2345,4,FALSE)</f>
        <v>14571.89</v>
      </c>
      <c r="N684" t="str">
        <f>VLOOKUP($A684,'Hospitalisation Details'!$A$2:$H$2345,5,FALSE)</f>
        <v>tier - 2</v>
      </c>
      <c r="O684" t="str">
        <f>VLOOKUP($A684,'Hospitalisation Details'!$A$2:$H$2345,6,FALSE)</f>
        <v>tier - 1</v>
      </c>
      <c r="P684" t="str">
        <f>VLOOKUP($A684,'Hospitalisation Details'!$A$2:$H$2345,7,FALSE)</f>
        <v>R1024</v>
      </c>
      <c r="Q684" s="17">
        <f>VLOOKUP($A684,'Hospitalisation Details'!$A$2:$H$2345,8,FALSE)</f>
        <v>24</v>
      </c>
    </row>
    <row r="685" spans="1:17" x14ac:dyDescent="0.25">
      <c r="A685" t="str">
        <f>'Customer Names'!A685</f>
        <v>Id684</v>
      </c>
      <c r="B685" t="str">
        <f>VLOOKUP($A685,'Customer Names'!$A$2:$D$2336,3,FALSE)</f>
        <v>Kimberly D</v>
      </c>
      <c r="C685" s="16">
        <f>VLOOKUP($A685,'Medical Examinations'!$A$2:$J$2336,2,FALSE)</f>
        <v>51.72</v>
      </c>
      <c r="D685" s="16">
        <f>VLOOKUP($A685,'Medical Examinations'!$A$2:$J$2336,3,FALSE)</f>
        <v>5.76</v>
      </c>
      <c r="E685" t="str">
        <f>VLOOKUP($A685,'Medical Examinations'!$A$2:$J$2336,4,FALSE)</f>
        <v>No</v>
      </c>
      <c r="F685" t="str">
        <f>VLOOKUP($A685,'Medical Examinations'!$A$2:$J$2336,5,FALSE)</f>
        <v>No</v>
      </c>
      <c r="G685" t="str">
        <f>VLOOKUP($A685,'Medical Examinations'!$A$2:$J$2336,6,FALSE)</f>
        <v>No</v>
      </c>
      <c r="H685" s="17">
        <f>VLOOKUP($A685,'Medical Examinations'!$A$2:$J$2336,7,FALSE)</f>
        <v>0</v>
      </c>
      <c r="I685" t="str">
        <f>VLOOKUP($A685,'Medical Examinations'!$A$2:$J$2336,8,FALSE)</f>
        <v>No</v>
      </c>
      <c r="J685" t="str">
        <f>VLOOKUP($A685,'Medical Examinations'!$A$2:$J$2336,9,FALSE)</f>
        <v>Obesity</v>
      </c>
      <c r="K685" t="str">
        <f>VLOOKUP($A685,'Medical Examinations'!$A$2:$J$2336,10,FALSE)</f>
        <v>Prediabetes</v>
      </c>
      <c r="L685" s="18">
        <f>VLOOKUP($A685,'Hospitalisation Details'!$A$2:$H$2345,2,FALSE)</f>
        <v>32703</v>
      </c>
      <c r="M685" s="13">
        <f>VLOOKUP($A685,'Hospitalisation Details'!$A$2:$H$2345,4,FALSE)</f>
        <v>14547.26</v>
      </c>
      <c r="N685" t="str">
        <f>VLOOKUP($A685,'Hospitalisation Details'!$A$2:$H$2345,5,FALSE)</f>
        <v>tier - 2</v>
      </c>
      <c r="O685" t="str">
        <f>VLOOKUP($A685,'Hospitalisation Details'!$A$2:$H$2345,6,FALSE)</f>
        <v>tier - 3</v>
      </c>
      <c r="P685" t="str">
        <f>VLOOKUP($A685,'Hospitalisation Details'!$A$2:$H$2345,7,FALSE)</f>
        <v>R1011</v>
      </c>
      <c r="Q685" s="17">
        <f>VLOOKUP($A685,'Hospitalisation Details'!$A$2:$H$2345,8,FALSE)</f>
        <v>33</v>
      </c>
    </row>
    <row r="686" spans="1:17" x14ac:dyDescent="0.25">
      <c r="A686" t="str">
        <f>'Customer Names'!A686</f>
        <v>Id685</v>
      </c>
      <c r="B686" t="str">
        <f>VLOOKUP($A686,'Customer Names'!$A$2:$D$2336,3,FALSE)</f>
        <v>Marc-Olivier</v>
      </c>
      <c r="C686" s="16">
        <f>VLOOKUP($A686,'Medical Examinations'!$A$2:$J$2336,2,FALSE)</f>
        <v>50.2</v>
      </c>
      <c r="D686" s="16">
        <f>VLOOKUP($A686,'Medical Examinations'!$A$2:$J$2336,3,FALSE)</f>
        <v>5.4</v>
      </c>
      <c r="E686" t="str">
        <f>VLOOKUP($A686,'Medical Examinations'!$A$2:$J$2336,4,FALSE)</f>
        <v>No</v>
      </c>
      <c r="F686" t="str">
        <f>VLOOKUP($A686,'Medical Examinations'!$A$2:$J$2336,5,FALSE)</f>
        <v>No</v>
      </c>
      <c r="G686" t="str">
        <f>VLOOKUP($A686,'Medical Examinations'!$A$2:$J$2336,6,FALSE)</f>
        <v>No</v>
      </c>
      <c r="H686" s="17">
        <f>VLOOKUP($A686,'Medical Examinations'!$A$2:$J$2336,7,FALSE)</f>
        <v>0</v>
      </c>
      <c r="I686" t="str">
        <f>VLOOKUP($A686,'Medical Examinations'!$A$2:$J$2336,8,FALSE)</f>
        <v>No</v>
      </c>
      <c r="J686" t="str">
        <f>VLOOKUP($A686,'Medical Examinations'!$A$2:$J$2336,9,FALSE)</f>
        <v>Obesity</v>
      </c>
      <c r="K686" t="str">
        <f>VLOOKUP($A686,'Medical Examinations'!$A$2:$J$2336,10,FALSE)</f>
        <v>Normal</v>
      </c>
      <c r="L686" s="18">
        <f>VLOOKUP($A686,'Hospitalisation Details'!$A$2:$H$2345,2,FALSE)</f>
        <v>32711</v>
      </c>
      <c r="M686" s="13">
        <f>VLOOKUP($A686,'Hospitalisation Details'!$A$2:$H$2345,4,FALSE)</f>
        <v>14507.46</v>
      </c>
      <c r="N686" t="str">
        <f>VLOOKUP($A686,'Hospitalisation Details'!$A$2:$H$2345,5,FALSE)</f>
        <v>tier - 2</v>
      </c>
      <c r="O686" t="str">
        <f>VLOOKUP($A686,'Hospitalisation Details'!$A$2:$H$2345,6,FALSE)</f>
        <v>tier - 3</v>
      </c>
      <c r="P686" t="str">
        <f>VLOOKUP($A686,'Hospitalisation Details'!$A$2:$H$2345,7,FALSE)</f>
        <v>R1012</v>
      </c>
      <c r="Q686" s="17">
        <f>VLOOKUP($A686,'Hospitalisation Details'!$A$2:$H$2345,8,FALSE)</f>
        <v>33</v>
      </c>
    </row>
    <row r="687" spans="1:17" x14ac:dyDescent="0.25">
      <c r="A687" t="str">
        <f>'Customer Names'!A687</f>
        <v>Id686</v>
      </c>
      <c r="B687" t="str">
        <f>VLOOKUP($A687,'Customer Names'!$A$2:$D$2336,3,FALSE)</f>
        <v>Russell J</v>
      </c>
      <c r="C687" s="16">
        <f>VLOOKUP($A687,'Medical Examinations'!$A$2:$J$2336,2,FALSE)</f>
        <v>25.52</v>
      </c>
      <c r="D687" s="16">
        <f>VLOOKUP($A687,'Medical Examinations'!$A$2:$J$2336,3,FALSE)</f>
        <v>6.35</v>
      </c>
      <c r="E687" t="str">
        <f>VLOOKUP($A687,'Medical Examinations'!$A$2:$J$2336,4,FALSE)</f>
        <v>No</v>
      </c>
      <c r="F687" t="str">
        <f>VLOOKUP($A687,'Medical Examinations'!$A$2:$J$2336,5,FALSE)</f>
        <v>No</v>
      </c>
      <c r="G687" t="str">
        <f>VLOOKUP($A687,'Medical Examinations'!$A$2:$J$2336,6,FALSE)</f>
        <v>Yes</v>
      </c>
      <c r="H687" s="17">
        <f>VLOOKUP($A687,'Medical Examinations'!$A$2:$J$2336,7,FALSE)</f>
        <v>1</v>
      </c>
      <c r="I687" t="str">
        <f>VLOOKUP($A687,'Medical Examinations'!$A$2:$J$2336,8,FALSE)</f>
        <v>No</v>
      </c>
      <c r="J687" t="str">
        <f>VLOOKUP($A687,'Medical Examinations'!$A$2:$J$2336,9,FALSE)</f>
        <v>Overweight</v>
      </c>
      <c r="K687" t="str">
        <f>VLOOKUP($A687,'Medical Examinations'!$A$2:$J$2336,10,FALSE)</f>
        <v>Prediabetes</v>
      </c>
      <c r="L687" s="18">
        <f>VLOOKUP($A687,'Hospitalisation Details'!$A$2:$H$2345,2,FALSE)</f>
        <v>29148</v>
      </c>
      <c r="M687" s="13">
        <f>VLOOKUP($A687,'Hospitalisation Details'!$A$2:$H$2345,4,FALSE)</f>
        <v>14478.33</v>
      </c>
      <c r="N687" t="str">
        <f>VLOOKUP($A687,'Hospitalisation Details'!$A$2:$H$2345,5,FALSE)</f>
        <v>tier - 2</v>
      </c>
      <c r="O687" t="str">
        <f>VLOOKUP($A687,'Hospitalisation Details'!$A$2:$H$2345,6,FALSE)</f>
        <v>tier - 2</v>
      </c>
      <c r="P687" t="str">
        <f>VLOOKUP($A687,'Hospitalisation Details'!$A$2:$H$2345,7,FALSE)</f>
        <v>R1013</v>
      </c>
      <c r="Q687" s="17">
        <f>VLOOKUP($A687,'Hospitalisation Details'!$A$2:$H$2345,8,FALSE)</f>
        <v>43</v>
      </c>
    </row>
    <row r="688" spans="1:17" x14ac:dyDescent="0.25">
      <c r="A688" t="str">
        <f>'Customer Names'!A688</f>
        <v>Id687</v>
      </c>
      <c r="B688" t="str">
        <f>VLOOKUP($A688,'Customer Names'!$A$2:$D$2336,3,FALSE)</f>
        <v>Karine</v>
      </c>
      <c r="C688" s="16">
        <f>VLOOKUP($A688,'Medical Examinations'!$A$2:$J$2336,2,FALSE)</f>
        <v>35.200000000000003</v>
      </c>
      <c r="D688" s="16">
        <f>VLOOKUP($A688,'Medical Examinations'!$A$2:$J$2336,3,FALSE)</f>
        <v>6.26</v>
      </c>
      <c r="E688" t="str">
        <f>VLOOKUP($A688,'Medical Examinations'!$A$2:$J$2336,4,FALSE)</f>
        <v>yes</v>
      </c>
      <c r="F688" t="str">
        <f>VLOOKUP($A688,'Medical Examinations'!$A$2:$J$2336,5,FALSE)</f>
        <v>No</v>
      </c>
      <c r="G688" t="str">
        <f>VLOOKUP($A688,'Medical Examinations'!$A$2:$J$2336,6,FALSE)</f>
        <v>No</v>
      </c>
      <c r="H688" s="17">
        <f>VLOOKUP($A688,'Medical Examinations'!$A$2:$J$2336,7,FALSE)</f>
        <v>2</v>
      </c>
      <c r="I688" t="str">
        <f>VLOOKUP($A688,'Medical Examinations'!$A$2:$J$2336,8,FALSE)</f>
        <v>No</v>
      </c>
      <c r="J688" t="str">
        <f>VLOOKUP($A688,'Medical Examinations'!$A$2:$J$2336,9,FALSE)</f>
        <v>Obesity</v>
      </c>
      <c r="K688" t="str">
        <f>VLOOKUP($A688,'Medical Examinations'!$A$2:$J$2336,10,FALSE)</f>
        <v>Prediabetes</v>
      </c>
      <c r="L688" s="18">
        <f>VLOOKUP($A688,'Hospitalisation Details'!$A$2:$H$2345,2,FALSE)</f>
        <v>21874</v>
      </c>
      <c r="M688" s="13">
        <f>VLOOKUP($A688,'Hospitalisation Details'!$A$2:$H$2345,4,FALSE)</f>
        <v>14474.68</v>
      </c>
      <c r="N688" t="str">
        <f>VLOOKUP($A688,'Hospitalisation Details'!$A$2:$H$2345,5,FALSE)</f>
        <v>tier - 2</v>
      </c>
      <c r="O688" t="str">
        <f>VLOOKUP($A688,'Hospitalisation Details'!$A$2:$H$2345,6,FALSE)</f>
        <v>tier - 2</v>
      </c>
      <c r="P688" t="str">
        <f>VLOOKUP($A688,'Hospitalisation Details'!$A$2:$H$2345,7,FALSE)</f>
        <v>R1013</v>
      </c>
      <c r="Q688" s="17">
        <f>VLOOKUP($A688,'Hospitalisation Details'!$A$2:$H$2345,8,FALSE)</f>
        <v>63</v>
      </c>
    </row>
    <row r="689" spans="1:17" x14ac:dyDescent="0.25">
      <c r="A689" t="str">
        <f>'Customer Names'!A689</f>
        <v>Id688</v>
      </c>
      <c r="B689" t="str">
        <f>VLOOKUP($A689,'Customer Names'!$A$2:$D$2336,3,FALSE)</f>
        <v>Cheryl</v>
      </c>
      <c r="C689" s="16">
        <f>VLOOKUP($A689,'Medical Examinations'!$A$2:$J$2336,2,FALSE)</f>
        <v>41.26</v>
      </c>
      <c r="D689" s="16">
        <f>VLOOKUP($A689,'Medical Examinations'!$A$2:$J$2336,3,FALSE)</f>
        <v>5.97</v>
      </c>
      <c r="E689" t="str">
        <f>VLOOKUP($A689,'Medical Examinations'!$A$2:$J$2336,4,FALSE)</f>
        <v>yes</v>
      </c>
      <c r="F689" t="str">
        <f>VLOOKUP($A689,'Medical Examinations'!$A$2:$J$2336,5,FALSE)</f>
        <v>No</v>
      </c>
      <c r="G689" t="str">
        <f>VLOOKUP($A689,'Medical Examinations'!$A$2:$J$2336,6,FALSE)</f>
        <v>No</v>
      </c>
      <c r="H689" s="17">
        <f>VLOOKUP($A689,'Medical Examinations'!$A$2:$J$2336,7,FALSE)</f>
        <v>0</v>
      </c>
      <c r="I689" t="str">
        <f>VLOOKUP($A689,'Medical Examinations'!$A$2:$J$2336,8,FALSE)</f>
        <v>No</v>
      </c>
      <c r="J689" t="str">
        <f>VLOOKUP($A689,'Medical Examinations'!$A$2:$J$2336,9,FALSE)</f>
        <v>Obesity</v>
      </c>
      <c r="K689" t="str">
        <f>VLOOKUP($A689,'Medical Examinations'!$A$2:$J$2336,10,FALSE)</f>
        <v>Prediabetes</v>
      </c>
      <c r="L689" s="18">
        <f>VLOOKUP($A689,'Hospitalisation Details'!$A$2:$H$2345,2,FALSE)</f>
        <v>28091</v>
      </c>
      <c r="M689" s="13">
        <f>VLOOKUP($A689,'Hospitalisation Details'!$A$2:$H$2345,4,FALSE)</f>
        <v>14470.01</v>
      </c>
      <c r="N689" t="str">
        <f>VLOOKUP($A689,'Hospitalisation Details'!$A$2:$H$2345,5,FALSE)</f>
        <v>tier - 2</v>
      </c>
      <c r="O689" t="str">
        <f>VLOOKUP($A689,'Hospitalisation Details'!$A$2:$H$2345,6,FALSE)</f>
        <v>tier - 3</v>
      </c>
      <c r="P689" t="str">
        <f>VLOOKUP($A689,'Hospitalisation Details'!$A$2:$H$2345,7,FALSE)</f>
        <v>R1012</v>
      </c>
      <c r="Q689" s="17">
        <f>VLOOKUP($A689,'Hospitalisation Details'!$A$2:$H$2345,8,FALSE)</f>
        <v>46</v>
      </c>
    </row>
    <row r="690" spans="1:17" x14ac:dyDescent="0.25">
      <c r="A690" t="str">
        <f>'Customer Names'!A690</f>
        <v>Id689</v>
      </c>
      <c r="B690" t="str">
        <f>VLOOKUP($A690,'Customer Names'!$A$2:$D$2336,3,FALSE)</f>
        <v>Allison M.</v>
      </c>
      <c r="C690" s="16">
        <f>VLOOKUP($A690,'Medical Examinations'!$A$2:$J$2336,2,FALSE)</f>
        <v>17.195</v>
      </c>
      <c r="D690" s="16">
        <f>VLOOKUP($A690,'Medical Examinations'!$A$2:$J$2336,3,FALSE)</f>
        <v>5.29</v>
      </c>
      <c r="E690" t="str">
        <f>VLOOKUP($A690,'Medical Examinations'!$A$2:$J$2336,4,FALSE)</f>
        <v>yes</v>
      </c>
      <c r="F690" t="str">
        <f>VLOOKUP($A690,'Medical Examinations'!$A$2:$J$2336,5,FALSE)</f>
        <v>No</v>
      </c>
      <c r="G690" t="str">
        <f>VLOOKUP($A690,'Medical Examinations'!$A$2:$J$2336,6,FALSE)</f>
        <v>No</v>
      </c>
      <c r="H690" s="17">
        <f>VLOOKUP($A690,'Medical Examinations'!$A$2:$J$2336,7,FALSE)</f>
        <v>0</v>
      </c>
      <c r="I690" t="str">
        <f>VLOOKUP($A690,'Medical Examinations'!$A$2:$J$2336,8,FALSE)</f>
        <v>yes</v>
      </c>
      <c r="J690" t="str">
        <f>VLOOKUP($A690,'Medical Examinations'!$A$2:$J$2336,9,FALSE)</f>
        <v>Underweight</v>
      </c>
      <c r="K690" t="str">
        <f>VLOOKUP($A690,'Medical Examinations'!$A$2:$J$2336,10,FALSE)</f>
        <v>Normal</v>
      </c>
      <c r="L690" s="18">
        <f>VLOOKUP($A690,'Hospitalisation Details'!$A$2:$H$2345,2,FALSE)</f>
        <v>35379</v>
      </c>
      <c r="M690" s="13">
        <f>VLOOKUP($A690,'Hospitalisation Details'!$A$2:$H$2345,4,FALSE)</f>
        <v>14455.64</v>
      </c>
      <c r="N690" t="str">
        <f>VLOOKUP($A690,'Hospitalisation Details'!$A$2:$H$2345,5,FALSE)</f>
        <v>tier - 2</v>
      </c>
      <c r="O690" t="str">
        <f>VLOOKUP($A690,'Hospitalisation Details'!$A$2:$H$2345,6,FALSE)</f>
        <v>tier - 3</v>
      </c>
      <c r="P690" t="str">
        <f>VLOOKUP($A690,'Hospitalisation Details'!$A$2:$H$2345,7,FALSE)</f>
        <v>R1024</v>
      </c>
      <c r="Q690" s="17">
        <f>VLOOKUP($A690,'Hospitalisation Details'!$A$2:$H$2345,8,FALSE)</f>
        <v>26</v>
      </c>
    </row>
    <row r="691" spans="1:17" x14ac:dyDescent="0.25">
      <c r="A691" t="str">
        <f>'Customer Names'!A691</f>
        <v>Id690</v>
      </c>
      <c r="B691" t="str">
        <f>VLOOKUP($A691,'Customer Names'!$A$2:$D$2336,3,FALSE)</f>
        <v>Adriana</v>
      </c>
      <c r="C691" s="16">
        <f>VLOOKUP($A691,'Medical Examinations'!$A$2:$J$2336,2,FALSE)</f>
        <v>23.085000000000001</v>
      </c>
      <c r="D691" s="16">
        <f>VLOOKUP($A691,'Medical Examinations'!$A$2:$J$2336,3,FALSE)</f>
        <v>4.2699999999999996</v>
      </c>
      <c r="E691" t="str">
        <f>VLOOKUP($A691,'Medical Examinations'!$A$2:$J$2336,4,FALSE)</f>
        <v>yes</v>
      </c>
      <c r="F691" t="str">
        <f>VLOOKUP($A691,'Medical Examinations'!$A$2:$J$2336,5,FALSE)</f>
        <v>No</v>
      </c>
      <c r="G691" t="str">
        <f>VLOOKUP($A691,'Medical Examinations'!$A$2:$J$2336,6,FALSE)</f>
        <v>No</v>
      </c>
      <c r="H691" s="17">
        <f>VLOOKUP($A691,'Medical Examinations'!$A$2:$J$2336,7,FALSE)</f>
        <v>2</v>
      </c>
      <c r="I691" t="str">
        <f>VLOOKUP($A691,'Medical Examinations'!$A$2:$J$2336,8,FALSE)</f>
        <v>No</v>
      </c>
      <c r="J691" t="str">
        <f>VLOOKUP($A691,'Medical Examinations'!$A$2:$J$2336,9,FALSE)</f>
        <v>Normal Weight</v>
      </c>
      <c r="K691" t="str">
        <f>VLOOKUP($A691,'Medical Examinations'!$A$2:$J$2336,10,FALSE)</f>
        <v>Normal</v>
      </c>
      <c r="L691" s="18">
        <f>VLOOKUP($A691,'Hospitalisation Details'!$A$2:$H$2345,2,FALSE)</f>
        <v>21765</v>
      </c>
      <c r="M691" s="13">
        <f>VLOOKUP($A691,'Hospitalisation Details'!$A$2:$H$2345,4,FALSE)</f>
        <v>14451.84</v>
      </c>
      <c r="N691" t="str">
        <f>VLOOKUP($A691,'Hospitalisation Details'!$A$2:$H$2345,5,FALSE)</f>
        <v>tier - 2</v>
      </c>
      <c r="O691" t="str">
        <f>VLOOKUP($A691,'Hospitalisation Details'!$A$2:$H$2345,6,FALSE)</f>
        <v>tier - 3</v>
      </c>
      <c r="P691" t="str">
        <f>VLOOKUP($A691,'Hospitalisation Details'!$A$2:$H$2345,7,FALSE)</f>
        <v>R1023</v>
      </c>
      <c r="Q691" s="17">
        <f>VLOOKUP($A691,'Hospitalisation Details'!$A$2:$H$2345,8,FALSE)</f>
        <v>63</v>
      </c>
    </row>
    <row r="692" spans="1:17" x14ac:dyDescent="0.25">
      <c r="A692" t="str">
        <f>'Customer Names'!A692</f>
        <v>Id691</v>
      </c>
      <c r="B692" t="str">
        <f>VLOOKUP($A692,'Customer Names'!$A$2:$D$2336,3,FALSE)</f>
        <v>Miranda J</v>
      </c>
      <c r="C692" s="16">
        <f>VLOOKUP($A692,'Medical Examinations'!$A$2:$J$2336,2,FALSE)</f>
        <v>21.66</v>
      </c>
      <c r="D692" s="16">
        <f>VLOOKUP($A692,'Medical Examinations'!$A$2:$J$2336,3,FALSE)</f>
        <v>5.2</v>
      </c>
      <c r="E692" t="str">
        <f>VLOOKUP($A692,'Medical Examinations'!$A$2:$J$2336,4,FALSE)</f>
        <v>yes</v>
      </c>
      <c r="F692" t="str">
        <f>VLOOKUP($A692,'Medical Examinations'!$A$2:$J$2336,5,FALSE)</f>
        <v>No</v>
      </c>
      <c r="G692" t="str">
        <f>VLOOKUP($A692,'Medical Examinations'!$A$2:$J$2336,6,FALSE)</f>
        <v>No</v>
      </c>
      <c r="H692" s="17">
        <f>VLOOKUP($A692,'Medical Examinations'!$A$2:$J$2336,7,FALSE)</f>
        <v>2</v>
      </c>
      <c r="I692" t="str">
        <f>VLOOKUP($A692,'Medical Examinations'!$A$2:$J$2336,8,FALSE)</f>
        <v>No</v>
      </c>
      <c r="J692" t="str">
        <f>VLOOKUP($A692,'Medical Examinations'!$A$2:$J$2336,9,FALSE)</f>
        <v>Normal Weight</v>
      </c>
      <c r="K692" t="str">
        <f>VLOOKUP($A692,'Medical Examinations'!$A$2:$J$2336,10,FALSE)</f>
        <v>Normal</v>
      </c>
      <c r="L692" s="18">
        <f>VLOOKUP($A692,'Hospitalisation Details'!$A$2:$H$2345,2,FALSE)</f>
        <v>21730</v>
      </c>
      <c r="M692" s="13">
        <f>VLOOKUP($A692,'Hospitalisation Details'!$A$2:$H$2345,4,FALSE)</f>
        <v>14449.85</v>
      </c>
      <c r="N692" t="str">
        <f>VLOOKUP($A692,'Hospitalisation Details'!$A$2:$H$2345,5,FALSE)</f>
        <v>tier - 2</v>
      </c>
      <c r="O692" t="str">
        <f>VLOOKUP($A692,'Hospitalisation Details'!$A$2:$H$2345,6,FALSE)</f>
        <v>tier - 1</v>
      </c>
      <c r="P692" t="str">
        <f>VLOOKUP($A692,'Hospitalisation Details'!$A$2:$H$2345,7,FALSE)</f>
        <v>R1024</v>
      </c>
      <c r="Q692" s="17">
        <f>VLOOKUP($A692,'Hospitalisation Details'!$A$2:$H$2345,8,FALSE)</f>
        <v>63</v>
      </c>
    </row>
    <row r="693" spans="1:17" x14ac:dyDescent="0.25">
      <c r="A693" t="str">
        <f>'Customer Names'!A693</f>
        <v>Id692</v>
      </c>
      <c r="B693" t="str">
        <f>VLOOKUP($A693,'Customer Names'!$A$2:$D$2336,3,FALSE)</f>
        <v>Roberto</v>
      </c>
      <c r="C693" s="16">
        <f>VLOOKUP($A693,'Medical Examinations'!$A$2:$J$2336,2,FALSE)</f>
        <v>36.47</v>
      </c>
      <c r="D693" s="16">
        <f>VLOOKUP($A693,'Medical Examinations'!$A$2:$J$2336,3,FALSE)</f>
        <v>8.23</v>
      </c>
      <c r="E693" t="str">
        <f>VLOOKUP($A693,'Medical Examinations'!$A$2:$J$2336,4,FALSE)</f>
        <v>yes</v>
      </c>
      <c r="F693" t="str">
        <f>VLOOKUP($A693,'Medical Examinations'!$A$2:$J$2336,5,FALSE)</f>
        <v>No</v>
      </c>
      <c r="G693" t="str">
        <f>VLOOKUP($A693,'Medical Examinations'!$A$2:$J$2336,6,FALSE)</f>
        <v>No</v>
      </c>
      <c r="H693" s="17">
        <f>VLOOKUP($A693,'Medical Examinations'!$A$2:$J$2336,7,FALSE)</f>
        <v>0</v>
      </c>
      <c r="I693" t="str">
        <f>VLOOKUP($A693,'Medical Examinations'!$A$2:$J$2336,8,FALSE)</f>
        <v>No</v>
      </c>
      <c r="J693" t="str">
        <f>VLOOKUP($A693,'Medical Examinations'!$A$2:$J$2336,9,FALSE)</f>
        <v>Obesity</v>
      </c>
      <c r="K693" t="str">
        <f>VLOOKUP($A693,'Medical Examinations'!$A$2:$J$2336,10,FALSE)</f>
        <v>Diabetes</v>
      </c>
      <c r="L693" s="18">
        <f>VLOOKUP($A693,'Hospitalisation Details'!$A$2:$H$2345,2,FALSE)</f>
        <v>24780</v>
      </c>
      <c r="M693" s="13">
        <f>VLOOKUP($A693,'Hospitalisation Details'!$A$2:$H$2345,4,FALSE)</f>
        <v>14427.63</v>
      </c>
      <c r="N693" t="str">
        <f>VLOOKUP($A693,'Hospitalisation Details'!$A$2:$H$2345,5,FALSE)</f>
        <v>tier - 2</v>
      </c>
      <c r="O693" t="str">
        <f>VLOOKUP($A693,'Hospitalisation Details'!$A$2:$H$2345,6,FALSE)</f>
        <v>tier - 2</v>
      </c>
      <c r="P693" t="str">
        <f>VLOOKUP($A693,'Hospitalisation Details'!$A$2:$H$2345,7,FALSE)</f>
        <v>R1021</v>
      </c>
      <c r="Q693" s="17">
        <f>VLOOKUP($A693,'Hospitalisation Details'!$A$2:$H$2345,8,FALSE)</f>
        <v>55</v>
      </c>
    </row>
    <row r="694" spans="1:17" x14ac:dyDescent="0.25">
      <c r="A694" t="str">
        <f>'Customer Names'!A694</f>
        <v>Id693</v>
      </c>
      <c r="B694" t="str">
        <f>VLOOKUP($A694,'Customer Names'!$A$2:$D$2336,3,FALSE)</f>
        <v>Rebecca B.</v>
      </c>
      <c r="C694" s="16">
        <f>VLOOKUP($A694,'Medical Examinations'!$A$2:$J$2336,2,FALSE)</f>
        <v>36.08</v>
      </c>
      <c r="D694" s="16">
        <f>VLOOKUP($A694,'Medical Examinations'!$A$2:$J$2336,3,FALSE)</f>
        <v>10.33</v>
      </c>
      <c r="E694" t="str">
        <f>VLOOKUP($A694,'Medical Examinations'!$A$2:$J$2336,4,FALSE)</f>
        <v>yes</v>
      </c>
      <c r="F694" t="str">
        <f>VLOOKUP($A694,'Medical Examinations'!$A$2:$J$2336,5,FALSE)</f>
        <v>No</v>
      </c>
      <c r="G694" t="str">
        <f>VLOOKUP($A694,'Medical Examinations'!$A$2:$J$2336,6,FALSE)</f>
        <v>No</v>
      </c>
      <c r="H694" s="17">
        <f>VLOOKUP($A694,'Medical Examinations'!$A$2:$J$2336,7,FALSE)</f>
        <v>0</v>
      </c>
      <c r="I694" t="str">
        <f>VLOOKUP($A694,'Medical Examinations'!$A$2:$J$2336,8,FALSE)</f>
        <v>No</v>
      </c>
      <c r="J694" t="str">
        <f>VLOOKUP($A694,'Medical Examinations'!$A$2:$J$2336,9,FALSE)</f>
        <v>Obesity</v>
      </c>
      <c r="K694" t="str">
        <f>VLOOKUP($A694,'Medical Examinations'!$A$2:$J$2336,10,FALSE)</f>
        <v>Diabetes</v>
      </c>
      <c r="L694" s="18">
        <f>VLOOKUP($A694,'Hospitalisation Details'!$A$2:$H$2345,2,FALSE)</f>
        <v>24699</v>
      </c>
      <c r="M694" s="13">
        <f>VLOOKUP($A694,'Hospitalisation Details'!$A$2:$H$2345,4,FALSE)</f>
        <v>14426.66</v>
      </c>
      <c r="N694" t="str">
        <f>VLOOKUP($A694,'Hospitalisation Details'!$A$2:$H$2345,5,FALSE)</f>
        <v>tier - 2</v>
      </c>
      <c r="O694" t="str">
        <f>VLOOKUP($A694,'Hospitalisation Details'!$A$2:$H$2345,6,FALSE)</f>
        <v>tier - 2</v>
      </c>
      <c r="P694" t="str">
        <f>VLOOKUP($A694,'Hospitalisation Details'!$A$2:$H$2345,7,FALSE)</f>
        <v>R1026</v>
      </c>
      <c r="Q694" s="17">
        <f>VLOOKUP($A694,'Hospitalisation Details'!$A$2:$H$2345,8,FALSE)</f>
        <v>55</v>
      </c>
    </row>
    <row r="695" spans="1:17" x14ac:dyDescent="0.25">
      <c r="A695" t="str">
        <f>'Customer Names'!A695</f>
        <v>Id694</v>
      </c>
      <c r="B695" t="str">
        <f>VLOOKUP($A695,'Customer Names'!$A$2:$D$2336,3,FALSE)</f>
        <v>Tiffany</v>
      </c>
      <c r="C695" s="16">
        <f>VLOOKUP($A695,'Medical Examinations'!$A$2:$J$2336,2,FALSE)</f>
        <v>23.18</v>
      </c>
      <c r="D695" s="16">
        <f>VLOOKUP($A695,'Medical Examinations'!$A$2:$J$2336,3,FALSE)</f>
        <v>6.13</v>
      </c>
      <c r="E695" t="str">
        <f>VLOOKUP($A695,'Medical Examinations'!$A$2:$J$2336,4,FALSE)</f>
        <v>No</v>
      </c>
      <c r="F695" t="str">
        <f>VLOOKUP($A695,'Medical Examinations'!$A$2:$J$2336,5,FALSE)</f>
        <v>No</v>
      </c>
      <c r="G695" t="str">
        <f>VLOOKUP($A695,'Medical Examinations'!$A$2:$J$2336,6,FALSE)</f>
        <v>No</v>
      </c>
      <c r="H695" s="17">
        <f>VLOOKUP($A695,'Medical Examinations'!$A$2:$J$2336,7,FALSE)</f>
        <v>0</v>
      </c>
      <c r="I695" t="str">
        <f>VLOOKUP($A695,'Medical Examinations'!$A$2:$J$2336,8,FALSE)</f>
        <v>No</v>
      </c>
      <c r="J695" t="str">
        <f>VLOOKUP($A695,'Medical Examinations'!$A$2:$J$2336,9,FALSE)</f>
        <v>Normal Weight</v>
      </c>
      <c r="K695" t="str">
        <f>VLOOKUP($A695,'Medical Examinations'!$A$2:$J$2336,10,FALSE)</f>
        <v>Prediabetes</v>
      </c>
      <c r="L695" s="18">
        <f>VLOOKUP($A695,'Hospitalisation Details'!$A$2:$H$2345,2,FALSE)</f>
        <v>36382</v>
      </c>
      <c r="M695" s="13">
        <f>VLOOKUP($A695,'Hospitalisation Details'!$A$2:$H$2345,4,FALSE)</f>
        <v>14426.07</v>
      </c>
      <c r="N695" t="str">
        <f>VLOOKUP($A695,'Hospitalisation Details'!$A$2:$H$2345,5,FALSE)</f>
        <v>tier - 2</v>
      </c>
      <c r="O695" t="str">
        <f>VLOOKUP($A695,'Hospitalisation Details'!$A$2:$H$2345,6,FALSE)</f>
        <v>tier - 1</v>
      </c>
      <c r="P695" t="str">
        <f>VLOOKUP($A695,'Hospitalisation Details'!$A$2:$H$2345,7,FALSE)</f>
        <v>R1012</v>
      </c>
      <c r="Q695" s="17">
        <f>VLOOKUP($A695,'Hospitalisation Details'!$A$2:$H$2345,8,FALSE)</f>
        <v>23</v>
      </c>
    </row>
    <row r="696" spans="1:17" x14ac:dyDescent="0.25">
      <c r="A696" t="str">
        <f>'Customer Names'!A696</f>
        <v>Id695</v>
      </c>
      <c r="B696" t="str">
        <f>VLOOKUP($A696,'Customer Names'!$A$2:$D$2336,3,FALSE)</f>
        <v>Alexander</v>
      </c>
      <c r="C696" s="16">
        <f>VLOOKUP($A696,'Medical Examinations'!$A$2:$J$2336,2,FALSE)</f>
        <v>39.159999999999997</v>
      </c>
      <c r="D696" s="16">
        <f>VLOOKUP($A696,'Medical Examinations'!$A$2:$J$2336,3,FALSE)</f>
        <v>8.08</v>
      </c>
      <c r="E696" t="str">
        <f>VLOOKUP($A696,'Medical Examinations'!$A$2:$J$2336,4,FALSE)</f>
        <v>No</v>
      </c>
      <c r="F696" t="str">
        <f>VLOOKUP($A696,'Medical Examinations'!$A$2:$J$2336,5,FALSE)</f>
        <v>No</v>
      </c>
      <c r="G696" t="str">
        <f>VLOOKUP($A696,'Medical Examinations'!$A$2:$J$2336,6,FALSE)</f>
        <v>No</v>
      </c>
      <c r="H696" s="17">
        <f>VLOOKUP($A696,'Medical Examinations'!$A$2:$J$2336,7,FALSE)</f>
        <v>3</v>
      </c>
      <c r="I696" t="str">
        <f>VLOOKUP($A696,'Medical Examinations'!$A$2:$J$2336,8,FALSE)</f>
        <v>No</v>
      </c>
      <c r="J696" t="str">
        <f>VLOOKUP($A696,'Medical Examinations'!$A$2:$J$2336,9,FALSE)</f>
        <v>Obesity</v>
      </c>
      <c r="K696" t="str">
        <f>VLOOKUP($A696,'Medical Examinations'!$A$2:$J$2336,10,FALSE)</f>
        <v>Diabetes</v>
      </c>
      <c r="L696" s="18">
        <f>VLOOKUP($A696,'Hospitalisation Details'!$A$2:$H$2345,2,FALSE)</f>
        <v>21448</v>
      </c>
      <c r="M696" s="13">
        <f>VLOOKUP($A696,'Hospitalisation Details'!$A$2:$H$2345,4,FALSE)</f>
        <v>14418.28</v>
      </c>
      <c r="N696" t="str">
        <f>VLOOKUP($A696,'Hospitalisation Details'!$A$2:$H$2345,5,FALSE)</f>
        <v>tier - 2</v>
      </c>
      <c r="O696" t="str">
        <f>VLOOKUP($A696,'Hospitalisation Details'!$A$2:$H$2345,6,FALSE)</f>
        <v>tier - 3</v>
      </c>
      <c r="P696" t="str">
        <f>VLOOKUP($A696,'Hospitalisation Details'!$A$2:$H$2345,7,FALSE)</f>
        <v>R1013</v>
      </c>
      <c r="Q696" s="17">
        <f>VLOOKUP($A696,'Hospitalisation Details'!$A$2:$H$2345,8,FALSE)</f>
        <v>64</v>
      </c>
    </row>
    <row r="697" spans="1:17" x14ac:dyDescent="0.25">
      <c r="A697" t="str">
        <f>'Customer Names'!A697</f>
        <v>Id696</v>
      </c>
      <c r="B697" t="str">
        <f>VLOOKUP($A697,'Customer Names'!$A$2:$D$2336,3,FALSE)</f>
        <v>Rich M</v>
      </c>
      <c r="C697" s="16">
        <f>VLOOKUP($A697,'Medical Examinations'!$A$2:$J$2336,2,FALSE)</f>
        <v>38.19</v>
      </c>
      <c r="D697" s="16">
        <f>VLOOKUP($A697,'Medical Examinations'!$A$2:$J$2336,3,FALSE)</f>
        <v>10.49</v>
      </c>
      <c r="E697" t="str">
        <f>VLOOKUP($A697,'Medical Examinations'!$A$2:$J$2336,4,FALSE)</f>
        <v>No</v>
      </c>
      <c r="F697" t="str">
        <f>VLOOKUP($A697,'Medical Examinations'!$A$2:$J$2336,5,FALSE)</f>
        <v>No</v>
      </c>
      <c r="G697" t="str">
        <f>VLOOKUP($A697,'Medical Examinations'!$A$2:$J$2336,6,FALSE)</f>
        <v>No</v>
      </c>
      <c r="H697" s="17">
        <f>VLOOKUP($A697,'Medical Examinations'!$A$2:$J$2336,7,FALSE)</f>
        <v>3</v>
      </c>
      <c r="I697" t="str">
        <f>VLOOKUP($A697,'Medical Examinations'!$A$2:$J$2336,8,FALSE)</f>
        <v>No</v>
      </c>
      <c r="J697" t="str">
        <f>VLOOKUP($A697,'Medical Examinations'!$A$2:$J$2336,9,FALSE)</f>
        <v>Obesity</v>
      </c>
      <c r="K697" t="str">
        <f>VLOOKUP($A697,'Medical Examinations'!$A$2:$J$2336,10,FALSE)</f>
        <v>Diabetes</v>
      </c>
      <c r="L697" s="18">
        <f>VLOOKUP($A697,'Hospitalisation Details'!$A$2:$H$2345,2,FALSE)</f>
        <v>21395</v>
      </c>
      <c r="M697" s="13">
        <f>VLOOKUP($A697,'Hospitalisation Details'!$A$2:$H$2345,4,FALSE)</f>
        <v>14410.93</v>
      </c>
      <c r="N697" t="str">
        <f>VLOOKUP($A697,'Hospitalisation Details'!$A$2:$H$2345,5,FALSE)</f>
        <v>tier - 2</v>
      </c>
      <c r="O697" t="str">
        <f>VLOOKUP($A697,'Hospitalisation Details'!$A$2:$H$2345,6,FALSE)</f>
        <v>tier - 2</v>
      </c>
      <c r="P697" t="str">
        <f>VLOOKUP($A697,'Hospitalisation Details'!$A$2:$H$2345,7,FALSE)</f>
        <v>R1016</v>
      </c>
      <c r="Q697" s="17">
        <f>VLOOKUP($A697,'Hospitalisation Details'!$A$2:$H$2345,8,FALSE)</f>
        <v>64</v>
      </c>
    </row>
    <row r="698" spans="1:17" x14ac:dyDescent="0.25">
      <c r="A698" t="str">
        <f>'Customer Names'!A698</f>
        <v>Id697</v>
      </c>
      <c r="B698" t="str">
        <f>VLOOKUP($A698,'Customer Names'!$A$2:$D$2336,3,FALSE)</f>
        <v>Aaron C</v>
      </c>
      <c r="C698" s="16">
        <f>VLOOKUP($A698,'Medical Examinations'!$A$2:$J$2336,2,FALSE)</f>
        <v>26.41</v>
      </c>
      <c r="D698" s="16">
        <f>VLOOKUP($A698,'Medical Examinations'!$A$2:$J$2336,3,FALSE)</f>
        <v>8.11</v>
      </c>
      <c r="E698" t="str">
        <f>VLOOKUP($A698,'Medical Examinations'!$A$2:$J$2336,4,FALSE)</f>
        <v>No</v>
      </c>
      <c r="F698" t="str">
        <f>VLOOKUP($A698,'Medical Examinations'!$A$2:$J$2336,5,FALSE)</f>
        <v>No</v>
      </c>
      <c r="G698" t="str">
        <f>VLOOKUP($A698,'Medical Examinations'!$A$2:$J$2336,6,FALSE)</f>
        <v>No</v>
      </c>
      <c r="H698" s="17">
        <f>VLOOKUP($A698,'Medical Examinations'!$A$2:$J$2336,7,FALSE)</f>
        <v>3</v>
      </c>
      <c r="I698" t="str">
        <f>VLOOKUP($A698,'Medical Examinations'!$A$2:$J$2336,8,FALSE)</f>
        <v>No</v>
      </c>
      <c r="J698" t="str">
        <f>VLOOKUP($A698,'Medical Examinations'!$A$2:$J$2336,9,FALSE)</f>
        <v>Overweight</v>
      </c>
      <c r="K698" t="str">
        <f>VLOOKUP($A698,'Medical Examinations'!$A$2:$J$2336,10,FALSE)</f>
        <v>Diabetes</v>
      </c>
      <c r="L698" s="18">
        <f>VLOOKUP($A698,'Hospitalisation Details'!$A$2:$H$2345,2,FALSE)</f>
        <v>21442</v>
      </c>
      <c r="M698" s="13">
        <f>VLOOKUP($A698,'Hospitalisation Details'!$A$2:$H$2345,4,FALSE)</f>
        <v>14394.56</v>
      </c>
      <c r="N698" t="str">
        <f>VLOOKUP($A698,'Hospitalisation Details'!$A$2:$H$2345,5,FALSE)</f>
        <v>tier - 2</v>
      </c>
      <c r="O698" t="str">
        <f>VLOOKUP($A698,'Hospitalisation Details'!$A$2:$H$2345,6,FALSE)</f>
        <v>tier - 1</v>
      </c>
      <c r="P698" t="str">
        <f>VLOOKUP($A698,'Hospitalisation Details'!$A$2:$H$2345,7,FALSE)</f>
        <v>R1018</v>
      </c>
      <c r="Q698" s="17">
        <f>VLOOKUP($A698,'Hospitalisation Details'!$A$2:$H$2345,8,FALSE)</f>
        <v>64</v>
      </c>
    </row>
    <row r="699" spans="1:17" x14ac:dyDescent="0.25">
      <c r="A699" t="str">
        <f>'Customer Names'!A699</f>
        <v>Id698</v>
      </c>
      <c r="B699" t="str">
        <f>VLOOKUP($A699,'Customer Names'!$A$2:$D$2336,3,FALSE)</f>
        <v>Kate</v>
      </c>
      <c r="C699" s="16">
        <f>VLOOKUP($A699,'Medical Examinations'!$A$2:$J$2336,2,FALSE)</f>
        <v>28.785</v>
      </c>
      <c r="D699" s="16">
        <f>VLOOKUP($A699,'Medical Examinations'!$A$2:$J$2336,3,FALSE)</f>
        <v>6.6</v>
      </c>
      <c r="E699" t="str">
        <f>VLOOKUP($A699,'Medical Examinations'!$A$2:$J$2336,4,FALSE)</f>
        <v>No</v>
      </c>
      <c r="F699" t="str">
        <f>VLOOKUP($A699,'Medical Examinations'!$A$2:$J$2336,5,FALSE)</f>
        <v>No</v>
      </c>
      <c r="G699" t="str">
        <f>VLOOKUP($A699,'Medical Examinations'!$A$2:$J$2336,6,FALSE)</f>
        <v>No</v>
      </c>
      <c r="H699" s="17">
        <f>VLOOKUP($A699,'Medical Examinations'!$A$2:$J$2336,7,FALSE)</f>
        <v>0</v>
      </c>
      <c r="I699" t="str">
        <f>VLOOKUP($A699,'Medical Examinations'!$A$2:$J$2336,8,FALSE)</f>
        <v>No</v>
      </c>
      <c r="J699" t="str">
        <f>VLOOKUP($A699,'Medical Examinations'!$A$2:$J$2336,9,FALSE)</f>
        <v>Overweight</v>
      </c>
      <c r="K699" t="str">
        <f>VLOOKUP($A699,'Medical Examinations'!$A$2:$J$2336,10,FALSE)</f>
        <v>Diabetes</v>
      </c>
      <c r="L699" s="18">
        <f>VLOOKUP($A699,'Hospitalisation Details'!$A$2:$H$2345,2,FALSE)</f>
        <v>23915</v>
      </c>
      <c r="M699" s="13">
        <f>VLOOKUP($A699,'Hospitalisation Details'!$A$2:$H$2345,4,FALSE)</f>
        <v>14394.4</v>
      </c>
      <c r="N699" t="str">
        <f>VLOOKUP($A699,'Hospitalisation Details'!$A$2:$H$2345,5,FALSE)</f>
        <v>tier - 2</v>
      </c>
      <c r="O699" t="str">
        <f>VLOOKUP($A699,'Hospitalisation Details'!$A$2:$H$2345,6,FALSE)</f>
        <v>tier - 3</v>
      </c>
      <c r="P699" t="str">
        <f>VLOOKUP($A699,'Hospitalisation Details'!$A$2:$H$2345,7,FALSE)</f>
        <v>R1024</v>
      </c>
      <c r="Q699" s="17">
        <f>VLOOKUP($A699,'Hospitalisation Details'!$A$2:$H$2345,8,FALSE)</f>
        <v>57</v>
      </c>
    </row>
    <row r="700" spans="1:17" x14ac:dyDescent="0.25">
      <c r="A700" t="str">
        <f>'Customer Names'!A700</f>
        <v>Id699</v>
      </c>
      <c r="B700" t="str">
        <f>VLOOKUP($A700,'Customer Names'!$A$2:$D$2336,3,FALSE)</f>
        <v>Maria M</v>
      </c>
      <c r="C700" s="16">
        <f>VLOOKUP($A700,'Medical Examinations'!$A$2:$J$2336,2,FALSE)</f>
        <v>26.695</v>
      </c>
      <c r="D700" s="16">
        <f>VLOOKUP($A700,'Medical Examinations'!$A$2:$J$2336,3,FALSE)</f>
        <v>10.14</v>
      </c>
      <c r="E700" t="str">
        <f>VLOOKUP($A700,'Medical Examinations'!$A$2:$J$2336,4,FALSE)</f>
        <v>yes</v>
      </c>
      <c r="F700" t="str">
        <f>VLOOKUP($A700,'Medical Examinations'!$A$2:$J$2336,5,FALSE)</f>
        <v>No</v>
      </c>
      <c r="G700" t="str">
        <f>VLOOKUP($A700,'Medical Examinations'!$A$2:$J$2336,6,FALSE)</f>
        <v>Yes</v>
      </c>
      <c r="H700" s="17">
        <f>VLOOKUP($A700,'Medical Examinations'!$A$2:$J$2336,7,FALSE)</f>
        <v>1</v>
      </c>
      <c r="I700" t="str">
        <f>VLOOKUP($A700,'Medical Examinations'!$A$2:$J$2336,8,FALSE)</f>
        <v>No</v>
      </c>
      <c r="J700" t="str">
        <f>VLOOKUP($A700,'Medical Examinations'!$A$2:$J$2336,9,FALSE)</f>
        <v>Overweight</v>
      </c>
      <c r="K700" t="str">
        <f>VLOOKUP($A700,'Medical Examinations'!$A$2:$J$2336,10,FALSE)</f>
        <v>Diabetes</v>
      </c>
      <c r="L700" s="18">
        <f>VLOOKUP($A700,'Hospitalisation Details'!$A$2:$H$2345,2,FALSE)</f>
        <v>23208</v>
      </c>
      <c r="M700" s="13">
        <f>VLOOKUP($A700,'Hospitalisation Details'!$A$2:$H$2345,4,FALSE)</f>
        <v>14382.71</v>
      </c>
      <c r="N700" t="str">
        <f>VLOOKUP($A700,'Hospitalisation Details'!$A$2:$H$2345,5,FALSE)</f>
        <v>tier - 2</v>
      </c>
      <c r="O700" t="str">
        <f>VLOOKUP($A700,'Hospitalisation Details'!$A$2:$H$2345,6,FALSE)</f>
        <v>tier - 2</v>
      </c>
      <c r="P700" t="str">
        <f>VLOOKUP($A700,'Hospitalisation Details'!$A$2:$H$2345,7,FALSE)</f>
        <v>R1012</v>
      </c>
      <c r="Q700" s="17">
        <f>VLOOKUP($A700,'Hospitalisation Details'!$A$2:$H$2345,8,FALSE)</f>
        <v>59</v>
      </c>
    </row>
    <row r="701" spans="1:17" x14ac:dyDescent="0.25">
      <c r="A701" t="str">
        <f>'Customer Names'!A701</f>
        <v>Id700</v>
      </c>
      <c r="B701" t="str">
        <f>VLOOKUP($A701,'Customer Names'!$A$2:$D$2336,3,FALSE)</f>
        <v>Daven W</v>
      </c>
      <c r="C701" s="16">
        <f>VLOOKUP($A701,'Medical Examinations'!$A$2:$J$2336,2,FALSE)</f>
        <v>32.799999999999997</v>
      </c>
      <c r="D701" s="16">
        <f>VLOOKUP($A701,'Medical Examinations'!$A$2:$J$2336,3,FALSE)</f>
        <v>6.06</v>
      </c>
      <c r="E701" t="str">
        <f>VLOOKUP($A701,'Medical Examinations'!$A$2:$J$2336,4,FALSE)</f>
        <v>yes</v>
      </c>
      <c r="F701" t="str">
        <f>VLOOKUP($A701,'Medical Examinations'!$A$2:$J$2336,5,FALSE)</f>
        <v>No</v>
      </c>
      <c r="G701" t="str">
        <f>VLOOKUP($A701,'Medical Examinations'!$A$2:$J$2336,6,FALSE)</f>
        <v>No</v>
      </c>
      <c r="H701" s="17">
        <f>VLOOKUP($A701,'Medical Examinations'!$A$2:$J$2336,7,FALSE)</f>
        <v>1</v>
      </c>
      <c r="I701" t="str">
        <f>VLOOKUP($A701,'Medical Examinations'!$A$2:$J$2336,8,FALSE)</f>
        <v>No</v>
      </c>
      <c r="J701" t="str">
        <f>VLOOKUP($A701,'Medical Examinations'!$A$2:$J$2336,9,FALSE)</f>
        <v>Obesity</v>
      </c>
      <c r="K701" t="str">
        <f>VLOOKUP($A701,'Medical Examinations'!$A$2:$J$2336,10,FALSE)</f>
        <v>Prediabetes</v>
      </c>
      <c r="L701" s="18">
        <f>VLOOKUP($A701,'Hospitalisation Details'!$A$2:$H$2345,2,FALSE)</f>
        <v>32463</v>
      </c>
      <c r="M701" s="13">
        <f>VLOOKUP($A701,'Hospitalisation Details'!$A$2:$H$2345,4,FALSE)</f>
        <v>14358.36</v>
      </c>
      <c r="N701" t="str">
        <f>VLOOKUP($A701,'Hospitalisation Details'!$A$2:$H$2345,5,FALSE)</f>
        <v>tier - 2</v>
      </c>
      <c r="O701" t="str">
        <f>VLOOKUP($A701,'Hospitalisation Details'!$A$2:$H$2345,6,FALSE)</f>
        <v>tier - 2</v>
      </c>
      <c r="P701" t="str">
        <f>VLOOKUP($A701,'Hospitalisation Details'!$A$2:$H$2345,7,FALSE)</f>
        <v>R1011</v>
      </c>
      <c r="Q701" s="17">
        <f>VLOOKUP($A701,'Hospitalisation Details'!$A$2:$H$2345,8,FALSE)</f>
        <v>34</v>
      </c>
    </row>
    <row r="702" spans="1:17" x14ac:dyDescent="0.25">
      <c r="A702" t="str">
        <f>'Customer Names'!A702</f>
        <v>Id701</v>
      </c>
      <c r="B702" t="str">
        <f>VLOOKUP($A702,'Customer Names'!$A$2:$D$2336,3,FALSE)</f>
        <v>Brianne</v>
      </c>
      <c r="C702" s="16">
        <f>VLOOKUP($A702,'Medical Examinations'!$A$2:$J$2336,2,FALSE)</f>
        <v>35.869999999999997</v>
      </c>
      <c r="D702" s="16">
        <f>VLOOKUP($A702,'Medical Examinations'!$A$2:$J$2336,3,FALSE)</f>
        <v>9.91</v>
      </c>
      <c r="E702" t="str">
        <f>VLOOKUP($A702,'Medical Examinations'!$A$2:$J$2336,4,FALSE)</f>
        <v>yes</v>
      </c>
      <c r="F702" t="str">
        <f>VLOOKUP($A702,'Medical Examinations'!$A$2:$J$2336,5,FALSE)</f>
        <v>No</v>
      </c>
      <c r="G702" t="str">
        <f>VLOOKUP($A702,'Medical Examinations'!$A$2:$J$2336,6,FALSE)</f>
        <v>No</v>
      </c>
      <c r="H702" s="17">
        <f>VLOOKUP($A702,'Medical Examinations'!$A$2:$J$2336,7,FALSE)</f>
        <v>0</v>
      </c>
      <c r="I702" t="str">
        <f>VLOOKUP($A702,'Medical Examinations'!$A$2:$J$2336,8,FALSE)</f>
        <v>No</v>
      </c>
      <c r="J702" t="str">
        <f>VLOOKUP($A702,'Medical Examinations'!$A$2:$J$2336,9,FALSE)</f>
        <v>Obesity</v>
      </c>
      <c r="K702" t="str">
        <f>VLOOKUP($A702,'Medical Examinations'!$A$2:$J$2336,10,FALSE)</f>
        <v>Diabetes</v>
      </c>
      <c r="L702" s="18">
        <f>VLOOKUP($A702,'Hospitalisation Details'!$A$2:$H$2345,2,FALSE)</f>
        <v>24755</v>
      </c>
      <c r="M702" s="13">
        <f>VLOOKUP($A702,'Hospitalisation Details'!$A$2:$H$2345,4,FALSE)</f>
        <v>14355.43</v>
      </c>
      <c r="N702" t="str">
        <f>VLOOKUP($A702,'Hospitalisation Details'!$A$2:$H$2345,5,FALSE)</f>
        <v>tier - 2</v>
      </c>
      <c r="O702" t="str">
        <f>VLOOKUP($A702,'Hospitalisation Details'!$A$2:$H$2345,6,FALSE)</f>
        <v>tier - 1</v>
      </c>
      <c r="P702" t="str">
        <f>VLOOKUP($A702,'Hospitalisation Details'!$A$2:$H$2345,7,FALSE)</f>
        <v>R1026</v>
      </c>
      <c r="Q702" s="17">
        <f>VLOOKUP($A702,'Hospitalisation Details'!$A$2:$H$2345,8,FALSE)</f>
        <v>55</v>
      </c>
    </row>
    <row r="703" spans="1:17" x14ac:dyDescent="0.25">
      <c r="A703" t="str">
        <f>'Customer Names'!A703</f>
        <v>Id702</v>
      </c>
      <c r="B703" t="str">
        <f>VLOOKUP($A703,'Customer Names'!$A$2:$D$2336,3,FALSE)</f>
        <v>Hiroki</v>
      </c>
      <c r="C703" s="16">
        <f>VLOOKUP($A703,'Medical Examinations'!$A$2:$J$2336,2,FALSE)</f>
        <v>21.66</v>
      </c>
      <c r="D703" s="16">
        <f>VLOOKUP($A703,'Medical Examinations'!$A$2:$J$2336,3,FALSE)</f>
        <v>4.1399999999999997</v>
      </c>
      <c r="E703" t="str">
        <f>VLOOKUP($A703,'Medical Examinations'!$A$2:$J$2336,4,FALSE)</f>
        <v>yes</v>
      </c>
      <c r="F703" t="str">
        <f>VLOOKUP($A703,'Medical Examinations'!$A$2:$J$2336,5,FALSE)</f>
        <v>No</v>
      </c>
      <c r="G703" t="str">
        <f>VLOOKUP($A703,'Medical Examinations'!$A$2:$J$2336,6,FALSE)</f>
        <v>No</v>
      </c>
      <c r="H703" s="17">
        <f>VLOOKUP($A703,'Medical Examinations'!$A$2:$J$2336,7,FALSE)</f>
        <v>2</v>
      </c>
      <c r="I703" t="str">
        <f>VLOOKUP($A703,'Medical Examinations'!$A$2:$J$2336,8,FALSE)</f>
        <v>No</v>
      </c>
      <c r="J703" t="str">
        <f>VLOOKUP($A703,'Medical Examinations'!$A$2:$J$2336,9,FALSE)</f>
        <v>Normal Weight</v>
      </c>
      <c r="K703" t="str">
        <f>VLOOKUP($A703,'Medical Examinations'!$A$2:$J$2336,10,FALSE)</f>
        <v>Normal</v>
      </c>
      <c r="L703" s="18">
        <f>VLOOKUP($A703,'Hospitalisation Details'!$A$2:$H$2345,2,FALSE)</f>
        <v>21908</v>
      </c>
      <c r="M703" s="13">
        <f>VLOOKUP($A703,'Hospitalisation Details'!$A$2:$H$2345,4,FALSE)</f>
        <v>14349.85</v>
      </c>
      <c r="N703" t="str">
        <f>VLOOKUP($A703,'Hospitalisation Details'!$A$2:$H$2345,5,FALSE)</f>
        <v>tier - 2</v>
      </c>
      <c r="O703" t="str">
        <f>VLOOKUP($A703,'Hospitalisation Details'!$A$2:$H$2345,6,FALSE)</f>
        <v>tier - 2</v>
      </c>
      <c r="P703" t="str">
        <f>VLOOKUP($A703,'Hospitalisation Details'!$A$2:$H$2345,7,FALSE)</f>
        <v>R1012</v>
      </c>
      <c r="Q703" s="17">
        <f>VLOOKUP($A703,'Hospitalisation Details'!$A$2:$H$2345,8,FALSE)</f>
        <v>63</v>
      </c>
    </row>
    <row r="704" spans="1:17" x14ac:dyDescent="0.25">
      <c r="A704" t="str">
        <f>'Customer Names'!A704</f>
        <v>Id703</v>
      </c>
      <c r="B704" t="str">
        <f>VLOOKUP($A704,'Customer Names'!$A$2:$D$2336,3,FALSE)</f>
        <v>Anders</v>
      </c>
      <c r="C704" s="16">
        <f>VLOOKUP($A704,'Medical Examinations'!$A$2:$J$2336,2,FALSE)</f>
        <v>37.72</v>
      </c>
      <c r="D704" s="16">
        <f>VLOOKUP($A704,'Medical Examinations'!$A$2:$J$2336,3,FALSE)</f>
        <v>4.38</v>
      </c>
      <c r="E704" t="str">
        <f>VLOOKUP($A704,'Medical Examinations'!$A$2:$J$2336,4,FALSE)</f>
        <v>yes</v>
      </c>
      <c r="F704" t="str">
        <f>VLOOKUP($A704,'Medical Examinations'!$A$2:$J$2336,5,FALSE)</f>
        <v>No</v>
      </c>
      <c r="G704" t="str">
        <f>VLOOKUP($A704,'Medical Examinations'!$A$2:$J$2336,6,FALSE)</f>
        <v>Yes</v>
      </c>
      <c r="H704" s="17">
        <f>VLOOKUP($A704,'Medical Examinations'!$A$2:$J$2336,7,FALSE)</f>
        <v>1</v>
      </c>
      <c r="I704" t="str">
        <f>VLOOKUP($A704,'Medical Examinations'!$A$2:$J$2336,8,FALSE)</f>
        <v>No</v>
      </c>
      <c r="J704" t="str">
        <f>VLOOKUP($A704,'Medical Examinations'!$A$2:$J$2336,9,FALSE)</f>
        <v>Obesity</v>
      </c>
      <c r="K704" t="str">
        <f>VLOOKUP($A704,'Medical Examinations'!$A$2:$J$2336,10,FALSE)</f>
        <v>Normal</v>
      </c>
      <c r="L704" s="18">
        <f>VLOOKUP($A704,'Hospitalisation Details'!$A$2:$H$2345,2,FALSE)</f>
        <v>25472</v>
      </c>
      <c r="M704" s="13">
        <f>VLOOKUP($A704,'Hospitalisation Details'!$A$2:$H$2345,4,FALSE)</f>
        <v>14337.91</v>
      </c>
      <c r="N704" t="str">
        <f>VLOOKUP($A704,'Hospitalisation Details'!$A$2:$H$2345,5,FALSE)</f>
        <v>tier - 2</v>
      </c>
      <c r="O704" t="str">
        <f>VLOOKUP($A704,'Hospitalisation Details'!$A$2:$H$2345,6,FALSE)</f>
        <v>tier - 3</v>
      </c>
      <c r="P704" t="str">
        <f>VLOOKUP($A704,'Hospitalisation Details'!$A$2:$H$2345,7,FALSE)</f>
        <v>R1022</v>
      </c>
      <c r="Q704" s="17">
        <f>VLOOKUP($A704,'Hospitalisation Details'!$A$2:$H$2345,8,FALSE)</f>
        <v>53</v>
      </c>
    </row>
    <row r="705" spans="1:17" x14ac:dyDescent="0.25">
      <c r="A705" t="str">
        <f>'Customer Names'!A705</f>
        <v>Id704</v>
      </c>
      <c r="B705" t="str">
        <f>VLOOKUP($A705,'Customer Names'!$A$2:$D$2336,3,FALSE)</f>
        <v>Danielle</v>
      </c>
      <c r="C705" s="16">
        <f>VLOOKUP($A705,'Medical Examinations'!$A$2:$J$2336,2,FALSE)</f>
        <v>39.700000000000003</v>
      </c>
      <c r="D705" s="16">
        <f>VLOOKUP($A705,'Medical Examinations'!$A$2:$J$2336,3,FALSE)</f>
        <v>9.83</v>
      </c>
      <c r="E705" t="str">
        <f>VLOOKUP($A705,'Medical Examinations'!$A$2:$J$2336,4,FALSE)</f>
        <v>No</v>
      </c>
      <c r="F705" t="str">
        <f>VLOOKUP($A705,'Medical Examinations'!$A$2:$J$2336,5,FALSE)</f>
        <v>No</v>
      </c>
      <c r="G705" t="str">
        <f>VLOOKUP($A705,'Medical Examinations'!$A$2:$J$2336,6,FALSE)</f>
        <v>No</v>
      </c>
      <c r="H705" s="17">
        <f>VLOOKUP($A705,'Medical Examinations'!$A$2:$J$2336,7,FALSE)</f>
        <v>3</v>
      </c>
      <c r="I705" t="str">
        <f>VLOOKUP($A705,'Medical Examinations'!$A$2:$J$2336,8,FALSE)</f>
        <v>No</v>
      </c>
      <c r="J705" t="str">
        <f>VLOOKUP($A705,'Medical Examinations'!$A$2:$J$2336,9,FALSE)</f>
        <v>Obesity</v>
      </c>
      <c r="K705" t="str">
        <f>VLOOKUP($A705,'Medical Examinations'!$A$2:$J$2336,10,FALSE)</f>
        <v>Diabetes</v>
      </c>
      <c r="L705" s="18">
        <f>VLOOKUP($A705,'Hospitalisation Details'!$A$2:$H$2345,2,FALSE)</f>
        <v>21376</v>
      </c>
      <c r="M705" s="13">
        <f>VLOOKUP($A705,'Hospitalisation Details'!$A$2:$H$2345,4,FALSE)</f>
        <v>14319.03</v>
      </c>
      <c r="N705" t="str">
        <f>VLOOKUP($A705,'Hospitalisation Details'!$A$2:$H$2345,5,FALSE)</f>
        <v>tier - 2</v>
      </c>
      <c r="O705" t="str">
        <f>VLOOKUP($A705,'Hospitalisation Details'!$A$2:$H$2345,6,FALSE)</f>
        <v>tier - 2</v>
      </c>
      <c r="P705" t="str">
        <f>VLOOKUP($A705,'Hospitalisation Details'!$A$2:$H$2345,7,FALSE)</f>
        <v>R1011</v>
      </c>
      <c r="Q705" s="17">
        <f>VLOOKUP($A705,'Hospitalisation Details'!$A$2:$H$2345,8,FALSE)</f>
        <v>64</v>
      </c>
    </row>
    <row r="706" spans="1:17" x14ac:dyDescent="0.25">
      <c r="A706" t="str">
        <f>'Customer Names'!A706</f>
        <v>Id705</v>
      </c>
      <c r="B706" t="str">
        <f>VLOOKUP($A706,'Customer Names'!$A$2:$D$2336,3,FALSE)</f>
        <v>Candace N</v>
      </c>
      <c r="C706" s="16">
        <f>VLOOKUP($A706,'Medical Examinations'!$A$2:$J$2336,2,FALSE)</f>
        <v>35.97</v>
      </c>
      <c r="D706" s="16">
        <f>VLOOKUP($A706,'Medical Examinations'!$A$2:$J$2336,3,FALSE)</f>
        <v>11.08</v>
      </c>
      <c r="E706" t="str">
        <f>VLOOKUP($A706,'Medical Examinations'!$A$2:$J$2336,4,FALSE)</f>
        <v>No</v>
      </c>
      <c r="F706" t="str">
        <f>VLOOKUP($A706,'Medical Examinations'!$A$2:$J$2336,5,FALSE)</f>
        <v>No</v>
      </c>
      <c r="G706" t="str">
        <f>VLOOKUP($A706,'Medical Examinations'!$A$2:$J$2336,6,FALSE)</f>
        <v>No</v>
      </c>
      <c r="H706" s="17">
        <f>VLOOKUP($A706,'Medical Examinations'!$A$2:$J$2336,7,FALSE)</f>
        <v>3</v>
      </c>
      <c r="I706" t="str">
        <f>VLOOKUP($A706,'Medical Examinations'!$A$2:$J$2336,8,FALSE)</f>
        <v>No</v>
      </c>
      <c r="J706" t="str">
        <f>VLOOKUP($A706,'Medical Examinations'!$A$2:$J$2336,9,FALSE)</f>
        <v>Obesity</v>
      </c>
      <c r="K706" t="str">
        <f>VLOOKUP($A706,'Medical Examinations'!$A$2:$J$2336,10,FALSE)</f>
        <v>Diabetes</v>
      </c>
      <c r="L706" s="18">
        <f>VLOOKUP($A706,'Hospitalisation Details'!$A$2:$H$2345,2,FALSE)</f>
        <v>21473</v>
      </c>
      <c r="M706" s="13">
        <f>VLOOKUP($A706,'Hospitalisation Details'!$A$2:$H$2345,4,FALSE)</f>
        <v>14313.85</v>
      </c>
      <c r="N706" t="str">
        <f>VLOOKUP($A706,'Hospitalisation Details'!$A$2:$H$2345,5,FALSE)</f>
        <v>tier - 2</v>
      </c>
      <c r="O706" t="str">
        <f>VLOOKUP($A706,'Hospitalisation Details'!$A$2:$H$2345,6,FALSE)</f>
        <v>tier - 3</v>
      </c>
      <c r="P706" t="str">
        <f>VLOOKUP($A706,'Hospitalisation Details'!$A$2:$H$2345,7,FALSE)</f>
        <v>R1013</v>
      </c>
      <c r="Q706" s="17">
        <f>VLOOKUP($A706,'Hospitalisation Details'!$A$2:$H$2345,8,FALSE)</f>
        <v>64</v>
      </c>
    </row>
    <row r="707" spans="1:17" x14ac:dyDescent="0.25">
      <c r="A707" t="str">
        <f>'Customer Names'!A707</f>
        <v>Id706</v>
      </c>
      <c r="B707" t="str">
        <f>VLOOKUP($A707,'Customer Names'!$A$2:$D$2336,3,FALSE)</f>
        <v>Bruno F.</v>
      </c>
      <c r="C707" s="16">
        <f>VLOOKUP($A707,'Medical Examinations'!$A$2:$J$2336,2,FALSE)</f>
        <v>37.85</v>
      </c>
      <c r="D707" s="16">
        <f>VLOOKUP($A707,'Medical Examinations'!$A$2:$J$2336,3,FALSE)</f>
        <v>11.01</v>
      </c>
      <c r="E707" t="str">
        <f>VLOOKUP($A707,'Medical Examinations'!$A$2:$J$2336,4,FALSE)</f>
        <v>No</v>
      </c>
      <c r="F707" t="str">
        <f>VLOOKUP($A707,'Medical Examinations'!$A$2:$J$2336,5,FALSE)</f>
        <v>No</v>
      </c>
      <c r="G707" t="str">
        <f>VLOOKUP($A707,'Medical Examinations'!$A$2:$J$2336,6,FALSE)</f>
        <v>No</v>
      </c>
      <c r="H707" s="17">
        <f>VLOOKUP($A707,'Medical Examinations'!$A$2:$J$2336,7,FALSE)</f>
        <v>0</v>
      </c>
      <c r="I707" t="str">
        <f>VLOOKUP($A707,'Medical Examinations'!$A$2:$J$2336,8,FALSE)</f>
        <v>No</v>
      </c>
      <c r="J707" t="str">
        <f>VLOOKUP($A707,'Medical Examinations'!$A$2:$J$2336,9,FALSE)</f>
        <v>Obesity</v>
      </c>
      <c r="K707" t="str">
        <f>VLOOKUP($A707,'Medical Examinations'!$A$2:$J$2336,10,FALSE)</f>
        <v>Diabetes</v>
      </c>
      <c r="L707" s="18">
        <f>VLOOKUP($A707,'Hospitalisation Details'!$A$2:$H$2345,2,FALSE)</f>
        <v>25187</v>
      </c>
      <c r="M707" s="13">
        <f>VLOOKUP($A707,'Hospitalisation Details'!$A$2:$H$2345,4,FALSE)</f>
        <v>14285.9</v>
      </c>
      <c r="N707" t="str">
        <f>VLOOKUP($A707,'Hospitalisation Details'!$A$2:$H$2345,5,FALSE)</f>
        <v>tier - 2</v>
      </c>
      <c r="O707" t="str">
        <f>VLOOKUP($A707,'Hospitalisation Details'!$A$2:$H$2345,6,FALSE)</f>
        <v>tier - 3</v>
      </c>
      <c r="P707" t="str">
        <f>VLOOKUP($A707,'Hospitalisation Details'!$A$2:$H$2345,7,FALSE)</f>
        <v>R1012</v>
      </c>
      <c r="Q707" s="17">
        <f>VLOOKUP($A707,'Hospitalisation Details'!$A$2:$H$2345,8,FALSE)</f>
        <v>54</v>
      </c>
    </row>
    <row r="708" spans="1:17" x14ac:dyDescent="0.25">
      <c r="A708" t="str">
        <f>'Customer Names'!A708</f>
        <v>Id707</v>
      </c>
      <c r="B708" t="str">
        <f>VLOOKUP($A708,'Customer Names'!$A$2:$D$2336,3,FALSE)</f>
        <v>Emily</v>
      </c>
      <c r="C708" s="16">
        <f>VLOOKUP($A708,'Medical Examinations'!$A$2:$J$2336,2,FALSE)</f>
        <v>21.66</v>
      </c>
      <c r="D708" s="16">
        <f>VLOOKUP($A708,'Medical Examinations'!$A$2:$J$2336,3,FALSE)</f>
        <v>4.37</v>
      </c>
      <c r="E708" t="str">
        <f>VLOOKUP($A708,'Medical Examinations'!$A$2:$J$2336,4,FALSE)</f>
        <v>No</v>
      </c>
      <c r="F708" t="str">
        <f>VLOOKUP($A708,'Medical Examinations'!$A$2:$J$2336,5,FALSE)</f>
        <v>yes</v>
      </c>
      <c r="G708" t="str">
        <f>VLOOKUP($A708,'Medical Examinations'!$A$2:$J$2336,6,FALSE)</f>
        <v>No</v>
      </c>
      <c r="H708" s="17">
        <f>VLOOKUP($A708,'Medical Examinations'!$A$2:$J$2336,7,FALSE)</f>
        <v>1</v>
      </c>
      <c r="I708" t="str">
        <f>VLOOKUP($A708,'Medical Examinations'!$A$2:$J$2336,8,FALSE)</f>
        <v>yes</v>
      </c>
      <c r="J708" t="str">
        <f>VLOOKUP($A708,'Medical Examinations'!$A$2:$J$2336,9,FALSE)</f>
        <v>Normal Weight</v>
      </c>
      <c r="K708" t="str">
        <f>VLOOKUP($A708,'Medical Examinations'!$A$2:$J$2336,10,FALSE)</f>
        <v>Normal</v>
      </c>
      <c r="L708" s="18">
        <f>VLOOKUP($A708,'Hospitalisation Details'!$A$2:$H$2345,2,FALSE)</f>
        <v>38236</v>
      </c>
      <c r="M708" s="13">
        <f>VLOOKUP($A708,'Hospitalisation Details'!$A$2:$H$2345,4,FALSE)</f>
        <v>14283.46</v>
      </c>
      <c r="N708" t="str">
        <f>VLOOKUP($A708,'Hospitalisation Details'!$A$2:$H$2345,5,FALSE)</f>
        <v>tier - 2</v>
      </c>
      <c r="O708" t="str">
        <f>VLOOKUP($A708,'Hospitalisation Details'!$A$2:$H$2345,6,FALSE)</f>
        <v>tier - 2</v>
      </c>
      <c r="P708" t="str">
        <f>VLOOKUP($A708,'Hospitalisation Details'!$A$2:$H$2345,7,FALSE)</f>
        <v>R1024</v>
      </c>
      <c r="Q708" s="17">
        <f>VLOOKUP($A708,'Hospitalisation Details'!$A$2:$H$2345,8,FALSE)</f>
        <v>18</v>
      </c>
    </row>
    <row r="709" spans="1:17" x14ac:dyDescent="0.25">
      <c r="A709" t="str">
        <f>'Customer Names'!A709</f>
        <v>Id708</v>
      </c>
      <c r="B709" t="str">
        <f>VLOOKUP($A709,'Customer Names'!$A$2:$D$2336,3,FALSE)</f>
        <v>Katie</v>
      </c>
      <c r="C709" s="16">
        <f>VLOOKUP($A709,'Medical Examinations'!$A$2:$J$2336,2,FALSE)</f>
        <v>39.369999999999997</v>
      </c>
      <c r="D709" s="16">
        <f>VLOOKUP($A709,'Medical Examinations'!$A$2:$J$2336,3,FALSE)</f>
        <v>5.91</v>
      </c>
      <c r="E709" t="str">
        <f>VLOOKUP($A709,'Medical Examinations'!$A$2:$J$2336,4,FALSE)</f>
        <v>No</v>
      </c>
      <c r="F709" t="str">
        <f>VLOOKUP($A709,'Medical Examinations'!$A$2:$J$2336,5,FALSE)</f>
        <v>No</v>
      </c>
      <c r="G709" t="str">
        <f>VLOOKUP($A709,'Medical Examinations'!$A$2:$J$2336,6,FALSE)</f>
        <v>No</v>
      </c>
      <c r="H709" s="17">
        <f>VLOOKUP($A709,'Medical Examinations'!$A$2:$J$2336,7,FALSE)</f>
        <v>2</v>
      </c>
      <c r="I709" t="str">
        <f>VLOOKUP($A709,'Medical Examinations'!$A$2:$J$2336,8,FALSE)</f>
        <v>No</v>
      </c>
      <c r="J709" t="str">
        <f>VLOOKUP($A709,'Medical Examinations'!$A$2:$J$2336,9,FALSE)</f>
        <v>Obesity</v>
      </c>
      <c r="K709" t="str">
        <f>VLOOKUP($A709,'Medical Examinations'!$A$2:$J$2336,10,FALSE)</f>
        <v>Prediabetes</v>
      </c>
      <c r="L709" s="18">
        <f>VLOOKUP($A709,'Hospitalisation Details'!$A$2:$H$2345,2,FALSE)</f>
        <v>26493</v>
      </c>
      <c r="M709" s="13">
        <f>VLOOKUP($A709,'Hospitalisation Details'!$A$2:$H$2345,4,FALSE)</f>
        <v>14258.33</v>
      </c>
      <c r="N709" t="str">
        <f>VLOOKUP($A709,'Hospitalisation Details'!$A$2:$H$2345,5,FALSE)</f>
        <v>tier - 2</v>
      </c>
      <c r="O709" t="str">
        <f>VLOOKUP($A709,'Hospitalisation Details'!$A$2:$H$2345,6,FALSE)</f>
        <v>tier - 2</v>
      </c>
      <c r="P709" t="str">
        <f>VLOOKUP($A709,'Hospitalisation Details'!$A$2:$H$2345,7,FALSE)</f>
        <v>R1026</v>
      </c>
      <c r="Q709" s="17">
        <f>VLOOKUP($A709,'Hospitalisation Details'!$A$2:$H$2345,8,FALSE)</f>
        <v>50</v>
      </c>
    </row>
    <row r="710" spans="1:17" x14ac:dyDescent="0.25">
      <c r="A710" t="str">
        <f>'Customer Names'!A710</f>
        <v>Id709</v>
      </c>
      <c r="B710" t="str">
        <f>VLOOKUP($A710,'Customer Names'!$A$2:$D$2336,3,FALSE)</f>
        <v>Sally</v>
      </c>
      <c r="C710" s="16">
        <f>VLOOKUP($A710,'Medical Examinations'!$A$2:$J$2336,2,FALSE)</f>
        <v>40.880000000000003</v>
      </c>
      <c r="D710" s="16">
        <f>VLOOKUP($A710,'Medical Examinations'!$A$2:$J$2336,3,FALSE)</f>
        <v>7.65</v>
      </c>
      <c r="E710" t="str">
        <f>VLOOKUP($A710,'Medical Examinations'!$A$2:$J$2336,4,FALSE)</f>
        <v>No</v>
      </c>
      <c r="F710" t="str">
        <f>VLOOKUP($A710,'Medical Examinations'!$A$2:$J$2336,5,FALSE)</f>
        <v>No</v>
      </c>
      <c r="G710" t="str">
        <f>VLOOKUP($A710,'Medical Examinations'!$A$2:$J$2336,6,FALSE)</f>
        <v>No</v>
      </c>
      <c r="H710" s="17">
        <f>VLOOKUP($A710,'Medical Examinations'!$A$2:$J$2336,7,FALSE)</f>
        <v>0</v>
      </c>
      <c r="I710" t="str">
        <f>VLOOKUP($A710,'Medical Examinations'!$A$2:$J$2336,8,FALSE)</f>
        <v>No</v>
      </c>
      <c r="J710" t="str">
        <f>VLOOKUP($A710,'Medical Examinations'!$A$2:$J$2336,9,FALSE)</f>
        <v>Obesity</v>
      </c>
      <c r="K710" t="str">
        <f>VLOOKUP($A710,'Medical Examinations'!$A$2:$J$2336,10,FALSE)</f>
        <v>Diabetes</v>
      </c>
      <c r="L710" s="18">
        <f>VLOOKUP($A710,'Hospitalisation Details'!$A$2:$H$2345,2,FALSE)</f>
        <v>27389</v>
      </c>
      <c r="M710" s="13">
        <f>VLOOKUP($A710,'Hospitalisation Details'!$A$2:$H$2345,4,FALSE)</f>
        <v>14256.79</v>
      </c>
      <c r="N710" t="str">
        <f>VLOOKUP($A710,'Hospitalisation Details'!$A$2:$H$2345,5,FALSE)</f>
        <v>tier - 2</v>
      </c>
      <c r="O710" t="str">
        <f>VLOOKUP($A710,'Hospitalisation Details'!$A$2:$H$2345,6,FALSE)</f>
        <v>tier - 2</v>
      </c>
      <c r="P710" t="str">
        <f>VLOOKUP($A710,'Hospitalisation Details'!$A$2:$H$2345,7,FALSE)</f>
        <v>R1026</v>
      </c>
      <c r="Q710" s="17">
        <f>VLOOKUP($A710,'Hospitalisation Details'!$A$2:$H$2345,8,FALSE)</f>
        <v>48</v>
      </c>
    </row>
    <row r="711" spans="1:17" x14ac:dyDescent="0.25">
      <c r="A711" t="str">
        <f>'Customer Names'!A711</f>
        <v>Id710</v>
      </c>
      <c r="B711" t="str">
        <f>VLOOKUP($A711,'Customer Names'!$A$2:$D$2336,3,FALSE)</f>
        <v>Meaghan J</v>
      </c>
      <c r="C711" s="16">
        <f>VLOOKUP($A711,'Medical Examinations'!$A$2:$J$2336,2,FALSE)</f>
        <v>26.22</v>
      </c>
      <c r="D711" s="16">
        <f>VLOOKUP($A711,'Medical Examinations'!$A$2:$J$2336,3,FALSE)</f>
        <v>5.37</v>
      </c>
      <c r="E711" t="str">
        <f>VLOOKUP($A711,'Medical Examinations'!$A$2:$J$2336,4,FALSE)</f>
        <v>yes</v>
      </c>
      <c r="F711" t="str">
        <f>VLOOKUP($A711,'Medical Examinations'!$A$2:$J$2336,5,FALSE)</f>
        <v>No</v>
      </c>
      <c r="G711" t="str">
        <f>VLOOKUP($A711,'Medical Examinations'!$A$2:$J$2336,6,FALSE)</f>
        <v>No</v>
      </c>
      <c r="H711" s="17">
        <f>VLOOKUP($A711,'Medical Examinations'!$A$2:$J$2336,7,FALSE)</f>
        <v>2</v>
      </c>
      <c r="I711" t="str">
        <f>VLOOKUP($A711,'Medical Examinations'!$A$2:$J$2336,8,FALSE)</f>
        <v>No</v>
      </c>
      <c r="J711" t="str">
        <f>VLOOKUP($A711,'Medical Examinations'!$A$2:$J$2336,9,FALSE)</f>
        <v>Overweight</v>
      </c>
      <c r="K711" t="str">
        <f>VLOOKUP($A711,'Medical Examinations'!$A$2:$J$2336,10,FALSE)</f>
        <v>Normal</v>
      </c>
      <c r="L711" s="18">
        <f>VLOOKUP($A711,'Hospitalisation Details'!$A$2:$H$2345,2,FALSE)</f>
        <v>21862</v>
      </c>
      <c r="M711" s="13">
        <f>VLOOKUP($A711,'Hospitalisation Details'!$A$2:$H$2345,4,FALSE)</f>
        <v>14256.19</v>
      </c>
      <c r="N711" t="str">
        <f>VLOOKUP($A711,'Hospitalisation Details'!$A$2:$H$2345,5,FALSE)</f>
        <v>tier - 2</v>
      </c>
      <c r="O711" t="str">
        <f>VLOOKUP($A711,'Hospitalisation Details'!$A$2:$H$2345,6,FALSE)</f>
        <v>tier - 3</v>
      </c>
      <c r="P711" t="str">
        <f>VLOOKUP($A711,'Hospitalisation Details'!$A$2:$H$2345,7,FALSE)</f>
        <v>R1012</v>
      </c>
      <c r="Q711" s="17">
        <f>VLOOKUP($A711,'Hospitalisation Details'!$A$2:$H$2345,8,FALSE)</f>
        <v>63</v>
      </c>
    </row>
    <row r="712" spans="1:17" x14ac:dyDescent="0.25">
      <c r="A712" t="str">
        <f>'Customer Names'!A712</f>
        <v>Id711</v>
      </c>
      <c r="B712" t="str">
        <f>VLOOKUP($A712,'Customer Names'!$A$2:$D$2336,3,FALSE)</f>
        <v>Rina</v>
      </c>
      <c r="C712" s="16">
        <f>VLOOKUP($A712,'Medical Examinations'!$A$2:$J$2336,2,FALSE)</f>
        <v>25.08</v>
      </c>
      <c r="D712" s="16">
        <f>VLOOKUP($A712,'Medical Examinations'!$A$2:$J$2336,3,FALSE)</f>
        <v>5.75</v>
      </c>
      <c r="E712" t="str">
        <f>VLOOKUP($A712,'Medical Examinations'!$A$2:$J$2336,4,FALSE)</f>
        <v>yes</v>
      </c>
      <c r="F712" t="str">
        <f>VLOOKUP($A712,'Medical Examinations'!$A$2:$J$2336,5,FALSE)</f>
        <v>No</v>
      </c>
      <c r="G712" t="str">
        <f>VLOOKUP($A712,'Medical Examinations'!$A$2:$J$2336,6,FALSE)</f>
        <v>No</v>
      </c>
      <c r="H712" s="17">
        <f>VLOOKUP($A712,'Medical Examinations'!$A$2:$J$2336,7,FALSE)</f>
        <v>2</v>
      </c>
      <c r="I712" t="str">
        <f>VLOOKUP($A712,'Medical Examinations'!$A$2:$J$2336,8,FALSE)</f>
        <v>No</v>
      </c>
      <c r="J712" t="str">
        <f>VLOOKUP($A712,'Medical Examinations'!$A$2:$J$2336,9,FALSE)</f>
        <v>Overweight</v>
      </c>
      <c r="K712" t="str">
        <f>VLOOKUP($A712,'Medical Examinations'!$A$2:$J$2336,10,FALSE)</f>
        <v>Prediabetes</v>
      </c>
      <c r="L712" s="18">
        <f>VLOOKUP($A712,'Hospitalisation Details'!$A$2:$H$2345,2,FALSE)</f>
        <v>21833</v>
      </c>
      <c r="M712" s="13">
        <f>VLOOKUP($A712,'Hospitalisation Details'!$A$2:$H$2345,4,FALSE)</f>
        <v>14254.61</v>
      </c>
      <c r="N712" t="str">
        <f>VLOOKUP($A712,'Hospitalisation Details'!$A$2:$H$2345,5,FALSE)</f>
        <v>tier - 2</v>
      </c>
      <c r="O712" t="str">
        <f>VLOOKUP($A712,'Hospitalisation Details'!$A$2:$H$2345,6,FALSE)</f>
        <v>tier - 1</v>
      </c>
      <c r="P712" t="str">
        <f>VLOOKUP($A712,'Hospitalisation Details'!$A$2:$H$2345,7,FALSE)</f>
        <v>R1012</v>
      </c>
      <c r="Q712" s="17">
        <f>VLOOKUP($A712,'Hospitalisation Details'!$A$2:$H$2345,8,FALSE)</f>
        <v>63</v>
      </c>
    </row>
    <row r="713" spans="1:17" x14ac:dyDescent="0.25">
      <c r="A713" t="str">
        <f>'Customer Names'!A713</f>
        <v>Id712</v>
      </c>
      <c r="B713" t="str">
        <f>VLOOKUP($A713,'Customer Names'!$A$2:$D$2336,3,FALSE)</f>
        <v>Kristin P.</v>
      </c>
      <c r="C713" s="16">
        <f>VLOOKUP($A713,'Medical Examinations'!$A$2:$J$2336,2,FALSE)</f>
        <v>39.1</v>
      </c>
      <c r="D713" s="16">
        <f>VLOOKUP($A713,'Medical Examinations'!$A$2:$J$2336,3,FALSE)</f>
        <v>6.79</v>
      </c>
      <c r="E713" t="str">
        <f>VLOOKUP($A713,'Medical Examinations'!$A$2:$J$2336,4,FALSE)</f>
        <v>yes</v>
      </c>
      <c r="F713" t="str">
        <f>VLOOKUP($A713,'Medical Examinations'!$A$2:$J$2336,5,FALSE)</f>
        <v>No</v>
      </c>
      <c r="G713" t="str">
        <f>VLOOKUP($A713,'Medical Examinations'!$A$2:$J$2336,6,FALSE)</f>
        <v>No</v>
      </c>
      <c r="H713" s="17">
        <f>VLOOKUP($A713,'Medical Examinations'!$A$2:$J$2336,7,FALSE)</f>
        <v>2</v>
      </c>
      <c r="I713" t="str">
        <f>VLOOKUP($A713,'Medical Examinations'!$A$2:$J$2336,8,FALSE)</f>
        <v>No</v>
      </c>
      <c r="J713" t="str">
        <f>VLOOKUP($A713,'Medical Examinations'!$A$2:$J$2336,9,FALSE)</f>
        <v>Obesity</v>
      </c>
      <c r="K713" t="str">
        <f>VLOOKUP($A713,'Medical Examinations'!$A$2:$J$2336,10,FALSE)</f>
        <v>Diabetes</v>
      </c>
      <c r="L713" s="18">
        <f>VLOOKUP($A713,'Hospitalisation Details'!$A$2:$H$2345,2,FALSE)</f>
        <v>22549</v>
      </c>
      <c r="M713" s="13">
        <f>VLOOKUP($A713,'Hospitalisation Details'!$A$2:$H$2345,4,FALSE)</f>
        <v>14235.07</v>
      </c>
      <c r="N713" t="str">
        <f>VLOOKUP($A713,'Hospitalisation Details'!$A$2:$H$2345,5,FALSE)</f>
        <v>tier - 2</v>
      </c>
      <c r="O713" t="str">
        <f>VLOOKUP($A713,'Hospitalisation Details'!$A$2:$H$2345,6,FALSE)</f>
        <v>tier - 1</v>
      </c>
      <c r="P713" t="str">
        <f>VLOOKUP($A713,'Hospitalisation Details'!$A$2:$H$2345,7,FALSE)</f>
        <v>R1011</v>
      </c>
      <c r="Q713" s="17">
        <f>VLOOKUP($A713,'Hospitalisation Details'!$A$2:$H$2345,8,FALSE)</f>
        <v>61</v>
      </c>
    </row>
    <row r="714" spans="1:17" x14ac:dyDescent="0.25">
      <c r="A714" t="str">
        <f>'Customer Names'!A714</f>
        <v>Id713</v>
      </c>
      <c r="B714" t="str">
        <f>VLOOKUP($A714,'Customer Names'!$A$2:$D$2336,3,FALSE)</f>
        <v>Albert</v>
      </c>
      <c r="C714" s="16">
        <f>VLOOKUP($A714,'Medical Examinations'!$A$2:$J$2336,2,FALSE)</f>
        <v>37.905000000000001</v>
      </c>
      <c r="D714" s="16">
        <f>VLOOKUP($A714,'Medical Examinations'!$A$2:$J$2336,3,FALSE)</f>
        <v>7.03</v>
      </c>
      <c r="E714" t="str">
        <f>VLOOKUP($A714,'Medical Examinations'!$A$2:$J$2336,4,FALSE)</f>
        <v>No</v>
      </c>
      <c r="F714" t="str">
        <f>VLOOKUP($A714,'Medical Examinations'!$A$2:$J$2336,5,FALSE)</f>
        <v>No</v>
      </c>
      <c r="G714" t="str">
        <f>VLOOKUP($A714,'Medical Examinations'!$A$2:$J$2336,6,FALSE)</f>
        <v>No</v>
      </c>
      <c r="H714" s="17">
        <f>VLOOKUP($A714,'Medical Examinations'!$A$2:$J$2336,7,FALSE)</f>
        <v>3</v>
      </c>
      <c r="I714" t="str">
        <f>VLOOKUP($A714,'Medical Examinations'!$A$2:$J$2336,8,FALSE)</f>
        <v>No</v>
      </c>
      <c r="J714" t="str">
        <f>VLOOKUP($A714,'Medical Examinations'!$A$2:$J$2336,9,FALSE)</f>
        <v>Obesity</v>
      </c>
      <c r="K714" t="str">
        <f>VLOOKUP($A714,'Medical Examinations'!$A$2:$J$2336,10,FALSE)</f>
        <v>Diabetes</v>
      </c>
      <c r="L714" s="18">
        <f>VLOOKUP($A714,'Hospitalisation Details'!$A$2:$H$2345,2,FALSE)</f>
        <v>21449</v>
      </c>
      <c r="M714" s="13">
        <f>VLOOKUP($A714,'Hospitalisation Details'!$A$2:$H$2345,4,FALSE)</f>
        <v>14210.54</v>
      </c>
      <c r="N714" t="str">
        <f>VLOOKUP($A714,'Hospitalisation Details'!$A$2:$H$2345,5,FALSE)</f>
        <v>tier - 2</v>
      </c>
      <c r="O714" t="str">
        <f>VLOOKUP($A714,'Hospitalisation Details'!$A$2:$H$2345,6,FALSE)</f>
        <v>tier - 2</v>
      </c>
      <c r="P714" t="str">
        <f>VLOOKUP($A714,'Hospitalisation Details'!$A$2:$H$2345,7,FALSE)</f>
        <v>R1012</v>
      </c>
      <c r="Q714" s="17">
        <f>VLOOKUP($A714,'Hospitalisation Details'!$A$2:$H$2345,8,FALSE)</f>
        <v>64</v>
      </c>
    </row>
    <row r="715" spans="1:17" x14ac:dyDescent="0.25">
      <c r="A715" t="str">
        <f>'Customer Names'!A715</f>
        <v>Id714</v>
      </c>
      <c r="B715" t="str">
        <f>VLOOKUP($A715,'Customer Names'!$A$2:$D$2336,3,FALSE)</f>
        <v>Ashley</v>
      </c>
      <c r="C715" s="16">
        <f>VLOOKUP($A715,'Medical Examinations'!$A$2:$J$2336,2,FALSE)</f>
        <v>43.35</v>
      </c>
      <c r="D715" s="16">
        <f>VLOOKUP($A715,'Medical Examinations'!$A$2:$J$2336,3,FALSE)</f>
        <v>5.41</v>
      </c>
      <c r="E715" t="str">
        <f>VLOOKUP($A715,'Medical Examinations'!$A$2:$J$2336,4,FALSE)</f>
        <v>yes</v>
      </c>
      <c r="F715" t="str">
        <f>VLOOKUP($A715,'Medical Examinations'!$A$2:$J$2336,5,FALSE)</f>
        <v>No</v>
      </c>
      <c r="G715" t="str">
        <f>VLOOKUP($A715,'Medical Examinations'!$A$2:$J$2336,6,FALSE)</f>
        <v>Yes</v>
      </c>
      <c r="H715" s="17">
        <f>VLOOKUP($A715,'Medical Examinations'!$A$2:$J$2336,7,FALSE)</f>
        <v>1</v>
      </c>
      <c r="I715" t="str">
        <f>VLOOKUP($A715,'Medical Examinations'!$A$2:$J$2336,8,FALSE)</f>
        <v>No</v>
      </c>
      <c r="J715" t="str">
        <f>VLOOKUP($A715,'Medical Examinations'!$A$2:$J$2336,9,FALSE)</f>
        <v>Obesity</v>
      </c>
      <c r="K715" t="str">
        <f>VLOOKUP($A715,'Medical Examinations'!$A$2:$J$2336,10,FALSE)</f>
        <v>Normal</v>
      </c>
      <c r="L715" s="18">
        <f>VLOOKUP($A715,'Hospitalisation Details'!$A$2:$H$2345,2,FALSE)</f>
        <v>30637</v>
      </c>
      <c r="M715" s="13">
        <f>VLOOKUP($A715,'Hospitalisation Details'!$A$2:$H$2345,4,FALSE)</f>
        <v>14209.4</v>
      </c>
      <c r="N715" t="str">
        <f>VLOOKUP($A715,'Hospitalisation Details'!$A$2:$H$2345,5,FALSE)</f>
        <v>tier - 2</v>
      </c>
      <c r="O715" t="str">
        <f>VLOOKUP($A715,'Hospitalisation Details'!$A$2:$H$2345,6,FALSE)</f>
        <v>tier - 1</v>
      </c>
      <c r="P715" t="str">
        <f>VLOOKUP($A715,'Hospitalisation Details'!$A$2:$H$2345,7,FALSE)</f>
        <v>R1026</v>
      </c>
      <c r="Q715" s="17">
        <f>VLOOKUP($A715,'Hospitalisation Details'!$A$2:$H$2345,8,FALSE)</f>
        <v>39</v>
      </c>
    </row>
    <row r="716" spans="1:17" x14ac:dyDescent="0.25">
      <c r="A716" t="str">
        <f>'Customer Names'!A716</f>
        <v>Id715</v>
      </c>
      <c r="B716" t="str">
        <f>VLOOKUP($A716,'Customer Names'!$A$2:$D$2336,3,FALSE)</f>
        <v>Shannon L</v>
      </c>
      <c r="C716" s="16">
        <f>VLOOKUP($A716,'Medical Examinations'!$A$2:$J$2336,2,FALSE)</f>
        <v>36.15</v>
      </c>
      <c r="D716" s="16">
        <f>VLOOKUP($A716,'Medical Examinations'!$A$2:$J$2336,3,FALSE)</f>
        <v>8.0500000000000007</v>
      </c>
      <c r="E716" t="str">
        <f>VLOOKUP($A716,'Medical Examinations'!$A$2:$J$2336,4,FALSE)</f>
        <v>No</v>
      </c>
      <c r="F716" t="str">
        <f>VLOOKUP($A716,'Medical Examinations'!$A$2:$J$2336,5,FALSE)</f>
        <v>No</v>
      </c>
      <c r="G716" t="str">
        <f>VLOOKUP($A716,'Medical Examinations'!$A$2:$J$2336,6,FALSE)</f>
        <v>No</v>
      </c>
      <c r="H716" s="17">
        <f>VLOOKUP($A716,'Medical Examinations'!$A$2:$J$2336,7,FALSE)</f>
        <v>0</v>
      </c>
      <c r="I716" t="str">
        <f>VLOOKUP($A716,'Medical Examinations'!$A$2:$J$2336,8,FALSE)</f>
        <v>No</v>
      </c>
      <c r="J716" t="str">
        <f>VLOOKUP($A716,'Medical Examinations'!$A$2:$J$2336,9,FALSE)</f>
        <v>Obesity</v>
      </c>
      <c r="K716" t="str">
        <f>VLOOKUP($A716,'Medical Examinations'!$A$2:$J$2336,10,FALSE)</f>
        <v>Diabetes</v>
      </c>
      <c r="L716" s="18">
        <f>VLOOKUP($A716,'Hospitalisation Details'!$A$2:$H$2345,2,FALSE)</f>
        <v>25197</v>
      </c>
      <c r="M716" s="13">
        <f>VLOOKUP($A716,'Hospitalisation Details'!$A$2:$H$2345,4,FALSE)</f>
        <v>14193.55</v>
      </c>
      <c r="N716" t="str">
        <f>VLOOKUP($A716,'Hospitalisation Details'!$A$2:$H$2345,5,FALSE)</f>
        <v>tier - 2</v>
      </c>
      <c r="O716" t="str">
        <f>VLOOKUP($A716,'Hospitalisation Details'!$A$2:$H$2345,6,FALSE)</f>
        <v>tier - 1</v>
      </c>
      <c r="P716" t="str">
        <f>VLOOKUP($A716,'Hospitalisation Details'!$A$2:$H$2345,7,FALSE)</f>
        <v>R1026</v>
      </c>
      <c r="Q716" s="17">
        <f>VLOOKUP($A716,'Hospitalisation Details'!$A$2:$H$2345,8,FALSE)</f>
        <v>54</v>
      </c>
    </row>
    <row r="717" spans="1:17" x14ac:dyDescent="0.25">
      <c r="A717" t="str">
        <f>'Customer Names'!A717</f>
        <v>Id716</v>
      </c>
      <c r="B717" t="str">
        <f>VLOOKUP($A717,'Customer Names'!$A$2:$D$2336,3,FALSE)</f>
        <v>Amy B</v>
      </c>
      <c r="C717" s="16">
        <f>VLOOKUP($A717,'Medical Examinations'!$A$2:$J$2336,2,FALSE)</f>
        <v>44.98</v>
      </c>
      <c r="D717" s="16">
        <f>VLOOKUP($A717,'Medical Examinations'!$A$2:$J$2336,3,FALSE)</f>
        <v>5.94</v>
      </c>
      <c r="E717" t="str">
        <f>VLOOKUP($A717,'Medical Examinations'!$A$2:$J$2336,4,FALSE)</f>
        <v>No</v>
      </c>
      <c r="F717" t="str">
        <f>VLOOKUP($A717,'Medical Examinations'!$A$2:$J$2336,5,FALSE)</f>
        <v>No</v>
      </c>
      <c r="G717" t="str">
        <f>VLOOKUP($A717,'Medical Examinations'!$A$2:$J$2336,6,FALSE)</f>
        <v>No</v>
      </c>
      <c r="H717" s="17">
        <f>VLOOKUP($A717,'Medical Examinations'!$A$2:$J$2336,7,FALSE)</f>
        <v>1</v>
      </c>
      <c r="I717" t="str">
        <f>VLOOKUP($A717,'Medical Examinations'!$A$2:$J$2336,8,FALSE)</f>
        <v>No</v>
      </c>
      <c r="J717" t="str">
        <f>VLOOKUP($A717,'Medical Examinations'!$A$2:$J$2336,9,FALSE)</f>
        <v>Obesity</v>
      </c>
      <c r="K717" t="str">
        <f>VLOOKUP($A717,'Medical Examinations'!$A$2:$J$2336,10,FALSE)</f>
        <v>Prediabetes</v>
      </c>
      <c r="L717" s="18">
        <f>VLOOKUP($A717,'Hospitalisation Details'!$A$2:$H$2345,2,FALSE)</f>
        <v>30870</v>
      </c>
      <c r="M717" s="13">
        <f>VLOOKUP($A717,'Hospitalisation Details'!$A$2:$H$2345,4,FALSE)</f>
        <v>14152.46</v>
      </c>
      <c r="N717" t="str">
        <f>VLOOKUP($A717,'Hospitalisation Details'!$A$2:$H$2345,5,FALSE)</f>
        <v>tier - 2</v>
      </c>
      <c r="O717" t="str">
        <f>VLOOKUP($A717,'Hospitalisation Details'!$A$2:$H$2345,6,FALSE)</f>
        <v>tier - 1</v>
      </c>
      <c r="P717" t="str">
        <f>VLOOKUP($A717,'Hospitalisation Details'!$A$2:$H$2345,7,FALSE)</f>
        <v>R1012</v>
      </c>
      <c r="Q717" s="17">
        <f>VLOOKUP($A717,'Hospitalisation Details'!$A$2:$H$2345,8,FALSE)</f>
        <v>38</v>
      </c>
    </row>
    <row r="718" spans="1:17" x14ac:dyDescent="0.25">
      <c r="A718" t="str">
        <f>'Customer Names'!A718</f>
        <v>Id717</v>
      </c>
      <c r="B718" t="str">
        <f>VLOOKUP($A718,'Customer Names'!$A$2:$D$2336,3,FALSE)</f>
        <v>A Danielle</v>
      </c>
      <c r="C718" s="16">
        <f>VLOOKUP($A718,'Medical Examinations'!$A$2:$J$2336,2,FALSE)</f>
        <v>38.28</v>
      </c>
      <c r="D718" s="16">
        <f>VLOOKUP($A718,'Medical Examinations'!$A$2:$J$2336,3,FALSE)</f>
        <v>5.51</v>
      </c>
      <c r="E718" t="str">
        <f>VLOOKUP($A718,'Medical Examinations'!$A$2:$J$2336,4,FALSE)</f>
        <v>No</v>
      </c>
      <c r="F718" t="str">
        <f>VLOOKUP($A718,'Medical Examinations'!$A$2:$J$2336,5,FALSE)</f>
        <v>yes</v>
      </c>
      <c r="G718" t="str">
        <f>VLOOKUP($A718,'Medical Examinations'!$A$2:$J$2336,6,FALSE)</f>
        <v>No</v>
      </c>
      <c r="H718" s="17">
        <f>VLOOKUP($A718,'Medical Examinations'!$A$2:$J$2336,7,FALSE)</f>
        <v>1</v>
      </c>
      <c r="I718" t="str">
        <f>VLOOKUP($A718,'Medical Examinations'!$A$2:$J$2336,8,FALSE)</f>
        <v>No</v>
      </c>
      <c r="J718" t="str">
        <f>VLOOKUP($A718,'Medical Examinations'!$A$2:$J$2336,9,FALSE)</f>
        <v>Obesity</v>
      </c>
      <c r="K718" t="str">
        <f>VLOOKUP($A718,'Medical Examinations'!$A$2:$J$2336,10,FALSE)</f>
        <v>Normal</v>
      </c>
      <c r="L718" s="18">
        <f>VLOOKUP($A718,'Hospitalisation Details'!$A$2:$H$2345,2,FALSE)</f>
        <v>38174</v>
      </c>
      <c r="M718" s="13">
        <f>VLOOKUP($A718,'Hospitalisation Details'!$A$2:$H$2345,4,FALSE)</f>
        <v>14133.04</v>
      </c>
      <c r="N718" t="str">
        <f>VLOOKUP($A718,'Hospitalisation Details'!$A$2:$H$2345,5,FALSE)</f>
        <v>tier - 2</v>
      </c>
      <c r="O718" t="str">
        <f>VLOOKUP($A718,'Hospitalisation Details'!$A$2:$H$2345,6,FALSE)</f>
        <v>tier - 3</v>
      </c>
      <c r="P718" t="str">
        <f>VLOOKUP($A718,'Hospitalisation Details'!$A$2:$H$2345,7,FALSE)</f>
        <v>R1013</v>
      </c>
      <c r="Q718" s="17">
        <f>VLOOKUP($A718,'Hospitalisation Details'!$A$2:$H$2345,8,FALSE)</f>
        <v>18</v>
      </c>
    </row>
    <row r="719" spans="1:17" x14ac:dyDescent="0.25">
      <c r="A719" t="str">
        <f>'Customer Names'!A719</f>
        <v>Id718</v>
      </c>
      <c r="B719" t="str">
        <f>VLOOKUP($A719,'Customer Names'!$A$2:$D$2336,3,FALSE)</f>
        <v>Conrad F</v>
      </c>
      <c r="C719" s="16">
        <f>VLOOKUP($A719,'Medical Examinations'!$A$2:$J$2336,2,FALSE)</f>
        <v>32.299999999999997</v>
      </c>
      <c r="D719" s="16">
        <f>VLOOKUP($A719,'Medical Examinations'!$A$2:$J$2336,3,FALSE)</f>
        <v>6.55</v>
      </c>
      <c r="E719" t="str">
        <f>VLOOKUP($A719,'Medical Examinations'!$A$2:$J$2336,4,FALSE)</f>
        <v>yes</v>
      </c>
      <c r="F719" t="str">
        <f>VLOOKUP($A719,'Medical Examinations'!$A$2:$J$2336,5,FALSE)</f>
        <v>No</v>
      </c>
      <c r="G719" t="str">
        <f>VLOOKUP($A719,'Medical Examinations'!$A$2:$J$2336,6,FALSE)</f>
        <v>No</v>
      </c>
      <c r="H719" s="17">
        <f>VLOOKUP($A719,'Medical Examinations'!$A$2:$J$2336,7,FALSE)</f>
        <v>2</v>
      </c>
      <c r="I719" t="str">
        <f>VLOOKUP($A719,'Medical Examinations'!$A$2:$J$2336,8,FALSE)</f>
        <v>No</v>
      </c>
      <c r="J719" t="str">
        <f>VLOOKUP($A719,'Medical Examinations'!$A$2:$J$2336,9,FALSE)</f>
        <v>Obesity</v>
      </c>
      <c r="K719" t="str">
        <f>VLOOKUP($A719,'Medical Examinations'!$A$2:$J$2336,10,FALSE)</f>
        <v>Diabetes</v>
      </c>
      <c r="L719" s="18">
        <f>VLOOKUP($A719,'Hospitalisation Details'!$A$2:$H$2345,2,FALSE)</f>
        <v>22446</v>
      </c>
      <c r="M719" s="13">
        <f>VLOOKUP($A719,'Hospitalisation Details'!$A$2:$H$2345,4,FALSE)</f>
        <v>14119.62</v>
      </c>
      <c r="N719" t="str">
        <f>VLOOKUP($A719,'Hospitalisation Details'!$A$2:$H$2345,5,FALSE)</f>
        <v>tier - 2</v>
      </c>
      <c r="O719" t="str">
        <f>VLOOKUP($A719,'Hospitalisation Details'!$A$2:$H$2345,6,FALSE)</f>
        <v>tier - 1</v>
      </c>
      <c r="P719" t="str">
        <f>VLOOKUP($A719,'Hospitalisation Details'!$A$2:$H$2345,7,FALSE)</f>
        <v>R1012</v>
      </c>
      <c r="Q719" s="17">
        <f>VLOOKUP($A719,'Hospitalisation Details'!$A$2:$H$2345,8,FALSE)</f>
        <v>61</v>
      </c>
    </row>
    <row r="720" spans="1:17" x14ac:dyDescent="0.25">
      <c r="A720" t="str">
        <f>'Customer Names'!A720</f>
        <v>Id719</v>
      </c>
      <c r="B720" t="str">
        <f>VLOOKUP($A720,'Customer Names'!$A$2:$D$2336,3,FALSE)</f>
        <v>Josh</v>
      </c>
      <c r="C720" s="16">
        <f>VLOOKUP($A720,'Medical Examinations'!$A$2:$J$2336,2,FALSE)</f>
        <v>39.51</v>
      </c>
      <c r="D720" s="16">
        <f>VLOOKUP($A720,'Medical Examinations'!$A$2:$J$2336,3,FALSE)</f>
        <v>5.79</v>
      </c>
      <c r="E720" t="str">
        <f>VLOOKUP($A720,'Medical Examinations'!$A$2:$J$2336,4,FALSE)</f>
        <v>yes</v>
      </c>
      <c r="F720" t="str">
        <f>VLOOKUP($A720,'Medical Examinations'!$A$2:$J$2336,5,FALSE)</f>
        <v>No</v>
      </c>
      <c r="G720" t="str">
        <f>VLOOKUP($A720,'Medical Examinations'!$A$2:$J$2336,6,FALSE)</f>
        <v>No</v>
      </c>
      <c r="H720" s="17">
        <f>VLOOKUP($A720,'Medical Examinations'!$A$2:$J$2336,7,FALSE)</f>
        <v>0</v>
      </c>
      <c r="I720" t="str">
        <f>VLOOKUP($A720,'Medical Examinations'!$A$2:$J$2336,8,FALSE)</f>
        <v>No</v>
      </c>
      <c r="J720" t="str">
        <f>VLOOKUP($A720,'Medical Examinations'!$A$2:$J$2336,9,FALSE)</f>
        <v>Obesity</v>
      </c>
      <c r="K720" t="str">
        <f>VLOOKUP($A720,'Medical Examinations'!$A$2:$J$2336,10,FALSE)</f>
        <v>Prediabetes</v>
      </c>
      <c r="L720" s="18">
        <f>VLOOKUP($A720,'Hospitalisation Details'!$A$2:$H$2345,2,FALSE)</f>
        <v>28029</v>
      </c>
      <c r="M720" s="13">
        <f>VLOOKUP($A720,'Hospitalisation Details'!$A$2:$H$2345,4,FALSE)</f>
        <v>14098.07</v>
      </c>
      <c r="N720" t="str">
        <f>VLOOKUP($A720,'Hospitalisation Details'!$A$2:$H$2345,5,FALSE)</f>
        <v>tier - 2</v>
      </c>
      <c r="O720" t="str">
        <f>VLOOKUP($A720,'Hospitalisation Details'!$A$2:$H$2345,6,FALSE)</f>
        <v>tier - 3</v>
      </c>
      <c r="P720" t="str">
        <f>VLOOKUP($A720,'Hospitalisation Details'!$A$2:$H$2345,7,FALSE)</f>
        <v>R1023</v>
      </c>
      <c r="Q720" s="17">
        <f>VLOOKUP($A720,'Hospitalisation Details'!$A$2:$H$2345,8,FALSE)</f>
        <v>46</v>
      </c>
    </row>
    <row r="721" spans="1:17" x14ac:dyDescent="0.25">
      <c r="A721" t="str">
        <f>'Customer Names'!A721</f>
        <v>Id720</v>
      </c>
      <c r="B721" t="str">
        <f>VLOOKUP($A721,'Customer Names'!$A$2:$D$2336,3,FALSE)</f>
        <v>Maxime</v>
      </c>
      <c r="C721" s="16">
        <f>VLOOKUP($A721,'Medical Examinations'!$A$2:$J$2336,2,FALSE)</f>
        <v>50.46</v>
      </c>
      <c r="D721" s="16">
        <f>VLOOKUP($A721,'Medical Examinations'!$A$2:$J$2336,3,FALSE)</f>
        <v>4.5599999999999996</v>
      </c>
      <c r="E721" t="str">
        <f>VLOOKUP($A721,'Medical Examinations'!$A$2:$J$2336,4,FALSE)</f>
        <v>No</v>
      </c>
      <c r="F721" t="str">
        <f>VLOOKUP($A721,'Medical Examinations'!$A$2:$J$2336,5,FALSE)</f>
        <v>No</v>
      </c>
      <c r="G721" t="str">
        <f>VLOOKUP($A721,'Medical Examinations'!$A$2:$J$2336,6,FALSE)</f>
        <v>No</v>
      </c>
      <c r="H721" s="17">
        <f>VLOOKUP($A721,'Medical Examinations'!$A$2:$J$2336,7,FALSE)</f>
        <v>0</v>
      </c>
      <c r="I721" t="str">
        <f>VLOOKUP($A721,'Medical Examinations'!$A$2:$J$2336,8,FALSE)</f>
        <v>No</v>
      </c>
      <c r="J721" t="str">
        <f>VLOOKUP($A721,'Medical Examinations'!$A$2:$J$2336,9,FALSE)</f>
        <v>Obesity</v>
      </c>
      <c r="K721" t="str">
        <f>VLOOKUP($A721,'Medical Examinations'!$A$2:$J$2336,10,FALSE)</f>
        <v>Normal</v>
      </c>
      <c r="L721" s="18">
        <f>VLOOKUP($A721,'Hospitalisation Details'!$A$2:$H$2345,2,FALSE)</f>
        <v>33493</v>
      </c>
      <c r="M721" s="13">
        <f>VLOOKUP($A721,'Hospitalisation Details'!$A$2:$H$2345,4,FALSE)</f>
        <v>14081.93</v>
      </c>
      <c r="N721" t="str">
        <f>VLOOKUP($A721,'Hospitalisation Details'!$A$2:$H$2345,5,FALSE)</f>
        <v>tier - 2</v>
      </c>
      <c r="O721" t="str">
        <f>VLOOKUP($A721,'Hospitalisation Details'!$A$2:$H$2345,6,FALSE)</f>
        <v>tier - 3</v>
      </c>
      <c r="P721" t="str">
        <f>VLOOKUP($A721,'Hospitalisation Details'!$A$2:$H$2345,7,FALSE)</f>
        <v>R1012</v>
      </c>
      <c r="Q721" s="17">
        <f>VLOOKUP($A721,'Hospitalisation Details'!$A$2:$H$2345,8,FALSE)</f>
        <v>31</v>
      </c>
    </row>
    <row r="722" spans="1:17" x14ac:dyDescent="0.25">
      <c r="A722" t="str">
        <f>'Customer Names'!A722</f>
        <v>Id721</v>
      </c>
      <c r="B722" t="str">
        <f>VLOOKUP($A722,'Customer Names'!$A$2:$D$2336,3,FALSE)</f>
        <v>Natalie</v>
      </c>
      <c r="C722" s="16">
        <f>VLOOKUP($A722,'Medical Examinations'!$A$2:$J$2336,2,FALSE)</f>
        <v>31.73</v>
      </c>
      <c r="D722" s="16">
        <f>VLOOKUP($A722,'Medical Examinations'!$A$2:$J$2336,3,FALSE)</f>
        <v>7</v>
      </c>
      <c r="E722" t="str">
        <f>VLOOKUP($A722,'Medical Examinations'!$A$2:$J$2336,4,FALSE)</f>
        <v>No</v>
      </c>
      <c r="F722" t="str">
        <f>VLOOKUP($A722,'Medical Examinations'!$A$2:$J$2336,5,FALSE)</f>
        <v>No</v>
      </c>
      <c r="G722" t="str">
        <f>VLOOKUP($A722,'Medical Examinations'!$A$2:$J$2336,6,FALSE)</f>
        <v>No</v>
      </c>
      <c r="H722" s="17">
        <f>VLOOKUP($A722,'Medical Examinations'!$A$2:$J$2336,7,FALSE)</f>
        <v>0</v>
      </c>
      <c r="I722" t="str">
        <f>VLOOKUP($A722,'Medical Examinations'!$A$2:$J$2336,8,FALSE)</f>
        <v>No</v>
      </c>
      <c r="J722" t="str">
        <f>VLOOKUP($A722,'Medical Examinations'!$A$2:$J$2336,9,FALSE)</f>
        <v>Obesity</v>
      </c>
      <c r="K722" t="str">
        <f>VLOOKUP($A722,'Medical Examinations'!$A$2:$J$2336,10,FALSE)</f>
        <v>Diabetes</v>
      </c>
      <c r="L722" s="18">
        <f>VLOOKUP($A722,'Hospitalisation Details'!$A$2:$H$2345,2,FALSE)</f>
        <v>22228</v>
      </c>
      <c r="M722" s="13">
        <f>VLOOKUP($A722,'Hospitalisation Details'!$A$2:$H$2345,4,FALSE)</f>
        <v>14043.48</v>
      </c>
      <c r="N722" t="str">
        <f>VLOOKUP($A722,'Hospitalisation Details'!$A$2:$H$2345,5,FALSE)</f>
        <v>tier - 2</v>
      </c>
      <c r="O722" t="str">
        <f>VLOOKUP($A722,'Hospitalisation Details'!$A$2:$H$2345,6,FALSE)</f>
        <v>tier - 3</v>
      </c>
      <c r="P722" t="str">
        <f>VLOOKUP($A722,'Hospitalisation Details'!$A$2:$H$2345,7,FALSE)</f>
        <v>R1024</v>
      </c>
      <c r="Q722" s="17">
        <f>VLOOKUP($A722,'Hospitalisation Details'!$A$2:$H$2345,8,FALSE)</f>
        <v>62</v>
      </c>
    </row>
    <row r="723" spans="1:17" x14ac:dyDescent="0.25">
      <c r="A723" t="str">
        <f>'Customer Names'!A723</f>
        <v>Id722</v>
      </c>
      <c r="B723" t="str">
        <f>VLOOKUP($A723,'Customer Names'!$A$2:$D$2336,3,FALSE)</f>
        <v>Melissa</v>
      </c>
      <c r="C723" s="16">
        <f>VLOOKUP($A723,'Medical Examinations'!$A$2:$J$2336,2,FALSE)</f>
        <v>32.1</v>
      </c>
      <c r="D723" s="16">
        <f>VLOOKUP($A723,'Medical Examinations'!$A$2:$J$2336,3,FALSE)</f>
        <v>6.57</v>
      </c>
      <c r="E723" t="str">
        <f>VLOOKUP($A723,'Medical Examinations'!$A$2:$J$2336,4,FALSE)</f>
        <v>yes</v>
      </c>
      <c r="F723" t="str">
        <f>VLOOKUP($A723,'Medical Examinations'!$A$2:$J$2336,5,FALSE)</f>
        <v>No</v>
      </c>
      <c r="G723" t="str">
        <f>VLOOKUP($A723,'Medical Examinations'!$A$2:$J$2336,6,FALSE)</f>
        <v>Yes</v>
      </c>
      <c r="H723" s="17">
        <f>VLOOKUP($A723,'Medical Examinations'!$A$2:$J$2336,7,FALSE)</f>
        <v>1</v>
      </c>
      <c r="I723" t="str">
        <f>VLOOKUP($A723,'Medical Examinations'!$A$2:$J$2336,8,FALSE)</f>
        <v>No</v>
      </c>
      <c r="J723" t="str">
        <f>VLOOKUP($A723,'Medical Examinations'!$A$2:$J$2336,9,FALSE)</f>
        <v>Obesity</v>
      </c>
      <c r="K723" t="str">
        <f>VLOOKUP($A723,'Medical Examinations'!$A$2:$J$2336,10,FALSE)</f>
        <v>Diabetes</v>
      </c>
      <c r="L723" s="18">
        <f>VLOOKUP($A723,'Hospitalisation Details'!$A$2:$H$2345,2,FALSE)</f>
        <v>23200</v>
      </c>
      <c r="M723" s="13">
        <f>VLOOKUP($A723,'Hospitalisation Details'!$A$2:$H$2345,4,FALSE)</f>
        <v>14007.22</v>
      </c>
      <c r="N723" t="str">
        <f>VLOOKUP($A723,'Hospitalisation Details'!$A$2:$H$2345,5,FALSE)</f>
        <v>tier - 2</v>
      </c>
      <c r="O723" t="str">
        <f>VLOOKUP($A723,'Hospitalisation Details'!$A$2:$H$2345,6,FALSE)</f>
        <v>tier - 3</v>
      </c>
      <c r="P723" t="str">
        <f>VLOOKUP($A723,'Hospitalisation Details'!$A$2:$H$2345,7,FALSE)</f>
        <v>R1011</v>
      </c>
      <c r="Q723" s="17">
        <f>VLOOKUP($A723,'Hospitalisation Details'!$A$2:$H$2345,8,FALSE)</f>
        <v>59</v>
      </c>
    </row>
    <row r="724" spans="1:17" x14ac:dyDescent="0.25">
      <c r="A724" t="str">
        <f>'Customer Names'!A724</f>
        <v>Id723</v>
      </c>
      <c r="B724" t="str">
        <f>VLOOKUP($A724,'Customer Names'!$A$2:$D$2336,3,FALSE)</f>
        <v>Laura P.</v>
      </c>
      <c r="C724" s="16">
        <f>VLOOKUP($A724,'Medical Examinations'!$A$2:$J$2336,2,FALSE)</f>
        <v>27.83</v>
      </c>
      <c r="D724" s="16">
        <f>VLOOKUP($A724,'Medical Examinations'!$A$2:$J$2336,3,FALSE)</f>
        <v>11.61</v>
      </c>
      <c r="E724" t="str">
        <f>VLOOKUP($A724,'Medical Examinations'!$A$2:$J$2336,4,FALSE)</f>
        <v>yes</v>
      </c>
      <c r="F724" t="str">
        <f>VLOOKUP($A724,'Medical Examinations'!$A$2:$J$2336,5,FALSE)</f>
        <v>No</v>
      </c>
      <c r="G724" t="str">
        <f>VLOOKUP($A724,'Medical Examinations'!$A$2:$J$2336,6,FALSE)</f>
        <v>Yes</v>
      </c>
      <c r="H724" s="17">
        <f>VLOOKUP($A724,'Medical Examinations'!$A$2:$J$2336,7,FALSE)</f>
        <v>1</v>
      </c>
      <c r="I724" t="str">
        <f>VLOOKUP($A724,'Medical Examinations'!$A$2:$J$2336,8,FALSE)</f>
        <v>No</v>
      </c>
      <c r="J724" t="str">
        <f>VLOOKUP($A724,'Medical Examinations'!$A$2:$J$2336,9,FALSE)</f>
        <v>Overweight</v>
      </c>
      <c r="K724" t="str">
        <f>VLOOKUP($A724,'Medical Examinations'!$A$2:$J$2336,10,FALSE)</f>
        <v>Diabetes</v>
      </c>
      <c r="L724" s="18">
        <f>VLOOKUP($A724,'Hospitalisation Details'!$A$2:$H$2345,2,FALSE)</f>
        <v>23198</v>
      </c>
      <c r="M724" s="13">
        <f>VLOOKUP($A724,'Hospitalisation Details'!$A$2:$H$2345,4,FALSE)</f>
        <v>14001.29</v>
      </c>
      <c r="N724" t="str">
        <f>VLOOKUP($A724,'Hospitalisation Details'!$A$2:$H$2345,5,FALSE)</f>
        <v>tier - 2</v>
      </c>
      <c r="O724" t="str">
        <f>VLOOKUP($A724,'Hospitalisation Details'!$A$2:$H$2345,6,FALSE)</f>
        <v>tier - 2</v>
      </c>
      <c r="P724" t="str">
        <f>VLOOKUP($A724,'Hospitalisation Details'!$A$2:$H$2345,7,FALSE)</f>
        <v>R1013</v>
      </c>
      <c r="Q724" s="17">
        <f>VLOOKUP($A724,'Hospitalisation Details'!$A$2:$H$2345,8,FALSE)</f>
        <v>59</v>
      </c>
    </row>
    <row r="725" spans="1:17" x14ac:dyDescent="0.25">
      <c r="A725" t="str">
        <f>'Customer Names'!A725</f>
        <v>Id724</v>
      </c>
      <c r="B725" t="str">
        <f>VLOOKUP($A725,'Customer Names'!$A$2:$D$2336,3,FALSE)</f>
        <v>Lisa</v>
      </c>
      <c r="C725" s="16">
        <f>VLOOKUP($A725,'Medical Examinations'!$A$2:$J$2336,2,FALSE)</f>
        <v>27.72</v>
      </c>
      <c r="D725" s="16">
        <f>VLOOKUP($A725,'Medical Examinations'!$A$2:$J$2336,3,FALSE)</f>
        <v>8.16</v>
      </c>
      <c r="E725" t="str">
        <f>VLOOKUP($A725,'Medical Examinations'!$A$2:$J$2336,4,FALSE)</f>
        <v>yes</v>
      </c>
      <c r="F725" t="str">
        <f>VLOOKUP($A725,'Medical Examinations'!$A$2:$J$2336,5,FALSE)</f>
        <v>No</v>
      </c>
      <c r="G725" t="str">
        <f>VLOOKUP($A725,'Medical Examinations'!$A$2:$J$2336,6,FALSE)</f>
        <v>Yes</v>
      </c>
      <c r="H725" s="17">
        <f>VLOOKUP($A725,'Medical Examinations'!$A$2:$J$2336,7,FALSE)</f>
        <v>1</v>
      </c>
      <c r="I725" t="str">
        <f>VLOOKUP($A725,'Medical Examinations'!$A$2:$J$2336,8,FALSE)</f>
        <v>No</v>
      </c>
      <c r="J725" t="str">
        <f>VLOOKUP($A725,'Medical Examinations'!$A$2:$J$2336,9,FALSE)</f>
        <v>Overweight</v>
      </c>
      <c r="K725" t="str">
        <f>VLOOKUP($A725,'Medical Examinations'!$A$2:$J$2336,10,FALSE)</f>
        <v>Diabetes</v>
      </c>
      <c r="L725" s="18">
        <f>VLOOKUP($A725,'Hospitalisation Details'!$A$2:$H$2345,2,FALSE)</f>
        <v>23368</v>
      </c>
      <c r="M725" s="13">
        <f>VLOOKUP($A725,'Hospitalisation Details'!$A$2:$H$2345,4,FALSE)</f>
        <v>14001.13</v>
      </c>
      <c r="N725" t="str">
        <f>VLOOKUP($A725,'Hospitalisation Details'!$A$2:$H$2345,5,FALSE)</f>
        <v>tier - 2</v>
      </c>
      <c r="O725" t="str">
        <f>VLOOKUP($A725,'Hospitalisation Details'!$A$2:$H$2345,6,FALSE)</f>
        <v>tier - 1</v>
      </c>
      <c r="P725" t="str">
        <f>VLOOKUP($A725,'Hospitalisation Details'!$A$2:$H$2345,7,FALSE)</f>
        <v>R1013</v>
      </c>
      <c r="Q725" s="17">
        <f>VLOOKUP($A725,'Hospitalisation Details'!$A$2:$H$2345,8,FALSE)</f>
        <v>59</v>
      </c>
    </row>
    <row r="726" spans="1:17" x14ac:dyDescent="0.25">
      <c r="A726" t="str">
        <f>'Customer Names'!A726</f>
        <v>Id725</v>
      </c>
      <c r="B726" t="str">
        <f>VLOOKUP($A726,'Customer Names'!$A$2:$D$2336,3,FALSE)</f>
        <v>William D. Jr.</v>
      </c>
      <c r="C726" s="16">
        <f>VLOOKUP($A726,'Medical Examinations'!$A$2:$J$2336,2,FALSE)</f>
        <v>36.765000000000001</v>
      </c>
      <c r="D726" s="16">
        <f>VLOOKUP($A726,'Medical Examinations'!$A$2:$J$2336,3,FALSE)</f>
        <v>4.4800000000000004</v>
      </c>
      <c r="E726" t="str">
        <f>VLOOKUP($A726,'Medical Examinations'!$A$2:$J$2336,4,FALSE)</f>
        <v>yes</v>
      </c>
      <c r="F726" t="str">
        <f>VLOOKUP($A726,'Medical Examinations'!$A$2:$J$2336,5,FALSE)</f>
        <v>No</v>
      </c>
      <c r="G726" t="str">
        <f>VLOOKUP($A726,'Medical Examinations'!$A$2:$J$2336,6,FALSE)</f>
        <v>No</v>
      </c>
      <c r="H726" s="17">
        <f>VLOOKUP($A726,'Medical Examinations'!$A$2:$J$2336,7,FALSE)</f>
        <v>2</v>
      </c>
      <c r="I726" t="str">
        <f>VLOOKUP($A726,'Medical Examinations'!$A$2:$J$2336,8,FALSE)</f>
        <v>No</v>
      </c>
      <c r="J726" t="str">
        <f>VLOOKUP($A726,'Medical Examinations'!$A$2:$J$2336,9,FALSE)</f>
        <v>Obesity</v>
      </c>
      <c r="K726" t="str">
        <f>VLOOKUP($A726,'Medical Examinations'!$A$2:$J$2336,10,FALSE)</f>
        <v>Normal</v>
      </c>
      <c r="L726" s="18">
        <f>VLOOKUP($A726,'Hospitalisation Details'!$A$2:$H$2345,2,FALSE)</f>
        <v>21799</v>
      </c>
      <c r="M726" s="13">
        <f>VLOOKUP($A726,'Hospitalisation Details'!$A$2:$H$2345,4,FALSE)</f>
        <v>13981.85</v>
      </c>
      <c r="N726" t="str">
        <f>VLOOKUP($A726,'Hospitalisation Details'!$A$2:$H$2345,5,FALSE)</f>
        <v>tier - 2</v>
      </c>
      <c r="O726" t="str">
        <f>VLOOKUP($A726,'Hospitalisation Details'!$A$2:$H$2345,6,FALSE)</f>
        <v>tier - 1</v>
      </c>
      <c r="P726" t="str">
        <f>VLOOKUP($A726,'Hospitalisation Details'!$A$2:$H$2345,7,FALSE)</f>
        <v>R1016</v>
      </c>
      <c r="Q726" s="17">
        <f>VLOOKUP($A726,'Hospitalisation Details'!$A$2:$H$2345,8,FALSE)</f>
        <v>63</v>
      </c>
    </row>
    <row r="727" spans="1:17" x14ac:dyDescent="0.25">
      <c r="A727" t="str">
        <f>'Customer Names'!A727</f>
        <v>Id726</v>
      </c>
      <c r="B727" t="str">
        <f>VLOOKUP($A727,'Customer Names'!$A$2:$D$2336,3,FALSE)</f>
        <v>James</v>
      </c>
      <c r="C727" s="16">
        <f>VLOOKUP($A727,'Medical Examinations'!$A$2:$J$2336,2,FALSE)</f>
        <v>48.36</v>
      </c>
      <c r="D727" s="16">
        <f>VLOOKUP($A727,'Medical Examinations'!$A$2:$J$2336,3,FALSE)</f>
        <v>4.08</v>
      </c>
      <c r="E727" t="str">
        <f>VLOOKUP($A727,'Medical Examinations'!$A$2:$J$2336,4,FALSE)</f>
        <v>No</v>
      </c>
      <c r="F727" t="str">
        <f>VLOOKUP($A727,'Medical Examinations'!$A$2:$J$2336,5,FALSE)</f>
        <v>No</v>
      </c>
      <c r="G727" t="str">
        <f>VLOOKUP($A727,'Medical Examinations'!$A$2:$J$2336,6,FALSE)</f>
        <v>No</v>
      </c>
      <c r="H727" s="17">
        <f>VLOOKUP($A727,'Medical Examinations'!$A$2:$J$2336,7,FALSE)</f>
        <v>0</v>
      </c>
      <c r="I727" t="str">
        <f>VLOOKUP($A727,'Medical Examinations'!$A$2:$J$2336,8,FALSE)</f>
        <v>No</v>
      </c>
      <c r="J727" t="str">
        <f>VLOOKUP($A727,'Medical Examinations'!$A$2:$J$2336,9,FALSE)</f>
        <v>Obesity</v>
      </c>
      <c r="K727" t="str">
        <f>VLOOKUP($A727,'Medical Examinations'!$A$2:$J$2336,10,FALSE)</f>
        <v>Normal</v>
      </c>
      <c r="L727" s="18">
        <f>VLOOKUP($A727,'Hospitalisation Details'!$A$2:$H$2345,2,FALSE)</f>
        <v>33067</v>
      </c>
      <c r="M727" s="13">
        <f>VLOOKUP($A727,'Hospitalisation Details'!$A$2:$H$2345,4,FALSE)</f>
        <v>13979.45</v>
      </c>
      <c r="N727" t="str">
        <f>VLOOKUP($A727,'Hospitalisation Details'!$A$2:$H$2345,5,FALSE)</f>
        <v>tier - 2</v>
      </c>
      <c r="O727" t="str">
        <f>VLOOKUP($A727,'Hospitalisation Details'!$A$2:$H$2345,6,FALSE)</f>
        <v>tier - 1</v>
      </c>
      <c r="P727" t="str">
        <f>VLOOKUP($A727,'Hospitalisation Details'!$A$2:$H$2345,7,FALSE)</f>
        <v>R1023</v>
      </c>
      <c r="Q727" s="17">
        <f>VLOOKUP($A727,'Hospitalisation Details'!$A$2:$H$2345,8,FALSE)</f>
        <v>32</v>
      </c>
    </row>
    <row r="728" spans="1:17" x14ac:dyDescent="0.25">
      <c r="A728" t="str">
        <f>'Customer Names'!A728</f>
        <v>Id727</v>
      </c>
      <c r="B728" t="str">
        <f>VLOOKUP($A728,'Customer Names'!$A$2:$D$2336,3,FALSE)</f>
        <v>John</v>
      </c>
      <c r="C728" s="16">
        <f>VLOOKUP($A728,'Medical Examinations'!$A$2:$J$2336,2,FALSE)</f>
        <v>31.445</v>
      </c>
      <c r="D728" s="16">
        <f>VLOOKUP($A728,'Medical Examinations'!$A$2:$J$2336,3,FALSE)</f>
        <v>4.4000000000000004</v>
      </c>
      <c r="E728" t="str">
        <f>VLOOKUP($A728,'Medical Examinations'!$A$2:$J$2336,4,FALSE)</f>
        <v>yes</v>
      </c>
      <c r="F728" t="str">
        <f>VLOOKUP($A728,'Medical Examinations'!$A$2:$J$2336,5,FALSE)</f>
        <v>No</v>
      </c>
      <c r="G728" t="str">
        <f>VLOOKUP($A728,'Medical Examinations'!$A$2:$J$2336,6,FALSE)</f>
        <v>No</v>
      </c>
      <c r="H728" s="17">
        <f>VLOOKUP($A728,'Medical Examinations'!$A$2:$J$2336,7,FALSE)</f>
        <v>2</v>
      </c>
      <c r="I728" t="str">
        <f>VLOOKUP($A728,'Medical Examinations'!$A$2:$J$2336,8,FALSE)</f>
        <v>No</v>
      </c>
      <c r="J728" t="str">
        <f>VLOOKUP($A728,'Medical Examinations'!$A$2:$J$2336,9,FALSE)</f>
        <v>Obesity</v>
      </c>
      <c r="K728" t="str">
        <f>VLOOKUP($A728,'Medical Examinations'!$A$2:$J$2336,10,FALSE)</f>
        <v>Normal</v>
      </c>
      <c r="L728" s="18">
        <f>VLOOKUP($A728,'Hospitalisation Details'!$A$2:$H$2345,2,FALSE)</f>
        <v>21791</v>
      </c>
      <c r="M728" s="13">
        <f>VLOOKUP($A728,'Hospitalisation Details'!$A$2:$H$2345,4,FALSE)</f>
        <v>13974.46</v>
      </c>
      <c r="N728" t="str">
        <f>VLOOKUP($A728,'Hospitalisation Details'!$A$2:$H$2345,5,FALSE)</f>
        <v>tier - 2</v>
      </c>
      <c r="O728" t="str">
        <f>VLOOKUP($A728,'Hospitalisation Details'!$A$2:$H$2345,6,FALSE)</f>
        <v>tier - 2</v>
      </c>
      <c r="P728" t="str">
        <f>VLOOKUP($A728,'Hospitalisation Details'!$A$2:$H$2345,7,FALSE)</f>
        <v>R1019</v>
      </c>
      <c r="Q728" s="17">
        <f>VLOOKUP($A728,'Hospitalisation Details'!$A$2:$H$2345,8,FALSE)</f>
        <v>63</v>
      </c>
    </row>
    <row r="729" spans="1:17" x14ac:dyDescent="0.25">
      <c r="A729" t="str">
        <f>'Customer Names'!A729</f>
        <v>Id728</v>
      </c>
      <c r="B729" t="str">
        <f>VLOOKUP($A729,'Customer Names'!$A$2:$D$2336,3,FALSE)</f>
        <v>Adam S</v>
      </c>
      <c r="C729" s="16">
        <f>VLOOKUP($A729,'Medical Examinations'!$A$2:$J$2336,2,FALSE)</f>
        <v>27.55</v>
      </c>
      <c r="D729" s="16">
        <f>VLOOKUP($A729,'Medical Examinations'!$A$2:$J$2336,3,FALSE)</f>
        <v>9.02</v>
      </c>
      <c r="E729" t="str">
        <f>VLOOKUP($A729,'Medical Examinations'!$A$2:$J$2336,4,FALSE)</f>
        <v>No</v>
      </c>
      <c r="F729" t="str">
        <f>VLOOKUP($A729,'Medical Examinations'!$A$2:$J$2336,5,FALSE)</f>
        <v>No</v>
      </c>
      <c r="G729" t="str">
        <f>VLOOKUP($A729,'Medical Examinations'!$A$2:$J$2336,6,FALSE)</f>
        <v>No</v>
      </c>
      <c r="H729" s="17">
        <f>VLOOKUP($A729,'Medical Examinations'!$A$2:$J$2336,7,FALSE)</f>
        <v>0</v>
      </c>
      <c r="I729" t="str">
        <f>VLOOKUP($A729,'Medical Examinations'!$A$2:$J$2336,8,FALSE)</f>
        <v>No</v>
      </c>
      <c r="J729" t="str">
        <f>VLOOKUP($A729,'Medical Examinations'!$A$2:$J$2336,9,FALSE)</f>
        <v>Overweight</v>
      </c>
      <c r="K729" t="str">
        <f>VLOOKUP($A729,'Medical Examinations'!$A$2:$J$2336,10,FALSE)</f>
        <v>Diabetes</v>
      </c>
      <c r="L729" s="18">
        <f>VLOOKUP($A729,'Hospitalisation Details'!$A$2:$H$2345,2,FALSE)</f>
        <v>22085</v>
      </c>
      <c r="M729" s="13">
        <f>VLOOKUP($A729,'Hospitalisation Details'!$A$2:$H$2345,4,FALSE)</f>
        <v>13937.67</v>
      </c>
      <c r="N729" t="str">
        <f>VLOOKUP($A729,'Hospitalisation Details'!$A$2:$H$2345,5,FALSE)</f>
        <v>tier - 2</v>
      </c>
      <c r="O729" t="str">
        <f>VLOOKUP($A729,'Hospitalisation Details'!$A$2:$H$2345,6,FALSE)</f>
        <v>tier - 1</v>
      </c>
      <c r="P729" t="str">
        <f>VLOOKUP($A729,'Hospitalisation Details'!$A$2:$H$2345,7,FALSE)</f>
        <v>R1012</v>
      </c>
      <c r="Q729" s="17">
        <f>VLOOKUP($A729,'Hospitalisation Details'!$A$2:$H$2345,8,FALSE)</f>
        <v>62</v>
      </c>
    </row>
    <row r="730" spans="1:17" x14ac:dyDescent="0.25">
      <c r="A730" t="str">
        <f>'Customer Names'!A730</f>
        <v>Id729</v>
      </c>
      <c r="B730" t="str">
        <f>VLOOKUP($A730,'Customer Names'!$A$2:$D$2336,3,FALSE)</f>
        <v>Armando</v>
      </c>
      <c r="C730" s="16">
        <f>VLOOKUP($A730,'Medical Examinations'!$A$2:$J$2336,2,FALSE)</f>
        <v>33.11</v>
      </c>
      <c r="D730" s="16">
        <f>VLOOKUP($A730,'Medical Examinations'!$A$2:$J$2336,3,FALSE)</f>
        <v>8.06</v>
      </c>
      <c r="E730" t="str">
        <f>VLOOKUP($A730,'Medical Examinations'!$A$2:$J$2336,4,FALSE)</f>
        <v>No</v>
      </c>
      <c r="F730" t="str">
        <f>VLOOKUP($A730,'Medical Examinations'!$A$2:$J$2336,5,FALSE)</f>
        <v>No</v>
      </c>
      <c r="G730" t="str">
        <f>VLOOKUP($A730,'Medical Examinations'!$A$2:$J$2336,6,FALSE)</f>
        <v>No</v>
      </c>
      <c r="H730" s="17">
        <f>VLOOKUP($A730,'Medical Examinations'!$A$2:$J$2336,7,FALSE)</f>
        <v>0</v>
      </c>
      <c r="I730" t="str">
        <f>VLOOKUP($A730,'Medical Examinations'!$A$2:$J$2336,8,FALSE)</f>
        <v>No</v>
      </c>
      <c r="J730" t="str">
        <f>VLOOKUP($A730,'Medical Examinations'!$A$2:$J$2336,9,FALSE)</f>
        <v>Obesity</v>
      </c>
      <c r="K730" t="str">
        <f>VLOOKUP($A730,'Medical Examinations'!$A$2:$J$2336,10,FALSE)</f>
        <v>Diabetes</v>
      </c>
      <c r="L730" s="18">
        <f>VLOOKUP($A730,'Hospitalisation Details'!$A$2:$H$2345,2,FALSE)</f>
        <v>22854</v>
      </c>
      <c r="M730" s="13">
        <f>VLOOKUP($A730,'Hospitalisation Details'!$A$2:$H$2345,4,FALSE)</f>
        <v>13919.82</v>
      </c>
      <c r="N730" t="str">
        <f>VLOOKUP($A730,'Hospitalisation Details'!$A$2:$H$2345,5,FALSE)</f>
        <v>tier - 2</v>
      </c>
      <c r="O730" t="str">
        <f>VLOOKUP($A730,'Hospitalisation Details'!$A$2:$H$2345,6,FALSE)</f>
        <v>tier - 2</v>
      </c>
      <c r="P730" t="str">
        <f>VLOOKUP($A730,'Hospitalisation Details'!$A$2:$H$2345,7,FALSE)</f>
        <v>R1013</v>
      </c>
      <c r="Q730" s="17">
        <f>VLOOKUP($A730,'Hospitalisation Details'!$A$2:$H$2345,8,FALSE)</f>
        <v>60</v>
      </c>
    </row>
    <row r="731" spans="1:17" x14ac:dyDescent="0.25">
      <c r="A731" t="str">
        <f>'Customer Names'!A731</f>
        <v>Id730</v>
      </c>
      <c r="B731" t="str">
        <f>VLOOKUP($A731,'Customer Names'!$A$2:$D$2336,3,FALSE)</f>
        <v>Dana</v>
      </c>
      <c r="C731" s="16">
        <f>VLOOKUP($A731,'Medical Examinations'!$A$2:$J$2336,2,FALSE)</f>
        <v>36.85</v>
      </c>
      <c r="D731" s="16">
        <f>VLOOKUP($A731,'Medical Examinations'!$A$2:$J$2336,3,FALSE)</f>
        <v>6.21</v>
      </c>
      <c r="E731" t="str">
        <f>VLOOKUP($A731,'Medical Examinations'!$A$2:$J$2336,4,FALSE)</f>
        <v>yes</v>
      </c>
      <c r="F731" t="str">
        <f>VLOOKUP($A731,'Medical Examinations'!$A$2:$J$2336,5,FALSE)</f>
        <v>No</v>
      </c>
      <c r="G731" t="str">
        <f>VLOOKUP($A731,'Medical Examinations'!$A$2:$J$2336,6,FALSE)</f>
        <v>No</v>
      </c>
      <c r="H731" s="17">
        <f>VLOOKUP($A731,'Medical Examinations'!$A$2:$J$2336,7,FALSE)</f>
        <v>2</v>
      </c>
      <c r="I731" t="str">
        <f>VLOOKUP($A731,'Medical Examinations'!$A$2:$J$2336,8,FALSE)</f>
        <v>No</v>
      </c>
      <c r="J731" t="str">
        <f>VLOOKUP($A731,'Medical Examinations'!$A$2:$J$2336,9,FALSE)</f>
        <v>Obesity</v>
      </c>
      <c r="K731" t="str">
        <f>VLOOKUP($A731,'Medical Examinations'!$A$2:$J$2336,10,FALSE)</f>
        <v>Prediabetes</v>
      </c>
      <c r="L731" s="18">
        <f>VLOOKUP($A731,'Hospitalisation Details'!$A$2:$H$2345,2,FALSE)</f>
        <v>21738</v>
      </c>
      <c r="M731" s="13">
        <f>VLOOKUP($A731,'Hospitalisation Details'!$A$2:$H$2345,4,FALSE)</f>
        <v>13887.97</v>
      </c>
      <c r="N731" t="str">
        <f>VLOOKUP($A731,'Hospitalisation Details'!$A$2:$H$2345,5,FALSE)</f>
        <v>tier - 2</v>
      </c>
      <c r="O731" t="str">
        <f>VLOOKUP($A731,'Hospitalisation Details'!$A$2:$H$2345,6,FALSE)</f>
        <v>tier - 2</v>
      </c>
      <c r="P731" t="str">
        <f>VLOOKUP($A731,'Hospitalisation Details'!$A$2:$H$2345,7,FALSE)</f>
        <v>R1013</v>
      </c>
      <c r="Q731" s="17">
        <f>VLOOKUP($A731,'Hospitalisation Details'!$A$2:$H$2345,8,FALSE)</f>
        <v>63</v>
      </c>
    </row>
    <row r="732" spans="1:17" x14ac:dyDescent="0.25">
      <c r="A732" t="str">
        <f>'Customer Names'!A732</f>
        <v>Id731</v>
      </c>
      <c r="B732" t="str">
        <f>VLOOKUP($A732,'Customer Names'!$A$2:$D$2336,3,FALSE)</f>
        <v>Jennifer L</v>
      </c>
      <c r="C732" s="16">
        <f>VLOOKUP($A732,'Medical Examinations'!$A$2:$J$2336,2,FALSE)</f>
        <v>36.299999999999997</v>
      </c>
      <c r="D732" s="16">
        <f>VLOOKUP($A732,'Medical Examinations'!$A$2:$J$2336,3,FALSE)</f>
        <v>5.79</v>
      </c>
      <c r="E732" t="str">
        <f>VLOOKUP($A732,'Medical Examinations'!$A$2:$J$2336,4,FALSE)</f>
        <v>yes</v>
      </c>
      <c r="F732" t="str">
        <f>VLOOKUP($A732,'Medical Examinations'!$A$2:$J$2336,5,FALSE)</f>
        <v>No</v>
      </c>
      <c r="G732" t="str">
        <f>VLOOKUP($A732,'Medical Examinations'!$A$2:$J$2336,6,FALSE)</f>
        <v>No</v>
      </c>
      <c r="H732" s="17">
        <f>VLOOKUP($A732,'Medical Examinations'!$A$2:$J$2336,7,FALSE)</f>
        <v>2</v>
      </c>
      <c r="I732" t="str">
        <f>VLOOKUP($A732,'Medical Examinations'!$A$2:$J$2336,8,FALSE)</f>
        <v>No</v>
      </c>
      <c r="J732" t="str">
        <f>VLOOKUP($A732,'Medical Examinations'!$A$2:$J$2336,9,FALSE)</f>
        <v>Obesity</v>
      </c>
      <c r="K732" t="str">
        <f>VLOOKUP($A732,'Medical Examinations'!$A$2:$J$2336,10,FALSE)</f>
        <v>Prediabetes</v>
      </c>
      <c r="L732" s="18">
        <f>VLOOKUP($A732,'Hospitalisation Details'!$A$2:$H$2345,2,FALSE)</f>
        <v>21913</v>
      </c>
      <c r="M732" s="13">
        <f>VLOOKUP($A732,'Hospitalisation Details'!$A$2:$H$2345,4,FALSE)</f>
        <v>13887.2</v>
      </c>
      <c r="N732" t="str">
        <f>VLOOKUP($A732,'Hospitalisation Details'!$A$2:$H$2345,5,FALSE)</f>
        <v>tier - 2</v>
      </c>
      <c r="O732" t="str">
        <f>VLOOKUP($A732,'Hospitalisation Details'!$A$2:$H$2345,6,FALSE)</f>
        <v>tier - 3</v>
      </c>
      <c r="P732" t="str">
        <f>VLOOKUP($A732,'Hospitalisation Details'!$A$2:$H$2345,7,FALSE)</f>
        <v>R1013</v>
      </c>
      <c r="Q732" s="17">
        <f>VLOOKUP($A732,'Hospitalisation Details'!$A$2:$H$2345,8,FALSE)</f>
        <v>63</v>
      </c>
    </row>
    <row r="733" spans="1:17" x14ac:dyDescent="0.25">
      <c r="A733" t="str">
        <f>'Customer Names'!A733</f>
        <v>Id732</v>
      </c>
      <c r="B733" t="str">
        <f>VLOOKUP($A733,'Customer Names'!$A$2:$D$2336,3,FALSE)</f>
        <v>Benjamin</v>
      </c>
      <c r="C733" s="16">
        <f>VLOOKUP($A733,'Medical Examinations'!$A$2:$J$2336,2,FALSE)</f>
        <v>45.34</v>
      </c>
      <c r="D733" s="16">
        <f>VLOOKUP($A733,'Medical Examinations'!$A$2:$J$2336,3,FALSE)</f>
        <v>5.69</v>
      </c>
      <c r="E733" t="str">
        <f>VLOOKUP($A733,'Medical Examinations'!$A$2:$J$2336,4,FALSE)</f>
        <v>yes</v>
      </c>
      <c r="F733" t="str">
        <f>VLOOKUP($A733,'Medical Examinations'!$A$2:$J$2336,5,FALSE)</f>
        <v>No</v>
      </c>
      <c r="G733" t="str">
        <f>VLOOKUP($A733,'Medical Examinations'!$A$2:$J$2336,6,FALSE)</f>
        <v>No</v>
      </c>
      <c r="H733" s="17">
        <f>VLOOKUP($A733,'Medical Examinations'!$A$2:$J$2336,7,FALSE)</f>
        <v>0</v>
      </c>
      <c r="I733" t="str">
        <f>VLOOKUP($A733,'Medical Examinations'!$A$2:$J$2336,8,FALSE)</f>
        <v>No</v>
      </c>
      <c r="J733" t="str">
        <f>VLOOKUP($A733,'Medical Examinations'!$A$2:$J$2336,9,FALSE)</f>
        <v>Obesity</v>
      </c>
      <c r="K733" t="str">
        <f>VLOOKUP($A733,'Medical Examinations'!$A$2:$J$2336,10,FALSE)</f>
        <v>Normal</v>
      </c>
      <c r="L733" s="18">
        <f>VLOOKUP($A733,'Hospitalisation Details'!$A$2:$H$2345,2,FALSE)</f>
        <v>31315</v>
      </c>
      <c r="M733" s="13">
        <f>VLOOKUP($A733,'Hospitalisation Details'!$A$2:$H$2345,4,FALSE)</f>
        <v>13886.4</v>
      </c>
      <c r="N733" t="str">
        <f>VLOOKUP($A733,'Hospitalisation Details'!$A$2:$H$2345,5,FALSE)</f>
        <v>tier - 2</v>
      </c>
      <c r="O733" t="str">
        <f>VLOOKUP($A733,'Hospitalisation Details'!$A$2:$H$2345,6,FALSE)</f>
        <v>tier - 2</v>
      </c>
      <c r="P733" t="str">
        <f>VLOOKUP($A733,'Hospitalisation Details'!$A$2:$H$2345,7,FALSE)</f>
        <v>R1012</v>
      </c>
      <c r="Q733" s="17">
        <f>VLOOKUP($A733,'Hospitalisation Details'!$A$2:$H$2345,8,FALSE)</f>
        <v>37</v>
      </c>
    </row>
    <row r="734" spans="1:17" x14ac:dyDescent="0.25">
      <c r="A734" t="str">
        <f>'Customer Names'!A734</f>
        <v>Id733</v>
      </c>
      <c r="B734" t="str">
        <f>VLOOKUP($A734,'Customer Names'!$A$2:$D$2336,3,FALSE)</f>
        <v>Tanya</v>
      </c>
      <c r="C734" s="16">
        <f>VLOOKUP($A734,'Medical Examinations'!$A$2:$J$2336,2,FALSE)</f>
        <v>31.8</v>
      </c>
      <c r="D734" s="16">
        <f>VLOOKUP($A734,'Medical Examinations'!$A$2:$J$2336,3,FALSE)</f>
        <v>5.36</v>
      </c>
      <c r="E734" t="str">
        <f>VLOOKUP($A734,'Medical Examinations'!$A$2:$J$2336,4,FALSE)</f>
        <v>yes</v>
      </c>
      <c r="F734" t="str">
        <f>VLOOKUP($A734,'Medical Examinations'!$A$2:$J$2336,5,FALSE)</f>
        <v>No</v>
      </c>
      <c r="G734" t="str">
        <f>VLOOKUP($A734,'Medical Examinations'!$A$2:$J$2336,6,FALSE)</f>
        <v>No</v>
      </c>
      <c r="H734" s="17">
        <f>VLOOKUP($A734,'Medical Examinations'!$A$2:$J$2336,7,FALSE)</f>
        <v>2</v>
      </c>
      <c r="I734" t="str">
        <f>VLOOKUP($A734,'Medical Examinations'!$A$2:$J$2336,8,FALSE)</f>
        <v>No</v>
      </c>
      <c r="J734" t="str">
        <f>VLOOKUP($A734,'Medical Examinations'!$A$2:$J$2336,9,FALSE)</f>
        <v>Obesity</v>
      </c>
      <c r="K734" t="str">
        <f>VLOOKUP($A734,'Medical Examinations'!$A$2:$J$2336,10,FALSE)</f>
        <v>Normal</v>
      </c>
      <c r="L734" s="18">
        <f>VLOOKUP($A734,'Hospitalisation Details'!$A$2:$H$2345,2,FALSE)</f>
        <v>21828</v>
      </c>
      <c r="M734" s="13">
        <f>VLOOKUP($A734,'Hospitalisation Details'!$A$2:$H$2345,4,FALSE)</f>
        <v>13880.95</v>
      </c>
      <c r="N734" t="str">
        <f>VLOOKUP($A734,'Hospitalisation Details'!$A$2:$H$2345,5,FALSE)</f>
        <v>tier - 2</v>
      </c>
      <c r="O734" t="str">
        <f>VLOOKUP($A734,'Hospitalisation Details'!$A$2:$H$2345,6,FALSE)</f>
        <v>tier - 2</v>
      </c>
      <c r="P734" t="str">
        <f>VLOOKUP($A734,'Hospitalisation Details'!$A$2:$H$2345,7,FALSE)</f>
        <v>R1011</v>
      </c>
      <c r="Q734" s="17">
        <f>VLOOKUP($A734,'Hospitalisation Details'!$A$2:$H$2345,8,FALSE)</f>
        <v>63</v>
      </c>
    </row>
    <row r="735" spans="1:17" x14ac:dyDescent="0.25">
      <c r="A735" t="str">
        <f>'Customer Names'!A735</f>
        <v>Id734</v>
      </c>
      <c r="B735" t="str">
        <f>VLOOKUP($A735,'Customer Names'!$A$2:$D$2336,3,FALSE)</f>
        <v>Tracy</v>
      </c>
      <c r="C735" s="16">
        <f>VLOOKUP($A735,'Medical Examinations'!$A$2:$J$2336,2,FALSE)</f>
        <v>41.02</v>
      </c>
      <c r="D735" s="16">
        <f>VLOOKUP($A735,'Medical Examinations'!$A$2:$J$2336,3,FALSE)</f>
        <v>11.37</v>
      </c>
      <c r="E735" t="str">
        <f>VLOOKUP($A735,'Medical Examinations'!$A$2:$J$2336,4,FALSE)</f>
        <v>No</v>
      </c>
      <c r="F735" t="str">
        <f>VLOOKUP($A735,'Medical Examinations'!$A$2:$J$2336,5,FALSE)</f>
        <v>No</v>
      </c>
      <c r="G735" t="str">
        <f>VLOOKUP($A735,'Medical Examinations'!$A$2:$J$2336,6,FALSE)</f>
        <v>No</v>
      </c>
      <c r="H735" s="17">
        <f>VLOOKUP($A735,'Medical Examinations'!$A$2:$J$2336,7,FALSE)</f>
        <v>0</v>
      </c>
      <c r="I735" t="str">
        <f>VLOOKUP($A735,'Medical Examinations'!$A$2:$J$2336,8,FALSE)</f>
        <v>No</v>
      </c>
      <c r="J735" t="str">
        <f>VLOOKUP($A735,'Medical Examinations'!$A$2:$J$2336,9,FALSE)</f>
        <v>Obesity</v>
      </c>
      <c r="K735" t="str">
        <f>VLOOKUP($A735,'Medical Examinations'!$A$2:$J$2336,10,FALSE)</f>
        <v>Diabetes</v>
      </c>
      <c r="L735" s="18">
        <f>VLOOKUP($A735,'Hospitalisation Details'!$A$2:$H$2345,2,FALSE)</f>
        <v>28843</v>
      </c>
      <c r="M735" s="13">
        <f>VLOOKUP($A735,'Hospitalisation Details'!$A$2:$H$2345,4,FALSE)</f>
        <v>13874.89</v>
      </c>
      <c r="N735" t="str">
        <f>VLOOKUP($A735,'Hospitalisation Details'!$A$2:$H$2345,5,FALSE)</f>
        <v>tier - 2</v>
      </c>
      <c r="O735" t="str">
        <f>VLOOKUP($A735,'Hospitalisation Details'!$A$2:$H$2345,6,FALSE)</f>
        <v>tier - 1</v>
      </c>
      <c r="P735" t="str">
        <f>VLOOKUP($A735,'Hospitalisation Details'!$A$2:$H$2345,7,FALSE)</f>
        <v>R1012</v>
      </c>
      <c r="Q735" s="17">
        <f>VLOOKUP($A735,'Hospitalisation Details'!$A$2:$H$2345,8,FALSE)</f>
        <v>44</v>
      </c>
    </row>
    <row r="736" spans="1:17" x14ac:dyDescent="0.25">
      <c r="A736" t="str">
        <f>'Customer Names'!A736</f>
        <v>Id735</v>
      </c>
      <c r="B736" t="str">
        <f>VLOOKUP($A736,'Customer Names'!$A$2:$D$2336,3,FALSE)</f>
        <v>Emily S</v>
      </c>
      <c r="C736" s="16">
        <f>VLOOKUP($A736,'Medical Examinations'!$A$2:$J$2336,2,FALSE)</f>
        <v>32.68</v>
      </c>
      <c r="D736" s="16">
        <f>VLOOKUP($A736,'Medical Examinations'!$A$2:$J$2336,3,FALSE)</f>
        <v>11.87</v>
      </c>
      <c r="E736" t="str">
        <f>VLOOKUP($A736,'Medical Examinations'!$A$2:$J$2336,4,FALSE)</f>
        <v>No</v>
      </c>
      <c r="F736" t="str">
        <f>VLOOKUP($A736,'Medical Examinations'!$A$2:$J$2336,5,FALSE)</f>
        <v>No</v>
      </c>
      <c r="G736" t="str">
        <f>VLOOKUP($A736,'Medical Examinations'!$A$2:$J$2336,6,FALSE)</f>
        <v>No</v>
      </c>
      <c r="H736" s="17">
        <f>VLOOKUP($A736,'Medical Examinations'!$A$2:$J$2336,7,FALSE)</f>
        <v>0</v>
      </c>
      <c r="I736" t="str">
        <f>VLOOKUP($A736,'Medical Examinations'!$A$2:$J$2336,8,FALSE)</f>
        <v>No</v>
      </c>
      <c r="J736" t="str">
        <f>VLOOKUP($A736,'Medical Examinations'!$A$2:$J$2336,9,FALSE)</f>
        <v>Obesity</v>
      </c>
      <c r="K736" t="str">
        <f>VLOOKUP($A736,'Medical Examinations'!$A$2:$J$2336,10,FALSE)</f>
        <v>Diabetes</v>
      </c>
      <c r="L736" s="18">
        <f>VLOOKUP($A736,'Hospitalisation Details'!$A$2:$H$2345,2,FALSE)</f>
        <v>22118</v>
      </c>
      <c r="M736" s="13">
        <f>VLOOKUP($A736,'Hospitalisation Details'!$A$2:$H$2345,4,FALSE)</f>
        <v>13844.8</v>
      </c>
      <c r="N736" t="str">
        <f>VLOOKUP($A736,'Hospitalisation Details'!$A$2:$H$2345,5,FALSE)</f>
        <v>tier - 2</v>
      </c>
      <c r="O736" t="str">
        <f>VLOOKUP($A736,'Hospitalisation Details'!$A$2:$H$2345,6,FALSE)</f>
        <v>tier - 2</v>
      </c>
      <c r="P736" t="str">
        <f>VLOOKUP($A736,'Hospitalisation Details'!$A$2:$H$2345,7,FALSE)</f>
        <v>R1012</v>
      </c>
      <c r="Q736" s="17">
        <f>VLOOKUP($A736,'Hospitalisation Details'!$A$2:$H$2345,8,FALSE)</f>
        <v>62</v>
      </c>
    </row>
    <row r="737" spans="1:17" x14ac:dyDescent="0.25">
      <c r="A737" t="str">
        <f>'Customer Names'!A737</f>
        <v>Id736</v>
      </c>
      <c r="B737" t="str">
        <f>VLOOKUP($A737,'Customer Names'!$A$2:$D$2336,3,FALSE)</f>
        <v>Kelly R</v>
      </c>
      <c r="C737" s="16">
        <f>VLOOKUP($A737,'Medical Examinations'!$A$2:$J$2336,2,FALSE)</f>
        <v>21.7</v>
      </c>
      <c r="D737" s="16">
        <f>VLOOKUP($A737,'Medical Examinations'!$A$2:$J$2336,3,FALSE)</f>
        <v>4.9000000000000004</v>
      </c>
      <c r="E737" t="str">
        <f>VLOOKUP($A737,'Medical Examinations'!$A$2:$J$2336,4,FALSE)</f>
        <v>No</v>
      </c>
      <c r="F737" t="str">
        <f>VLOOKUP($A737,'Medical Examinations'!$A$2:$J$2336,5,FALSE)</f>
        <v>No</v>
      </c>
      <c r="G737" t="str">
        <f>VLOOKUP($A737,'Medical Examinations'!$A$2:$J$2336,6,FALSE)</f>
        <v>Yes</v>
      </c>
      <c r="H737" s="17">
        <f>VLOOKUP($A737,'Medical Examinations'!$A$2:$J$2336,7,FALSE)</f>
        <v>1</v>
      </c>
      <c r="I737" t="str">
        <f>VLOOKUP($A737,'Medical Examinations'!$A$2:$J$2336,8,FALSE)</f>
        <v>yes</v>
      </c>
      <c r="J737" t="str">
        <f>VLOOKUP($A737,'Medical Examinations'!$A$2:$J$2336,9,FALSE)</f>
        <v>Normal Weight</v>
      </c>
      <c r="K737" t="str">
        <f>VLOOKUP($A737,'Medical Examinations'!$A$2:$J$2336,10,FALSE)</f>
        <v>Normal</v>
      </c>
      <c r="L737" s="18">
        <f>VLOOKUP($A737,'Hospitalisation Details'!$A$2:$H$2345,2,FALSE)</f>
        <v>37779</v>
      </c>
      <c r="M737" s="13">
        <f>VLOOKUP($A737,'Hospitalisation Details'!$A$2:$H$2345,4,FALSE)</f>
        <v>13844.51</v>
      </c>
      <c r="N737" t="str">
        <f>VLOOKUP($A737,'Hospitalisation Details'!$A$2:$H$2345,5,FALSE)</f>
        <v>tier - 2</v>
      </c>
      <c r="O737" t="str">
        <f>VLOOKUP($A737,'Hospitalisation Details'!$A$2:$H$2345,6,FALSE)</f>
        <v>tier - 1</v>
      </c>
      <c r="P737" t="str">
        <f>VLOOKUP($A737,'Hospitalisation Details'!$A$2:$H$2345,7,FALSE)</f>
        <v>R1011</v>
      </c>
      <c r="Q737" s="17">
        <f>VLOOKUP($A737,'Hospitalisation Details'!$A$2:$H$2345,8,FALSE)</f>
        <v>20</v>
      </c>
    </row>
    <row r="738" spans="1:17" x14ac:dyDescent="0.25">
      <c r="A738" t="str">
        <f>'Customer Names'!A738</f>
        <v>Id737</v>
      </c>
      <c r="B738" t="str">
        <f>VLOOKUP($A738,'Customer Names'!$A$2:$D$2336,3,FALSE)</f>
        <v>Kyle</v>
      </c>
      <c r="C738" s="16">
        <f>VLOOKUP($A738,'Medical Examinations'!$A$2:$J$2336,2,FALSE)</f>
        <v>40.479999999999997</v>
      </c>
      <c r="D738" s="16">
        <f>VLOOKUP($A738,'Medical Examinations'!$A$2:$J$2336,3,FALSE)</f>
        <v>6.7</v>
      </c>
      <c r="E738" t="str">
        <f>VLOOKUP($A738,'Medical Examinations'!$A$2:$J$2336,4,FALSE)</f>
        <v>No</v>
      </c>
      <c r="F738" t="str">
        <f>VLOOKUP($A738,'Medical Examinations'!$A$2:$J$2336,5,FALSE)</f>
        <v>No</v>
      </c>
      <c r="G738" t="str">
        <f>VLOOKUP($A738,'Medical Examinations'!$A$2:$J$2336,6,FALSE)</f>
        <v>No</v>
      </c>
      <c r="H738" s="17">
        <f>VLOOKUP($A738,'Medical Examinations'!$A$2:$J$2336,7,FALSE)</f>
        <v>3</v>
      </c>
      <c r="I738" t="str">
        <f>VLOOKUP($A738,'Medical Examinations'!$A$2:$J$2336,8,FALSE)</f>
        <v>No</v>
      </c>
      <c r="J738" t="str">
        <f>VLOOKUP($A738,'Medical Examinations'!$A$2:$J$2336,9,FALSE)</f>
        <v>Obesity</v>
      </c>
      <c r="K738" t="str">
        <f>VLOOKUP($A738,'Medical Examinations'!$A$2:$J$2336,10,FALSE)</f>
        <v>Diabetes</v>
      </c>
      <c r="L738" s="18">
        <f>VLOOKUP($A738,'Hospitalisation Details'!$A$2:$H$2345,2,FALSE)</f>
        <v>21529</v>
      </c>
      <c r="M738" s="13">
        <f>VLOOKUP($A738,'Hospitalisation Details'!$A$2:$H$2345,4,FALSE)</f>
        <v>13831.12</v>
      </c>
      <c r="N738" t="str">
        <f>VLOOKUP($A738,'Hospitalisation Details'!$A$2:$H$2345,5,FALSE)</f>
        <v>tier - 3</v>
      </c>
      <c r="O738" t="str">
        <f>VLOOKUP($A738,'Hospitalisation Details'!$A$2:$H$2345,6,FALSE)</f>
        <v>tier - 1</v>
      </c>
      <c r="P738" t="str">
        <f>VLOOKUP($A738,'Hospitalisation Details'!$A$2:$H$2345,7,FALSE)</f>
        <v>R1013</v>
      </c>
      <c r="Q738" s="17">
        <f>VLOOKUP($A738,'Hospitalisation Details'!$A$2:$H$2345,8,FALSE)</f>
        <v>64</v>
      </c>
    </row>
    <row r="739" spans="1:17" x14ac:dyDescent="0.25">
      <c r="A739" t="str">
        <f>'Customer Names'!A739</f>
        <v>Id738</v>
      </c>
      <c r="B739" t="str">
        <f>VLOOKUP($A739,'Customer Names'!$A$2:$D$2336,3,FALSE)</f>
        <v>Bruce A Jr.</v>
      </c>
      <c r="C739" s="16">
        <f>VLOOKUP($A739,'Medical Examinations'!$A$2:$J$2336,2,FALSE)</f>
        <v>34.5</v>
      </c>
      <c r="D739" s="16">
        <f>VLOOKUP($A739,'Medical Examinations'!$A$2:$J$2336,3,FALSE)</f>
        <v>10.3</v>
      </c>
      <c r="E739" t="str">
        <f>VLOOKUP($A739,'Medical Examinations'!$A$2:$J$2336,4,FALSE)</f>
        <v>No</v>
      </c>
      <c r="F739" t="str">
        <f>VLOOKUP($A739,'Medical Examinations'!$A$2:$J$2336,5,FALSE)</f>
        <v>No</v>
      </c>
      <c r="G739" t="str">
        <f>VLOOKUP($A739,'Medical Examinations'!$A$2:$J$2336,6,FALSE)</f>
        <v>No</v>
      </c>
      <c r="H739" s="17">
        <f>VLOOKUP($A739,'Medical Examinations'!$A$2:$J$2336,7,FALSE)</f>
        <v>3</v>
      </c>
      <c r="I739" t="str">
        <f>VLOOKUP($A739,'Medical Examinations'!$A$2:$J$2336,8,FALSE)</f>
        <v>No</v>
      </c>
      <c r="J739" t="str">
        <f>VLOOKUP($A739,'Medical Examinations'!$A$2:$J$2336,9,FALSE)</f>
        <v>Obesity</v>
      </c>
      <c r="K739" t="str">
        <f>VLOOKUP($A739,'Medical Examinations'!$A$2:$J$2336,10,FALSE)</f>
        <v>Diabetes</v>
      </c>
      <c r="L739" s="18">
        <f>VLOOKUP($A739,'Hospitalisation Details'!$A$2:$H$2345,2,FALSE)</f>
        <v>21514</v>
      </c>
      <c r="M739" s="13">
        <f>VLOOKUP($A739,'Hospitalisation Details'!$A$2:$H$2345,4,FALSE)</f>
        <v>13822.8</v>
      </c>
      <c r="N739" t="str">
        <f>VLOOKUP($A739,'Hospitalisation Details'!$A$2:$H$2345,5,FALSE)</f>
        <v>tier - 3</v>
      </c>
      <c r="O739" t="str">
        <f>VLOOKUP($A739,'Hospitalisation Details'!$A$2:$H$2345,6,FALSE)</f>
        <v>tier - 3</v>
      </c>
      <c r="P739" t="str">
        <f>VLOOKUP($A739,'Hospitalisation Details'!$A$2:$H$2345,7,FALSE)</f>
        <v>R1011</v>
      </c>
      <c r="Q739" s="17">
        <f>VLOOKUP($A739,'Hospitalisation Details'!$A$2:$H$2345,8,FALSE)</f>
        <v>64</v>
      </c>
    </row>
    <row r="740" spans="1:17" x14ac:dyDescent="0.25">
      <c r="A740" t="str">
        <f>'Customer Names'!A740</f>
        <v>Id739</v>
      </c>
      <c r="B740" t="str">
        <f>VLOOKUP($A740,'Customer Names'!$A$2:$D$2336,3,FALSE)</f>
        <v>Cary J</v>
      </c>
      <c r="C740" s="16">
        <f>VLOOKUP($A740,'Medical Examinations'!$A$2:$J$2336,2,FALSE)</f>
        <v>45.9</v>
      </c>
      <c r="D740" s="16">
        <f>VLOOKUP($A740,'Medical Examinations'!$A$2:$J$2336,3,FALSE)</f>
        <v>11.14</v>
      </c>
      <c r="E740" t="str">
        <f>VLOOKUP($A740,'Medical Examinations'!$A$2:$J$2336,4,FALSE)</f>
        <v>yes</v>
      </c>
      <c r="F740" t="str">
        <f>VLOOKUP($A740,'Medical Examinations'!$A$2:$J$2336,5,FALSE)</f>
        <v>No</v>
      </c>
      <c r="G740" t="str">
        <f>VLOOKUP($A740,'Medical Examinations'!$A$2:$J$2336,6,FALSE)</f>
        <v>No</v>
      </c>
      <c r="H740" s="17">
        <f>VLOOKUP($A740,'Medical Examinations'!$A$2:$J$2336,7,FALSE)</f>
        <v>1</v>
      </c>
      <c r="I740" t="str">
        <f>VLOOKUP($A740,'Medical Examinations'!$A$2:$J$2336,8,FALSE)</f>
        <v>No</v>
      </c>
      <c r="J740" t="str">
        <f>VLOOKUP($A740,'Medical Examinations'!$A$2:$J$2336,9,FALSE)</f>
        <v>Obesity</v>
      </c>
      <c r="K740" t="str">
        <f>VLOOKUP($A740,'Medical Examinations'!$A$2:$J$2336,10,FALSE)</f>
        <v>Diabetes</v>
      </c>
      <c r="L740" s="18">
        <f>VLOOKUP($A740,'Hospitalisation Details'!$A$2:$H$2345,2,FALSE)</f>
        <v>31754</v>
      </c>
      <c r="M740" s="13">
        <f>VLOOKUP($A740,'Hospitalisation Details'!$A$2:$H$2345,4,FALSE)</f>
        <v>13819.49</v>
      </c>
      <c r="N740" t="str">
        <f>VLOOKUP($A740,'Hospitalisation Details'!$A$2:$H$2345,5,FALSE)</f>
        <v>tier - 3</v>
      </c>
      <c r="O740" t="str">
        <f>VLOOKUP($A740,'Hospitalisation Details'!$A$2:$H$2345,6,FALSE)</f>
        <v>tier - 2</v>
      </c>
      <c r="P740" t="str">
        <f>VLOOKUP($A740,'Hospitalisation Details'!$A$2:$H$2345,7,FALSE)</f>
        <v>R1012</v>
      </c>
      <c r="Q740" s="17">
        <f>VLOOKUP($A740,'Hospitalisation Details'!$A$2:$H$2345,8,FALSE)</f>
        <v>36</v>
      </c>
    </row>
    <row r="741" spans="1:17" x14ac:dyDescent="0.25">
      <c r="A741" t="str">
        <f>'Customer Names'!A741</f>
        <v>Id740</v>
      </c>
      <c r="B741" t="str">
        <f>VLOOKUP($A741,'Customer Names'!$A$2:$D$2336,3,FALSE)</f>
        <v>Jill M</v>
      </c>
      <c r="C741" s="16">
        <f>VLOOKUP($A741,'Medical Examinations'!$A$2:$J$2336,2,FALSE)</f>
        <v>33.479999999999997</v>
      </c>
      <c r="D741" s="16">
        <f>VLOOKUP($A741,'Medical Examinations'!$A$2:$J$2336,3,FALSE)</f>
        <v>4.74</v>
      </c>
      <c r="E741" t="str">
        <f>VLOOKUP($A741,'Medical Examinations'!$A$2:$J$2336,4,FALSE)</f>
        <v>yes</v>
      </c>
      <c r="F741" t="str">
        <f>VLOOKUP($A741,'Medical Examinations'!$A$2:$J$2336,5,FALSE)</f>
        <v>No</v>
      </c>
      <c r="G741" t="str">
        <f>VLOOKUP($A741,'Medical Examinations'!$A$2:$J$2336,6,FALSE)</f>
        <v>No</v>
      </c>
      <c r="H741" s="17">
        <f>VLOOKUP($A741,'Medical Examinations'!$A$2:$J$2336,7,FALSE)</f>
        <v>2</v>
      </c>
      <c r="I741" t="str">
        <f>VLOOKUP($A741,'Medical Examinations'!$A$2:$J$2336,8,FALSE)</f>
        <v>No</v>
      </c>
      <c r="J741" t="str">
        <f>VLOOKUP($A741,'Medical Examinations'!$A$2:$J$2336,9,FALSE)</f>
        <v>Obesity</v>
      </c>
      <c r="K741" t="str">
        <f>VLOOKUP($A741,'Medical Examinations'!$A$2:$J$2336,10,FALSE)</f>
        <v>Normal</v>
      </c>
      <c r="L741" s="18">
        <f>VLOOKUP($A741,'Hospitalisation Details'!$A$2:$H$2345,2,FALSE)</f>
        <v>24421</v>
      </c>
      <c r="M741" s="13">
        <f>VLOOKUP($A741,'Hospitalisation Details'!$A$2:$H$2345,4,FALSE)</f>
        <v>13801.61</v>
      </c>
      <c r="N741" t="str">
        <f>VLOOKUP($A741,'Hospitalisation Details'!$A$2:$H$2345,5,FALSE)</f>
        <v>tier - 3</v>
      </c>
      <c r="O741" t="str">
        <f>VLOOKUP($A741,'Hospitalisation Details'!$A$2:$H$2345,6,FALSE)</f>
        <v>tier - 3</v>
      </c>
      <c r="P741" t="str">
        <f>VLOOKUP($A741,'Hospitalisation Details'!$A$2:$H$2345,7,FALSE)</f>
        <v>R1026</v>
      </c>
      <c r="Q741" s="17">
        <f>VLOOKUP($A741,'Hospitalisation Details'!$A$2:$H$2345,8,FALSE)</f>
        <v>56</v>
      </c>
    </row>
    <row r="742" spans="1:17" x14ac:dyDescent="0.25">
      <c r="A742" t="str">
        <f>'Customer Names'!A742</f>
        <v>Id741</v>
      </c>
      <c r="B742" t="str">
        <f>VLOOKUP($A742,'Customer Names'!$A$2:$D$2336,3,FALSE)</f>
        <v>Chris</v>
      </c>
      <c r="C742" s="16">
        <f>VLOOKUP($A742,'Medical Examinations'!$A$2:$J$2336,2,FALSE)</f>
        <v>28.31</v>
      </c>
      <c r="D742" s="16">
        <f>VLOOKUP($A742,'Medical Examinations'!$A$2:$J$2336,3,FALSE)</f>
        <v>5.96</v>
      </c>
      <c r="E742" t="str">
        <f>VLOOKUP($A742,'Medical Examinations'!$A$2:$J$2336,4,FALSE)</f>
        <v>yes</v>
      </c>
      <c r="F742" t="str">
        <f>VLOOKUP($A742,'Medical Examinations'!$A$2:$J$2336,5,FALSE)</f>
        <v>No</v>
      </c>
      <c r="G742" t="str">
        <f>VLOOKUP($A742,'Medical Examinations'!$A$2:$J$2336,6,FALSE)</f>
        <v>No</v>
      </c>
      <c r="H742" s="17">
        <f>VLOOKUP($A742,'Medical Examinations'!$A$2:$J$2336,7,FALSE)</f>
        <v>2</v>
      </c>
      <c r="I742" t="str">
        <f>VLOOKUP($A742,'Medical Examinations'!$A$2:$J$2336,8,FALSE)</f>
        <v>No</v>
      </c>
      <c r="J742" t="str">
        <f>VLOOKUP($A742,'Medical Examinations'!$A$2:$J$2336,9,FALSE)</f>
        <v>Overweight</v>
      </c>
      <c r="K742" t="str">
        <f>VLOOKUP($A742,'Medical Examinations'!$A$2:$J$2336,10,FALSE)</f>
        <v>Prediabetes</v>
      </c>
      <c r="L742" s="18">
        <f>VLOOKUP($A742,'Hospitalisation Details'!$A$2:$H$2345,2,FALSE)</f>
        <v>21768</v>
      </c>
      <c r="M742" s="13">
        <f>VLOOKUP($A742,'Hospitalisation Details'!$A$2:$H$2345,4,FALSE)</f>
        <v>13770.1</v>
      </c>
      <c r="N742" t="str">
        <f>VLOOKUP($A742,'Hospitalisation Details'!$A$2:$H$2345,5,FALSE)</f>
        <v>tier - 3</v>
      </c>
      <c r="O742" t="str">
        <f>VLOOKUP($A742,'Hospitalisation Details'!$A$2:$H$2345,6,FALSE)</f>
        <v>tier - 1</v>
      </c>
      <c r="P742" t="str">
        <f>VLOOKUP($A742,'Hospitalisation Details'!$A$2:$H$2345,7,FALSE)</f>
        <v>R1012</v>
      </c>
      <c r="Q742" s="17">
        <f>VLOOKUP($A742,'Hospitalisation Details'!$A$2:$H$2345,8,FALSE)</f>
        <v>63</v>
      </c>
    </row>
    <row r="743" spans="1:17" x14ac:dyDescent="0.25">
      <c r="A743" t="str">
        <f>'Customer Names'!A743</f>
        <v>Id742</v>
      </c>
      <c r="B743" t="str">
        <f>VLOOKUP($A743,'Customer Names'!$A$2:$D$2336,3,FALSE)</f>
        <v>Michael E.</v>
      </c>
      <c r="C743" s="16">
        <f>VLOOKUP($A743,'Medical Examinations'!$A$2:$J$2336,2,FALSE)</f>
        <v>21.565000000000001</v>
      </c>
      <c r="D743" s="16">
        <f>VLOOKUP($A743,'Medical Examinations'!$A$2:$J$2336,3,FALSE)</f>
        <v>4.95</v>
      </c>
      <c r="E743" t="str">
        <f>VLOOKUP($A743,'Medical Examinations'!$A$2:$J$2336,4,FALSE)</f>
        <v>No</v>
      </c>
      <c r="F743" t="str">
        <f>VLOOKUP($A743,'Medical Examinations'!$A$2:$J$2336,5,FALSE)</f>
        <v>yes</v>
      </c>
      <c r="G743" t="str">
        <f>VLOOKUP($A743,'Medical Examinations'!$A$2:$J$2336,6,FALSE)</f>
        <v>No</v>
      </c>
      <c r="H743" s="17">
        <f>VLOOKUP($A743,'Medical Examinations'!$A$2:$J$2336,7,FALSE)</f>
        <v>1</v>
      </c>
      <c r="I743" t="str">
        <f>VLOOKUP($A743,'Medical Examinations'!$A$2:$J$2336,8,FALSE)</f>
        <v>yes</v>
      </c>
      <c r="J743" t="str">
        <f>VLOOKUP($A743,'Medical Examinations'!$A$2:$J$2336,9,FALSE)</f>
        <v>Normal Weight</v>
      </c>
      <c r="K743" t="str">
        <f>VLOOKUP($A743,'Medical Examinations'!$A$2:$J$2336,10,FALSE)</f>
        <v>Normal</v>
      </c>
      <c r="L743" s="18">
        <f>VLOOKUP($A743,'Hospitalisation Details'!$A$2:$H$2345,2,FALSE)</f>
        <v>38184</v>
      </c>
      <c r="M743" s="13">
        <f>VLOOKUP($A743,'Hospitalisation Details'!$A$2:$H$2345,4,FALSE)</f>
        <v>13747.87</v>
      </c>
      <c r="N743" t="str">
        <f>VLOOKUP($A743,'Hospitalisation Details'!$A$2:$H$2345,5,FALSE)</f>
        <v>tier - 3</v>
      </c>
      <c r="O743" t="str">
        <f>VLOOKUP($A743,'Hospitalisation Details'!$A$2:$H$2345,6,FALSE)</f>
        <v>tier - 2</v>
      </c>
      <c r="P743" t="str">
        <f>VLOOKUP($A743,'Hospitalisation Details'!$A$2:$H$2345,7,FALSE)</f>
        <v>R1018</v>
      </c>
      <c r="Q743" s="17">
        <f>VLOOKUP($A743,'Hospitalisation Details'!$A$2:$H$2345,8,FALSE)</f>
        <v>18</v>
      </c>
    </row>
    <row r="744" spans="1:17" x14ac:dyDescent="0.25">
      <c r="A744" t="str">
        <f>'Customer Names'!A744</f>
        <v>Id743</v>
      </c>
      <c r="B744" t="str">
        <f>VLOOKUP($A744,'Customer Names'!$A$2:$D$2336,3,FALSE)</f>
        <v>Lauren</v>
      </c>
      <c r="C744" s="16">
        <f>VLOOKUP($A744,'Medical Examinations'!$A$2:$J$2336,2,FALSE)</f>
        <v>35.590000000000003</v>
      </c>
      <c r="D744" s="16">
        <f>VLOOKUP($A744,'Medical Examinations'!$A$2:$J$2336,3,FALSE)</f>
        <v>5.21</v>
      </c>
      <c r="E744" t="str">
        <f>VLOOKUP($A744,'Medical Examinations'!$A$2:$J$2336,4,FALSE)</f>
        <v>yes</v>
      </c>
      <c r="F744" t="str">
        <f>VLOOKUP($A744,'Medical Examinations'!$A$2:$J$2336,5,FALSE)</f>
        <v>No</v>
      </c>
      <c r="G744" t="str">
        <f>VLOOKUP($A744,'Medical Examinations'!$A$2:$J$2336,6,FALSE)</f>
        <v>Yes</v>
      </c>
      <c r="H744" s="17">
        <f>VLOOKUP($A744,'Medical Examinations'!$A$2:$J$2336,7,FALSE)</f>
        <v>1</v>
      </c>
      <c r="I744" t="str">
        <f>VLOOKUP($A744,'Medical Examinations'!$A$2:$J$2336,8,FALSE)</f>
        <v>No</v>
      </c>
      <c r="J744" t="str">
        <f>VLOOKUP($A744,'Medical Examinations'!$A$2:$J$2336,9,FALSE)</f>
        <v>Obesity</v>
      </c>
      <c r="K744" t="str">
        <f>VLOOKUP($A744,'Medical Examinations'!$A$2:$J$2336,10,FALSE)</f>
        <v>Normal</v>
      </c>
      <c r="L744" s="18">
        <f>VLOOKUP($A744,'Hospitalisation Details'!$A$2:$H$2345,2,FALSE)</f>
        <v>25499</v>
      </c>
      <c r="M744" s="13">
        <f>VLOOKUP($A744,'Hospitalisation Details'!$A$2:$H$2345,4,FALSE)</f>
        <v>13746.74</v>
      </c>
      <c r="N744" t="str">
        <f>VLOOKUP($A744,'Hospitalisation Details'!$A$2:$H$2345,5,FALSE)</f>
        <v>tier - 3</v>
      </c>
      <c r="O744" t="str">
        <f>VLOOKUP($A744,'Hospitalisation Details'!$A$2:$H$2345,6,FALSE)</f>
        <v>tier - 2</v>
      </c>
      <c r="P744" t="str">
        <f>VLOOKUP($A744,'Hospitalisation Details'!$A$2:$H$2345,7,FALSE)</f>
        <v>R1026</v>
      </c>
      <c r="Q744" s="17">
        <f>VLOOKUP($A744,'Hospitalisation Details'!$A$2:$H$2345,8,FALSE)</f>
        <v>53</v>
      </c>
    </row>
    <row r="745" spans="1:17" x14ac:dyDescent="0.25">
      <c r="A745" t="str">
        <f>'Customer Names'!A745</f>
        <v>Id744</v>
      </c>
      <c r="B745" t="str">
        <f>VLOOKUP($A745,'Customer Names'!$A$2:$D$2336,3,FALSE)</f>
        <v>Kathryn E</v>
      </c>
      <c r="C745" s="16">
        <f>VLOOKUP($A745,'Medical Examinations'!$A$2:$J$2336,2,FALSE)</f>
        <v>43.44</v>
      </c>
      <c r="D745" s="16">
        <f>VLOOKUP($A745,'Medical Examinations'!$A$2:$J$2336,3,FALSE)</f>
        <v>4.8600000000000003</v>
      </c>
      <c r="E745" t="str">
        <f>VLOOKUP($A745,'Medical Examinations'!$A$2:$J$2336,4,FALSE)</f>
        <v>yes</v>
      </c>
      <c r="F745" t="str">
        <f>VLOOKUP($A745,'Medical Examinations'!$A$2:$J$2336,5,FALSE)</f>
        <v>No</v>
      </c>
      <c r="G745" t="str">
        <f>VLOOKUP($A745,'Medical Examinations'!$A$2:$J$2336,6,FALSE)</f>
        <v>No</v>
      </c>
      <c r="H745" s="17">
        <f>VLOOKUP($A745,'Medical Examinations'!$A$2:$J$2336,7,FALSE)</f>
        <v>0</v>
      </c>
      <c r="I745" t="str">
        <f>VLOOKUP($A745,'Medical Examinations'!$A$2:$J$2336,8,FALSE)</f>
        <v>No</v>
      </c>
      <c r="J745" t="str">
        <f>VLOOKUP($A745,'Medical Examinations'!$A$2:$J$2336,9,FALSE)</f>
        <v>Obesity</v>
      </c>
      <c r="K745" t="str">
        <f>VLOOKUP($A745,'Medical Examinations'!$A$2:$J$2336,10,FALSE)</f>
        <v>Normal</v>
      </c>
      <c r="L745" s="18">
        <f>VLOOKUP($A745,'Hospitalisation Details'!$A$2:$H$2345,2,FALSE)</f>
        <v>31288</v>
      </c>
      <c r="M745" s="13">
        <f>VLOOKUP($A745,'Hospitalisation Details'!$A$2:$H$2345,4,FALSE)</f>
        <v>13726.21</v>
      </c>
      <c r="N745" t="str">
        <f>VLOOKUP($A745,'Hospitalisation Details'!$A$2:$H$2345,5,FALSE)</f>
        <v>tier - 3</v>
      </c>
      <c r="O745" t="str">
        <f>VLOOKUP($A745,'Hospitalisation Details'!$A$2:$H$2345,6,FALSE)</f>
        <v>tier - 3</v>
      </c>
      <c r="P745" t="str">
        <f>VLOOKUP($A745,'Hospitalisation Details'!$A$2:$H$2345,7,FALSE)</f>
        <v>R1026</v>
      </c>
      <c r="Q745" s="17">
        <f>VLOOKUP($A745,'Hospitalisation Details'!$A$2:$H$2345,8,FALSE)</f>
        <v>37</v>
      </c>
    </row>
    <row r="746" spans="1:17" x14ac:dyDescent="0.25">
      <c r="A746" t="str">
        <f>'Customer Names'!A746</f>
        <v>Id745</v>
      </c>
      <c r="B746" t="str">
        <f>VLOOKUP($A746,'Customer Names'!$A$2:$D$2336,3,FALSE)</f>
        <v>Polly</v>
      </c>
      <c r="C746" s="16">
        <f>VLOOKUP($A746,'Medical Examinations'!$A$2:$J$2336,2,FALSE)</f>
        <v>21.754999999999999</v>
      </c>
      <c r="D746" s="16">
        <f>VLOOKUP($A746,'Medical Examinations'!$A$2:$J$2336,3,FALSE)</f>
        <v>7.79</v>
      </c>
      <c r="E746" t="str">
        <f>VLOOKUP($A746,'Medical Examinations'!$A$2:$J$2336,4,FALSE)</f>
        <v>yes</v>
      </c>
      <c r="F746" t="str">
        <f>VLOOKUP($A746,'Medical Examinations'!$A$2:$J$2336,5,FALSE)</f>
        <v>No</v>
      </c>
      <c r="G746" t="str">
        <f>VLOOKUP($A746,'Medical Examinations'!$A$2:$J$2336,6,FALSE)</f>
        <v>No</v>
      </c>
      <c r="H746" s="17">
        <f>VLOOKUP($A746,'Medical Examinations'!$A$2:$J$2336,7,FALSE)</f>
        <v>0</v>
      </c>
      <c r="I746" t="str">
        <f>VLOOKUP($A746,'Medical Examinations'!$A$2:$J$2336,8,FALSE)</f>
        <v>No</v>
      </c>
      <c r="J746" t="str">
        <f>VLOOKUP($A746,'Medical Examinations'!$A$2:$J$2336,9,FALSE)</f>
        <v>Normal Weight</v>
      </c>
      <c r="K746" t="str">
        <f>VLOOKUP($A746,'Medical Examinations'!$A$2:$J$2336,10,FALSE)</f>
        <v>Diabetes</v>
      </c>
      <c r="L746" s="18">
        <f>VLOOKUP($A746,'Hospitalisation Details'!$A$2:$H$2345,2,FALSE)</f>
        <v>29800</v>
      </c>
      <c r="M746" s="13">
        <f>VLOOKUP($A746,'Hospitalisation Details'!$A$2:$H$2345,4,FALSE)</f>
        <v>13725.47</v>
      </c>
      <c r="N746" t="str">
        <f>VLOOKUP($A746,'Hospitalisation Details'!$A$2:$H$2345,5,FALSE)</f>
        <v>tier - 3</v>
      </c>
      <c r="O746" t="str">
        <f>VLOOKUP($A746,'Hospitalisation Details'!$A$2:$H$2345,6,FALSE)</f>
        <v>tier - 2</v>
      </c>
      <c r="P746" t="str">
        <f>VLOOKUP($A746,'Hospitalisation Details'!$A$2:$H$2345,7,FALSE)</f>
        <v>R1024</v>
      </c>
      <c r="Q746" s="17">
        <f>VLOOKUP($A746,'Hospitalisation Details'!$A$2:$H$2345,8,FALSE)</f>
        <v>41</v>
      </c>
    </row>
    <row r="747" spans="1:17" x14ac:dyDescent="0.25">
      <c r="A747" t="str">
        <f>'Customer Names'!A747</f>
        <v>Id746</v>
      </c>
      <c r="B747" t="str">
        <f>VLOOKUP($A747,'Customer Names'!$A$2:$D$2336,3,FALSE)</f>
        <v>Mark H.</v>
      </c>
      <c r="C747" s="16">
        <f>VLOOKUP($A747,'Medical Examinations'!$A$2:$J$2336,2,FALSE)</f>
        <v>44.55</v>
      </c>
      <c r="D747" s="16">
        <f>VLOOKUP($A747,'Medical Examinations'!$A$2:$J$2336,3,FALSE)</f>
        <v>7.12</v>
      </c>
      <c r="E747" t="str">
        <f>VLOOKUP($A747,'Medical Examinations'!$A$2:$J$2336,4,FALSE)</f>
        <v>yes</v>
      </c>
      <c r="F747" t="str">
        <f>VLOOKUP($A747,'Medical Examinations'!$A$2:$J$2336,5,FALSE)</f>
        <v>No</v>
      </c>
      <c r="G747" t="str">
        <f>VLOOKUP($A747,'Medical Examinations'!$A$2:$J$2336,6,FALSE)</f>
        <v>No</v>
      </c>
      <c r="H747" s="17">
        <f>VLOOKUP($A747,'Medical Examinations'!$A$2:$J$2336,7,FALSE)</f>
        <v>1</v>
      </c>
      <c r="I747" t="str">
        <f>VLOOKUP($A747,'Medical Examinations'!$A$2:$J$2336,8,FALSE)</f>
        <v>No</v>
      </c>
      <c r="J747" t="str">
        <f>VLOOKUP($A747,'Medical Examinations'!$A$2:$J$2336,9,FALSE)</f>
        <v>Obesity</v>
      </c>
      <c r="K747" t="str">
        <f>VLOOKUP($A747,'Medical Examinations'!$A$2:$J$2336,10,FALSE)</f>
        <v>Diabetes</v>
      </c>
      <c r="L747" s="18">
        <f>VLOOKUP($A747,'Hospitalisation Details'!$A$2:$H$2345,2,FALSE)</f>
        <v>31740</v>
      </c>
      <c r="M747" s="13">
        <f>VLOOKUP($A747,'Hospitalisation Details'!$A$2:$H$2345,4,FALSE)</f>
        <v>13714.55</v>
      </c>
      <c r="N747" t="str">
        <f>VLOOKUP($A747,'Hospitalisation Details'!$A$2:$H$2345,5,FALSE)</f>
        <v>tier - 3</v>
      </c>
      <c r="O747" t="str">
        <f>VLOOKUP($A747,'Hospitalisation Details'!$A$2:$H$2345,6,FALSE)</f>
        <v>tier - 2</v>
      </c>
      <c r="P747" t="str">
        <f>VLOOKUP($A747,'Hospitalisation Details'!$A$2:$H$2345,7,FALSE)</f>
        <v>R1023</v>
      </c>
      <c r="Q747" s="17">
        <f>VLOOKUP($A747,'Hospitalisation Details'!$A$2:$H$2345,8,FALSE)</f>
        <v>36</v>
      </c>
    </row>
    <row r="748" spans="1:17" x14ac:dyDescent="0.25">
      <c r="A748" t="str">
        <f>'Customer Names'!A748</f>
        <v>Id747</v>
      </c>
      <c r="B748" t="str">
        <f>VLOOKUP($A748,'Customer Names'!$A$2:$D$2336,3,FALSE)</f>
        <v>Jessie M.</v>
      </c>
      <c r="C748" s="16">
        <f>VLOOKUP($A748,'Medical Examinations'!$A$2:$J$2336,2,FALSE)</f>
        <v>43.32</v>
      </c>
      <c r="D748" s="16">
        <f>VLOOKUP($A748,'Medical Examinations'!$A$2:$J$2336,3,FALSE)</f>
        <v>4.67</v>
      </c>
      <c r="E748" t="str">
        <f>VLOOKUP($A748,'Medical Examinations'!$A$2:$J$2336,4,FALSE)</f>
        <v>yes</v>
      </c>
      <c r="F748" t="str">
        <f>VLOOKUP($A748,'Medical Examinations'!$A$2:$J$2336,5,FALSE)</f>
        <v>No</v>
      </c>
      <c r="G748" t="str">
        <f>VLOOKUP($A748,'Medical Examinations'!$A$2:$J$2336,6,FALSE)</f>
        <v>No</v>
      </c>
      <c r="H748" s="17">
        <f>VLOOKUP($A748,'Medical Examinations'!$A$2:$J$2336,7,FALSE)</f>
        <v>0</v>
      </c>
      <c r="I748" t="str">
        <f>VLOOKUP($A748,'Medical Examinations'!$A$2:$J$2336,8,FALSE)</f>
        <v>No</v>
      </c>
      <c r="J748" t="str">
        <f>VLOOKUP($A748,'Medical Examinations'!$A$2:$J$2336,9,FALSE)</f>
        <v>Obesity</v>
      </c>
      <c r="K748" t="str">
        <f>VLOOKUP($A748,'Medical Examinations'!$A$2:$J$2336,10,FALSE)</f>
        <v>Normal</v>
      </c>
      <c r="L748" s="18">
        <f>VLOOKUP($A748,'Hospitalisation Details'!$A$2:$H$2345,2,FALSE)</f>
        <v>31304</v>
      </c>
      <c r="M748" s="13">
        <f>VLOOKUP($A748,'Hospitalisation Details'!$A$2:$H$2345,4,FALSE)</f>
        <v>13685.51</v>
      </c>
      <c r="N748" t="str">
        <f>VLOOKUP($A748,'Hospitalisation Details'!$A$2:$H$2345,5,FALSE)</f>
        <v>tier - 3</v>
      </c>
      <c r="O748" t="str">
        <f>VLOOKUP($A748,'Hospitalisation Details'!$A$2:$H$2345,6,FALSE)</f>
        <v>tier - 1</v>
      </c>
      <c r="P748" t="str">
        <f>VLOOKUP($A748,'Hospitalisation Details'!$A$2:$H$2345,7,FALSE)</f>
        <v>R1026</v>
      </c>
      <c r="Q748" s="17">
        <f>VLOOKUP($A748,'Hospitalisation Details'!$A$2:$H$2345,8,FALSE)</f>
        <v>37</v>
      </c>
    </row>
    <row r="749" spans="1:17" x14ac:dyDescent="0.25">
      <c r="A749" t="str">
        <f>'Customer Names'!A749</f>
        <v>Id748</v>
      </c>
      <c r="B749" t="str">
        <f>VLOOKUP($A749,'Customer Names'!$A$2:$D$2336,3,FALSE)</f>
        <v>Chris</v>
      </c>
      <c r="C749" s="16">
        <f>VLOOKUP($A749,'Medical Examinations'!$A$2:$J$2336,2,FALSE)</f>
        <v>31.23</v>
      </c>
      <c r="D749" s="16">
        <f>VLOOKUP($A749,'Medical Examinations'!$A$2:$J$2336,3,FALSE)</f>
        <v>9.1199999999999992</v>
      </c>
      <c r="E749" t="str">
        <f>VLOOKUP($A749,'Medical Examinations'!$A$2:$J$2336,4,FALSE)</f>
        <v>yes</v>
      </c>
      <c r="F749" t="str">
        <f>VLOOKUP($A749,'Medical Examinations'!$A$2:$J$2336,5,FALSE)</f>
        <v>No</v>
      </c>
      <c r="G749" t="str">
        <f>VLOOKUP($A749,'Medical Examinations'!$A$2:$J$2336,6,FALSE)</f>
        <v>Yes</v>
      </c>
      <c r="H749" s="17">
        <f>VLOOKUP($A749,'Medical Examinations'!$A$2:$J$2336,7,FALSE)</f>
        <v>1</v>
      </c>
      <c r="I749" t="str">
        <f>VLOOKUP($A749,'Medical Examinations'!$A$2:$J$2336,8,FALSE)</f>
        <v>No</v>
      </c>
      <c r="J749" t="str">
        <f>VLOOKUP($A749,'Medical Examinations'!$A$2:$J$2336,9,FALSE)</f>
        <v>Obesity</v>
      </c>
      <c r="K749" t="str">
        <f>VLOOKUP($A749,'Medical Examinations'!$A$2:$J$2336,10,FALSE)</f>
        <v>Diabetes</v>
      </c>
      <c r="L749" s="18">
        <f>VLOOKUP($A749,'Hospitalisation Details'!$A$2:$H$2345,2,FALSE)</f>
        <v>23227</v>
      </c>
      <c r="M749" s="13">
        <f>VLOOKUP($A749,'Hospitalisation Details'!$A$2:$H$2345,4,FALSE)</f>
        <v>13677.68</v>
      </c>
      <c r="N749" t="str">
        <f>VLOOKUP($A749,'Hospitalisation Details'!$A$2:$H$2345,5,FALSE)</f>
        <v>tier - 3</v>
      </c>
      <c r="O749" t="str">
        <f>VLOOKUP($A749,'Hospitalisation Details'!$A$2:$H$2345,6,FALSE)</f>
        <v>tier - 2</v>
      </c>
      <c r="P749" t="str">
        <f>VLOOKUP($A749,'Hospitalisation Details'!$A$2:$H$2345,7,FALSE)</f>
        <v>R1021</v>
      </c>
      <c r="Q749" s="17">
        <f>VLOOKUP($A749,'Hospitalisation Details'!$A$2:$H$2345,8,FALSE)</f>
        <v>59</v>
      </c>
    </row>
    <row r="750" spans="1:17" x14ac:dyDescent="0.25">
      <c r="A750" t="str">
        <f>'Customer Names'!A750</f>
        <v>Id749</v>
      </c>
      <c r="B750" t="str">
        <f>VLOOKUP($A750,'Customer Names'!$A$2:$D$2336,3,FALSE)</f>
        <v>Daniel</v>
      </c>
      <c r="C750" s="16">
        <f>VLOOKUP($A750,'Medical Examinations'!$A$2:$J$2336,2,FALSE)</f>
        <v>42.81</v>
      </c>
      <c r="D750" s="16">
        <f>VLOOKUP($A750,'Medical Examinations'!$A$2:$J$2336,3,FALSE)</f>
        <v>4.1500000000000004</v>
      </c>
      <c r="E750" t="str">
        <f>VLOOKUP($A750,'Medical Examinations'!$A$2:$J$2336,4,FALSE)</f>
        <v>No</v>
      </c>
      <c r="F750" t="str">
        <f>VLOOKUP($A750,'Medical Examinations'!$A$2:$J$2336,5,FALSE)</f>
        <v>No</v>
      </c>
      <c r="G750" t="str">
        <f>VLOOKUP($A750,'Medical Examinations'!$A$2:$J$2336,6,FALSE)</f>
        <v>No</v>
      </c>
      <c r="H750" s="17">
        <f>VLOOKUP($A750,'Medical Examinations'!$A$2:$J$2336,7,FALSE)</f>
        <v>1</v>
      </c>
      <c r="I750" t="str">
        <f>VLOOKUP($A750,'Medical Examinations'!$A$2:$J$2336,8,FALSE)</f>
        <v>No</v>
      </c>
      <c r="J750" t="str">
        <f>VLOOKUP($A750,'Medical Examinations'!$A$2:$J$2336,9,FALSE)</f>
        <v>Obesity</v>
      </c>
      <c r="K750" t="str">
        <f>VLOOKUP($A750,'Medical Examinations'!$A$2:$J$2336,10,FALSE)</f>
        <v>Normal</v>
      </c>
      <c r="L750" s="18">
        <f>VLOOKUP($A750,'Hospitalisation Details'!$A$2:$H$2345,2,FALSE)</f>
        <v>30883</v>
      </c>
      <c r="M750" s="13">
        <f>VLOOKUP($A750,'Hospitalisation Details'!$A$2:$H$2345,4,FALSE)</f>
        <v>13638.06</v>
      </c>
      <c r="N750" t="str">
        <f>VLOOKUP($A750,'Hospitalisation Details'!$A$2:$H$2345,5,FALSE)</f>
        <v>tier - 3</v>
      </c>
      <c r="O750" t="str">
        <f>VLOOKUP($A750,'Hospitalisation Details'!$A$2:$H$2345,6,FALSE)</f>
        <v>tier - 3</v>
      </c>
      <c r="P750" t="str">
        <f>VLOOKUP($A750,'Hospitalisation Details'!$A$2:$H$2345,7,FALSE)</f>
        <v>R1023</v>
      </c>
      <c r="Q750" s="17">
        <f>VLOOKUP($A750,'Hospitalisation Details'!$A$2:$H$2345,8,FALSE)</f>
        <v>38</v>
      </c>
    </row>
    <row r="751" spans="1:17" x14ac:dyDescent="0.25">
      <c r="A751" t="str">
        <f>'Customer Names'!A751</f>
        <v>Id750</v>
      </c>
      <c r="B751" t="str">
        <f>VLOOKUP($A751,'Customer Names'!$A$2:$D$2336,3,FALSE)</f>
        <v>Megan</v>
      </c>
      <c r="C751" s="16">
        <f>VLOOKUP($A751,'Medical Examinations'!$A$2:$J$2336,2,FALSE)</f>
        <v>35.909999999999997</v>
      </c>
      <c r="D751" s="16">
        <f>VLOOKUP($A751,'Medical Examinations'!$A$2:$J$2336,3,FALSE)</f>
        <v>6.72</v>
      </c>
      <c r="E751" t="str">
        <f>VLOOKUP($A751,'Medical Examinations'!$A$2:$J$2336,4,FALSE)</f>
        <v>yes</v>
      </c>
      <c r="F751" t="str">
        <f>VLOOKUP($A751,'Medical Examinations'!$A$2:$J$2336,5,FALSE)</f>
        <v>No</v>
      </c>
      <c r="G751" t="str">
        <f>VLOOKUP($A751,'Medical Examinations'!$A$2:$J$2336,6,FALSE)</f>
        <v>No</v>
      </c>
      <c r="H751" s="17">
        <f>VLOOKUP($A751,'Medical Examinations'!$A$2:$J$2336,7,FALSE)</f>
        <v>2</v>
      </c>
      <c r="I751" t="str">
        <f>VLOOKUP($A751,'Medical Examinations'!$A$2:$J$2336,8,FALSE)</f>
        <v>No</v>
      </c>
      <c r="J751" t="str">
        <f>VLOOKUP($A751,'Medical Examinations'!$A$2:$J$2336,9,FALSE)</f>
        <v>Obesity</v>
      </c>
      <c r="K751" t="str">
        <f>VLOOKUP($A751,'Medical Examinations'!$A$2:$J$2336,10,FALSE)</f>
        <v>Diabetes</v>
      </c>
      <c r="L751" s="18">
        <f>VLOOKUP($A751,'Hospitalisation Details'!$A$2:$H$2345,2,FALSE)</f>
        <v>22639</v>
      </c>
      <c r="M751" s="13">
        <f>VLOOKUP($A751,'Hospitalisation Details'!$A$2:$H$2345,4,FALSE)</f>
        <v>13635.64</v>
      </c>
      <c r="N751" t="str">
        <f>VLOOKUP($A751,'Hospitalisation Details'!$A$2:$H$2345,5,FALSE)</f>
        <v>tier - 3</v>
      </c>
      <c r="O751" t="str">
        <f>VLOOKUP($A751,'Hospitalisation Details'!$A$2:$H$2345,6,FALSE)</f>
        <v>tier - 3</v>
      </c>
      <c r="P751" t="str">
        <f>VLOOKUP($A751,'Hospitalisation Details'!$A$2:$H$2345,7,FALSE)</f>
        <v>R1024</v>
      </c>
      <c r="Q751" s="17">
        <f>VLOOKUP($A751,'Hospitalisation Details'!$A$2:$H$2345,8,FALSE)</f>
        <v>61</v>
      </c>
    </row>
    <row r="752" spans="1:17" x14ac:dyDescent="0.25">
      <c r="A752" t="str">
        <f>'Customer Names'!A752</f>
        <v>Id751</v>
      </c>
      <c r="B752" t="str">
        <f>VLOOKUP($A752,'Customer Names'!$A$2:$D$2336,3,FALSE)</f>
        <v>Kevin</v>
      </c>
      <c r="C752" s="16">
        <f>VLOOKUP($A752,'Medical Examinations'!$A$2:$J$2336,2,FALSE)</f>
        <v>36.65</v>
      </c>
      <c r="D752" s="16">
        <f>VLOOKUP($A752,'Medical Examinations'!$A$2:$J$2336,3,FALSE)</f>
        <v>5.01</v>
      </c>
      <c r="E752" t="str">
        <f>VLOOKUP($A752,'Medical Examinations'!$A$2:$J$2336,4,FALSE)</f>
        <v>yes</v>
      </c>
      <c r="F752" t="str">
        <f>VLOOKUP($A752,'Medical Examinations'!$A$2:$J$2336,5,FALSE)</f>
        <v>No</v>
      </c>
      <c r="G752" t="str">
        <f>VLOOKUP($A752,'Medical Examinations'!$A$2:$J$2336,6,FALSE)</f>
        <v>Yes</v>
      </c>
      <c r="H752" s="17">
        <f>VLOOKUP($A752,'Medical Examinations'!$A$2:$J$2336,7,FALSE)</f>
        <v>1</v>
      </c>
      <c r="I752" t="str">
        <f>VLOOKUP($A752,'Medical Examinations'!$A$2:$J$2336,8,FALSE)</f>
        <v>No</v>
      </c>
      <c r="J752" t="str">
        <f>VLOOKUP($A752,'Medical Examinations'!$A$2:$J$2336,9,FALSE)</f>
        <v>Obesity</v>
      </c>
      <c r="K752" t="str">
        <f>VLOOKUP($A752,'Medical Examinations'!$A$2:$J$2336,10,FALSE)</f>
        <v>Normal</v>
      </c>
      <c r="L752" s="18">
        <f>VLOOKUP($A752,'Hospitalisation Details'!$A$2:$H$2345,2,FALSE)</f>
        <v>25410</v>
      </c>
      <c r="M752" s="13">
        <f>VLOOKUP($A752,'Hospitalisation Details'!$A$2:$H$2345,4,FALSE)</f>
        <v>13622.01</v>
      </c>
      <c r="N752" t="str">
        <f>VLOOKUP($A752,'Hospitalisation Details'!$A$2:$H$2345,5,FALSE)</f>
        <v>tier - 3</v>
      </c>
      <c r="O752" t="str">
        <f>VLOOKUP($A752,'Hospitalisation Details'!$A$2:$H$2345,6,FALSE)</f>
        <v>tier - 3</v>
      </c>
      <c r="P752" t="str">
        <f>VLOOKUP($A752,'Hospitalisation Details'!$A$2:$H$2345,7,FALSE)</f>
        <v>R1012</v>
      </c>
      <c r="Q752" s="17">
        <f>VLOOKUP($A752,'Hospitalisation Details'!$A$2:$H$2345,8,FALSE)</f>
        <v>53</v>
      </c>
    </row>
    <row r="753" spans="1:17" x14ac:dyDescent="0.25">
      <c r="A753" t="str">
        <f>'Customer Names'!A753</f>
        <v>Id752</v>
      </c>
      <c r="B753" t="str">
        <f>VLOOKUP($A753,'Customer Names'!$A$2:$D$2336,3,FALSE)</f>
        <v>Caroline S.</v>
      </c>
      <c r="C753" s="16">
        <f>VLOOKUP($A753,'Medical Examinations'!$A$2:$J$2336,2,FALSE)</f>
        <v>22.04</v>
      </c>
      <c r="D753" s="16">
        <f>VLOOKUP($A753,'Medical Examinations'!$A$2:$J$2336,3,FALSE)</f>
        <v>10.9</v>
      </c>
      <c r="E753" t="str">
        <f>VLOOKUP($A753,'Medical Examinations'!$A$2:$J$2336,4,FALSE)</f>
        <v>yes</v>
      </c>
      <c r="F753" t="str">
        <f>VLOOKUP($A753,'Medical Examinations'!$A$2:$J$2336,5,FALSE)</f>
        <v>No</v>
      </c>
      <c r="G753" t="str">
        <f>VLOOKUP($A753,'Medical Examinations'!$A$2:$J$2336,6,FALSE)</f>
        <v>No</v>
      </c>
      <c r="H753" s="17">
        <f>VLOOKUP($A753,'Medical Examinations'!$A$2:$J$2336,7,FALSE)</f>
        <v>2</v>
      </c>
      <c r="I753" t="str">
        <f>VLOOKUP($A753,'Medical Examinations'!$A$2:$J$2336,8,FALSE)</f>
        <v>No</v>
      </c>
      <c r="J753" t="str">
        <f>VLOOKUP($A753,'Medical Examinations'!$A$2:$J$2336,9,FALSE)</f>
        <v>Normal Weight</v>
      </c>
      <c r="K753" t="str">
        <f>VLOOKUP($A753,'Medical Examinations'!$A$2:$J$2336,10,FALSE)</f>
        <v>Diabetes</v>
      </c>
      <c r="L753" s="18">
        <f>VLOOKUP($A753,'Hospitalisation Details'!$A$2:$H$2345,2,FALSE)</f>
        <v>22603</v>
      </c>
      <c r="M753" s="13">
        <f>VLOOKUP($A753,'Hospitalisation Details'!$A$2:$H$2345,4,FALSE)</f>
        <v>13616.36</v>
      </c>
      <c r="N753" t="str">
        <f>VLOOKUP($A753,'Hospitalisation Details'!$A$2:$H$2345,5,FALSE)</f>
        <v>tier - 3</v>
      </c>
      <c r="O753" t="str">
        <f>VLOOKUP($A753,'Hospitalisation Details'!$A$2:$H$2345,6,FALSE)</f>
        <v>tier - 3</v>
      </c>
      <c r="P753" t="str">
        <f>VLOOKUP($A753,'Hospitalisation Details'!$A$2:$H$2345,7,FALSE)</f>
        <v>R1024</v>
      </c>
      <c r="Q753" s="17">
        <f>VLOOKUP($A753,'Hospitalisation Details'!$A$2:$H$2345,8,FALSE)</f>
        <v>61</v>
      </c>
    </row>
    <row r="754" spans="1:17" x14ac:dyDescent="0.25">
      <c r="A754" t="str">
        <f>'Customer Names'!A754</f>
        <v>Id753</v>
      </c>
      <c r="B754" t="str">
        <f>VLOOKUP($A754,'Customer Names'!$A$2:$D$2336,3,FALSE)</f>
        <v>Nuta</v>
      </c>
      <c r="C754" s="16">
        <f>VLOOKUP($A754,'Medical Examinations'!$A$2:$J$2336,2,FALSE)</f>
        <v>31.824999999999999</v>
      </c>
      <c r="D754" s="16">
        <f>VLOOKUP($A754,'Medical Examinations'!$A$2:$J$2336,3,FALSE)</f>
        <v>5.52</v>
      </c>
      <c r="E754" t="str">
        <f>VLOOKUP($A754,'Medical Examinations'!$A$2:$J$2336,4,FALSE)</f>
        <v>yes</v>
      </c>
      <c r="F754" t="str">
        <f>VLOOKUP($A754,'Medical Examinations'!$A$2:$J$2336,5,FALSE)</f>
        <v>No</v>
      </c>
      <c r="G754" t="str">
        <f>VLOOKUP($A754,'Medical Examinations'!$A$2:$J$2336,6,FALSE)</f>
        <v>No</v>
      </c>
      <c r="H754" s="17">
        <f>VLOOKUP($A754,'Medical Examinations'!$A$2:$J$2336,7,FALSE)</f>
        <v>1</v>
      </c>
      <c r="I754" t="str">
        <f>VLOOKUP($A754,'Medical Examinations'!$A$2:$J$2336,8,FALSE)</f>
        <v>No</v>
      </c>
      <c r="J754" t="str">
        <f>VLOOKUP($A754,'Medical Examinations'!$A$2:$J$2336,9,FALSE)</f>
        <v>Obesity</v>
      </c>
      <c r="K754" t="str">
        <f>VLOOKUP($A754,'Medical Examinations'!$A$2:$J$2336,10,FALSE)</f>
        <v>Normal</v>
      </c>
      <c r="L754" s="18">
        <f>VLOOKUP($A754,'Hospitalisation Details'!$A$2:$H$2345,2,FALSE)</f>
        <v>23630</v>
      </c>
      <c r="M754" s="13">
        <f>VLOOKUP($A754,'Hospitalisation Details'!$A$2:$H$2345,4,FALSE)</f>
        <v>13607.37</v>
      </c>
      <c r="N754" t="str">
        <f>VLOOKUP($A754,'Hospitalisation Details'!$A$2:$H$2345,5,FALSE)</f>
        <v>tier - 3</v>
      </c>
      <c r="O754" t="str">
        <f>VLOOKUP($A754,'Hospitalisation Details'!$A$2:$H$2345,6,FALSE)</f>
        <v>tier - 1</v>
      </c>
      <c r="P754" t="str">
        <f>VLOOKUP($A754,'Hospitalisation Details'!$A$2:$H$2345,7,FALSE)</f>
        <v>R1024</v>
      </c>
      <c r="Q754" s="17">
        <f>VLOOKUP($A754,'Hospitalisation Details'!$A$2:$H$2345,8,FALSE)</f>
        <v>58</v>
      </c>
    </row>
    <row r="755" spans="1:17" x14ac:dyDescent="0.25">
      <c r="A755" t="str">
        <f>'Customer Names'!A755</f>
        <v>Id754</v>
      </c>
      <c r="B755" t="str">
        <f>VLOOKUP($A755,'Customer Names'!$A$2:$D$2336,3,FALSE)</f>
        <v>Margie</v>
      </c>
      <c r="C755" s="16">
        <f>VLOOKUP($A755,'Medical Examinations'!$A$2:$J$2336,2,FALSE)</f>
        <v>53.58</v>
      </c>
      <c r="D755" s="16">
        <f>VLOOKUP($A755,'Medical Examinations'!$A$2:$J$2336,3,FALSE)</f>
        <v>4.55</v>
      </c>
      <c r="E755" t="str">
        <f>VLOOKUP($A755,'Medical Examinations'!$A$2:$J$2336,4,FALSE)</f>
        <v>No</v>
      </c>
      <c r="F755" t="str">
        <f>VLOOKUP($A755,'Medical Examinations'!$A$2:$J$2336,5,FALSE)</f>
        <v>No</v>
      </c>
      <c r="G755" t="str">
        <f>VLOOKUP($A755,'Medical Examinations'!$A$2:$J$2336,6,FALSE)</f>
        <v>No</v>
      </c>
      <c r="H755" s="17">
        <f>VLOOKUP($A755,'Medical Examinations'!$A$2:$J$2336,7,FALSE)</f>
        <v>1</v>
      </c>
      <c r="I755" t="str">
        <f>VLOOKUP($A755,'Medical Examinations'!$A$2:$J$2336,8,FALSE)</f>
        <v>No</v>
      </c>
      <c r="J755" t="str">
        <f>VLOOKUP($A755,'Medical Examinations'!$A$2:$J$2336,9,FALSE)</f>
        <v>Obesity</v>
      </c>
      <c r="K755" t="str">
        <f>VLOOKUP($A755,'Medical Examinations'!$A$2:$J$2336,10,FALSE)</f>
        <v>Normal</v>
      </c>
      <c r="L755" s="18">
        <f>VLOOKUP($A755,'Hospitalisation Details'!$A$2:$H$2345,2,FALSE)</f>
        <v>33830</v>
      </c>
      <c r="M755" s="13">
        <f>VLOOKUP($A755,'Hospitalisation Details'!$A$2:$H$2345,4,FALSE)</f>
        <v>13588.17</v>
      </c>
      <c r="N755" t="str">
        <f>VLOOKUP($A755,'Hospitalisation Details'!$A$2:$H$2345,5,FALSE)</f>
        <v>tier - 3</v>
      </c>
      <c r="O755" t="str">
        <f>VLOOKUP($A755,'Hospitalisation Details'!$A$2:$H$2345,6,FALSE)</f>
        <v>tier - 1</v>
      </c>
      <c r="P755" t="str">
        <f>VLOOKUP($A755,'Hospitalisation Details'!$A$2:$H$2345,7,FALSE)</f>
        <v>R1012</v>
      </c>
      <c r="Q755" s="17">
        <f>VLOOKUP($A755,'Hospitalisation Details'!$A$2:$H$2345,8,FALSE)</f>
        <v>30</v>
      </c>
    </row>
    <row r="756" spans="1:17" x14ac:dyDescent="0.25">
      <c r="A756" t="str">
        <f>'Customer Names'!A756</f>
        <v>Id755</v>
      </c>
      <c r="B756" t="str">
        <f>VLOOKUP($A756,'Customer Names'!$A$2:$D$2336,3,FALSE)</f>
        <v>Heidi</v>
      </c>
      <c r="C756" s="16">
        <f>VLOOKUP($A756,'Medical Examinations'!$A$2:$J$2336,2,FALSE)</f>
        <v>34.299999999999997</v>
      </c>
      <c r="D756" s="16">
        <f>VLOOKUP($A756,'Medical Examinations'!$A$2:$J$2336,3,FALSE)</f>
        <v>11.76</v>
      </c>
      <c r="E756" t="str">
        <f>VLOOKUP($A756,'Medical Examinations'!$A$2:$J$2336,4,FALSE)</f>
        <v>No</v>
      </c>
      <c r="F756" t="str">
        <f>VLOOKUP($A756,'Medical Examinations'!$A$2:$J$2336,5,FALSE)</f>
        <v>No</v>
      </c>
      <c r="G756" t="str">
        <f>VLOOKUP($A756,'Medical Examinations'!$A$2:$J$2336,6,FALSE)</f>
        <v>No</v>
      </c>
      <c r="H756" s="17">
        <f>VLOOKUP($A756,'Medical Examinations'!$A$2:$J$2336,7,FALSE)</f>
        <v>0</v>
      </c>
      <c r="I756" t="str">
        <f>VLOOKUP($A756,'Medical Examinations'!$A$2:$J$2336,8,FALSE)</f>
        <v>No</v>
      </c>
      <c r="J756" t="str">
        <f>VLOOKUP($A756,'Medical Examinations'!$A$2:$J$2336,9,FALSE)</f>
        <v>Obesity</v>
      </c>
      <c r="K756" t="str">
        <f>VLOOKUP($A756,'Medical Examinations'!$A$2:$J$2336,10,FALSE)</f>
        <v>Diabetes</v>
      </c>
      <c r="L756" s="18">
        <f>VLOOKUP($A756,'Hospitalisation Details'!$A$2:$H$2345,2,FALSE)</f>
        <v>25034</v>
      </c>
      <c r="M756" s="13">
        <f>VLOOKUP($A756,'Hospitalisation Details'!$A$2:$H$2345,4,FALSE)</f>
        <v>13566.04</v>
      </c>
      <c r="N756" t="str">
        <f>VLOOKUP($A756,'Hospitalisation Details'!$A$2:$H$2345,5,FALSE)</f>
        <v>tier - 3</v>
      </c>
      <c r="O756" t="str">
        <f>VLOOKUP($A756,'Hospitalisation Details'!$A$2:$H$2345,6,FALSE)</f>
        <v>tier - 3</v>
      </c>
      <c r="P756" t="str">
        <f>VLOOKUP($A756,'Hospitalisation Details'!$A$2:$H$2345,7,FALSE)</f>
        <v>R1026</v>
      </c>
      <c r="Q756" s="17">
        <f>VLOOKUP($A756,'Hospitalisation Details'!$A$2:$H$2345,8,FALSE)</f>
        <v>54</v>
      </c>
    </row>
    <row r="757" spans="1:17" x14ac:dyDescent="0.25">
      <c r="A757" t="str">
        <f>'Customer Names'!A757</f>
        <v>Id756</v>
      </c>
      <c r="B757" t="str">
        <f>VLOOKUP($A757,'Customer Names'!$A$2:$D$2336,3,FALSE)</f>
        <v>Diego J</v>
      </c>
      <c r="C757" s="16">
        <f>VLOOKUP($A757,'Medical Examinations'!$A$2:$J$2336,2,FALSE)</f>
        <v>32.11</v>
      </c>
      <c r="D757" s="16">
        <f>VLOOKUP($A757,'Medical Examinations'!$A$2:$J$2336,3,FALSE)</f>
        <v>7.06</v>
      </c>
      <c r="E757" t="str">
        <f>VLOOKUP($A757,'Medical Examinations'!$A$2:$J$2336,4,FALSE)</f>
        <v>No</v>
      </c>
      <c r="F757" t="str">
        <f>VLOOKUP($A757,'Medical Examinations'!$A$2:$J$2336,5,FALSE)</f>
        <v>No</v>
      </c>
      <c r="G757" t="str">
        <f>VLOOKUP($A757,'Medical Examinations'!$A$2:$J$2336,6,FALSE)</f>
        <v>No</v>
      </c>
      <c r="H757" s="17">
        <f>VLOOKUP($A757,'Medical Examinations'!$A$2:$J$2336,7,FALSE)</f>
        <v>0</v>
      </c>
      <c r="I757" t="str">
        <f>VLOOKUP($A757,'Medical Examinations'!$A$2:$J$2336,8,FALSE)</f>
        <v>No</v>
      </c>
      <c r="J757" t="str">
        <f>VLOOKUP($A757,'Medical Examinations'!$A$2:$J$2336,9,FALSE)</f>
        <v>Obesity</v>
      </c>
      <c r="K757" t="str">
        <f>VLOOKUP($A757,'Medical Examinations'!$A$2:$J$2336,10,FALSE)</f>
        <v>Diabetes</v>
      </c>
      <c r="L757" s="18">
        <f>VLOOKUP($A757,'Hospitalisation Details'!$A$2:$H$2345,2,FALSE)</f>
        <v>22108</v>
      </c>
      <c r="M757" s="13">
        <f>VLOOKUP($A757,'Hospitalisation Details'!$A$2:$H$2345,4,FALSE)</f>
        <v>13555</v>
      </c>
      <c r="N757" t="str">
        <f>VLOOKUP($A757,'Hospitalisation Details'!$A$2:$H$2345,5,FALSE)</f>
        <v>tier - 3</v>
      </c>
      <c r="O757" t="str">
        <f>VLOOKUP($A757,'Hospitalisation Details'!$A$2:$H$2345,6,FALSE)</f>
        <v>tier - 3</v>
      </c>
      <c r="P757" t="str">
        <f>VLOOKUP($A757,'Hospitalisation Details'!$A$2:$H$2345,7,FALSE)</f>
        <v>R1017</v>
      </c>
      <c r="Q757" s="17">
        <f>VLOOKUP($A757,'Hospitalisation Details'!$A$2:$H$2345,8,FALSE)</f>
        <v>62</v>
      </c>
    </row>
    <row r="758" spans="1:17" x14ac:dyDescent="0.25">
      <c r="A758" t="str">
        <f>'Customer Names'!A758</f>
        <v>Id757</v>
      </c>
      <c r="B758" t="str">
        <f>VLOOKUP($A758,'Customer Names'!$A$2:$D$2336,3,FALSE)</f>
        <v>Enrique M Sr.</v>
      </c>
      <c r="C758" s="16">
        <f>VLOOKUP($A758,'Medical Examinations'!$A$2:$J$2336,2,FALSE)</f>
        <v>31.78</v>
      </c>
      <c r="D758" s="16">
        <f>VLOOKUP($A758,'Medical Examinations'!$A$2:$J$2336,3,FALSE)</f>
        <v>11.35</v>
      </c>
      <c r="E758" t="str">
        <f>VLOOKUP($A758,'Medical Examinations'!$A$2:$J$2336,4,FALSE)</f>
        <v>yes</v>
      </c>
      <c r="F758" t="str">
        <f>VLOOKUP($A758,'Medical Examinations'!$A$2:$J$2336,5,FALSE)</f>
        <v>No</v>
      </c>
      <c r="G758" t="str">
        <f>VLOOKUP($A758,'Medical Examinations'!$A$2:$J$2336,6,FALSE)</f>
        <v>Yes</v>
      </c>
      <c r="H758" s="17">
        <f>VLOOKUP($A758,'Medical Examinations'!$A$2:$J$2336,7,FALSE)</f>
        <v>1</v>
      </c>
      <c r="I758" t="str">
        <f>VLOOKUP($A758,'Medical Examinations'!$A$2:$J$2336,8,FALSE)</f>
        <v>No</v>
      </c>
      <c r="J758" t="str">
        <f>VLOOKUP($A758,'Medical Examinations'!$A$2:$J$2336,9,FALSE)</f>
        <v>Obesity</v>
      </c>
      <c r="K758" t="str">
        <f>VLOOKUP($A758,'Medical Examinations'!$A$2:$J$2336,10,FALSE)</f>
        <v>Diabetes</v>
      </c>
      <c r="L758" s="18">
        <f>VLOOKUP($A758,'Hospitalisation Details'!$A$2:$H$2345,2,FALSE)</f>
        <v>23298</v>
      </c>
      <c r="M758" s="13">
        <f>VLOOKUP($A758,'Hospitalisation Details'!$A$2:$H$2345,4,FALSE)</f>
        <v>13511.28</v>
      </c>
      <c r="N758" t="str">
        <f>VLOOKUP($A758,'Hospitalisation Details'!$A$2:$H$2345,5,FALSE)</f>
        <v>tier - 3</v>
      </c>
      <c r="O758" t="str">
        <f>VLOOKUP($A758,'Hospitalisation Details'!$A$2:$H$2345,6,FALSE)</f>
        <v>tier - 1</v>
      </c>
      <c r="P758" t="str">
        <f>VLOOKUP($A758,'Hospitalisation Details'!$A$2:$H$2345,7,FALSE)</f>
        <v>R1012</v>
      </c>
      <c r="Q758" s="17">
        <f>VLOOKUP($A758,'Hospitalisation Details'!$A$2:$H$2345,8,FALSE)</f>
        <v>59</v>
      </c>
    </row>
    <row r="759" spans="1:17" x14ac:dyDescent="0.25">
      <c r="A759" t="str">
        <f>'Customer Names'!A759</f>
        <v>Id758</v>
      </c>
      <c r="B759" t="str">
        <f>VLOOKUP($A759,'Customer Names'!$A$2:$D$2336,3,FALSE)</f>
        <v>Greg</v>
      </c>
      <c r="C759" s="16">
        <f>VLOOKUP($A759,'Medical Examinations'!$A$2:$J$2336,2,FALSE)</f>
        <v>46.89</v>
      </c>
      <c r="D759" s="16">
        <f>VLOOKUP($A759,'Medical Examinations'!$A$2:$J$2336,3,FALSE)</f>
        <v>5.52</v>
      </c>
      <c r="E759" t="str">
        <f>VLOOKUP($A759,'Medical Examinations'!$A$2:$J$2336,4,FALSE)</f>
        <v>No</v>
      </c>
      <c r="F759" t="str">
        <f>VLOOKUP($A759,'Medical Examinations'!$A$2:$J$2336,5,FALSE)</f>
        <v>No</v>
      </c>
      <c r="G759" t="str">
        <f>VLOOKUP($A759,'Medical Examinations'!$A$2:$J$2336,6,FALSE)</f>
        <v>No</v>
      </c>
      <c r="H759" s="17">
        <f>VLOOKUP($A759,'Medical Examinations'!$A$2:$J$2336,7,FALSE)</f>
        <v>0</v>
      </c>
      <c r="I759" t="str">
        <f>VLOOKUP($A759,'Medical Examinations'!$A$2:$J$2336,8,FALSE)</f>
        <v>No</v>
      </c>
      <c r="J759" t="str">
        <f>VLOOKUP($A759,'Medical Examinations'!$A$2:$J$2336,9,FALSE)</f>
        <v>Obesity</v>
      </c>
      <c r="K759" t="str">
        <f>VLOOKUP($A759,'Medical Examinations'!$A$2:$J$2336,10,FALSE)</f>
        <v>Normal</v>
      </c>
      <c r="L759" s="18">
        <f>VLOOKUP($A759,'Hospitalisation Details'!$A$2:$H$2345,2,FALSE)</f>
        <v>33115</v>
      </c>
      <c r="M759" s="13">
        <f>VLOOKUP($A759,'Hospitalisation Details'!$A$2:$H$2345,4,FALSE)</f>
        <v>13480.83</v>
      </c>
      <c r="N759" t="str">
        <f>VLOOKUP($A759,'Hospitalisation Details'!$A$2:$H$2345,5,FALSE)</f>
        <v>tier - 3</v>
      </c>
      <c r="O759" t="str">
        <f>VLOOKUP($A759,'Hospitalisation Details'!$A$2:$H$2345,6,FALSE)</f>
        <v>tier - 2</v>
      </c>
      <c r="P759" t="str">
        <f>VLOOKUP($A759,'Hospitalisation Details'!$A$2:$H$2345,7,FALSE)</f>
        <v>R1023</v>
      </c>
      <c r="Q759" s="17">
        <f>VLOOKUP($A759,'Hospitalisation Details'!$A$2:$H$2345,8,FALSE)</f>
        <v>32</v>
      </c>
    </row>
    <row r="760" spans="1:17" x14ac:dyDescent="0.25">
      <c r="A760" t="str">
        <f>'Customer Names'!A760</f>
        <v>Id759</v>
      </c>
      <c r="B760" t="str">
        <f>VLOOKUP($A760,'Customer Names'!$A$2:$D$2336,3,FALSE)</f>
        <v>Filip</v>
      </c>
      <c r="C760" s="16">
        <f>VLOOKUP($A760,'Medical Examinations'!$A$2:$J$2336,2,FALSE)</f>
        <v>39.35</v>
      </c>
      <c r="D760" s="16">
        <f>VLOOKUP($A760,'Medical Examinations'!$A$2:$J$2336,3,FALSE)</f>
        <v>7.86</v>
      </c>
      <c r="E760" t="str">
        <f>VLOOKUP($A760,'Medical Examinations'!$A$2:$J$2336,4,FALSE)</f>
        <v>yes</v>
      </c>
      <c r="F760" t="str">
        <f>VLOOKUP($A760,'Medical Examinations'!$A$2:$J$2336,5,FALSE)</f>
        <v>No</v>
      </c>
      <c r="G760" t="str">
        <f>VLOOKUP($A760,'Medical Examinations'!$A$2:$J$2336,6,FALSE)</f>
        <v>No</v>
      </c>
      <c r="H760" s="17">
        <f>VLOOKUP($A760,'Medical Examinations'!$A$2:$J$2336,7,FALSE)</f>
        <v>1</v>
      </c>
      <c r="I760" t="str">
        <f>VLOOKUP($A760,'Medical Examinations'!$A$2:$J$2336,8,FALSE)</f>
        <v>No</v>
      </c>
      <c r="J760" t="str">
        <f>VLOOKUP($A760,'Medical Examinations'!$A$2:$J$2336,9,FALSE)</f>
        <v>Obesity</v>
      </c>
      <c r="K760" t="str">
        <f>VLOOKUP($A760,'Medical Examinations'!$A$2:$J$2336,10,FALSE)</f>
        <v>Diabetes</v>
      </c>
      <c r="L760" s="18">
        <f>VLOOKUP($A760,'Hospitalisation Details'!$A$2:$H$2345,2,FALSE)</f>
        <v>27613</v>
      </c>
      <c r="M760" s="13">
        <f>VLOOKUP($A760,'Hospitalisation Details'!$A$2:$H$2345,4,FALSE)</f>
        <v>13472.19</v>
      </c>
      <c r="N760" t="str">
        <f>VLOOKUP($A760,'Hospitalisation Details'!$A$2:$H$2345,5,FALSE)</f>
        <v>tier - 3</v>
      </c>
      <c r="O760" t="str">
        <f>VLOOKUP($A760,'Hospitalisation Details'!$A$2:$H$2345,6,FALSE)</f>
        <v>tier - 2</v>
      </c>
      <c r="P760" t="str">
        <f>VLOOKUP($A760,'Hospitalisation Details'!$A$2:$H$2345,7,FALSE)</f>
        <v>R1012</v>
      </c>
      <c r="Q760" s="17">
        <f>VLOOKUP($A760,'Hospitalisation Details'!$A$2:$H$2345,8,FALSE)</f>
        <v>47</v>
      </c>
    </row>
    <row r="761" spans="1:17" x14ac:dyDescent="0.25">
      <c r="A761" t="str">
        <f>'Customer Names'!A761</f>
        <v>Id760</v>
      </c>
      <c r="B761" t="str">
        <f>VLOOKUP($A761,'Customer Names'!$A$2:$D$2336,3,FALSE)</f>
        <v>Rosemary E.</v>
      </c>
      <c r="C761" s="16">
        <f>VLOOKUP($A761,'Medical Examinations'!$A$2:$J$2336,2,FALSE)</f>
        <v>39.200000000000003</v>
      </c>
      <c r="D761" s="16">
        <f>VLOOKUP($A761,'Medical Examinations'!$A$2:$J$2336,3,FALSE)</f>
        <v>11.38</v>
      </c>
      <c r="E761" t="str">
        <f>VLOOKUP($A761,'Medical Examinations'!$A$2:$J$2336,4,FALSE)</f>
        <v>No</v>
      </c>
      <c r="F761" t="str">
        <f>VLOOKUP($A761,'Medical Examinations'!$A$2:$J$2336,5,FALSE)</f>
        <v>No</v>
      </c>
      <c r="G761" t="str">
        <f>VLOOKUP($A761,'Medical Examinations'!$A$2:$J$2336,6,FALSE)</f>
        <v>No</v>
      </c>
      <c r="H761" s="17">
        <f>VLOOKUP($A761,'Medical Examinations'!$A$2:$J$2336,7,FALSE)</f>
        <v>0</v>
      </c>
      <c r="I761" t="str">
        <f>VLOOKUP($A761,'Medical Examinations'!$A$2:$J$2336,8,FALSE)</f>
        <v>No</v>
      </c>
      <c r="J761" t="str">
        <f>VLOOKUP($A761,'Medical Examinations'!$A$2:$J$2336,9,FALSE)</f>
        <v>Obesity</v>
      </c>
      <c r="K761" t="str">
        <f>VLOOKUP($A761,'Medical Examinations'!$A$2:$J$2336,10,FALSE)</f>
        <v>Diabetes</v>
      </c>
      <c r="L761" s="18">
        <f>VLOOKUP($A761,'Hospitalisation Details'!$A$2:$H$2345,2,FALSE)</f>
        <v>22121</v>
      </c>
      <c r="M761" s="13">
        <f>VLOOKUP($A761,'Hospitalisation Details'!$A$2:$H$2345,4,FALSE)</f>
        <v>13470.86</v>
      </c>
      <c r="N761" t="str">
        <f>VLOOKUP($A761,'Hospitalisation Details'!$A$2:$H$2345,5,FALSE)</f>
        <v>tier - 3</v>
      </c>
      <c r="O761" t="str">
        <f>VLOOKUP($A761,'Hospitalisation Details'!$A$2:$H$2345,6,FALSE)</f>
        <v>tier - 3</v>
      </c>
      <c r="P761" t="str">
        <f>VLOOKUP($A761,'Hospitalisation Details'!$A$2:$H$2345,7,FALSE)</f>
        <v>R1011</v>
      </c>
      <c r="Q761" s="17">
        <f>VLOOKUP($A761,'Hospitalisation Details'!$A$2:$H$2345,8,FALSE)</f>
        <v>62</v>
      </c>
    </row>
    <row r="762" spans="1:17" x14ac:dyDescent="0.25">
      <c r="A762" t="str">
        <f>'Customer Names'!A762</f>
        <v>Id761</v>
      </c>
      <c r="B762" t="str">
        <f>VLOOKUP($A762,'Customer Names'!$A$2:$D$2336,3,FALSE)</f>
        <v>Lisa</v>
      </c>
      <c r="C762" s="16">
        <f>VLOOKUP($A762,'Medical Examinations'!$A$2:$J$2336,2,FALSE)</f>
        <v>39.159999999999997</v>
      </c>
      <c r="D762" s="16">
        <f>VLOOKUP($A762,'Medical Examinations'!$A$2:$J$2336,3,FALSE)</f>
        <v>10.48</v>
      </c>
      <c r="E762" t="str">
        <f>VLOOKUP($A762,'Medical Examinations'!$A$2:$J$2336,4,FALSE)</f>
        <v>No</v>
      </c>
      <c r="F762" t="str">
        <f>VLOOKUP($A762,'Medical Examinations'!$A$2:$J$2336,5,FALSE)</f>
        <v>No</v>
      </c>
      <c r="G762" t="str">
        <f>VLOOKUP($A762,'Medical Examinations'!$A$2:$J$2336,6,FALSE)</f>
        <v>No</v>
      </c>
      <c r="H762" s="17">
        <f>VLOOKUP($A762,'Medical Examinations'!$A$2:$J$2336,7,FALSE)</f>
        <v>0</v>
      </c>
      <c r="I762" t="str">
        <f>VLOOKUP($A762,'Medical Examinations'!$A$2:$J$2336,8,FALSE)</f>
        <v>No</v>
      </c>
      <c r="J762" t="str">
        <f>VLOOKUP($A762,'Medical Examinations'!$A$2:$J$2336,9,FALSE)</f>
        <v>Obesity</v>
      </c>
      <c r="K762" t="str">
        <f>VLOOKUP($A762,'Medical Examinations'!$A$2:$J$2336,10,FALSE)</f>
        <v>Diabetes</v>
      </c>
      <c r="L762" s="18">
        <f>VLOOKUP($A762,'Hospitalisation Details'!$A$2:$H$2345,2,FALSE)</f>
        <v>22125</v>
      </c>
      <c r="M762" s="13">
        <f>VLOOKUP($A762,'Hospitalisation Details'!$A$2:$H$2345,4,FALSE)</f>
        <v>13470.8</v>
      </c>
      <c r="N762" t="str">
        <f>VLOOKUP($A762,'Hospitalisation Details'!$A$2:$H$2345,5,FALSE)</f>
        <v>tier - 3</v>
      </c>
      <c r="O762" t="str">
        <f>VLOOKUP($A762,'Hospitalisation Details'!$A$2:$H$2345,6,FALSE)</f>
        <v>tier - 2</v>
      </c>
      <c r="P762" t="str">
        <f>VLOOKUP($A762,'Hospitalisation Details'!$A$2:$H$2345,7,FALSE)</f>
        <v>R1013</v>
      </c>
      <c r="Q762" s="17">
        <f>VLOOKUP($A762,'Hospitalisation Details'!$A$2:$H$2345,8,FALSE)</f>
        <v>62</v>
      </c>
    </row>
    <row r="763" spans="1:17" x14ac:dyDescent="0.25">
      <c r="A763" t="str">
        <f>'Customer Names'!A763</f>
        <v>Id762</v>
      </c>
      <c r="B763" t="str">
        <f>VLOOKUP($A763,'Customer Names'!$A$2:$D$2336,3,FALSE)</f>
        <v>Jason</v>
      </c>
      <c r="C763" s="16">
        <f>VLOOKUP($A763,'Medical Examinations'!$A$2:$J$2336,2,FALSE)</f>
        <v>44.1</v>
      </c>
      <c r="D763" s="16">
        <f>VLOOKUP($A763,'Medical Examinations'!$A$2:$J$2336,3,FALSE)</f>
        <v>5.04</v>
      </c>
      <c r="E763" t="str">
        <f>VLOOKUP($A763,'Medical Examinations'!$A$2:$J$2336,4,FALSE)</f>
        <v>yes</v>
      </c>
      <c r="F763" t="str">
        <f>VLOOKUP($A763,'Medical Examinations'!$A$2:$J$2336,5,FALSE)</f>
        <v>No</v>
      </c>
      <c r="G763" t="str">
        <f>VLOOKUP($A763,'Medical Examinations'!$A$2:$J$2336,6,FALSE)</f>
        <v>No</v>
      </c>
      <c r="H763" s="17">
        <f>VLOOKUP($A763,'Medical Examinations'!$A$2:$J$2336,7,FALSE)</f>
        <v>0</v>
      </c>
      <c r="I763" t="str">
        <f>VLOOKUP($A763,'Medical Examinations'!$A$2:$J$2336,8,FALSE)</f>
        <v>No</v>
      </c>
      <c r="J763" t="str">
        <f>VLOOKUP($A763,'Medical Examinations'!$A$2:$J$2336,9,FALSE)</f>
        <v>Obesity</v>
      </c>
      <c r="K763" t="str">
        <f>VLOOKUP($A763,'Medical Examinations'!$A$2:$J$2336,10,FALSE)</f>
        <v>Normal</v>
      </c>
      <c r="L763" s="18">
        <f>VLOOKUP($A763,'Hospitalisation Details'!$A$2:$H$2345,2,FALSE)</f>
        <v>31278</v>
      </c>
      <c r="M763" s="13">
        <f>VLOOKUP($A763,'Hospitalisation Details'!$A$2:$H$2345,4,FALSE)</f>
        <v>13465.8</v>
      </c>
      <c r="N763" t="str">
        <f>VLOOKUP($A763,'Hospitalisation Details'!$A$2:$H$2345,5,FALSE)</f>
        <v>tier - 3</v>
      </c>
      <c r="O763" t="str">
        <f>VLOOKUP($A763,'Hospitalisation Details'!$A$2:$H$2345,6,FALSE)</f>
        <v>tier - 1</v>
      </c>
      <c r="P763" t="str">
        <f>VLOOKUP($A763,'Hospitalisation Details'!$A$2:$H$2345,7,FALSE)</f>
        <v>R1012</v>
      </c>
      <c r="Q763" s="17">
        <f>VLOOKUP($A763,'Hospitalisation Details'!$A$2:$H$2345,8,FALSE)</f>
        <v>37</v>
      </c>
    </row>
    <row r="764" spans="1:17" x14ac:dyDescent="0.25">
      <c r="A764" t="str">
        <f>'Customer Names'!A764</f>
        <v>Id763</v>
      </c>
      <c r="B764" t="str">
        <f>VLOOKUP($A764,'Customer Names'!$A$2:$D$2336,3,FALSE)</f>
        <v>Courtney</v>
      </c>
      <c r="C764" s="16">
        <f>VLOOKUP($A764,'Medical Examinations'!$A$2:$J$2336,2,FALSE)</f>
        <v>33.200000000000003</v>
      </c>
      <c r="D764" s="16">
        <f>VLOOKUP($A764,'Medical Examinations'!$A$2:$J$2336,3,FALSE)</f>
        <v>9.06</v>
      </c>
      <c r="E764" t="str">
        <f>VLOOKUP($A764,'Medical Examinations'!$A$2:$J$2336,4,FALSE)</f>
        <v>No</v>
      </c>
      <c r="F764" t="str">
        <f>VLOOKUP($A764,'Medical Examinations'!$A$2:$J$2336,5,FALSE)</f>
        <v>No</v>
      </c>
      <c r="G764" t="str">
        <f>VLOOKUP($A764,'Medical Examinations'!$A$2:$J$2336,6,FALSE)</f>
        <v>No</v>
      </c>
      <c r="H764" s="17">
        <f>VLOOKUP($A764,'Medical Examinations'!$A$2:$J$2336,7,FALSE)</f>
        <v>0</v>
      </c>
      <c r="I764" t="str">
        <f>VLOOKUP($A764,'Medical Examinations'!$A$2:$J$2336,8,FALSE)</f>
        <v>No</v>
      </c>
      <c r="J764" t="str">
        <f>VLOOKUP($A764,'Medical Examinations'!$A$2:$J$2336,9,FALSE)</f>
        <v>Obesity</v>
      </c>
      <c r="K764" t="str">
        <f>VLOOKUP($A764,'Medical Examinations'!$A$2:$J$2336,10,FALSE)</f>
        <v>Diabetes</v>
      </c>
      <c r="L764" s="18">
        <f>VLOOKUP($A764,'Hospitalisation Details'!$A$2:$H$2345,2,FALSE)</f>
        <v>22266</v>
      </c>
      <c r="M764" s="13">
        <f>VLOOKUP($A764,'Hospitalisation Details'!$A$2:$H$2345,4,FALSE)</f>
        <v>13462.52</v>
      </c>
      <c r="N764" t="str">
        <f>VLOOKUP($A764,'Hospitalisation Details'!$A$2:$H$2345,5,FALSE)</f>
        <v>tier - 3</v>
      </c>
      <c r="O764" t="str">
        <f>VLOOKUP($A764,'Hospitalisation Details'!$A$2:$H$2345,6,FALSE)</f>
        <v>tier - 2</v>
      </c>
      <c r="P764" t="str">
        <f>VLOOKUP($A764,'Hospitalisation Details'!$A$2:$H$2345,7,FALSE)</f>
        <v>R1011</v>
      </c>
      <c r="Q764" s="17">
        <f>VLOOKUP($A764,'Hospitalisation Details'!$A$2:$H$2345,8,FALSE)</f>
        <v>62</v>
      </c>
    </row>
    <row r="765" spans="1:17" x14ac:dyDescent="0.25">
      <c r="A765" t="str">
        <f>'Customer Names'!A765</f>
        <v>Id764</v>
      </c>
      <c r="B765" t="str">
        <f>VLOOKUP($A765,'Customer Names'!$A$2:$D$2336,3,FALSE)</f>
        <v>Jennifer R.</v>
      </c>
      <c r="C765" s="16">
        <f>VLOOKUP($A765,'Medical Examinations'!$A$2:$J$2336,2,FALSE)</f>
        <v>29.92</v>
      </c>
      <c r="D765" s="16">
        <f>VLOOKUP($A765,'Medical Examinations'!$A$2:$J$2336,3,FALSE)</f>
        <v>11.07</v>
      </c>
      <c r="E765" t="str">
        <f>VLOOKUP($A765,'Medical Examinations'!$A$2:$J$2336,4,FALSE)</f>
        <v>No</v>
      </c>
      <c r="F765" t="str">
        <f>VLOOKUP($A765,'Medical Examinations'!$A$2:$J$2336,5,FALSE)</f>
        <v>No</v>
      </c>
      <c r="G765" t="str">
        <f>VLOOKUP($A765,'Medical Examinations'!$A$2:$J$2336,6,FALSE)</f>
        <v>No</v>
      </c>
      <c r="H765" s="17">
        <f>VLOOKUP($A765,'Medical Examinations'!$A$2:$J$2336,7,FALSE)</f>
        <v>0</v>
      </c>
      <c r="I765" t="str">
        <f>VLOOKUP($A765,'Medical Examinations'!$A$2:$J$2336,8,FALSE)</f>
        <v>No</v>
      </c>
      <c r="J765" t="str">
        <f>VLOOKUP($A765,'Medical Examinations'!$A$2:$J$2336,9,FALSE)</f>
        <v>Overweight</v>
      </c>
      <c r="K765" t="str">
        <f>VLOOKUP($A765,'Medical Examinations'!$A$2:$J$2336,10,FALSE)</f>
        <v>Diabetes</v>
      </c>
      <c r="L765" s="18">
        <f>VLOOKUP($A765,'Hospitalisation Details'!$A$2:$H$2345,2,FALSE)</f>
        <v>22108</v>
      </c>
      <c r="M765" s="13">
        <f>VLOOKUP($A765,'Hospitalisation Details'!$A$2:$H$2345,4,FALSE)</f>
        <v>13457.96</v>
      </c>
      <c r="N765" t="str">
        <f>VLOOKUP($A765,'Hospitalisation Details'!$A$2:$H$2345,5,FALSE)</f>
        <v>tier - 3</v>
      </c>
      <c r="O765" t="str">
        <f>VLOOKUP($A765,'Hospitalisation Details'!$A$2:$H$2345,6,FALSE)</f>
        <v>tier - 1</v>
      </c>
      <c r="P765" t="str">
        <f>VLOOKUP($A765,'Hospitalisation Details'!$A$2:$H$2345,7,FALSE)</f>
        <v>R1013</v>
      </c>
      <c r="Q765" s="17">
        <f>VLOOKUP($A765,'Hospitalisation Details'!$A$2:$H$2345,8,FALSE)</f>
        <v>62</v>
      </c>
    </row>
    <row r="766" spans="1:17" x14ac:dyDescent="0.25">
      <c r="A766" t="str">
        <f>'Customer Names'!A766</f>
        <v>Id765</v>
      </c>
      <c r="B766" t="str">
        <f>VLOOKUP($A766,'Customer Names'!$A$2:$D$2336,3,FALSE)</f>
        <v>Lauren E</v>
      </c>
      <c r="C766" s="16">
        <f>VLOOKUP($A766,'Medical Examinations'!$A$2:$J$2336,2,FALSE)</f>
        <v>25</v>
      </c>
      <c r="D766" s="16">
        <f>VLOOKUP($A766,'Medical Examinations'!$A$2:$J$2336,3,FALSE)</f>
        <v>10.45</v>
      </c>
      <c r="E766" t="str">
        <f>VLOOKUP($A766,'Medical Examinations'!$A$2:$J$2336,4,FALSE)</f>
        <v>No</v>
      </c>
      <c r="F766" t="str">
        <f>VLOOKUP($A766,'Medical Examinations'!$A$2:$J$2336,5,FALSE)</f>
        <v>No</v>
      </c>
      <c r="G766" t="str">
        <f>VLOOKUP($A766,'Medical Examinations'!$A$2:$J$2336,6,FALSE)</f>
        <v>No</v>
      </c>
      <c r="H766" s="17">
        <f>VLOOKUP($A766,'Medical Examinations'!$A$2:$J$2336,7,FALSE)</f>
        <v>0</v>
      </c>
      <c r="I766" t="str">
        <f>VLOOKUP($A766,'Medical Examinations'!$A$2:$J$2336,8,FALSE)</f>
        <v>No</v>
      </c>
      <c r="J766" t="str">
        <f>VLOOKUP($A766,'Medical Examinations'!$A$2:$J$2336,9,FALSE)</f>
        <v>Overweight</v>
      </c>
      <c r="K766" t="str">
        <f>VLOOKUP($A766,'Medical Examinations'!$A$2:$J$2336,10,FALSE)</f>
        <v>Diabetes</v>
      </c>
      <c r="L766" s="18">
        <f>VLOOKUP($A766,'Hospitalisation Details'!$A$2:$H$2345,2,FALSE)</f>
        <v>22141</v>
      </c>
      <c r="M766" s="13">
        <f>VLOOKUP($A766,'Hospitalisation Details'!$A$2:$H$2345,4,FALSE)</f>
        <v>13451.12</v>
      </c>
      <c r="N766" t="str">
        <f>VLOOKUP($A766,'Hospitalisation Details'!$A$2:$H$2345,5,FALSE)</f>
        <v>tier - 3</v>
      </c>
      <c r="O766" t="str">
        <f>VLOOKUP($A766,'Hospitalisation Details'!$A$2:$H$2345,6,FALSE)</f>
        <v>tier - 1</v>
      </c>
      <c r="P766" t="str">
        <f>VLOOKUP($A766,'Hospitalisation Details'!$A$2:$H$2345,7,FALSE)</f>
        <v>R1011</v>
      </c>
      <c r="Q766" s="17">
        <f>VLOOKUP($A766,'Hospitalisation Details'!$A$2:$H$2345,8,FALSE)</f>
        <v>62</v>
      </c>
    </row>
    <row r="767" spans="1:17" x14ac:dyDescent="0.25">
      <c r="A767" t="str">
        <f>'Customer Names'!A767</f>
        <v>Id766</v>
      </c>
      <c r="B767" t="str">
        <f>VLOOKUP($A767,'Customer Names'!$A$2:$D$2336,3,FALSE)</f>
        <v>Ashley M.</v>
      </c>
      <c r="C767" s="16">
        <f>VLOOKUP($A767,'Medical Examinations'!$A$2:$J$2336,2,FALSE)</f>
        <v>38.869999999999997</v>
      </c>
      <c r="D767" s="16">
        <f>VLOOKUP($A767,'Medical Examinations'!$A$2:$J$2336,3,FALSE)</f>
        <v>8.6300000000000008</v>
      </c>
      <c r="E767" t="str">
        <f>VLOOKUP($A767,'Medical Examinations'!$A$2:$J$2336,4,FALSE)</f>
        <v>yes</v>
      </c>
      <c r="F767" t="str">
        <f>VLOOKUP($A767,'Medical Examinations'!$A$2:$J$2336,5,FALSE)</f>
        <v>No</v>
      </c>
      <c r="G767" t="str">
        <f>VLOOKUP($A767,'Medical Examinations'!$A$2:$J$2336,6,FALSE)</f>
        <v>No</v>
      </c>
      <c r="H767" s="17">
        <f>VLOOKUP($A767,'Medical Examinations'!$A$2:$J$2336,7,FALSE)</f>
        <v>1</v>
      </c>
      <c r="I767" t="str">
        <f>VLOOKUP($A767,'Medical Examinations'!$A$2:$J$2336,8,FALSE)</f>
        <v>No</v>
      </c>
      <c r="J767" t="str">
        <f>VLOOKUP($A767,'Medical Examinations'!$A$2:$J$2336,9,FALSE)</f>
        <v>Obesity</v>
      </c>
      <c r="K767" t="str">
        <f>VLOOKUP($A767,'Medical Examinations'!$A$2:$J$2336,10,FALSE)</f>
        <v>Diabetes</v>
      </c>
      <c r="L767" s="18">
        <f>VLOOKUP($A767,'Hospitalisation Details'!$A$2:$H$2345,2,FALSE)</f>
        <v>27574</v>
      </c>
      <c r="M767" s="13">
        <f>VLOOKUP($A767,'Hospitalisation Details'!$A$2:$H$2345,4,FALSE)</f>
        <v>13440.7</v>
      </c>
      <c r="N767" t="str">
        <f>VLOOKUP($A767,'Hospitalisation Details'!$A$2:$H$2345,5,FALSE)</f>
        <v>tier - 3</v>
      </c>
      <c r="O767" t="str">
        <f>VLOOKUP($A767,'Hospitalisation Details'!$A$2:$H$2345,6,FALSE)</f>
        <v>tier - 2</v>
      </c>
      <c r="P767" t="str">
        <f>VLOOKUP($A767,'Hospitalisation Details'!$A$2:$H$2345,7,FALSE)</f>
        <v>R1012</v>
      </c>
      <c r="Q767" s="17">
        <f>VLOOKUP($A767,'Hospitalisation Details'!$A$2:$H$2345,8,FALSE)</f>
        <v>47</v>
      </c>
    </row>
    <row r="768" spans="1:17" x14ac:dyDescent="0.25">
      <c r="A768" t="str">
        <f>'Customer Names'!A768</f>
        <v>Id767</v>
      </c>
      <c r="B768" t="str">
        <f>VLOOKUP($A768,'Customer Names'!$A$2:$D$2336,3,FALSE)</f>
        <v>Alison R.</v>
      </c>
      <c r="C768" s="16">
        <f>VLOOKUP($A768,'Medical Examinations'!$A$2:$J$2336,2,FALSE)</f>
        <v>32.299999999999997</v>
      </c>
      <c r="D768" s="16">
        <f>VLOOKUP($A768,'Medical Examinations'!$A$2:$J$2336,3,FALSE)</f>
        <v>5.28</v>
      </c>
      <c r="E768" t="str">
        <f>VLOOKUP($A768,'Medical Examinations'!$A$2:$J$2336,4,FALSE)</f>
        <v>yes</v>
      </c>
      <c r="F768" t="str">
        <f>VLOOKUP($A768,'Medical Examinations'!$A$2:$J$2336,5,FALSE)</f>
        <v>No</v>
      </c>
      <c r="G768" t="str">
        <f>VLOOKUP($A768,'Medical Examinations'!$A$2:$J$2336,6,FALSE)</f>
        <v>No</v>
      </c>
      <c r="H768" s="17">
        <f>VLOOKUP($A768,'Medical Examinations'!$A$2:$J$2336,7,FALSE)</f>
        <v>2</v>
      </c>
      <c r="I768" t="str">
        <f>VLOOKUP($A768,'Medical Examinations'!$A$2:$J$2336,8,FALSE)</f>
        <v>No</v>
      </c>
      <c r="J768" t="str">
        <f>VLOOKUP($A768,'Medical Examinations'!$A$2:$J$2336,9,FALSE)</f>
        <v>Obesity</v>
      </c>
      <c r="K768" t="str">
        <f>VLOOKUP($A768,'Medical Examinations'!$A$2:$J$2336,10,FALSE)</f>
        <v>Normal</v>
      </c>
      <c r="L768" s="18">
        <f>VLOOKUP($A768,'Hospitalisation Details'!$A$2:$H$2345,2,FALSE)</f>
        <v>24425</v>
      </c>
      <c r="M768" s="13">
        <f>VLOOKUP($A768,'Hospitalisation Details'!$A$2:$H$2345,4,FALSE)</f>
        <v>13430.27</v>
      </c>
      <c r="N768" t="str">
        <f>VLOOKUP($A768,'Hospitalisation Details'!$A$2:$H$2345,5,FALSE)</f>
        <v>tier - 3</v>
      </c>
      <c r="O768" t="str">
        <f>VLOOKUP($A768,'Hospitalisation Details'!$A$2:$H$2345,6,FALSE)</f>
        <v>tier - 3</v>
      </c>
      <c r="P768" t="str">
        <f>VLOOKUP($A768,'Hospitalisation Details'!$A$2:$H$2345,7,FALSE)</f>
        <v>R1024</v>
      </c>
      <c r="Q768" s="17">
        <f>VLOOKUP($A768,'Hospitalisation Details'!$A$2:$H$2345,8,FALSE)</f>
        <v>56</v>
      </c>
    </row>
    <row r="769" spans="1:17" x14ac:dyDescent="0.25">
      <c r="A769" t="str">
        <f>'Customer Names'!A769</f>
        <v>Id768</v>
      </c>
      <c r="B769" t="str">
        <f>VLOOKUP($A769,'Customer Names'!$A$2:$D$2336,3,FALSE)</f>
        <v>Madeleine</v>
      </c>
      <c r="C769" s="16">
        <f>VLOOKUP($A769,'Medical Examinations'!$A$2:$J$2336,2,FALSE)</f>
        <v>31.16</v>
      </c>
      <c r="D769" s="16">
        <f>VLOOKUP($A769,'Medical Examinations'!$A$2:$J$2336,3,FALSE)</f>
        <v>7.49</v>
      </c>
      <c r="E769" t="str">
        <f>VLOOKUP($A769,'Medical Examinations'!$A$2:$J$2336,4,FALSE)</f>
        <v>yes</v>
      </c>
      <c r="F769" t="str">
        <f>VLOOKUP($A769,'Medical Examinations'!$A$2:$J$2336,5,FALSE)</f>
        <v>No</v>
      </c>
      <c r="G769" t="str">
        <f>VLOOKUP($A769,'Medical Examinations'!$A$2:$J$2336,6,FALSE)</f>
        <v>No</v>
      </c>
      <c r="H769" s="17">
        <f>VLOOKUP($A769,'Medical Examinations'!$A$2:$J$2336,7,FALSE)</f>
        <v>2</v>
      </c>
      <c r="I769" t="str">
        <f>VLOOKUP($A769,'Medical Examinations'!$A$2:$J$2336,8,FALSE)</f>
        <v>No</v>
      </c>
      <c r="J769" t="str">
        <f>VLOOKUP($A769,'Medical Examinations'!$A$2:$J$2336,9,FALSE)</f>
        <v>Obesity</v>
      </c>
      <c r="K769" t="str">
        <f>VLOOKUP($A769,'Medical Examinations'!$A$2:$J$2336,10,FALSE)</f>
        <v>Diabetes</v>
      </c>
      <c r="L769" s="18">
        <f>VLOOKUP($A769,'Hospitalisation Details'!$A$2:$H$2345,2,FALSE)</f>
        <v>22588</v>
      </c>
      <c r="M769" s="13">
        <f>VLOOKUP($A769,'Hospitalisation Details'!$A$2:$H$2345,4,FALSE)</f>
        <v>13429.04</v>
      </c>
      <c r="N769" t="str">
        <f>VLOOKUP($A769,'Hospitalisation Details'!$A$2:$H$2345,5,FALSE)</f>
        <v>tier - 3</v>
      </c>
      <c r="O769" t="str">
        <f>VLOOKUP($A769,'Hospitalisation Details'!$A$2:$H$2345,6,FALSE)</f>
        <v>tier - 3</v>
      </c>
      <c r="P769" t="str">
        <f>VLOOKUP($A769,'Hospitalisation Details'!$A$2:$H$2345,7,FALSE)</f>
        <v>R1012</v>
      </c>
      <c r="Q769" s="17">
        <f>VLOOKUP($A769,'Hospitalisation Details'!$A$2:$H$2345,8,FALSE)</f>
        <v>61</v>
      </c>
    </row>
    <row r="770" spans="1:17" x14ac:dyDescent="0.25">
      <c r="A770" t="str">
        <f>'Customer Names'!A770</f>
        <v>Id769</v>
      </c>
      <c r="B770" t="str">
        <f>VLOOKUP($A770,'Customer Names'!$A$2:$D$2336,3,FALSE)</f>
        <v>Stacey</v>
      </c>
      <c r="C770" s="16">
        <f>VLOOKUP($A770,'Medical Examinations'!$A$2:$J$2336,2,FALSE)</f>
        <v>54.59</v>
      </c>
      <c r="D770" s="16">
        <f>VLOOKUP($A770,'Medical Examinations'!$A$2:$J$2336,3,FALSE)</f>
        <v>4.2699999999999996</v>
      </c>
      <c r="E770" t="str">
        <f>VLOOKUP($A770,'Medical Examinations'!$A$2:$J$2336,4,FALSE)</f>
        <v>No</v>
      </c>
      <c r="F770" t="str">
        <f>VLOOKUP($A770,'Medical Examinations'!$A$2:$J$2336,5,FALSE)</f>
        <v>No</v>
      </c>
      <c r="G770" t="str">
        <f>VLOOKUP($A770,'Medical Examinations'!$A$2:$J$2336,6,FALSE)</f>
        <v>No</v>
      </c>
      <c r="H770" s="17">
        <f>VLOOKUP($A770,'Medical Examinations'!$A$2:$J$2336,7,FALSE)</f>
        <v>0</v>
      </c>
      <c r="I770" t="str">
        <f>VLOOKUP($A770,'Medical Examinations'!$A$2:$J$2336,8,FALSE)</f>
        <v>No</v>
      </c>
      <c r="J770" t="str">
        <f>VLOOKUP($A770,'Medical Examinations'!$A$2:$J$2336,9,FALSE)</f>
        <v>Obesity</v>
      </c>
      <c r="K770" t="str">
        <f>VLOOKUP($A770,'Medical Examinations'!$A$2:$J$2336,10,FALSE)</f>
        <v>Normal</v>
      </c>
      <c r="L770" s="18">
        <f>VLOOKUP($A770,'Hospitalisation Details'!$A$2:$H$2345,2,FALSE)</f>
        <v>34502</v>
      </c>
      <c r="M770" s="13">
        <f>VLOOKUP($A770,'Hospitalisation Details'!$A$2:$H$2345,4,FALSE)</f>
        <v>13417.05</v>
      </c>
      <c r="N770" t="str">
        <f>VLOOKUP($A770,'Hospitalisation Details'!$A$2:$H$2345,5,FALSE)</f>
        <v>tier - 3</v>
      </c>
      <c r="O770" t="str">
        <f>VLOOKUP($A770,'Hospitalisation Details'!$A$2:$H$2345,6,FALSE)</f>
        <v>tier - 3</v>
      </c>
      <c r="P770" t="str">
        <f>VLOOKUP($A770,'Hospitalisation Details'!$A$2:$H$2345,7,FALSE)</f>
        <v>R1012</v>
      </c>
      <c r="Q770" s="17">
        <f>VLOOKUP($A770,'Hospitalisation Details'!$A$2:$H$2345,8,FALSE)</f>
        <v>28</v>
      </c>
    </row>
    <row r="771" spans="1:17" x14ac:dyDescent="0.25">
      <c r="A771" t="str">
        <f>'Customer Names'!A771</f>
        <v>Id770</v>
      </c>
      <c r="B771" t="str">
        <f>VLOOKUP($A771,'Customer Names'!$A$2:$D$2336,3,FALSE)</f>
        <v>Kimberly</v>
      </c>
      <c r="C771" s="16">
        <f>VLOOKUP($A771,'Medical Examinations'!$A$2:$J$2336,2,FALSE)</f>
        <v>21.09</v>
      </c>
      <c r="D771" s="16">
        <f>VLOOKUP($A771,'Medical Examinations'!$A$2:$J$2336,3,FALSE)</f>
        <v>9.2200000000000006</v>
      </c>
      <c r="E771" t="str">
        <f>VLOOKUP($A771,'Medical Examinations'!$A$2:$J$2336,4,FALSE)</f>
        <v>yes</v>
      </c>
      <c r="F771" t="str">
        <f>VLOOKUP($A771,'Medical Examinations'!$A$2:$J$2336,5,FALSE)</f>
        <v>No</v>
      </c>
      <c r="G771" t="str">
        <f>VLOOKUP($A771,'Medical Examinations'!$A$2:$J$2336,6,FALSE)</f>
        <v>No</v>
      </c>
      <c r="H771" s="17">
        <f>VLOOKUP($A771,'Medical Examinations'!$A$2:$J$2336,7,FALSE)</f>
        <v>2</v>
      </c>
      <c r="I771" t="str">
        <f>VLOOKUP($A771,'Medical Examinations'!$A$2:$J$2336,8,FALSE)</f>
        <v>No</v>
      </c>
      <c r="J771" t="str">
        <f>VLOOKUP($A771,'Medical Examinations'!$A$2:$J$2336,9,FALSE)</f>
        <v>Normal Weight</v>
      </c>
      <c r="K771" t="str">
        <f>VLOOKUP($A771,'Medical Examinations'!$A$2:$J$2336,10,FALSE)</f>
        <v>Diabetes</v>
      </c>
      <c r="L771" s="18">
        <f>VLOOKUP($A771,'Hospitalisation Details'!$A$2:$H$2345,2,FALSE)</f>
        <v>22484</v>
      </c>
      <c r="M771" s="13">
        <f>VLOOKUP($A771,'Hospitalisation Details'!$A$2:$H$2345,4,FALSE)</f>
        <v>13415.04</v>
      </c>
      <c r="N771" t="str">
        <f>VLOOKUP($A771,'Hospitalisation Details'!$A$2:$H$2345,5,FALSE)</f>
        <v>tier - 3</v>
      </c>
      <c r="O771" t="str">
        <f>VLOOKUP($A771,'Hospitalisation Details'!$A$2:$H$2345,6,FALSE)</f>
        <v>tier - 2</v>
      </c>
      <c r="P771" t="str">
        <f>VLOOKUP($A771,'Hospitalisation Details'!$A$2:$H$2345,7,FALSE)</f>
        <v>R1012</v>
      </c>
      <c r="Q771" s="17">
        <f>VLOOKUP($A771,'Hospitalisation Details'!$A$2:$H$2345,8,FALSE)</f>
        <v>61</v>
      </c>
    </row>
    <row r="772" spans="1:17" x14ac:dyDescent="0.25">
      <c r="A772" t="str">
        <f>'Customer Names'!A772</f>
        <v>Id771</v>
      </c>
      <c r="B772" t="str">
        <f>VLOOKUP($A772,'Customer Names'!$A$2:$D$2336,3,FALSE)</f>
        <v>Matthew D</v>
      </c>
      <c r="C772" s="16">
        <f>VLOOKUP($A772,'Medical Examinations'!$A$2:$J$2336,2,FALSE)</f>
        <v>52.41</v>
      </c>
      <c r="D772" s="16">
        <f>VLOOKUP($A772,'Medical Examinations'!$A$2:$J$2336,3,FALSE)</f>
        <v>5.99</v>
      </c>
      <c r="E772" t="str">
        <f>VLOOKUP($A772,'Medical Examinations'!$A$2:$J$2336,4,FALSE)</f>
        <v>No</v>
      </c>
      <c r="F772" t="str">
        <f>VLOOKUP($A772,'Medical Examinations'!$A$2:$J$2336,5,FALSE)</f>
        <v>No</v>
      </c>
      <c r="G772" t="str">
        <f>VLOOKUP($A772,'Medical Examinations'!$A$2:$J$2336,6,FALSE)</f>
        <v>No</v>
      </c>
      <c r="H772" s="17">
        <f>VLOOKUP($A772,'Medical Examinations'!$A$2:$J$2336,7,FALSE)</f>
        <v>1</v>
      </c>
      <c r="I772" t="str">
        <f>VLOOKUP($A772,'Medical Examinations'!$A$2:$J$2336,8,FALSE)</f>
        <v>No</v>
      </c>
      <c r="J772" t="str">
        <f>VLOOKUP($A772,'Medical Examinations'!$A$2:$J$2336,9,FALSE)</f>
        <v>Obesity</v>
      </c>
      <c r="K772" t="str">
        <f>VLOOKUP($A772,'Medical Examinations'!$A$2:$J$2336,10,FALSE)</f>
        <v>Prediabetes</v>
      </c>
      <c r="L772" s="18">
        <f>VLOOKUP($A772,'Hospitalisation Details'!$A$2:$H$2345,2,FALSE)</f>
        <v>33957</v>
      </c>
      <c r="M772" s="13">
        <f>VLOOKUP($A772,'Hospitalisation Details'!$A$2:$H$2345,4,FALSE)</f>
        <v>13412.97</v>
      </c>
      <c r="N772" t="str">
        <f>VLOOKUP($A772,'Hospitalisation Details'!$A$2:$H$2345,5,FALSE)</f>
        <v>tier - 3</v>
      </c>
      <c r="O772" t="str">
        <f>VLOOKUP($A772,'Hospitalisation Details'!$A$2:$H$2345,6,FALSE)</f>
        <v>tier - 3</v>
      </c>
      <c r="P772" t="str">
        <f>VLOOKUP($A772,'Hospitalisation Details'!$A$2:$H$2345,7,FALSE)</f>
        <v>R1023</v>
      </c>
      <c r="Q772" s="17">
        <f>VLOOKUP($A772,'Hospitalisation Details'!$A$2:$H$2345,8,FALSE)</f>
        <v>30</v>
      </c>
    </row>
    <row r="773" spans="1:17" x14ac:dyDescent="0.25">
      <c r="A773" t="str">
        <f>'Customer Names'!A773</f>
        <v>Id772</v>
      </c>
      <c r="B773" t="str">
        <f>VLOOKUP($A773,'Customer Names'!$A$2:$D$2336,3,FALSE)</f>
        <v>Michael</v>
      </c>
      <c r="C773" s="16">
        <f>VLOOKUP($A773,'Medical Examinations'!$A$2:$J$2336,2,FALSE)</f>
        <v>41.47</v>
      </c>
      <c r="D773" s="16">
        <f>VLOOKUP($A773,'Medical Examinations'!$A$2:$J$2336,3,FALSE)</f>
        <v>5.86</v>
      </c>
      <c r="E773" t="str">
        <f>VLOOKUP($A773,'Medical Examinations'!$A$2:$J$2336,4,FALSE)</f>
        <v>yes</v>
      </c>
      <c r="F773" t="str">
        <f>VLOOKUP($A773,'Medical Examinations'!$A$2:$J$2336,5,FALSE)</f>
        <v>No</v>
      </c>
      <c r="G773" t="str">
        <f>VLOOKUP($A773,'Medical Examinations'!$A$2:$J$2336,6,FALSE)</f>
        <v>No</v>
      </c>
      <c r="H773" s="17">
        <f>VLOOKUP($A773,'Medical Examinations'!$A$2:$J$2336,7,FALSE)</f>
        <v>2</v>
      </c>
      <c r="I773" t="str">
        <f>VLOOKUP($A773,'Medical Examinations'!$A$2:$J$2336,8,FALSE)</f>
        <v>No</v>
      </c>
      <c r="J773" t="str">
        <f>VLOOKUP($A773,'Medical Examinations'!$A$2:$J$2336,9,FALSE)</f>
        <v>Obesity</v>
      </c>
      <c r="K773" t="str">
        <f>VLOOKUP($A773,'Medical Examinations'!$A$2:$J$2336,10,FALSE)</f>
        <v>Prediabetes</v>
      </c>
      <c r="L773" s="18">
        <f>VLOOKUP($A773,'Hospitalisation Details'!$A$2:$H$2345,2,FALSE)</f>
        <v>21904</v>
      </c>
      <c r="M773" s="13">
        <f>VLOOKUP($A773,'Hospitalisation Details'!$A$2:$H$2345,4,FALSE)</f>
        <v>13405.39</v>
      </c>
      <c r="N773" t="str">
        <f>VLOOKUP($A773,'Hospitalisation Details'!$A$2:$H$2345,5,FALSE)</f>
        <v>tier - 3</v>
      </c>
      <c r="O773" t="str">
        <f>VLOOKUP($A773,'Hospitalisation Details'!$A$2:$H$2345,6,FALSE)</f>
        <v>tier - 3</v>
      </c>
      <c r="P773" t="str">
        <f>VLOOKUP($A773,'Hospitalisation Details'!$A$2:$H$2345,7,FALSE)</f>
        <v>R1013</v>
      </c>
      <c r="Q773" s="17">
        <f>VLOOKUP($A773,'Hospitalisation Details'!$A$2:$H$2345,8,FALSE)</f>
        <v>63</v>
      </c>
    </row>
    <row r="774" spans="1:17" x14ac:dyDescent="0.25">
      <c r="A774" t="str">
        <f>'Customer Names'!A774</f>
        <v>Id773</v>
      </c>
      <c r="B774" t="str">
        <f>VLOOKUP($A774,'Customer Names'!$A$2:$D$2336,3,FALSE)</f>
        <v>Ben</v>
      </c>
      <c r="C774" s="16">
        <f>VLOOKUP($A774,'Medical Examinations'!$A$2:$J$2336,2,FALSE)</f>
        <v>33.1</v>
      </c>
      <c r="D774" s="16">
        <f>VLOOKUP($A774,'Medical Examinations'!$A$2:$J$2336,3,FALSE)</f>
        <v>5.19</v>
      </c>
      <c r="E774" t="str">
        <f>VLOOKUP($A774,'Medical Examinations'!$A$2:$J$2336,4,FALSE)</f>
        <v>yes</v>
      </c>
      <c r="F774" t="str">
        <f>VLOOKUP($A774,'Medical Examinations'!$A$2:$J$2336,5,FALSE)</f>
        <v>No</v>
      </c>
      <c r="G774" t="str">
        <f>VLOOKUP($A774,'Medical Examinations'!$A$2:$J$2336,6,FALSE)</f>
        <v>No</v>
      </c>
      <c r="H774" s="17">
        <f>VLOOKUP($A774,'Medical Examinations'!$A$2:$J$2336,7,FALSE)</f>
        <v>2</v>
      </c>
      <c r="I774" t="str">
        <f>VLOOKUP($A774,'Medical Examinations'!$A$2:$J$2336,8,FALSE)</f>
        <v>No</v>
      </c>
      <c r="J774" t="str">
        <f>VLOOKUP($A774,'Medical Examinations'!$A$2:$J$2336,9,FALSE)</f>
        <v>Obesity</v>
      </c>
      <c r="K774" t="str">
        <f>VLOOKUP($A774,'Medical Examinations'!$A$2:$J$2336,10,FALSE)</f>
        <v>Normal</v>
      </c>
      <c r="L774" s="18">
        <f>VLOOKUP($A774,'Hospitalisation Details'!$A$2:$H$2345,2,FALSE)</f>
        <v>21879</v>
      </c>
      <c r="M774" s="13">
        <f>VLOOKUP($A774,'Hospitalisation Details'!$A$2:$H$2345,4,FALSE)</f>
        <v>13393.76</v>
      </c>
      <c r="N774" t="str">
        <f>VLOOKUP($A774,'Hospitalisation Details'!$A$2:$H$2345,5,FALSE)</f>
        <v>tier - 3</v>
      </c>
      <c r="O774" t="str">
        <f>VLOOKUP($A774,'Hospitalisation Details'!$A$2:$H$2345,6,FALSE)</f>
        <v>tier - 1</v>
      </c>
      <c r="P774" t="str">
        <f>VLOOKUP($A774,'Hospitalisation Details'!$A$2:$H$2345,7,FALSE)</f>
        <v>R1011</v>
      </c>
      <c r="Q774" s="17">
        <f>VLOOKUP($A774,'Hospitalisation Details'!$A$2:$H$2345,8,FALSE)</f>
        <v>63</v>
      </c>
    </row>
    <row r="775" spans="1:17" x14ac:dyDescent="0.25">
      <c r="A775" t="str">
        <f>'Customer Names'!A775</f>
        <v>Id774</v>
      </c>
      <c r="B775" t="str">
        <f>VLOOKUP($A775,'Customer Names'!$A$2:$D$2336,3,FALSE)</f>
        <v>Chris</v>
      </c>
      <c r="C775" s="16">
        <f>VLOOKUP($A775,'Medical Examinations'!$A$2:$J$2336,2,FALSE)</f>
        <v>30.8</v>
      </c>
      <c r="D775" s="16">
        <f>VLOOKUP($A775,'Medical Examinations'!$A$2:$J$2336,3,FALSE)</f>
        <v>4.37</v>
      </c>
      <c r="E775" t="str">
        <f>VLOOKUP($A775,'Medical Examinations'!$A$2:$J$2336,4,FALSE)</f>
        <v>yes</v>
      </c>
      <c r="F775" t="str">
        <f>VLOOKUP($A775,'Medical Examinations'!$A$2:$J$2336,5,FALSE)</f>
        <v>No</v>
      </c>
      <c r="G775" t="str">
        <f>VLOOKUP($A775,'Medical Examinations'!$A$2:$J$2336,6,FALSE)</f>
        <v>No</v>
      </c>
      <c r="H775" s="17">
        <f>VLOOKUP($A775,'Medical Examinations'!$A$2:$J$2336,7,FALSE)</f>
        <v>2</v>
      </c>
      <c r="I775" t="str">
        <f>VLOOKUP($A775,'Medical Examinations'!$A$2:$J$2336,8,FALSE)</f>
        <v>No</v>
      </c>
      <c r="J775" t="str">
        <f>VLOOKUP($A775,'Medical Examinations'!$A$2:$J$2336,9,FALSE)</f>
        <v>Obesity</v>
      </c>
      <c r="K775" t="str">
        <f>VLOOKUP($A775,'Medical Examinations'!$A$2:$J$2336,10,FALSE)</f>
        <v>Normal</v>
      </c>
      <c r="L775" s="18">
        <f>VLOOKUP($A775,'Hospitalisation Details'!$A$2:$H$2345,2,FALSE)</f>
        <v>21893</v>
      </c>
      <c r="M775" s="13">
        <f>VLOOKUP($A775,'Hospitalisation Details'!$A$2:$H$2345,4,FALSE)</f>
        <v>13390.56</v>
      </c>
      <c r="N775" t="str">
        <f>VLOOKUP($A775,'Hospitalisation Details'!$A$2:$H$2345,5,FALSE)</f>
        <v>tier - 3</v>
      </c>
      <c r="O775" t="str">
        <f>VLOOKUP($A775,'Hospitalisation Details'!$A$2:$H$2345,6,FALSE)</f>
        <v>tier - 3</v>
      </c>
      <c r="P775" t="str">
        <f>VLOOKUP($A775,'Hospitalisation Details'!$A$2:$H$2345,7,FALSE)</f>
        <v>R1011</v>
      </c>
      <c r="Q775" s="17">
        <f>VLOOKUP($A775,'Hospitalisation Details'!$A$2:$H$2345,8,FALSE)</f>
        <v>63</v>
      </c>
    </row>
    <row r="776" spans="1:17" x14ac:dyDescent="0.25">
      <c r="A776" t="str">
        <f>'Customer Names'!A776</f>
        <v>Id775</v>
      </c>
      <c r="B776" t="str">
        <f>VLOOKUP($A776,'Customer Names'!$A$2:$D$2336,3,FALSE)</f>
        <v>Jeremy J</v>
      </c>
      <c r="C776" s="16">
        <f>VLOOKUP($A776,'Medical Examinations'!$A$2:$J$2336,2,FALSE)</f>
        <v>42.06</v>
      </c>
      <c r="D776" s="16">
        <f>VLOOKUP($A776,'Medical Examinations'!$A$2:$J$2336,3,FALSE)</f>
        <v>5.32</v>
      </c>
      <c r="E776" t="str">
        <f>VLOOKUP($A776,'Medical Examinations'!$A$2:$J$2336,4,FALSE)</f>
        <v>No</v>
      </c>
      <c r="F776" t="str">
        <f>VLOOKUP($A776,'Medical Examinations'!$A$2:$J$2336,5,FALSE)</f>
        <v>No</v>
      </c>
      <c r="G776" t="str">
        <f>VLOOKUP($A776,'Medical Examinations'!$A$2:$J$2336,6,FALSE)</f>
        <v>No</v>
      </c>
      <c r="H776" s="17">
        <f>VLOOKUP($A776,'Medical Examinations'!$A$2:$J$2336,7,FALSE)</f>
        <v>1</v>
      </c>
      <c r="I776" t="str">
        <f>VLOOKUP($A776,'Medical Examinations'!$A$2:$J$2336,8,FALSE)</f>
        <v>No</v>
      </c>
      <c r="J776" t="str">
        <f>VLOOKUP($A776,'Medical Examinations'!$A$2:$J$2336,9,FALSE)</f>
        <v>Obesity</v>
      </c>
      <c r="K776" t="str">
        <f>VLOOKUP($A776,'Medical Examinations'!$A$2:$J$2336,10,FALSE)</f>
        <v>Normal</v>
      </c>
      <c r="L776" s="18">
        <f>VLOOKUP($A776,'Hospitalisation Details'!$A$2:$H$2345,2,FALSE)</f>
        <v>30839</v>
      </c>
      <c r="M776" s="13">
        <f>VLOOKUP($A776,'Hospitalisation Details'!$A$2:$H$2345,4,FALSE)</f>
        <v>13383.67</v>
      </c>
      <c r="N776" t="str">
        <f>VLOOKUP($A776,'Hospitalisation Details'!$A$2:$H$2345,5,FALSE)</f>
        <v>tier - 3</v>
      </c>
      <c r="O776" t="str">
        <f>VLOOKUP($A776,'Hospitalisation Details'!$A$2:$H$2345,6,FALSE)</f>
        <v>tier - 2</v>
      </c>
      <c r="P776" t="str">
        <f>VLOOKUP($A776,'Hospitalisation Details'!$A$2:$H$2345,7,FALSE)</f>
        <v>R1023</v>
      </c>
      <c r="Q776" s="17">
        <f>VLOOKUP($A776,'Hospitalisation Details'!$A$2:$H$2345,8,FALSE)</f>
        <v>39</v>
      </c>
    </row>
    <row r="777" spans="1:17" x14ac:dyDescent="0.25">
      <c r="A777" t="str">
        <f>'Customer Names'!A777</f>
        <v>Id776</v>
      </c>
      <c r="B777" t="str">
        <f>VLOOKUP($A777,'Customer Names'!$A$2:$D$2336,3,FALSE)</f>
        <v>Amy L.</v>
      </c>
      <c r="C777" s="16">
        <f>VLOOKUP($A777,'Medical Examinations'!$A$2:$J$2336,2,FALSE)</f>
        <v>39.270000000000003</v>
      </c>
      <c r="D777" s="16">
        <f>VLOOKUP($A777,'Medical Examinations'!$A$2:$J$2336,3,FALSE)</f>
        <v>5.64</v>
      </c>
      <c r="E777" t="str">
        <f>VLOOKUP($A777,'Medical Examinations'!$A$2:$J$2336,4,FALSE)</f>
        <v>No</v>
      </c>
      <c r="F777" t="str">
        <f>VLOOKUP($A777,'Medical Examinations'!$A$2:$J$2336,5,FALSE)</f>
        <v>No</v>
      </c>
      <c r="G777" t="str">
        <f>VLOOKUP($A777,'Medical Examinations'!$A$2:$J$2336,6,FALSE)</f>
        <v>Yes</v>
      </c>
      <c r="H777" s="17">
        <f>VLOOKUP($A777,'Medical Examinations'!$A$2:$J$2336,7,FALSE)</f>
        <v>1</v>
      </c>
      <c r="I777" t="str">
        <f>VLOOKUP($A777,'Medical Examinations'!$A$2:$J$2336,8,FALSE)</f>
        <v>No</v>
      </c>
      <c r="J777" t="str">
        <f>VLOOKUP($A777,'Medical Examinations'!$A$2:$J$2336,9,FALSE)</f>
        <v>Obesity</v>
      </c>
      <c r="K777" t="str">
        <f>VLOOKUP($A777,'Medical Examinations'!$A$2:$J$2336,10,FALSE)</f>
        <v>Normal</v>
      </c>
      <c r="L777" s="18">
        <f>VLOOKUP($A777,'Hospitalisation Details'!$A$2:$H$2345,2,FALSE)</f>
        <v>29128</v>
      </c>
      <c r="M777" s="13">
        <f>VLOOKUP($A777,'Hospitalisation Details'!$A$2:$H$2345,4,FALSE)</f>
        <v>13377.41</v>
      </c>
      <c r="N777" t="str">
        <f>VLOOKUP($A777,'Hospitalisation Details'!$A$2:$H$2345,5,FALSE)</f>
        <v>tier - 3</v>
      </c>
      <c r="O777" t="str">
        <f>VLOOKUP($A777,'Hospitalisation Details'!$A$2:$H$2345,6,FALSE)</f>
        <v>tier - 3</v>
      </c>
      <c r="P777" t="str">
        <f>VLOOKUP($A777,'Hospitalisation Details'!$A$2:$H$2345,7,FALSE)</f>
        <v>R1026</v>
      </c>
      <c r="Q777" s="17">
        <f>VLOOKUP($A777,'Hospitalisation Details'!$A$2:$H$2345,8,FALSE)</f>
        <v>43</v>
      </c>
    </row>
    <row r="778" spans="1:17" x14ac:dyDescent="0.25">
      <c r="A778" t="str">
        <f>'Customer Names'!A778</f>
        <v>Id777</v>
      </c>
      <c r="B778" t="str">
        <f>VLOOKUP($A778,'Customer Names'!$A$2:$D$2336,3,FALSE)</f>
        <v>Karen L.</v>
      </c>
      <c r="C778" s="16">
        <f>VLOOKUP($A778,'Medical Examinations'!$A$2:$J$2336,2,FALSE)</f>
        <v>30.71</v>
      </c>
      <c r="D778" s="16">
        <f>VLOOKUP($A778,'Medical Examinations'!$A$2:$J$2336,3,FALSE)</f>
        <v>5.59</v>
      </c>
      <c r="E778" t="str">
        <f>VLOOKUP($A778,'Medical Examinations'!$A$2:$J$2336,4,FALSE)</f>
        <v>yes</v>
      </c>
      <c r="F778" t="str">
        <f>VLOOKUP($A778,'Medical Examinations'!$A$2:$J$2336,5,FALSE)</f>
        <v>No</v>
      </c>
      <c r="G778" t="str">
        <f>VLOOKUP($A778,'Medical Examinations'!$A$2:$J$2336,6,FALSE)</f>
        <v>No</v>
      </c>
      <c r="H778" s="17">
        <f>VLOOKUP($A778,'Medical Examinations'!$A$2:$J$2336,7,FALSE)</f>
        <v>1</v>
      </c>
      <c r="I778" t="str">
        <f>VLOOKUP($A778,'Medical Examinations'!$A$2:$J$2336,8,FALSE)</f>
        <v>No</v>
      </c>
      <c r="J778" t="str">
        <f>VLOOKUP($A778,'Medical Examinations'!$A$2:$J$2336,9,FALSE)</f>
        <v>Obesity</v>
      </c>
      <c r="K778" t="str">
        <f>VLOOKUP($A778,'Medical Examinations'!$A$2:$J$2336,10,FALSE)</f>
        <v>Normal</v>
      </c>
      <c r="L778" s="18">
        <f>VLOOKUP($A778,'Hospitalisation Details'!$A$2:$H$2345,2,FALSE)</f>
        <v>23644</v>
      </c>
      <c r="M778" s="13">
        <f>VLOOKUP($A778,'Hospitalisation Details'!$A$2:$H$2345,4,FALSE)</f>
        <v>13375.76</v>
      </c>
      <c r="N778" t="str">
        <f>VLOOKUP($A778,'Hospitalisation Details'!$A$2:$H$2345,5,FALSE)</f>
        <v>tier - 3</v>
      </c>
      <c r="O778" t="str">
        <f>VLOOKUP($A778,'Hospitalisation Details'!$A$2:$H$2345,6,FALSE)</f>
        <v>tier - 2</v>
      </c>
      <c r="P778" t="str">
        <f>VLOOKUP($A778,'Hospitalisation Details'!$A$2:$H$2345,7,FALSE)</f>
        <v>R1025</v>
      </c>
      <c r="Q778" s="17">
        <f>VLOOKUP($A778,'Hospitalisation Details'!$A$2:$H$2345,8,FALSE)</f>
        <v>58</v>
      </c>
    </row>
    <row r="779" spans="1:17" x14ac:dyDescent="0.25">
      <c r="A779" t="str">
        <f>'Customer Names'!A779</f>
        <v>Id778</v>
      </c>
      <c r="B779" t="str">
        <f>VLOOKUP($A779,'Customer Names'!$A$2:$D$2336,3,FALSE)</f>
        <v>Tennille</v>
      </c>
      <c r="C779" s="16">
        <f>VLOOKUP($A779,'Medical Examinations'!$A$2:$J$2336,2,FALSE)</f>
        <v>47.19</v>
      </c>
      <c r="D779" s="16">
        <f>VLOOKUP($A779,'Medical Examinations'!$A$2:$J$2336,3,FALSE)</f>
        <v>5.29</v>
      </c>
      <c r="E779" t="str">
        <f>VLOOKUP($A779,'Medical Examinations'!$A$2:$J$2336,4,FALSE)</f>
        <v>No</v>
      </c>
      <c r="F779" t="str">
        <f>VLOOKUP($A779,'Medical Examinations'!$A$2:$J$2336,5,FALSE)</f>
        <v>No</v>
      </c>
      <c r="G779" t="str">
        <f>VLOOKUP($A779,'Medical Examinations'!$A$2:$J$2336,6,FALSE)</f>
        <v>No</v>
      </c>
      <c r="H779" s="17">
        <f>VLOOKUP($A779,'Medical Examinations'!$A$2:$J$2336,7,FALSE)</f>
        <v>0</v>
      </c>
      <c r="I779" t="str">
        <f>VLOOKUP($A779,'Medical Examinations'!$A$2:$J$2336,8,FALSE)</f>
        <v>No</v>
      </c>
      <c r="J779" t="str">
        <f>VLOOKUP($A779,'Medical Examinations'!$A$2:$J$2336,9,FALSE)</f>
        <v>Obesity</v>
      </c>
      <c r="K779" t="str">
        <f>VLOOKUP($A779,'Medical Examinations'!$A$2:$J$2336,10,FALSE)</f>
        <v>Normal</v>
      </c>
      <c r="L779" s="18">
        <f>VLOOKUP($A779,'Hospitalisation Details'!$A$2:$H$2345,2,FALSE)</f>
        <v>33148</v>
      </c>
      <c r="M779" s="13">
        <f>VLOOKUP($A779,'Hospitalisation Details'!$A$2:$H$2345,4,FALSE)</f>
        <v>13360.94</v>
      </c>
      <c r="N779" t="str">
        <f>VLOOKUP($A779,'Hospitalisation Details'!$A$2:$H$2345,5,FALSE)</f>
        <v>tier - 3</v>
      </c>
      <c r="O779" t="str">
        <f>VLOOKUP($A779,'Hospitalisation Details'!$A$2:$H$2345,6,FALSE)</f>
        <v>tier - 1</v>
      </c>
      <c r="P779" t="str">
        <f>VLOOKUP($A779,'Hospitalisation Details'!$A$2:$H$2345,7,FALSE)</f>
        <v>R1012</v>
      </c>
      <c r="Q779" s="17">
        <f>VLOOKUP($A779,'Hospitalisation Details'!$A$2:$H$2345,8,FALSE)</f>
        <v>32</v>
      </c>
    </row>
    <row r="780" spans="1:17" x14ac:dyDescent="0.25">
      <c r="A780" t="str">
        <f>'Customer Names'!A780</f>
        <v>Id779</v>
      </c>
      <c r="B780" t="str">
        <f>VLOOKUP($A780,'Customer Names'!$A$2:$D$2336,3,FALSE)</f>
        <v>Matt</v>
      </c>
      <c r="C780" s="16">
        <f>VLOOKUP($A780,'Medical Examinations'!$A$2:$J$2336,2,FALSE)</f>
        <v>30.02</v>
      </c>
      <c r="D780" s="16">
        <f>VLOOKUP($A780,'Medical Examinations'!$A$2:$J$2336,3,FALSE)</f>
        <v>6.65</v>
      </c>
      <c r="E780" t="str">
        <f>VLOOKUP($A780,'Medical Examinations'!$A$2:$J$2336,4,FALSE)</f>
        <v>No</v>
      </c>
      <c r="F780" t="str">
        <f>VLOOKUP($A780,'Medical Examinations'!$A$2:$J$2336,5,FALSE)</f>
        <v>No</v>
      </c>
      <c r="G780" t="str">
        <f>VLOOKUP($A780,'Medical Examinations'!$A$2:$J$2336,6,FALSE)</f>
        <v>No</v>
      </c>
      <c r="H780" s="17">
        <f>VLOOKUP($A780,'Medical Examinations'!$A$2:$J$2336,7,FALSE)</f>
        <v>0</v>
      </c>
      <c r="I780" t="str">
        <f>VLOOKUP($A780,'Medical Examinations'!$A$2:$J$2336,8,FALSE)</f>
        <v>No</v>
      </c>
      <c r="J780" t="str">
        <f>VLOOKUP($A780,'Medical Examinations'!$A$2:$J$2336,9,FALSE)</f>
        <v>Obesity</v>
      </c>
      <c r="K780" t="str">
        <f>VLOOKUP($A780,'Medical Examinations'!$A$2:$J$2336,10,FALSE)</f>
        <v>Diabetes</v>
      </c>
      <c r="L780" s="18">
        <f>VLOOKUP($A780,'Hospitalisation Details'!$A$2:$H$2345,2,FALSE)</f>
        <v>22231</v>
      </c>
      <c r="M780" s="13">
        <f>VLOOKUP($A780,'Hospitalisation Details'!$A$2:$H$2345,4,FALSE)</f>
        <v>13352.1</v>
      </c>
      <c r="N780" t="str">
        <f>VLOOKUP($A780,'Hospitalisation Details'!$A$2:$H$2345,5,FALSE)</f>
        <v>tier - 3</v>
      </c>
      <c r="O780" t="str">
        <f>VLOOKUP($A780,'Hospitalisation Details'!$A$2:$H$2345,6,FALSE)</f>
        <v>tier - 1</v>
      </c>
      <c r="P780" t="str">
        <f>VLOOKUP($A780,'Hospitalisation Details'!$A$2:$H$2345,7,FALSE)</f>
        <v>R1012</v>
      </c>
      <c r="Q780" s="17">
        <f>VLOOKUP($A780,'Hospitalisation Details'!$A$2:$H$2345,8,FALSE)</f>
        <v>62</v>
      </c>
    </row>
    <row r="781" spans="1:17" x14ac:dyDescent="0.25">
      <c r="A781" t="str">
        <f>'Customer Names'!A781</f>
        <v>Id780</v>
      </c>
      <c r="B781" t="str">
        <f>VLOOKUP($A781,'Customer Names'!$A$2:$D$2336,3,FALSE)</f>
        <v>Emily</v>
      </c>
      <c r="C781" s="16">
        <f>VLOOKUP($A781,'Medical Examinations'!$A$2:$J$2336,2,FALSE)</f>
        <v>37.909999999999997</v>
      </c>
      <c r="D781" s="16">
        <f>VLOOKUP($A781,'Medical Examinations'!$A$2:$J$2336,3,FALSE)</f>
        <v>5.68</v>
      </c>
      <c r="E781" t="str">
        <f>VLOOKUP($A781,'Medical Examinations'!$A$2:$J$2336,4,FALSE)</f>
        <v>yes</v>
      </c>
      <c r="F781" t="str">
        <f>VLOOKUP($A781,'Medical Examinations'!$A$2:$J$2336,5,FALSE)</f>
        <v>No</v>
      </c>
      <c r="G781" t="str">
        <f>VLOOKUP($A781,'Medical Examinations'!$A$2:$J$2336,6,FALSE)</f>
        <v>No</v>
      </c>
      <c r="H781" s="17">
        <f>VLOOKUP($A781,'Medical Examinations'!$A$2:$J$2336,7,FALSE)</f>
        <v>0</v>
      </c>
      <c r="I781" t="str">
        <f>VLOOKUP($A781,'Medical Examinations'!$A$2:$J$2336,8,FALSE)</f>
        <v>No</v>
      </c>
      <c r="J781" t="str">
        <f>VLOOKUP($A781,'Medical Examinations'!$A$2:$J$2336,9,FALSE)</f>
        <v>Obesity</v>
      </c>
      <c r="K781" t="str">
        <f>VLOOKUP($A781,'Medical Examinations'!$A$2:$J$2336,10,FALSE)</f>
        <v>Normal</v>
      </c>
      <c r="L781" s="18">
        <f>VLOOKUP($A781,'Hospitalisation Details'!$A$2:$H$2345,2,FALSE)</f>
        <v>27995</v>
      </c>
      <c r="M781" s="13">
        <f>VLOOKUP($A781,'Hospitalisation Details'!$A$2:$H$2345,4,FALSE)</f>
        <v>13333.71</v>
      </c>
      <c r="N781" t="str">
        <f>VLOOKUP($A781,'Hospitalisation Details'!$A$2:$H$2345,5,FALSE)</f>
        <v>tier - 3</v>
      </c>
      <c r="O781" t="str">
        <f>VLOOKUP($A781,'Hospitalisation Details'!$A$2:$H$2345,6,FALSE)</f>
        <v>tier - 2</v>
      </c>
      <c r="P781" t="str">
        <f>VLOOKUP($A781,'Hospitalisation Details'!$A$2:$H$2345,7,FALSE)</f>
        <v>R1012</v>
      </c>
      <c r="Q781" s="17">
        <f>VLOOKUP($A781,'Hospitalisation Details'!$A$2:$H$2345,8,FALSE)</f>
        <v>46</v>
      </c>
    </row>
    <row r="782" spans="1:17" x14ac:dyDescent="0.25">
      <c r="A782" t="str">
        <f>'Customer Names'!A782</f>
        <v>Id781</v>
      </c>
      <c r="B782" t="str">
        <f>VLOOKUP($A782,'Customer Names'!$A$2:$D$2336,3,FALSE)</f>
        <v>Justin E</v>
      </c>
      <c r="C782" s="16">
        <f>VLOOKUP($A782,'Medical Examinations'!$A$2:$J$2336,2,FALSE)</f>
        <v>54.61</v>
      </c>
      <c r="D782" s="16">
        <f>VLOOKUP($A782,'Medical Examinations'!$A$2:$J$2336,3,FALSE)</f>
        <v>4.49</v>
      </c>
      <c r="E782" t="str">
        <f>VLOOKUP($A782,'Medical Examinations'!$A$2:$J$2336,4,FALSE)</f>
        <v>No</v>
      </c>
      <c r="F782" t="str">
        <f>VLOOKUP($A782,'Medical Examinations'!$A$2:$J$2336,5,FALSE)</f>
        <v>No</v>
      </c>
      <c r="G782" t="str">
        <f>VLOOKUP($A782,'Medical Examinations'!$A$2:$J$2336,6,FALSE)</f>
        <v>No</v>
      </c>
      <c r="H782" s="17">
        <f>VLOOKUP($A782,'Medical Examinations'!$A$2:$J$2336,7,FALSE)</f>
        <v>0</v>
      </c>
      <c r="I782" t="str">
        <f>VLOOKUP($A782,'Medical Examinations'!$A$2:$J$2336,8,FALSE)</f>
        <v>No</v>
      </c>
      <c r="J782" t="str">
        <f>VLOOKUP($A782,'Medical Examinations'!$A$2:$J$2336,9,FALSE)</f>
        <v>Obesity</v>
      </c>
      <c r="K782" t="str">
        <f>VLOOKUP($A782,'Medical Examinations'!$A$2:$J$2336,10,FALSE)</f>
        <v>Normal</v>
      </c>
      <c r="L782" s="18">
        <f>VLOOKUP($A782,'Hospitalisation Details'!$A$2:$H$2345,2,FALSE)</f>
        <v>34516</v>
      </c>
      <c r="M782" s="13">
        <f>VLOOKUP($A782,'Hospitalisation Details'!$A$2:$H$2345,4,FALSE)</f>
        <v>13292.52</v>
      </c>
      <c r="N782" t="str">
        <f>VLOOKUP($A782,'Hospitalisation Details'!$A$2:$H$2345,5,FALSE)</f>
        <v>tier - 3</v>
      </c>
      <c r="O782" t="str">
        <f>VLOOKUP($A782,'Hospitalisation Details'!$A$2:$H$2345,6,FALSE)</f>
        <v>tier - 3</v>
      </c>
      <c r="P782" t="str">
        <f>VLOOKUP($A782,'Hospitalisation Details'!$A$2:$H$2345,7,FALSE)</f>
        <v>R1012</v>
      </c>
      <c r="Q782" s="17">
        <f>VLOOKUP($A782,'Hospitalisation Details'!$A$2:$H$2345,8,FALSE)</f>
        <v>28</v>
      </c>
    </row>
    <row r="783" spans="1:17" x14ac:dyDescent="0.25">
      <c r="A783" t="str">
        <f>'Customer Names'!A783</f>
        <v>Id782</v>
      </c>
      <c r="B783" t="str">
        <f>VLOOKUP($A783,'Customer Names'!$A$2:$D$2336,3,FALSE)</f>
        <v>Shalane</v>
      </c>
      <c r="C783" s="16">
        <f>VLOOKUP($A783,'Medical Examinations'!$A$2:$J$2336,2,FALSE)</f>
        <v>36.005000000000003</v>
      </c>
      <c r="D783" s="16">
        <f>VLOOKUP($A783,'Medical Examinations'!$A$2:$J$2336,3,FALSE)</f>
        <v>6.9</v>
      </c>
      <c r="E783" t="str">
        <f>VLOOKUP($A783,'Medical Examinations'!$A$2:$J$2336,4,FALSE)</f>
        <v>No</v>
      </c>
      <c r="F783" t="str">
        <f>VLOOKUP($A783,'Medical Examinations'!$A$2:$J$2336,5,FALSE)</f>
        <v>No</v>
      </c>
      <c r="G783" t="str">
        <f>VLOOKUP($A783,'Medical Examinations'!$A$2:$J$2336,6,FALSE)</f>
        <v>No</v>
      </c>
      <c r="H783" s="17">
        <f>VLOOKUP($A783,'Medical Examinations'!$A$2:$J$2336,7,FALSE)</f>
        <v>0</v>
      </c>
      <c r="I783" t="str">
        <f>VLOOKUP($A783,'Medical Examinations'!$A$2:$J$2336,8,FALSE)</f>
        <v>No</v>
      </c>
      <c r="J783" t="str">
        <f>VLOOKUP($A783,'Medical Examinations'!$A$2:$J$2336,9,FALSE)</f>
        <v>Obesity</v>
      </c>
      <c r="K783" t="str">
        <f>VLOOKUP($A783,'Medical Examinations'!$A$2:$J$2336,10,FALSE)</f>
        <v>Diabetes</v>
      </c>
      <c r="L783" s="18">
        <f>VLOOKUP($A783,'Hospitalisation Details'!$A$2:$H$2345,2,FALSE)</f>
        <v>22930</v>
      </c>
      <c r="M783" s="13">
        <f>VLOOKUP($A783,'Hospitalisation Details'!$A$2:$H$2345,4,FALSE)</f>
        <v>13228.85</v>
      </c>
      <c r="N783" t="str">
        <f>VLOOKUP($A783,'Hospitalisation Details'!$A$2:$H$2345,5,FALSE)</f>
        <v>tier - 3</v>
      </c>
      <c r="O783" t="str">
        <f>VLOOKUP($A783,'Hospitalisation Details'!$A$2:$H$2345,6,FALSE)</f>
        <v>tier - 3</v>
      </c>
      <c r="P783" t="str">
        <f>VLOOKUP($A783,'Hospitalisation Details'!$A$2:$H$2345,7,FALSE)</f>
        <v>R1023</v>
      </c>
      <c r="Q783" s="17">
        <f>VLOOKUP($A783,'Hospitalisation Details'!$A$2:$H$2345,8,FALSE)</f>
        <v>60</v>
      </c>
    </row>
    <row r="784" spans="1:17" x14ac:dyDescent="0.25">
      <c r="A784" t="str">
        <f>'Customer Names'!A784</f>
        <v>Id783</v>
      </c>
      <c r="B784" t="str">
        <f>VLOOKUP($A784,'Customer Names'!$A$2:$D$2336,3,FALSE)</f>
        <v>Jessica N.</v>
      </c>
      <c r="C784" s="16">
        <f>VLOOKUP($A784,'Medical Examinations'!$A$2:$J$2336,2,FALSE)</f>
        <v>28.7</v>
      </c>
      <c r="D784" s="16">
        <f>VLOOKUP($A784,'Medical Examinations'!$A$2:$J$2336,3,FALSE)</f>
        <v>11.52</v>
      </c>
      <c r="E784" t="str">
        <f>VLOOKUP($A784,'Medical Examinations'!$A$2:$J$2336,4,FALSE)</f>
        <v>No</v>
      </c>
      <c r="F784" t="str">
        <f>VLOOKUP($A784,'Medical Examinations'!$A$2:$J$2336,5,FALSE)</f>
        <v>No</v>
      </c>
      <c r="G784" t="str">
        <f>VLOOKUP($A784,'Medical Examinations'!$A$2:$J$2336,6,FALSE)</f>
        <v>No</v>
      </c>
      <c r="H784" s="17">
        <f>VLOOKUP($A784,'Medical Examinations'!$A$2:$J$2336,7,FALSE)</f>
        <v>0</v>
      </c>
      <c r="I784" t="str">
        <f>VLOOKUP($A784,'Medical Examinations'!$A$2:$J$2336,8,FALSE)</f>
        <v>No</v>
      </c>
      <c r="J784" t="str">
        <f>VLOOKUP($A784,'Medical Examinations'!$A$2:$J$2336,9,FALSE)</f>
        <v>Overweight</v>
      </c>
      <c r="K784" t="str">
        <f>VLOOKUP($A784,'Medical Examinations'!$A$2:$J$2336,10,FALSE)</f>
        <v>Diabetes</v>
      </c>
      <c r="L784" s="18">
        <f>VLOOKUP($A784,'Hospitalisation Details'!$A$2:$H$2345,2,FALSE)</f>
        <v>22974</v>
      </c>
      <c r="M784" s="13">
        <f>VLOOKUP($A784,'Hospitalisation Details'!$A$2:$H$2345,4,FALSE)</f>
        <v>13224.69</v>
      </c>
      <c r="N784" t="str">
        <f>VLOOKUP($A784,'Hospitalisation Details'!$A$2:$H$2345,5,FALSE)</f>
        <v>tier - 3</v>
      </c>
      <c r="O784" t="str">
        <f>VLOOKUP($A784,'Hospitalisation Details'!$A$2:$H$2345,6,FALSE)</f>
        <v>tier - 2</v>
      </c>
      <c r="P784" t="str">
        <f>VLOOKUP($A784,'Hospitalisation Details'!$A$2:$H$2345,7,FALSE)</f>
        <v>R1011</v>
      </c>
      <c r="Q784" s="17">
        <f>VLOOKUP($A784,'Hospitalisation Details'!$A$2:$H$2345,8,FALSE)</f>
        <v>60</v>
      </c>
    </row>
    <row r="785" spans="1:17" x14ac:dyDescent="0.25">
      <c r="A785" t="str">
        <f>'Customer Names'!A785</f>
        <v>Id784</v>
      </c>
      <c r="B785" t="str">
        <f>VLOOKUP($A785,'Customer Names'!$A$2:$D$2336,3,FALSE)</f>
        <v>Melanie</v>
      </c>
      <c r="C785" s="16">
        <f>VLOOKUP($A785,'Medical Examinations'!$A$2:$J$2336,2,FALSE)</f>
        <v>34.295000000000002</v>
      </c>
      <c r="D785" s="16">
        <f>VLOOKUP($A785,'Medical Examinations'!$A$2:$J$2336,3,FALSE)</f>
        <v>11.24</v>
      </c>
      <c r="E785" t="str">
        <f>VLOOKUP($A785,'Medical Examinations'!$A$2:$J$2336,4,FALSE)</f>
        <v>No</v>
      </c>
      <c r="F785" t="str">
        <f>VLOOKUP($A785,'Medical Examinations'!$A$2:$J$2336,5,FALSE)</f>
        <v>No</v>
      </c>
      <c r="G785" t="str">
        <f>VLOOKUP($A785,'Medical Examinations'!$A$2:$J$2336,6,FALSE)</f>
        <v>No</v>
      </c>
      <c r="H785" s="17">
        <f>VLOOKUP($A785,'Medical Examinations'!$A$2:$J$2336,7,FALSE)</f>
        <v>0</v>
      </c>
      <c r="I785" t="str">
        <f>VLOOKUP($A785,'Medical Examinations'!$A$2:$J$2336,8,FALSE)</f>
        <v>No</v>
      </c>
      <c r="J785" t="str">
        <f>VLOOKUP($A785,'Medical Examinations'!$A$2:$J$2336,9,FALSE)</f>
        <v>Obesity</v>
      </c>
      <c r="K785" t="str">
        <f>VLOOKUP($A785,'Medical Examinations'!$A$2:$J$2336,10,FALSE)</f>
        <v>Diabetes</v>
      </c>
      <c r="L785" s="18">
        <f>VLOOKUP($A785,'Hospitalisation Details'!$A$2:$H$2345,2,FALSE)</f>
        <v>24059</v>
      </c>
      <c r="M785" s="13">
        <f>VLOOKUP($A785,'Hospitalisation Details'!$A$2:$H$2345,4,FALSE)</f>
        <v>13224.06</v>
      </c>
      <c r="N785" t="str">
        <f>VLOOKUP($A785,'Hospitalisation Details'!$A$2:$H$2345,5,FALSE)</f>
        <v>tier - 3</v>
      </c>
      <c r="O785" t="str">
        <f>VLOOKUP($A785,'Hospitalisation Details'!$A$2:$H$2345,6,FALSE)</f>
        <v>tier - 3</v>
      </c>
      <c r="P785" t="str">
        <f>VLOOKUP($A785,'Hospitalisation Details'!$A$2:$H$2345,7,FALSE)</f>
        <v>R1024</v>
      </c>
      <c r="Q785" s="17">
        <f>VLOOKUP($A785,'Hospitalisation Details'!$A$2:$H$2345,8,FALSE)</f>
        <v>57</v>
      </c>
    </row>
    <row r="786" spans="1:17" x14ac:dyDescent="0.25">
      <c r="A786" t="str">
        <f>'Customer Names'!A786</f>
        <v>Id785</v>
      </c>
      <c r="B786" t="str">
        <f>VLOOKUP($A786,'Customer Names'!$A$2:$D$2336,3,FALSE)</f>
        <v>Ruth Angelica</v>
      </c>
      <c r="C786" s="16">
        <f>VLOOKUP($A786,'Medical Examinations'!$A$2:$J$2336,2,FALSE)</f>
        <v>27.55</v>
      </c>
      <c r="D786" s="16">
        <f>VLOOKUP($A786,'Medical Examinations'!$A$2:$J$2336,3,FALSE)</f>
        <v>10.98</v>
      </c>
      <c r="E786" t="str">
        <f>VLOOKUP($A786,'Medical Examinations'!$A$2:$J$2336,4,FALSE)</f>
        <v>No</v>
      </c>
      <c r="F786" t="str">
        <f>VLOOKUP($A786,'Medical Examinations'!$A$2:$J$2336,5,FALSE)</f>
        <v>No</v>
      </c>
      <c r="G786" t="str">
        <f>VLOOKUP($A786,'Medical Examinations'!$A$2:$J$2336,6,FALSE)</f>
        <v>No</v>
      </c>
      <c r="H786" s="17">
        <f>VLOOKUP($A786,'Medical Examinations'!$A$2:$J$2336,7,FALSE)</f>
        <v>0</v>
      </c>
      <c r="I786" t="str">
        <f>VLOOKUP($A786,'Medical Examinations'!$A$2:$J$2336,8,FALSE)</f>
        <v>No</v>
      </c>
      <c r="J786" t="str">
        <f>VLOOKUP($A786,'Medical Examinations'!$A$2:$J$2336,9,FALSE)</f>
        <v>Overweight</v>
      </c>
      <c r="K786" t="str">
        <f>VLOOKUP($A786,'Medical Examinations'!$A$2:$J$2336,10,FALSE)</f>
        <v>Diabetes</v>
      </c>
      <c r="L786" s="18">
        <f>VLOOKUP($A786,'Hospitalisation Details'!$A$2:$H$2345,2,FALSE)</f>
        <v>22987</v>
      </c>
      <c r="M786" s="13">
        <f>VLOOKUP($A786,'Hospitalisation Details'!$A$2:$H$2345,4,FALSE)</f>
        <v>13217.09</v>
      </c>
      <c r="N786" t="str">
        <f>VLOOKUP($A786,'Hospitalisation Details'!$A$2:$H$2345,5,FALSE)</f>
        <v>tier - 3</v>
      </c>
      <c r="O786" t="str">
        <f>VLOOKUP($A786,'Hospitalisation Details'!$A$2:$H$2345,6,FALSE)</f>
        <v>tier - 1</v>
      </c>
      <c r="P786" t="str">
        <f>VLOOKUP($A786,'Hospitalisation Details'!$A$2:$H$2345,7,FALSE)</f>
        <v>R1024</v>
      </c>
      <c r="Q786" s="17">
        <f>VLOOKUP($A786,'Hospitalisation Details'!$A$2:$H$2345,8,FALSE)</f>
        <v>60</v>
      </c>
    </row>
    <row r="787" spans="1:17" x14ac:dyDescent="0.25">
      <c r="A787" t="str">
        <f>'Customer Names'!A787</f>
        <v>Id786</v>
      </c>
      <c r="B787" t="str">
        <f>VLOOKUP($A787,'Customer Names'!$A$2:$D$2336,3,FALSE)</f>
        <v>Una M</v>
      </c>
      <c r="C787" s="16">
        <f>VLOOKUP($A787,'Medical Examinations'!$A$2:$J$2336,2,FALSE)</f>
        <v>40.700000000000003</v>
      </c>
      <c r="D787" s="16">
        <f>VLOOKUP($A787,'Medical Examinations'!$A$2:$J$2336,3,FALSE)</f>
        <v>5.42</v>
      </c>
      <c r="E787" t="str">
        <f>VLOOKUP($A787,'Medical Examinations'!$A$2:$J$2336,4,FALSE)</f>
        <v>No</v>
      </c>
      <c r="F787" t="str">
        <f>VLOOKUP($A787,'Medical Examinations'!$A$2:$J$2336,5,FALSE)</f>
        <v>No</v>
      </c>
      <c r="G787" t="str">
        <f>VLOOKUP($A787,'Medical Examinations'!$A$2:$J$2336,6,FALSE)</f>
        <v>No</v>
      </c>
      <c r="H787" s="17">
        <f>VLOOKUP($A787,'Medical Examinations'!$A$2:$J$2336,7,FALSE)</f>
        <v>0</v>
      </c>
      <c r="I787" t="str">
        <f>VLOOKUP($A787,'Medical Examinations'!$A$2:$J$2336,8,FALSE)</f>
        <v>No</v>
      </c>
      <c r="J787" t="str">
        <f>VLOOKUP($A787,'Medical Examinations'!$A$2:$J$2336,9,FALSE)</f>
        <v>Obesity</v>
      </c>
      <c r="K787" t="str">
        <f>VLOOKUP($A787,'Medical Examinations'!$A$2:$J$2336,10,FALSE)</f>
        <v>Normal</v>
      </c>
      <c r="L787" s="18">
        <f>VLOOKUP($A787,'Hospitalisation Details'!$A$2:$H$2345,2,FALSE)</f>
        <v>30239</v>
      </c>
      <c r="M787" s="13">
        <f>VLOOKUP($A787,'Hospitalisation Details'!$A$2:$H$2345,4,FALSE)</f>
        <v>13214.43</v>
      </c>
      <c r="N787" t="str">
        <f>VLOOKUP($A787,'Hospitalisation Details'!$A$2:$H$2345,5,FALSE)</f>
        <v>tier - 3</v>
      </c>
      <c r="O787" t="str">
        <f>VLOOKUP($A787,'Hospitalisation Details'!$A$2:$H$2345,6,FALSE)</f>
        <v>tier - 2</v>
      </c>
      <c r="P787" t="str">
        <f>VLOOKUP($A787,'Hospitalisation Details'!$A$2:$H$2345,7,FALSE)</f>
        <v>R1012</v>
      </c>
      <c r="Q787" s="17">
        <f>VLOOKUP($A787,'Hospitalisation Details'!$A$2:$H$2345,8,FALSE)</f>
        <v>40</v>
      </c>
    </row>
    <row r="788" spans="1:17" x14ac:dyDescent="0.25">
      <c r="A788" t="str">
        <f>'Customer Names'!A788</f>
        <v>Id787</v>
      </c>
      <c r="B788" t="str">
        <f>VLOOKUP($A788,'Customer Names'!$A$2:$D$2336,3,FALSE)</f>
        <v>Taralyn</v>
      </c>
      <c r="C788" s="16">
        <f>VLOOKUP($A788,'Medical Examinations'!$A$2:$J$2336,2,FALSE)</f>
        <v>18.335000000000001</v>
      </c>
      <c r="D788" s="16">
        <f>VLOOKUP($A788,'Medical Examinations'!$A$2:$J$2336,3,FALSE)</f>
        <v>10.97</v>
      </c>
      <c r="E788" t="str">
        <f>VLOOKUP($A788,'Medical Examinations'!$A$2:$J$2336,4,FALSE)</f>
        <v>No</v>
      </c>
      <c r="F788" t="str">
        <f>VLOOKUP($A788,'Medical Examinations'!$A$2:$J$2336,5,FALSE)</f>
        <v>No</v>
      </c>
      <c r="G788" t="str">
        <f>VLOOKUP($A788,'Medical Examinations'!$A$2:$J$2336,6,FALSE)</f>
        <v>No</v>
      </c>
      <c r="H788" s="17">
        <f>VLOOKUP($A788,'Medical Examinations'!$A$2:$J$2336,7,FALSE)</f>
        <v>0</v>
      </c>
      <c r="I788" t="str">
        <f>VLOOKUP($A788,'Medical Examinations'!$A$2:$J$2336,8,FALSE)</f>
        <v>No</v>
      </c>
      <c r="J788" t="str">
        <f>VLOOKUP($A788,'Medical Examinations'!$A$2:$J$2336,9,FALSE)</f>
        <v>Underweight</v>
      </c>
      <c r="K788" t="str">
        <f>VLOOKUP($A788,'Medical Examinations'!$A$2:$J$2336,10,FALSE)</f>
        <v>Diabetes</v>
      </c>
      <c r="L788" s="18">
        <f>VLOOKUP($A788,'Hospitalisation Details'!$A$2:$H$2345,2,FALSE)</f>
        <v>22863</v>
      </c>
      <c r="M788" s="13">
        <f>VLOOKUP($A788,'Hospitalisation Details'!$A$2:$H$2345,4,FALSE)</f>
        <v>13204.29</v>
      </c>
      <c r="N788" t="str">
        <f>VLOOKUP($A788,'Hospitalisation Details'!$A$2:$H$2345,5,FALSE)</f>
        <v>tier - 3</v>
      </c>
      <c r="O788" t="str">
        <f>VLOOKUP($A788,'Hospitalisation Details'!$A$2:$H$2345,6,FALSE)</f>
        <v>tier - 1</v>
      </c>
      <c r="P788" t="str">
        <f>VLOOKUP($A788,'Hospitalisation Details'!$A$2:$H$2345,7,FALSE)</f>
        <v>R1024</v>
      </c>
      <c r="Q788" s="17">
        <f>VLOOKUP($A788,'Hospitalisation Details'!$A$2:$H$2345,8,FALSE)</f>
        <v>60</v>
      </c>
    </row>
    <row r="789" spans="1:17" x14ac:dyDescent="0.25">
      <c r="A789" t="str">
        <f>'Customer Names'!A789</f>
        <v>Id788</v>
      </c>
      <c r="B789" t="str">
        <f>VLOOKUP($A789,'Customer Names'!$A$2:$D$2336,3,FALSE)</f>
        <v>James A</v>
      </c>
      <c r="C789" s="16">
        <f>VLOOKUP($A789,'Medical Examinations'!$A$2:$J$2336,2,FALSE)</f>
        <v>33.914999999999999</v>
      </c>
      <c r="D789" s="16">
        <f>VLOOKUP($A789,'Medical Examinations'!$A$2:$J$2336,3,FALSE)</f>
        <v>9.56</v>
      </c>
      <c r="E789" t="str">
        <f>VLOOKUP($A789,'Medical Examinations'!$A$2:$J$2336,4,FALSE)</f>
        <v>yes</v>
      </c>
      <c r="F789" t="str">
        <f>VLOOKUP($A789,'Medical Examinations'!$A$2:$J$2336,5,FALSE)</f>
        <v>No</v>
      </c>
      <c r="G789" t="str">
        <f>VLOOKUP($A789,'Medical Examinations'!$A$2:$J$2336,6,FALSE)</f>
        <v>No</v>
      </c>
      <c r="H789" s="17">
        <f>VLOOKUP($A789,'Medical Examinations'!$A$2:$J$2336,7,FALSE)</f>
        <v>2</v>
      </c>
      <c r="I789" t="str">
        <f>VLOOKUP($A789,'Medical Examinations'!$A$2:$J$2336,8,FALSE)</f>
        <v>No</v>
      </c>
      <c r="J789" t="str">
        <f>VLOOKUP($A789,'Medical Examinations'!$A$2:$J$2336,9,FALSE)</f>
        <v>Obesity</v>
      </c>
      <c r="K789" t="str">
        <f>VLOOKUP($A789,'Medical Examinations'!$A$2:$J$2336,10,FALSE)</f>
        <v>Diabetes</v>
      </c>
      <c r="L789" s="18">
        <f>VLOOKUP($A789,'Hospitalisation Details'!$A$2:$H$2345,2,FALSE)</f>
        <v>22621</v>
      </c>
      <c r="M789" s="13">
        <f>VLOOKUP($A789,'Hospitalisation Details'!$A$2:$H$2345,4,FALSE)</f>
        <v>13143.86</v>
      </c>
      <c r="N789" t="str">
        <f>VLOOKUP($A789,'Hospitalisation Details'!$A$2:$H$2345,5,FALSE)</f>
        <v>tier - 3</v>
      </c>
      <c r="O789" t="str">
        <f>VLOOKUP($A789,'Hospitalisation Details'!$A$2:$H$2345,6,FALSE)</f>
        <v>tier - 2</v>
      </c>
      <c r="P789" t="str">
        <f>VLOOKUP($A789,'Hospitalisation Details'!$A$2:$H$2345,7,FALSE)</f>
        <v>R1016</v>
      </c>
      <c r="Q789" s="17">
        <f>VLOOKUP($A789,'Hospitalisation Details'!$A$2:$H$2345,8,FALSE)</f>
        <v>61</v>
      </c>
    </row>
    <row r="790" spans="1:17" x14ac:dyDescent="0.25">
      <c r="A790" t="str">
        <f>'Customer Names'!A790</f>
        <v>Id789</v>
      </c>
      <c r="B790" t="str">
        <f>VLOOKUP($A790,'Customer Names'!$A$2:$D$2336,3,FALSE)</f>
        <v>Ning</v>
      </c>
      <c r="C790" s="16">
        <f>VLOOKUP($A790,'Medical Examinations'!$A$2:$J$2336,2,FALSE)</f>
        <v>33.534999999999997</v>
      </c>
      <c r="D790" s="16">
        <f>VLOOKUP($A790,'Medical Examinations'!$A$2:$J$2336,3,FALSE)</f>
        <v>9.4</v>
      </c>
      <c r="E790" t="str">
        <f>VLOOKUP($A790,'Medical Examinations'!$A$2:$J$2336,4,FALSE)</f>
        <v>yes</v>
      </c>
      <c r="F790" t="str">
        <f>VLOOKUP($A790,'Medical Examinations'!$A$2:$J$2336,5,FALSE)</f>
        <v>No</v>
      </c>
      <c r="G790" t="str">
        <f>VLOOKUP($A790,'Medical Examinations'!$A$2:$J$2336,6,FALSE)</f>
        <v>No</v>
      </c>
      <c r="H790" s="17">
        <f>VLOOKUP($A790,'Medical Examinations'!$A$2:$J$2336,7,FALSE)</f>
        <v>2</v>
      </c>
      <c r="I790" t="str">
        <f>VLOOKUP($A790,'Medical Examinations'!$A$2:$J$2336,8,FALSE)</f>
        <v>No</v>
      </c>
      <c r="J790" t="str">
        <f>VLOOKUP($A790,'Medical Examinations'!$A$2:$J$2336,9,FALSE)</f>
        <v>Obesity</v>
      </c>
      <c r="K790" t="str">
        <f>VLOOKUP($A790,'Medical Examinations'!$A$2:$J$2336,10,FALSE)</f>
        <v>Diabetes</v>
      </c>
      <c r="L790" s="18">
        <f>VLOOKUP($A790,'Hospitalisation Details'!$A$2:$H$2345,2,FALSE)</f>
        <v>22621</v>
      </c>
      <c r="M790" s="13">
        <f>VLOOKUP($A790,'Hospitalisation Details'!$A$2:$H$2345,4,FALSE)</f>
        <v>13143.34</v>
      </c>
      <c r="N790" t="str">
        <f>VLOOKUP($A790,'Hospitalisation Details'!$A$2:$H$2345,5,FALSE)</f>
        <v>tier - 3</v>
      </c>
      <c r="O790" t="str">
        <f>VLOOKUP($A790,'Hospitalisation Details'!$A$2:$H$2345,6,FALSE)</f>
        <v>tier - 2</v>
      </c>
      <c r="P790" t="str">
        <f>VLOOKUP($A790,'Hospitalisation Details'!$A$2:$H$2345,7,FALSE)</f>
        <v>R1020</v>
      </c>
      <c r="Q790" s="17">
        <f>VLOOKUP($A790,'Hospitalisation Details'!$A$2:$H$2345,8,FALSE)</f>
        <v>61</v>
      </c>
    </row>
    <row r="791" spans="1:17" x14ac:dyDescent="0.25">
      <c r="A791" t="str">
        <f>'Customer Names'!A791</f>
        <v>Id790</v>
      </c>
      <c r="B791" t="str">
        <f>VLOOKUP($A791,'Customer Names'!$A$2:$D$2336,3,FALSE)</f>
        <v>Joel</v>
      </c>
      <c r="C791" s="16">
        <f>VLOOKUP($A791,'Medical Examinations'!$A$2:$J$2336,2,FALSE)</f>
        <v>23.655000000000001</v>
      </c>
      <c r="D791" s="16">
        <f>VLOOKUP($A791,'Medical Examinations'!$A$2:$J$2336,3,FALSE)</f>
        <v>8.48</v>
      </c>
      <c r="E791" t="str">
        <f>VLOOKUP($A791,'Medical Examinations'!$A$2:$J$2336,4,FALSE)</f>
        <v>yes</v>
      </c>
      <c r="F791" t="str">
        <f>VLOOKUP($A791,'Medical Examinations'!$A$2:$J$2336,5,FALSE)</f>
        <v>No</v>
      </c>
      <c r="G791" t="str">
        <f>VLOOKUP($A791,'Medical Examinations'!$A$2:$J$2336,6,FALSE)</f>
        <v>No</v>
      </c>
      <c r="H791" s="17">
        <f>VLOOKUP($A791,'Medical Examinations'!$A$2:$J$2336,7,FALSE)</f>
        <v>2</v>
      </c>
      <c r="I791" t="str">
        <f>VLOOKUP($A791,'Medical Examinations'!$A$2:$J$2336,8,FALSE)</f>
        <v>No</v>
      </c>
      <c r="J791" t="str">
        <f>VLOOKUP($A791,'Medical Examinations'!$A$2:$J$2336,9,FALSE)</f>
        <v>Normal Weight</v>
      </c>
      <c r="K791" t="str">
        <f>VLOOKUP($A791,'Medical Examinations'!$A$2:$J$2336,10,FALSE)</f>
        <v>Diabetes</v>
      </c>
      <c r="L791" s="18">
        <f>VLOOKUP($A791,'Hospitalisation Details'!$A$2:$H$2345,2,FALSE)</f>
        <v>22531</v>
      </c>
      <c r="M791" s="13">
        <f>VLOOKUP($A791,'Hospitalisation Details'!$A$2:$H$2345,4,FALSE)</f>
        <v>13129.6</v>
      </c>
      <c r="N791" t="str">
        <f>VLOOKUP($A791,'Hospitalisation Details'!$A$2:$H$2345,5,FALSE)</f>
        <v>tier - 3</v>
      </c>
      <c r="O791" t="str">
        <f>VLOOKUP($A791,'Hospitalisation Details'!$A$2:$H$2345,6,FALSE)</f>
        <v>tier - 2</v>
      </c>
      <c r="P791" t="str">
        <f>VLOOKUP($A791,'Hospitalisation Details'!$A$2:$H$2345,7,FALSE)</f>
        <v>R1017</v>
      </c>
      <c r="Q791" s="17">
        <f>VLOOKUP($A791,'Hospitalisation Details'!$A$2:$H$2345,8,FALSE)</f>
        <v>61</v>
      </c>
    </row>
    <row r="792" spans="1:17" x14ac:dyDescent="0.25">
      <c r="A792" t="str">
        <f>'Customer Names'!A792</f>
        <v>Id791</v>
      </c>
      <c r="B792" t="str">
        <f>VLOOKUP($A792,'Customer Names'!$A$2:$D$2336,3,FALSE)</f>
        <v>Pamela J.</v>
      </c>
      <c r="C792" s="16">
        <f>VLOOKUP($A792,'Medical Examinations'!$A$2:$J$2336,2,FALSE)</f>
        <v>28</v>
      </c>
      <c r="D792" s="16">
        <f>VLOOKUP($A792,'Medical Examinations'!$A$2:$J$2336,3,FALSE)</f>
        <v>5.57</v>
      </c>
      <c r="E792" t="str">
        <f>VLOOKUP($A792,'Medical Examinations'!$A$2:$J$2336,4,FALSE)</f>
        <v>No</v>
      </c>
      <c r="F792" t="str">
        <f>VLOOKUP($A792,'Medical Examinations'!$A$2:$J$2336,5,FALSE)</f>
        <v>No</v>
      </c>
      <c r="G792" t="str">
        <f>VLOOKUP($A792,'Medical Examinations'!$A$2:$J$2336,6,FALSE)</f>
        <v>No</v>
      </c>
      <c r="H792" s="17">
        <f>VLOOKUP($A792,'Medical Examinations'!$A$2:$J$2336,7,FALSE)</f>
        <v>0</v>
      </c>
      <c r="I792" t="str">
        <f>VLOOKUP($A792,'Medical Examinations'!$A$2:$J$2336,8,FALSE)</f>
        <v>No</v>
      </c>
      <c r="J792" t="str">
        <f>VLOOKUP($A792,'Medical Examinations'!$A$2:$J$2336,9,FALSE)</f>
        <v>Overweight</v>
      </c>
      <c r="K792" t="str">
        <f>VLOOKUP($A792,'Medical Examinations'!$A$2:$J$2336,10,FALSE)</f>
        <v>Normal</v>
      </c>
      <c r="L792" s="18">
        <f>VLOOKUP($A792,'Hospitalisation Details'!$A$2:$H$2345,2,FALSE)</f>
        <v>36388</v>
      </c>
      <c r="M792" s="13">
        <f>VLOOKUP($A792,'Hospitalisation Details'!$A$2:$H$2345,4,FALSE)</f>
        <v>13126.68</v>
      </c>
      <c r="N792" t="str">
        <f>VLOOKUP($A792,'Hospitalisation Details'!$A$2:$H$2345,5,FALSE)</f>
        <v>tier - 3</v>
      </c>
      <c r="O792" t="str">
        <f>VLOOKUP($A792,'Hospitalisation Details'!$A$2:$H$2345,6,FALSE)</f>
        <v>tier - 3</v>
      </c>
      <c r="P792" t="str">
        <f>VLOOKUP($A792,'Hospitalisation Details'!$A$2:$H$2345,7,FALSE)</f>
        <v>R1011</v>
      </c>
      <c r="Q792" s="17">
        <f>VLOOKUP($A792,'Hospitalisation Details'!$A$2:$H$2345,8,FALSE)</f>
        <v>23</v>
      </c>
    </row>
    <row r="793" spans="1:17" x14ac:dyDescent="0.25">
      <c r="A793" t="str">
        <f>'Customer Names'!A793</f>
        <v>Id792</v>
      </c>
      <c r="B793" t="str">
        <f>VLOOKUP($A793,'Customer Names'!$A$2:$D$2336,3,FALSE)</f>
        <v>Brittney</v>
      </c>
      <c r="C793" s="16">
        <f>VLOOKUP($A793,'Medical Examinations'!$A$2:$J$2336,2,FALSE)</f>
        <v>30.23</v>
      </c>
      <c r="D793" s="16">
        <f>VLOOKUP($A793,'Medical Examinations'!$A$2:$J$2336,3,FALSE)</f>
        <v>6.94</v>
      </c>
      <c r="E793" t="str">
        <f>VLOOKUP($A793,'Medical Examinations'!$A$2:$J$2336,4,FALSE)</f>
        <v>yes</v>
      </c>
      <c r="F793" t="str">
        <f>VLOOKUP($A793,'Medical Examinations'!$A$2:$J$2336,5,FALSE)</f>
        <v>No</v>
      </c>
      <c r="G793" t="str">
        <f>VLOOKUP($A793,'Medical Examinations'!$A$2:$J$2336,6,FALSE)</f>
        <v>Yes</v>
      </c>
      <c r="H793" s="17">
        <f>VLOOKUP($A793,'Medical Examinations'!$A$2:$J$2336,7,FALSE)</f>
        <v>1</v>
      </c>
      <c r="I793" t="str">
        <f>VLOOKUP($A793,'Medical Examinations'!$A$2:$J$2336,8,FALSE)</f>
        <v>No</v>
      </c>
      <c r="J793" t="str">
        <f>VLOOKUP($A793,'Medical Examinations'!$A$2:$J$2336,9,FALSE)</f>
        <v>Obesity</v>
      </c>
      <c r="K793" t="str">
        <f>VLOOKUP($A793,'Medical Examinations'!$A$2:$J$2336,10,FALSE)</f>
        <v>Diabetes</v>
      </c>
      <c r="L793" s="18">
        <f>VLOOKUP($A793,'Hospitalisation Details'!$A$2:$H$2345,2,FALSE)</f>
        <v>23268</v>
      </c>
      <c r="M793" s="13">
        <f>VLOOKUP($A793,'Hospitalisation Details'!$A$2:$H$2345,4,FALSE)</f>
        <v>13116.84</v>
      </c>
      <c r="N793" t="str">
        <f>VLOOKUP($A793,'Hospitalisation Details'!$A$2:$H$2345,5,FALSE)</f>
        <v>tier - 3</v>
      </c>
      <c r="O793" t="str">
        <f>VLOOKUP($A793,'Hospitalisation Details'!$A$2:$H$2345,6,FALSE)</f>
        <v>tier - 1</v>
      </c>
      <c r="P793" t="str">
        <f>VLOOKUP($A793,'Hospitalisation Details'!$A$2:$H$2345,7,FALSE)</f>
        <v>R1012</v>
      </c>
      <c r="Q793" s="17">
        <f>VLOOKUP($A793,'Hospitalisation Details'!$A$2:$H$2345,8,FALSE)</f>
        <v>59</v>
      </c>
    </row>
    <row r="794" spans="1:17" x14ac:dyDescent="0.25">
      <c r="A794" t="str">
        <f>'Customer Names'!A794</f>
        <v>Id793</v>
      </c>
      <c r="B794" t="str">
        <f>VLOOKUP($A794,'Customer Names'!$A$2:$D$2336,3,FALSE)</f>
        <v>Sheila</v>
      </c>
      <c r="C794" s="16">
        <f>VLOOKUP($A794,'Medical Examinations'!$A$2:$J$2336,2,FALSE)</f>
        <v>51.14</v>
      </c>
      <c r="D794" s="16">
        <f>VLOOKUP($A794,'Medical Examinations'!$A$2:$J$2336,3,FALSE)</f>
        <v>4.05</v>
      </c>
      <c r="E794" t="str">
        <f>VLOOKUP($A794,'Medical Examinations'!$A$2:$J$2336,4,FALSE)</f>
        <v>No</v>
      </c>
      <c r="F794" t="str">
        <f>VLOOKUP($A794,'Medical Examinations'!$A$2:$J$2336,5,FALSE)</f>
        <v>No</v>
      </c>
      <c r="G794" t="str">
        <f>VLOOKUP($A794,'Medical Examinations'!$A$2:$J$2336,6,FALSE)</f>
        <v>No</v>
      </c>
      <c r="H794" s="17">
        <f>VLOOKUP($A794,'Medical Examinations'!$A$2:$J$2336,7,FALSE)</f>
        <v>1</v>
      </c>
      <c r="I794" t="str">
        <f>VLOOKUP($A794,'Medical Examinations'!$A$2:$J$2336,8,FALSE)</f>
        <v>No</v>
      </c>
      <c r="J794" t="str">
        <f>VLOOKUP($A794,'Medical Examinations'!$A$2:$J$2336,9,FALSE)</f>
        <v>Obesity</v>
      </c>
      <c r="K794" t="str">
        <f>VLOOKUP($A794,'Medical Examinations'!$A$2:$J$2336,10,FALSE)</f>
        <v>Normal</v>
      </c>
      <c r="L794" s="18">
        <f>VLOOKUP($A794,'Hospitalisation Details'!$A$2:$H$2345,2,FALSE)</f>
        <v>33828</v>
      </c>
      <c r="M794" s="13">
        <f>VLOOKUP($A794,'Hospitalisation Details'!$A$2:$H$2345,4,FALSE)</f>
        <v>13113.51</v>
      </c>
      <c r="N794" t="str">
        <f>VLOOKUP($A794,'Hospitalisation Details'!$A$2:$H$2345,5,FALSE)</f>
        <v>tier - 3</v>
      </c>
      <c r="O794" t="str">
        <f>VLOOKUP($A794,'Hospitalisation Details'!$A$2:$H$2345,6,FALSE)</f>
        <v>tier - 2</v>
      </c>
      <c r="P794" t="str">
        <f>VLOOKUP($A794,'Hospitalisation Details'!$A$2:$H$2345,7,FALSE)</f>
        <v>R1026</v>
      </c>
      <c r="Q794" s="17">
        <f>VLOOKUP($A794,'Hospitalisation Details'!$A$2:$H$2345,8,FALSE)</f>
        <v>30</v>
      </c>
    </row>
    <row r="795" spans="1:17" x14ac:dyDescent="0.25">
      <c r="A795" t="str">
        <f>'Customer Names'!A795</f>
        <v>Id794</v>
      </c>
      <c r="B795" t="str">
        <f>VLOOKUP($A795,'Customer Names'!$A$2:$D$2336,3,FALSE)</f>
        <v>Koji</v>
      </c>
      <c r="C795" s="16">
        <f>VLOOKUP($A795,'Medical Examinations'!$A$2:$J$2336,2,FALSE)</f>
        <v>24.32</v>
      </c>
      <c r="D795" s="16">
        <f>VLOOKUP($A795,'Medical Examinations'!$A$2:$J$2336,3,FALSE)</f>
        <v>10.220000000000001</v>
      </c>
      <c r="E795" t="str">
        <f>VLOOKUP($A795,'Medical Examinations'!$A$2:$J$2336,4,FALSE)</f>
        <v>No</v>
      </c>
      <c r="F795" t="str">
        <f>VLOOKUP($A795,'Medical Examinations'!$A$2:$J$2336,5,FALSE)</f>
        <v>No</v>
      </c>
      <c r="G795" t="str">
        <f>VLOOKUP($A795,'Medical Examinations'!$A$2:$J$2336,6,FALSE)</f>
        <v>No</v>
      </c>
      <c r="H795" s="17">
        <f>VLOOKUP($A795,'Medical Examinations'!$A$2:$J$2336,7,FALSE)</f>
        <v>0</v>
      </c>
      <c r="I795" t="str">
        <f>VLOOKUP($A795,'Medical Examinations'!$A$2:$J$2336,8,FALSE)</f>
        <v>No</v>
      </c>
      <c r="J795" t="str">
        <f>VLOOKUP($A795,'Medical Examinations'!$A$2:$J$2336,9,FALSE)</f>
        <v>Normal Weight</v>
      </c>
      <c r="K795" t="str">
        <f>VLOOKUP($A795,'Medical Examinations'!$A$2:$J$2336,10,FALSE)</f>
        <v>Diabetes</v>
      </c>
      <c r="L795" s="18">
        <f>VLOOKUP($A795,'Hospitalisation Details'!$A$2:$H$2345,2,FALSE)</f>
        <v>22860</v>
      </c>
      <c r="M795" s="13">
        <f>VLOOKUP($A795,'Hospitalisation Details'!$A$2:$H$2345,4,FALSE)</f>
        <v>13112.6</v>
      </c>
      <c r="N795" t="str">
        <f>VLOOKUP($A795,'Hospitalisation Details'!$A$2:$H$2345,5,FALSE)</f>
        <v>tier - 3</v>
      </c>
      <c r="O795" t="str">
        <f>VLOOKUP($A795,'Hospitalisation Details'!$A$2:$H$2345,6,FALSE)</f>
        <v>tier - 3</v>
      </c>
      <c r="P795" t="str">
        <f>VLOOKUP($A795,'Hospitalisation Details'!$A$2:$H$2345,7,FALSE)</f>
        <v>R1012</v>
      </c>
      <c r="Q795" s="17">
        <f>VLOOKUP($A795,'Hospitalisation Details'!$A$2:$H$2345,8,FALSE)</f>
        <v>60</v>
      </c>
    </row>
    <row r="796" spans="1:17" x14ac:dyDescent="0.25">
      <c r="A796" t="str">
        <f>'Customer Names'!A796</f>
        <v>Id795</v>
      </c>
      <c r="B796" t="str">
        <f>VLOOKUP($A796,'Customer Names'!$A$2:$D$2336,3,FALSE)</f>
        <v>Sarah</v>
      </c>
      <c r="C796" s="16">
        <f>VLOOKUP($A796,'Medical Examinations'!$A$2:$J$2336,2,FALSE)</f>
        <v>38.06</v>
      </c>
      <c r="D796" s="16">
        <f>VLOOKUP($A796,'Medical Examinations'!$A$2:$J$2336,3,FALSE)</f>
        <v>9.24</v>
      </c>
      <c r="E796" t="str">
        <f>VLOOKUP($A796,'Medical Examinations'!$A$2:$J$2336,4,FALSE)</f>
        <v>No</v>
      </c>
      <c r="F796" t="str">
        <f>VLOOKUP($A796,'Medical Examinations'!$A$2:$J$2336,5,FALSE)</f>
        <v>No</v>
      </c>
      <c r="G796" t="str">
        <f>VLOOKUP($A796,'Medical Examinations'!$A$2:$J$2336,6,FALSE)</f>
        <v>No</v>
      </c>
      <c r="H796" s="17">
        <f>VLOOKUP($A796,'Medical Examinations'!$A$2:$J$2336,7,FALSE)</f>
        <v>0</v>
      </c>
      <c r="I796" t="str">
        <f>VLOOKUP($A796,'Medical Examinations'!$A$2:$J$2336,8,FALSE)</f>
        <v>No</v>
      </c>
      <c r="J796" t="str">
        <f>VLOOKUP($A796,'Medical Examinations'!$A$2:$J$2336,9,FALSE)</f>
        <v>Obesity</v>
      </c>
      <c r="K796" t="str">
        <f>VLOOKUP($A796,'Medical Examinations'!$A$2:$J$2336,10,FALSE)</f>
        <v>Diabetes</v>
      </c>
      <c r="L796" s="18">
        <f>VLOOKUP($A796,'Hospitalisation Details'!$A$2:$H$2345,2,FALSE)</f>
        <v>26236</v>
      </c>
      <c r="M796" s="13">
        <f>VLOOKUP($A796,'Hospitalisation Details'!$A$2:$H$2345,4,FALSE)</f>
        <v>13110.79</v>
      </c>
      <c r="N796" t="str">
        <f>VLOOKUP($A796,'Hospitalisation Details'!$A$2:$H$2345,5,FALSE)</f>
        <v>tier - 3</v>
      </c>
      <c r="O796" t="str">
        <f>VLOOKUP($A796,'Hospitalisation Details'!$A$2:$H$2345,6,FALSE)</f>
        <v>tier - 2</v>
      </c>
      <c r="P796" t="str">
        <f>VLOOKUP($A796,'Hospitalisation Details'!$A$2:$H$2345,7,FALSE)</f>
        <v>R1011</v>
      </c>
      <c r="Q796" s="17">
        <f>VLOOKUP($A796,'Hospitalisation Details'!$A$2:$H$2345,8,FALSE)</f>
        <v>51</v>
      </c>
    </row>
    <row r="797" spans="1:17" x14ac:dyDescent="0.25">
      <c r="A797" t="str">
        <f>'Customer Names'!A797</f>
        <v>Id796</v>
      </c>
      <c r="B797" t="str">
        <f>VLOOKUP($A797,'Customer Names'!$A$2:$D$2336,3,FALSE)</f>
        <v>Colleen M</v>
      </c>
      <c r="C797" s="16">
        <f>VLOOKUP($A797,'Medical Examinations'!$A$2:$J$2336,2,FALSE)</f>
        <v>37.700000000000003</v>
      </c>
      <c r="D797" s="16">
        <f>VLOOKUP($A797,'Medical Examinations'!$A$2:$J$2336,3,FALSE)</f>
        <v>8.6</v>
      </c>
      <c r="E797" t="str">
        <f>VLOOKUP($A797,'Medical Examinations'!$A$2:$J$2336,4,FALSE)</f>
        <v>No</v>
      </c>
      <c r="F797" t="str">
        <f>VLOOKUP($A797,'Medical Examinations'!$A$2:$J$2336,5,FALSE)</f>
        <v>No</v>
      </c>
      <c r="G797" t="str">
        <f>VLOOKUP($A797,'Medical Examinations'!$A$2:$J$2336,6,FALSE)</f>
        <v>No</v>
      </c>
      <c r="H797" s="17">
        <f>VLOOKUP($A797,'Medical Examinations'!$A$2:$J$2336,7,FALSE)</f>
        <v>0</v>
      </c>
      <c r="I797" t="str">
        <f>VLOOKUP($A797,'Medical Examinations'!$A$2:$J$2336,8,FALSE)</f>
        <v>No</v>
      </c>
      <c r="J797" t="str">
        <f>VLOOKUP($A797,'Medical Examinations'!$A$2:$J$2336,9,FALSE)</f>
        <v>Obesity</v>
      </c>
      <c r="K797" t="str">
        <f>VLOOKUP($A797,'Medical Examinations'!$A$2:$J$2336,10,FALSE)</f>
        <v>Diabetes</v>
      </c>
      <c r="L797" s="18">
        <f>VLOOKUP($A797,'Hospitalisation Details'!$A$2:$H$2345,2,FALSE)</f>
        <v>28688</v>
      </c>
      <c r="M797" s="13">
        <f>VLOOKUP($A797,'Hospitalisation Details'!$A$2:$H$2345,4,FALSE)</f>
        <v>13101.74</v>
      </c>
      <c r="N797" t="str">
        <f>VLOOKUP($A797,'Hospitalisation Details'!$A$2:$H$2345,5,FALSE)</f>
        <v>tier - 3</v>
      </c>
      <c r="O797" t="str">
        <f>VLOOKUP($A797,'Hospitalisation Details'!$A$2:$H$2345,6,FALSE)</f>
        <v>tier - 2</v>
      </c>
      <c r="P797" t="str">
        <f>VLOOKUP($A797,'Hospitalisation Details'!$A$2:$H$2345,7,FALSE)</f>
        <v>R1026</v>
      </c>
      <c r="Q797" s="17">
        <f>VLOOKUP($A797,'Hospitalisation Details'!$A$2:$H$2345,8,FALSE)</f>
        <v>44</v>
      </c>
    </row>
    <row r="798" spans="1:17" x14ac:dyDescent="0.25">
      <c r="A798" t="str">
        <f>'Customer Names'!A798</f>
        <v>Id797</v>
      </c>
      <c r="B798" t="str">
        <f>VLOOKUP($A798,'Customer Names'!$A$2:$D$2336,3,FALSE)</f>
        <v>Deedra G.</v>
      </c>
      <c r="C798" s="16">
        <f>VLOOKUP($A798,'Medical Examinations'!$A$2:$J$2336,2,FALSE)</f>
        <v>44</v>
      </c>
      <c r="D798" s="16">
        <f>VLOOKUP($A798,'Medical Examinations'!$A$2:$J$2336,3,FALSE)</f>
        <v>9.32</v>
      </c>
      <c r="E798" t="str">
        <f>VLOOKUP($A798,'Medical Examinations'!$A$2:$J$2336,4,FALSE)</f>
        <v>yes</v>
      </c>
      <c r="F798" t="str">
        <f>VLOOKUP($A798,'Medical Examinations'!$A$2:$J$2336,5,FALSE)</f>
        <v>No</v>
      </c>
      <c r="G798" t="str">
        <f>VLOOKUP($A798,'Medical Examinations'!$A$2:$J$2336,6,FALSE)</f>
        <v>No</v>
      </c>
      <c r="H798" s="17">
        <f>VLOOKUP($A798,'Medical Examinations'!$A$2:$J$2336,7,FALSE)</f>
        <v>2</v>
      </c>
      <c r="I798" t="str">
        <f>VLOOKUP($A798,'Medical Examinations'!$A$2:$J$2336,8,FALSE)</f>
        <v>No</v>
      </c>
      <c r="J798" t="str">
        <f>VLOOKUP($A798,'Medical Examinations'!$A$2:$J$2336,9,FALSE)</f>
        <v>Obesity</v>
      </c>
      <c r="K798" t="str">
        <f>VLOOKUP($A798,'Medical Examinations'!$A$2:$J$2336,10,FALSE)</f>
        <v>Diabetes</v>
      </c>
      <c r="L798" s="18">
        <f>VLOOKUP($A798,'Hospitalisation Details'!$A$2:$H$2345,2,FALSE)</f>
        <v>22591</v>
      </c>
      <c r="M798" s="13">
        <f>VLOOKUP($A798,'Hospitalisation Details'!$A$2:$H$2345,4,FALSE)</f>
        <v>13063.88</v>
      </c>
      <c r="N798" t="str">
        <f>VLOOKUP($A798,'Hospitalisation Details'!$A$2:$H$2345,5,FALSE)</f>
        <v>tier - 3</v>
      </c>
      <c r="O798" t="str">
        <f>VLOOKUP($A798,'Hospitalisation Details'!$A$2:$H$2345,6,FALSE)</f>
        <v>tier - 2</v>
      </c>
      <c r="P798" t="str">
        <f>VLOOKUP($A798,'Hospitalisation Details'!$A$2:$H$2345,7,FALSE)</f>
        <v>R1011</v>
      </c>
      <c r="Q798" s="17">
        <f>VLOOKUP($A798,'Hospitalisation Details'!$A$2:$H$2345,8,FALSE)</f>
        <v>61</v>
      </c>
    </row>
    <row r="799" spans="1:17" x14ac:dyDescent="0.25">
      <c r="A799" t="str">
        <f>'Customer Names'!A799</f>
        <v>Id798</v>
      </c>
      <c r="B799" t="str">
        <f>VLOOKUP($A799,'Customer Names'!$A$2:$D$2336,3,FALSE)</f>
        <v>Kulwinder</v>
      </c>
      <c r="C799" s="16">
        <f>VLOOKUP($A799,'Medical Examinations'!$A$2:$J$2336,2,FALSE)</f>
        <v>41.45</v>
      </c>
      <c r="D799" s="16">
        <f>VLOOKUP($A799,'Medical Examinations'!$A$2:$J$2336,3,FALSE)</f>
        <v>6.12</v>
      </c>
      <c r="E799" t="str">
        <f>VLOOKUP($A799,'Medical Examinations'!$A$2:$J$2336,4,FALSE)</f>
        <v>yes</v>
      </c>
      <c r="F799" t="str">
        <f>VLOOKUP($A799,'Medical Examinations'!$A$2:$J$2336,5,FALSE)</f>
        <v>No</v>
      </c>
      <c r="G799" t="str">
        <f>VLOOKUP($A799,'Medical Examinations'!$A$2:$J$2336,6,FALSE)</f>
        <v>No</v>
      </c>
      <c r="H799" s="17">
        <f>VLOOKUP($A799,'Medical Examinations'!$A$2:$J$2336,7,FALSE)</f>
        <v>0</v>
      </c>
      <c r="I799" t="str">
        <f>VLOOKUP($A799,'Medical Examinations'!$A$2:$J$2336,8,FALSE)</f>
        <v>No</v>
      </c>
      <c r="J799" t="str">
        <f>VLOOKUP($A799,'Medical Examinations'!$A$2:$J$2336,9,FALSE)</f>
        <v>Obesity</v>
      </c>
      <c r="K799" t="str">
        <f>VLOOKUP($A799,'Medical Examinations'!$A$2:$J$2336,10,FALSE)</f>
        <v>Prediabetes</v>
      </c>
      <c r="L799" s="18">
        <f>VLOOKUP($A799,'Hospitalisation Details'!$A$2:$H$2345,2,FALSE)</f>
        <v>31346</v>
      </c>
      <c r="M799" s="13">
        <f>VLOOKUP($A799,'Hospitalisation Details'!$A$2:$H$2345,4,FALSE)</f>
        <v>13051.22</v>
      </c>
      <c r="N799" t="str">
        <f>VLOOKUP($A799,'Hospitalisation Details'!$A$2:$H$2345,5,FALSE)</f>
        <v>tier - 3</v>
      </c>
      <c r="O799" t="str">
        <f>VLOOKUP($A799,'Hospitalisation Details'!$A$2:$H$2345,6,FALSE)</f>
        <v>tier - 1</v>
      </c>
      <c r="P799" t="str">
        <f>VLOOKUP($A799,'Hospitalisation Details'!$A$2:$H$2345,7,FALSE)</f>
        <v>R1026</v>
      </c>
      <c r="Q799" s="17">
        <f>VLOOKUP($A799,'Hospitalisation Details'!$A$2:$H$2345,8,FALSE)</f>
        <v>37</v>
      </c>
    </row>
    <row r="800" spans="1:17" x14ac:dyDescent="0.25">
      <c r="A800" t="str">
        <f>'Customer Names'!A800</f>
        <v>Id799</v>
      </c>
      <c r="B800" t="str">
        <f>VLOOKUP($A800,'Customer Names'!$A$2:$D$2336,3,FALSE)</f>
        <v>Ann M.</v>
      </c>
      <c r="C800" s="16">
        <f>VLOOKUP($A800,'Medical Examinations'!$A$2:$J$2336,2,FALSE)</f>
        <v>25.364999999999998</v>
      </c>
      <c r="D800" s="16">
        <f>VLOOKUP($A800,'Medical Examinations'!$A$2:$J$2336,3,FALSE)</f>
        <v>9.19</v>
      </c>
      <c r="E800" t="str">
        <f>VLOOKUP($A800,'Medical Examinations'!$A$2:$J$2336,4,FALSE)</f>
        <v>yes</v>
      </c>
      <c r="F800" t="str">
        <f>VLOOKUP($A800,'Medical Examinations'!$A$2:$J$2336,5,FALSE)</f>
        <v>No</v>
      </c>
      <c r="G800" t="str">
        <f>VLOOKUP($A800,'Medical Examinations'!$A$2:$J$2336,6,FALSE)</f>
        <v>No</v>
      </c>
      <c r="H800" s="17">
        <f>VLOOKUP($A800,'Medical Examinations'!$A$2:$J$2336,7,FALSE)</f>
        <v>0</v>
      </c>
      <c r="I800" t="str">
        <f>VLOOKUP($A800,'Medical Examinations'!$A$2:$J$2336,8,FALSE)</f>
        <v>No</v>
      </c>
      <c r="J800" t="str">
        <f>VLOOKUP($A800,'Medical Examinations'!$A$2:$J$2336,9,FALSE)</f>
        <v>Overweight</v>
      </c>
      <c r="K800" t="str">
        <f>VLOOKUP($A800,'Medical Examinations'!$A$2:$J$2336,10,FALSE)</f>
        <v>Diabetes</v>
      </c>
      <c r="L800" s="18">
        <f>VLOOKUP($A800,'Hospitalisation Details'!$A$2:$H$2345,2,FALSE)</f>
        <v>24690</v>
      </c>
      <c r="M800" s="13">
        <f>VLOOKUP($A800,'Hospitalisation Details'!$A$2:$H$2345,4,FALSE)</f>
        <v>13047.33</v>
      </c>
      <c r="N800" t="str">
        <f>VLOOKUP($A800,'Hospitalisation Details'!$A$2:$H$2345,5,FALSE)</f>
        <v>tier - 3</v>
      </c>
      <c r="O800" t="str">
        <f>VLOOKUP($A800,'Hospitalisation Details'!$A$2:$H$2345,6,FALSE)</f>
        <v>tier - 3</v>
      </c>
      <c r="P800" t="str">
        <f>VLOOKUP($A800,'Hospitalisation Details'!$A$2:$H$2345,7,FALSE)</f>
        <v>R1024</v>
      </c>
      <c r="Q800" s="17">
        <f>VLOOKUP($A800,'Hospitalisation Details'!$A$2:$H$2345,8,FALSE)</f>
        <v>55</v>
      </c>
    </row>
    <row r="801" spans="1:17" x14ac:dyDescent="0.25">
      <c r="A801" t="str">
        <f>'Customer Names'!A801</f>
        <v>Id800</v>
      </c>
      <c r="B801" t="str">
        <f>VLOOKUP($A801,'Customer Names'!$A$2:$D$2336,3,FALSE)</f>
        <v>Sarah E</v>
      </c>
      <c r="C801" s="16">
        <f>VLOOKUP($A801,'Medical Examinations'!$A$2:$J$2336,2,FALSE)</f>
        <v>34.56</v>
      </c>
      <c r="D801" s="16">
        <f>VLOOKUP($A801,'Medical Examinations'!$A$2:$J$2336,3,FALSE)</f>
        <v>5.84</v>
      </c>
      <c r="E801" t="str">
        <f>VLOOKUP($A801,'Medical Examinations'!$A$2:$J$2336,4,FALSE)</f>
        <v>yes</v>
      </c>
      <c r="F801" t="str">
        <f>VLOOKUP($A801,'Medical Examinations'!$A$2:$J$2336,5,FALSE)</f>
        <v>No</v>
      </c>
      <c r="G801" t="str">
        <f>VLOOKUP($A801,'Medical Examinations'!$A$2:$J$2336,6,FALSE)</f>
        <v>Yes</v>
      </c>
      <c r="H801" s="17">
        <f>VLOOKUP($A801,'Medical Examinations'!$A$2:$J$2336,7,FALSE)</f>
        <v>1</v>
      </c>
      <c r="I801" t="str">
        <f>VLOOKUP($A801,'Medical Examinations'!$A$2:$J$2336,8,FALSE)</f>
        <v>No</v>
      </c>
      <c r="J801" t="str">
        <f>VLOOKUP($A801,'Medical Examinations'!$A$2:$J$2336,9,FALSE)</f>
        <v>Obesity</v>
      </c>
      <c r="K801" t="str">
        <f>VLOOKUP($A801,'Medical Examinations'!$A$2:$J$2336,10,FALSE)</f>
        <v>Prediabetes</v>
      </c>
      <c r="L801" s="18">
        <f>VLOOKUP($A801,'Hospitalisation Details'!$A$2:$H$2345,2,FALSE)</f>
        <v>25469</v>
      </c>
      <c r="M801" s="13">
        <f>VLOOKUP($A801,'Hospitalisation Details'!$A$2:$H$2345,4,FALSE)</f>
        <v>13044.41</v>
      </c>
      <c r="N801" t="str">
        <f>VLOOKUP($A801,'Hospitalisation Details'!$A$2:$H$2345,5,FALSE)</f>
        <v>tier - 3</v>
      </c>
      <c r="O801" t="str">
        <f>VLOOKUP($A801,'Hospitalisation Details'!$A$2:$H$2345,6,FALSE)</f>
        <v>tier - 1</v>
      </c>
      <c r="P801" t="str">
        <f>VLOOKUP($A801,'Hospitalisation Details'!$A$2:$H$2345,7,FALSE)</f>
        <v>R1012</v>
      </c>
      <c r="Q801" s="17">
        <f>VLOOKUP($A801,'Hospitalisation Details'!$A$2:$H$2345,8,FALSE)</f>
        <v>53</v>
      </c>
    </row>
    <row r="802" spans="1:17" x14ac:dyDescent="0.25">
      <c r="A802" t="str">
        <f>'Customer Names'!A802</f>
        <v>Id801</v>
      </c>
      <c r="B802" t="str">
        <f>VLOOKUP($A802,'Customer Names'!$A$2:$D$2336,3,FALSE)</f>
        <v>Apryl J.</v>
      </c>
      <c r="C802" s="16">
        <f>VLOOKUP($A802,'Medical Examinations'!$A$2:$J$2336,2,FALSE)</f>
        <v>28.2</v>
      </c>
      <c r="D802" s="16">
        <f>VLOOKUP($A802,'Medical Examinations'!$A$2:$J$2336,3,FALSE)</f>
        <v>7.19</v>
      </c>
      <c r="E802" t="str">
        <f>VLOOKUP($A802,'Medical Examinations'!$A$2:$J$2336,4,FALSE)</f>
        <v>yes</v>
      </c>
      <c r="F802" t="str">
        <f>VLOOKUP($A802,'Medical Examinations'!$A$2:$J$2336,5,FALSE)</f>
        <v>No</v>
      </c>
      <c r="G802" t="str">
        <f>VLOOKUP($A802,'Medical Examinations'!$A$2:$J$2336,6,FALSE)</f>
        <v>No</v>
      </c>
      <c r="H802" s="17">
        <f>VLOOKUP($A802,'Medical Examinations'!$A$2:$J$2336,7,FALSE)</f>
        <v>2</v>
      </c>
      <c r="I802" t="str">
        <f>VLOOKUP($A802,'Medical Examinations'!$A$2:$J$2336,8,FALSE)</f>
        <v>No</v>
      </c>
      <c r="J802" t="str">
        <f>VLOOKUP($A802,'Medical Examinations'!$A$2:$J$2336,9,FALSE)</f>
        <v>Overweight</v>
      </c>
      <c r="K802" t="str">
        <f>VLOOKUP($A802,'Medical Examinations'!$A$2:$J$2336,10,FALSE)</f>
        <v>Diabetes</v>
      </c>
      <c r="L802" s="18">
        <f>VLOOKUP($A802,'Hospitalisation Details'!$A$2:$H$2345,2,FALSE)</f>
        <v>22594</v>
      </c>
      <c r="M802" s="13">
        <f>VLOOKUP($A802,'Hospitalisation Details'!$A$2:$H$2345,4,FALSE)</f>
        <v>13041.92</v>
      </c>
      <c r="N802" t="str">
        <f>VLOOKUP($A802,'Hospitalisation Details'!$A$2:$H$2345,5,FALSE)</f>
        <v>tier - 3</v>
      </c>
      <c r="O802" t="str">
        <f>VLOOKUP($A802,'Hospitalisation Details'!$A$2:$H$2345,6,FALSE)</f>
        <v>tier - 1</v>
      </c>
      <c r="P802" t="str">
        <f>VLOOKUP($A802,'Hospitalisation Details'!$A$2:$H$2345,7,FALSE)</f>
        <v>R1011</v>
      </c>
      <c r="Q802" s="17">
        <f>VLOOKUP($A802,'Hospitalisation Details'!$A$2:$H$2345,8,FALSE)</f>
        <v>61</v>
      </c>
    </row>
    <row r="803" spans="1:17" x14ac:dyDescent="0.25">
      <c r="A803" t="str">
        <f>'Customer Names'!A803</f>
        <v>Id802</v>
      </c>
      <c r="B803" t="str">
        <f>VLOOKUP($A803,'Customer Names'!$A$2:$D$2336,3,FALSE)</f>
        <v>Ilana</v>
      </c>
      <c r="C803" s="16">
        <f>VLOOKUP($A803,'Medical Examinations'!$A$2:$J$2336,2,FALSE)</f>
        <v>30.43</v>
      </c>
      <c r="D803" s="16">
        <f>VLOOKUP($A803,'Medical Examinations'!$A$2:$J$2336,3,FALSE)</f>
        <v>9.39</v>
      </c>
      <c r="E803" t="str">
        <f>VLOOKUP($A803,'Medical Examinations'!$A$2:$J$2336,4,FALSE)</f>
        <v>No</v>
      </c>
      <c r="F803" t="str">
        <f>VLOOKUP($A803,'Medical Examinations'!$A$2:$J$2336,5,FALSE)</f>
        <v>No</v>
      </c>
      <c r="G803" t="str">
        <f>VLOOKUP($A803,'Medical Examinations'!$A$2:$J$2336,6,FALSE)</f>
        <v>No</v>
      </c>
      <c r="H803" s="17">
        <f>VLOOKUP($A803,'Medical Examinations'!$A$2:$J$2336,7,FALSE)</f>
        <v>0</v>
      </c>
      <c r="I803" t="str">
        <f>VLOOKUP($A803,'Medical Examinations'!$A$2:$J$2336,8,FALSE)</f>
        <v>No</v>
      </c>
      <c r="J803" t="str">
        <f>VLOOKUP($A803,'Medical Examinations'!$A$2:$J$2336,9,FALSE)</f>
        <v>Obesity</v>
      </c>
      <c r="K803" t="str">
        <f>VLOOKUP($A803,'Medical Examinations'!$A$2:$J$2336,10,FALSE)</f>
        <v>Diabetes</v>
      </c>
      <c r="L803" s="18">
        <f>VLOOKUP($A803,'Hospitalisation Details'!$A$2:$H$2345,2,FALSE)</f>
        <v>24050</v>
      </c>
      <c r="M803" s="13">
        <f>VLOOKUP($A803,'Hospitalisation Details'!$A$2:$H$2345,4,FALSE)</f>
        <v>13023.93</v>
      </c>
      <c r="N803" t="str">
        <f>VLOOKUP($A803,'Hospitalisation Details'!$A$2:$H$2345,5,FALSE)</f>
        <v>tier - 3</v>
      </c>
      <c r="O803" t="str">
        <f>VLOOKUP($A803,'Hospitalisation Details'!$A$2:$H$2345,6,FALSE)</f>
        <v>tier - 2</v>
      </c>
      <c r="P803" t="str">
        <f>VLOOKUP($A803,'Hospitalisation Details'!$A$2:$H$2345,7,FALSE)</f>
        <v>R1025</v>
      </c>
      <c r="Q803" s="17">
        <f>VLOOKUP($A803,'Hospitalisation Details'!$A$2:$H$2345,8,FALSE)</f>
        <v>57</v>
      </c>
    </row>
    <row r="804" spans="1:17" x14ac:dyDescent="0.25">
      <c r="A804" t="str">
        <f>'Customer Names'!A804</f>
        <v>Id803</v>
      </c>
      <c r="B804" t="str">
        <f>VLOOKUP($A804,'Customer Names'!$A$2:$D$2336,3,FALSE)</f>
        <v>Katherine</v>
      </c>
      <c r="C804" s="16">
        <f>VLOOKUP($A804,'Medical Examinations'!$A$2:$J$2336,2,FALSE)</f>
        <v>32.395000000000003</v>
      </c>
      <c r="D804" s="16">
        <f>VLOOKUP($A804,'Medical Examinations'!$A$2:$J$2336,3,FALSE)</f>
        <v>4.2699999999999996</v>
      </c>
      <c r="E804" t="str">
        <f>VLOOKUP($A804,'Medical Examinations'!$A$2:$J$2336,4,FALSE)</f>
        <v>yes</v>
      </c>
      <c r="F804" t="str">
        <f>VLOOKUP($A804,'Medical Examinations'!$A$2:$J$2336,5,FALSE)</f>
        <v>No</v>
      </c>
      <c r="G804" t="str">
        <f>VLOOKUP($A804,'Medical Examinations'!$A$2:$J$2336,6,FALSE)</f>
        <v>No</v>
      </c>
      <c r="H804" s="17">
        <f>VLOOKUP($A804,'Medical Examinations'!$A$2:$J$2336,7,FALSE)</f>
        <v>1</v>
      </c>
      <c r="I804" t="str">
        <f>VLOOKUP($A804,'Medical Examinations'!$A$2:$J$2336,8,FALSE)</f>
        <v>No</v>
      </c>
      <c r="J804" t="str">
        <f>VLOOKUP($A804,'Medical Examinations'!$A$2:$J$2336,9,FALSE)</f>
        <v>Obesity</v>
      </c>
      <c r="K804" t="str">
        <f>VLOOKUP($A804,'Medical Examinations'!$A$2:$J$2336,10,FALSE)</f>
        <v>Normal</v>
      </c>
      <c r="L804" s="18">
        <f>VLOOKUP($A804,'Hospitalisation Details'!$A$2:$H$2345,2,FALSE)</f>
        <v>23643</v>
      </c>
      <c r="M804" s="13">
        <f>VLOOKUP($A804,'Hospitalisation Details'!$A$2:$H$2345,4,FALSE)</f>
        <v>13019.16</v>
      </c>
      <c r="N804" t="str">
        <f>VLOOKUP($A804,'Hospitalisation Details'!$A$2:$H$2345,5,FALSE)</f>
        <v>tier - 3</v>
      </c>
      <c r="O804" t="str">
        <f>VLOOKUP($A804,'Hospitalisation Details'!$A$2:$H$2345,6,FALSE)</f>
        <v>tier - 1</v>
      </c>
      <c r="P804" t="str">
        <f>VLOOKUP($A804,'Hospitalisation Details'!$A$2:$H$2345,7,FALSE)</f>
        <v>R1024</v>
      </c>
      <c r="Q804" s="17">
        <f>VLOOKUP($A804,'Hospitalisation Details'!$A$2:$H$2345,8,FALSE)</f>
        <v>58</v>
      </c>
    </row>
    <row r="805" spans="1:17" x14ac:dyDescent="0.25">
      <c r="A805" t="str">
        <f>'Customer Names'!A805</f>
        <v>Id804</v>
      </c>
      <c r="B805" t="str">
        <f>VLOOKUP($A805,'Customer Names'!$A$2:$D$2336,3,FALSE)</f>
        <v>Katherine</v>
      </c>
      <c r="C805" s="16">
        <f>VLOOKUP($A805,'Medical Examinations'!$A$2:$J$2336,2,FALSE)</f>
        <v>24.035</v>
      </c>
      <c r="D805" s="16">
        <f>VLOOKUP($A805,'Medical Examinations'!$A$2:$J$2336,3,FALSE)</f>
        <v>11.71</v>
      </c>
      <c r="E805" t="str">
        <f>VLOOKUP($A805,'Medical Examinations'!$A$2:$J$2336,4,FALSE)</f>
        <v>No</v>
      </c>
      <c r="F805" t="str">
        <f>VLOOKUP($A805,'Medical Examinations'!$A$2:$J$2336,5,FALSE)</f>
        <v>No</v>
      </c>
      <c r="G805" t="str">
        <f>VLOOKUP($A805,'Medical Examinations'!$A$2:$J$2336,6,FALSE)</f>
        <v>No</v>
      </c>
      <c r="H805" s="17">
        <f>VLOOKUP($A805,'Medical Examinations'!$A$2:$J$2336,7,FALSE)</f>
        <v>0</v>
      </c>
      <c r="I805" t="str">
        <f>VLOOKUP($A805,'Medical Examinations'!$A$2:$J$2336,8,FALSE)</f>
        <v>No</v>
      </c>
      <c r="J805" t="str">
        <f>VLOOKUP($A805,'Medical Examinations'!$A$2:$J$2336,9,FALSE)</f>
        <v>Normal Weight</v>
      </c>
      <c r="K805" t="str">
        <f>VLOOKUP($A805,'Medical Examinations'!$A$2:$J$2336,10,FALSE)</f>
        <v>Diabetes</v>
      </c>
      <c r="L805" s="18">
        <f>VLOOKUP($A805,'Hospitalisation Details'!$A$2:$H$2345,2,FALSE)</f>
        <v>22847</v>
      </c>
      <c r="M805" s="13">
        <f>VLOOKUP($A805,'Hospitalisation Details'!$A$2:$H$2345,4,FALSE)</f>
        <v>13012.21</v>
      </c>
      <c r="N805" t="str">
        <f>VLOOKUP($A805,'Hospitalisation Details'!$A$2:$H$2345,5,FALSE)</f>
        <v>tier - 3</v>
      </c>
      <c r="O805" t="str">
        <f>VLOOKUP($A805,'Hospitalisation Details'!$A$2:$H$2345,6,FALSE)</f>
        <v>tier - 1</v>
      </c>
      <c r="P805" t="str">
        <f>VLOOKUP($A805,'Hospitalisation Details'!$A$2:$H$2345,7,FALSE)</f>
        <v>R1012</v>
      </c>
      <c r="Q805" s="17">
        <f>VLOOKUP($A805,'Hospitalisation Details'!$A$2:$H$2345,8,FALSE)</f>
        <v>60</v>
      </c>
    </row>
    <row r="806" spans="1:17" x14ac:dyDescent="0.25">
      <c r="A806" t="str">
        <f>'Customer Names'!A806</f>
        <v>Id805</v>
      </c>
      <c r="B806" t="str">
        <f>VLOOKUP($A806,'Customer Names'!$A$2:$D$2336,3,FALSE)</f>
        <v>Karl</v>
      </c>
      <c r="C806" s="16">
        <f>VLOOKUP($A806,'Medical Examinations'!$A$2:$J$2336,2,FALSE)</f>
        <v>37.119999999999997</v>
      </c>
      <c r="D806" s="16">
        <f>VLOOKUP($A806,'Medical Examinations'!$A$2:$J$2336,3,FALSE)</f>
        <v>5.29</v>
      </c>
      <c r="E806" t="str">
        <f>VLOOKUP($A806,'Medical Examinations'!$A$2:$J$2336,4,FALSE)</f>
        <v>No</v>
      </c>
      <c r="F806" t="str">
        <f>VLOOKUP($A806,'Medical Examinations'!$A$2:$J$2336,5,FALSE)</f>
        <v>No</v>
      </c>
      <c r="G806" t="str">
        <f>VLOOKUP($A806,'Medical Examinations'!$A$2:$J$2336,6,FALSE)</f>
        <v>No</v>
      </c>
      <c r="H806" s="17">
        <f>VLOOKUP($A806,'Medical Examinations'!$A$2:$J$2336,7,FALSE)</f>
        <v>2</v>
      </c>
      <c r="I806" t="str">
        <f>VLOOKUP($A806,'Medical Examinations'!$A$2:$J$2336,8,FALSE)</f>
        <v>No</v>
      </c>
      <c r="J806" t="str">
        <f>VLOOKUP($A806,'Medical Examinations'!$A$2:$J$2336,9,FALSE)</f>
        <v>Obesity</v>
      </c>
      <c r="K806" t="str">
        <f>VLOOKUP($A806,'Medical Examinations'!$A$2:$J$2336,10,FALSE)</f>
        <v>Normal</v>
      </c>
      <c r="L806" s="18">
        <f>VLOOKUP($A806,'Hospitalisation Details'!$A$2:$H$2345,2,FALSE)</f>
        <v>26569</v>
      </c>
      <c r="M806" s="13">
        <f>VLOOKUP($A806,'Hospitalisation Details'!$A$2:$H$2345,4,FALSE)</f>
        <v>13010.86</v>
      </c>
      <c r="N806" t="str">
        <f>VLOOKUP($A806,'Hospitalisation Details'!$A$2:$H$2345,5,FALSE)</f>
        <v>tier - 3</v>
      </c>
      <c r="O806" t="str">
        <f>VLOOKUP($A806,'Hospitalisation Details'!$A$2:$H$2345,6,FALSE)</f>
        <v>tier - 2</v>
      </c>
      <c r="P806" t="str">
        <f>VLOOKUP($A806,'Hospitalisation Details'!$A$2:$H$2345,7,FALSE)</f>
        <v>R1012</v>
      </c>
      <c r="Q806" s="17">
        <f>VLOOKUP($A806,'Hospitalisation Details'!$A$2:$H$2345,8,FALSE)</f>
        <v>50</v>
      </c>
    </row>
    <row r="807" spans="1:17" x14ac:dyDescent="0.25">
      <c r="A807" t="str">
        <f>'Customer Names'!A807</f>
        <v>Id806</v>
      </c>
      <c r="B807" t="str">
        <f>VLOOKUP($A807,'Customer Names'!$A$2:$D$2336,3,FALSE)</f>
        <v>Stephen</v>
      </c>
      <c r="C807" s="16">
        <f>VLOOKUP($A807,'Medical Examinations'!$A$2:$J$2336,2,FALSE)</f>
        <v>34.840000000000003</v>
      </c>
      <c r="D807" s="16">
        <f>VLOOKUP($A807,'Medical Examinations'!$A$2:$J$2336,3,FALSE)</f>
        <v>6</v>
      </c>
      <c r="E807" t="str">
        <f>VLOOKUP($A807,'Medical Examinations'!$A$2:$J$2336,4,FALSE)</f>
        <v>yes</v>
      </c>
      <c r="F807" t="str">
        <f>VLOOKUP($A807,'Medical Examinations'!$A$2:$J$2336,5,FALSE)</f>
        <v>No</v>
      </c>
      <c r="G807" t="str">
        <f>VLOOKUP($A807,'Medical Examinations'!$A$2:$J$2336,6,FALSE)</f>
        <v>Yes</v>
      </c>
      <c r="H807" s="17">
        <f>VLOOKUP($A807,'Medical Examinations'!$A$2:$J$2336,7,FALSE)</f>
        <v>1</v>
      </c>
      <c r="I807" t="str">
        <f>VLOOKUP($A807,'Medical Examinations'!$A$2:$J$2336,8,FALSE)</f>
        <v>No</v>
      </c>
      <c r="J807" t="str">
        <f>VLOOKUP($A807,'Medical Examinations'!$A$2:$J$2336,9,FALSE)</f>
        <v>Obesity</v>
      </c>
      <c r="K807" t="str">
        <f>VLOOKUP($A807,'Medical Examinations'!$A$2:$J$2336,10,FALSE)</f>
        <v>Prediabetes</v>
      </c>
      <c r="L807" s="18">
        <f>VLOOKUP($A807,'Hospitalisation Details'!$A$2:$H$2345,2,FALSE)</f>
        <v>25550</v>
      </c>
      <c r="M807" s="13">
        <f>VLOOKUP($A807,'Hospitalisation Details'!$A$2:$H$2345,4,FALSE)</f>
        <v>13008.07</v>
      </c>
      <c r="N807" t="str">
        <f>VLOOKUP($A807,'Hospitalisation Details'!$A$2:$H$2345,5,FALSE)</f>
        <v>tier - 3</v>
      </c>
      <c r="O807" t="str">
        <f>VLOOKUP($A807,'Hospitalisation Details'!$A$2:$H$2345,6,FALSE)</f>
        <v>tier - 3</v>
      </c>
      <c r="P807" t="str">
        <f>VLOOKUP($A807,'Hospitalisation Details'!$A$2:$H$2345,7,FALSE)</f>
        <v>R1012</v>
      </c>
      <c r="Q807" s="17">
        <f>VLOOKUP($A807,'Hospitalisation Details'!$A$2:$H$2345,8,FALSE)</f>
        <v>53</v>
      </c>
    </row>
    <row r="808" spans="1:17" x14ac:dyDescent="0.25">
      <c r="A808" t="str">
        <f>'Customer Names'!A808</f>
        <v>Id807</v>
      </c>
      <c r="B808" t="str">
        <f>VLOOKUP($A808,'Customer Names'!$A$2:$D$2336,3,FALSE)</f>
        <v>Will</v>
      </c>
      <c r="C808" s="16">
        <f>VLOOKUP($A808,'Medical Examinations'!$A$2:$J$2336,2,FALSE)</f>
        <v>29.53</v>
      </c>
      <c r="D808" s="16">
        <f>VLOOKUP($A808,'Medical Examinations'!$A$2:$J$2336,3,FALSE)</f>
        <v>10.64</v>
      </c>
      <c r="E808" t="str">
        <f>VLOOKUP($A808,'Medical Examinations'!$A$2:$J$2336,4,FALSE)</f>
        <v>No</v>
      </c>
      <c r="F808" t="str">
        <f>VLOOKUP($A808,'Medical Examinations'!$A$2:$J$2336,5,FALSE)</f>
        <v>No</v>
      </c>
      <c r="G808" t="str">
        <f>VLOOKUP($A808,'Medical Examinations'!$A$2:$J$2336,6,FALSE)</f>
        <v>No</v>
      </c>
      <c r="H808" s="17">
        <f>VLOOKUP($A808,'Medical Examinations'!$A$2:$J$2336,7,FALSE)</f>
        <v>0</v>
      </c>
      <c r="I808" t="str">
        <f>VLOOKUP($A808,'Medical Examinations'!$A$2:$J$2336,8,FALSE)</f>
        <v>No</v>
      </c>
      <c r="J808" t="str">
        <f>VLOOKUP($A808,'Medical Examinations'!$A$2:$J$2336,9,FALSE)</f>
        <v>Overweight</v>
      </c>
      <c r="K808" t="str">
        <f>VLOOKUP($A808,'Medical Examinations'!$A$2:$J$2336,10,FALSE)</f>
        <v>Diabetes</v>
      </c>
      <c r="L808" s="18">
        <f>VLOOKUP($A808,'Hospitalisation Details'!$A$2:$H$2345,2,FALSE)</f>
        <v>22821</v>
      </c>
      <c r="M808" s="13">
        <f>VLOOKUP($A808,'Hospitalisation Details'!$A$2:$H$2345,4,FALSE)</f>
        <v>13004.95</v>
      </c>
      <c r="N808" t="str">
        <f>VLOOKUP($A808,'Hospitalisation Details'!$A$2:$H$2345,5,FALSE)</f>
        <v>tier - 3</v>
      </c>
      <c r="O808" t="str">
        <f>VLOOKUP($A808,'Hospitalisation Details'!$A$2:$H$2345,6,FALSE)</f>
        <v>tier - 1</v>
      </c>
      <c r="P808" t="str">
        <f>VLOOKUP($A808,'Hospitalisation Details'!$A$2:$H$2345,7,FALSE)</f>
        <v>R1012</v>
      </c>
      <c r="Q808" s="17">
        <f>VLOOKUP($A808,'Hospitalisation Details'!$A$2:$H$2345,8,FALSE)</f>
        <v>60</v>
      </c>
    </row>
    <row r="809" spans="1:17" x14ac:dyDescent="0.25">
      <c r="A809" t="str">
        <f>'Customer Names'!A809</f>
        <v>Id808</v>
      </c>
      <c r="B809" t="str">
        <f>VLOOKUP($A809,'Customer Names'!$A$2:$D$2336,3,FALSE)</f>
        <v>Bradley D</v>
      </c>
      <c r="C809" s="16">
        <f>VLOOKUP($A809,'Medical Examinations'!$A$2:$J$2336,2,FALSE)</f>
        <v>42.51</v>
      </c>
      <c r="D809" s="16">
        <f>VLOOKUP($A809,'Medical Examinations'!$A$2:$J$2336,3,FALSE)</f>
        <v>8.2100000000000009</v>
      </c>
      <c r="E809" t="str">
        <f>VLOOKUP($A809,'Medical Examinations'!$A$2:$J$2336,4,FALSE)</f>
        <v>yes</v>
      </c>
      <c r="F809" t="str">
        <f>VLOOKUP($A809,'Medical Examinations'!$A$2:$J$2336,5,FALSE)</f>
        <v>No</v>
      </c>
      <c r="G809" t="str">
        <f>VLOOKUP($A809,'Medical Examinations'!$A$2:$J$2336,6,FALSE)</f>
        <v>No</v>
      </c>
      <c r="H809" s="17">
        <f>VLOOKUP($A809,'Medical Examinations'!$A$2:$J$2336,7,FALSE)</f>
        <v>0</v>
      </c>
      <c r="I809" t="str">
        <f>VLOOKUP($A809,'Medical Examinations'!$A$2:$J$2336,8,FALSE)</f>
        <v>No</v>
      </c>
      <c r="J809" t="str">
        <f>VLOOKUP($A809,'Medical Examinations'!$A$2:$J$2336,9,FALSE)</f>
        <v>Obesity</v>
      </c>
      <c r="K809" t="str">
        <f>VLOOKUP($A809,'Medical Examinations'!$A$2:$J$2336,10,FALSE)</f>
        <v>Diabetes</v>
      </c>
      <c r="L809" s="18">
        <f>VLOOKUP($A809,'Hospitalisation Details'!$A$2:$H$2345,2,FALSE)</f>
        <v>29889</v>
      </c>
      <c r="M809" s="13">
        <f>VLOOKUP($A809,'Hospitalisation Details'!$A$2:$H$2345,4,FALSE)</f>
        <v>13002.91</v>
      </c>
      <c r="N809" t="str">
        <f>VLOOKUP($A809,'Hospitalisation Details'!$A$2:$H$2345,5,FALSE)</f>
        <v>tier - 3</v>
      </c>
      <c r="O809" t="str">
        <f>VLOOKUP($A809,'Hospitalisation Details'!$A$2:$H$2345,6,FALSE)</f>
        <v>tier - 1</v>
      </c>
      <c r="P809" t="str">
        <f>VLOOKUP($A809,'Hospitalisation Details'!$A$2:$H$2345,7,FALSE)</f>
        <v>R1012</v>
      </c>
      <c r="Q809" s="17">
        <f>VLOOKUP($A809,'Hospitalisation Details'!$A$2:$H$2345,8,FALSE)</f>
        <v>41</v>
      </c>
    </row>
    <row r="810" spans="1:17" x14ac:dyDescent="0.25">
      <c r="A810" t="str">
        <f>'Customer Names'!A810</f>
        <v>Id809</v>
      </c>
      <c r="B810" t="str">
        <f>VLOOKUP($A810,'Customer Names'!$A$2:$D$2336,3,FALSE)</f>
        <v>Amy M</v>
      </c>
      <c r="C810" s="16">
        <f>VLOOKUP($A810,'Medical Examinations'!$A$2:$J$2336,2,FALSE)</f>
        <v>38.14</v>
      </c>
      <c r="D810" s="16">
        <f>VLOOKUP($A810,'Medical Examinations'!$A$2:$J$2336,3,FALSE)</f>
        <v>5.58</v>
      </c>
      <c r="E810" t="str">
        <f>VLOOKUP($A810,'Medical Examinations'!$A$2:$J$2336,4,FALSE)</f>
        <v>No</v>
      </c>
      <c r="F810" t="str">
        <f>VLOOKUP($A810,'Medical Examinations'!$A$2:$J$2336,5,FALSE)</f>
        <v>No</v>
      </c>
      <c r="G810" t="str">
        <f>VLOOKUP($A810,'Medical Examinations'!$A$2:$J$2336,6,FALSE)</f>
        <v>Yes</v>
      </c>
      <c r="H810" s="17">
        <f>VLOOKUP($A810,'Medical Examinations'!$A$2:$J$2336,7,FALSE)</f>
        <v>1</v>
      </c>
      <c r="I810" t="str">
        <f>VLOOKUP($A810,'Medical Examinations'!$A$2:$J$2336,8,FALSE)</f>
        <v>No</v>
      </c>
      <c r="J810" t="str">
        <f>VLOOKUP($A810,'Medical Examinations'!$A$2:$J$2336,9,FALSE)</f>
        <v>Obesity</v>
      </c>
      <c r="K810" t="str">
        <f>VLOOKUP($A810,'Medical Examinations'!$A$2:$J$2336,10,FALSE)</f>
        <v>Normal</v>
      </c>
      <c r="L810" s="18">
        <f>VLOOKUP($A810,'Hospitalisation Details'!$A$2:$H$2345,2,FALSE)</f>
        <v>29186</v>
      </c>
      <c r="M810" s="13">
        <f>VLOOKUP($A810,'Hospitalisation Details'!$A$2:$H$2345,4,FALSE)</f>
        <v>12994.12</v>
      </c>
      <c r="N810" t="str">
        <f>VLOOKUP($A810,'Hospitalisation Details'!$A$2:$H$2345,5,FALSE)</f>
        <v>tier - 3</v>
      </c>
      <c r="O810" t="str">
        <f>VLOOKUP($A810,'Hospitalisation Details'!$A$2:$H$2345,6,FALSE)</f>
        <v>tier - 2</v>
      </c>
      <c r="P810" t="str">
        <f>VLOOKUP($A810,'Hospitalisation Details'!$A$2:$H$2345,7,FALSE)</f>
        <v>R1026</v>
      </c>
      <c r="Q810" s="17">
        <f>VLOOKUP($A810,'Hospitalisation Details'!$A$2:$H$2345,8,FALSE)</f>
        <v>43</v>
      </c>
    </row>
    <row r="811" spans="1:17" x14ac:dyDescent="0.25">
      <c r="A811" t="str">
        <f>'Customer Names'!A811</f>
        <v>Id810</v>
      </c>
      <c r="B811" t="str">
        <f>VLOOKUP($A811,'Customer Names'!$A$2:$D$2336,3,FALSE)</f>
        <v>Matthew W.</v>
      </c>
      <c r="C811" s="16">
        <f>VLOOKUP($A811,'Medical Examinations'!$A$2:$J$2336,2,FALSE)</f>
        <v>39.93</v>
      </c>
      <c r="D811" s="16">
        <f>VLOOKUP($A811,'Medical Examinations'!$A$2:$J$2336,3,FALSE)</f>
        <v>8.75</v>
      </c>
      <c r="E811" t="str">
        <f>VLOOKUP($A811,'Medical Examinations'!$A$2:$J$2336,4,FALSE)</f>
        <v>No</v>
      </c>
      <c r="F811" t="str">
        <f>VLOOKUP($A811,'Medical Examinations'!$A$2:$J$2336,5,FALSE)</f>
        <v>No</v>
      </c>
      <c r="G811" t="str">
        <f>VLOOKUP($A811,'Medical Examinations'!$A$2:$J$2336,6,FALSE)</f>
        <v>No</v>
      </c>
      <c r="H811" s="17">
        <f>VLOOKUP($A811,'Medical Examinations'!$A$2:$J$2336,7,FALSE)</f>
        <v>0</v>
      </c>
      <c r="I811" t="str">
        <f>VLOOKUP($A811,'Medical Examinations'!$A$2:$J$2336,8,FALSE)</f>
        <v>No</v>
      </c>
      <c r="J811" t="str">
        <f>VLOOKUP($A811,'Medical Examinations'!$A$2:$J$2336,9,FALSE)</f>
        <v>Obesity</v>
      </c>
      <c r="K811" t="str">
        <f>VLOOKUP($A811,'Medical Examinations'!$A$2:$J$2336,10,FALSE)</f>
        <v>Diabetes</v>
      </c>
      <c r="L811" s="18">
        <f>VLOOKUP($A811,'Hospitalisation Details'!$A$2:$H$2345,2,FALSE)</f>
        <v>22248</v>
      </c>
      <c r="M811" s="13">
        <f>VLOOKUP($A811,'Hospitalisation Details'!$A$2:$H$2345,4,FALSE)</f>
        <v>12982.87</v>
      </c>
      <c r="N811" t="str">
        <f>VLOOKUP($A811,'Hospitalisation Details'!$A$2:$H$2345,5,FALSE)</f>
        <v>tier - 3</v>
      </c>
      <c r="O811" t="str">
        <f>VLOOKUP($A811,'Hospitalisation Details'!$A$2:$H$2345,6,FALSE)</f>
        <v>tier - 1</v>
      </c>
      <c r="P811" t="str">
        <f>VLOOKUP($A811,'Hospitalisation Details'!$A$2:$H$2345,7,FALSE)</f>
        <v>R1013</v>
      </c>
      <c r="Q811" s="17">
        <f>VLOOKUP($A811,'Hospitalisation Details'!$A$2:$H$2345,8,FALSE)</f>
        <v>62</v>
      </c>
    </row>
    <row r="812" spans="1:17" x14ac:dyDescent="0.25">
      <c r="A812" t="str">
        <f>'Customer Names'!A812</f>
        <v>Id811</v>
      </c>
      <c r="B812" t="str">
        <f>VLOOKUP($A812,'Customer Names'!$A$2:$D$2336,3,FALSE)</f>
        <v>Doug</v>
      </c>
      <c r="C812" s="16">
        <f>VLOOKUP($A812,'Medical Examinations'!$A$2:$J$2336,2,FALSE)</f>
        <v>38.83</v>
      </c>
      <c r="D812" s="16">
        <f>VLOOKUP($A812,'Medical Examinations'!$A$2:$J$2336,3,FALSE)</f>
        <v>11.86</v>
      </c>
      <c r="E812" t="str">
        <f>VLOOKUP($A812,'Medical Examinations'!$A$2:$J$2336,4,FALSE)</f>
        <v>No</v>
      </c>
      <c r="F812" t="str">
        <f>VLOOKUP($A812,'Medical Examinations'!$A$2:$J$2336,5,FALSE)</f>
        <v>No</v>
      </c>
      <c r="G812" t="str">
        <f>VLOOKUP($A812,'Medical Examinations'!$A$2:$J$2336,6,FALSE)</f>
        <v>No</v>
      </c>
      <c r="H812" s="17">
        <f>VLOOKUP($A812,'Medical Examinations'!$A$2:$J$2336,7,FALSE)</f>
        <v>0</v>
      </c>
      <c r="I812" t="str">
        <f>VLOOKUP($A812,'Medical Examinations'!$A$2:$J$2336,8,FALSE)</f>
        <v>No</v>
      </c>
      <c r="J812" t="str">
        <f>VLOOKUP($A812,'Medical Examinations'!$A$2:$J$2336,9,FALSE)</f>
        <v>Obesity</v>
      </c>
      <c r="K812" t="str">
        <f>VLOOKUP($A812,'Medical Examinations'!$A$2:$J$2336,10,FALSE)</f>
        <v>Diabetes</v>
      </c>
      <c r="L812" s="18">
        <f>VLOOKUP($A812,'Hospitalisation Details'!$A$2:$H$2345,2,FALSE)</f>
        <v>22182</v>
      </c>
      <c r="M812" s="13">
        <f>VLOOKUP($A812,'Hospitalisation Details'!$A$2:$H$2345,4,FALSE)</f>
        <v>12981.35</v>
      </c>
      <c r="N812" t="str">
        <f>VLOOKUP($A812,'Hospitalisation Details'!$A$2:$H$2345,5,FALSE)</f>
        <v>tier - 3</v>
      </c>
      <c r="O812" t="str">
        <f>VLOOKUP($A812,'Hospitalisation Details'!$A$2:$H$2345,6,FALSE)</f>
        <v>tier - 3</v>
      </c>
      <c r="P812" t="str">
        <f>VLOOKUP($A812,'Hospitalisation Details'!$A$2:$H$2345,7,FALSE)</f>
        <v>R1013</v>
      </c>
      <c r="Q812" s="17">
        <f>VLOOKUP($A812,'Hospitalisation Details'!$A$2:$H$2345,8,FALSE)</f>
        <v>62</v>
      </c>
    </row>
    <row r="813" spans="1:17" x14ac:dyDescent="0.25">
      <c r="A813" t="str">
        <f>'Customer Names'!A813</f>
        <v>Id812</v>
      </c>
      <c r="B813" t="str">
        <f>VLOOKUP($A813,'Customer Names'!$A$2:$D$2336,3,FALSE)</f>
        <v>Tom</v>
      </c>
      <c r="C813" s="16">
        <f>VLOOKUP($A813,'Medical Examinations'!$A$2:$J$2336,2,FALSE)</f>
        <v>37.4</v>
      </c>
      <c r="D813" s="16">
        <f>VLOOKUP($A813,'Medical Examinations'!$A$2:$J$2336,3,FALSE)</f>
        <v>11.46</v>
      </c>
      <c r="E813" t="str">
        <f>VLOOKUP($A813,'Medical Examinations'!$A$2:$J$2336,4,FALSE)</f>
        <v>No</v>
      </c>
      <c r="F813" t="str">
        <f>VLOOKUP($A813,'Medical Examinations'!$A$2:$J$2336,5,FALSE)</f>
        <v>No</v>
      </c>
      <c r="G813" t="str">
        <f>VLOOKUP($A813,'Medical Examinations'!$A$2:$J$2336,6,FALSE)</f>
        <v>No</v>
      </c>
      <c r="H813" s="17">
        <f>VLOOKUP($A813,'Medical Examinations'!$A$2:$J$2336,7,FALSE)</f>
        <v>0</v>
      </c>
      <c r="I813" t="str">
        <f>VLOOKUP($A813,'Medical Examinations'!$A$2:$J$2336,8,FALSE)</f>
        <v>No</v>
      </c>
      <c r="J813" t="str">
        <f>VLOOKUP($A813,'Medical Examinations'!$A$2:$J$2336,9,FALSE)</f>
        <v>Obesity</v>
      </c>
      <c r="K813" t="str">
        <f>VLOOKUP($A813,'Medical Examinations'!$A$2:$J$2336,10,FALSE)</f>
        <v>Diabetes</v>
      </c>
      <c r="L813" s="18">
        <f>VLOOKUP($A813,'Hospitalisation Details'!$A$2:$H$2345,2,FALSE)</f>
        <v>22089</v>
      </c>
      <c r="M813" s="13">
        <f>VLOOKUP($A813,'Hospitalisation Details'!$A$2:$H$2345,4,FALSE)</f>
        <v>12979.36</v>
      </c>
      <c r="N813" t="str">
        <f>VLOOKUP($A813,'Hospitalisation Details'!$A$2:$H$2345,5,FALSE)</f>
        <v>tier - 3</v>
      </c>
      <c r="O813" t="str">
        <f>VLOOKUP($A813,'Hospitalisation Details'!$A$2:$H$2345,6,FALSE)</f>
        <v>tier - 1</v>
      </c>
      <c r="P813" t="str">
        <f>VLOOKUP($A813,'Hospitalisation Details'!$A$2:$H$2345,7,FALSE)</f>
        <v>R1011</v>
      </c>
      <c r="Q813" s="17">
        <f>VLOOKUP($A813,'Hospitalisation Details'!$A$2:$H$2345,8,FALSE)</f>
        <v>62</v>
      </c>
    </row>
    <row r="814" spans="1:17" x14ac:dyDescent="0.25">
      <c r="A814" t="str">
        <f>'Customer Names'!A814</f>
        <v>Id813</v>
      </c>
      <c r="B814" t="str">
        <f>VLOOKUP($A814,'Customer Names'!$A$2:$D$2336,3,FALSE)</f>
        <v>Jonathan</v>
      </c>
      <c r="C814" s="16">
        <f>VLOOKUP($A814,'Medical Examinations'!$A$2:$J$2336,2,FALSE)</f>
        <v>21.4</v>
      </c>
      <c r="D814" s="16">
        <f>VLOOKUP($A814,'Medical Examinations'!$A$2:$J$2336,3,FALSE)</f>
        <v>9.0299999999999994</v>
      </c>
      <c r="E814" t="str">
        <f>VLOOKUP($A814,'Medical Examinations'!$A$2:$J$2336,4,FALSE)</f>
        <v>No</v>
      </c>
      <c r="F814" t="str">
        <f>VLOOKUP($A814,'Medical Examinations'!$A$2:$J$2336,5,FALSE)</f>
        <v>No</v>
      </c>
      <c r="G814" t="str">
        <f>VLOOKUP($A814,'Medical Examinations'!$A$2:$J$2336,6,FALSE)</f>
        <v>No</v>
      </c>
      <c r="H814" s="17">
        <f>VLOOKUP($A814,'Medical Examinations'!$A$2:$J$2336,7,FALSE)</f>
        <v>0</v>
      </c>
      <c r="I814" t="str">
        <f>VLOOKUP($A814,'Medical Examinations'!$A$2:$J$2336,8,FALSE)</f>
        <v>No</v>
      </c>
      <c r="J814" t="str">
        <f>VLOOKUP($A814,'Medical Examinations'!$A$2:$J$2336,9,FALSE)</f>
        <v>Normal Weight</v>
      </c>
      <c r="K814" t="str">
        <f>VLOOKUP($A814,'Medical Examinations'!$A$2:$J$2336,10,FALSE)</f>
        <v>Diabetes</v>
      </c>
      <c r="L814" s="18">
        <f>VLOOKUP($A814,'Hospitalisation Details'!$A$2:$H$2345,2,FALSE)</f>
        <v>22224</v>
      </c>
      <c r="M814" s="13">
        <f>VLOOKUP($A814,'Hospitalisation Details'!$A$2:$H$2345,4,FALSE)</f>
        <v>12957.12</v>
      </c>
      <c r="N814" t="str">
        <f>VLOOKUP($A814,'Hospitalisation Details'!$A$2:$H$2345,5,FALSE)</f>
        <v>tier - 3</v>
      </c>
      <c r="O814" t="str">
        <f>VLOOKUP($A814,'Hospitalisation Details'!$A$2:$H$2345,6,FALSE)</f>
        <v>tier - 1</v>
      </c>
      <c r="P814" t="str">
        <f>VLOOKUP($A814,'Hospitalisation Details'!$A$2:$H$2345,7,FALSE)</f>
        <v>R1011</v>
      </c>
      <c r="Q814" s="17">
        <f>VLOOKUP($A814,'Hospitalisation Details'!$A$2:$H$2345,8,FALSE)</f>
        <v>62</v>
      </c>
    </row>
    <row r="815" spans="1:17" x14ac:dyDescent="0.25">
      <c r="A815" t="str">
        <f>'Customer Names'!A815</f>
        <v>Id814</v>
      </c>
      <c r="B815" t="str">
        <f>VLOOKUP($A815,'Customer Names'!$A$2:$D$2336,3,FALSE)</f>
        <v>Wayne A.</v>
      </c>
      <c r="C815" s="16">
        <f>VLOOKUP($A815,'Medical Examinations'!$A$2:$J$2336,2,FALSE)</f>
        <v>38.380000000000003</v>
      </c>
      <c r="D815" s="16">
        <f>VLOOKUP($A815,'Medical Examinations'!$A$2:$J$2336,3,FALSE)</f>
        <v>8.26</v>
      </c>
      <c r="E815" t="str">
        <f>VLOOKUP($A815,'Medical Examinations'!$A$2:$J$2336,4,FALSE)</f>
        <v>yes</v>
      </c>
      <c r="F815" t="str">
        <f>VLOOKUP($A815,'Medical Examinations'!$A$2:$J$2336,5,FALSE)</f>
        <v>No</v>
      </c>
      <c r="G815" t="str">
        <f>VLOOKUP($A815,'Medical Examinations'!$A$2:$J$2336,6,FALSE)</f>
        <v>No</v>
      </c>
      <c r="H815" s="17">
        <f>VLOOKUP($A815,'Medical Examinations'!$A$2:$J$2336,7,FALSE)</f>
        <v>2</v>
      </c>
      <c r="I815" t="str">
        <f>VLOOKUP($A815,'Medical Examinations'!$A$2:$J$2336,8,FALSE)</f>
        <v>No</v>
      </c>
      <c r="J815" t="str">
        <f>VLOOKUP($A815,'Medical Examinations'!$A$2:$J$2336,9,FALSE)</f>
        <v>Obesity</v>
      </c>
      <c r="K815" t="str">
        <f>VLOOKUP($A815,'Medical Examinations'!$A$2:$J$2336,10,FALSE)</f>
        <v>Diabetes</v>
      </c>
      <c r="L815" s="18">
        <f>VLOOKUP($A815,'Hospitalisation Details'!$A$2:$H$2345,2,FALSE)</f>
        <v>22513</v>
      </c>
      <c r="M815" s="13">
        <f>VLOOKUP($A815,'Hospitalisation Details'!$A$2:$H$2345,4,FALSE)</f>
        <v>12950.07</v>
      </c>
      <c r="N815" t="str">
        <f>VLOOKUP($A815,'Hospitalisation Details'!$A$2:$H$2345,5,FALSE)</f>
        <v>tier - 3</v>
      </c>
      <c r="O815" t="str">
        <f>VLOOKUP($A815,'Hospitalisation Details'!$A$2:$H$2345,6,FALSE)</f>
        <v>tier - 1</v>
      </c>
      <c r="P815" t="str">
        <f>VLOOKUP($A815,'Hospitalisation Details'!$A$2:$H$2345,7,FALSE)</f>
        <v>R1012</v>
      </c>
      <c r="Q815" s="17">
        <f>VLOOKUP($A815,'Hospitalisation Details'!$A$2:$H$2345,8,FALSE)</f>
        <v>61</v>
      </c>
    </row>
    <row r="816" spans="1:17" x14ac:dyDescent="0.25">
      <c r="A816" t="str">
        <f>'Customer Names'!A816</f>
        <v>Id815</v>
      </c>
      <c r="B816" t="str">
        <f>VLOOKUP($A816,'Customer Names'!$A$2:$D$2336,3,FALSE)</f>
        <v>Nobuyori</v>
      </c>
      <c r="C816" s="16">
        <f>VLOOKUP($A816,'Medical Examinations'!$A$2:$J$2336,2,FALSE)</f>
        <v>33.659999999999997</v>
      </c>
      <c r="D816" s="16">
        <f>VLOOKUP($A816,'Medical Examinations'!$A$2:$J$2336,3,FALSE)</f>
        <v>5.42</v>
      </c>
      <c r="E816" t="str">
        <f>VLOOKUP($A816,'Medical Examinations'!$A$2:$J$2336,4,FALSE)</f>
        <v>yes</v>
      </c>
      <c r="F816" t="str">
        <f>VLOOKUP($A816,'Medical Examinations'!$A$2:$J$2336,5,FALSE)</f>
        <v>No</v>
      </c>
      <c r="G816" t="str">
        <f>VLOOKUP($A816,'Medical Examinations'!$A$2:$J$2336,6,FALSE)</f>
        <v>No</v>
      </c>
      <c r="H816" s="17">
        <f>VLOOKUP($A816,'Medical Examinations'!$A$2:$J$2336,7,FALSE)</f>
        <v>2</v>
      </c>
      <c r="I816" t="str">
        <f>VLOOKUP($A816,'Medical Examinations'!$A$2:$J$2336,8,FALSE)</f>
        <v>No</v>
      </c>
      <c r="J816" t="str">
        <f>VLOOKUP($A816,'Medical Examinations'!$A$2:$J$2336,9,FALSE)</f>
        <v>Obesity</v>
      </c>
      <c r="K816" t="str">
        <f>VLOOKUP($A816,'Medical Examinations'!$A$2:$J$2336,10,FALSE)</f>
        <v>Normal</v>
      </c>
      <c r="L816" s="18">
        <f>VLOOKUP($A816,'Hospitalisation Details'!$A$2:$H$2345,2,FALSE)</f>
        <v>24463</v>
      </c>
      <c r="M816" s="13">
        <f>VLOOKUP($A816,'Hospitalisation Details'!$A$2:$H$2345,4,FALSE)</f>
        <v>12949.16</v>
      </c>
      <c r="N816" t="str">
        <f>VLOOKUP($A816,'Hospitalisation Details'!$A$2:$H$2345,5,FALSE)</f>
        <v>tier - 3</v>
      </c>
      <c r="O816" t="str">
        <f>VLOOKUP($A816,'Hospitalisation Details'!$A$2:$H$2345,6,FALSE)</f>
        <v>tier - 3</v>
      </c>
      <c r="P816" t="str">
        <f>VLOOKUP($A816,'Hospitalisation Details'!$A$2:$H$2345,7,FALSE)</f>
        <v>R1013</v>
      </c>
      <c r="Q816" s="17">
        <f>VLOOKUP($A816,'Hospitalisation Details'!$A$2:$H$2345,8,FALSE)</f>
        <v>56</v>
      </c>
    </row>
    <row r="817" spans="1:17" x14ac:dyDescent="0.25">
      <c r="A817" t="str">
        <f>'Customer Names'!A817</f>
        <v>Id816</v>
      </c>
      <c r="B817" t="str">
        <f>VLOOKUP($A817,'Customer Names'!$A$2:$D$2336,3,FALSE)</f>
        <v>Rich</v>
      </c>
      <c r="C817" s="16">
        <f>VLOOKUP($A817,'Medical Examinations'!$A$2:$J$2336,2,FALSE)</f>
        <v>31.79</v>
      </c>
      <c r="D817" s="16">
        <f>VLOOKUP($A817,'Medical Examinations'!$A$2:$J$2336,3,FALSE)</f>
        <v>11.33</v>
      </c>
      <c r="E817" t="str">
        <f>VLOOKUP($A817,'Medical Examinations'!$A$2:$J$2336,4,FALSE)</f>
        <v>yes</v>
      </c>
      <c r="F817" t="str">
        <f>VLOOKUP($A817,'Medical Examinations'!$A$2:$J$2336,5,FALSE)</f>
        <v>No</v>
      </c>
      <c r="G817" t="str">
        <f>VLOOKUP($A817,'Medical Examinations'!$A$2:$J$2336,6,FALSE)</f>
        <v>Yes</v>
      </c>
      <c r="H817" s="17">
        <f>VLOOKUP($A817,'Medical Examinations'!$A$2:$J$2336,7,FALSE)</f>
        <v>1</v>
      </c>
      <c r="I817" t="str">
        <f>VLOOKUP($A817,'Medical Examinations'!$A$2:$J$2336,8,FALSE)</f>
        <v>No</v>
      </c>
      <c r="J817" t="str">
        <f>VLOOKUP($A817,'Medical Examinations'!$A$2:$J$2336,9,FALSE)</f>
        <v>Obesity</v>
      </c>
      <c r="K817" t="str">
        <f>VLOOKUP($A817,'Medical Examinations'!$A$2:$J$2336,10,FALSE)</f>
        <v>Diabetes</v>
      </c>
      <c r="L817" s="18">
        <f>VLOOKUP($A817,'Hospitalisation Details'!$A$2:$H$2345,2,FALSE)</f>
        <v>23237</v>
      </c>
      <c r="M817" s="13">
        <f>VLOOKUP($A817,'Hospitalisation Details'!$A$2:$H$2345,4,FALSE)</f>
        <v>12928.79</v>
      </c>
      <c r="N817" t="str">
        <f>VLOOKUP($A817,'Hospitalisation Details'!$A$2:$H$2345,5,FALSE)</f>
        <v>tier - 3</v>
      </c>
      <c r="O817" t="str">
        <f>VLOOKUP($A817,'Hospitalisation Details'!$A$2:$H$2345,6,FALSE)</f>
        <v>tier - 2</v>
      </c>
      <c r="P817" t="str">
        <f>VLOOKUP($A817,'Hospitalisation Details'!$A$2:$H$2345,7,FALSE)</f>
        <v>R1013</v>
      </c>
      <c r="Q817" s="17">
        <f>VLOOKUP($A817,'Hospitalisation Details'!$A$2:$H$2345,8,FALSE)</f>
        <v>59</v>
      </c>
    </row>
    <row r="818" spans="1:17" x14ac:dyDescent="0.25">
      <c r="A818" t="str">
        <f>'Customer Names'!A818</f>
        <v>Id817</v>
      </c>
      <c r="B818" t="str">
        <f>VLOOKUP($A818,'Customer Names'!$A$2:$D$2336,3,FALSE)</f>
        <v>Marcos S</v>
      </c>
      <c r="C818" s="16">
        <f>VLOOKUP($A818,'Medical Examinations'!$A$2:$J$2336,2,FALSE)</f>
        <v>29.7</v>
      </c>
      <c r="D818" s="16">
        <f>VLOOKUP($A818,'Medical Examinations'!$A$2:$J$2336,3,FALSE)</f>
        <v>7.69</v>
      </c>
      <c r="E818" t="str">
        <f>VLOOKUP($A818,'Medical Examinations'!$A$2:$J$2336,4,FALSE)</f>
        <v>yes</v>
      </c>
      <c r="F818" t="str">
        <f>VLOOKUP($A818,'Medical Examinations'!$A$2:$J$2336,5,FALSE)</f>
        <v>No</v>
      </c>
      <c r="G818" t="str">
        <f>VLOOKUP($A818,'Medical Examinations'!$A$2:$J$2336,6,FALSE)</f>
        <v>Yes</v>
      </c>
      <c r="H818" s="17">
        <f>VLOOKUP($A818,'Medical Examinations'!$A$2:$J$2336,7,FALSE)</f>
        <v>1</v>
      </c>
      <c r="I818" t="str">
        <f>VLOOKUP($A818,'Medical Examinations'!$A$2:$J$2336,8,FALSE)</f>
        <v>No</v>
      </c>
      <c r="J818" t="str">
        <f>VLOOKUP($A818,'Medical Examinations'!$A$2:$J$2336,9,FALSE)</f>
        <v>Overweight</v>
      </c>
      <c r="K818" t="str">
        <f>VLOOKUP($A818,'Medical Examinations'!$A$2:$J$2336,10,FALSE)</f>
        <v>Diabetes</v>
      </c>
      <c r="L818" s="18">
        <f>VLOOKUP($A818,'Hospitalisation Details'!$A$2:$H$2345,2,FALSE)</f>
        <v>23255</v>
      </c>
      <c r="M818" s="13">
        <f>VLOOKUP($A818,'Hospitalisation Details'!$A$2:$H$2345,4,FALSE)</f>
        <v>12925.89</v>
      </c>
      <c r="N818" t="str">
        <f>VLOOKUP($A818,'Hospitalisation Details'!$A$2:$H$2345,5,FALSE)</f>
        <v>tier - 3</v>
      </c>
      <c r="O818" t="str">
        <f>VLOOKUP($A818,'Hospitalisation Details'!$A$2:$H$2345,6,FALSE)</f>
        <v>tier - 2</v>
      </c>
      <c r="P818" t="str">
        <f>VLOOKUP($A818,'Hospitalisation Details'!$A$2:$H$2345,7,FALSE)</f>
        <v>R1013</v>
      </c>
      <c r="Q818" s="17">
        <f>VLOOKUP($A818,'Hospitalisation Details'!$A$2:$H$2345,8,FALSE)</f>
        <v>59</v>
      </c>
    </row>
    <row r="819" spans="1:17" x14ac:dyDescent="0.25">
      <c r="A819" t="str">
        <f>'Customer Names'!A819</f>
        <v>Id818</v>
      </c>
      <c r="B819" t="str">
        <f>VLOOKUP($A819,'Customer Names'!$A$2:$D$2336,3,FALSE)</f>
        <v>Dave</v>
      </c>
      <c r="C819" s="16">
        <f>VLOOKUP($A819,'Medical Examinations'!$A$2:$J$2336,2,FALSE)</f>
        <v>25.46</v>
      </c>
      <c r="D819" s="16">
        <f>VLOOKUP($A819,'Medical Examinations'!$A$2:$J$2336,3,FALSE)</f>
        <v>8.77</v>
      </c>
      <c r="E819" t="str">
        <f>VLOOKUP($A819,'Medical Examinations'!$A$2:$J$2336,4,FALSE)</f>
        <v>yes</v>
      </c>
      <c r="F819" t="str">
        <f>VLOOKUP($A819,'Medical Examinations'!$A$2:$J$2336,5,FALSE)</f>
        <v>No</v>
      </c>
      <c r="G819" t="str">
        <f>VLOOKUP($A819,'Medical Examinations'!$A$2:$J$2336,6,FALSE)</f>
        <v>Yes</v>
      </c>
      <c r="H819" s="17">
        <f>VLOOKUP($A819,'Medical Examinations'!$A$2:$J$2336,7,FALSE)</f>
        <v>1</v>
      </c>
      <c r="I819" t="str">
        <f>VLOOKUP($A819,'Medical Examinations'!$A$2:$J$2336,8,FALSE)</f>
        <v>No</v>
      </c>
      <c r="J819" t="str">
        <f>VLOOKUP($A819,'Medical Examinations'!$A$2:$J$2336,9,FALSE)</f>
        <v>Overweight</v>
      </c>
      <c r="K819" t="str">
        <f>VLOOKUP($A819,'Medical Examinations'!$A$2:$J$2336,10,FALSE)</f>
        <v>Diabetes</v>
      </c>
      <c r="L819" s="18">
        <f>VLOOKUP($A819,'Hospitalisation Details'!$A$2:$H$2345,2,FALSE)</f>
        <v>23239</v>
      </c>
      <c r="M819" s="13">
        <f>VLOOKUP($A819,'Hospitalisation Details'!$A$2:$H$2345,4,FALSE)</f>
        <v>12913.99</v>
      </c>
      <c r="N819" t="str">
        <f>VLOOKUP($A819,'Hospitalisation Details'!$A$2:$H$2345,5,FALSE)</f>
        <v>tier - 3</v>
      </c>
      <c r="O819" t="str">
        <f>VLOOKUP($A819,'Hospitalisation Details'!$A$2:$H$2345,6,FALSE)</f>
        <v>tier - 2</v>
      </c>
      <c r="P819" t="str">
        <f>VLOOKUP($A819,'Hospitalisation Details'!$A$2:$H$2345,7,FALSE)</f>
        <v>R1016</v>
      </c>
      <c r="Q819" s="17">
        <f>VLOOKUP($A819,'Hospitalisation Details'!$A$2:$H$2345,8,FALSE)</f>
        <v>59</v>
      </c>
    </row>
    <row r="820" spans="1:17" x14ac:dyDescent="0.25">
      <c r="A820" t="str">
        <f>'Customer Names'!A820</f>
        <v>Id819</v>
      </c>
      <c r="B820" t="str">
        <f>VLOOKUP($A820,'Customer Names'!$A$2:$D$2336,3,FALSE)</f>
        <v>Andy</v>
      </c>
      <c r="C820" s="16">
        <f>VLOOKUP($A820,'Medical Examinations'!$A$2:$J$2336,2,FALSE)</f>
        <v>39.14</v>
      </c>
      <c r="D820" s="16">
        <f>VLOOKUP($A820,'Medical Examinations'!$A$2:$J$2336,3,FALSE)</f>
        <v>4.91</v>
      </c>
      <c r="E820" t="str">
        <f>VLOOKUP($A820,'Medical Examinations'!$A$2:$J$2336,4,FALSE)</f>
        <v>No</v>
      </c>
      <c r="F820" t="str">
        <f>VLOOKUP($A820,'Medical Examinations'!$A$2:$J$2336,5,FALSE)</f>
        <v>yes</v>
      </c>
      <c r="G820" t="str">
        <f>VLOOKUP($A820,'Medical Examinations'!$A$2:$J$2336,6,FALSE)</f>
        <v>No</v>
      </c>
      <c r="H820" s="17">
        <f>VLOOKUP($A820,'Medical Examinations'!$A$2:$J$2336,7,FALSE)</f>
        <v>1</v>
      </c>
      <c r="I820" t="str">
        <f>VLOOKUP($A820,'Medical Examinations'!$A$2:$J$2336,8,FALSE)</f>
        <v>No</v>
      </c>
      <c r="J820" t="str">
        <f>VLOOKUP($A820,'Medical Examinations'!$A$2:$J$2336,9,FALSE)</f>
        <v>Obesity</v>
      </c>
      <c r="K820" t="str">
        <f>VLOOKUP($A820,'Medical Examinations'!$A$2:$J$2336,10,FALSE)</f>
        <v>Normal</v>
      </c>
      <c r="L820" s="18">
        <f>VLOOKUP($A820,'Hospitalisation Details'!$A$2:$H$2345,2,FALSE)</f>
        <v>38177</v>
      </c>
      <c r="M820" s="13">
        <f>VLOOKUP($A820,'Hospitalisation Details'!$A$2:$H$2345,4,FALSE)</f>
        <v>12890.06</v>
      </c>
      <c r="N820" t="str">
        <f>VLOOKUP($A820,'Hospitalisation Details'!$A$2:$H$2345,5,FALSE)</f>
        <v>tier - 3</v>
      </c>
      <c r="O820" t="str">
        <f>VLOOKUP($A820,'Hospitalisation Details'!$A$2:$H$2345,6,FALSE)</f>
        <v>tier - 1</v>
      </c>
      <c r="P820" t="str">
        <f>VLOOKUP($A820,'Hospitalisation Details'!$A$2:$H$2345,7,FALSE)</f>
        <v>R1019</v>
      </c>
      <c r="Q820" s="17">
        <f>VLOOKUP($A820,'Hospitalisation Details'!$A$2:$H$2345,8,FALSE)</f>
        <v>18</v>
      </c>
    </row>
    <row r="821" spans="1:17" x14ac:dyDescent="0.25">
      <c r="A821" t="str">
        <f>'Customer Names'!A821</f>
        <v>Id820</v>
      </c>
      <c r="B821" t="str">
        <f>VLOOKUP($A821,'Customer Names'!$A$2:$D$2336,3,FALSE)</f>
        <v>Mary</v>
      </c>
      <c r="C821" s="16">
        <f>VLOOKUP($A821,'Medical Examinations'!$A$2:$J$2336,2,FALSE)</f>
        <v>41.2</v>
      </c>
      <c r="D821" s="16">
        <f>VLOOKUP($A821,'Medical Examinations'!$A$2:$J$2336,3,FALSE)</f>
        <v>4.95</v>
      </c>
      <c r="E821" t="str">
        <f>VLOOKUP($A821,'Medical Examinations'!$A$2:$J$2336,4,FALSE)</f>
        <v>No</v>
      </c>
      <c r="F821" t="str">
        <f>VLOOKUP($A821,'Medical Examinations'!$A$2:$J$2336,5,FALSE)</f>
        <v>No</v>
      </c>
      <c r="G821" t="str">
        <f>VLOOKUP($A821,'Medical Examinations'!$A$2:$J$2336,6,FALSE)</f>
        <v>No</v>
      </c>
      <c r="H821" s="17">
        <f>VLOOKUP($A821,'Medical Examinations'!$A$2:$J$2336,7,FALSE)</f>
        <v>1</v>
      </c>
      <c r="I821" t="str">
        <f>VLOOKUP($A821,'Medical Examinations'!$A$2:$J$2336,8,FALSE)</f>
        <v>No</v>
      </c>
      <c r="J821" t="str">
        <f>VLOOKUP($A821,'Medical Examinations'!$A$2:$J$2336,9,FALSE)</f>
        <v>Obesity</v>
      </c>
      <c r="K821" t="str">
        <f>VLOOKUP($A821,'Medical Examinations'!$A$2:$J$2336,10,FALSE)</f>
        <v>Normal</v>
      </c>
      <c r="L821" s="18">
        <f>VLOOKUP($A821,'Hospitalisation Details'!$A$2:$H$2345,2,FALSE)</f>
        <v>30900</v>
      </c>
      <c r="M821" s="13">
        <f>VLOOKUP($A821,'Hospitalisation Details'!$A$2:$H$2345,4,FALSE)</f>
        <v>12870.31</v>
      </c>
      <c r="N821" t="str">
        <f>VLOOKUP($A821,'Hospitalisation Details'!$A$2:$H$2345,5,FALSE)</f>
        <v>tier - 3</v>
      </c>
      <c r="O821" t="str">
        <f>VLOOKUP($A821,'Hospitalisation Details'!$A$2:$H$2345,6,FALSE)</f>
        <v>tier - 3</v>
      </c>
      <c r="P821" t="str">
        <f>VLOOKUP($A821,'Hospitalisation Details'!$A$2:$H$2345,7,FALSE)</f>
        <v>R1012</v>
      </c>
      <c r="Q821" s="17">
        <f>VLOOKUP($A821,'Hospitalisation Details'!$A$2:$H$2345,8,FALSE)</f>
        <v>38</v>
      </c>
    </row>
    <row r="822" spans="1:17" x14ac:dyDescent="0.25">
      <c r="A822" t="str">
        <f>'Customer Names'!A822</f>
        <v>Id821</v>
      </c>
      <c r="B822" t="str">
        <f>VLOOKUP($A822,'Customer Names'!$A$2:$D$2336,3,FALSE)</f>
        <v>Marcus B</v>
      </c>
      <c r="C822" s="16">
        <f>VLOOKUP($A822,'Medical Examinations'!$A$2:$J$2336,2,FALSE)</f>
        <v>28.81</v>
      </c>
      <c r="D822" s="16">
        <f>VLOOKUP($A822,'Medical Examinations'!$A$2:$J$2336,3,FALSE)</f>
        <v>10.8</v>
      </c>
      <c r="E822" t="str">
        <f>VLOOKUP($A822,'Medical Examinations'!$A$2:$J$2336,4,FALSE)</f>
        <v>yes</v>
      </c>
      <c r="F822" t="str">
        <f>VLOOKUP($A822,'Medical Examinations'!$A$2:$J$2336,5,FALSE)</f>
        <v>No</v>
      </c>
      <c r="G822" t="str">
        <f>VLOOKUP($A822,'Medical Examinations'!$A$2:$J$2336,6,FALSE)</f>
        <v>Yes</v>
      </c>
      <c r="H822" s="17">
        <f>VLOOKUP($A822,'Medical Examinations'!$A$2:$J$2336,7,FALSE)</f>
        <v>1</v>
      </c>
      <c r="I822" t="str">
        <f>VLOOKUP($A822,'Medical Examinations'!$A$2:$J$2336,8,FALSE)</f>
        <v>No</v>
      </c>
      <c r="J822" t="str">
        <f>VLOOKUP($A822,'Medical Examinations'!$A$2:$J$2336,9,FALSE)</f>
        <v>Overweight</v>
      </c>
      <c r="K822" t="str">
        <f>VLOOKUP($A822,'Medical Examinations'!$A$2:$J$2336,10,FALSE)</f>
        <v>Diabetes</v>
      </c>
      <c r="L822" s="18">
        <f>VLOOKUP($A822,'Hospitalisation Details'!$A$2:$H$2345,2,FALSE)</f>
        <v>23281</v>
      </c>
      <c r="M822" s="13">
        <f>VLOOKUP($A822,'Hospitalisation Details'!$A$2:$H$2345,4,FALSE)</f>
        <v>12856.84</v>
      </c>
      <c r="N822" t="str">
        <f>VLOOKUP($A822,'Hospitalisation Details'!$A$2:$H$2345,5,FALSE)</f>
        <v>tier - 3</v>
      </c>
      <c r="O822" t="str">
        <f>VLOOKUP($A822,'Hospitalisation Details'!$A$2:$H$2345,6,FALSE)</f>
        <v>tier - 3</v>
      </c>
      <c r="P822" t="str">
        <f>VLOOKUP($A822,'Hospitalisation Details'!$A$2:$H$2345,7,FALSE)</f>
        <v>R1021</v>
      </c>
      <c r="Q822" s="17">
        <f>VLOOKUP($A822,'Hospitalisation Details'!$A$2:$H$2345,8,FALSE)</f>
        <v>59</v>
      </c>
    </row>
    <row r="823" spans="1:17" x14ac:dyDescent="0.25">
      <c r="A823" t="str">
        <f>'Customer Names'!A823</f>
        <v>Id822</v>
      </c>
      <c r="B823" t="str">
        <f>VLOOKUP($A823,'Customer Names'!$A$2:$D$2336,3,FALSE)</f>
        <v>Thomas K.</v>
      </c>
      <c r="C823" s="16">
        <f>VLOOKUP($A823,'Medical Examinations'!$A$2:$J$2336,2,FALSE)</f>
        <v>37.409999999999997</v>
      </c>
      <c r="D823" s="16">
        <f>VLOOKUP($A823,'Medical Examinations'!$A$2:$J$2336,3,FALSE)</f>
        <v>7.21</v>
      </c>
      <c r="E823" t="str">
        <f>VLOOKUP($A823,'Medical Examinations'!$A$2:$J$2336,4,FALSE)</f>
        <v>No</v>
      </c>
      <c r="F823" t="str">
        <f>VLOOKUP($A823,'Medical Examinations'!$A$2:$J$2336,5,FALSE)</f>
        <v>No</v>
      </c>
      <c r="G823" t="str">
        <f>VLOOKUP($A823,'Medical Examinations'!$A$2:$J$2336,6,FALSE)</f>
        <v>No</v>
      </c>
      <c r="H823" s="17">
        <f>VLOOKUP($A823,'Medical Examinations'!$A$2:$J$2336,7,FALSE)</f>
        <v>2</v>
      </c>
      <c r="I823" t="str">
        <f>VLOOKUP($A823,'Medical Examinations'!$A$2:$J$2336,8,FALSE)</f>
        <v>No</v>
      </c>
      <c r="J823" t="str">
        <f>VLOOKUP($A823,'Medical Examinations'!$A$2:$J$2336,9,FALSE)</f>
        <v>Obesity</v>
      </c>
      <c r="K823" t="str">
        <f>VLOOKUP($A823,'Medical Examinations'!$A$2:$J$2336,10,FALSE)</f>
        <v>Diabetes</v>
      </c>
      <c r="L823" s="18">
        <f>VLOOKUP($A823,'Hospitalisation Details'!$A$2:$H$2345,2,FALSE)</f>
        <v>26929</v>
      </c>
      <c r="M823" s="13">
        <f>VLOOKUP($A823,'Hospitalisation Details'!$A$2:$H$2345,4,FALSE)</f>
        <v>12852.37</v>
      </c>
      <c r="N823" t="str">
        <f>VLOOKUP($A823,'Hospitalisation Details'!$A$2:$H$2345,5,FALSE)</f>
        <v>tier - 3</v>
      </c>
      <c r="O823" t="str">
        <f>VLOOKUP($A823,'Hospitalisation Details'!$A$2:$H$2345,6,FALSE)</f>
        <v>tier - 1</v>
      </c>
      <c r="P823" t="str">
        <f>VLOOKUP($A823,'Hospitalisation Details'!$A$2:$H$2345,7,FALSE)</f>
        <v>R1012</v>
      </c>
      <c r="Q823" s="17">
        <f>VLOOKUP($A823,'Hospitalisation Details'!$A$2:$H$2345,8,FALSE)</f>
        <v>49</v>
      </c>
    </row>
    <row r="824" spans="1:17" x14ac:dyDescent="0.25">
      <c r="A824" t="str">
        <f>'Customer Names'!A824</f>
        <v>Id823</v>
      </c>
      <c r="B824" t="str">
        <f>VLOOKUP($A824,'Customer Names'!$A$2:$D$2336,3,FALSE)</f>
        <v>Robert</v>
      </c>
      <c r="C824" s="16">
        <f>VLOOKUP($A824,'Medical Examinations'!$A$2:$J$2336,2,FALSE)</f>
        <v>52.54</v>
      </c>
      <c r="D824" s="16">
        <f>VLOOKUP($A824,'Medical Examinations'!$A$2:$J$2336,3,FALSE)</f>
        <v>5.12</v>
      </c>
      <c r="E824" t="str">
        <f>VLOOKUP($A824,'Medical Examinations'!$A$2:$J$2336,4,FALSE)</f>
        <v>No</v>
      </c>
      <c r="F824" t="str">
        <f>VLOOKUP($A824,'Medical Examinations'!$A$2:$J$2336,5,FALSE)</f>
        <v>No</v>
      </c>
      <c r="G824" t="str">
        <f>VLOOKUP($A824,'Medical Examinations'!$A$2:$J$2336,6,FALSE)</f>
        <v>Yes</v>
      </c>
      <c r="H824" s="17">
        <f>VLOOKUP($A824,'Medical Examinations'!$A$2:$J$2336,7,FALSE)</f>
        <v>1</v>
      </c>
      <c r="I824" t="str">
        <f>VLOOKUP($A824,'Medical Examinations'!$A$2:$J$2336,8,FALSE)</f>
        <v>No</v>
      </c>
      <c r="J824" t="str">
        <f>VLOOKUP($A824,'Medical Examinations'!$A$2:$J$2336,9,FALSE)</f>
        <v>Obesity</v>
      </c>
      <c r="K824" t="str">
        <f>VLOOKUP($A824,'Medical Examinations'!$A$2:$J$2336,10,FALSE)</f>
        <v>Normal</v>
      </c>
      <c r="L824" s="18">
        <f>VLOOKUP($A824,'Hospitalisation Details'!$A$2:$H$2345,2,FALSE)</f>
        <v>34239</v>
      </c>
      <c r="M824" s="13">
        <f>VLOOKUP($A824,'Hospitalisation Details'!$A$2:$H$2345,4,FALSE)</f>
        <v>12847.24</v>
      </c>
      <c r="N824" t="str">
        <f>VLOOKUP($A824,'Hospitalisation Details'!$A$2:$H$2345,5,FALSE)</f>
        <v>tier - 3</v>
      </c>
      <c r="O824" t="str">
        <f>VLOOKUP($A824,'Hospitalisation Details'!$A$2:$H$2345,6,FALSE)</f>
        <v>tier - 2</v>
      </c>
      <c r="P824" t="str">
        <f>VLOOKUP($A824,'Hospitalisation Details'!$A$2:$H$2345,7,FALSE)</f>
        <v>R1012</v>
      </c>
      <c r="Q824" s="17">
        <f>VLOOKUP($A824,'Hospitalisation Details'!$A$2:$H$2345,8,FALSE)</f>
        <v>29</v>
      </c>
    </row>
    <row r="825" spans="1:17" x14ac:dyDescent="0.25">
      <c r="A825" t="str">
        <f>'Customer Names'!A825</f>
        <v>Id824</v>
      </c>
      <c r="B825" t="str">
        <f>VLOOKUP($A825,'Customer Names'!$A$2:$D$2336,3,FALSE)</f>
        <v>Geoff</v>
      </c>
      <c r="C825" s="16">
        <f>VLOOKUP($A825,'Medical Examinations'!$A$2:$J$2336,2,FALSE)</f>
        <v>17.29</v>
      </c>
      <c r="D825" s="16">
        <f>VLOOKUP($A825,'Medical Examinations'!$A$2:$J$2336,3,FALSE)</f>
        <v>4.62</v>
      </c>
      <c r="E825" t="str">
        <f>VLOOKUP($A825,'Medical Examinations'!$A$2:$J$2336,4,FALSE)</f>
        <v>No</v>
      </c>
      <c r="F825" t="str">
        <f>VLOOKUP($A825,'Medical Examinations'!$A$2:$J$2336,5,FALSE)</f>
        <v>yes</v>
      </c>
      <c r="G825" t="str">
        <f>VLOOKUP($A825,'Medical Examinations'!$A$2:$J$2336,6,FALSE)</f>
        <v>No</v>
      </c>
      <c r="H825" s="17">
        <f>VLOOKUP($A825,'Medical Examinations'!$A$2:$J$2336,7,FALSE)</f>
        <v>1</v>
      </c>
      <c r="I825" t="str">
        <f>VLOOKUP($A825,'Medical Examinations'!$A$2:$J$2336,8,FALSE)</f>
        <v>yes</v>
      </c>
      <c r="J825" t="str">
        <f>VLOOKUP($A825,'Medical Examinations'!$A$2:$J$2336,9,FALSE)</f>
        <v>Underweight</v>
      </c>
      <c r="K825" t="str">
        <f>VLOOKUP($A825,'Medical Examinations'!$A$2:$J$2336,10,FALSE)</f>
        <v>Normal</v>
      </c>
      <c r="L825" s="18">
        <f>VLOOKUP($A825,'Hospitalisation Details'!$A$2:$H$2345,2,FALSE)</f>
        <v>38300</v>
      </c>
      <c r="M825" s="13">
        <f>VLOOKUP($A825,'Hospitalisation Details'!$A$2:$H$2345,4,FALSE)</f>
        <v>12829.46</v>
      </c>
      <c r="N825" t="str">
        <f>VLOOKUP($A825,'Hospitalisation Details'!$A$2:$H$2345,5,FALSE)</f>
        <v>tier - 3</v>
      </c>
      <c r="O825" t="str">
        <f>VLOOKUP($A825,'Hospitalisation Details'!$A$2:$H$2345,6,FALSE)</f>
        <v>tier - 3</v>
      </c>
      <c r="P825" t="str">
        <f>VLOOKUP($A825,'Hospitalisation Details'!$A$2:$H$2345,7,FALSE)</f>
        <v>R1016</v>
      </c>
      <c r="Q825" s="17">
        <f>VLOOKUP($A825,'Hospitalisation Details'!$A$2:$H$2345,8,FALSE)</f>
        <v>18</v>
      </c>
    </row>
    <row r="826" spans="1:17" x14ac:dyDescent="0.25">
      <c r="A826" t="str">
        <f>'Customer Names'!A826</f>
        <v>Id825</v>
      </c>
      <c r="B826" t="str">
        <f>VLOOKUP($A826,'Customer Names'!$A$2:$D$2336,3,FALSE)</f>
        <v>Chris J.</v>
      </c>
      <c r="C826" s="16">
        <f>VLOOKUP($A826,'Medical Examinations'!$A$2:$J$2336,2,FALSE)</f>
        <v>31.74</v>
      </c>
      <c r="D826" s="16">
        <f>VLOOKUP($A826,'Medical Examinations'!$A$2:$J$2336,3,FALSE)</f>
        <v>7.68</v>
      </c>
      <c r="E826" t="str">
        <f>VLOOKUP($A826,'Medical Examinations'!$A$2:$J$2336,4,FALSE)</f>
        <v>yes</v>
      </c>
      <c r="F826" t="str">
        <f>VLOOKUP($A826,'Medical Examinations'!$A$2:$J$2336,5,FALSE)</f>
        <v>No</v>
      </c>
      <c r="G826" t="str">
        <f>VLOOKUP($A826,'Medical Examinations'!$A$2:$J$2336,6,FALSE)</f>
        <v>No</v>
      </c>
      <c r="H826" s="17">
        <f>VLOOKUP($A826,'Medical Examinations'!$A$2:$J$2336,7,FALSE)</f>
        <v>0</v>
      </c>
      <c r="I826" t="str">
        <f>VLOOKUP($A826,'Medical Examinations'!$A$2:$J$2336,8,FALSE)</f>
        <v>No</v>
      </c>
      <c r="J826" t="str">
        <f>VLOOKUP($A826,'Medical Examinations'!$A$2:$J$2336,9,FALSE)</f>
        <v>Obesity</v>
      </c>
      <c r="K826" t="str">
        <f>VLOOKUP($A826,'Medical Examinations'!$A$2:$J$2336,10,FALSE)</f>
        <v>Diabetes</v>
      </c>
      <c r="L826" s="18">
        <f>VLOOKUP($A826,'Hospitalisation Details'!$A$2:$H$2345,2,FALSE)</f>
        <v>24740</v>
      </c>
      <c r="M826" s="13">
        <f>VLOOKUP($A826,'Hospitalisation Details'!$A$2:$H$2345,4,FALSE)</f>
        <v>12823.25</v>
      </c>
      <c r="N826" t="str">
        <f>VLOOKUP($A826,'Hospitalisation Details'!$A$2:$H$2345,5,FALSE)</f>
        <v>tier - 3</v>
      </c>
      <c r="O826" t="str">
        <f>VLOOKUP($A826,'Hospitalisation Details'!$A$2:$H$2345,6,FALSE)</f>
        <v>tier - 3</v>
      </c>
      <c r="P826" t="str">
        <f>VLOOKUP($A826,'Hospitalisation Details'!$A$2:$H$2345,7,FALSE)</f>
        <v>R1021</v>
      </c>
      <c r="Q826" s="17">
        <f>VLOOKUP($A826,'Hospitalisation Details'!$A$2:$H$2345,8,FALSE)</f>
        <v>55</v>
      </c>
    </row>
    <row r="827" spans="1:17" x14ac:dyDescent="0.25">
      <c r="A827" t="str">
        <f>'Customer Names'!A827</f>
        <v>Id826</v>
      </c>
      <c r="B827" t="str">
        <f>VLOOKUP($A827,'Customer Names'!$A$2:$D$2336,3,FALSE)</f>
        <v>Kate A.</v>
      </c>
      <c r="C827" s="16">
        <f>VLOOKUP($A827,'Medical Examinations'!$A$2:$J$2336,2,FALSE)</f>
        <v>26.504999999999999</v>
      </c>
      <c r="D827" s="16">
        <f>VLOOKUP($A827,'Medical Examinations'!$A$2:$J$2336,3,FALSE)</f>
        <v>6.79</v>
      </c>
      <c r="E827" t="str">
        <f>VLOOKUP($A827,'Medical Examinations'!$A$2:$J$2336,4,FALSE)</f>
        <v>yes</v>
      </c>
      <c r="F827" t="str">
        <f>VLOOKUP($A827,'Medical Examinations'!$A$2:$J$2336,5,FALSE)</f>
        <v>No</v>
      </c>
      <c r="G827" t="str">
        <f>VLOOKUP($A827,'Medical Examinations'!$A$2:$J$2336,6,FALSE)</f>
        <v>Yes</v>
      </c>
      <c r="H827" s="17">
        <f>VLOOKUP($A827,'Medical Examinations'!$A$2:$J$2336,7,FALSE)</f>
        <v>1</v>
      </c>
      <c r="I827" t="str">
        <f>VLOOKUP($A827,'Medical Examinations'!$A$2:$J$2336,8,FALSE)</f>
        <v>No</v>
      </c>
      <c r="J827" t="str">
        <f>VLOOKUP($A827,'Medical Examinations'!$A$2:$J$2336,9,FALSE)</f>
        <v>Overweight</v>
      </c>
      <c r="K827" t="str">
        <f>VLOOKUP($A827,'Medical Examinations'!$A$2:$J$2336,10,FALSE)</f>
        <v>Diabetes</v>
      </c>
      <c r="L827" s="18">
        <f>VLOOKUP($A827,'Hospitalisation Details'!$A$2:$H$2345,2,FALSE)</f>
        <v>23212</v>
      </c>
      <c r="M827" s="13">
        <f>VLOOKUP($A827,'Hospitalisation Details'!$A$2:$H$2345,4,FALSE)</f>
        <v>12815.44</v>
      </c>
      <c r="N827" t="str">
        <f>VLOOKUP($A827,'Hospitalisation Details'!$A$2:$H$2345,5,FALSE)</f>
        <v>tier - 3</v>
      </c>
      <c r="O827" t="str">
        <f>VLOOKUP($A827,'Hospitalisation Details'!$A$2:$H$2345,6,FALSE)</f>
        <v>tier - 3</v>
      </c>
      <c r="P827" t="str">
        <f>VLOOKUP($A827,'Hospitalisation Details'!$A$2:$H$2345,7,FALSE)</f>
        <v>R1024</v>
      </c>
      <c r="Q827" s="17">
        <f>VLOOKUP($A827,'Hospitalisation Details'!$A$2:$H$2345,8,FALSE)</f>
        <v>59</v>
      </c>
    </row>
    <row r="828" spans="1:17" x14ac:dyDescent="0.25">
      <c r="A828" t="str">
        <f>'Customer Names'!A828</f>
        <v>Id827</v>
      </c>
      <c r="B828" t="str">
        <f>VLOOKUP($A828,'Customer Names'!$A$2:$D$2336,3,FALSE)</f>
        <v>Kelli</v>
      </c>
      <c r="C828" s="16">
        <f>VLOOKUP($A828,'Medical Examinations'!$A$2:$J$2336,2,FALSE)</f>
        <v>36.479999999999997</v>
      </c>
      <c r="D828" s="16">
        <f>VLOOKUP($A828,'Medical Examinations'!$A$2:$J$2336,3,FALSE)</f>
        <v>11.09</v>
      </c>
      <c r="E828" t="str">
        <f>VLOOKUP($A828,'Medical Examinations'!$A$2:$J$2336,4,FALSE)</f>
        <v>No</v>
      </c>
      <c r="F828" t="str">
        <f>VLOOKUP($A828,'Medical Examinations'!$A$2:$J$2336,5,FALSE)</f>
        <v>No</v>
      </c>
      <c r="G828" t="str">
        <f>VLOOKUP($A828,'Medical Examinations'!$A$2:$J$2336,6,FALSE)</f>
        <v>No</v>
      </c>
      <c r="H828" s="17">
        <f>VLOOKUP($A828,'Medical Examinations'!$A$2:$J$2336,7,FALSE)</f>
        <v>0</v>
      </c>
      <c r="I828" t="str">
        <f>VLOOKUP($A828,'Medical Examinations'!$A$2:$J$2336,8,FALSE)</f>
        <v>No</v>
      </c>
      <c r="J828" t="str">
        <f>VLOOKUP($A828,'Medical Examinations'!$A$2:$J$2336,9,FALSE)</f>
        <v>Obesity</v>
      </c>
      <c r="K828" t="str">
        <f>VLOOKUP($A828,'Medical Examinations'!$A$2:$J$2336,10,FALSE)</f>
        <v>Diabetes</v>
      </c>
      <c r="L828" s="18">
        <f>VLOOKUP($A828,'Hospitalisation Details'!$A$2:$H$2345,2,FALSE)</f>
        <v>28695</v>
      </c>
      <c r="M828" s="13">
        <f>VLOOKUP($A828,'Hospitalisation Details'!$A$2:$H$2345,4,FALSE)</f>
        <v>12797.21</v>
      </c>
      <c r="N828" t="str">
        <f>VLOOKUP($A828,'Hospitalisation Details'!$A$2:$H$2345,5,FALSE)</f>
        <v>tier - 3</v>
      </c>
      <c r="O828" t="str">
        <f>VLOOKUP($A828,'Hospitalisation Details'!$A$2:$H$2345,6,FALSE)</f>
        <v>tier - 1</v>
      </c>
      <c r="P828" t="str">
        <f>VLOOKUP($A828,'Hospitalisation Details'!$A$2:$H$2345,7,FALSE)</f>
        <v>R1024</v>
      </c>
      <c r="Q828" s="17">
        <f>VLOOKUP($A828,'Hospitalisation Details'!$A$2:$H$2345,8,FALSE)</f>
        <v>44</v>
      </c>
    </row>
    <row r="829" spans="1:17" x14ac:dyDescent="0.25">
      <c r="A829" t="str">
        <f>'Customer Names'!A829</f>
        <v>Id828</v>
      </c>
      <c r="B829" t="str">
        <f>VLOOKUP($A829,'Customer Names'!$A$2:$D$2336,3,FALSE)</f>
        <v>Maggie M</v>
      </c>
      <c r="C829" s="16">
        <f>VLOOKUP($A829,'Medical Examinations'!$A$2:$J$2336,2,FALSE)</f>
        <v>39.159999999999997</v>
      </c>
      <c r="D829" s="16">
        <f>VLOOKUP($A829,'Medical Examinations'!$A$2:$J$2336,3,FALSE)</f>
        <v>5.24</v>
      </c>
      <c r="E829" t="str">
        <f>VLOOKUP($A829,'Medical Examinations'!$A$2:$J$2336,4,FALSE)</f>
        <v>yes</v>
      </c>
      <c r="F829" t="str">
        <f>VLOOKUP($A829,'Medical Examinations'!$A$2:$J$2336,5,FALSE)</f>
        <v>No</v>
      </c>
      <c r="G829" t="str">
        <f>VLOOKUP($A829,'Medical Examinations'!$A$2:$J$2336,6,FALSE)</f>
        <v>Yes</v>
      </c>
      <c r="H829" s="17">
        <f>VLOOKUP($A829,'Medical Examinations'!$A$2:$J$2336,7,FALSE)</f>
        <v>1</v>
      </c>
      <c r="I829" t="str">
        <f>VLOOKUP($A829,'Medical Examinations'!$A$2:$J$2336,8,FALSE)</f>
        <v>No</v>
      </c>
      <c r="J829" t="str">
        <f>VLOOKUP($A829,'Medical Examinations'!$A$2:$J$2336,9,FALSE)</f>
        <v>Obesity</v>
      </c>
      <c r="K829" t="str">
        <f>VLOOKUP($A829,'Medical Examinations'!$A$2:$J$2336,10,FALSE)</f>
        <v>Normal</v>
      </c>
      <c r="L829" s="18">
        <f>VLOOKUP($A829,'Hospitalisation Details'!$A$2:$H$2345,2,FALSE)</f>
        <v>30618</v>
      </c>
      <c r="M829" s="13">
        <f>VLOOKUP($A829,'Hospitalisation Details'!$A$2:$H$2345,4,FALSE)</f>
        <v>12788.18</v>
      </c>
      <c r="N829" t="str">
        <f>VLOOKUP($A829,'Hospitalisation Details'!$A$2:$H$2345,5,FALSE)</f>
        <v>tier - 3</v>
      </c>
      <c r="O829" t="str">
        <f>VLOOKUP($A829,'Hospitalisation Details'!$A$2:$H$2345,6,FALSE)</f>
        <v>tier - 1</v>
      </c>
      <c r="P829" t="str">
        <f>VLOOKUP($A829,'Hospitalisation Details'!$A$2:$H$2345,7,FALSE)</f>
        <v>R1026</v>
      </c>
      <c r="Q829" s="17">
        <f>VLOOKUP($A829,'Hospitalisation Details'!$A$2:$H$2345,8,FALSE)</f>
        <v>39</v>
      </c>
    </row>
    <row r="830" spans="1:17" x14ac:dyDescent="0.25">
      <c r="A830" t="str">
        <f>'Customer Names'!A830</f>
        <v>Id829</v>
      </c>
      <c r="B830" t="str">
        <f>VLOOKUP($A830,'Customer Names'!$A$2:$D$2336,3,FALSE)</f>
        <v>Michelle L.</v>
      </c>
      <c r="C830" s="16">
        <f>VLOOKUP($A830,'Medical Examinations'!$A$2:$J$2336,2,FALSE)</f>
        <v>28.22</v>
      </c>
      <c r="D830" s="16">
        <f>VLOOKUP($A830,'Medical Examinations'!$A$2:$J$2336,3,FALSE)</f>
        <v>7.51</v>
      </c>
      <c r="E830" t="str">
        <f>VLOOKUP($A830,'Medical Examinations'!$A$2:$J$2336,4,FALSE)</f>
        <v>yes</v>
      </c>
      <c r="F830" t="str">
        <f>VLOOKUP($A830,'Medical Examinations'!$A$2:$J$2336,5,FALSE)</f>
        <v>No</v>
      </c>
      <c r="G830" t="str">
        <f>VLOOKUP($A830,'Medical Examinations'!$A$2:$J$2336,6,FALSE)</f>
        <v>Yes</v>
      </c>
      <c r="H830" s="17">
        <f>VLOOKUP($A830,'Medical Examinations'!$A$2:$J$2336,7,FALSE)</f>
        <v>1</v>
      </c>
      <c r="I830" t="str">
        <f>VLOOKUP($A830,'Medical Examinations'!$A$2:$J$2336,8,FALSE)</f>
        <v>No</v>
      </c>
      <c r="J830" t="str">
        <f>VLOOKUP($A830,'Medical Examinations'!$A$2:$J$2336,9,FALSE)</f>
        <v>Overweight</v>
      </c>
      <c r="K830" t="str">
        <f>VLOOKUP($A830,'Medical Examinations'!$A$2:$J$2336,10,FALSE)</f>
        <v>Diabetes</v>
      </c>
      <c r="L830" s="18">
        <f>VLOOKUP($A830,'Hospitalisation Details'!$A$2:$H$2345,2,FALSE)</f>
        <v>23350</v>
      </c>
      <c r="M830" s="13">
        <f>VLOOKUP($A830,'Hospitalisation Details'!$A$2:$H$2345,4,FALSE)</f>
        <v>12788.03</v>
      </c>
      <c r="N830" t="str">
        <f>VLOOKUP($A830,'Hospitalisation Details'!$A$2:$H$2345,5,FALSE)</f>
        <v>tier - 3</v>
      </c>
      <c r="O830" t="str">
        <f>VLOOKUP($A830,'Hospitalisation Details'!$A$2:$H$2345,6,FALSE)</f>
        <v>tier - 3</v>
      </c>
      <c r="P830" t="str">
        <f>VLOOKUP($A830,'Hospitalisation Details'!$A$2:$H$2345,7,FALSE)</f>
        <v>R1025</v>
      </c>
      <c r="Q830" s="17">
        <f>VLOOKUP($A830,'Hospitalisation Details'!$A$2:$H$2345,8,FALSE)</f>
        <v>59</v>
      </c>
    </row>
    <row r="831" spans="1:17" x14ac:dyDescent="0.25">
      <c r="A831" t="str">
        <f>'Customer Names'!A831</f>
        <v>Id830</v>
      </c>
      <c r="B831" t="str">
        <f>VLOOKUP($A831,'Customer Names'!$A$2:$D$2336,3,FALSE)</f>
        <v>Ashley K</v>
      </c>
      <c r="C831" s="16">
        <f>VLOOKUP($A831,'Medical Examinations'!$A$2:$J$2336,2,FALSE)</f>
        <v>35</v>
      </c>
      <c r="D831" s="16">
        <f>VLOOKUP($A831,'Medical Examinations'!$A$2:$J$2336,3,FALSE)</f>
        <v>4.13</v>
      </c>
      <c r="E831" t="str">
        <f>VLOOKUP($A831,'Medical Examinations'!$A$2:$J$2336,4,FALSE)</f>
        <v>No</v>
      </c>
      <c r="F831" t="str">
        <f>VLOOKUP($A831,'Medical Examinations'!$A$2:$J$2336,5,FALSE)</f>
        <v>No</v>
      </c>
      <c r="G831" t="str">
        <f>VLOOKUP($A831,'Medical Examinations'!$A$2:$J$2336,6,FALSE)</f>
        <v>No</v>
      </c>
      <c r="H831" s="17">
        <f>VLOOKUP($A831,'Medical Examinations'!$A$2:$J$2336,7,FALSE)</f>
        <v>2</v>
      </c>
      <c r="I831" t="str">
        <f>VLOOKUP($A831,'Medical Examinations'!$A$2:$J$2336,8,FALSE)</f>
        <v>No</v>
      </c>
      <c r="J831" t="str">
        <f>VLOOKUP($A831,'Medical Examinations'!$A$2:$J$2336,9,FALSE)</f>
        <v>Obesity</v>
      </c>
      <c r="K831" t="str">
        <f>VLOOKUP($A831,'Medical Examinations'!$A$2:$J$2336,10,FALSE)</f>
        <v>Normal</v>
      </c>
      <c r="L831" s="18">
        <f>VLOOKUP($A831,'Hospitalisation Details'!$A$2:$H$2345,2,FALSE)</f>
        <v>26579</v>
      </c>
      <c r="M831" s="13">
        <f>VLOOKUP($A831,'Hospitalisation Details'!$A$2:$H$2345,4,FALSE)</f>
        <v>12776.05</v>
      </c>
      <c r="N831" t="str">
        <f>VLOOKUP($A831,'Hospitalisation Details'!$A$2:$H$2345,5,FALSE)</f>
        <v>tier - 3</v>
      </c>
      <c r="O831" t="str">
        <f>VLOOKUP($A831,'Hospitalisation Details'!$A$2:$H$2345,6,FALSE)</f>
        <v>tier - 3</v>
      </c>
      <c r="P831" t="str">
        <f>VLOOKUP($A831,'Hospitalisation Details'!$A$2:$H$2345,7,FALSE)</f>
        <v>R1026</v>
      </c>
      <c r="Q831" s="17">
        <f>VLOOKUP($A831,'Hospitalisation Details'!$A$2:$H$2345,8,FALSE)</f>
        <v>50</v>
      </c>
    </row>
    <row r="832" spans="1:17" x14ac:dyDescent="0.25">
      <c r="A832" t="str">
        <f>'Customer Names'!A832</f>
        <v>Id831</v>
      </c>
      <c r="B832" t="str">
        <f>VLOOKUP($A832,'Customer Names'!$A$2:$D$2336,3,FALSE)</f>
        <v>Michael</v>
      </c>
      <c r="C832" s="16">
        <f>VLOOKUP($A832,'Medical Examinations'!$A$2:$J$2336,2,FALSE)</f>
        <v>36.24</v>
      </c>
      <c r="D832" s="16">
        <f>VLOOKUP($A832,'Medical Examinations'!$A$2:$J$2336,3,FALSE)</f>
        <v>8.3800000000000008</v>
      </c>
      <c r="E832" t="str">
        <f>VLOOKUP($A832,'Medical Examinations'!$A$2:$J$2336,4,FALSE)</f>
        <v>yes</v>
      </c>
      <c r="F832" t="str">
        <f>VLOOKUP($A832,'Medical Examinations'!$A$2:$J$2336,5,FALSE)</f>
        <v>No</v>
      </c>
      <c r="G832" t="str">
        <f>VLOOKUP($A832,'Medical Examinations'!$A$2:$J$2336,6,FALSE)</f>
        <v>No</v>
      </c>
      <c r="H832" s="17">
        <f>VLOOKUP($A832,'Medical Examinations'!$A$2:$J$2336,7,FALSE)</f>
        <v>1</v>
      </c>
      <c r="I832" t="str">
        <f>VLOOKUP($A832,'Medical Examinations'!$A$2:$J$2336,8,FALSE)</f>
        <v>No</v>
      </c>
      <c r="J832" t="str">
        <f>VLOOKUP($A832,'Medical Examinations'!$A$2:$J$2336,9,FALSE)</f>
        <v>Obesity</v>
      </c>
      <c r="K832" t="str">
        <f>VLOOKUP($A832,'Medical Examinations'!$A$2:$J$2336,10,FALSE)</f>
        <v>Diabetes</v>
      </c>
      <c r="L832" s="18">
        <f>VLOOKUP($A832,'Hospitalisation Details'!$A$2:$H$2345,2,FALSE)</f>
        <v>27662</v>
      </c>
      <c r="M832" s="13">
        <f>VLOOKUP($A832,'Hospitalisation Details'!$A$2:$H$2345,4,FALSE)</f>
        <v>12770.27</v>
      </c>
      <c r="N832" t="str">
        <f>VLOOKUP($A832,'Hospitalisation Details'!$A$2:$H$2345,5,FALSE)</f>
        <v>tier - 3</v>
      </c>
      <c r="O832" t="str">
        <f>VLOOKUP($A832,'Hospitalisation Details'!$A$2:$H$2345,6,FALSE)</f>
        <v>tier - 3</v>
      </c>
      <c r="P832" t="str">
        <f>VLOOKUP($A832,'Hospitalisation Details'!$A$2:$H$2345,7,FALSE)</f>
        <v>R1021</v>
      </c>
      <c r="Q832" s="17">
        <f>VLOOKUP($A832,'Hospitalisation Details'!$A$2:$H$2345,8,FALSE)</f>
        <v>47</v>
      </c>
    </row>
    <row r="833" spans="1:17" x14ac:dyDescent="0.25">
      <c r="A833" t="str">
        <f>'Customer Names'!A833</f>
        <v>Id832</v>
      </c>
      <c r="B833" t="str">
        <f>VLOOKUP($A833,'Customer Names'!$A$2:$D$2336,3,FALSE)</f>
        <v>Ryan K.</v>
      </c>
      <c r="C833" s="16">
        <f>VLOOKUP($A833,'Medical Examinations'!$A$2:$J$2336,2,FALSE)</f>
        <v>36.954999999999998</v>
      </c>
      <c r="D833" s="16">
        <f>VLOOKUP($A833,'Medical Examinations'!$A$2:$J$2336,3,FALSE)</f>
        <v>8.07</v>
      </c>
      <c r="E833" t="str">
        <f>VLOOKUP($A833,'Medical Examinations'!$A$2:$J$2336,4,FALSE)</f>
        <v>No</v>
      </c>
      <c r="F833" t="str">
        <f>VLOOKUP($A833,'Medical Examinations'!$A$2:$J$2336,5,FALSE)</f>
        <v>No</v>
      </c>
      <c r="G833" t="str">
        <f>VLOOKUP($A833,'Medical Examinations'!$A$2:$J$2336,6,FALSE)</f>
        <v>No</v>
      </c>
      <c r="H833" s="17">
        <f>VLOOKUP($A833,'Medical Examinations'!$A$2:$J$2336,7,FALSE)</f>
        <v>0</v>
      </c>
      <c r="I833" t="str">
        <f>VLOOKUP($A833,'Medical Examinations'!$A$2:$J$2336,8,FALSE)</f>
        <v>No</v>
      </c>
      <c r="J833" t="str">
        <f>VLOOKUP($A833,'Medical Examinations'!$A$2:$J$2336,9,FALSE)</f>
        <v>Obesity</v>
      </c>
      <c r="K833" t="str">
        <f>VLOOKUP($A833,'Medical Examinations'!$A$2:$J$2336,10,FALSE)</f>
        <v>Diabetes</v>
      </c>
      <c r="L833" s="18">
        <f>VLOOKUP($A833,'Hospitalisation Details'!$A$2:$H$2345,2,FALSE)</f>
        <v>22920</v>
      </c>
      <c r="M833" s="13">
        <f>VLOOKUP($A833,'Hospitalisation Details'!$A$2:$H$2345,4,FALSE)</f>
        <v>12741.17</v>
      </c>
      <c r="N833" t="str">
        <f>VLOOKUP($A833,'Hospitalisation Details'!$A$2:$H$2345,5,FALSE)</f>
        <v>tier - 3</v>
      </c>
      <c r="O833" t="str">
        <f>VLOOKUP($A833,'Hospitalisation Details'!$A$2:$H$2345,6,FALSE)</f>
        <v>tier - 1</v>
      </c>
      <c r="P833" t="str">
        <f>VLOOKUP($A833,'Hospitalisation Details'!$A$2:$H$2345,7,FALSE)</f>
        <v>R1017</v>
      </c>
      <c r="Q833" s="17">
        <f>VLOOKUP($A833,'Hospitalisation Details'!$A$2:$H$2345,8,FALSE)</f>
        <v>60</v>
      </c>
    </row>
    <row r="834" spans="1:17" x14ac:dyDescent="0.25">
      <c r="A834" t="str">
        <f>'Customer Names'!A834</f>
        <v>Id833</v>
      </c>
      <c r="B834" t="str">
        <f>VLOOKUP($A834,'Customer Names'!$A$2:$D$2336,3,FALSE)</f>
        <v>Matthew J</v>
      </c>
      <c r="C834" s="16">
        <f>VLOOKUP($A834,'Medical Examinations'!$A$2:$J$2336,2,FALSE)</f>
        <v>29.64</v>
      </c>
      <c r="D834" s="16">
        <f>VLOOKUP($A834,'Medical Examinations'!$A$2:$J$2336,3,FALSE)</f>
        <v>8.9499999999999993</v>
      </c>
      <c r="E834" t="str">
        <f>VLOOKUP($A834,'Medical Examinations'!$A$2:$J$2336,4,FALSE)</f>
        <v>No</v>
      </c>
      <c r="F834" t="str">
        <f>VLOOKUP($A834,'Medical Examinations'!$A$2:$J$2336,5,FALSE)</f>
        <v>No</v>
      </c>
      <c r="G834" t="str">
        <f>VLOOKUP($A834,'Medical Examinations'!$A$2:$J$2336,6,FALSE)</f>
        <v>No</v>
      </c>
      <c r="H834" s="17">
        <f>VLOOKUP($A834,'Medical Examinations'!$A$2:$J$2336,7,FALSE)</f>
        <v>0</v>
      </c>
      <c r="I834" t="str">
        <f>VLOOKUP($A834,'Medical Examinations'!$A$2:$J$2336,8,FALSE)</f>
        <v>No</v>
      </c>
      <c r="J834" t="str">
        <f>VLOOKUP($A834,'Medical Examinations'!$A$2:$J$2336,9,FALSE)</f>
        <v>Overweight</v>
      </c>
      <c r="K834" t="str">
        <f>VLOOKUP($A834,'Medical Examinations'!$A$2:$J$2336,10,FALSE)</f>
        <v>Diabetes</v>
      </c>
      <c r="L834" s="18">
        <f>VLOOKUP($A834,'Hospitalisation Details'!$A$2:$H$2345,2,FALSE)</f>
        <v>22891</v>
      </c>
      <c r="M834" s="13">
        <f>VLOOKUP($A834,'Hospitalisation Details'!$A$2:$H$2345,4,FALSE)</f>
        <v>12731</v>
      </c>
      <c r="N834" t="str">
        <f>VLOOKUP($A834,'Hospitalisation Details'!$A$2:$H$2345,5,FALSE)</f>
        <v>tier - 3</v>
      </c>
      <c r="O834" t="str">
        <f>VLOOKUP($A834,'Hospitalisation Details'!$A$2:$H$2345,6,FALSE)</f>
        <v>tier - 3</v>
      </c>
      <c r="P834" t="str">
        <f>VLOOKUP($A834,'Hospitalisation Details'!$A$2:$H$2345,7,FALSE)</f>
        <v>R1016</v>
      </c>
      <c r="Q834" s="17">
        <f>VLOOKUP($A834,'Hospitalisation Details'!$A$2:$H$2345,8,FALSE)</f>
        <v>60</v>
      </c>
    </row>
    <row r="835" spans="1:17" x14ac:dyDescent="0.25">
      <c r="A835" t="str">
        <f>'Customer Names'!A835</f>
        <v>Id834</v>
      </c>
      <c r="B835" t="str">
        <f>VLOOKUP($A835,'Customer Names'!$A$2:$D$2336,3,FALSE)</f>
        <v>Karine</v>
      </c>
      <c r="C835" s="16">
        <f>VLOOKUP($A835,'Medical Examinations'!$A$2:$J$2336,2,FALSE)</f>
        <v>42.74</v>
      </c>
      <c r="D835" s="16">
        <f>VLOOKUP($A835,'Medical Examinations'!$A$2:$J$2336,3,FALSE)</f>
        <v>6.31</v>
      </c>
      <c r="E835" t="str">
        <f>VLOOKUP($A835,'Medical Examinations'!$A$2:$J$2336,4,FALSE)</f>
        <v>yes</v>
      </c>
      <c r="F835" t="str">
        <f>VLOOKUP($A835,'Medical Examinations'!$A$2:$J$2336,5,FALSE)</f>
        <v>No</v>
      </c>
      <c r="G835" t="str">
        <f>VLOOKUP($A835,'Medical Examinations'!$A$2:$J$2336,6,FALSE)</f>
        <v>No</v>
      </c>
      <c r="H835" s="17">
        <f>VLOOKUP($A835,'Medical Examinations'!$A$2:$J$2336,7,FALSE)</f>
        <v>1</v>
      </c>
      <c r="I835" t="str">
        <f>VLOOKUP($A835,'Medical Examinations'!$A$2:$J$2336,8,FALSE)</f>
        <v>No</v>
      </c>
      <c r="J835" t="str">
        <f>VLOOKUP($A835,'Medical Examinations'!$A$2:$J$2336,9,FALSE)</f>
        <v>Obesity</v>
      </c>
      <c r="K835" t="str">
        <f>VLOOKUP($A835,'Medical Examinations'!$A$2:$J$2336,10,FALSE)</f>
        <v>Prediabetes</v>
      </c>
      <c r="L835" s="18">
        <f>VLOOKUP($A835,'Hospitalisation Details'!$A$2:$H$2345,2,FALSE)</f>
        <v>32341</v>
      </c>
      <c r="M835" s="13">
        <f>VLOOKUP($A835,'Hospitalisation Details'!$A$2:$H$2345,4,FALSE)</f>
        <v>12718.21</v>
      </c>
      <c r="N835" t="str">
        <f>VLOOKUP($A835,'Hospitalisation Details'!$A$2:$H$2345,5,FALSE)</f>
        <v>tier - 3</v>
      </c>
      <c r="O835" t="str">
        <f>VLOOKUP($A835,'Hospitalisation Details'!$A$2:$H$2345,6,FALSE)</f>
        <v>tier - 1</v>
      </c>
      <c r="P835" t="str">
        <f>VLOOKUP($A835,'Hospitalisation Details'!$A$2:$H$2345,7,FALSE)</f>
        <v>R1026</v>
      </c>
      <c r="Q835" s="17">
        <f>VLOOKUP($A835,'Hospitalisation Details'!$A$2:$H$2345,8,FALSE)</f>
        <v>34</v>
      </c>
    </row>
    <row r="836" spans="1:17" x14ac:dyDescent="0.25">
      <c r="A836" t="str">
        <f>'Customer Names'!A836</f>
        <v>Id835</v>
      </c>
      <c r="B836" t="str">
        <f>VLOOKUP($A836,'Customer Names'!$A$2:$D$2336,3,FALSE)</f>
        <v>Antonia G</v>
      </c>
      <c r="C836" s="16">
        <f>VLOOKUP($A836,'Medical Examinations'!$A$2:$J$2336,2,FALSE)</f>
        <v>36.130000000000003</v>
      </c>
      <c r="D836" s="16">
        <f>VLOOKUP($A836,'Medical Examinations'!$A$2:$J$2336,3,FALSE)</f>
        <v>7.19</v>
      </c>
      <c r="E836" t="str">
        <f>VLOOKUP($A836,'Medical Examinations'!$A$2:$J$2336,4,FALSE)</f>
        <v>yes</v>
      </c>
      <c r="F836" t="str">
        <f>VLOOKUP($A836,'Medical Examinations'!$A$2:$J$2336,5,FALSE)</f>
        <v>No</v>
      </c>
      <c r="G836" t="str">
        <f>VLOOKUP($A836,'Medical Examinations'!$A$2:$J$2336,6,FALSE)</f>
        <v>No</v>
      </c>
      <c r="H836" s="17">
        <f>VLOOKUP($A836,'Medical Examinations'!$A$2:$J$2336,7,FALSE)</f>
        <v>2</v>
      </c>
      <c r="I836" t="str">
        <f>VLOOKUP($A836,'Medical Examinations'!$A$2:$J$2336,8,FALSE)</f>
        <v>No</v>
      </c>
      <c r="J836" t="str">
        <f>VLOOKUP($A836,'Medical Examinations'!$A$2:$J$2336,9,FALSE)</f>
        <v>Obesity</v>
      </c>
      <c r="K836" t="str">
        <f>VLOOKUP($A836,'Medical Examinations'!$A$2:$J$2336,10,FALSE)</f>
        <v>Diabetes</v>
      </c>
      <c r="L836" s="18">
        <f>VLOOKUP($A836,'Hospitalisation Details'!$A$2:$H$2345,2,FALSE)</f>
        <v>25757</v>
      </c>
      <c r="M836" s="13">
        <f>VLOOKUP($A836,'Hospitalisation Details'!$A$2:$H$2345,4,FALSE)</f>
        <v>12713</v>
      </c>
      <c r="N836" t="str">
        <f>VLOOKUP($A836,'Hospitalisation Details'!$A$2:$H$2345,5,FALSE)</f>
        <v>tier - 3</v>
      </c>
      <c r="O836" t="str">
        <f>VLOOKUP($A836,'Hospitalisation Details'!$A$2:$H$2345,6,FALSE)</f>
        <v>tier - 1</v>
      </c>
      <c r="P836" t="str">
        <f>VLOOKUP($A836,'Hospitalisation Details'!$A$2:$H$2345,7,FALSE)</f>
        <v>R1011</v>
      </c>
      <c r="Q836" s="17">
        <f>VLOOKUP($A836,'Hospitalisation Details'!$A$2:$H$2345,8,FALSE)</f>
        <v>52</v>
      </c>
    </row>
    <row r="837" spans="1:17" x14ac:dyDescent="0.25">
      <c r="A837" t="str">
        <f>'Customer Names'!A837</f>
        <v>Id836</v>
      </c>
      <c r="B837" t="str">
        <f>VLOOKUP($A837,'Customer Names'!$A$2:$D$2336,3,FALSE)</f>
        <v>Casondra L</v>
      </c>
      <c r="C837" s="16">
        <f>VLOOKUP($A837,'Medical Examinations'!$A$2:$J$2336,2,FALSE)</f>
        <v>31.55</v>
      </c>
      <c r="D837" s="16">
        <f>VLOOKUP($A837,'Medical Examinations'!$A$2:$J$2336,3,FALSE)</f>
        <v>6.11</v>
      </c>
      <c r="E837" t="str">
        <f>VLOOKUP($A837,'Medical Examinations'!$A$2:$J$2336,4,FALSE)</f>
        <v>yes</v>
      </c>
      <c r="F837" t="str">
        <f>VLOOKUP($A837,'Medical Examinations'!$A$2:$J$2336,5,FALSE)</f>
        <v>No</v>
      </c>
      <c r="G837" t="str">
        <f>VLOOKUP($A837,'Medical Examinations'!$A$2:$J$2336,6,FALSE)</f>
        <v>No</v>
      </c>
      <c r="H837" s="17">
        <f>VLOOKUP($A837,'Medical Examinations'!$A$2:$J$2336,7,FALSE)</f>
        <v>1</v>
      </c>
      <c r="I837" t="str">
        <f>VLOOKUP($A837,'Medical Examinations'!$A$2:$J$2336,8,FALSE)</f>
        <v>No</v>
      </c>
      <c r="J837" t="str">
        <f>VLOOKUP($A837,'Medical Examinations'!$A$2:$J$2336,9,FALSE)</f>
        <v>Obesity</v>
      </c>
      <c r="K837" t="str">
        <f>VLOOKUP($A837,'Medical Examinations'!$A$2:$J$2336,10,FALSE)</f>
        <v>Prediabetes</v>
      </c>
      <c r="L837" s="18">
        <f>VLOOKUP($A837,'Hospitalisation Details'!$A$2:$H$2345,2,FALSE)</f>
        <v>23709</v>
      </c>
      <c r="M837" s="13">
        <f>VLOOKUP($A837,'Hospitalisation Details'!$A$2:$H$2345,4,FALSE)</f>
        <v>12700.63</v>
      </c>
      <c r="N837" t="str">
        <f>VLOOKUP($A837,'Hospitalisation Details'!$A$2:$H$2345,5,FALSE)</f>
        <v>tier - 3</v>
      </c>
      <c r="O837" t="str">
        <f>VLOOKUP($A837,'Hospitalisation Details'!$A$2:$H$2345,6,FALSE)</f>
        <v>tier - 3</v>
      </c>
      <c r="P837" t="str">
        <f>VLOOKUP($A837,'Hospitalisation Details'!$A$2:$H$2345,7,FALSE)</f>
        <v>R1011</v>
      </c>
      <c r="Q837" s="17">
        <f>VLOOKUP($A837,'Hospitalisation Details'!$A$2:$H$2345,8,FALSE)</f>
        <v>58</v>
      </c>
    </row>
    <row r="838" spans="1:17" x14ac:dyDescent="0.25">
      <c r="A838" t="str">
        <f>'Customer Names'!A838</f>
        <v>Id837</v>
      </c>
      <c r="B838" t="str">
        <f>VLOOKUP($A838,'Customer Names'!$A$2:$D$2336,3,FALSE)</f>
        <v>Wendy</v>
      </c>
      <c r="C838" s="16">
        <f>VLOOKUP($A838,'Medical Examinations'!$A$2:$J$2336,2,FALSE)</f>
        <v>52.75</v>
      </c>
      <c r="D838" s="16">
        <f>VLOOKUP($A838,'Medical Examinations'!$A$2:$J$2336,3,FALSE)</f>
        <v>6.02</v>
      </c>
      <c r="E838" t="str">
        <f>VLOOKUP($A838,'Medical Examinations'!$A$2:$J$2336,4,FALSE)</f>
        <v>No</v>
      </c>
      <c r="F838" t="str">
        <f>VLOOKUP($A838,'Medical Examinations'!$A$2:$J$2336,5,FALSE)</f>
        <v>No</v>
      </c>
      <c r="G838" t="str">
        <f>VLOOKUP($A838,'Medical Examinations'!$A$2:$J$2336,6,FALSE)</f>
        <v>No</v>
      </c>
      <c r="H838" s="17">
        <f>VLOOKUP($A838,'Medical Examinations'!$A$2:$J$2336,7,FALSE)</f>
        <v>1</v>
      </c>
      <c r="I838" t="str">
        <f>VLOOKUP($A838,'Medical Examinations'!$A$2:$J$2336,8,FALSE)</f>
        <v>No</v>
      </c>
      <c r="J838" t="str">
        <f>VLOOKUP($A838,'Medical Examinations'!$A$2:$J$2336,9,FALSE)</f>
        <v>Obesity</v>
      </c>
      <c r="K838" t="str">
        <f>VLOOKUP($A838,'Medical Examinations'!$A$2:$J$2336,10,FALSE)</f>
        <v>Prediabetes</v>
      </c>
      <c r="L838" s="18">
        <f>VLOOKUP($A838,'Hospitalisation Details'!$A$2:$H$2345,2,FALSE)</f>
        <v>33792</v>
      </c>
      <c r="M838" s="13">
        <f>VLOOKUP($A838,'Hospitalisation Details'!$A$2:$H$2345,4,FALSE)</f>
        <v>12699.56</v>
      </c>
      <c r="N838" t="str">
        <f>VLOOKUP($A838,'Hospitalisation Details'!$A$2:$H$2345,5,FALSE)</f>
        <v>tier - 3</v>
      </c>
      <c r="O838" t="str">
        <f>VLOOKUP($A838,'Hospitalisation Details'!$A$2:$H$2345,6,FALSE)</f>
        <v>tier - 2</v>
      </c>
      <c r="P838" t="str">
        <f>VLOOKUP($A838,'Hospitalisation Details'!$A$2:$H$2345,7,FALSE)</f>
        <v>R1011</v>
      </c>
      <c r="Q838" s="17">
        <f>VLOOKUP($A838,'Hospitalisation Details'!$A$2:$H$2345,8,FALSE)</f>
        <v>30</v>
      </c>
    </row>
    <row r="839" spans="1:17" x14ac:dyDescent="0.25">
      <c r="A839" t="str">
        <f>'Customer Names'!A839</f>
        <v>Id838</v>
      </c>
      <c r="B839" t="str">
        <f>VLOOKUP($A839,'Customer Names'!$A$2:$D$2336,3,FALSE)</f>
        <v>Eric D</v>
      </c>
      <c r="C839" s="16">
        <f>VLOOKUP($A839,'Medical Examinations'!$A$2:$J$2336,2,FALSE)</f>
        <v>36.67</v>
      </c>
      <c r="D839" s="16">
        <f>VLOOKUP($A839,'Medical Examinations'!$A$2:$J$2336,3,FALSE)</f>
        <v>11.86</v>
      </c>
      <c r="E839" t="str">
        <f>VLOOKUP($A839,'Medical Examinations'!$A$2:$J$2336,4,FALSE)</f>
        <v>No</v>
      </c>
      <c r="F839" t="str">
        <f>VLOOKUP($A839,'Medical Examinations'!$A$2:$J$2336,5,FALSE)</f>
        <v>No</v>
      </c>
      <c r="G839" t="str">
        <f>VLOOKUP($A839,'Medical Examinations'!$A$2:$J$2336,6,FALSE)</f>
        <v>No</v>
      </c>
      <c r="H839" s="17">
        <f>VLOOKUP($A839,'Medical Examinations'!$A$2:$J$2336,7,FALSE)</f>
        <v>0</v>
      </c>
      <c r="I839" t="str">
        <f>VLOOKUP($A839,'Medical Examinations'!$A$2:$J$2336,8,FALSE)</f>
        <v>No</v>
      </c>
      <c r="J839" t="str">
        <f>VLOOKUP($A839,'Medical Examinations'!$A$2:$J$2336,9,FALSE)</f>
        <v>Obesity</v>
      </c>
      <c r="K839" t="str">
        <f>VLOOKUP($A839,'Medical Examinations'!$A$2:$J$2336,10,FALSE)</f>
        <v>Diabetes</v>
      </c>
      <c r="L839" s="18">
        <f>VLOOKUP($A839,'Hospitalisation Details'!$A$2:$H$2345,2,FALSE)</f>
        <v>27296</v>
      </c>
      <c r="M839" s="13">
        <f>VLOOKUP($A839,'Hospitalisation Details'!$A$2:$H$2345,4,FALSE)</f>
        <v>12697.48</v>
      </c>
      <c r="N839" t="str">
        <f>VLOOKUP($A839,'Hospitalisation Details'!$A$2:$H$2345,5,FALSE)</f>
        <v>tier - 3</v>
      </c>
      <c r="O839" t="str">
        <f>VLOOKUP($A839,'Hospitalisation Details'!$A$2:$H$2345,6,FALSE)</f>
        <v>tier - 3</v>
      </c>
      <c r="P839" t="str">
        <f>VLOOKUP($A839,'Hospitalisation Details'!$A$2:$H$2345,7,FALSE)</f>
        <v>R1021</v>
      </c>
      <c r="Q839" s="17">
        <f>VLOOKUP($A839,'Hospitalisation Details'!$A$2:$H$2345,8,FALSE)</f>
        <v>48</v>
      </c>
    </row>
    <row r="840" spans="1:17" x14ac:dyDescent="0.25">
      <c r="A840" t="str">
        <f>'Customer Names'!A840</f>
        <v>Id839</v>
      </c>
      <c r="B840" t="str">
        <f>VLOOKUP($A840,'Customer Names'!$A$2:$D$2336,3,FALSE)</f>
        <v>Elizabeth</v>
      </c>
      <c r="C840" s="16">
        <f>VLOOKUP($A840,'Medical Examinations'!$A$2:$J$2336,2,FALSE)</f>
        <v>38.06</v>
      </c>
      <c r="D840" s="16">
        <f>VLOOKUP($A840,'Medical Examinations'!$A$2:$J$2336,3,FALSE)</f>
        <v>8.25</v>
      </c>
      <c r="E840" t="str">
        <f>VLOOKUP($A840,'Medical Examinations'!$A$2:$J$2336,4,FALSE)</f>
        <v>No</v>
      </c>
      <c r="F840" t="str">
        <f>VLOOKUP($A840,'Medical Examinations'!$A$2:$J$2336,5,FALSE)</f>
        <v>No</v>
      </c>
      <c r="G840" t="str">
        <f>VLOOKUP($A840,'Medical Examinations'!$A$2:$J$2336,6,FALSE)</f>
        <v>No</v>
      </c>
      <c r="H840" s="17">
        <f>VLOOKUP($A840,'Medical Examinations'!$A$2:$J$2336,7,FALSE)</f>
        <v>0</v>
      </c>
      <c r="I840" t="str">
        <f>VLOOKUP($A840,'Medical Examinations'!$A$2:$J$2336,8,FALSE)</f>
        <v>No</v>
      </c>
      <c r="J840" t="str">
        <f>VLOOKUP($A840,'Medical Examinations'!$A$2:$J$2336,9,FALSE)</f>
        <v>Obesity</v>
      </c>
      <c r="K840" t="str">
        <f>VLOOKUP($A840,'Medical Examinations'!$A$2:$J$2336,10,FALSE)</f>
        <v>Diabetes</v>
      </c>
      <c r="L840" s="18">
        <f>VLOOKUP($A840,'Hospitalisation Details'!$A$2:$H$2345,2,FALSE)</f>
        <v>22885</v>
      </c>
      <c r="M840" s="13">
        <f>VLOOKUP($A840,'Hospitalisation Details'!$A$2:$H$2345,4,FALSE)</f>
        <v>12648.7</v>
      </c>
      <c r="N840" t="str">
        <f>VLOOKUP($A840,'Hospitalisation Details'!$A$2:$H$2345,5,FALSE)</f>
        <v>tier - 3</v>
      </c>
      <c r="O840" t="str">
        <f>VLOOKUP($A840,'Hospitalisation Details'!$A$2:$H$2345,6,FALSE)</f>
        <v>tier - 2</v>
      </c>
      <c r="P840" t="str">
        <f>VLOOKUP($A840,'Hospitalisation Details'!$A$2:$H$2345,7,FALSE)</f>
        <v>R1013</v>
      </c>
      <c r="Q840" s="17">
        <f>VLOOKUP($A840,'Hospitalisation Details'!$A$2:$H$2345,8,FALSE)</f>
        <v>60</v>
      </c>
    </row>
    <row r="841" spans="1:17" x14ac:dyDescent="0.25">
      <c r="A841" t="str">
        <f>'Customer Names'!A841</f>
        <v>Id840</v>
      </c>
      <c r="B841" t="str">
        <f>VLOOKUP($A841,'Customer Names'!$A$2:$D$2336,3,FALSE)</f>
        <v>Laura F</v>
      </c>
      <c r="C841" s="16">
        <f>VLOOKUP($A841,'Medical Examinations'!$A$2:$J$2336,2,FALSE)</f>
        <v>38</v>
      </c>
      <c r="D841" s="16">
        <f>VLOOKUP($A841,'Medical Examinations'!$A$2:$J$2336,3,FALSE)</f>
        <v>8.1300000000000008</v>
      </c>
      <c r="E841" t="str">
        <f>VLOOKUP($A841,'Medical Examinations'!$A$2:$J$2336,4,FALSE)</f>
        <v>No</v>
      </c>
      <c r="F841" t="str">
        <f>VLOOKUP($A841,'Medical Examinations'!$A$2:$J$2336,5,FALSE)</f>
        <v>No</v>
      </c>
      <c r="G841" t="str">
        <f>VLOOKUP($A841,'Medical Examinations'!$A$2:$J$2336,6,FALSE)</f>
        <v>No</v>
      </c>
      <c r="H841" s="17">
        <f>VLOOKUP($A841,'Medical Examinations'!$A$2:$J$2336,7,FALSE)</f>
        <v>0</v>
      </c>
      <c r="I841" t="str">
        <f>VLOOKUP($A841,'Medical Examinations'!$A$2:$J$2336,8,FALSE)</f>
        <v>No</v>
      </c>
      <c r="J841" t="str">
        <f>VLOOKUP($A841,'Medical Examinations'!$A$2:$J$2336,9,FALSE)</f>
        <v>Obesity</v>
      </c>
      <c r="K841" t="str">
        <f>VLOOKUP($A841,'Medical Examinations'!$A$2:$J$2336,10,FALSE)</f>
        <v>Diabetes</v>
      </c>
      <c r="L841" s="18">
        <f>VLOOKUP($A841,'Hospitalisation Details'!$A$2:$H$2345,2,FALSE)</f>
        <v>23999</v>
      </c>
      <c r="M841" s="13">
        <f>VLOOKUP($A841,'Hospitalisation Details'!$A$2:$H$2345,4,FALSE)</f>
        <v>12646.21</v>
      </c>
      <c r="N841" t="str">
        <f>VLOOKUP($A841,'Hospitalisation Details'!$A$2:$H$2345,5,FALSE)</f>
        <v>tier - 3</v>
      </c>
      <c r="O841" t="str">
        <f>VLOOKUP($A841,'Hospitalisation Details'!$A$2:$H$2345,6,FALSE)</f>
        <v>tier - 2</v>
      </c>
      <c r="P841" t="str">
        <f>VLOOKUP($A841,'Hospitalisation Details'!$A$2:$H$2345,7,FALSE)</f>
        <v>R1011</v>
      </c>
      <c r="Q841" s="17">
        <f>VLOOKUP($A841,'Hospitalisation Details'!$A$2:$H$2345,8,FALSE)</f>
        <v>57</v>
      </c>
    </row>
    <row r="842" spans="1:17" x14ac:dyDescent="0.25">
      <c r="A842" t="str">
        <f>'Customer Names'!A842</f>
        <v>Id841</v>
      </c>
      <c r="B842" t="str">
        <f>VLOOKUP($A842,'Customer Names'!$A$2:$D$2336,3,FALSE)</f>
        <v>Amelia F.</v>
      </c>
      <c r="C842" s="16">
        <f>VLOOKUP($A842,'Medical Examinations'!$A$2:$J$2336,2,FALSE)</f>
        <v>35.1</v>
      </c>
      <c r="D842" s="16">
        <f>VLOOKUP($A842,'Medical Examinations'!$A$2:$J$2336,3,FALSE)</f>
        <v>10.1</v>
      </c>
      <c r="E842" t="str">
        <f>VLOOKUP($A842,'Medical Examinations'!$A$2:$J$2336,4,FALSE)</f>
        <v>No</v>
      </c>
      <c r="F842" t="str">
        <f>VLOOKUP($A842,'Medical Examinations'!$A$2:$J$2336,5,FALSE)</f>
        <v>No</v>
      </c>
      <c r="G842" t="str">
        <f>VLOOKUP($A842,'Medical Examinations'!$A$2:$J$2336,6,FALSE)</f>
        <v>No</v>
      </c>
      <c r="H842" s="17">
        <f>VLOOKUP($A842,'Medical Examinations'!$A$2:$J$2336,7,FALSE)</f>
        <v>0</v>
      </c>
      <c r="I842" t="str">
        <f>VLOOKUP($A842,'Medical Examinations'!$A$2:$J$2336,8,FALSE)</f>
        <v>No</v>
      </c>
      <c r="J842" t="str">
        <f>VLOOKUP($A842,'Medical Examinations'!$A$2:$J$2336,9,FALSE)</f>
        <v>Obesity</v>
      </c>
      <c r="K842" t="str">
        <f>VLOOKUP($A842,'Medical Examinations'!$A$2:$J$2336,10,FALSE)</f>
        <v>Diabetes</v>
      </c>
      <c r="L842" s="18">
        <f>VLOOKUP($A842,'Hospitalisation Details'!$A$2:$H$2345,2,FALSE)</f>
        <v>22838</v>
      </c>
      <c r="M842" s="13">
        <f>VLOOKUP($A842,'Hospitalisation Details'!$A$2:$H$2345,4,FALSE)</f>
        <v>12644.59</v>
      </c>
      <c r="N842" t="str">
        <f>VLOOKUP($A842,'Hospitalisation Details'!$A$2:$H$2345,5,FALSE)</f>
        <v>tier - 3</v>
      </c>
      <c r="O842" t="str">
        <f>VLOOKUP($A842,'Hospitalisation Details'!$A$2:$H$2345,6,FALSE)</f>
        <v>tier - 2</v>
      </c>
      <c r="P842" t="str">
        <f>VLOOKUP($A842,'Hospitalisation Details'!$A$2:$H$2345,7,FALSE)</f>
        <v>R1011</v>
      </c>
      <c r="Q842" s="17">
        <f>VLOOKUP($A842,'Hospitalisation Details'!$A$2:$H$2345,8,FALSE)</f>
        <v>60</v>
      </c>
    </row>
    <row r="843" spans="1:17" x14ac:dyDescent="0.25">
      <c r="A843" t="str">
        <f>'Customer Names'!A843</f>
        <v>Id842</v>
      </c>
      <c r="B843" t="str">
        <f>VLOOKUP($A843,'Customer Names'!$A$2:$D$2336,3,FALSE)</f>
        <v>Amy L.</v>
      </c>
      <c r="C843" s="16">
        <f>VLOOKUP($A843,'Medical Examinations'!$A$2:$J$2336,2,FALSE)</f>
        <v>33.82</v>
      </c>
      <c r="D843" s="16">
        <f>VLOOKUP($A843,'Medical Examinations'!$A$2:$J$2336,3,FALSE)</f>
        <v>5.89</v>
      </c>
      <c r="E843" t="str">
        <f>VLOOKUP($A843,'Medical Examinations'!$A$2:$J$2336,4,FALSE)</f>
        <v>yes</v>
      </c>
      <c r="F843" t="str">
        <f>VLOOKUP($A843,'Medical Examinations'!$A$2:$J$2336,5,FALSE)</f>
        <v>No</v>
      </c>
      <c r="G843" t="str">
        <f>VLOOKUP($A843,'Medical Examinations'!$A$2:$J$2336,6,FALSE)</f>
        <v>No</v>
      </c>
      <c r="H843" s="17">
        <f>VLOOKUP($A843,'Medical Examinations'!$A$2:$J$2336,7,FALSE)</f>
        <v>2</v>
      </c>
      <c r="I843" t="str">
        <f>VLOOKUP($A843,'Medical Examinations'!$A$2:$J$2336,8,FALSE)</f>
        <v>No</v>
      </c>
      <c r="J843" t="str">
        <f>VLOOKUP($A843,'Medical Examinations'!$A$2:$J$2336,9,FALSE)</f>
        <v>Obesity</v>
      </c>
      <c r="K843" t="str">
        <f>VLOOKUP($A843,'Medical Examinations'!$A$2:$J$2336,10,FALSE)</f>
        <v>Prediabetes</v>
      </c>
      <c r="L843" s="18">
        <f>VLOOKUP($A843,'Hospitalisation Details'!$A$2:$H$2345,2,FALSE)</f>
        <v>24458</v>
      </c>
      <c r="M843" s="13">
        <f>VLOOKUP($A843,'Hospitalisation Details'!$A$2:$H$2345,4,FALSE)</f>
        <v>12643.38</v>
      </c>
      <c r="N843" t="str">
        <f>VLOOKUP($A843,'Hospitalisation Details'!$A$2:$H$2345,5,FALSE)</f>
        <v>tier - 3</v>
      </c>
      <c r="O843" t="str">
        <f>VLOOKUP($A843,'Hospitalisation Details'!$A$2:$H$2345,6,FALSE)</f>
        <v>tier - 1</v>
      </c>
      <c r="P843" t="str">
        <f>VLOOKUP($A843,'Hospitalisation Details'!$A$2:$H$2345,7,FALSE)</f>
        <v>R1012</v>
      </c>
      <c r="Q843" s="17">
        <f>VLOOKUP($A843,'Hospitalisation Details'!$A$2:$H$2345,8,FALSE)</f>
        <v>56</v>
      </c>
    </row>
    <row r="844" spans="1:17" x14ac:dyDescent="0.25">
      <c r="A844" t="str">
        <f>'Customer Names'!A844</f>
        <v>Id843</v>
      </c>
      <c r="B844" t="str">
        <f>VLOOKUP($A844,'Customer Names'!$A$2:$D$2336,3,FALSE)</f>
        <v>Katie J</v>
      </c>
      <c r="C844" s="16">
        <f>VLOOKUP($A844,'Medical Examinations'!$A$2:$J$2336,2,FALSE)</f>
        <v>37.43</v>
      </c>
      <c r="D844" s="16">
        <f>VLOOKUP($A844,'Medical Examinations'!$A$2:$J$2336,3,FALSE)</f>
        <v>4.97</v>
      </c>
      <c r="E844" t="str">
        <f>VLOOKUP($A844,'Medical Examinations'!$A$2:$J$2336,4,FALSE)</f>
        <v>No</v>
      </c>
      <c r="F844" t="str">
        <f>VLOOKUP($A844,'Medical Examinations'!$A$2:$J$2336,5,FALSE)</f>
        <v>No</v>
      </c>
      <c r="G844" t="str">
        <f>VLOOKUP($A844,'Medical Examinations'!$A$2:$J$2336,6,FALSE)</f>
        <v>No</v>
      </c>
      <c r="H844" s="17">
        <f>VLOOKUP($A844,'Medical Examinations'!$A$2:$J$2336,7,FALSE)</f>
        <v>2</v>
      </c>
      <c r="I844" t="str">
        <f>VLOOKUP($A844,'Medical Examinations'!$A$2:$J$2336,8,FALSE)</f>
        <v>No</v>
      </c>
      <c r="J844" t="str">
        <f>VLOOKUP($A844,'Medical Examinations'!$A$2:$J$2336,9,FALSE)</f>
        <v>Obesity</v>
      </c>
      <c r="K844" t="str">
        <f>VLOOKUP($A844,'Medical Examinations'!$A$2:$J$2336,10,FALSE)</f>
        <v>Normal</v>
      </c>
      <c r="L844" s="18">
        <f>VLOOKUP($A844,'Hospitalisation Details'!$A$2:$H$2345,2,FALSE)</f>
        <v>26547</v>
      </c>
      <c r="M844" s="13">
        <f>VLOOKUP($A844,'Hospitalisation Details'!$A$2:$H$2345,4,FALSE)</f>
        <v>12640.24</v>
      </c>
      <c r="N844" t="str">
        <f>VLOOKUP($A844,'Hospitalisation Details'!$A$2:$H$2345,5,FALSE)</f>
        <v>tier - 3</v>
      </c>
      <c r="O844" t="str">
        <f>VLOOKUP($A844,'Hospitalisation Details'!$A$2:$H$2345,6,FALSE)</f>
        <v>tier - 1</v>
      </c>
      <c r="P844" t="str">
        <f>VLOOKUP($A844,'Hospitalisation Details'!$A$2:$H$2345,7,FALSE)</f>
        <v>R1011</v>
      </c>
      <c r="Q844" s="17">
        <f>VLOOKUP($A844,'Hospitalisation Details'!$A$2:$H$2345,8,FALSE)</f>
        <v>50</v>
      </c>
    </row>
    <row r="845" spans="1:17" x14ac:dyDescent="0.25">
      <c r="A845" t="str">
        <f>'Customer Names'!A845</f>
        <v>Id844</v>
      </c>
      <c r="B845" t="str">
        <f>VLOOKUP($A845,'Customer Names'!$A$2:$D$2336,3,FALSE)</f>
        <v>Laura E.</v>
      </c>
      <c r="C845" s="16">
        <f>VLOOKUP($A845,'Medical Examinations'!$A$2:$J$2336,2,FALSE)</f>
        <v>30.5</v>
      </c>
      <c r="D845" s="16">
        <f>VLOOKUP($A845,'Medical Examinations'!$A$2:$J$2336,3,FALSE)</f>
        <v>9.9</v>
      </c>
      <c r="E845" t="str">
        <f>VLOOKUP($A845,'Medical Examinations'!$A$2:$J$2336,4,FALSE)</f>
        <v>No</v>
      </c>
      <c r="F845" t="str">
        <f>VLOOKUP($A845,'Medical Examinations'!$A$2:$J$2336,5,FALSE)</f>
        <v>No</v>
      </c>
      <c r="G845" t="str">
        <f>VLOOKUP($A845,'Medical Examinations'!$A$2:$J$2336,6,FALSE)</f>
        <v>No</v>
      </c>
      <c r="H845" s="17">
        <f>VLOOKUP($A845,'Medical Examinations'!$A$2:$J$2336,7,FALSE)</f>
        <v>0</v>
      </c>
      <c r="I845" t="str">
        <f>VLOOKUP($A845,'Medical Examinations'!$A$2:$J$2336,8,FALSE)</f>
        <v>No</v>
      </c>
      <c r="J845" t="str">
        <f>VLOOKUP($A845,'Medical Examinations'!$A$2:$J$2336,9,FALSE)</f>
        <v>Obesity</v>
      </c>
      <c r="K845" t="str">
        <f>VLOOKUP($A845,'Medical Examinations'!$A$2:$J$2336,10,FALSE)</f>
        <v>Diabetes</v>
      </c>
      <c r="L845" s="18">
        <f>VLOOKUP($A845,'Hospitalisation Details'!$A$2:$H$2345,2,FALSE)</f>
        <v>22849</v>
      </c>
      <c r="M845" s="13">
        <f>VLOOKUP($A845,'Hospitalisation Details'!$A$2:$H$2345,4,FALSE)</f>
        <v>12638.2</v>
      </c>
      <c r="N845" t="str">
        <f>VLOOKUP($A845,'Hospitalisation Details'!$A$2:$H$2345,5,FALSE)</f>
        <v>tier - 3</v>
      </c>
      <c r="O845" t="str">
        <f>VLOOKUP($A845,'Hospitalisation Details'!$A$2:$H$2345,6,FALSE)</f>
        <v>tier - 1</v>
      </c>
      <c r="P845" t="str">
        <f>VLOOKUP($A845,'Hospitalisation Details'!$A$2:$H$2345,7,FALSE)</f>
        <v>R1011</v>
      </c>
      <c r="Q845" s="17">
        <f>VLOOKUP($A845,'Hospitalisation Details'!$A$2:$H$2345,8,FALSE)</f>
        <v>60</v>
      </c>
    </row>
    <row r="846" spans="1:17" x14ac:dyDescent="0.25">
      <c r="A846" t="str">
        <f>'Customer Names'!A846</f>
        <v>Id845</v>
      </c>
      <c r="B846" t="str">
        <f>VLOOKUP($A846,'Customer Names'!$A$2:$D$2336,3,FALSE)</f>
        <v>Mayumi</v>
      </c>
      <c r="C846" s="16">
        <f>VLOOKUP($A846,'Medical Examinations'!$A$2:$J$2336,2,FALSE)</f>
        <v>24.53</v>
      </c>
      <c r="D846" s="16">
        <f>VLOOKUP($A846,'Medical Examinations'!$A$2:$J$2336,3,FALSE)</f>
        <v>9.0500000000000007</v>
      </c>
      <c r="E846" t="str">
        <f>VLOOKUP($A846,'Medical Examinations'!$A$2:$J$2336,4,FALSE)</f>
        <v>No</v>
      </c>
      <c r="F846" t="str">
        <f>VLOOKUP($A846,'Medical Examinations'!$A$2:$J$2336,5,FALSE)</f>
        <v>No</v>
      </c>
      <c r="G846" t="str">
        <f>VLOOKUP($A846,'Medical Examinations'!$A$2:$J$2336,6,FALSE)</f>
        <v>No</v>
      </c>
      <c r="H846" s="17">
        <f>VLOOKUP($A846,'Medical Examinations'!$A$2:$J$2336,7,FALSE)</f>
        <v>0</v>
      </c>
      <c r="I846" t="str">
        <f>VLOOKUP($A846,'Medical Examinations'!$A$2:$J$2336,8,FALSE)</f>
        <v>No</v>
      </c>
      <c r="J846" t="str">
        <f>VLOOKUP($A846,'Medical Examinations'!$A$2:$J$2336,9,FALSE)</f>
        <v>Normal Weight</v>
      </c>
      <c r="K846" t="str">
        <f>VLOOKUP($A846,'Medical Examinations'!$A$2:$J$2336,10,FALSE)</f>
        <v>Diabetes</v>
      </c>
      <c r="L846" s="18">
        <f>VLOOKUP($A846,'Hospitalisation Details'!$A$2:$H$2345,2,FALSE)</f>
        <v>22972</v>
      </c>
      <c r="M846" s="13">
        <f>VLOOKUP($A846,'Hospitalisation Details'!$A$2:$H$2345,4,FALSE)</f>
        <v>12629.9</v>
      </c>
      <c r="N846" t="str">
        <f>VLOOKUP($A846,'Hospitalisation Details'!$A$2:$H$2345,5,FALSE)</f>
        <v>tier - 3</v>
      </c>
      <c r="O846" t="str">
        <f>VLOOKUP($A846,'Hospitalisation Details'!$A$2:$H$2345,6,FALSE)</f>
        <v>tier - 3</v>
      </c>
      <c r="P846" t="str">
        <f>VLOOKUP($A846,'Hospitalisation Details'!$A$2:$H$2345,7,FALSE)</f>
        <v>R1013</v>
      </c>
      <c r="Q846" s="17">
        <f>VLOOKUP($A846,'Hospitalisation Details'!$A$2:$H$2345,8,FALSE)</f>
        <v>60</v>
      </c>
    </row>
    <row r="847" spans="1:17" x14ac:dyDescent="0.25">
      <c r="A847" t="str">
        <f>'Customer Names'!A847</f>
        <v>Id846</v>
      </c>
      <c r="B847" t="str">
        <f>VLOOKUP($A847,'Customer Names'!$A$2:$D$2336,3,FALSE)</f>
        <v>Vanessa</v>
      </c>
      <c r="C847" s="16">
        <f>VLOOKUP($A847,'Medical Examinations'!$A$2:$J$2336,2,FALSE)</f>
        <v>25.74</v>
      </c>
      <c r="D847" s="16">
        <f>VLOOKUP($A847,'Medical Examinations'!$A$2:$J$2336,3,FALSE)</f>
        <v>10.93</v>
      </c>
      <c r="E847" t="str">
        <f>VLOOKUP($A847,'Medical Examinations'!$A$2:$J$2336,4,FALSE)</f>
        <v>No</v>
      </c>
      <c r="F847" t="str">
        <f>VLOOKUP($A847,'Medical Examinations'!$A$2:$J$2336,5,FALSE)</f>
        <v>No</v>
      </c>
      <c r="G847" t="str">
        <f>VLOOKUP($A847,'Medical Examinations'!$A$2:$J$2336,6,FALSE)</f>
        <v>No</v>
      </c>
      <c r="H847" s="17">
        <f>VLOOKUP($A847,'Medical Examinations'!$A$2:$J$2336,7,FALSE)</f>
        <v>0</v>
      </c>
      <c r="I847" t="str">
        <f>VLOOKUP($A847,'Medical Examinations'!$A$2:$J$2336,8,FALSE)</f>
        <v>No</v>
      </c>
      <c r="J847" t="str">
        <f>VLOOKUP($A847,'Medical Examinations'!$A$2:$J$2336,9,FALSE)</f>
        <v>Overweight</v>
      </c>
      <c r="K847" t="str">
        <f>VLOOKUP($A847,'Medical Examinations'!$A$2:$J$2336,10,FALSE)</f>
        <v>Diabetes</v>
      </c>
      <c r="L847" s="18">
        <f>VLOOKUP($A847,'Hospitalisation Details'!$A$2:$H$2345,2,FALSE)</f>
        <v>24019</v>
      </c>
      <c r="M847" s="13">
        <f>VLOOKUP($A847,'Hospitalisation Details'!$A$2:$H$2345,4,FALSE)</f>
        <v>12629.17</v>
      </c>
      <c r="N847" t="str">
        <f>VLOOKUP($A847,'Hospitalisation Details'!$A$2:$H$2345,5,FALSE)</f>
        <v>tier - 3</v>
      </c>
      <c r="O847" t="str">
        <f>VLOOKUP($A847,'Hospitalisation Details'!$A$2:$H$2345,6,FALSE)</f>
        <v>tier - 1</v>
      </c>
      <c r="P847" t="str">
        <f>VLOOKUP($A847,'Hospitalisation Details'!$A$2:$H$2345,7,FALSE)</f>
        <v>R1013</v>
      </c>
      <c r="Q847" s="17">
        <f>VLOOKUP($A847,'Hospitalisation Details'!$A$2:$H$2345,8,FALSE)</f>
        <v>57</v>
      </c>
    </row>
    <row r="848" spans="1:17" x14ac:dyDescent="0.25">
      <c r="A848" t="str">
        <f>'Customer Names'!A848</f>
        <v>Id847</v>
      </c>
      <c r="B848" t="str">
        <f>VLOOKUP($A848,'Customer Names'!$A$2:$D$2336,3,FALSE)</f>
        <v>Natali N</v>
      </c>
      <c r="C848" s="16">
        <f>VLOOKUP($A848,'Medical Examinations'!$A$2:$J$2336,2,FALSE)</f>
        <v>34.08</v>
      </c>
      <c r="D848" s="16">
        <f>VLOOKUP($A848,'Medical Examinations'!$A$2:$J$2336,3,FALSE)</f>
        <v>7.58</v>
      </c>
      <c r="E848" t="str">
        <f>VLOOKUP($A848,'Medical Examinations'!$A$2:$J$2336,4,FALSE)</f>
        <v>yes</v>
      </c>
      <c r="F848" t="str">
        <f>VLOOKUP($A848,'Medical Examinations'!$A$2:$J$2336,5,FALSE)</f>
        <v>No</v>
      </c>
      <c r="G848" t="str">
        <f>VLOOKUP($A848,'Medical Examinations'!$A$2:$J$2336,6,FALSE)</f>
        <v>No</v>
      </c>
      <c r="H848" s="17">
        <f>VLOOKUP($A848,'Medical Examinations'!$A$2:$J$2336,7,FALSE)</f>
        <v>2</v>
      </c>
      <c r="I848" t="str">
        <f>VLOOKUP($A848,'Medical Examinations'!$A$2:$J$2336,8,FALSE)</f>
        <v>No</v>
      </c>
      <c r="J848" t="str">
        <f>VLOOKUP($A848,'Medical Examinations'!$A$2:$J$2336,9,FALSE)</f>
        <v>Obesity</v>
      </c>
      <c r="K848" t="str">
        <f>VLOOKUP($A848,'Medical Examinations'!$A$2:$J$2336,10,FALSE)</f>
        <v>Diabetes</v>
      </c>
      <c r="L848" s="18">
        <f>VLOOKUP($A848,'Hospitalisation Details'!$A$2:$H$2345,2,FALSE)</f>
        <v>25930</v>
      </c>
      <c r="M848" s="13">
        <f>VLOOKUP($A848,'Hospitalisation Details'!$A$2:$H$2345,4,FALSE)</f>
        <v>12624.74</v>
      </c>
      <c r="N848" t="str">
        <f>VLOOKUP($A848,'Hospitalisation Details'!$A$2:$H$2345,5,FALSE)</f>
        <v>tier - 3</v>
      </c>
      <c r="O848" t="str">
        <f>VLOOKUP($A848,'Hospitalisation Details'!$A$2:$H$2345,6,FALSE)</f>
        <v>tier - 1</v>
      </c>
      <c r="P848" t="str">
        <f>VLOOKUP($A848,'Hospitalisation Details'!$A$2:$H$2345,7,FALSE)</f>
        <v>R1012</v>
      </c>
      <c r="Q848" s="17">
        <f>VLOOKUP($A848,'Hospitalisation Details'!$A$2:$H$2345,8,FALSE)</f>
        <v>52</v>
      </c>
    </row>
    <row r="849" spans="1:17" x14ac:dyDescent="0.25">
      <c r="A849" t="str">
        <f>'Customer Names'!A849</f>
        <v>Id848</v>
      </c>
      <c r="B849" t="str">
        <f>VLOOKUP($A849,'Customer Names'!$A$2:$D$2336,3,FALSE)</f>
        <v>Beth</v>
      </c>
      <c r="C849" s="16">
        <f>VLOOKUP($A849,'Medical Examinations'!$A$2:$J$2336,2,FALSE)</f>
        <v>31.35</v>
      </c>
      <c r="D849" s="16">
        <f>VLOOKUP($A849,'Medical Examinations'!$A$2:$J$2336,3,FALSE)</f>
        <v>11</v>
      </c>
      <c r="E849" t="str">
        <f>VLOOKUP($A849,'Medical Examinations'!$A$2:$J$2336,4,FALSE)</f>
        <v>yes</v>
      </c>
      <c r="F849" t="str">
        <f>VLOOKUP($A849,'Medical Examinations'!$A$2:$J$2336,5,FALSE)</f>
        <v>No</v>
      </c>
      <c r="G849" t="str">
        <f>VLOOKUP($A849,'Medical Examinations'!$A$2:$J$2336,6,FALSE)</f>
        <v>Yes</v>
      </c>
      <c r="H849" s="17">
        <f>VLOOKUP($A849,'Medical Examinations'!$A$2:$J$2336,7,FALSE)</f>
        <v>1</v>
      </c>
      <c r="I849" t="str">
        <f>VLOOKUP($A849,'Medical Examinations'!$A$2:$J$2336,8,FALSE)</f>
        <v>No</v>
      </c>
      <c r="J849" t="str">
        <f>VLOOKUP($A849,'Medical Examinations'!$A$2:$J$2336,9,FALSE)</f>
        <v>Obesity</v>
      </c>
      <c r="K849" t="str">
        <f>VLOOKUP($A849,'Medical Examinations'!$A$2:$J$2336,10,FALSE)</f>
        <v>Diabetes</v>
      </c>
      <c r="L849" s="18">
        <f>VLOOKUP($A849,'Hospitalisation Details'!$A$2:$H$2345,2,FALSE)</f>
        <v>23242</v>
      </c>
      <c r="M849" s="13">
        <f>VLOOKUP($A849,'Hospitalisation Details'!$A$2:$H$2345,4,FALSE)</f>
        <v>12622.18</v>
      </c>
      <c r="N849" t="str">
        <f>VLOOKUP($A849,'Hospitalisation Details'!$A$2:$H$2345,5,FALSE)</f>
        <v>tier - 3</v>
      </c>
      <c r="O849" t="str">
        <f>VLOOKUP($A849,'Hospitalisation Details'!$A$2:$H$2345,6,FALSE)</f>
        <v>tier - 1</v>
      </c>
      <c r="P849" t="str">
        <f>VLOOKUP($A849,'Hospitalisation Details'!$A$2:$H$2345,7,FALSE)</f>
        <v>R1012</v>
      </c>
      <c r="Q849" s="17">
        <f>VLOOKUP($A849,'Hospitalisation Details'!$A$2:$H$2345,8,FALSE)</f>
        <v>59</v>
      </c>
    </row>
    <row r="850" spans="1:17" x14ac:dyDescent="0.25">
      <c r="A850" t="str">
        <f>'Customer Names'!A850</f>
        <v>Id849</v>
      </c>
      <c r="B850" t="str">
        <f>VLOOKUP($A850,'Customer Names'!$A$2:$D$2336,3,FALSE)</f>
        <v>Alex</v>
      </c>
      <c r="C850" s="16">
        <f>VLOOKUP($A850,'Medical Examinations'!$A$2:$J$2336,2,FALSE)</f>
        <v>26.79</v>
      </c>
      <c r="D850" s="16">
        <f>VLOOKUP($A850,'Medical Examinations'!$A$2:$J$2336,3,FALSE)</f>
        <v>5.0599999999999996</v>
      </c>
      <c r="E850" t="str">
        <f>VLOOKUP($A850,'Medical Examinations'!$A$2:$J$2336,4,FALSE)</f>
        <v>No</v>
      </c>
      <c r="F850" t="str">
        <f>VLOOKUP($A850,'Medical Examinations'!$A$2:$J$2336,5,FALSE)</f>
        <v>No</v>
      </c>
      <c r="G850" t="str">
        <f>VLOOKUP($A850,'Medical Examinations'!$A$2:$J$2336,6,FALSE)</f>
        <v>No</v>
      </c>
      <c r="H850" s="17">
        <f>VLOOKUP($A850,'Medical Examinations'!$A$2:$J$2336,7,FALSE)</f>
        <v>1</v>
      </c>
      <c r="I850" t="str">
        <f>VLOOKUP($A850,'Medical Examinations'!$A$2:$J$2336,8,FALSE)</f>
        <v>No</v>
      </c>
      <c r="J850" t="str">
        <f>VLOOKUP($A850,'Medical Examinations'!$A$2:$J$2336,9,FALSE)</f>
        <v>Overweight</v>
      </c>
      <c r="K850" t="str">
        <f>VLOOKUP($A850,'Medical Examinations'!$A$2:$J$2336,10,FALSE)</f>
        <v>Normal</v>
      </c>
      <c r="L850" s="18">
        <f>VLOOKUP($A850,'Hospitalisation Details'!$A$2:$H$2345,2,FALSE)</f>
        <v>36117</v>
      </c>
      <c r="M850" s="13">
        <f>VLOOKUP($A850,'Hospitalisation Details'!$A$2:$H$2345,4,FALSE)</f>
        <v>12609.89</v>
      </c>
      <c r="N850" t="str">
        <f>VLOOKUP($A850,'Hospitalisation Details'!$A$2:$H$2345,5,FALSE)</f>
        <v>tier - 3</v>
      </c>
      <c r="O850" t="str">
        <f>VLOOKUP($A850,'Hospitalisation Details'!$A$2:$H$2345,6,FALSE)</f>
        <v>tier - 3</v>
      </c>
      <c r="P850" t="str">
        <f>VLOOKUP($A850,'Hospitalisation Details'!$A$2:$H$2345,7,FALSE)</f>
        <v>R1012</v>
      </c>
      <c r="Q850" s="17">
        <f>VLOOKUP($A850,'Hospitalisation Details'!$A$2:$H$2345,8,FALSE)</f>
        <v>24</v>
      </c>
    </row>
    <row r="851" spans="1:17" x14ac:dyDescent="0.25">
      <c r="A851" t="str">
        <f>'Customer Names'!A851</f>
        <v>Id850</v>
      </c>
      <c r="B851" t="str">
        <f>VLOOKUP($A851,'Customer Names'!$A$2:$D$2336,3,FALSE)</f>
        <v>Spencer</v>
      </c>
      <c r="C851" s="16">
        <f>VLOOKUP($A851,'Medical Examinations'!$A$2:$J$2336,2,FALSE)</f>
        <v>42.78</v>
      </c>
      <c r="D851" s="16">
        <f>VLOOKUP($A851,'Medical Examinations'!$A$2:$J$2336,3,FALSE)</f>
        <v>6.11</v>
      </c>
      <c r="E851" t="str">
        <f>VLOOKUP($A851,'Medical Examinations'!$A$2:$J$2336,4,FALSE)</f>
        <v>yes</v>
      </c>
      <c r="F851" t="str">
        <f>VLOOKUP($A851,'Medical Examinations'!$A$2:$J$2336,5,FALSE)</f>
        <v>No</v>
      </c>
      <c r="G851" t="str">
        <f>VLOOKUP($A851,'Medical Examinations'!$A$2:$J$2336,6,FALSE)</f>
        <v>No</v>
      </c>
      <c r="H851" s="17">
        <f>VLOOKUP($A851,'Medical Examinations'!$A$2:$J$2336,7,FALSE)</f>
        <v>1</v>
      </c>
      <c r="I851" t="str">
        <f>VLOOKUP($A851,'Medical Examinations'!$A$2:$J$2336,8,FALSE)</f>
        <v>No</v>
      </c>
      <c r="J851" t="str">
        <f>VLOOKUP($A851,'Medical Examinations'!$A$2:$J$2336,9,FALSE)</f>
        <v>Obesity</v>
      </c>
      <c r="K851" t="str">
        <f>VLOOKUP($A851,'Medical Examinations'!$A$2:$J$2336,10,FALSE)</f>
        <v>Prediabetes</v>
      </c>
      <c r="L851" s="18">
        <f>VLOOKUP($A851,'Hospitalisation Details'!$A$2:$H$2345,2,FALSE)</f>
        <v>32366</v>
      </c>
      <c r="M851" s="13">
        <f>VLOOKUP($A851,'Hospitalisation Details'!$A$2:$H$2345,4,FALSE)</f>
        <v>12600.46</v>
      </c>
      <c r="N851" t="str">
        <f>VLOOKUP($A851,'Hospitalisation Details'!$A$2:$H$2345,5,FALSE)</f>
        <v>tier - 3</v>
      </c>
      <c r="O851" t="str">
        <f>VLOOKUP($A851,'Hospitalisation Details'!$A$2:$H$2345,6,FALSE)</f>
        <v>tier - 1</v>
      </c>
      <c r="P851" t="str">
        <f>VLOOKUP($A851,'Hospitalisation Details'!$A$2:$H$2345,7,FALSE)</f>
        <v>R1023</v>
      </c>
      <c r="Q851" s="17">
        <f>VLOOKUP($A851,'Hospitalisation Details'!$A$2:$H$2345,8,FALSE)</f>
        <v>34</v>
      </c>
    </row>
    <row r="852" spans="1:17" x14ac:dyDescent="0.25">
      <c r="A852" t="str">
        <f>'Customer Names'!A852</f>
        <v>Id851</v>
      </c>
      <c r="B852" t="str">
        <f>VLOOKUP($A852,'Customer Names'!$A$2:$D$2336,3,FALSE)</f>
        <v>Andee W.</v>
      </c>
      <c r="C852" s="16">
        <f>VLOOKUP($A852,'Medical Examinations'!$A$2:$J$2336,2,FALSE)</f>
        <v>46.75</v>
      </c>
      <c r="D852" s="16">
        <f>VLOOKUP($A852,'Medical Examinations'!$A$2:$J$2336,3,FALSE)</f>
        <v>6.66</v>
      </c>
      <c r="E852" t="str">
        <f>VLOOKUP($A852,'Medical Examinations'!$A$2:$J$2336,4,FALSE)</f>
        <v>yes</v>
      </c>
      <c r="F852" t="str">
        <f>VLOOKUP($A852,'Medical Examinations'!$A$2:$J$2336,5,FALSE)</f>
        <v>No</v>
      </c>
      <c r="G852" t="str">
        <f>VLOOKUP($A852,'Medical Examinations'!$A$2:$J$2336,6,FALSE)</f>
        <v>No</v>
      </c>
      <c r="H852" s="17">
        <f>VLOOKUP($A852,'Medical Examinations'!$A$2:$J$2336,7,FALSE)</f>
        <v>2</v>
      </c>
      <c r="I852" t="str">
        <f>VLOOKUP($A852,'Medical Examinations'!$A$2:$J$2336,8,FALSE)</f>
        <v>No</v>
      </c>
      <c r="J852" t="str">
        <f>VLOOKUP($A852,'Medical Examinations'!$A$2:$J$2336,9,FALSE)</f>
        <v>Obesity</v>
      </c>
      <c r="K852" t="str">
        <f>VLOOKUP($A852,'Medical Examinations'!$A$2:$J$2336,10,FALSE)</f>
        <v>Diabetes</v>
      </c>
      <c r="L852" s="18">
        <f>VLOOKUP($A852,'Hospitalisation Details'!$A$2:$H$2345,2,FALSE)</f>
        <v>25737</v>
      </c>
      <c r="M852" s="13">
        <f>VLOOKUP($A852,'Hospitalisation Details'!$A$2:$H$2345,4,FALSE)</f>
        <v>12592.53</v>
      </c>
      <c r="N852" t="str">
        <f>VLOOKUP($A852,'Hospitalisation Details'!$A$2:$H$2345,5,FALSE)</f>
        <v>tier - 3</v>
      </c>
      <c r="O852" t="str">
        <f>VLOOKUP($A852,'Hospitalisation Details'!$A$2:$H$2345,6,FALSE)</f>
        <v>tier - 2</v>
      </c>
      <c r="P852" t="str">
        <f>VLOOKUP($A852,'Hospitalisation Details'!$A$2:$H$2345,7,FALSE)</f>
        <v>R1013</v>
      </c>
      <c r="Q852" s="17">
        <f>VLOOKUP($A852,'Hospitalisation Details'!$A$2:$H$2345,8,FALSE)</f>
        <v>52</v>
      </c>
    </row>
    <row r="853" spans="1:17" x14ac:dyDescent="0.25">
      <c r="A853" t="str">
        <f>'Customer Names'!A853</f>
        <v>Id852</v>
      </c>
      <c r="B853" t="str">
        <f>VLOOKUP($A853,'Customer Names'!$A$2:$D$2336,3,FALSE)</f>
        <v>Amy</v>
      </c>
      <c r="C853" s="16">
        <f>VLOOKUP($A853,'Medical Examinations'!$A$2:$J$2336,2,FALSE)</f>
        <v>32.15</v>
      </c>
      <c r="D853" s="16">
        <f>VLOOKUP($A853,'Medical Examinations'!$A$2:$J$2336,3,FALSE)</f>
        <v>4.0199999999999996</v>
      </c>
      <c r="E853" t="str">
        <f>VLOOKUP($A853,'Medical Examinations'!$A$2:$J$2336,4,FALSE)</f>
        <v>yes</v>
      </c>
      <c r="F853" t="str">
        <f>VLOOKUP($A853,'Medical Examinations'!$A$2:$J$2336,5,FALSE)</f>
        <v>No</v>
      </c>
      <c r="G853" t="str">
        <f>VLOOKUP($A853,'Medical Examinations'!$A$2:$J$2336,6,FALSE)</f>
        <v>Yes</v>
      </c>
      <c r="H853" s="17">
        <f>VLOOKUP($A853,'Medical Examinations'!$A$2:$J$2336,7,FALSE)</f>
        <v>1</v>
      </c>
      <c r="I853" t="str">
        <f>VLOOKUP($A853,'Medical Examinations'!$A$2:$J$2336,8,FALSE)</f>
        <v>No</v>
      </c>
      <c r="J853" t="str">
        <f>VLOOKUP($A853,'Medical Examinations'!$A$2:$J$2336,9,FALSE)</f>
        <v>Obesity</v>
      </c>
      <c r="K853" t="str">
        <f>VLOOKUP($A853,'Medical Examinations'!$A$2:$J$2336,10,FALSE)</f>
        <v>Normal</v>
      </c>
      <c r="L853" s="18">
        <f>VLOOKUP($A853,'Hospitalisation Details'!$A$2:$H$2345,2,FALSE)</f>
        <v>25533</v>
      </c>
      <c r="M853" s="13">
        <f>VLOOKUP($A853,'Hospitalisation Details'!$A$2:$H$2345,4,FALSE)</f>
        <v>12579.92</v>
      </c>
      <c r="N853" t="str">
        <f>VLOOKUP($A853,'Hospitalisation Details'!$A$2:$H$2345,5,FALSE)</f>
        <v>tier - 3</v>
      </c>
      <c r="O853" t="str">
        <f>VLOOKUP($A853,'Hospitalisation Details'!$A$2:$H$2345,6,FALSE)</f>
        <v>tier - 1</v>
      </c>
      <c r="P853" t="str">
        <f>VLOOKUP($A853,'Hospitalisation Details'!$A$2:$H$2345,7,FALSE)</f>
        <v>R1025</v>
      </c>
      <c r="Q853" s="17">
        <f>VLOOKUP($A853,'Hospitalisation Details'!$A$2:$H$2345,8,FALSE)</f>
        <v>53</v>
      </c>
    </row>
    <row r="854" spans="1:17" x14ac:dyDescent="0.25">
      <c r="A854" t="str">
        <f>'Customer Names'!A854</f>
        <v>Id853</v>
      </c>
      <c r="B854" t="str">
        <f>VLOOKUP($A854,'Customer Names'!$A$2:$D$2336,3,FALSE)</f>
        <v>Joshua</v>
      </c>
      <c r="C854" s="16">
        <f>VLOOKUP($A854,'Medical Examinations'!$A$2:$J$2336,2,FALSE)</f>
        <v>43.4</v>
      </c>
      <c r="D854" s="16">
        <f>VLOOKUP($A854,'Medical Examinations'!$A$2:$J$2336,3,FALSE)</f>
        <v>8.81</v>
      </c>
      <c r="E854" t="str">
        <f>VLOOKUP($A854,'Medical Examinations'!$A$2:$J$2336,4,FALSE)</f>
        <v>yes</v>
      </c>
      <c r="F854" t="str">
        <f>VLOOKUP($A854,'Medical Examinations'!$A$2:$J$2336,5,FALSE)</f>
        <v>No</v>
      </c>
      <c r="G854" t="str">
        <f>VLOOKUP($A854,'Medical Examinations'!$A$2:$J$2336,6,FALSE)</f>
        <v>No</v>
      </c>
      <c r="H854" s="17">
        <f>VLOOKUP($A854,'Medical Examinations'!$A$2:$J$2336,7,FALSE)</f>
        <v>2</v>
      </c>
      <c r="I854" t="str">
        <f>VLOOKUP($A854,'Medical Examinations'!$A$2:$J$2336,8,FALSE)</f>
        <v>No</v>
      </c>
      <c r="J854" t="str">
        <f>VLOOKUP($A854,'Medical Examinations'!$A$2:$J$2336,9,FALSE)</f>
        <v>Obesity</v>
      </c>
      <c r="K854" t="str">
        <f>VLOOKUP($A854,'Medical Examinations'!$A$2:$J$2336,10,FALSE)</f>
        <v>Diabetes</v>
      </c>
      <c r="L854" s="18">
        <f>VLOOKUP($A854,'Hospitalisation Details'!$A$2:$H$2345,2,FALSE)</f>
        <v>22613</v>
      </c>
      <c r="M854" s="13">
        <f>VLOOKUP($A854,'Hospitalisation Details'!$A$2:$H$2345,4,FALSE)</f>
        <v>12574.05</v>
      </c>
      <c r="N854" t="str">
        <f>VLOOKUP($A854,'Hospitalisation Details'!$A$2:$H$2345,5,FALSE)</f>
        <v>tier - 3</v>
      </c>
      <c r="O854" t="str">
        <f>VLOOKUP($A854,'Hospitalisation Details'!$A$2:$H$2345,6,FALSE)</f>
        <v>tier - 1</v>
      </c>
      <c r="P854" t="str">
        <f>VLOOKUP($A854,'Hospitalisation Details'!$A$2:$H$2345,7,FALSE)</f>
        <v>R1011</v>
      </c>
      <c r="Q854" s="17">
        <f>VLOOKUP($A854,'Hospitalisation Details'!$A$2:$H$2345,8,FALSE)</f>
        <v>61</v>
      </c>
    </row>
    <row r="855" spans="1:17" x14ac:dyDescent="0.25">
      <c r="A855" t="str">
        <f>'Customer Names'!A855</f>
        <v>Id854</v>
      </c>
      <c r="B855" t="str">
        <f>VLOOKUP($A855,'Customer Names'!$A$2:$D$2336,3,FALSE)</f>
        <v>C Fred</v>
      </c>
      <c r="C855" s="16">
        <f>VLOOKUP($A855,'Medical Examinations'!$A$2:$J$2336,2,FALSE)</f>
        <v>31.57</v>
      </c>
      <c r="D855" s="16">
        <f>VLOOKUP($A855,'Medical Examinations'!$A$2:$J$2336,3,FALSE)</f>
        <v>7.92</v>
      </c>
      <c r="E855" t="str">
        <f>VLOOKUP($A855,'Medical Examinations'!$A$2:$J$2336,4,FALSE)</f>
        <v>yes</v>
      </c>
      <c r="F855" t="str">
        <f>VLOOKUP($A855,'Medical Examinations'!$A$2:$J$2336,5,FALSE)</f>
        <v>No</v>
      </c>
      <c r="G855" t="str">
        <f>VLOOKUP($A855,'Medical Examinations'!$A$2:$J$2336,6,FALSE)</f>
        <v>No</v>
      </c>
      <c r="H855" s="17">
        <f>VLOOKUP($A855,'Medical Examinations'!$A$2:$J$2336,7,FALSE)</f>
        <v>2</v>
      </c>
      <c r="I855" t="str">
        <f>VLOOKUP($A855,'Medical Examinations'!$A$2:$J$2336,8,FALSE)</f>
        <v>No</v>
      </c>
      <c r="J855" t="str">
        <f>VLOOKUP($A855,'Medical Examinations'!$A$2:$J$2336,9,FALSE)</f>
        <v>Obesity</v>
      </c>
      <c r="K855" t="str">
        <f>VLOOKUP($A855,'Medical Examinations'!$A$2:$J$2336,10,FALSE)</f>
        <v>Diabetes</v>
      </c>
      <c r="L855" s="18">
        <f>VLOOKUP($A855,'Hospitalisation Details'!$A$2:$H$2345,2,FALSE)</f>
        <v>22613</v>
      </c>
      <c r="M855" s="13">
        <f>VLOOKUP($A855,'Hospitalisation Details'!$A$2:$H$2345,4,FALSE)</f>
        <v>12557.61</v>
      </c>
      <c r="N855" t="str">
        <f>VLOOKUP($A855,'Hospitalisation Details'!$A$2:$H$2345,5,FALSE)</f>
        <v>tier - 3</v>
      </c>
      <c r="O855" t="str">
        <f>VLOOKUP($A855,'Hospitalisation Details'!$A$2:$H$2345,6,FALSE)</f>
        <v>tier - 3</v>
      </c>
      <c r="P855" t="str">
        <f>VLOOKUP($A855,'Hospitalisation Details'!$A$2:$H$2345,7,FALSE)</f>
        <v>R1013</v>
      </c>
      <c r="Q855" s="17">
        <f>VLOOKUP($A855,'Hospitalisation Details'!$A$2:$H$2345,8,FALSE)</f>
        <v>61</v>
      </c>
    </row>
    <row r="856" spans="1:17" x14ac:dyDescent="0.25">
      <c r="A856" t="str">
        <f>'Customer Names'!A856</f>
        <v>Id855</v>
      </c>
      <c r="B856" t="str">
        <f>VLOOKUP($A856,'Customer Names'!$A$2:$D$2336,3,FALSE)</f>
        <v>Jeremy</v>
      </c>
      <c r="C856" s="16">
        <f>VLOOKUP($A856,'Medical Examinations'!$A$2:$J$2336,2,FALSE)</f>
        <v>24.32</v>
      </c>
      <c r="D856" s="16">
        <f>VLOOKUP($A856,'Medical Examinations'!$A$2:$J$2336,3,FALSE)</f>
        <v>7.48</v>
      </c>
      <c r="E856" t="str">
        <f>VLOOKUP($A856,'Medical Examinations'!$A$2:$J$2336,4,FALSE)</f>
        <v>No</v>
      </c>
      <c r="F856" t="str">
        <f>VLOOKUP($A856,'Medical Examinations'!$A$2:$J$2336,5,FALSE)</f>
        <v>No</v>
      </c>
      <c r="G856" t="str">
        <f>VLOOKUP($A856,'Medical Examinations'!$A$2:$J$2336,6,FALSE)</f>
        <v>No</v>
      </c>
      <c r="H856" s="17">
        <f>VLOOKUP($A856,'Medical Examinations'!$A$2:$J$2336,7,FALSE)</f>
        <v>0</v>
      </c>
      <c r="I856" t="str">
        <f>VLOOKUP($A856,'Medical Examinations'!$A$2:$J$2336,8,FALSE)</f>
        <v>No</v>
      </c>
      <c r="J856" t="str">
        <f>VLOOKUP($A856,'Medical Examinations'!$A$2:$J$2336,9,FALSE)</f>
        <v>Normal Weight</v>
      </c>
      <c r="K856" t="str">
        <f>VLOOKUP($A856,'Medical Examinations'!$A$2:$J$2336,10,FALSE)</f>
        <v>Diabetes</v>
      </c>
      <c r="L856" s="18">
        <f>VLOOKUP($A856,'Hospitalisation Details'!$A$2:$H$2345,2,FALSE)</f>
        <v>22935</v>
      </c>
      <c r="M856" s="13">
        <f>VLOOKUP($A856,'Hospitalisation Details'!$A$2:$H$2345,4,FALSE)</f>
        <v>12523.6</v>
      </c>
      <c r="N856" t="str">
        <f>VLOOKUP($A856,'Hospitalisation Details'!$A$2:$H$2345,5,FALSE)</f>
        <v>tier - 3</v>
      </c>
      <c r="O856" t="str">
        <f>VLOOKUP($A856,'Hospitalisation Details'!$A$2:$H$2345,6,FALSE)</f>
        <v>tier - 3</v>
      </c>
      <c r="P856" t="str">
        <f>VLOOKUP($A856,'Hospitalisation Details'!$A$2:$H$2345,7,FALSE)</f>
        <v>R1012</v>
      </c>
      <c r="Q856" s="17">
        <f>VLOOKUP($A856,'Hospitalisation Details'!$A$2:$H$2345,8,FALSE)</f>
        <v>60</v>
      </c>
    </row>
    <row r="857" spans="1:17" x14ac:dyDescent="0.25">
      <c r="A857" t="str">
        <f>'Customer Names'!A857</f>
        <v>Id856</v>
      </c>
      <c r="B857" t="str">
        <f>VLOOKUP($A857,'Customer Names'!$A$2:$D$2336,3,FALSE)</f>
        <v>Patrick Sr.</v>
      </c>
      <c r="C857" s="16">
        <f>VLOOKUP($A857,'Medical Examinations'!$A$2:$J$2336,2,FALSE)</f>
        <v>31.07</v>
      </c>
      <c r="D857" s="16">
        <f>VLOOKUP($A857,'Medical Examinations'!$A$2:$J$2336,3,FALSE)</f>
        <v>4.62</v>
      </c>
      <c r="E857" t="str">
        <f>VLOOKUP($A857,'Medical Examinations'!$A$2:$J$2336,4,FALSE)</f>
        <v>yes</v>
      </c>
      <c r="F857" t="str">
        <f>VLOOKUP($A857,'Medical Examinations'!$A$2:$J$2336,5,FALSE)</f>
        <v>No</v>
      </c>
      <c r="G857" t="str">
        <f>VLOOKUP($A857,'Medical Examinations'!$A$2:$J$2336,6,FALSE)</f>
        <v>No</v>
      </c>
      <c r="H857" s="17">
        <f>VLOOKUP($A857,'Medical Examinations'!$A$2:$J$2336,7,FALSE)</f>
        <v>2</v>
      </c>
      <c r="I857" t="str">
        <f>VLOOKUP($A857,'Medical Examinations'!$A$2:$J$2336,8,FALSE)</f>
        <v>No</v>
      </c>
      <c r="J857" t="str">
        <f>VLOOKUP($A857,'Medical Examinations'!$A$2:$J$2336,9,FALSE)</f>
        <v>Obesity</v>
      </c>
      <c r="K857" t="str">
        <f>VLOOKUP($A857,'Medical Examinations'!$A$2:$J$2336,10,FALSE)</f>
        <v>Normal</v>
      </c>
      <c r="L857" s="18">
        <f>VLOOKUP($A857,'Hospitalisation Details'!$A$2:$H$2345,2,FALSE)</f>
        <v>24300</v>
      </c>
      <c r="M857" s="13">
        <f>VLOOKUP($A857,'Hospitalisation Details'!$A$2:$H$2345,4,FALSE)</f>
        <v>12499.88</v>
      </c>
      <c r="N857" t="str">
        <f>VLOOKUP($A857,'Hospitalisation Details'!$A$2:$H$2345,5,FALSE)</f>
        <v>tier - 3</v>
      </c>
      <c r="O857" t="str">
        <f>VLOOKUP($A857,'Hospitalisation Details'!$A$2:$H$2345,6,FALSE)</f>
        <v>tier - 2</v>
      </c>
      <c r="P857" t="str">
        <f>VLOOKUP($A857,'Hospitalisation Details'!$A$2:$H$2345,7,FALSE)</f>
        <v>R1012</v>
      </c>
      <c r="Q857" s="17">
        <f>VLOOKUP($A857,'Hospitalisation Details'!$A$2:$H$2345,8,FALSE)</f>
        <v>56</v>
      </c>
    </row>
    <row r="858" spans="1:17" x14ac:dyDescent="0.25">
      <c r="A858" t="str">
        <f>'Customer Names'!A858</f>
        <v>Id857</v>
      </c>
      <c r="B858" t="str">
        <f>VLOOKUP($A858,'Customer Names'!$A$2:$D$2336,3,FALSE)</f>
        <v>Kelly M.</v>
      </c>
      <c r="C858" s="16">
        <f>VLOOKUP($A858,'Medical Examinations'!$A$2:$J$2336,2,FALSE)</f>
        <v>35.814999999999998</v>
      </c>
      <c r="D858" s="16">
        <f>VLOOKUP($A858,'Medical Examinations'!$A$2:$J$2336,3,FALSE)</f>
        <v>8.4700000000000006</v>
      </c>
      <c r="E858" t="str">
        <f>VLOOKUP($A858,'Medical Examinations'!$A$2:$J$2336,4,FALSE)</f>
        <v>No</v>
      </c>
      <c r="F858" t="str">
        <f>VLOOKUP($A858,'Medical Examinations'!$A$2:$J$2336,5,FALSE)</f>
        <v>No</v>
      </c>
      <c r="G858" t="str">
        <f>VLOOKUP($A858,'Medical Examinations'!$A$2:$J$2336,6,FALSE)</f>
        <v>No</v>
      </c>
      <c r="H858" s="17">
        <f>VLOOKUP($A858,'Medical Examinations'!$A$2:$J$2336,7,FALSE)</f>
        <v>0</v>
      </c>
      <c r="I858" t="str">
        <f>VLOOKUP($A858,'Medical Examinations'!$A$2:$J$2336,8,FALSE)</f>
        <v>No</v>
      </c>
      <c r="J858" t="str">
        <f>VLOOKUP($A858,'Medical Examinations'!$A$2:$J$2336,9,FALSE)</f>
        <v>Obesity</v>
      </c>
      <c r="K858" t="str">
        <f>VLOOKUP($A858,'Medical Examinations'!$A$2:$J$2336,10,FALSE)</f>
        <v>Diabetes</v>
      </c>
      <c r="L858" s="18">
        <f>VLOOKUP($A858,'Hospitalisation Details'!$A$2:$H$2345,2,FALSE)</f>
        <v>25175</v>
      </c>
      <c r="M858" s="13">
        <f>VLOOKUP($A858,'Hospitalisation Details'!$A$2:$H$2345,4,FALSE)</f>
        <v>12495.29</v>
      </c>
      <c r="N858" t="str">
        <f>VLOOKUP($A858,'Hospitalisation Details'!$A$2:$H$2345,5,FALSE)</f>
        <v>tier - 3</v>
      </c>
      <c r="O858" t="str">
        <f>VLOOKUP($A858,'Hospitalisation Details'!$A$2:$H$2345,6,FALSE)</f>
        <v>tier - 3</v>
      </c>
      <c r="P858" t="str">
        <f>VLOOKUP($A858,'Hospitalisation Details'!$A$2:$H$2345,7,FALSE)</f>
        <v>R1012</v>
      </c>
      <c r="Q858" s="17">
        <f>VLOOKUP($A858,'Hospitalisation Details'!$A$2:$H$2345,8,FALSE)</f>
        <v>54</v>
      </c>
    </row>
    <row r="859" spans="1:17" x14ac:dyDescent="0.25">
      <c r="A859" t="str">
        <f>'Customer Names'!A859</f>
        <v>Id858</v>
      </c>
      <c r="B859" t="str">
        <f>VLOOKUP($A859,'Customer Names'!$A$2:$D$2336,3,FALSE)</f>
        <v>Katherine</v>
      </c>
      <c r="C859" s="16">
        <f>VLOOKUP($A859,'Medical Examinations'!$A$2:$J$2336,2,FALSE)</f>
        <v>40.81</v>
      </c>
      <c r="D859" s="16">
        <f>VLOOKUP($A859,'Medical Examinations'!$A$2:$J$2336,3,FALSE)</f>
        <v>10.58</v>
      </c>
      <c r="E859" t="str">
        <f>VLOOKUP($A859,'Medical Examinations'!$A$2:$J$2336,4,FALSE)</f>
        <v>yes</v>
      </c>
      <c r="F859" t="str">
        <f>VLOOKUP($A859,'Medical Examinations'!$A$2:$J$2336,5,FALSE)</f>
        <v>No</v>
      </c>
      <c r="G859" t="str">
        <f>VLOOKUP($A859,'Medical Examinations'!$A$2:$J$2336,6,FALSE)</f>
        <v>No</v>
      </c>
      <c r="H859" s="17">
        <f>VLOOKUP($A859,'Medical Examinations'!$A$2:$J$2336,7,FALSE)</f>
        <v>0</v>
      </c>
      <c r="I859" t="str">
        <f>VLOOKUP($A859,'Medical Examinations'!$A$2:$J$2336,8,FALSE)</f>
        <v>No</v>
      </c>
      <c r="J859" t="str">
        <f>VLOOKUP($A859,'Medical Examinations'!$A$2:$J$2336,9,FALSE)</f>
        <v>Obesity</v>
      </c>
      <c r="K859" t="str">
        <f>VLOOKUP($A859,'Medical Examinations'!$A$2:$J$2336,10,FALSE)</f>
        <v>Diabetes</v>
      </c>
      <c r="L859" s="18">
        <f>VLOOKUP($A859,'Hospitalisation Details'!$A$2:$H$2345,2,FALSE)</f>
        <v>24716</v>
      </c>
      <c r="M859" s="13">
        <f>VLOOKUP($A859,'Hospitalisation Details'!$A$2:$H$2345,4,FALSE)</f>
        <v>12485.8</v>
      </c>
      <c r="N859" t="str">
        <f>VLOOKUP($A859,'Hospitalisation Details'!$A$2:$H$2345,5,FALSE)</f>
        <v>tier - 3</v>
      </c>
      <c r="O859" t="str">
        <f>VLOOKUP($A859,'Hospitalisation Details'!$A$2:$H$2345,6,FALSE)</f>
        <v>tier - 3</v>
      </c>
      <c r="P859" t="str">
        <f>VLOOKUP($A859,'Hospitalisation Details'!$A$2:$H$2345,7,FALSE)</f>
        <v>R1013</v>
      </c>
      <c r="Q859" s="17">
        <f>VLOOKUP($A859,'Hospitalisation Details'!$A$2:$H$2345,8,FALSE)</f>
        <v>55</v>
      </c>
    </row>
    <row r="860" spans="1:17" x14ac:dyDescent="0.25">
      <c r="A860" t="str">
        <f>'Customer Names'!A860</f>
        <v>Id859</v>
      </c>
      <c r="B860" t="str">
        <f>VLOOKUP($A860,'Customer Names'!$A$2:$D$2336,3,FALSE)</f>
        <v>Keila L</v>
      </c>
      <c r="C860" s="16">
        <f>VLOOKUP($A860,'Medical Examinations'!$A$2:$J$2336,2,FALSE)</f>
        <v>24.605</v>
      </c>
      <c r="D860" s="16">
        <f>VLOOKUP($A860,'Medical Examinations'!$A$2:$J$2336,3,FALSE)</f>
        <v>7.48</v>
      </c>
      <c r="E860" t="str">
        <f>VLOOKUP($A860,'Medical Examinations'!$A$2:$J$2336,4,FALSE)</f>
        <v>No</v>
      </c>
      <c r="F860" t="str">
        <f>VLOOKUP($A860,'Medical Examinations'!$A$2:$J$2336,5,FALSE)</f>
        <v>No</v>
      </c>
      <c r="G860" t="str">
        <f>VLOOKUP($A860,'Medical Examinations'!$A$2:$J$2336,6,FALSE)</f>
        <v>No</v>
      </c>
      <c r="H860" s="17">
        <f>VLOOKUP($A860,'Medical Examinations'!$A$2:$J$2336,7,FALSE)</f>
        <v>0</v>
      </c>
      <c r="I860" t="str">
        <f>VLOOKUP($A860,'Medical Examinations'!$A$2:$J$2336,8,FALSE)</f>
        <v>No</v>
      </c>
      <c r="J860" t="str">
        <f>VLOOKUP($A860,'Medical Examinations'!$A$2:$J$2336,9,FALSE)</f>
        <v>Normal Weight</v>
      </c>
      <c r="K860" t="str">
        <f>VLOOKUP($A860,'Medical Examinations'!$A$2:$J$2336,10,FALSE)</f>
        <v>Diabetes</v>
      </c>
      <c r="L860" s="18">
        <f>VLOOKUP($A860,'Hospitalisation Details'!$A$2:$H$2345,2,FALSE)</f>
        <v>25154</v>
      </c>
      <c r="M860" s="13">
        <f>VLOOKUP($A860,'Hospitalisation Details'!$A$2:$H$2345,4,FALSE)</f>
        <v>12479.71</v>
      </c>
      <c r="N860" t="str">
        <f>VLOOKUP($A860,'Hospitalisation Details'!$A$2:$H$2345,5,FALSE)</f>
        <v>tier - 3</v>
      </c>
      <c r="O860" t="str">
        <f>VLOOKUP($A860,'Hospitalisation Details'!$A$2:$H$2345,6,FALSE)</f>
        <v>tier - 3</v>
      </c>
      <c r="P860" t="str">
        <f>VLOOKUP($A860,'Hospitalisation Details'!$A$2:$H$2345,7,FALSE)</f>
        <v>R1012</v>
      </c>
      <c r="Q860" s="17">
        <f>VLOOKUP($A860,'Hospitalisation Details'!$A$2:$H$2345,8,FALSE)</f>
        <v>54</v>
      </c>
    </row>
    <row r="861" spans="1:17" x14ac:dyDescent="0.25">
      <c r="A861" t="str">
        <f>'Customer Names'!A861</f>
        <v>Id860</v>
      </c>
      <c r="B861" t="str">
        <f>VLOOKUP($A861,'Customer Names'!$A$2:$D$2336,3,FALSE)</f>
        <v>Zanae E</v>
      </c>
      <c r="C861" s="16">
        <f>VLOOKUP($A861,'Medical Examinations'!$A$2:$J$2336,2,FALSE)</f>
        <v>21.47</v>
      </c>
      <c r="D861" s="16">
        <f>VLOOKUP($A861,'Medical Examinations'!$A$2:$J$2336,3,FALSE)</f>
        <v>7.82</v>
      </c>
      <c r="E861" t="str">
        <f>VLOOKUP($A861,'Medical Examinations'!$A$2:$J$2336,4,FALSE)</f>
        <v>No</v>
      </c>
      <c r="F861" t="str">
        <f>VLOOKUP($A861,'Medical Examinations'!$A$2:$J$2336,5,FALSE)</f>
        <v>No</v>
      </c>
      <c r="G861" t="str">
        <f>VLOOKUP($A861,'Medical Examinations'!$A$2:$J$2336,6,FALSE)</f>
        <v>No</v>
      </c>
      <c r="H861" s="17">
        <f>VLOOKUP($A861,'Medical Examinations'!$A$2:$J$2336,7,FALSE)</f>
        <v>0</v>
      </c>
      <c r="I861" t="str">
        <f>VLOOKUP($A861,'Medical Examinations'!$A$2:$J$2336,8,FALSE)</f>
        <v>No</v>
      </c>
      <c r="J861" t="str">
        <f>VLOOKUP($A861,'Medical Examinations'!$A$2:$J$2336,9,FALSE)</f>
        <v>Normal Weight</v>
      </c>
      <c r="K861" t="str">
        <f>VLOOKUP($A861,'Medical Examinations'!$A$2:$J$2336,10,FALSE)</f>
        <v>Diabetes</v>
      </c>
      <c r="L861" s="18">
        <f>VLOOKUP($A861,'Hospitalisation Details'!$A$2:$H$2345,2,FALSE)</f>
        <v>25168</v>
      </c>
      <c r="M861" s="13">
        <f>VLOOKUP($A861,'Hospitalisation Details'!$A$2:$H$2345,4,FALSE)</f>
        <v>12475.35</v>
      </c>
      <c r="N861" t="str">
        <f>VLOOKUP($A861,'Hospitalisation Details'!$A$2:$H$2345,5,FALSE)</f>
        <v>tier - 3</v>
      </c>
      <c r="O861" t="str">
        <f>VLOOKUP($A861,'Hospitalisation Details'!$A$2:$H$2345,6,FALSE)</f>
        <v>tier - 1</v>
      </c>
      <c r="P861" t="str">
        <f>VLOOKUP($A861,'Hospitalisation Details'!$A$2:$H$2345,7,FALSE)</f>
        <v>R1012</v>
      </c>
      <c r="Q861" s="17">
        <f>VLOOKUP($A861,'Hospitalisation Details'!$A$2:$H$2345,8,FALSE)</f>
        <v>54</v>
      </c>
    </row>
    <row r="862" spans="1:17" x14ac:dyDescent="0.25">
      <c r="A862" t="str">
        <f>'Customer Names'!A862</f>
        <v>Id861</v>
      </c>
      <c r="B862" t="str">
        <f>VLOOKUP($A862,'Customer Names'!$A$2:$D$2336,3,FALSE)</f>
        <v>Alex</v>
      </c>
      <c r="C862" s="16">
        <f>VLOOKUP($A862,'Medical Examinations'!$A$2:$J$2336,2,FALSE)</f>
        <v>52.89</v>
      </c>
      <c r="D862" s="16">
        <f>VLOOKUP($A862,'Medical Examinations'!$A$2:$J$2336,3,FALSE)</f>
        <v>4.96</v>
      </c>
      <c r="E862" t="str">
        <f>VLOOKUP($A862,'Medical Examinations'!$A$2:$J$2336,4,FALSE)</f>
        <v>yes</v>
      </c>
      <c r="F862" t="str">
        <f>VLOOKUP($A862,'Medical Examinations'!$A$2:$J$2336,5,FALSE)</f>
        <v>No</v>
      </c>
      <c r="G862" t="str">
        <f>VLOOKUP($A862,'Medical Examinations'!$A$2:$J$2336,6,FALSE)</f>
        <v>No</v>
      </c>
      <c r="H862" s="17">
        <f>VLOOKUP($A862,'Medical Examinations'!$A$2:$J$2336,7,FALSE)</f>
        <v>1</v>
      </c>
      <c r="I862" t="str">
        <f>VLOOKUP($A862,'Medical Examinations'!$A$2:$J$2336,8,FALSE)</f>
        <v>No</v>
      </c>
      <c r="J862" t="str">
        <f>VLOOKUP($A862,'Medical Examinations'!$A$2:$J$2336,9,FALSE)</f>
        <v>Obesity</v>
      </c>
      <c r="K862" t="str">
        <f>VLOOKUP($A862,'Medical Examinations'!$A$2:$J$2336,10,FALSE)</f>
        <v>Normal</v>
      </c>
      <c r="L862" s="18">
        <f>VLOOKUP($A862,'Hospitalisation Details'!$A$2:$H$2345,2,FALSE)</f>
        <v>34920</v>
      </c>
      <c r="M862" s="13">
        <f>VLOOKUP($A862,'Hospitalisation Details'!$A$2:$H$2345,4,FALSE)</f>
        <v>12452.25</v>
      </c>
      <c r="N862" t="str">
        <f>VLOOKUP($A862,'Hospitalisation Details'!$A$2:$H$2345,5,FALSE)</f>
        <v>tier - 3</v>
      </c>
      <c r="O862" t="str">
        <f>VLOOKUP($A862,'Hospitalisation Details'!$A$2:$H$2345,6,FALSE)</f>
        <v>tier - 3</v>
      </c>
      <c r="P862" t="str">
        <f>VLOOKUP($A862,'Hospitalisation Details'!$A$2:$H$2345,7,FALSE)</f>
        <v>R1012</v>
      </c>
      <c r="Q862" s="17">
        <f>VLOOKUP($A862,'Hospitalisation Details'!$A$2:$H$2345,8,FALSE)</f>
        <v>27</v>
      </c>
    </row>
    <row r="863" spans="1:17" x14ac:dyDescent="0.25">
      <c r="A863" t="str">
        <f>'Customer Names'!A863</f>
        <v>Id862</v>
      </c>
      <c r="B863" t="str">
        <f>VLOOKUP($A863,'Customer Names'!$A$2:$D$2336,3,FALSE)</f>
        <v>Kathryn</v>
      </c>
      <c r="C863" s="16">
        <f>VLOOKUP($A863,'Medical Examinations'!$A$2:$J$2336,2,FALSE)</f>
        <v>32.965000000000003</v>
      </c>
      <c r="D863" s="16">
        <f>VLOOKUP($A863,'Medical Examinations'!$A$2:$J$2336,3,FALSE)</f>
        <v>6.15</v>
      </c>
      <c r="E863" t="str">
        <f>VLOOKUP($A863,'Medical Examinations'!$A$2:$J$2336,4,FALSE)</f>
        <v>yes</v>
      </c>
      <c r="F863" t="str">
        <f>VLOOKUP($A863,'Medical Examinations'!$A$2:$J$2336,5,FALSE)</f>
        <v>No</v>
      </c>
      <c r="G863" t="str">
        <f>VLOOKUP($A863,'Medical Examinations'!$A$2:$J$2336,6,FALSE)</f>
        <v>No</v>
      </c>
      <c r="H863" s="17">
        <f>VLOOKUP($A863,'Medical Examinations'!$A$2:$J$2336,7,FALSE)</f>
        <v>1</v>
      </c>
      <c r="I863" t="str">
        <f>VLOOKUP($A863,'Medical Examinations'!$A$2:$J$2336,8,FALSE)</f>
        <v>No</v>
      </c>
      <c r="J863" t="str">
        <f>VLOOKUP($A863,'Medical Examinations'!$A$2:$J$2336,9,FALSE)</f>
        <v>Obesity</v>
      </c>
      <c r="K863" t="str">
        <f>VLOOKUP($A863,'Medical Examinations'!$A$2:$J$2336,10,FALSE)</f>
        <v>Prediabetes</v>
      </c>
      <c r="L863" s="18">
        <f>VLOOKUP($A863,'Hospitalisation Details'!$A$2:$H$2345,2,FALSE)</f>
        <v>23593</v>
      </c>
      <c r="M863" s="13">
        <f>VLOOKUP($A863,'Hospitalisation Details'!$A$2:$H$2345,4,FALSE)</f>
        <v>12430.95</v>
      </c>
      <c r="N863" t="str">
        <f>VLOOKUP($A863,'Hospitalisation Details'!$A$2:$H$2345,5,FALSE)</f>
        <v>tier - 3</v>
      </c>
      <c r="O863" t="str">
        <f>VLOOKUP($A863,'Hospitalisation Details'!$A$2:$H$2345,6,FALSE)</f>
        <v>tier - 3</v>
      </c>
      <c r="P863" t="str">
        <f>VLOOKUP($A863,'Hospitalisation Details'!$A$2:$H$2345,7,FALSE)</f>
        <v>R1024</v>
      </c>
      <c r="Q863" s="17">
        <f>VLOOKUP($A863,'Hospitalisation Details'!$A$2:$H$2345,8,FALSE)</f>
        <v>58</v>
      </c>
    </row>
    <row r="864" spans="1:17" x14ac:dyDescent="0.25">
      <c r="A864" t="str">
        <f>'Customer Names'!A864</f>
        <v>Id863</v>
      </c>
      <c r="B864" t="str">
        <f>VLOOKUP($A864,'Customer Names'!$A$2:$D$2336,3,FALSE)</f>
        <v>Jason L.</v>
      </c>
      <c r="C864" s="16">
        <f>VLOOKUP($A864,'Medical Examinations'!$A$2:$J$2336,2,FALSE)</f>
        <v>36.799999999999997</v>
      </c>
      <c r="D864" s="16">
        <f>VLOOKUP($A864,'Medical Examinations'!$A$2:$J$2336,3,FALSE)</f>
        <v>4.62</v>
      </c>
      <c r="E864" t="str">
        <f>VLOOKUP($A864,'Medical Examinations'!$A$2:$J$2336,4,FALSE)</f>
        <v>No</v>
      </c>
      <c r="F864" t="str">
        <f>VLOOKUP($A864,'Medical Examinations'!$A$2:$J$2336,5,FALSE)</f>
        <v>No</v>
      </c>
      <c r="G864" t="str">
        <f>VLOOKUP($A864,'Medical Examinations'!$A$2:$J$2336,6,FALSE)</f>
        <v>Yes</v>
      </c>
      <c r="H864" s="17">
        <f>VLOOKUP($A864,'Medical Examinations'!$A$2:$J$2336,7,FALSE)</f>
        <v>1</v>
      </c>
      <c r="I864" t="str">
        <f>VLOOKUP($A864,'Medical Examinations'!$A$2:$J$2336,8,FALSE)</f>
        <v>No</v>
      </c>
      <c r="J864" t="str">
        <f>VLOOKUP($A864,'Medical Examinations'!$A$2:$J$2336,9,FALSE)</f>
        <v>Obesity</v>
      </c>
      <c r="K864" t="str">
        <f>VLOOKUP($A864,'Medical Examinations'!$A$2:$J$2336,10,FALSE)</f>
        <v>Normal</v>
      </c>
      <c r="L864" s="18">
        <f>VLOOKUP($A864,'Hospitalisation Details'!$A$2:$H$2345,2,FALSE)</f>
        <v>29050</v>
      </c>
      <c r="M864" s="13">
        <f>VLOOKUP($A864,'Hospitalisation Details'!$A$2:$H$2345,4,FALSE)</f>
        <v>12408.29</v>
      </c>
      <c r="N864" t="str">
        <f>VLOOKUP($A864,'Hospitalisation Details'!$A$2:$H$2345,5,FALSE)</f>
        <v>tier - 3</v>
      </c>
      <c r="O864" t="str">
        <f>VLOOKUP($A864,'Hospitalisation Details'!$A$2:$H$2345,6,FALSE)</f>
        <v>tier - 1</v>
      </c>
      <c r="P864" t="str">
        <f>VLOOKUP($A864,'Hospitalisation Details'!$A$2:$H$2345,7,FALSE)</f>
        <v>R1022</v>
      </c>
      <c r="Q864" s="17">
        <f>VLOOKUP($A864,'Hospitalisation Details'!$A$2:$H$2345,8,FALSE)</f>
        <v>43</v>
      </c>
    </row>
    <row r="865" spans="1:17" x14ac:dyDescent="0.25">
      <c r="A865" t="str">
        <f>'Customer Names'!A865</f>
        <v>Id864</v>
      </c>
      <c r="B865" t="str">
        <f>VLOOKUP($A865,'Customer Names'!$A$2:$D$2336,3,FALSE)</f>
        <v>Benjamin J.</v>
      </c>
      <c r="C865" s="16">
        <f>VLOOKUP($A865,'Medical Examinations'!$A$2:$J$2336,2,FALSE)</f>
        <v>34.299999999999997</v>
      </c>
      <c r="D865" s="16">
        <f>VLOOKUP($A865,'Medical Examinations'!$A$2:$J$2336,3,FALSE)</f>
        <v>4.87</v>
      </c>
      <c r="E865" t="str">
        <f>VLOOKUP($A865,'Medical Examinations'!$A$2:$J$2336,4,FALSE)</f>
        <v>No</v>
      </c>
      <c r="F865" t="str">
        <f>VLOOKUP($A865,'Medical Examinations'!$A$2:$J$2336,5,FALSE)</f>
        <v>No</v>
      </c>
      <c r="G865" t="str">
        <f>VLOOKUP($A865,'Medical Examinations'!$A$2:$J$2336,6,FALSE)</f>
        <v>No</v>
      </c>
      <c r="H865" s="17">
        <f>VLOOKUP($A865,'Medical Examinations'!$A$2:$J$2336,7,FALSE)</f>
        <v>2</v>
      </c>
      <c r="I865" t="str">
        <f>VLOOKUP($A865,'Medical Examinations'!$A$2:$J$2336,8,FALSE)</f>
        <v>No</v>
      </c>
      <c r="J865" t="str">
        <f>VLOOKUP($A865,'Medical Examinations'!$A$2:$J$2336,9,FALSE)</f>
        <v>Obesity</v>
      </c>
      <c r="K865" t="str">
        <f>VLOOKUP($A865,'Medical Examinations'!$A$2:$J$2336,10,FALSE)</f>
        <v>Normal</v>
      </c>
      <c r="L865" s="18">
        <f>VLOOKUP($A865,'Hospitalisation Details'!$A$2:$H$2345,2,FALSE)</f>
        <v>26532</v>
      </c>
      <c r="M865" s="13">
        <f>VLOOKUP($A865,'Hospitalisation Details'!$A$2:$H$2345,4,FALSE)</f>
        <v>12407.3</v>
      </c>
      <c r="N865" t="str">
        <f>VLOOKUP($A865,'Hospitalisation Details'!$A$2:$H$2345,5,FALSE)</f>
        <v>tier - 3</v>
      </c>
      <c r="O865" t="str">
        <f>VLOOKUP($A865,'Hospitalisation Details'!$A$2:$H$2345,6,FALSE)</f>
        <v>tier - 2</v>
      </c>
      <c r="P865" t="str">
        <f>VLOOKUP($A865,'Hospitalisation Details'!$A$2:$H$2345,7,FALSE)</f>
        <v>R1021</v>
      </c>
      <c r="Q865" s="17">
        <f>VLOOKUP($A865,'Hospitalisation Details'!$A$2:$H$2345,8,FALSE)</f>
        <v>50</v>
      </c>
    </row>
    <row r="866" spans="1:17" x14ac:dyDescent="0.25">
      <c r="A866" t="str">
        <f>'Customer Names'!A866</f>
        <v>Id865</v>
      </c>
      <c r="B866" t="str">
        <f>VLOOKUP($A866,'Customer Names'!$A$2:$D$2336,3,FALSE)</f>
        <v>Steven M.</v>
      </c>
      <c r="C866" s="16">
        <f>VLOOKUP($A866,'Medical Examinations'!$A$2:$J$2336,2,FALSE)</f>
        <v>35.244999999999997</v>
      </c>
      <c r="D866" s="16">
        <f>VLOOKUP($A866,'Medical Examinations'!$A$2:$J$2336,3,FALSE)</f>
        <v>4.63</v>
      </c>
      <c r="E866" t="str">
        <f>VLOOKUP($A866,'Medical Examinations'!$A$2:$J$2336,4,FALSE)</f>
        <v>No</v>
      </c>
      <c r="F866" t="str">
        <f>VLOOKUP($A866,'Medical Examinations'!$A$2:$J$2336,5,FALSE)</f>
        <v>No</v>
      </c>
      <c r="G866" t="str">
        <f>VLOOKUP($A866,'Medical Examinations'!$A$2:$J$2336,6,FALSE)</f>
        <v>No</v>
      </c>
      <c r="H866" s="17">
        <f>VLOOKUP($A866,'Medical Examinations'!$A$2:$J$2336,7,FALSE)</f>
        <v>0</v>
      </c>
      <c r="I866" t="str">
        <f>VLOOKUP($A866,'Medical Examinations'!$A$2:$J$2336,8,FALSE)</f>
        <v>No</v>
      </c>
      <c r="J866" t="str">
        <f>VLOOKUP($A866,'Medical Examinations'!$A$2:$J$2336,9,FALSE)</f>
        <v>Obesity</v>
      </c>
      <c r="K866" t="str">
        <f>VLOOKUP($A866,'Medical Examinations'!$A$2:$J$2336,10,FALSE)</f>
        <v>Normal</v>
      </c>
      <c r="L866" s="18">
        <f>VLOOKUP($A866,'Hospitalisation Details'!$A$2:$H$2345,2,FALSE)</f>
        <v>32871</v>
      </c>
      <c r="M866" s="13">
        <f>VLOOKUP($A866,'Hospitalisation Details'!$A$2:$H$2345,4,FALSE)</f>
        <v>12404.88</v>
      </c>
      <c r="N866" t="str">
        <f>VLOOKUP($A866,'Hospitalisation Details'!$A$2:$H$2345,5,FALSE)</f>
        <v>tier - 3</v>
      </c>
      <c r="O866" t="str">
        <f>VLOOKUP($A866,'Hospitalisation Details'!$A$2:$H$2345,6,FALSE)</f>
        <v>tier - 3</v>
      </c>
      <c r="P866" t="str">
        <f>VLOOKUP($A866,'Hospitalisation Details'!$A$2:$H$2345,7,FALSE)</f>
        <v>R1016</v>
      </c>
      <c r="Q866" s="17">
        <f>VLOOKUP($A866,'Hospitalisation Details'!$A$2:$H$2345,8,FALSE)</f>
        <v>33</v>
      </c>
    </row>
    <row r="867" spans="1:17" x14ac:dyDescent="0.25">
      <c r="A867" t="str">
        <f>'Customer Names'!A867</f>
        <v>Id866</v>
      </c>
      <c r="B867" t="str">
        <f>VLOOKUP($A867,'Customer Names'!$A$2:$D$2336,3,FALSE)</f>
        <v>Erika</v>
      </c>
      <c r="C867" s="16">
        <f>VLOOKUP($A867,'Medical Examinations'!$A$2:$J$2336,2,FALSE)</f>
        <v>26.23</v>
      </c>
      <c r="D867" s="16">
        <f>VLOOKUP($A867,'Medical Examinations'!$A$2:$J$2336,3,FALSE)</f>
        <v>11.93</v>
      </c>
      <c r="E867" t="str">
        <f>VLOOKUP($A867,'Medical Examinations'!$A$2:$J$2336,4,FALSE)</f>
        <v>No</v>
      </c>
      <c r="F867" t="str">
        <f>VLOOKUP($A867,'Medical Examinations'!$A$2:$J$2336,5,FALSE)</f>
        <v>No</v>
      </c>
      <c r="G867" t="str">
        <f>VLOOKUP($A867,'Medical Examinations'!$A$2:$J$2336,6,FALSE)</f>
        <v>No</v>
      </c>
      <c r="H867" s="17">
        <f>VLOOKUP($A867,'Medical Examinations'!$A$2:$J$2336,7,FALSE)</f>
        <v>0</v>
      </c>
      <c r="I867" t="str">
        <f>VLOOKUP($A867,'Medical Examinations'!$A$2:$J$2336,8,FALSE)</f>
        <v>No</v>
      </c>
      <c r="J867" t="str">
        <f>VLOOKUP($A867,'Medical Examinations'!$A$2:$J$2336,9,FALSE)</f>
        <v>Overweight</v>
      </c>
      <c r="K867" t="str">
        <f>VLOOKUP($A867,'Medical Examinations'!$A$2:$J$2336,10,FALSE)</f>
        <v>Diabetes</v>
      </c>
      <c r="L867" s="18">
        <f>VLOOKUP($A867,'Hospitalisation Details'!$A$2:$H$2345,2,FALSE)</f>
        <v>22915</v>
      </c>
      <c r="M867" s="13">
        <f>VLOOKUP($A867,'Hospitalisation Details'!$A$2:$H$2345,4,FALSE)</f>
        <v>12369.89</v>
      </c>
      <c r="N867" t="str">
        <f>VLOOKUP($A867,'Hospitalisation Details'!$A$2:$H$2345,5,FALSE)</f>
        <v>tier - 3</v>
      </c>
      <c r="O867" t="str">
        <f>VLOOKUP($A867,'Hospitalisation Details'!$A$2:$H$2345,6,FALSE)</f>
        <v>tier - 2</v>
      </c>
      <c r="P867" t="str">
        <f>VLOOKUP($A867,'Hospitalisation Details'!$A$2:$H$2345,7,FALSE)</f>
        <v>R1024</v>
      </c>
      <c r="Q867" s="17">
        <f>VLOOKUP($A867,'Hospitalisation Details'!$A$2:$H$2345,8,FALSE)</f>
        <v>60</v>
      </c>
    </row>
    <row r="868" spans="1:17" x14ac:dyDescent="0.25">
      <c r="A868" t="str">
        <f>'Customer Names'!A868</f>
        <v>Id867</v>
      </c>
      <c r="B868" t="str">
        <f>VLOOKUP($A868,'Customer Names'!$A$2:$D$2336,3,FALSE)</f>
        <v>Chad</v>
      </c>
      <c r="C868" s="16">
        <f>VLOOKUP($A868,'Medical Examinations'!$A$2:$J$2336,2,FALSE)</f>
        <v>36.1</v>
      </c>
      <c r="D868" s="16">
        <f>VLOOKUP($A868,'Medical Examinations'!$A$2:$J$2336,3,FALSE)</f>
        <v>5.65</v>
      </c>
      <c r="E868" t="str">
        <f>VLOOKUP($A868,'Medical Examinations'!$A$2:$J$2336,4,FALSE)</f>
        <v>yes</v>
      </c>
      <c r="F868" t="str">
        <f>VLOOKUP($A868,'Medical Examinations'!$A$2:$J$2336,5,FALSE)</f>
        <v>No</v>
      </c>
      <c r="G868" t="str">
        <f>VLOOKUP($A868,'Medical Examinations'!$A$2:$J$2336,6,FALSE)</f>
        <v>No</v>
      </c>
      <c r="H868" s="17">
        <f>VLOOKUP($A868,'Medical Examinations'!$A$2:$J$2336,7,FALSE)</f>
        <v>2</v>
      </c>
      <c r="I868" t="str">
        <f>VLOOKUP($A868,'Medical Examinations'!$A$2:$J$2336,8,FALSE)</f>
        <v>No</v>
      </c>
      <c r="J868" t="str">
        <f>VLOOKUP($A868,'Medical Examinations'!$A$2:$J$2336,9,FALSE)</f>
        <v>Obesity</v>
      </c>
      <c r="K868" t="str">
        <f>VLOOKUP($A868,'Medical Examinations'!$A$2:$J$2336,10,FALSE)</f>
        <v>Normal</v>
      </c>
      <c r="L868" s="18">
        <f>VLOOKUP($A868,'Hospitalisation Details'!$A$2:$H$2345,2,FALSE)</f>
        <v>24470</v>
      </c>
      <c r="M868" s="13">
        <f>VLOOKUP($A868,'Hospitalisation Details'!$A$2:$H$2345,4,FALSE)</f>
        <v>12363.55</v>
      </c>
      <c r="N868" t="str">
        <f>VLOOKUP($A868,'Hospitalisation Details'!$A$2:$H$2345,5,FALSE)</f>
        <v>tier - 3</v>
      </c>
      <c r="O868" t="str">
        <f>VLOOKUP($A868,'Hospitalisation Details'!$A$2:$H$2345,6,FALSE)</f>
        <v>tier - 3</v>
      </c>
      <c r="P868" t="str">
        <f>VLOOKUP($A868,'Hospitalisation Details'!$A$2:$H$2345,7,FALSE)</f>
        <v>R1011</v>
      </c>
      <c r="Q868" s="17">
        <f>VLOOKUP($A868,'Hospitalisation Details'!$A$2:$H$2345,8,FALSE)</f>
        <v>56</v>
      </c>
    </row>
    <row r="869" spans="1:17" x14ac:dyDescent="0.25">
      <c r="A869" t="str">
        <f>'Customer Names'!A869</f>
        <v>Id868</v>
      </c>
      <c r="B869" t="str">
        <f>VLOOKUP($A869,'Customer Names'!$A$2:$D$2336,3,FALSE)</f>
        <v>Mark</v>
      </c>
      <c r="C869" s="16">
        <f>VLOOKUP($A869,'Medical Examinations'!$A$2:$J$2336,2,FALSE)</f>
        <v>37.1</v>
      </c>
      <c r="D869" s="16">
        <f>VLOOKUP($A869,'Medical Examinations'!$A$2:$J$2336,3,FALSE)</f>
        <v>11.21</v>
      </c>
      <c r="E869" t="str">
        <f>VLOOKUP($A869,'Medical Examinations'!$A$2:$J$2336,4,FALSE)</f>
        <v>yes</v>
      </c>
      <c r="F869" t="str">
        <f>VLOOKUP($A869,'Medical Examinations'!$A$2:$J$2336,5,FALSE)</f>
        <v>No</v>
      </c>
      <c r="G869" t="str">
        <f>VLOOKUP($A869,'Medical Examinations'!$A$2:$J$2336,6,FALSE)</f>
        <v>Yes</v>
      </c>
      <c r="H869" s="17">
        <f>VLOOKUP($A869,'Medical Examinations'!$A$2:$J$2336,7,FALSE)</f>
        <v>1</v>
      </c>
      <c r="I869" t="str">
        <f>VLOOKUP($A869,'Medical Examinations'!$A$2:$J$2336,8,FALSE)</f>
        <v>No</v>
      </c>
      <c r="J869" t="str">
        <f>VLOOKUP($A869,'Medical Examinations'!$A$2:$J$2336,9,FALSE)</f>
        <v>Obesity</v>
      </c>
      <c r="K869" t="str">
        <f>VLOOKUP($A869,'Medical Examinations'!$A$2:$J$2336,10,FALSE)</f>
        <v>Diabetes</v>
      </c>
      <c r="L869" s="18">
        <f>VLOOKUP($A869,'Hospitalisation Details'!$A$2:$H$2345,2,FALSE)</f>
        <v>23276</v>
      </c>
      <c r="M869" s="13">
        <f>VLOOKUP($A869,'Hospitalisation Details'!$A$2:$H$2345,4,FALSE)</f>
        <v>12347.17</v>
      </c>
      <c r="N869" t="str">
        <f>VLOOKUP($A869,'Hospitalisation Details'!$A$2:$H$2345,5,FALSE)</f>
        <v>tier - 3</v>
      </c>
      <c r="O869" t="str">
        <f>VLOOKUP($A869,'Hospitalisation Details'!$A$2:$H$2345,6,FALSE)</f>
        <v>tier - 3</v>
      </c>
      <c r="P869" t="str">
        <f>VLOOKUP($A869,'Hospitalisation Details'!$A$2:$H$2345,7,FALSE)</f>
        <v>R1011</v>
      </c>
      <c r="Q869" s="17">
        <f>VLOOKUP($A869,'Hospitalisation Details'!$A$2:$H$2345,8,FALSE)</f>
        <v>59</v>
      </c>
    </row>
    <row r="870" spans="1:17" x14ac:dyDescent="0.25">
      <c r="A870" t="str">
        <f>'Customer Names'!A870</f>
        <v>Id869</v>
      </c>
      <c r="B870" t="str">
        <f>VLOOKUP($A870,'Customer Names'!$A$2:$D$2336,3,FALSE)</f>
        <v>David</v>
      </c>
      <c r="C870" s="16">
        <f>VLOOKUP($A870,'Medical Examinations'!$A$2:$J$2336,2,FALSE)</f>
        <v>27.5</v>
      </c>
      <c r="D870" s="16">
        <f>VLOOKUP($A870,'Medical Examinations'!$A$2:$J$2336,3,FALSE)</f>
        <v>10.62</v>
      </c>
      <c r="E870" t="str">
        <f>VLOOKUP($A870,'Medical Examinations'!$A$2:$J$2336,4,FALSE)</f>
        <v>yes</v>
      </c>
      <c r="F870" t="str">
        <f>VLOOKUP($A870,'Medical Examinations'!$A$2:$J$2336,5,FALSE)</f>
        <v>No</v>
      </c>
      <c r="G870" t="str">
        <f>VLOOKUP($A870,'Medical Examinations'!$A$2:$J$2336,6,FALSE)</f>
        <v>Yes</v>
      </c>
      <c r="H870" s="17">
        <f>VLOOKUP($A870,'Medical Examinations'!$A$2:$J$2336,7,FALSE)</f>
        <v>1</v>
      </c>
      <c r="I870" t="str">
        <f>VLOOKUP($A870,'Medical Examinations'!$A$2:$J$2336,8,FALSE)</f>
        <v>No</v>
      </c>
      <c r="J870" t="str">
        <f>VLOOKUP($A870,'Medical Examinations'!$A$2:$J$2336,9,FALSE)</f>
        <v>Overweight</v>
      </c>
      <c r="K870" t="str">
        <f>VLOOKUP($A870,'Medical Examinations'!$A$2:$J$2336,10,FALSE)</f>
        <v>Diabetes</v>
      </c>
      <c r="L870" s="18">
        <f>VLOOKUP($A870,'Hospitalisation Details'!$A$2:$H$2345,2,FALSE)</f>
        <v>23225</v>
      </c>
      <c r="M870" s="13">
        <f>VLOOKUP($A870,'Hospitalisation Details'!$A$2:$H$2345,4,FALSE)</f>
        <v>12333.83</v>
      </c>
      <c r="N870" t="str">
        <f>VLOOKUP($A870,'Hospitalisation Details'!$A$2:$H$2345,5,FALSE)</f>
        <v>tier - 3</v>
      </c>
      <c r="O870" t="str">
        <f>VLOOKUP($A870,'Hospitalisation Details'!$A$2:$H$2345,6,FALSE)</f>
        <v>tier - 2</v>
      </c>
      <c r="P870" t="str">
        <f>VLOOKUP($A870,'Hospitalisation Details'!$A$2:$H$2345,7,FALSE)</f>
        <v>R1011</v>
      </c>
      <c r="Q870" s="17">
        <f>VLOOKUP($A870,'Hospitalisation Details'!$A$2:$H$2345,8,FALSE)</f>
        <v>59</v>
      </c>
    </row>
    <row r="871" spans="1:17" x14ac:dyDescent="0.25">
      <c r="A871" t="str">
        <f>'Customer Names'!A871</f>
        <v>Id870</v>
      </c>
      <c r="B871" t="str">
        <f>VLOOKUP($A871,'Customer Names'!$A$2:$D$2336,3,FALSE)</f>
        <v>Matthew R</v>
      </c>
      <c r="C871" s="16">
        <f>VLOOKUP($A871,'Medical Examinations'!$A$2:$J$2336,2,FALSE)</f>
        <v>24.7</v>
      </c>
      <c r="D871" s="16">
        <f>VLOOKUP($A871,'Medical Examinations'!$A$2:$J$2336,3,FALSE)</f>
        <v>10.7</v>
      </c>
      <c r="E871" t="str">
        <f>VLOOKUP($A871,'Medical Examinations'!$A$2:$J$2336,4,FALSE)</f>
        <v>yes</v>
      </c>
      <c r="F871" t="str">
        <f>VLOOKUP($A871,'Medical Examinations'!$A$2:$J$2336,5,FALSE)</f>
        <v>No</v>
      </c>
      <c r="G871" t="str">
        <f>VLOOKUP($A871,'Medical Examinations'!$A$2:$J$2336,6,FALSE)</f>
        <v>Yes</v>
      </c>
      <c r="H871" s="17">
        <f>VLOOKUP($A871,'Medical Examinations'!$A$2:$J$2336,7,FALSE)</f>
        <v>1</v>
      </c>
      <c r="I871" t="str">
        <f>VLOOKUP($A871,'Medical Examinations'!$A$2:$J$2336,8,FALSE)</f>
        <v>No</v>
      </c>
      <c r="J871" t="str">
        <f>VLOOKUP($A871,'Medical Examinations'!$A$2:$J$2336,9,FALSE)</f>
        <v>Normal Weight</v>
      </c>
      <c r="K871" t="str">
        <f>VLOOKUP($A871,'Medical Examinations'!$A$2:$J$2336,10,FALSE)</f>
        <v>Diabetes</v>
      </c>
      <c r="L871" s="18">
        <f>VLOOKUP($A871,'Hospitalisation Details'!$A$2:$H$2345,2,FALSE)</f>
        <v>23252</v>
      </c>
      <c r="M871" s="13">
        <f>VLOOKUP($A871,'Hospitalisation Details'!$A$2:$H$2345,4,FALSE)</f>
        <v>12323.94</v>
      </c>
      <c r="N871" t="str">
        <f>VLOOKUP($A871,'Hospitalisation Details'!$A$2:$H$2345,5,FALSE)</f>
        <v>tier - 3</v>
      </c>
      <c r="O871" t="str">
        <f>VLOOKUP($A871,'Hospitalisation Details'!$A$2:$H$2345,6,FALSE)</f>
        <v>tier - 3</v>
      </c>
      <c r="P871" t="str">
        <f>VLOOKUP($A871,'Hospitalisation Details'!$A$2:$H$2345,7,FALSE)</f>
        <v>R1017</v>
      </c>
      <c r="Q871" s="17">
        <f>VLOOKUP($A871,'Hospitalisation Details'!$A$2:$H$2345,8,FALSE)</f>
        <v>59</v>
      </c>
    </row>
    <row r="872" spans="1:17" x14ac:dyDescent="0.25">
      <c r="A872" t="str">
        <f>'Customer Names'!A872</f>
        <v>Id871</v>
      </c>
      <c r="B872" t="str">
        <f>VLOOKUP($A872,'Customer Names'!$A$2:$D$2336,3,FALSE)</f>
        <v>Orla</v>
      </c>
      <c r="C872" s="16">
        <f>VLOOKUP($A872,'Medical Examinations'!$A$2:$J$2336,2,FALSE)</f>
        <v>26.78</v>
      </c>
      <c r="D872" s="16">
        <f>VLOOKUP($A872,'Medical Examinations'!$A$2:$J$2336,3,FALSE)</f>
        <v>10.02</v>
      </c>
      <c r="E872" t="str">
        <f>VLOOKUP($A872,'Medical Examinations'!$A$2:$J$2336,4,FALSE)</f>
        <v>yes</v>
      </c>
      <c r="F872" t="str">
        <f>VLOOKUP($A872,'Medical Examinations'!$A$2:$J$2336,5,FALSE)</f>
        <v>No</v>
      </c>
      <c r="G872" t="str">
        <f>VLOOKUP($A872,'Medical Examinations'!$A$2:$J$2336,6,FALSE)</f>
        <v>Yes</v>
      </c>
      <c r="H872" s="17">
        <f>VLOOKUP($A872,'Medical Examinations'!$A$2:$J$2336,7,FALSE)</f>
        <v>1</v>
      </c>
      <c r="I872" t="str">
        <f>VLOOKUP($A872,'Medical Examinations'!$A$2:$J$2336,8,FALSE)</f>
        <v>No</v>
      </c>
      <c r="J872" t="str">
        <f>VLOOKUP($A872,'Medical Examinations'!$A$2:$J$2336,9,FALSE)</f>
        <v>Overweight</v>
      </c>
      <c r="K872" t="str">
        <f>VLOOKUP($A872,'Medical Examinations'!$A$2:$J$2336,10,FALSE)</f>
        <v>Diabetes</v>
      </c>
      <c r="L872" s="18">
        <f>VLOOKUP($A872,'Hospitalisation Details'!$A$2:$H$2345,2,FALSE)</f>
        <v>23312</v>
      </c>
      <c r="M872" s="13">
        <f>VLOOKUP($A872,'Hospitalisation Details'!$A$2:$H$2345,4,FALSE)</f>
        <v>12299.59</v>
      </c>
      <c r="N872" t="str">
        <f>VLOOKUP($A872,'Hospitalisation Details'!$A$2:$H$2345,5,FALSE)</f>
        <v>tier - 3</v>
      </c>
      <c r="O872" t="str">
        <f>VLOOKUP($A872,'Hospitalisation Details'!$A$2:$H$2345,6,FALSE)</f>
        <v>tier - 1</v>
      </c>
      <c r="P872" t="str">
        <f>VLOOKUP($A872,'Hospitalisation Details'!$A$2:$H$2345,7,FALSE)</f>
        <v>R1025</v>
      </c>
      <c r="Q872" s="17">
        <f>VLOOKUP($A872,'Hospitalisation Details'!$A$2:$H$2345,8,FALSE)</f>
        <v>59</v>
      </c>
    </row>
    <row r="873" spans="1:17" x14ac:dyDescent="0.25">
      <c r="A873" t="str">
        <f>'Customer Names'!A873</f>
        <v>Id872</v>
      </c>
      <c r="B873" t="str">
        <f>VLOOKUP($A873,'Customer Names'!$A$2:$D$2336,3,FALSE)</f>
        <v>Shaista S</v>
      </c>
      <c r="C873" s="16">
        <f>VLOOKUP($A873,'Medical Examinations'!$A$2:$J$2336,2,FALSE)</f>
        <v>45.8</v>
      </c>
      <c r="D873" s="16">
        <f>VLOOKUP($A873,'Medical Examinations'!$A$2:$J$2336,3,FALSE)</f>
        <v>4.8499999999999996</v>
      </c>
      <c r="E873" t="str">
        <f>VLOOKUP($A873,'Medical Examinations'!$A$2:$J$2336,4,FALSE)</f>
        <v>No</v>
      </c>
      <c r="F873" t="str">
        <f>VLOOKUP($A873,'Medical Examinations'!$A$2:$J$2336,5,FALSE)</f>
        <v>No</v>
      </c>
      <c r="G873" t="str">
        <f>VLOOKUP($A873,'Medical Examinations'!$A$2:$J$2336,6,FALSE)</f>
        <v>No</v>
      </c>
      <c r="H873" s="17">
        <f>VLOOKUP($A873,'Medical Examinations'!$A$2:$J$2336,7,FALSE)</f>
        <v>0</v>
      </c>
      <c r="I873" t="str">
        <f>VLOOKUP($A873,'Medical Examinations'!$A$2:$J$2336,8,FALSE)</f>
        <v>No</v>
      </c>
      <c r="J873" t="str">
        <f>VLOOKUP($A873,'Medical Examinations'!$A$2:$J$2336,9,FALSE)</f>
        <v>Obesity</v>
      </c>
      <c r="K873" t="str">
        <f>VLOOKUP($A873,'Medical Examinations'!$A$2:$J$2336,10,FALSE)</f>
        <v>Normal</v>
      </c>
      <c r="L873" s="18">
        <f>VLOOKUP($A873,'Hospitalisation Details'!$A$2:$H$2345,2,FALSE)</f>
        <v>33175</v>
      </c>
      <c r="M873" s="13">
        <f>VLOOKUP($A873,'Hospitalisation Details'!$A$2:$H$2345,4,FALSE)</f>
        <v>12282.38</v>
      </c>
      <c r="N873" t="str">
        <f>VLOOKUP($A873,'Hospitalisation Details'!$A$2:$H$2345,5,FALSE)</f>
        <v>tier - 3</v>
      </c>
      <c r="O873" t="str">
        <f>VLOOKUP($A873,'Hospitalisation Details'!$A$2:$H$2345,6,FALSE)</f>
        <v>tier - 1</v>
      </c>
      <c r="P873" t="str">
        <f>VLOOKUP($A873,'Hospitalisation Details'!$A$2:$H$2345,7,FALSE)</f>
        <v>R1011</v>
      </c>
      <c r="Q873" s="17">
        <f>VLOOKUP($A873,'Hospitalisation Details'!$A$2:$H$2345,8,FALSE)</f>
        <v>32</v>
      </c>
    </row>
    <row r="874" spans="1:17" x14ac:dyDescent="0.25">
      <c r="A874" t="str">
        <f>'Customer Names'!A874</f>
        <v>Id873</v>
      </c>
      <c r="B874" t="str">
        <f>VLOOKUP($A874,'Customer Names'!$A$2:$D$2336,3,FALSE)</f>
        <v>Emily</v>
      </c>
      <c r="C874" s="16">
        <f>VLOOKUP($A874,'Medical Examinations'!$A$2:$J$2336,2,FALSE)</f>
        <v>29</v>
      </c>
      <c r="D874" s="16">
        <f>VLOOKUP($A874,'Medical Examinations'!$A$2:$J$2336,3,FALSE)</f>
        <v>4.3899999999999997</v>
      </c>
      <c r="E874" t="str">
        <f>VLOOKUP($A874,'Medical Examinations'!$A$2:$J$2336,4,FALSE)</f>
        <v>yes</v>
      </c>
      <c r="F874" t="str">
        <f>VLOOKUP($A874,'Medical Examinations'!$A$2:$J$2336,5,FALSE)</f>
        <v>No</v>
      </c>
      <c r="G874" t="str">
        <f>VLOOKUP($A874,'Medical Examinations'!$A$2:$J$2336,6,FALSE)</f>
        <v>No</v>
      </c>
      <c r="H874" s="17">
        <f>VLOOKUP($A874,'Medical Examinations'!$A$2:$J$2336,7,FALSE)</f>
        <v>2</v>
      </c>
      <c r="I874" t="str">
        <f>VLOOKUP($A874,'Medical Examinations'!$A$2:$J$2336,8,FALSE)</f>
        <v>No</v>
      </c>
      <c r="J874" t="str">
        <f>VLOOKUP($A874,'Medical Examinations'!$A$2:$J$2336,9,FALSE)</f>
        <v>Overweight</v>
      </c>
      <c r="K874" t="str">
        <f>VLOOKUP($A874,'Medical Examinations'!$A$2:$J$2336,10,FALSE)</f>
        <v>Normal</v>
      </c>
      <c r="L874" s="18">
        <f>VLOOKUP($A874,'Hospitalisation Details'!$A$2:$H$2345,2,FALSE)</f>
        <v>24427</v>
      </c>
      <c r="M874" s="13">
        <f>VLOOKUP($A874,'Hospitalisation Details'!$A$2:$H$2345,4,FALSE)</f>
        <v>12282.03</v>
      </c>
      <c r="N874" t="str">
        <f>VLOOKUP($A874,'Hospitalisation Details'!$A$2:$H$2345,5,FALSE)</f>
        <v>tier - 3</v>
      </c>
      <c r="O874" t="str">
        <f>VLOOKUP($A874,'Hospitalisation Details'!$A$2:$H$2345,6,FALSE)</f>
        <v>tier - 1</v>
      </c>
      <c r="P874" t="str">
        <f>VLOOKUP($A874,'Hospitalisation Details'!$A$2:$H$2345,7,FALSE)</f>
        <v>R1025</v>
      </c>
      <c r="Q874" s="17">
        <f>VLOOKUP($A874,'Hospitalisation Details'!$A$2:$H$2345,8,FALSE)</f>
        <v>56</v>
      </c>
    </row>
    <row r="875" spans="1:17" x14ac:dyDescent="0.25">
      <c r="A875" t="str">
        <f>'Customer Names'!A875</f>
        <v>Id874</v>
      </c>
      <c r="B875" t="str">
        <f>VLOOKUP($A875,'Customer Names'!$A$2:$D$2336,3,FALSE)</f>
        <v>Julie A.</v>
      </c>
      <c r="C875" s="16">
        <f>VLOOKUP($A875,'Medical Examinations'!$A$2:$J$2336,2,FALSE)</f>
        <v>33.534999999999997</v>
      </c>
      <c r="D875" s="16">
        <f>VLOOKUP($A875,'Medical Examinations'!$A$2:$J$2336,3,FALSE)</f>
        <v>8.24</v>
      </c>
      <c r="E875" t="str">
        <f>VLOOKUP($A875,'Medical Examinations'!$A$2:$J$2336,4,FALSE)</f>
        <v>yes</v>
      </c>
      <c r="F875" t="str">
        <f>VLOOKUP($A875,'Medical Examinations'!$A$2:$J$2336,5,FALSE)</f>
        <v>No</v>
      </c>
      <c r="G875" t="str">
        <f>VLOOKUP($A875,'Medical Examinations'!$A$2:$J$2336,6,FALSE)</f>
        <v>No</v>
      </c>
      <c r="H875" s="17">
        <f>VLOOKUP($A875,'Medical Examinations'!$A$2:$J$2336,7,FALSE)</f>
        <v>0</v>
      </c>
      <c r="I875" t="str">
        <f>VLOOKUP($A875,'Medical Examinations'!$A$2:$J$2336,8,FALSE)</f>
        <v>No</v>
      </c>
      <c r="J875" t="str">
        <f>VLOOKUP($A875,'Medical Examinations'!$A$2:$J$2336,9,FALSE)</f>
        <v>Obesity</v>
      </c>
      <c r="K875" t="str">
        <f>VLOOKUP($A875,'Medical Examinations'!$A$2:$J$2336,10,FALSE)</f>
        <v>Diabetes</v>
      </c>
      <c r="L875" s="18">
        <f>VLOOKUP($A875,'Hospitalisation Details'!$A$2:$H$2345,2,FALSE)</f>
        <v>24712</v>
      </c>
      <c r="M875" s="13">
        <f>VLOOKUP($A875,'Hospitalisation Details'!$A$2:$H$2345,4,FALSE)</f>
        <v>12269.69</v>
      </c>
      <c r="N875" t="str">
        <f>VLOOKUP($A875,'Hospitalisation Details'!$A$2:$H$2345,5,FALSE)</f>
        <v>tier - 3</v>
      </c>
      <c r="O875" t="str">
        <f>VLOOKUP($A875,'Hospitalisation Details'!$A$2:$H$2345,6,FALSE)</f>
        <v>tier - 2</v>
      </c>
      <c r="P875" t="str">
        <f>VLOOKUP($A875,'Hospitalisation Details'!$A$2:$H$2345,7,FALSE)</f>
        <v>R1012</v>
      </c>
      <c r="Q875" s="17">
        <f>VLOOKUP($A875,'Hospitalisation Details'!$A$2:$H$2345,8,FALSE)</f>
        <v>55</v>
      </c>
    </row>
    <row r="876" spans="1:17" x14ac:dyDescent="0.25">
      <c r="A876" t="str">
        <f>'Customer Names'!A876</f>
        <v>Id875</v>
      </c>
      <c r="B876" t="str">
        <f>VLOOKUP($A876,'Customer Names'!$A$2:$D$2336,3,FALSE)</f>
        <v>Megumi</v>
      </c>
      <c r="C876" s="16">
        <f>VLOOKUP($A876,'Medical Examinations'!$A$2:$J$2336,2,FALSE)</f>
        <v>32.774999999999999</v>
      </c>
      <c r="D876" s="16">
        <f>VLOOKUP($A876,'Medical Examinations'!$A$2:$J$2336,3,FALSE)</f>
        <v>9.77</v>
      </c>
      <c r="E876" t="str">
        <f>VLOOKUP($A876,'Medical Examinations'!$A$2:$J$2336,4,FALSE)</f>
        <v>yes</v>
      </c>
      <c r="F876" t="str">
        <f>VLOOKUP($A876,'Medical Examinations'!$A$2:$J$2336,5,FALSE)</f>
        <v>No</v>
      </c>
      <c r="G876" t="str">
        <f>VLOOKUP($A876,'Medical Examinations'!$A$2:$J$2336,6,FALSE)</f>
        <v>No</v>
      </c>
      <c r="H876" s="17">
        <f>VLOOKUP($A876,'Medical Examinations'!$A$2:$J$2336,7,FALSE)</f>
        <v>0</v>
      </c>
      <c r="I876" t="str">
        <f>VLOOKUP($A876,'Medical Examinations'!$A$2:$J$2336,8,FALSE)</f>
        <v>No</v>
      </c>
      <c r="J876" t="str">
        <f>VLOOKUP($A876,'Medical Examinations'!$A$2:$J$2336,9,FALSE)</f>
        <v>Obesity</v>
      </c>
      <c r="K876" t="str">
        <f>VLOOKUP($A876,'Medical Examinations'!$A$2:$J$2336,10,FALSE)</f>
        <v>Diabetes</v>
      </c>
      <c r="L876" s="18">
        <f>VLOOKUP($A876,'Hospitalisation Details'!$A$2:$H$2345,2,FALSE)</f>
        <v>24836</v>
      </c>
      <c r="M876" s="13">
        <f>VLOOKUP($A876,'Hospitalisation Details'!$A$2:$H$2345,4,FALSE)</f>
        <v>12268.63</v>
      </c>
      <c r="N876" t="str">
        <f>VLOOKUP($A876,'Hospitalisation Details'!$A$2:$H$2345,5,FALSE)</f>
        <v>tier - 3</v>
      </c>
      <c r="O876" t="str">
        <f>VLOOKUP($A876,'Hospitalisation Details'!$A$2:$H$2345,6,FALSE)</f>
        <v>tier - 1</v>
      </c>
      <c r="P876" t="str">
        <f>VLOOKUP($A876,'Hospitalisation Details'!$A$2:$H$2345,7,FALSE)</f>
        <v>R1012</v>
      </c>
      <c r="Q876" s="17">
        <f>VLOOKUP($A876,'Hospitalisation Details'!$A$2:$H$2345,8,FALSE)</f>
        <v>55</v>
      </c>
    </row>
    <row r="877" spans="1:17" x14ac:dyDescent="0.25">
      <c r="A877" t="str">
        <f>'Customer Names'!A877</f>
        <v>Id876</v>
      </c>
      <c r="B877" t="str">
        <f>VLOOKUP($A877,'Customer Names'!$A$2:$D$2336,3,FALSE)</f>
        <v>Skylar</v>
      </c>
      <c r="C877" s="16">
        <f>VLOOKUP($A877,'Medical Examinations'!$A$2:$J$2336,2,FALSE)</f>
        <v>37.51</v>
      </c>
      <c r="D877" s="16">
        <f>VLOOKUP($A877,'Medical Examinations'!$A$2:$J$2336,3,FALSE)</f>
        <v>5.5</v>
      </c>
      <c r="E877" t="str">
        <f>VLOOKUP($A877,'Medical Examinations'!$A$2:$J$2336,4,FALSE)</f>
        <v>yes</v>
      </c>
      <c r="F877" t="str">
        <f>VLOOKUP($A877,'Medical Examinations'!$A$2:$J$2336,5,FALSE)</f>
        <v>No</v>
      </c>
      <c r="G877" t="str">
        <f>VLOOKUP($A877,'Medical Examinations'!$A$2:$J$2336,6,FALSE)</f>
        <v>No</v>
      </c>
      <c r="H877" s="17">
        <f>VLOOKUP($A877,'Medical Examinations'!$A$2:$J$2336,7,FALSE)</f>
        <v>2</v>
      </c>
      <c r="I877" t="str">
        <f>VLOOKUP($A877,'Medical Examinations'!$A$2:$J$2336,8,FALSE)</f>
        <v>No</v>
      </c>
      <c r="J877" t="str">
        <f>VLOOKUP($A877,'Medical Examinations'!$A$2:$J$2336,9,FALSE)</f>
        <v>Obesity</v>
      </c>
      <c r="K877" t="str">
        <f>VLOOKUP($A877,'Medical Examinations'!$A$2:$J$2336,10,FALSE)</f>
        <v>Normal</v>
      </c>
      <c r="L877" s="18">
        <f>VLOOKUP($A877,'Hospitalisation Details'!$A$2:$H$2345,2,FALSE)</f>
        <v>24447</v>
      </c>
      <c r="M877" s="13">
        <f>VLOOKUP($A877,'Hospitalisation Details'!$A$2:$H$2345,4,FALSE)</f>
        <v>12265.51</v>
      </c>
      <c r="N877" t="str">
        <f>VLOOKUP($A877,'Hospitalisation Details'!$A$2:$H$2345,5,FALSE)</f>
        <v>tier - 3</v>
      </c>
      <c r="O877" t="str">
        <f>VLOOKUP($A877,'Hospitalisation Details'!$A$2:$H$2345,6,FALSE)</f>
        <v>tier - 3</v>
      </c>
      <c r="P877" t="str">
        <f>VLOOKUP($A877,'Hospitalisation Details'!$A$2:$H$2345,7,FALSE)</f>
        <v>R1013</v>
      </c>
      <c r="Q877" s="17">
        <f>VLOOKUP($A877,'Hospitalisation Details'!$A$2:$H$2345,8,FALSE)</f>
        <v>56</v>
      </c>
    </row>
    <row r="878" spans="1:17" x14ac:dyDescent="0.25">
      <c r="A878" t="str">
        <f>'Customer Names'!A878</f>
        <v>Id877</v>
      </c>
      <c r="B878" t="str">
        <f>VLOOKUP($A878,'Customer Names'!$A$2:$D$2336,3,FALSE)</f>
        <v>Victoria</v>
      </c>
      <c r="C878" s="16">
        <f>VLOOKUP($A878,'Medical Examinations'!$A$2:$J$2336,2,FALSE)</f>
        <v>39.86</v>
      </c>
      <c r="D878" s="16">
        <f>VLOOKUP($A878,'Medical Examinations'!$A$2:$J$2336,3,FALSE)</f>
        <v>11.84</v>
      </c>
      <c r="E878" t="str">
        <f>VLOOKUP($A878,'Medical Examinations'!$A$2:$J$2336,4,FALSE)</f>
        <v>yes</v>
      </c>
      <c r="F878" t="str">
        <f>VLOOKUP($A878,'Medical Examinations'!$A$2:$J$2336,5,FALSE)</f>
        <v>No</v>
      </c>
      <c r="G878" t="str">
        <f>VLOOKUP($A878,'Medical Examinations'!$A$2:$J$2336,6,FALSE)</f>
        <v>No</v>
      </c>
      <c r="H878" s="17">
        <f>VLOOKUP($A878,'Medical Examinations'!$A$2:$J$2336,7,FALSE)</f>
        <v>1</v>
      </c>
      <c r="I878" t="str">
        <f>VLOOKUP($A878,'Medical Examinations'!$A$2:$J$2336,8,FALSE)</f>
        <v>No</v>
      </c>
      <c r="J878" t="str">
        <f>VLOOKUP($A878,'Medical Examinations'!$A$2:$J$2336,9,FALSE)</f>
        <v>Obesity</v>
      </c>
      <c r="K878" t="str">
        <f>VLOOKUP($A878,'Medical Examinations'!$A$2:$J$2336,10,FALSE)</f>
        <v>Diabetes</v>
      </c>
      <c r="L878" s="18">
        <f>VLOOKUP($A878,'Hospitalisation Details'!$A$2:$H$2345,2,FALSE)</f>
        <v>31637</v>
      </c>
      <c r="M878" s="13">
        <f>VLOOKUP($A878,'Hospitalisation Details'!$A$2:$H$2345,4,FALSE)</f>
        <v>12255.04</v>
      </c>
      <c r="N878" t="str">
        <f>VLOOKUP($A878,'Hospitalisation Details'!$A$2:$H$2345,5,FALSE)</f>
        <v>tier - 3</v>
      </c>
      <c r="O878" t="str">
        <f>VLOOKUP($A878,'Hospitalisation Details'!$A$2:$H$2345,6,FALSE)</f>
        <v>tier - 2</v>
      </c>
      <c r="P878" t="str">
        <f>VLOOKUP($A878,'Hospitalisation Details'!$A$2:$H$2345,7,FALSE)</f>
        <v>R1026</v>
      </c>
      <c r="Q878" s="17">
        <f>VLOOKUP($A878,'Hospitalisation Details'!$A$2:$H$2345,8,FALSE)</f>
        <v>36</v>
      </c>
    </row>
    <row r="879" spans="1:17" x14ac:dyDescent="0.25">
      <c r="A879" t="str">
        <f>'Customer Names'!A879</f>
        <v>Id878</v>
      </c>
      <c r="B879" t="str">
        <f>VLOOKUP($A879,'Customer Names'!$A$2:$D$2336,3,FALSE)</f>
        <v>Amanda L</v>
      </c>
      <c r="C879" s="16">
        <f>VLOOKUP($A879,'Medical Examinations'!$A$2:$J$2336,2,FALSE)</f>
        <v>42.13</v>
      </c>
      <c r="D879" s="16">
        <f>VLOOKUP($A879,'Medical Examinations'!$A$2:$J$2336,3,FALSE)</f>
        <v>4.66</v>
      </c>
      <c r="E879" t="str">
        <f>VLOOKUP($A879,'Medical Examinations'!$A$2:$J$2336,4,FALSE)</f>
        <v>No</v>
      </c>
      <c r="F879" t="str">
        <f>VLOOKUP($A879,'Medical Examinations'!$A$2:$J$2336,5,FALSE)</f>
        <v>No</v>
      </c>
      <c r="G879" t="str">
        <f>VLOOKUP($A879,'Medical Examinations'!$A$2:$J$2336,6,FALSE)</f>
        <v>No</v>
      </c>
      <c r="H879" s="17">
        <f>VLOOKUP($A879,'Medical Examinations'!$A$2:$J$2336,7,FALSE)</f>
        <v>0</v>
      </c>
      <c r="I879" t="str">
        <f>VLOOKUP($A879,'Medical Examinations'!$A$2:$J$2336,8,FALSE)</f>
        <v>No</v>
      </c>
      <c r="J879" t="str">
        <f>VLOOKUP($A879,'Medical Examinations'!$A$2:$J$2336,9,FALSE)</f>
        <v>Obesity</v>
      </c>
      <c r="K879" t="str">
        <f>VLOOKUP($A879,'Medical Examinations'!$A$2:$J$2336,10,FALSE)</f>
        <v>Normal</v>
      </c>
      <c r="L879" s="18">
        <f>VLOOKUP($A879,'Hospitalisation Details'!$A$2:$H$2345,2,FALSE)</f>
        <v>32835</v>
      </c>
      <c r="M879" s="13">
        <f>VLOOKUP($A879,'Hospitalisation Details'!$A$2:$H$2345,4,FALSE)</f>
        <v>12254.44</v>
      </c>
      <c r="N879" t="str">
        <f>VLOOKUP($A879,'Hospitalisation Details'!$A$2:$H$2345,5,FALSE)</f>
        <v>tier - 3</v>
      </c>
      <c r="O879" t="str">
        <f>VLOOKUP($A879,'Hospitalisation Details'!$A$2:$H$2345,6,FALSE)</f>
        <v>tier - 3</v>
      </c>
      <c r="P879" t="str">
        <f>VLOOKUP($A879,'Hospitalisation Details'!$A$2:$H$2345,7,FALSE)</f>
        <v>R1026</v>
      </c>
      <c r="Q879" s="17">
        <f>VLOOKUP($A879,'Hospitalisation Details'!$A$2:$H$2345,8,FALSE)</f>
        <v>33</v>
      </c>
    </row>
    <row r="880" spans="1:17" x14ac:dyDescent="0.25">
      <c r="A880" t="str">
        <f>'Customer Names'!A880</f>
        <v>Id879</v>
      </c>
      <c r="B880" t="str">
        <f>VLOOKUP($A880,'Customer Names'!$A$2:$D$2336,3,FALSE)</f>
        <v>Renee</v>
      </c>
      <c r="C880" s="16">
        <f>VLOOKUP($A880,'Medical Examinations'!$A$2:$J$2336,2,FALSE)</f>
        <v>35.99</v>
      </c>
      <c r="D880" s="16">
        <f>VLOOKUP($A880,'Medical Examinations'!$A$2:$J$2336,3,FALSE)</f>
        <v>11.11</v>
      </c>
      <c r="E880" t="str">
        <f>VLOOKUP($A880,'Medical Examinations'!$A$2:$J$2336,4,FALSE)</f>
        <v>No</v>
      </c>
      <c r="F880" t="str">
        <f>VLOOKUP($A880,'Medical Examinations'!$A$2:$J$2336,5,FALSE)</f>
        <v>No</v>
      </c>
      <c r="G880" t="str">
        <f>VLOOKUP($A880,'Medical Examinations'!$A$2:$J$2336,6,FALSE)</f>
        <v>No</v>
      </c>
      <c r="H880" s="17">
        <f>VLOOKUP($A880,'Medical Examinations'!$A$2:$J$2336,7,FALSE)</f>
        <v>0</v>
      </c>
      <c r="I880" t="str">
        <f>VLOOKUP($A880,'Medical Examinations'!$A$2:$J$2336,8,FALSE)</f>
        <v>No</v>
      </c>
      <c r="J880" t="str">
        <f>VLOOKUP($A880,'Medical Examinations'!$A$2:$J$2336,9,FALSE)</f>
        <v>Obesity</v>
      </c>
      <c r="K880" t="str">
        <f>VLOOKUP($A880,'Medical Examinations'!$A$2:$J$2336,10,FALSE)</f>
        <v>Diabetes</v>
      </c>
      <c r="L880" s="18">
        <f>VLOOKUP($A880,'Hospitalisation Details'!$A$2:$H$2345,2,FALSE)</f>
        <v>27203</v>
      </c>
      <c r="M880" s="13">
        <f>VLOOKUP($A880,'Hospitalisation Details'!$A$2:$H$2345,4,FALSE)</f>
        <v>12245.17</v>
      </c>
      <c r="N880" t="str">
        <f>VLOOKUP($A880,'Hospitalisation Details'!$A$2:$H$2345,5,FALSE)</f>
        <v>tier - 3</v>
      </c>
      <c r="O880" t="str">
        <f>VLOOKUP($A880,'Hospitalisation Details'!$A$2:$H$2345,6,FALSE)</f>
        <v>tier - 1</v>
      </c>
      <c r="P880" t="str">
        <f>VLOOKUP($A880,'Hospitalisation Details'!$A$2:$H$2345,7,FALSE)</f>
        <v>R1012</v>
      </c>
      <c r="Q880" s="17">
        <f>VLOOKUP($A880,'Hospitalisation Details'!$A$2:$H$2345,8,FALSE)</f>
        <v>48</v>
      </c>
    </row>
    <row r="881" spans="1:17" x14ac:dyDescent="0.25">
      <c r="A881" t="str">
        <f>'Customer Names'!A881</f>
        <v>Id880</v>
      </c>
      <c r="B881" t="str">
        <f>VLOOKUP($A881,'Customer Names'!$A$2:$D$2336,3,FALSE)</f>
        <v>Nellie A.</v>
      </c>
      <c r="C881" s="16">
        <f>VLOOKUP($A881,'Medical Examinations'!$A$2:$J$2336,2,FALSE)</f>
        <v>35.200000000000003</v>
      </c>
      <c r="D881" s="16">
        <f>VLOOKUP($A881,'Medical Examinations'!$A$2:$J$2336,3,FALSE)</f>
        <v>7.72</v>
      </c>
      <c r="E881" t="str">
        <f>VLOOKUP($A881,'Medical Examinations'!$A$2:$J$2336,4,FALSE)</f>
        <v>yes</v>
      </c>
      <c r="F881" t="str">
        <f>VLOOKUP($A881,'Medical Examinations'!$A$2:$J$2336,5,FALSE)</f>
        <v>No</v>
      </c>
      <c r="G881" t="str">
        <f>VLOOKUP($A881,'Medical Examinations'!$A$2:$J$2336,6,FALSE)</f>
        <v>Yes</v>
      </c>
      <c r="H881" s="17">
        <f>VLOOKUP($A881,'Medical Examinations'!$A$2:$J$2336,7,FALSE)</f>
        <v>1</v>
      </c>
      <c r="I881" t="str">
        <f>VLOOKUP($A881,'Medical Examinations'!$A$2:$J$2336,8,FALSE)</f>
        <v>No</v>
      </c>
      <c r="J881" t="str">
        <f>VLOOKUP($A881,'Medical Examinations'!$A$2:$J$2336,9,FALSE)</f>
        <v>Obesity</v>
      </c>
      <c r="K881" t="str">
        <f>VLOOKUP($A881,'Medical Examinations'!$A$2:$J$2336,10,FALSE)</f>
        <v>Diabetes</v>
      </c>
      <c r="L881" s="18">
        <f>VLOOKUP($A881,'Hospitalisation Details'!$A$2:$H$2345,2,FALSE)</f>
        <v>23209</v>
      </c>
      <c r="M881" s="13">
        <f>VLOOKUP($A881,'Hospitalisation Details'!$A$2:$H$2345,4,FALSE)</f>
        <v>12244.53</v>
      </c>
      <c r="N881" t="str">
        <f>VLOOKUP($A881,'Hospitalisation Details'!$A$2:$H$2345,5,FALSE)</f>
        <v>tier - 3</v>
      </c>
      <c r="O881" t="str">
        <f>VLOOKUP($A881,'Hospitalisation Details'!$A$2:$H$2345,6,FALSE)</f>
        <v>tier - 1</v>
      </c>
      <c r="P881" t="str">
        <f>VLOOKUP($A881,'Hospitalisation Details'!$A$2:$H$2345,7,FALSE)</f>
        <v>R1013</v>
      </c>
      <c r="Q881" s="17">
        <f>VLOOKUP($A881,'Hospitalisation Details'!$A$2:$H$2345,8,FALSE)</f>
        <v>59</v>
      </c>
    </row>
    <row r="882" spans="1:17" x14ac:dyDescent="0.25">
      <c r="A882" t="str">
        <f>'Customer Names'!A882</f>
        <v>Id881</v>
      </c>
      <c r="B882" t="str">
        <f>VLOOKUP($A882,'Customer Names'!$A$2:$D$2336,3,FALSE)</f>
        <v>Tamara</v>
      </c>
      <c r="C882" s="16">
        <f>VLOOKUP($A882,'Medical Examinations'!$A$2:$J$2336,2,FALSE)</f>
        <v>29.91</v>
      </c>
      <c r="D882" s="16">
        <f>VLOOKUP($A882,'Medical Examinations'!$A$2:$J$2336,3,FALSE)</f>
        <v>5.55</v>
      </c>
      <c r="E882" t="str">
        <f>VLOOKUP($A882,'Medical Examinations'!$A$2:$J$2336,4,FALSE)</f>
        <v>yes</v>
      </c>
      <c r="F882" t="str">
        <f>VLOOKUP($A882,'Medical Examinations'!$A$2:$J$2336,5,FALSE)</f>
        <v>No</v>
      </c>
      <c r="G882" t="str">
        <f>VLOOKUP($A882,'Medical Examinations'!$A$2:$J$2336,6,FALSE)</f>
        <v>No</v>
      </c>
      <c r="H882" s="17">
        <f>VLOOKUP($A882,'Medical Examinations'!$A$2:$J$2336,7,FALSE)</f>
        <v>2</v>
      </c>
      <c r="I882" t="str">
        <f>VLOOKUP($A882,'Medical Examinations'!$A$2:$J$2336,8,FALSE)</f>
        <v>No</v>
      </c>
      <c r="J882" t="str">
        <f>VLOOKUP($A882,'Medical Examinations'!$A$2:$J$2336,9,FALSE)</f>
        <v>Overweight</v>
      </c>
      <c r="K882" t="str">
        <f>VLOOKUP($A882,'Medical Examinations'!$A$2:$J$2336,10,FALSE)</f>
        <v>Normal</v>
      </c>
      <c r="L882" s="18">
        <f>VLOOKUP($A882,'Hospitalisation Details'!$A$2:$H$2345,2,FALSE)</f>
        <v>24317</v>
      </c>
      <c r="M882" s="13">
        <f>VLOOKUP($A882,'Hospitalisation Details'!$A$2:$H$2345,4,FALSE)</f>
        <v>12237.73</v>
      </c>
      <c r="N882" t="str">
        <f>VLOOKUP($A882,'Hospitalisation Details'!$A$2:$H$2345,5,FALSE)</f>
        <v>tier - 3</v>
      </c>
      <c r="O882" t="str">
        <f>VLOOKUP($A882,'Hospitalisation Details'!$A$2:$H$2345,6,FALSE)</f>
        <v>tier - 3</v>
      </c>
      <c r="P882" t="str">
        <f>VLOOKUP($A882,'Hospitalisation Details'!$A$2:$H$2345,7,FALSE)</f>
        <v>R1012</v>
      </c>
      <c r="Q882" s="17">
        <f>VLOOKUP($A882,'Hospitalisation Details'!$A$2:$H$2345,8,FALSE)</f>
        <v>56</v>
      </c>
    </row>
    <row r="883" spans="1:17" x14ac:dyDescent="0.25">
      <c r="A883" t="str">
        <f>'Customer Names'!A883</f>
        <v>Id882</v>
      </c>
      <c r="B883" t="str">
        <f>VLOOKUP($A883,'Customer Names'!$A$2:$D$2336,3,FALSE)</f>
        <v>Joan</v>
      </c>
      <c r="C883" s="16">
        <f>VLOOKUP($A883,'Medical Examinations'!$A$2:$J$2336,2,FALSE)</f>
        <v>36.479999999999997</v>
      </c>
      <c r="D883" s="16">
        <f>VLOOKUP($A883,'Medical Examinations'!$A$2:$J$2336,3,FALSE)</f>
        <v>5.05</v>
      </c>
      <c r="E883" t="str">
        <f>VLOOKUP($A883,'Medical Examinations'!$A$2:$J$2336,4,FALSE)</f>
        <v>yes</v>
      </c>
      <c r="F883" t="str">
        <f>VLOOKUP($A883,'Medical Examinations'!$A$2:$J$2336,5,FALSE)</f>
        <v>No</v>
      </c>
      <c r="G883" t="str">
        <f>VLOOKUP($A883,'Medical Examinations'!$A$2:$J$2336,6,FALSE)</f>
        <v>No</v>
      </c>
      <c r="H883" s="17">
        <f>VLOOKUP($A883,'Medical Examinations'!$A$2:$J$2336,7,FALSE)</f>
        <v>1</v>
      </c>
      <c r="I883" t="str">
        <f>VLOOKUP($A883,'Medical Examinations'!$A$2:$J$2336,8,FALSE)</f>
        <v>No</v>
      </c>
      <c r="J883" t="str">
        <f>VLOOKUP($A883,'Medical Examinations'!$A$2:$J$2336,9,FALSE)</f>
        <v>Obesity</v>
      </c>
      <c r="K883" t="str">
        <f>VLOOKUP($A883,'Medical Examinations'!$A$2:$J$2336,10,FALSE)</f>
        <v>Normal</v>
      </c>
      <c r="L883" s="18">
        <f>VLOOKUP($A883,'Hospitalisation Details'!$A$2:$H$2345,2,FALSE)</f>
        <v>23665</v>
      </c>
      <c r="M883" s="13">
        <f>VLOOKUP($A883,'Hospitalisation Details'!$A$2:$H$2345,4,FALSE)</f>
        <v>12235.84</v>
      </c>
      <c r="N883" t="str">
        <f>VLOOKUP($A883,'Hospitalisation Details'!$A$2:$H$2345,5,FALSE)</f>
        <v>tier - 3</v>
      </c>
      <c r="O883" t="str">
        <f>VLOOKUP($A883,'Hospitalisation Details'!$A$2:$H$2345,6,FALSE)</f>
        <v>tier - 3</v>
      </c>
      <c r="P883" t="str">
        <f>VLOOKUP($A883,'Hospitalisation Details'!$A$2:$H$2345,7,FALSE)</f>
        <v>R1012</v>
      </c>
      <c r="Q883" s="17">
        <f>VLOOKUP($A883,'Hospitalisation Details'!$A$2:$H$2345,8,FALSE)</f>
        <v>58</v>
      </c>
    </row>
    <row r="884" spans="1:17" x14ac:dyDescent="0.25">
      <c r="A884" t="str">
        <f>'Customer Names'!A884</f>
        <v>Id883</v>
      </c>
      <c r="B884" t="str">
        <f>VLOOKUP($A884,'Customer Names'!$A$2:$D$2336,3,FALSE)</f>
        <v>Aimee J.</v>
      </c>
      <c r="C884" s="16">
        <f>VLOOKUP($A884,'Medical Examinations'!$A$2:$J$2336,2,FALSE)</f>
        <v>27.5</v>
      </c>
      <c r="D884" s="16">
        <f>VLOOKUP($A884,'Medical Examinations'!$A$2:$J$2336,3,FALSE)</f>
        <v>8.69</v>
      </c>
      <c r="E884" t="str">
        <f>VLOOKUP($A884,'Medical Examinations'!$A$2:$J$2336,4,FALSE)</f>
        <v>yes</v>
      </c>
      <c r="F884" t="str">
        <f>VLOOKUP($A884,'Medical Examinations'!$A$2:$J$2336,5,FALSE)</f>
        <v>No</v>
      </c>
      <c r="G884" t="str">
        <f>VLOOKUP($A884,'Medical Examinations'!$A$2:$J$2336,6,FALSE)</f>
        <v>Yes</v>
      </c>
      <c r="H884" s="17">
        <f>VLOOKUP($A884,'Medical Examinations'!$A$2:$J$2336,7,FALSE)</f>
        <v>1</v>
      </c>
      <c r="I884" t="str">
        <f>VLOOKUP($A884,'Medical Examinations'!$A$2:$J$2336,8,FALSE)</f>
        <v>No</v>
      </c>
      <c r="J884" t="str">
        <f>VLOOKUP($A884,'Medical Examinations'!$A$2:$J$2336,9,FALSE)</f>
        <v>Overweight</v>
      </c>
      <c r="K884" t="str">
        <f>VLOOKUP($A884,'Medical Examinations'!$A$2:$J$2336,10,FALSE)</f>
        <v>Diabetes</v>
      </c>
      <c r="L884" s="18">
        <f>VLOOKUP($A884,'Hospitalisation Details'!$A$2:$H$2345,2,FALSE)</f>
        <v>23211</v>
      </c>
      <c r="M884" s="13">
        <f>VLOOKUP($A884,'Hospitalisation Details'!$A$2:$H$2345,4,FALSE)</f>
        <v>12233.83</v>
      </c>
      <c r="N884" t="str">
        <f>VLOOKUP($A884,'Hospitalisation Details'!$A$2:$H$2345,5,FALSE)</f>
        <v>tier - 3</v>
      </c>
      <c r="O884" t="str">
        <f>VLOOKUP($A884,'Hospitalisation Details'!$A$2:$H$2345,6,FALSE)</f>
        <v>tier - 1</v>
      </c>
      <c r="P884" t="str">
        <f>VLOOKUP($A884,'Hospitalisation Details'!$A$2:$H$2345,7,FALSE)</f>
        <v>R1011</v>
      </c>
      <c r="Q884" s="17">
        <f>VLOOKUP($A884,'Hospitalisation Details'!$A$2:$H$2345,8,FALSE)</f>
        <v>59</v>
      </c>
    </row>
    <row r="885" spans="1:17" x14ac:dyDescent="0.25">
      <c r="A885" t="str">
        <f>'Customer Names'!A885</f>
        <v>Id884</v>
      </c>
      <c r="B885" t="str">
        <f>VLOOKUP($A885,'Customer Names'!$A$2:$D$2336,3,FALSE)</f>
        <v>Suzanne</v>
      </c>
      <c r="C885" s="16">
        <f>VLOOKUP($A885,'Medical Examinations'!$A$2:$J$2336,2,FALSE)</f>
        <v>33.44</v>
      </c>
      <c r="D885" s="16">
        <f>VLOOKUP($A885,'Medical Examinations'!$A$2:$J$2336,3,FALSE)</f>
        <v>5.9</v>
      </c>
      <c r="E885" t="str">
        <f>VLOOKUP($A885,'Medical Examinations'!$A$2:$J$2336,4,FALSE)</f>
        <v>yes</v>
      </c>
      <c r="F885" t="str">
        <f>VLOOKUP($A885,'Medical Examinations'!$A$2:$J$2336,5,FALSE)</f>
        <v>No</v>
      </c>
      <c r="G885" t="str">
        <f>VLOOKUP($A885,'Medical Examinations'!$A$2:$J$2336,6,FALSE)</f>
        <v>No</v>
      </c>
      <c r="H885" s="17">
        <f>VLOOKUP($A885,'Medical Examinations'!$A$2:$J$2336,7,FALSE)</f>
        <v>1</v>
      </c>
      <c r="I885" t="str">
        <f>VLOOKUP($A885,'Medical Examinations'!$A$2:$J$2336,8,FALSE)</f>
        <v>No</v>
      </c>
      <c r="J885" t="str">
        <f>VLOOKUP($A885,'Medical Examinations'!$A$2:$J$2336,9,FALSE)</f>
        <v>Obesity</v>
      </c>
      <c r="K885" t="str">
        <f>VLOOKUP($A885,'Medical Examinations'!$A$2:$J$2336,10,FALSE)</f>
        <v>Prediabetes</v>
      </c>
      <c r="L885" s="18">
        <f>VLOOKUP($A885,'Hospitalisation Details'!$A$2:$H$2345,2,FALSE)</f>
        <v>23552</v>
      </c>
      <c r="M885" s="13">
        <f>VLOOKUP($A885,'Hospitalisation Details'!$A$2:$H$2345,4,FALSE)</f>
        <v>12231.61</v>
      </c>
      <c r="N885" t="str">
        <f>VLOOKUP($A885,'Hospitalisation Details'!$A$2:$H$2345,5,FALSE)</f>
        <v>tier - 3</v>
      </c>
      <c r="O885" t="str">
        <f>VLOOKUP($A885,'Hospitalisation Details'!$A$2:$H$2345,6,FALSE)</f>
        <v>tier - 3</v>
      </c>
      <c r="P885" t="str">
        <f>VLOOKUP($A885,'Hospitalisation Details'!$A$2:$H$2345,7,FALSE)</f>
        <v>R1012</v>
      </c>
      <c r="Q885" s="17">
        <f>VLOOKUP($A885,'Hospitalisation Details'!$A$2:$H$2345,8,FALSE)</f>
        <v>58</v>
      </c>
    </row>
    <row r="886" spans="1:17" x14ac:dyDescent="0.25">
      <c r="A886" t="str">
        <f>'Customer Names'!A886</f>
        <v>Id885</v>
      </c>
      <c r="B886" t="str">
        <f>VLOOKUP($A886,'Customer Names'!$A$2:$D$2336,3,FALSE)</f>
        <v>Kristin A.</v>
      </c>
      <c r="C886" s="16">
        <f>VLOOKUP($A886,'Medical Examinations'!$A$2:$J$2336,2,FALSE)</f>
        <v>28.215</v>
      </c>
      <c r="D886" s="16">
        <f>VLOOKUP($A886,'Medical Examinations'!$A$2:$J$2336,3,FALSE)</f>
        <v>6.29</v>
      </c>
      <c r="E886" t="str">
        <f>VLOOKUP($A886,'Medical Examinations'!$A$2:$J$2336,4,FALSE)</f>
        <v>yes</v>
      </c>
      <c r="F886" t="str">
        <f>VLOOKUP($A886,'Medical Examinations'!$A$2:$J$2336,5,FALSE)</f>
        <v>No</v>
      </c>
      <c r="G886" t="str">
        <f>VLOOKUP($A886,'Medical Examinations'!$A$2:$J$2336,6,FALSE)</f>
        <v>No</v>
      </c>
      <c r="H886" s="17">
        <f>VLOOKUP($A886,'Medical Examinations'!$A$2:$J$2336,7,FALSE)</f>
        <v>1</v>
      </c>
      <c r="I886" t="str">
        <f>VLOOKUP($A886,'Medical Examinations'!$A$2:$J$2336,8,FALSE)</f>
        <v>No</v>
      </c>
      <c r="J886" t="str">
        <f>VLOOKUP($A886,'Medical Examinations'!$A$2:$J$2336,9,FALSE)</f>
        <v>Overweight</v>
      </c>
      <c r="K886" t="str">
        <f>VLOOKUP($A886,'Medical Examinations'!$A$2:$J$2336,10,FALSE)</f>
        <v>Prediabetes</v>
      </c>
      <c r="L886" s="18">
        <f>VLOOKUP($A886,'Hospitalisation Details'!$A$2:$H$2345,2,FALSE)</f>
        <v>23560</v>
      </c>
      <c r="M886" s="13">
        <f>VLOOKUP($A886,'Hospitalisation Details'!$A$2:$H$2345,4,FALSE)</f>
        <v>12224.35</v>
      </c>
      <c r="N886" t="str">
        <f>VLOOKUP($A886,'Hospitalisation Details'!$A$2:$H$2345,5,FALSE)</f>
        <v>tier - 3</v>
      </c>
      <c r="O886" t="str">
        <f>VLOOKUP($A886,'Hospitalisation Details'!$A$2:$H$2345,6,FALSE)</f>
        <v>tier - 1</v>
      </c>
      <c r="P886" t="str">
        <f>VLOOKUP($A886,'Hospitalisation Details'!$A$2:$H$2345,7,FALSE)</f>
        <v>R1012</v>
      </c>
      <c r="Q886" s="17">
        <f>VLOOKUP($A886,'Hospitalisation Details'!$A$2:$H$2345,8,FALSE)</f>
        <v>58</v>
      </c>
    </row>
    <row r="887" spans="1:17" x14ac:dyDescent="0.25">
      <c r="A887" t="str">
        <f>'Customer Names'!A887</f>
        <v>Id886</v>
      </c>
      <c r="B887" t="str">
        <f>VLOOKUP($A887,'Customer Names'!$A$2:$D$2336,3,FALSE)</f>
        <v>Bronwyn</v>
      </c>
      <c r="C887" s="16">
        <f>VLOOKUP($A887,'Medical Examinations'!$A$2:$J$2336,2,FALSE)</f>
        <v>27.17</v>
      </c>
      <c r="D887" s="16">
        <f>VLOOKUP($A887,'Medical Examinations'!$A$2:$J$2336,3,FALSE)</f>
        <v>5.84</v>
      </c>
      <c r="E887" t="str">
        <f>VLOOKUP($A887,'Medical Examinations'!$A$2:$J$2336,4,FALSE)</f>
        <v>yes</v>
      </c>
      <c r="F887" t="str">
        <f>VLOOKUP($A887,'Medical Examinations'!$A$2:$J$2336,5,FALSE)</f>
        <v>No</v>
      </c>
      <c r="G887" t="str">
        <f>VLOOKUP($A887,'Medical Examinations'!$A$2:$J$2336,6,FALSE)</f>
        <v>No</v>
      </c>
      <c r="H887" s="17">
        <f>VLOOKUP($A887,'Medical Examinations'!$A$2:$J$2336,7,FALSE)</f>
        <v>1</v>
      </c>
      <c r="I887" t="str">
        <f>VLOOKUP($A887,'Medical Examinations'!$A$2:$J$2336,8,FALSE)</f>
        <v>No</v>
      </c>
      <c r="J887" t="str">
        <f>VLOOKUP($A887,'Medical Examinations'!$A$2:$J$2336,9,FALSE)</f>
        <v>Overweight</v>
      </c>
      <c r="K887" t="str">
        <f>VLOOKUP($A887,'Medical Examinations'!$A$2:$J$2336,10,FALSE)</f>
        <v>Prediabetes</v>
      </c>
      <c r="L887" s="18">
        <f>VLOOKUP($A887,'Hospitalisation Details'!$A$2:$H$2345,2,FALSE)</f>
        <v>23578</v>
      </c>
      <c r="M887" s="13">
        <f>VLOOKUP($A887,'Hospitalisation Details'!$A$2:$H$2345,4,FALSE)</f>
        <v>12222.9</v>
      </c>
      <c r="N887" t="str">
        <f>VLOOKUP($A887,'Hospitalisation Details'!$A$2:$H$2345,5,FALSE)</f>
        <v>tier - 3</v>
      </c>
      <c r="O887" t="str">
        <f>VLOOKUP($A887,'Hospitalisation Details'!$A$2:$H$2345,6,FALSE)</f>
        <v>tier - 2</v>
      </c>
      <c r="P887" t="str">
        <f>VLOOKUP($A887,'Hospitalisation Details'!$A$2:$H$2345,7,FALSE)</f>
        <v>R1012</v>
      </c>
      <c r="Q887" s="17">
        <f>VLOOKUP($A887,'Hospitalisation Details'!$A$2:$H$2345,8,FALSE)</f>
        <v>58</v>
      </c>
    </row>
    <row r="888" spans="1:17" x14ac:dyDescent="0.25">
      <c r="A888" t="str">
        <f>'Customer Names'!A888</f>
        <v>Id887</v>
      </c>
      <c r="B888" t="str">
        <f>VLOOKUP($A888,'Customer Names'!$A$2:$D$2336,3,FALSE)</f>
        <v>Taylor J</v>
      </c>
      <c r="C888" s="16">
        <f>VLOOKUP($A888,'Medical Examinations'!$A$2:$J$2336,2,FALSE)</f>
        <v>35.380000000000003</v>
      </c>
      <c r="D888" s="16">
        <f>VLOOKUP($A888,'Medical Examinations'!$A$2:$J$2336,3,FALSE)</f>
        <v>6.12</v>
      </c>
      <c r="E888" t="str">
        <f>VLOOKUP($A888,'Medical Examinations'!$A$2:$J$2336,4,FALSE)</f>
        <v>No</v>
      </c>
      <c r="F888" t="str">
        <f>VLOOKUP($A888,'Medical Examinations'!$A$2:$J$2336,5,FALSE)</f>
        <v>No</v>
      </c>
      <c r="G888" t="str">
        <f>VLOOKUP($A888,'Medical Examinations'!$A$2:$J$2336,6,FALSE)</f>
        <v>No</v>
      </c>
      <c r="H888" s="17">
        <f>VLOOKUP($A888,'Medical Examinations'!$A$2:$J$2336,7,FALSE)</f>
        <v>0</v>
      </c>
      <c r="I888" t="str">
        <f>VLOOKUP($A888,'Medical Examinations'!$A$2:$J$2336,8,FALSE)</f>
        <v>No</v>
      </c>
      <c r="J888" t="str">
        <f>VLOOKUP($A888,'Medical Examinations'!$A$2:$J$2336,9,FALSE)</f>
        <v>Obesity</v>
      </c>
      <c r="K888" t="str">
        <f>VLOOKUP($A888,'Medical Examinations'!$A$2:$J$2336,10,FALSE)</f>
        <v>Prediabetes</v>
      </c>
      <c r="L888" s="18">
        <f>VLOOKUP($A888,'Hospitalisation Details'!$A$2:$H$2345,2,FALSE)</f>
        <v>28351</v>
      </c>
      <c r="M888" s="13">
        <f>VLOOKUP($A888,'Hospitalisation Details'!$A$2:$H$2345,4,FALSE)</f>
        <v>12218.7</v>
      </c>
      <c r="N888" t="str">
        <f>VLOOKUP($A888,'Hospitalisation Details'!$A$2:$H$2345,5,FALSE)</f>
        <v>tier - 3</v>
      </c>
      <c r="O888" t="str">
        <f>VLOOKUP($A888,'Hospitalisation Details'!$A$2:$H$2345,6,FALSE)</f>
        <v>tier - 1</v>
      </c>
      <c r="P888" t="str">
        <f>VLOOKUP($A888,'Hospitalisation Details'!$A$2:$H$2345,7,FALSE)</f>
        <v>R1012</v>
      </c>
      <c r="Q888" s="17">
        <f>VLOOKUP($A888,'Hospitalisation Details'!$A$2:$H$2345,8,FALSE)</f>
        <v>45</v>
      </c>
    </row>
    <row r="889" spans="1:17" x14ac:dyDescent="0.25">
      <c r="A889" t="str">
        <f>'Customer Names'!A889</f>
        <v>Id888</v>
      </c>
      <c r="B889" t="str">
        <f>VLOOKUP($A889,'Customer Names'!$A$2:$D$2336,3,FALSE)</f>
        <v>Kimberly M.</v>
      </c>
      <c r="C889" s="16">
        <f>VLOOKUP($A889,'Medical Examinations'!$A$2:$J$2336,2,FALSE)</f>
        <v>43.48</v>
      </c>
      <c r="D889" s="16">
        <f>VLOOKUP($A889,'Medical Examinations'!$A$2:$J$2336,3,FALSE)</f>
        <v>6.24</v>
      </c>
      <c r="E889" t="str">
        <f>VLOOKUP($A889,'Medical Examinations'!$A$2:$J$2336,4,FALSE)</f>
        <v>No</v>
      </c>
      <c r="F889" t="str">
        <f>VLOOKUP($A889,'Medical Examinations'!$A$2:$J$2336,5,FALSE)</f>
        <v>No</v>
      </c>
      <c r="G889" t="str">
        <f>VLOOKUP($A889,'Medical Examinations'!$A$2:$J$2336,6,FALSE)</f>
        <v>No</v>
      </c>
      <c r="H889" s="17">
        <f>VLOOKUP($A889,'Medical Examinations'!$A$2:$J$2336,7,FALSE)</f>
        <v>0</v>
      </c>
      <c r="I889" t="str">
        <f>VLOOKUP($A889,'Medical Examinations'!$A$2:$J$2336,8,FALSE)</f>
        <v>No</v>
      </c>
      <c r="J889" t="str">
        <f>VLOOKUP($A889,'Medical Examinations'!$A$2:$J$2336,9,FALSE)</f>
        <v>Obesity</v>
      </c>
      <c r="K889" t="str">
        <f>VLOOKUP($A889,'Medical Examinations'!$A$2:$J$2336,10,FALSE)</f>
        <v>Prediabetes</v>
      </c>
      <c r="L889" s="18">
        <f>VLOOKUP($A889,'Hospitalisation Details'!$A$2:$H$2345,2,FALSE)</f>
        <v>33479</v>
      </c>
      <c r="M889" s="13">
        <f>VLOOKUP($A889,'Hospitalisation Details'!$A$2:$H$2345,4,FALSE)</f>
        <v>12198.64</v>
      </c>
      <c r="N889" t="str">
        <f>VLOOKUP($A889,'Hospitalisation Details'!$A$2:$H$2345,5,FALSE)</f>
        <v>tier - 3</v>
      </c>
      <c r="O889" t="str">
        <f>VLOOKUP($A889,'Hospitalisation Details'!$A$2:$H$2345,6,FALSE)</f>
        <v>tier - 3</v>
      </c>
      <c r="P889" t="str">
        <f>VLOOKUP($A889,'Hospitalisation Details'!$A$2:$H$2345,7,FALSE)</f>
        <v>R1026</v>
      </c>
      <c r="Q889" s="17">
        <f>VLOOKUP($A889,'Hospitalisation Details'!$A$2:$H$2345,8,FALSE)</f>
        <v>31</v>
      </c>
    </row>
    <row r="890" spans="1:17" x14ac:dyDescent="0.25">
      <c r="A890" t="str">
        <f>'Customer Names'!A890</f>
        <v>Id889</v>
      </c>
      <c r="B890" t="str">
        <f>VLOOKUP($A890,'Customer Names'!$A$2:$D$2336,3,FALSE)</f>
        <v>Joshua E.</v>
      </c>
      <c r="C890" s="16">
        <f>VLOOKUP($A890,'Medical Examinations'!$A$2:$J$2336,2,FALSE)</f>
        <v>41.73</v>
      </c>
      <c r="D890" s="16">
        <f>VLOOKUP($A890,'Medical Examinations'!$A$2:$J$2336,3,FALSE)</f>
        <v>6.25</v>
      </c>
      <c r="E890" t="str">
        <f>VLOOKUP($A890,'Medical Examinations'!$A$2:$J$2336,4,FALSE)</f>
        <v>No</v>
      </c>
      <c r="F890" t="str">
        <f>VLOOKUP($A890,'Medical Examinations'!$A$2:$J$2336,5,FALSE)</f>
        <v>No</v>
      </c>
      <c r="G890" t="str">
        <f>VLOOKUP($A890,'Medical Examinations'!$A$2:$J$2336,6,FALSE)</f>
        <v>No</v>
      </c>
      <c r="H890" s="17">
        <f>VLOOKUP($A890,'Medical Examinations'!$A$2:$J$2336,7,FALSE)</f>
        <v>1</v>
      </c>
      <c r="I890" t="str">
        <f>VLOOKUP($A890,'Medical Examinations'!$A$2:$J$2336,8,FALSE)</f>
        <v>No</v>
      </c>
      <c r="J890" t="str">
        <f>VLOOKUP($A890,'Medical Examinations'!$A$2:$J$2336,9,FALSE)</f>
        <v>Obesity</v>
      </c>
      <c r="K890" t="str">
        <f>VLOOKUP($A890,'Medical Examinations'!$A$2:$J$2336,10,FALSE)</f>
        <v>Prediabetes</v>
      </c>
      <c r="L890" s="18">
        <f>VLOOKUP($A890,'Hospitalisation Details'!$A$2:$H$2345,2,FALSE)</f>
        <v>32055</v>
      </c>
      <c r="M890" s="13">
        <f>VLOOKUP($A890,'Hospitalisation Details'!$A$2:$H$2345,4,FALSE)</f>
        <v>12148.2</v>
      </c>
      <c r="N890" t="str">
        <f>VLOOKUP($A890,'Hospitalisation Details'!$A$2:$H$2345,5,FALSE)</f>
        <v>tier - 3</v>
      </c>
      <c r="O890" t="str">
        <f>VLOOKUP($A890,'Hospitalisation Details'!$A$2:$H$2345,6,FALSE)</f>
        <v>tier - 3</v>
      </c>
      <c r="P890" t="str">
        <f>VLOOKUP($A890,'Hospitalisation Details'!$A$2:$H$2345,7,FALSE)</f>
        <v>R1012</v>
      </c>
      <c r="Q890" s="17">
        <f>VLOOKUP($A890,'Hospitalisation Details'!$A$2:$H$2345,8,FALSE)</f>
        <v>35</v>
      </c>
    </row>
    <row r="891" spans="1:17" x14ac:dyDescent="0.25">
      <c r="A891" t="str">
        <f>'Customer Names'!A891</f>
        <v>Id890</v>
      </c>
      <c r="B891" t="str">
        <f>VLOOKUP($A891,'Customer Names'!$A$2:$D$2336,3,FALSE)</f>
        <v>Jeffrey</v>
      </c>
      <c r="C891" s="16">
        <f>VLOOKUP($A891,'Medical Examinations'!$A$2:$J$2336,2,FALSE)</f>
        <v>28.9</v>
      </c>
      <c r="D891" s="16">
        <f>VLOOKUP($A891,'Medical Examinations'!$A$2:$J$2336,3,FALSE)</f>
        <v>11.96</v>
      </c>
      <c r="E891" t="str">
        <f>VLOOKUP($A891,'Medical Examinations'!$A$2:$J$2336,4,FALSE)</f>
        <v>No</v>
      </c>
      <c r="F891" t="str">
        <f>VLOOKUP($A891,'Medical Examinations'!$A$2:$J$2336,5,FALSE)</f>
        <v>No</v>
      </c>
      <c r="G891" t="str">
        <f>VLOOKUP($A891,'Medical Examinations'!$A$2:$J$2336,6,FALSE)</f>
        <v>No</v>
      </c>
      <c r="H891" s="17">
        <f>VLOOKUP($A891,'Medical Examinations'!$A$2:$J$2336,7,FALSE)</f>
        <v>0</v>
      </c>
      <c r="I891" t="str">
        <f>VLOOKUP($A891,'Medical Examinations'!$A$2:$J$2336,8,FALSE)</f>
        <v>No</v>
      </c>
      <c r="J891" t="str">
        <f>VLOOKUP($A891,'Medical Examinations'!$A$2:$J$2336,9,FALSE)</f>
        <v>Overweight</v>
      </c>
      <c r="K891" t="str">
        <f>VLOOKUP($A891,'Medical Examinations'!$A$2:$J$2336,10,FALSE)</f>
        <v>Diabetes</v>
      </c>
      <c r="L891" s="18">
        <f>VLOOKUP($A891,'Hospitalisation Details'!$A$2:$H$2345,2,FALSE)</f>
        <v>22904</v>
      </c>
      <c r="M891" s="13">
        <f>VLOOKUP($A891,'Hospitalisation Details'!$A$2:$H$2345,4,FALSE)</f>
        <v>12146.97</v>
      </c>
      <c r="N891" t="str">
        <f>VLOOKUP($A891,'Hospitalisation Details'!$A$2:$H$2345,5,FALSE)</f>
        <v>tier - 3</v>
      </c>
      <c r="O891" t="str">
        <f>VLOOKUP($A891,'Hospitalisation Details'!$A$2:$H$2345,6,FALSE)</f>
        <v>tier - 3</v>
      </c>
      <c r="P891" t="str">
        <f>VLOOKUP($A891,'Hospitalisation Details'!$A$2:$H$2345,7,FALSE)</f>
        <v>R1011</v>
      </c>
      <c r="Q891" s="17">
        <f>VLOOKUP($A891,'Hospitalisation Details'!$A$2:$H$2345,8,FALSE)</f>
        <v>60</v>
      </c>
    </row>
    <row r="892" spans="1:17" x14ac:dyDescent="0.25">
      <c r="A892" t="str">
        <f>'Customer Names'!A892</f>
        <v>Id891</v>
      </c>
      <c r="B892" t="str">
        <f>VLOOKUP($A892,'Customer Names'!$A$2:$D$2336,3,FALSE)</f>
        <v>Andrew R</v>
      </c>
      <c r="C892" s="16">
        <f>VLOOKUP($A892,'Medical Examinations'!$A$2:$J$2336,2,FALSE)</f>
        <v>25.74</v>
      </c>
      <c r="D892" s="16">
        <f>VLOOKUP($A892,'Medical Examinations'!$A$2:$J$2336,3,FALSE)</f>
        <v>7.69</v>
      </c>
      <c r="E892" t="str">
        <f>VLOOKUP($A892,'Medical Examinations'!$A$2:$J$2336,4,FALSE)</f>
        <v>No</v>
      </c>
      <c r="F892" t="str">
        <f>VLOOKUP($A892,'Medical Examinations'!$A$2:$J$2336,5,FALSE)</f>
        <v>No</v>
      </c>
      <c r="G892" t="str">
        <f>VLOOKUP($A892,'Medical Examinations'!$A$2:$J$2336,6,FALSE)</f>
        <v>No</v>
      </c>
      <c r="H892" s="17">
        <f>VLOOKUP($A892,'Medical Examinations'!$A$2:$J$2336,7,FALSE)</f>
        <v>0</v>
      </c>
      <c r="I892" t="str">
        <f>VLOOKUP($A892,'Medical Examinations'!$A$2:$J$2336,8,FALSE)</f>
        <v>No</v>
      </c>
      <c r="J892" t="str">
        <f>VLOOKUP($A892,'Medical Examinations'!$A$2:$J$2336,9,FALSE)</f>
        <v>Overweight</v>
      </c>
      <c r="K892" t="str">
        <f>VLOOKUP($A892,'Medical Examinations'!$A$2:$J$2336,10,FALSE)</f>
        <v>Diabetes</v>
      </c>
      <c r="L892" s="18">
        <f>VLOOKUP($A892,'Hospitalisation Details'!$A$2:$H$2345,2,FALSE)</f>
        <v>22954</v>
      </c>
      <c r="M892" s="13">
        <f>VLOOKUP($A892,'Hospitalisation Details'!$A$2:$H$2345,4,FALSE)</f>
        <v>12142.58</v>
      </c>
      <c r="N892" t="str">
        <f>VLOOKUP($A892,'Hospitalisation Details'!$A$2:$H$2345,5,FALSE)</f>
        <v>tier - 3</v>
      </c>
      <c r="O892" t="str">
        <f>VLOOKUP($A892,'Hospitalisation Details'!$A$2:$H$2345,6,FALSE)</f>
        <v>tier - 2</v>
      </c>
      <c r="P892" t="str">
        <f>VLOOKUP($A892,'Hospitalisation Details'!$A$2:$H$2345,7,FALSE)</f>
        <v>R1013</v>
      </c>
      <c r="Q892" s="17">
        <f>VLOOKUP($A892,'Hospitalisation Details'!$A$2:$H$2345,8,FALSE)</f>
        <v>60</v>
      </c>
    </row>
    <row r="893" spans="1:17" x14ac:dyDescent="0.25">
      <c r="A893" t="str">
        <f>'Customer Names'!A893</f>
        <v>Id892</v>
      </c>
      <c r="B893" t="str">
        <f>VLOOKUP($A893,'Customer Names'!$A$2:$D$2336,3,FALSE)</f>
        <v>Francisco J. Sr.</v>
      </c>
      <c r="C893" s="16">
        <f>VLOOKUP($A893,'Medical Examinations'!$A$2:$J$2336,2,FALSE)</f>
        <v>36.06</v>
      </c>
      <c r="D893" s="16">
        <f>VLOOKUP($A893,'Medical Examinations'!$A$2:$J$2336,3,FALSE)</f>
        <v>8.83</v>
      </c>
      <c r="E893" t="str">
        <f>VLOOKUP($A893,'Medical Examinations'!$A$2:$J$2336,4,FALSE)</f>
        <v>No</v>
      </c>
      <c r="F893" t="str">
        <f>VLOOKUP($A893,'Medical Examinations'!$A$2:$J$2336,5,FALSE)</f>
        <v>No</v>
      </c>
      <c r="G893" t="str">
        <f>VLOOKUP($A893,'Medical Examinations'!$A$2:$J$2336,6,FALSE)</f>
        <v>No</v>
      </c>
      <c r="H893" s="17">
        <f>VLOOKUP($A893,'Medical Examinations'!$A$2:$J$2336,7,FALSE)</f>
        <v>0</v>
      </c>
      <c r="I893" t="str">
        <f>VLOOKUP($A893,'Medical Examinations'!$A$2:$J$2336,8,FALSE)</f>
        <v>No</v>
      </c>
      <c r="J893" t="str">
        <f>VLOOKUP($A893,'Medical Examinations'!$A$2:$J$2336,9,FALSE)</f>
        <v>Obesity</v>
      </c>
      <c r="K893" t="str">
        <f>VLOOKUP($A893,'Medical Examinations'!$A$2:$J$2336,10,FALSE)</f>
        <v>Diabetes</v>
      </c>
      <c r="L893" s="18">
        <f>VLOOKUP($A893,'Hospitalisation Details'!$A$2:$H$2345,2,FALSE)</f>
        <v>27288</v>
      </c>
      <c r="M893" s="13">
        <f>VLOOKUP($A893,'Hospitalisation Details'!$A$2:$H$2345,4,FALSE)</f>
        <v>12137.6</v>
      </c>
      <c r="N893" t="str">
        <f>VLOOKUP($A893,'Hospitalisation Details'!$A$2:$H$2345,5,FALSE)</f>
        <v>tier - 3</v>
      </c>
      <c r="O893" t="str">
        <f>VLOOKUP($A893,'Hospitalisation Details'!$A$2:$H$2345,6,FALSE)</f>
        <v>tier - 3</v>
      </c>
      <c r="P893" t="str">
        <f>VLOOKUP($A893,'Hospitalisation Details'!$A$2:$H$2345,7,FALSE)</f>
        <v>R1012</v>
      </c>
      <c r="Q893" s="17">
        <f>VLOOKUP($A893,'Hospitalisation Details'!$A$2:$H$2345,8,FALSE)</f>
        <v>48</v>
      </c>
    </row>
    <row r="894" spans="1:17" x14ac:dyDescent="0.25">
      <c r="A894" t="str">
        <f>'Customer Names'!A894</f>
        <v>Id893</v>
      </c>
      <c r="B894" t="str">
        <f>VLOOKUP($A894,'Customer Names'!$A$2:$D$2336,3,FALSE)</f>
        <v>Rhonda</v>
      </c>
      <c r="C894" s="16">
        <f>VLOOKUP($A894,'Medical Examinations'!$A$2:$J$2336,2,FALSE)</f>
        <v>43.28</v>
      </c>
      <c r="D894" s="16">
        <f>VLOOKUP($A894,'Medical Examinations'!$A$2:$J$2336,3,FALSE)</f>
        <v>4.41</v>
      </c>
      <c r="E894" t="str">
        <f>VLOOKUP($A894,'Medical Examinations'!$A$2:$J$2336,4,FALSE)</f>
        <v>No</v>
      </c>
      <c r="F894" t="str">
        <f>VLOOKUP($A894,'Medical Examinations'!$A$2:$J$2336,5,FALSE)</f>
        <v>No</v>
      </c>
      <c r="G894" t="str">
        <f>VLOOKUP($A894,'Medical Examinations'!$A$2:$J$2336,6,FALSE)</f>
        <v>No</v>
      </c>
      <c r="H894" s="17">
        <f>VLOOKUP($A894,'Medical Examinations'!$A$2:$J$2336,7,FALSE)</f>
        <v>0</v>
      </c>
      <c r="I894" t="str">
        <f>VLOOKUP($A894,'Medical Examinations'!$A$2:$J$2336,8,FALSE)</f>
        <v>No</v>
      </c>
      <c r="J894" t="str">
        <f>VLOOKUP($A894,'Medical Examinations'!$A$2:$J$2336,9,FALSE)</f>
        <v>Obesity</v>
      </c>
      <c r="K894" t="str">
        <f>VLOOKUP($A894,'Medical Examinations'!$A$2:$J$2336,10,FALSE)</f>
        <v>Normal</v>
      </c>
      <c r="L894" s="18">
        <f>VLOOKUP($A894,'Hospitalisation Details'!$A$2:$H$2345,2,FALSE)</f>
        <v>33548</v>
      </c>
      <c r="M894" s="13">
        <f>VLOOKUP($A894,'Hospitalisation Details'!$A$2:$H$2345,4,FALSE)</f>
        <v>12130.8</v>
      </c>
      <c r="N894" t="str">
        <f>VLOOKUP($A894,'Hospitalisation Details'!$A$2:$H$2345,5,FALSE)</f>
        <v>tier - 3</v>
      </c>
      <c r="O894" t="str">
        <f>VLOOKUP($A894,'Hospitalisation Details'!$A$2:$H$2345,6,FALSE)</f>
        <v>tier - 3</v>
      </c>
      <c r="P894" t="str">
        <f>VLOOKUP($A894,'Hospitalisation Details'!$A$2:$H$2345,7,FALSE)</f>
        <v>R1026</v>
      </c>
      <c r="Q894" s="17">
        <f>VLOOKUP($A894,'Hospitalisation Details'!$A$2:$H$2345,8,FALSE)</f>
        <v>31</v>
      </c>
    </row>
    <row r="895" spans="1:17" x14ac:dyDescent="0.25">
      <c r="A895" t="str">
        <f>'Customer Names'!A895</f>
        <v>Id894</v>
      </c>
      <c r="B895" t="str">
        <f>VLOOKUP($A895,'Customer Names'!$A$2:$D$2336,3,FALSE)</f>
        <v>John</v>
      </c>
      <c r="C895" s="16">
        <f>VLOOKUP($A895,'Medical Examinations'!$A$2:$J$2336,2,FALSE)</f>
        <v>28.785</v>
      </c>
      <c r="D895" s="16">
        <f>VLOOKUP($A895,'Medical Examinations'!$A$2:$J$2336,3,FALSE)</f>
        <v>9.1</v>
      </c>
      <c r="E895" t="str">
        <f>VLOOKUP($A895,'Medical Examinations'!$A$2:$J$2336,4,FALSE)</f>
        <v>yes</v>
      </c>
      <c r="F895" t="str">
        <f>VLOOKUP($A895,'Medical Examinations'!$A$2:$J$2336,5,FALSE)</f>
        <v>No</v>
      </c>
      <c r="G895" t="str">
        <f>VLOOKUP($A895,'Medical Examinations'!$A$2:$J$2336,6,FALSE)</f>
        <v>Yes</v>
      </c>
      <c r="H895" s="17">
        <f>VLOOKUP($A895,'Medical Examinations'!$A$2:$J$2336,7,FALSE)</f>
        <v>1</v>
      </c>
      <c r="I895" t="str">
        <f>VLOOKUP($A895,'Medical Examinations'!$A$2:$J$2336,8,FALSE)</f>
        <v>No</v>
      </c>
      <c r="J895" t="str">
        <f>VLOOKUP($A895,'Medical Examinations'!$A$2:$J$2336,9,FALSE)</f>
        <v>Overweight</v>
      </c>
      <c r="K895" t="str">
        <f>VLOOKUP($A895,'Medical Examinations'!$A$2:$J$2336,10,FALSE)</f>
        <v>Diabetes</v>
      </c>
      <c r="L895" s="18">
        <f>VLOOKUP($A895,'Hospitalisation Details'!$A$2:$H$2345,2,FALSE)</f>
        <v>23166</v>
      </c>
      <c r="M895" s="13">
        <f>VLOOKUP($A895,'Hospitalisation Details'!$A$2:$H$2345,4,FALSE)</f>
        <v>12129.61</v>
      </c>
      <c r="N895" t="str">
        <f>VLOOKUP($A895,'Hospitalisation Details'!$A$2:$H$2345,5,FALSE)</f>
        <v>tier - 3</v>
      </c>
      <c r="O895" t="str">
        <f>VLOOKUP($A895,'Hospitalisation Details'!$A$2:$H$2345,6,FALSE)</f>
        <v>tier - 1</v>
      </c>
      <c r="P895" t="str">
        <f>VLOOKUP($A895,'Hospitalisation Details'!$A$2:$H$2345,7,FALSE)</f>
        <v>R1012</v>
      </c>
      <c r="Q895" s="17">
        <f>VLOOKUP($A895,'Hospitalisation Details'!$A$2:$H$2345,8,FALSE)</f>
        <v>60</v>
      </c>
    </row>
    <row r="896" spans="1:17" x14ac:dyDescent="0.25">
      <c r="A896" t="str">
        <f>'Customer Names'!A896</f>
        <v>Id895</v>
      </c>
      <c r="B896" t="str">
        <f>VLOOKUP($A896,'Customer Names'!$A$2:$D$2336,3,FALSE)</f>
        <v>Miles J.</v>
      </c>
      <c r="C896" s="16">
        <f>VLOOKUP($A896,'Medical Examinations'!$A$2:$J$2336,2,FALSE)</f>
        <v>25.46</v>
      </c>
      <c r="D896" s="16">
        <f>VLOOKUP($A896,'Medical Examinations'!$A$2:$J$2336,3,FALSE)</f>
        <v>11.52</v>
      </c>
      <c r="E896" t="str">
        <f>VLOOKUP($A896,'Medical Examinations'!$A$2:$J$2336,4,FALSE)</f>
        <v>yes</v>
      </c>
      <c r="F896" t="str">
        <f>VLOOKUP($A896,'Medical Examinations'!$A$2:$J$2336,5,FALSE)</f>
        <v>No</v>
      </c>
      <c r="G896" t="str">
        <f>VLOOKUP($A896,'Medical Examinations'!$A$2:$J$2336,6,FALSE)</f>
        <v>Yes</v>
      </c>
      <c r="H896" s="17">
        <f>VLOOKUP($A896,'Medical Examinations'!$A$2:$J$2336,7,FALSE)</f>
        <v>1</v>
      </c>
      <c r="I896" t="str">
        <f>VLOOKUP($A896,'Medical Examinations'!$A$2:$J$2336,8,FALSE)</f>
        <v>No</v>
      </c>
      <c r="J896" t="str">
        <f>VLOOKUP($A896,'Medical Examinations'!$A$2:$J$2336,9,FALSE)</f>
        <v>Overweight</v>
      </c>
      <c r="K896" t="str">
        <f>VLOOKUP($A896,'Medical Examinations'!$A$2:$J$2336,10,FALSE)</f>
        <v>Diabetes</v>
      </c>
      <c r="L896" s="18">
        <f>VLOOKUP($A896,'Hospitalisation Details'!$A$2:$H$2345,2,FALSE)</f>
        <v>23212</v>
      </c>
      <c r="M896" s="13">
        <f>VLOOKUP($A896,'Hospitalisation Details'!$A$2:$H$2345,4,FALSE)</f>
        <v>12124.99</v>
      </c>
      <c r="N896" t="str">
        <f>VLOOKUP($A896,'Hospitalisation Details'!$A$2:$H$2345,5,FALSE)</f>
        <v>tier - 3</v>
      </c>
      <c r="O896" t="str">
        <f>VLOOKUP($A896,'Hospitalisation Details'!$A$2:$H$2345,6,FALSE)</f>
        <v>tier - 1</v>
      </c>
      <c r="P896" t="str">
        <f>VLOOKUP($A896,'Hospitalisation Details'!$A$2:$H$2345,7,FALSE)</f>
        <v>R1012</v>
      </c>
      <c r="Q896" s="17">
        <f>VLOOKUP($A896,'Hospitalisation Details'!$A$2:$H$2345,8,FALSE)</f>
        <v>59</v>
      </c>
    </row>
    <row r="897" spans="1:17" x14ac:dyDescent="0.25">
      <c r="A897" t="str">
        <f>'Customer Names'!A897</f>
        <v>Id896</v>
      </c>
      <c r="B897" t="str">
        <f>VLOOKUP($A897,'Customer Names'!$A$2:$D$2336,3,FALSE)</f>
        <v>Justyna I.</v>
      </c>
      <c r="C897" s="16">
        <f>VLOOKUP($A897,'Medical Examinations'!$A$2:$J$2336,2,FALSE)</f>
        <v>30.8</v>
      </c>
      <c r="D897" s="16">
        <f>VLOOKUP($A897,'Medical Examinations'!$A$2:$J$2336,3,FALSE)</f>
        <v>10.95</v>
      </c>
      <c r="E897" t="str">
        <f>VLOOKUP($A897,'Medical Examinations'!$A$2:$J$2336,4,FALSE)</f>
        <v>No</v>
      </c>
      <c r="F897" t="str">
        <f>VLOOKUP($A897,'Medical Examinations'!$A$2:$J$2336,5,FALSE)</f>
        <v>No</v>
      </c>
      <c r="G897" t="str">
        <f>VLOOKUP($A897,'Medical Examinations'!$A$2:$J$2336,6,FALSE)</f>
        <v>No</v>
      </c>
      <c r="H897" s="17">
        <f>VLOOKUP($A897,'Medical Examinations'!$A$2:$J$2336,7,FALSE)</f>
        <v>0</v>
      </c>
      <c r="I897" t="str">
        <f>VLOOKUP($A897,'Medical Examinations'!$A$2:$J$2336,8,FALSE)</f>
        <v>No</v>
      </c>
      <c r="J897" t="str">
        <f>VLOOKUP($A897,'Medical Examinations'!$A$2:$J$2336,9,FALSE)</f>
        <v>Obesity</v>
      </c>
      <c r="K897" t="str">
        <f>VLOOKUP($A897,'Medical Examinations'!$A$2:$J$2336,10,FALSE)</f>
        <v>Diabetes</v>
      </c>
      <c r="L897" s="18">
        <f>VLOOKUP($A897,'Hospitalisation Details'!$A$2:$H$2345,2,FALSE)</f>
        <v>25136</v>
      </c>
      <c r="M897" s="13">
        <f>VLOOKUP($A897,'Hospitalisation Details'!$A$2:$H$2345,4,FALSE)</f>
        <v>12105.32</v>
      </c>
      <c r="N897" t="str">
        <f>VLOOKUP($A897,'Hospitalisation Details'!$A$2:$H$2345,5,FALSE)</f>
        <v>tier - 3</v>
      </c>
      <c r="O897" t="str">
        <f>VLOOKUP($A897,'Hospitalisation Details'!$A$2:$H$2345,6,FALSE)</f>
        <v>tier - 3</v>
      </c>
      <c r="P897" t="str">
        <f>VLOOKUP($A897,'Hospitalisation Details'!$A$2:$H$2345,7,FALSE)</f>
        <v>R1011</v>
      </c>
      <c r="Q897" s="17">
        <f>VLOOKUP($A897,'Hospitalisation Details'!$A$2:$H$2345,8,FALSE)</f>
        <v>54</v>
      </c>
    </row>
    <row r="898" spans="1:17" x14ac:dyDescent="0.25">
      <c r="A898" t="str">
        <f>'Customer Names'!A898</f>
        <v>Id897</v>
      </c>
      <c r="B898" t="str">
        <f>VLOOKUP($A898,'Customer Names'!$A$2:$D$2336,3,FALSE)</f>
        <v>Lucille</v>
      </c>
      <c r="C898" s="16">
        <f>VLOOKUP($A898,'Medical Examinations'!$A$2:$J$2336,2,FALSE)</f>
        <v>28.88</v>
      </c>
      <c r="D898" s="16">
        <f>VLOOKUP($A898,'Medical Examinations'!$A$2:$J$2336,3,FALSE)</f>
        <v>11.5</v>
      </c>
      <c r="E898" t="str">
        <f>VLOOKUP($A898,'Medical Examinations'!$A$2:$J$2336,4,FALSE)</f>
        <v>No</v>
      </c>
      <c r="F898" t="str">
        <f>VLOOKUP($A898,'Medical Examinations'!$A$2:$J$2336,5,FALSE)</f>
        <v>No</v>
      </c>
      <c r="G898" t="str">
        <f>VLOOKUP($A898,'Medical Examinations'!$A$2:$J$2336,6,FALSE)</f>
        <v>No</v>
      </c>
      <c r="H898" s="17">
        <f>VLOOKUP($A898,'Medical Examinations'!$A$2:$J$2336,7,FALSE)</f>
        <v>0</v>
      </c>
      <c r="I898" t="str">
        <f>VLOOKUP($A898,'Medical Examinations'!$A$2:$J$2336,8,FALSE)</f>
        <v>No</v>
      </c>
      <c r="J898" t="str">
        <f>VLOOKUP($A898,'Medical Examinations'!$A$2:$J$2336,9,FALSE)</f>
        <v>Overweight</v>
      </c>
      <c r="K898" t="str">
        <f>VLOOKUP($A898,'Medical Examinations'!$A$2:$J$2336,10,FALSE)</f>
        <v>Diabetes</v>
      </c>
      <c r="L898" s="18">
        <f>VLOOKUP($A898,'Hospitalisation Details'!$A$2:$H$2345,2,FALSE)</f>
        <v>25181</v>
      </c>
      <c r="M898" s="13">
        <f>VLOOKUP($A898,'Hospitalisation Details'!$A$2:$H$2345,4,FALSE)</f>
        <v>12096.65</v>
      </c>
      <c r="N898" t="str">
        <f>VLOOKUP($A898,'Hospitalisation Details'!$A$2:$H$2345,5,FALSE)</f>
        <v>tier - 3</v>
      </c>
      <c r="O898" t="str">
        <f>VLOOKUP($A898,'Hospitalisation Details'!$A$2:$H$2345,6,FALSE)</f>
        <v>tier - 1</v>
      </c>
      <c r="P898" t="str">
        <f>VLOOKUP($A898,'Hospitalisation Details'!$A$2:$H$2345,7,FALSE)</f>
        <v>R1024</v>
      </c>
      <c r="Q898" s="17">
        <f>VLOOKUP($A898,'Hospitalisation Details'!$A$2:$H$2345,8,FALSE)</f>
        <v>54</v>
      </c>
    </row>
    <row r="899" spans="1:17" x14ac:dyDescent="0.25">
      <c r="A899" t="str">
        <f>'Customer Names'!A899</f>
        <v>Id898</v>
      </c>
      <c r="B899" t="str">
        <f>VLOOKUP($A899,'Customer Names'!$A$2:$D$2336,3,FALSE)</f>
        <v>April</v>
      </c>
      <c r="C899" s="16">
        <f>VLOOKUP($A899,'Medical Examinations'!$A$2:$J$2336,2,FALSE)</f>
        <v>23</v>
      </c>
      <c r="D899" s="16">
        <f>VLOOKUP($A899,'Medical Examinations'!$A$2:$J$2336,3,FALSE)</f>
        <v>9.8800000000000008</v>
      </c>
      <c r="E899" t="str">
        <f>VLOOKUP($A899,'Medical Examinations'!$A$2:$J$2336,4,FALSE)</f>
        <v>No</v>
      </c>
      <c r="F899" t="str">
        <f>VLOOKUP($A899,'Medical Examinations'!$A$2:$J$2336,5,FALSE)</f>
        <v>No</v>
      </c>
      <c r="G899" t="str">
        <f>VLOOKUP($A899,'Medical Examinations'!$A$2:$J$2336,6,FALSE)</f>
        <v>No</v>
      </c>
      <c r="H899" s="17">
        <f>VLOOKUP($A899,'Medical Examinations'!$A$2:$J$2336,7,FALSE)</f>
        <v>0</v>
      </c>
      <c r="I899" t="str">
        <f>VLOOKUP($A899,'Medical Examinations'!$A$2:$J$2336,8,FALSE)</f>
        <v>No</v>
      </c>
      <c r="J899" t="str">
        <f>VLOOKUP($A899,'Medical Examinations'!$A$2:$J$2336,9,FALSE)</f>
        <v>Normal Weight</v>
      </c>
      <c r="K899" t="str">
        <f>VLOOKUP($A899,'Medical Examinations'!$A$2:$J$2336,10,FALSE)</f>
        <v>Diabetes</v>
      </c>
      <c r="L899" s="18">
        <f>VLOOKUP($A899,'Hospitalisation Details'!$A$2:$H$2345,2,FALSE)</f>
        <v>25010</v>
      </c>
      <c r="M899" s="13">
        <f>VLOOKUP($A899,'Hospitalisation Details'!$A$2:$H$2345,4,FALSE)</f>
        <v>12094.48</v>
      </c>
      <c r="N899" t="str">
        <f>VLOOKUP($A899,'Hospitalisation Details'!$A$2:$H$2345,5,FALSE)</f>
        <v>tier - 3</v>
      </c>
      <c r="O899" t="str">
        <f>VLOOKUP($A899,'Hospitalisation Details'!$A$2:$H$2345,6,FALSE)</f>
        <v>tier - 3</v>
      </c>
      <c r="P899" t="str">
        <f>VLOOKUP($A899,'Hospitalisation Details'!$A$2:$H$2345,7,FALSE)</f>
        <v>R1011</v>
      </c>
      <c r="Q899" s="17">
        <f>VLOOKUP($A899,'Hospitalisation Details'!$A$2:$H$2345,8,FALSE)</f>
        <v>54</v>
      </c>
    </row>
    <row r="900" spans="1:17" x14ac:dyDescent="0.25">
      <c r="A900" t="str">
        <f>'Customer Names'!A900</f>
        <v>Id899</v>
      </c>
      <c r="B900" t="str">
        <f>VLOOKUP($A900,'Customer Names'!$A$2:$D$2336,3,FALSE)</f>
        <v>Robert</v>
      </c>
      <c r="C900" s="16">
        <f>VLOOKUP($A900,'Medical Examinations'!$A$2:$J$2336,2,FALSE)</f>
        <v>38.25</v>
      </c>
      <c r="D900" s="16">
        <f>VLOOKUP($A900,'Medical Examinations'!$A$2:$J$2336,3,FALSE)</f>
        <v>6.2</v>
      </c>
      <c r="E900" t="str">
        <f>VLOOKUP($A900,'Medical Examinations'!$A$2:$J$2336,4,FALSE)</f>
        <v>No</v>
      </c>
      <c r="F900" t="str">
        <f>VLOOKUP($A900,'Medical Examinations'!$A$2:$J$2336,5,FALSE)</f>
        <v>No</v>
      </c>
      <c r="G900" t="str">
        <f>VLOOKUP($A900,'Medical Examinations'!$A$2:$J$2336,6,FALSE)</f>
        <v>No</v>
      </c>
      <c r="H900" s="17">
        <f>VLOOKUP($A900,'Medical Examinations'!$A$2:$J$2336,7,FALSE)</f>
        <v>1</v>
      </c>
      <c r="I900" t="str">
        <f>VLOOKUP($A900,'Medical Examinations'!$A$2:$J$2336,8,FALSE)</f>
        <v>No</v>
      </c>
      <c r="J900" t="str">
        <f>VLOOKUP($A900,'Medical Examinations'!$A$2:$J$2336,9,FALSE)</f>
        <v>Obesity</v>
      </c>
      <c r="K900" t="str">
        <f>VLOOKUP($A900,'Medical Examinations'!$A$2:$J$2336,10,FALSE)</f>
        <v>Prediabetes</v>
      </c>
      <c r="L900" s="18">
        <f>VLOOKUP($A900,'Hospitalisation Details'!$A$2:$H$2345,2,FALSE)</f>
        <v>30927</v>
      </c>
      <c r="M900" s="13">
        <f>VLOOKUP($A900,'Hospitalisation Details'!$A$2:$H$2345,4,FALSE)</f>
        <v>12091.34</v>
      </c>
      <c r="N900" t="str">
        <f>VLOOKUP($A900,'Hospitalisation Details'!$A$2:$H$2345,5,FALSE)</f>
        <v>tier - 3</v>
      </c>
      <c r="O900" t="str">
        <f>VLOOKUP($A900,'Hospitalisation Details'!$A$2:$H$2345,6,FALSE)</f>
        <v>tier - 2</v>
      </c>
      <c r="P900" t="str">
        <f>VLOOKUP($A900,'Hospitalisation Details'!$A$2:$H$2345,7,FALSE)</f>
        <v>R1022</v>
      </c>
      <c r="Q900" s="17">
        <f>VLOOKUP($A900,'Hospitalisation Details'!$A$2:$H$2345,8,FALSE)</f>
        <v>38</v>
      </c>
    </row>
    <row r="901" spans="1:17" x14ac:dyDescent="0.25">
      <c r="A901" t="str">
        <f>'Customer Names'!A901</f>
        <v>Id900</v>
      </c>
      <c r="B901" t="str">
        <f>VLOOKUP($A901,'Customer Names'!$A$2:$D$2336,3,FALSE)</f>
        <v>Alyssa</v>
      </c>
      <c r="C901" s="16">
        <f>VLOOKUP($A901,'Medical Examinations'!$A$2:$J$2336,2,FALSE)</f>
        <v>39.25</v>
      </c>
      <c r="D901" s="16">
        <f>VLOOKUP($A901,'Medical Examinations'!$A$2:$J$2336,3,FALSE)</f>
        <v>8.41</v>
      </c>
      <c r="E901" t="str">
        <f>VLOOKUP($A901,'Medical Examinations'!$A$2:$J$2336,4,FALSE)</f>
        <v>yes</v>
      </c>
      <c r="F901" t="str">
        <f>VLOOKUP($A901,'Medical Examinations'!$A$2:$J$2336,5,FALSE)</f>
        <v>No</v>
      </c>
      <c r="G901" t="str">
        <f>VLOOKUP($A901,'Medical Examinations'!$A$2:$J$2336,6,FALSE)</f>
        <v>No</v>
      </c>
      <c r="H901" s="17">
        <f>VLOOKUP($A901,'Medical Examinations'!$A$2:$J$2336,7,FALSE)</f>
        <v>1</v>
      </c>
      <c r="I901" t="str">
        <f>VLOOKUP($A901,'Medical Examinations'!$A$2:$J$2336,8,FALSE)</f>
        <v>No</v>
      </c>
      <c r="J901" t="str">
        <f>VLOOKUP($A901,'Medical Examinations'!$A$2:$J$2336,9,FALSE)</f>
        <v>Obesity</v>
      </c>
      <c r="K901" t="str">
        <f>VLOOKUP($A901,'Medical Examinations'!$A$2:$J$2336,10,FALSE)</f>
        <v>Diabetes</v>
      </c>
      <c r="L901" s="18">
        <f>VLOOKUP($A901,'Hospitalisation Details'!$A$2:$H$2345,2,FALSE)</f>
        <v>31662</v>
      </c>
      <c r="M901" s="13">
        <f>VLOOKUP($A901,'Hospitalisation Details'!$A$2:$H$2345,4,FALSE)</f>
        <v>12048.13</v>
      </c>
      <c r="N901" t="str">
        <f>VLOOKUP($A901,'Hospitalisation Details'!$A$2:$H$2345,5,FALSE)</f>
        <v>tier - 3</v>
      </c>
      <c r="O901" t="str">
        <f>VLOOKUP($A901,'Hospitalisation Details'!$A$2:$H$2345,6,FALSE)</f>
        <v>tier - 2</v>
      </c>
      <c r="P901" t="str">
        <f>VLOOKUP($A901,'Hospitalisation Details'!$A$2:$H$2345,7,FALSE)</f>
        <v>R1026</v>
      </c>
      <c r="Q901" s="17">
        <f>VLOOKUP($A901,'Hospitalisation Details'!$A$2:$H$2345,8,FALSE)</f>
        <v>36</v>
      </c>
    </row>
    <row r="902" spans="1:17" x14ac:dyDescent="0.25">
      <c r="A902" t="str">
        <f>'Customer Names'!A902</f>
        <v>Id901</v>
      </c>
      <c r="B902" t="str">
        <f>VLOOKUP($A902,'Customer Names'!$A$2:$D$2336,3,FALSE)</f>
        <v>Jessica E.</v>
      </c>
      <c r="C902" s="16">
        <f>VLOOKUP($A902,'Medical Examinations'!$A$2:$J$2336,2,FALSE)</f>
        <v>26.6</v>
      </c>
      <c r="D902" s="16">
        <f>VLOOKUP($A902,'Medical Examinations'!$A$2:$J$2336,3,FALSE)</f>
        <v>5.07</v>
      </c>
      <c r="E902" t="str">
        <f>VLOOKUP($A902,'Medical Examinations'!$A$2:$J$2336,4,FALSE)</f>
        <v>yes</v>
      </c>
      <c r="F902" t="str">
        <f>VLOOKUP($A902,'Medical Examinations'!$A$2:$J$2336,5,FALSE)</f>
        <v>No</v>
      </c>
      <c r="G902" t="str">
        <f>VLOOKUP($A902,'Medical Examinations'!$A$2:$J$2336,6,FALSE)</f>
        <v>No</v>
      </c>
      <c r="H902" s="17">
        <f>VLOOKUP($A902,'Medical Examinations'!$A$2:$J$2336,7,FALSE)</f>
        <v>2</v>
      </c>
      <c r="I902" t="str">
        <f>VLOOKUP($A902,'Medical Examinations'!$A$2:$J$2336,8,FALSE)</f>
        <v>No</v>
      </c>
      <c r="J902" t="str">
        <f>VLOOKUP($A902,'Medical Examinations'!$A$2:$J$2336,9,FALSE)</f>
        <v>Overweight</v>
      </c>
      <c r="K902" t="str">
        <f>VLOOKUP($A902,'Medical Examinations'!$A$2:$J$2336,10,FALSE)</f>
        <v>Normal</v>
      </c>
      <c r="L902" s="18">
        <f>VLOOKUP($A902,'Hospitalisation Details'!$A$2:$H$2345,2,FALSE)</f>
        <v>24435</v>
      </c>
      <c r="M902" s="13">
        <f>VLOOKUP($A902,'Hospitalisation Details'!$A$2:$H$2345,4,FALSE)</f>
        <v>12044.34</v>
      </c>
      <c r="N902" t="str">
        <f>VLOOKUP($A902,'Hospitalisation Details'!$A$2:$H$2345,5,FALSE)</f>
        <v>tier - 3</v>
      </c>
      <c r="O902" t="str">
        <f>VLOOKUP($A902,'Hospitalisation Details'!$A$2:$H$2345,6,FALSE)</f>
        <v>tier - 1</v>
      </c>
      <c r="P902" t="str">
        <f>VLOOKUP($A902,'Hospitalisation Details'!$A$2:$H$2345,7,FALSE)</f>
        <v>R1012</v>
      </c>
      <c r="Q902" s="17">
        <f>VLOOKUP($A902,'Hospitalisation Details'!$A$2:$H$2345,8,FALSE)</f>
        <v>56</v>
      </c>
    </row>
    <row r="903" spans="1:17" x14ac:dyDescent="0.25">
      <c r="A903" t="str">
        <f>'Customer Names'!A903</f>
        <v>Id902</v>
      </c>
      <c r="B903" t="str">
        <f>VLOOKUP($A903,'Customer Names'!$A$2:$D$2336,3,FALSE)</f>
        <v>Patrick J.</v>
      </c>
      <c r="C903" s="16">
        <f>VLOOKUP($A903,'Medical Examinations'!$A$2:$J$2336,2,FALSE)</f>
        <v>35.700000000000003</v>
      </c>
      <c r="D903" s="16">
        <f>VLOOKUP($A903,'Medical Examinations'!$A$2:$J$2336,3,FALSE)</f>
        <v>4.0599999999999996</v>
      </c>
      <c r="E903" t="str">
        <f>VLOOKUP($A903,'Medical Examinations'!$A$2:$J$2336,4,FALSE)</f>
        <v>No</v>
      </c>
      <c r="F903" t="str">
        <f>VLOOKUP($A903,'Medical Examinations'!$A$2:$J$2336,5,FALSE)</f>
        <v>No</v>
      </c>
      <c r="G903" t="str">
        <f>VLOOKUP($A903,'Medical Examinations'!$A$2:$J$2336,6,FALSE)</f>
        <v>Yes</v>
      </c>
      <c r="H903" s="17">
        <f>VLOOKUP($A903,'Medical Examinations'!$A$2:$J$2336,7,FALSE)</f>
        <v>1</v>
      </c>
      <c r="I903" t="str">
        <f>VLOOKUP($A903,'Medical Examinations'!$A$2:$J$2336,8,FALSE)</f>
        <v>No</v>
      </c>
      <c r="J903" t="str">
        <f>VLOOKUP($A903,'Medical Examinations'!$A$2:$J$2336,9,FALSE)</f>
        <v>Obesity</v>
      </c>
      <c r="K903" t="str">
        <f>VLOOKUP($A903,'Medical Examinations'!$A$2:$J$2336,10,FALSE)</f>
        <v>Normal</v>
      </c>
      <c r="L903" s="18">
        <f>VLOOKUP($A903,'Hospitalisation Details'!$A$2:$H$2345,2,FALSE)</f>
        <v>29144</v>
      </c>
      <c r="M903" s="13">
        <f>VLOOKUP($A903,'Hospitalisation Details'!$A$2:$H$2345,4,FALSE)</f>
        <v>12035.18</v>
      </c>
      <c r="N903" t="str">
        <f>VLOOKUP($A903,'Hospitalisation Details'!$A$2:$H$2345,5,FALSE)</f>
        <v>tier - 3</v>
      </c>
      <c r="O903" t="str">
        <f>VLOOKUP($A903,'Hospitalisation Details'!$A$2:$H$2345,6,FALSE)</f>
        <v>tier - 3</v>
      </c>
      <c r="P903" t="str">
        <f>VLOOKUP($A903,'Hospitalisation Details'!$A$2:$H$2345,7,FALSE)</f>
        <v>R1021</v>
      </c>
      <c r="Q903" s="17">
        <f>VLOOKUP($A903,'Hospitalisation Details'!$A$2:$H$2345,8,FALSE)</f>
        <v>43</v>
      </c>
    </row>
    <row r="904" spans="1:17" x14ac:dyDescent="0.25">
      <c r="A904" t="str">
        <f>'Customer Names'!A904</f>
        <v>Id903</v>
      </c>
      <c r="B904" t="str">
        <f>VLOOKUP($A904,'Customer Names'!$A$2:$D$2336,3,FALSE)</f>
        <v>Emilie</v>
      </c>
      <c r="C904" s="16">
        <f>VLOOKUP($A904,'Medical Examinations'!$A$2:$J$2336,2,FALSE)</f>
        <v>20.100000000000001</v>
      </c>
      <c r="D904" s="16">
        <f>VLOOKUP($A904,'Medical Examinations'!$A$2:$J$2336,3,FALSE)</f>
        <v>10.52</v>
      </c>
      <c r="E904" t="str">
        <f>VLOOKUP($A904,'Medical Examinations'!$A$2:$J$2336,4,FALSE)</f>
        <v>No</v>
      </c>
      <c r="F904" t="str">
        <f>VLOOKUP($A904,'Medical Examinations'!$A$2:$J$2336,5,FALSE)</f>
        <v>No</v>
      </c>
      <c r="G904" t="str">
        <f>VLOOKUP($A904,'Medical Examinations'!$A$2:$J$2336,6,FALSE)</f>
        <v>No</v>
      </c>
      <c r="H904" s="17">
        <f>VLOOKUP($A904,'Medical Examinations'!$A$2:$J$2336,7,FALSE)</f>
        <v>0</v>
      </c>
      <c r="I904" t="str">
        <f>VLOOKUP($A904,'Medical Examinations'!$A$2:$J$2336,8,FALSE)</f>
        <v>No</v>
      </c>
      <c r="J904" t="str">
        <f>VLOOKUP($A904,'Medical Examinations'!$A$2:$J$2336,9,FALSE)</f>
        <v>Normal Weight</v>
      </c>
      <c r="K904" t="str">
        <f>VLOOKUP($A904,'Medical Examinations'!$A$2:$J$2336,10,FALSE)</f>
        <v>Diabetes</v>
      </c>
      <c r="L904" s="18">
        <f>VLOOKUP($A904,'Hospitalisation Details'!$A$2:$H$2345,2,FALSE)</f>
        <v>24044</v>
      </c>
      <c r="M904" s="13">
        <f>VLOOKUP($A904,'Hospitalisation Details'!$A$2:$H$2345,4,FALSE)</f>
        <v>12032.33</v>
      </c>
      <c r="N904" t="str">
        <f>VLOOKUP($A904,'Hospitalisation Details'!$A$2:$H$2345,5,FALSE)</f>
        <v>tier - 3</v>
      </c>
      <c r="O904" t="str">
        <f>VLOOKUP($A904,'Hospitalisation Details'!$A$2:$H$2345,6,FALSE)</f>
        <v>tier - 1</v>
      </c>
      <c r="P904" t="str">
        <f>VLOOKUP($A904,'Hospitalisation Details'!$A$2:$H$2345,7,FALSE)</f>
        <v>R1011</v>
      </c>
      <c r="Q904" s="17">
        <f>VLOOKUP($A904,'Hospitalisation Details'!$A$2:$H$2345,8,FALSE)</f>
        <v>57</v>
      </c>
    </row>
    <row r="905" spans="1:17" x14ac:dyDescent="0.25">
      <c r="A905" t="str">
        <f>'Customer Names'!A905</f>
        <v>Id904</v>
      </c>
      <c r="B905" t="str">
        <f>VLOOKUP($A905,'Customer Names'!$A$2:$D$2336,3,FALSE)</f>
        <v>Caitlin B.</v>
      </c>
      <c r="C905" s="16">
        <f>VLOOKUP($A905,'Medical Examinations'!$A$2:$J$2336,2,FALSE)</f>
        <v>22.23</v>
      </c>
      <c r="D905" s="16">
        <f>VLOOKUP($A905,'Medical Examinations'!$A$2:$J$2336,3,FALSE)</f>
        <v>9.65</v>
      </c>
      <c r="E905" t="str">
        <f>VLOOKUP($A905,'Medical Examinations'!$A$2:$J$2336,4,FALSE)</f>
        <v>No</v>
      </c>
      <c r="F905" t="str">
        <f>VLOOKUP($A905,'Medical Examinations'!$A$2:$J$2336,5,FALSE)</f>
        <v>No</v>
      </c>
      <c r="G905" t="str">
        <f>VLOOKUP($A905,'Medical Examinations'!$A$2:$J$2336,6,FALSE)</f>
        <v>No</v>
      </c>
      <c r="H905" s="17">
        <f>VLOOKUP($A905,'Medical Examinations'!$A$2:$J$2336,7,FALSE)</f>
        <v>0</v>
      </c>
      <c r="I905" t="str">
        <f>VLOOKUP($A905,'Medical Examinations'!$A$2:$J$2336,8,FALSE)</f>
        <v>No</v>
      </c>
      <c r="J905" t="str">
        <f>VLOOKUP($A905,'Medical Examinations'!$A$2:$J$2336,9,FALSE)</f>
        <v>Normal Weight</v>
      </c>
      <c r="K905" t="str">
        <f>VLOOKUP($A905,'Medical Examinations'!$A$2:$J$2336,10,FALSE)</f>
        <v>Diabetes</v>
      </c>
      <c r="L905" s="18">
        <f>VLOOKUP($A905,'Hospitalisation Details'!$A$2:$H$2345,2,FALSE)</f>
        <v>23902</v>
      </c>
      <c r="M905" s="13">
        <f>VLOOKUP($A905,'Hospitalisation Details'!$A$2:$H$2345,4,FALSE)</f>
        <v>12029.29</v>
      </c>
      <c r="N905" t="str">
        <f>VLOOKUP($A905,'Hospitalisation Details'!$A$2:$H$2345,5,FALSE)</f>
        <v>tier - 3</v>
      </c>
      <c r="O905" t="str">
        <f>VLOOKUP($A905,'Hospitalisation Details'!$A$2:$H$2345,6,FALSE)</f>
        <v>tier - 2</v>
      </c>
      <c r="P905" t="str">
        <f>VLOOKUP($A905,'Hospitalisation Details'!$A$2:$H$2345,7,FALSE)</f>
        <v>R1024</v>
      </c>
      <c r="Q905" s="17">
        <f>VLOOKUP($A905,'Hospitalisation Details'!$A$2:$H$2345,8,FALSE)</f>
        <v>57</v>
      </c>
    </row>
    <row r="906" spans="1:17" x14ac:dyDescent="0.25">
      <c r="A906" t="str">
        <f>'Customer Names'!A906</f>
        <v>Id905</v>
      </c>
      <c r="B906" t="str">
        <f>VLOOKUP($A906,'Customer Names'!$A$2:$D$2336,3,FALSE)</f>
        <v>Joseph W</v>
      </c>
      <c r="C906" s="16">
        <f>VLOOKUP($A906,'Medical Examinations'!$A$2:$J$2336,2,FALSE)</f>
        <v>36.47</v>
      </c>
      <c r="D906" s="16">
        <f>VLOOKUP($A906,'Medical Examinations'!$A$2:$J$2336,3,FALSE)</f>
        <v>6.21</v>
      </c>
      <c r="E906" t="str">
        <f>VLOOKUP($A906,'Medical Examinations'!$A$2:$J$2336,4,FALSE)</f>
        <v>No</v>
      </c>
      <c r="F906" t="str">
        <f>VLOOKUP($A906,'Medical Examinations'!$A$2:$J$2336,5,FALSE)</f>
        <v>No</v>
      </c>
      <c r="G906" t="str">
        <f>VLOOKUP($A906,'Medical Examinations'!$A$2:$J$2336,6,FALSE)</f>
        <v>No</v>
      </c>
      <c r="H906" s="17">
        <f>VLOOKUP($A906,'Medical Examinations'!$A$2:$J$2336,7,FALSE)</f>
        <v>0</v>
      </c>
      <c r="I906" t="str">
        <f>VLOOKUP($A906,'Medical Examinations'!$A$2:$J$2336,8,FALSE)</f>
        <v>No</v>
      </c>
      <c r="J906" t="str">
        <f>VLOOKUP($A906,'Medical Examinations'!$A$2:$J$2336,9,FALSE)</f>
        <v>Obesity</v>
      </c>
      <c r="K906" t="str">
        <f>VLOOKUP($A906,'Medical Examinations'!$A$2:$J$2336,10,FALSE)</f>
        <v>Prediabetes</v>
      </c>
      <c r="L906" s="18">
        <f>VLOOKUP($A906,'Hospitalisation Details'!$A$2:$H$2345,2,FALSE)</f>
        <v>30241</v>
      </c>
      <c r="M906" s="13">
        <f>VLOOKUP($A906,'Hospitalisation Details'!$A$2:$H$2345,4,FALSE)</f>
        <v>12001.29</v>
      </c>
      <c r="N906" t="str">
        <f>VLOOKUP($A906,'Hospitalisation Details'!$A$2:$H$2345,5,FALSE)</f>
        <v>tier - 3</v>
      </c>
      <c r="O906" t="str">
        <f>VLOOKUP($A906,'Hospitalisation Details'!$A$2:$H$2345,6,FALSE)</f>
        <v>tier - 3</v>
      </c>
      <c r="P906" t="str">
        <f>VLOOKUP($A906,'Hospitalisation Details'!$A$2:$H$2345,7,FALSE)</f>
        <v>R1021</v>
      </c>
      <c r="Q906" s="17">
        <f>VLOOKUP($A906,'Hospitalisation Details'!$A$2:$H$2345,8,FALSE)</f>
        <v>40</v>
      </c>
    </row>
    <row r="907" spans="1:17" x14ac:dyDescent="0.25">
      <c r="A907" t="str">
        <f>'Customer Names'!A907</f>
        <v>Id906</v>
      </c>
      <c r="B907" t="str">
        <f>VLOOKUP($A907,'Customer Names'!$A$2:$D$2336,3,FALSE)</f>
        <v>Wendy</v>
      </c>
      <c r="C907" s="16">
        <f>VLOOKUP($A907,'Medical Examinations'!$A$2:$J$2336,2,FALSE)</f>
        <v>49.64</v>
      </c>
      <c r="D907" s="16">
        <f>VLOOKUP($A907,'Medical Examinations'!$A$2:$J$2336,3,FALSE)</f>
        <v>4.76</v>
      </c>
      <c r="E907" t="str">
        <f>VLOOKUP($A907,'Medical Examinations'!$A$2:$J$2336,4,FALSE)</f>
        <v>No</v>
      </c>
      <c r="F907" t="str">
        <f>VLOOKUP($A907,'Medical Examinations'!$A$2:$J$2336,5,FALSE)</f>
        <v>No</v>
      </c>
      <c r="G907" t="str">
        <f>VLOOKUP($A907,'Medical Examinations'!$A$2:$J$2336,6,FALSE)</f>
        <v>Yes</v>
      </c>
      <c r="H907" s="17">
        <f>VLOOKUP($A907,'Medical Examinations'!$A$2:$J$2336,7,FALSE)</f>
        <v>1</v>
      </c>
      <c r="I907" t="str">
        <f>VLOOKUP($A907,'Medical Examinations'!$A$2:$J$2336,8,FALSE)</f>
        <v>No</v>
      </c>
      <c r="J907" t="str">
        <f>VLOOKUP($A907,'Medical Examinations'!$A$2:$J$2336,9,FALSE)</f>
        <v>Obesity</v>
      </c>
      <c r="K907" t="str">
        <f>VLOOKUP($A907,'Medical Examinations'!$A$2:$J$2336,10,FALSE)</f>
        <v>Normal</v>
      </c>
      <c r="L907" s="18">
        <f>VLOOKUP($A907,'Hospitalisation Details'!$A$2:$H$2345,2,FALSE)</f>
        <v>34315</v>
      </c>
      <c r="M907" s="13">
        <f>VLOOKUP($A907,'Hospitalisation Details'!$A$2:$H$2345,4,FALSE)</f>
        <v>11994.89</v>
      </c>
      <c r="N907" t="str">
        <f>VLOOKUP($A907,'Hospitalisation Details'!$A$2:$H$2345,5,FALSE)</f>
        <v>tier - 3</v>
      </c>
      <c r="O907" t="str">
        <f>VLOOKUP($A907,'Hospitalisation Details'!$A$2:$H$2345,6,FALSE)</f>
        <v>tier - 2</v>
      </c>
      <c r="P907" t="str">
        <f>VLOOKUP($A907,'Hospitalisation Details'!$A$2:$H$2345,7,FALSE)</f>
        <v>R1012</v>
      </c>
      <c r="Q907" s="17">
        <f>VLOOKUP($A907,'Hospitalisation Details'!$A$2:$H$2345,8,FALSE)</f>
        <v>29</v>
      </c>
    </row>
    <row r="908" spans="1:17" x14ac:dyDescent="0.25">
      <c r="A908" t="str">
        <f>'Customer Names'!A908</f>
        <v>Id907</v>
      </c>
      <c r="B908" t="str">
        <f>VLOOKUP($A908,'Customer Names'!$A$2:$D$2336,3,FALSE)</f>
        <v>Leah L.</v>
      </c>
      <c r="C908" s="16">
        <f>VLOOKUP($A908,'Medical Examinations'!$A$2:$J$2336,2,FALSE)</f>
        <v>36.799999999999997</v>
      </c>
      <c r="D908" s="16">
        <f>VLOOKUP($A908,'Medical Examinations'!$A$2:$J$2336,3,FALSE)</f>
        <v>5.73</v>
      </c>
      <c r="E908" t="str">
        <f>VLOOKUP($A908,'Medical Examinations'!$A$2:$J$2336,4,FALSE)</f>
        <v>yes</v>
      </c>
      <c r="F908" t="str">
        <f>VLOOKUP($A908,'Medical Examinations'!$A$2:$J$2336,5,FALSE)</f>
        <v>No</v>
      </c>
      <c r="G908" t="str">
        <f>VLOOKUP($A908,'Medical Examinations'!$A$2:$J$2336,6,FALSE)</f>
        <v>Yes</v>
      </c>
      <c r="H908" s="17">
        <f>VLOOKUP($A908,'Medical Examinations'!$A$2:$J$2336,7,FALSE)</f>
        <v>1</v>
      </c>
      <c r="I908" t="str">
        <f>VLOOKUP($A908,'Medical Examinations'!$A$2:$J$2336,8,FALSE)</f>
        <v>No</v>
      </c>
      <c r="J908" t="str">
        <f>VLOOKUP($A908,'Medical Examinations'!$A$2:$J$2336,9,FALSE)</f>
        <v>Obesity</v>
      </c>
      <c r="K908" t="str">
        <f>VLOOKUP($A908,'Medical Examinations'!$A$2:$J$2336,10,FALSE)</f>
        <v>Prediabetes</v>
      </c>
      <c r="L908" s="18">
        <f>VLOOKUP($A908,'Hospitalisation Details'!$A$2:$H$2345,2,FALSE)</f>
        <v>30501</v>
      </c>
      <c r="M908" s="13">
        <f>VLOOKUP($A908,'Hospitalisation Details'!$A$2:$H$2345,4,FALSE)</f>
        <v>11987.68</v>
      </c>
      <c r="N908" t="str">
        <f>VLOOKUP($A908,'Hospitalisation Details'!$A$2:$H$2345,5,FALSE)</f>
        <v>tier - 3</v>
      </c>
      <c r="O908" t="str">
        <f>VLOOKUP($A908,'Hospitalisation Details'!$A$2:$H$2345,6,FALSE)</f>
        <v>tier - 2</v>
      </c>
      <c r="P908" t="str">
        <f>VLOOKUP($A908,'Hospitalisation Details'!$A$2:$H$2345,7,FALSE)</f>
        <v>R1026</v>
      </c>
      <c r="Q908" s="17">
        <f>VLOOKUP($A908,'Hospitalisation Details'!$A$2:$H$2345,8,FALSE)</f>
        <v>39</v>
      </c>
    </row>
    <row r="909" spans="1:17" x14ac:dyDescent="0.25">
      <c r="A909" t="str">
        <f>'Customer Names'!A909</f>
        <v>Id908</v>
      </c>
      <c r="B909" t="str">
        <f>VLOOKUP($A909,'Customer Names'!$A$2:$D$2336,3,FALSE)</f>
        <v>Wayne L.</v>
      </c>
      <c r="C909" s="16">
        <f>VLOOKUP($A909,'Medical Examinations'!$A$2:$J$2336,2,FALSE)</f>
        <v>33.880000000000003</v>
      </c>
      <c r="D909" s="16">
        <f>VLOOKUP($A909,'Medical Examinations'!$A$2:$J$2336,3,FALSE)</f>
        <v>10.78</v>
      </c>
      <c r="E909" t="str">
        <f>VLOOKUP($A909,'Medical Examinations'!$A$2:$J$2336,4,FALSE)</f>
        <v>yes</v>
      </c>
      <c r="F909" t="str">
        <f>VLOOKUP($A909,'Medical Examinations'!$A$2:$J$2336,5,FALSE)</f>
        <v>No</v>
      </c>
      <c r="G909" t="str">
        <f>VLOOKUP($A909,'Medical Examinations'!$A$2:$J$2336,6,FALSE)</f>
        <v>No</v>
      </c>
      <c r="H909" s="17">
        <f>VLOOKUP($A909,'Medical Examinations'!$A$2:$J$2336,7,FALSE)</f>
        <v>0</v>
      </c>
      <c r="I909" t="str">
        <f>VLOOKUP($A909,'Medical Examinations'!$A$2:$J$2336,8,FALSE)</f>
        <v>No</v>
      </c>
      <c r="J909" t="str">
        <f>VLOOKUP($A909,'Medical Examinations'!$A$2:$J$2336,9,FALSE)</f>
        <v>Obesity</v>
      </c>
      <c r="K909" t="str">
        <f>VLOOKUP($A909,'Medical Examinations'!$A$2:$J$2336,10,FALSE)</f>
        <v>Diabetes</v>
      </c>
      <c r="L909" s="18">
        <f>VLOOKUP($A909,'Hospitalisation Details'!$A$2:$H$2345,2,FALSE)</f>
        <v>24828</v>
      </c>
      <c r="M909" s="13">
        <f>VLOOKUP($A909,'Hospitalisation Details'!$A$2:$H$2345,4,FALSE)</f>
        <v>11987.17</v>
      </c>
      <c r="N909" t="str">
        <f>VLOOKUP($A909,'Hospitalisation Details'!$A$2:$H$2345,5,FALSE)</f>
        <v>tier - 3</v>
      </c>
      <c r="O909" t="str">
        <f>VLOOKUP($A909,'Hospitalisation Details'!$A$2:$H$2345,6,FALSE)</f>
        <v>tier - 3</v>
      </c>
      <c r="P909" t="str">
        <f>VLOOKUP($A909,'Hospitalisation Details'!$A$2:$H$2345,7,FALSE)</f>
        <v>R1013</v>
      </c>
      <c r="Q909" s="17">
        <f>VLOOKUP($A909,'Hospitalisation Details'!$A$2:$H$2345,8,FALSE)</f>
        <v>55</v>
      </c>
    </row>
    <row r="910" spans="1:17" x14ac:dyDescent="0.25">
      <c r="A910" t="str">
        <f>'Customer Names'!A910</f>
        <v>Id909</v>
      </c>
      <c r="B910" t="str">
        <f>VLOOKUP($A910,'Customer Names'!$A$2:$D$2336,3,FALSE)</f>
        <v>Jason M.</v>
      </c>
      <c r="C910" s="16">
        <f>VLOOKUP($A910,'Medical Examinations'!$A$2:$J$2336,2,FALSE)</f>
        <v>32.01</v>
      </c>
      <c r="D910" s="16">
        <f>VLOOKUP($A910,'Medical Examinations'!$A$2:$J$2336,3,FALSE)</f>
        <v>5.08</v>
      </c>
      <c r="E910" t="str">
        <f>VLOOKUP($A910,'Medical Examinations'!$A$2:$J$2336,4,FALSE)</f>
        <v>yes</v>
      </c>
      <c r="F910" t="str">
        <f>VLOOKUP($A910,'Medical Examinations'!$A$2:$J$2336,5,FALSE)</f>
        <v>No</v>
      </c>
      <c r="G910" t="str">
        <f>VLOOKUP($A910,'Medical Examinations'!$A$2:$J$2336,6,FALSE)</f>
        <v>No</v>
      </c>
      <c r="H910" s="17">
        <f>VLOOKUP($A910,'Medical Examinations'!$A$2:$J$2336,7,FALSE)</f>
        <v>1</v>
      </c>
      <c r="I910" t="str">
        <f>VLOOKUP($A910,'Medical Examinations'!$A$2:$J$2336,8,FALSE)</f>
        <v>No</v>
      </c>
      <c r="J910" t="str">
        <f>VLOOKUP($A910,'Medical Examinations'!$A$2:$J$2336,9,FALSE)</f>
        <v>Obesity</v>
      </c>
      <c r="K910" t="str">
        <f>VLOOKUP($A910,'Medical Examinations'!$A$2:$J$2336,10,FALSE)</f>
        <v>Normal</v>
      </c>
      <c r="L910" s="18">
        <f>VLOOKUP($A910,'Hospitalisation Details'!$A$2:$H$2345,2,FALSE)</f>
        <v>23649</v>
      </c>
      <c r="M910" s="13">
        <f>VLOOKUP($A910,'Hospitalisation Details'!$A$2:$H$2345,4,FALSE)</f>
        <v>11946.63</v>
      </c>
      <c r="N910" t="str">
        <f>VLOOKUP($A910,'Hospitalisation Details'!$A$2:$H$2345,5,FALSE)</f>
        <v>tier - 3</v>
      </c>
      <c r="O910" t="str">
        <f>VLOOKUP($A910,'Hospitalisation Details'!$A$2:$H$2345,6,FALSE)</f>
        <v>tier - 2</v>
      </c>
      <c r="P910" t="str">
        <f>VLOOKUP($A910,'Hospitalisation Details'!$A$2:$H$2345,7,FALSE)</f>
        <v>R1013</v>
      </c>
      <c r="Q910" s="17">
        <f>VLOOKUP($A910,'Hospitalisation Details'!$A$2:$H$2345,8,FALSE)</f>
        <v>58</v>
      </c>
    </row>
    <row r="911" spans="1:17" x14ac:dyDescent="0.25">
      <c r="A911" t="str">
        <f>'Customer Names'!A911</f>
        <v>Id910</v>
      </c>
      <c r="B911" t="str">
        <f>VLOOKUP($A911,'Customer Names'!$A$2:$D$2336,3,FALSE)</f>
        <v>Floris</v>
      </c>
      <c r="C911" s="16">
        <f>VLOOKUP($A911,'Medical Examinations'!$A$2:$J$2336,2,FALSE)</f>
        <v>33.630000000000003</v>
      </c>
      <c r="D911" s="16">
        <f>VLOOKUP($A911,'Medical Examinations'!$A$2:$J$2336,3,FALSE)</f>
        <v>11.39</v>
      </c>
      <c r="E911" t="str">
        <f>VLOOKUP($A911,'Medical Examinations'!$A$2:$J$2336,4,FALSE)</f>
        <v>No</v>
      </c>
      <c r="F911" t="str">
        <f>VLOOKUP($A911,'Medical Examinations'!$A$2:$J$2336,5,FALSE)</f>
        <v>No</v>
      </c>
      <c r="G911" t="str">
        <f>VLOOKUP($A911,'Medical Examinations'!$A$2:$J$2336,6,FALSE)</f>
        <v>No</v>
      </c>
      <c r="H911" s="17">
        <f>VLOOKUP($A911,'Medical Examinations'!$A$2:$J$2336,7,FALSE)</f>
        <v>0</v>
      </c>
      <c r="I911" t="str">
        <f>VLOOKUP($A911,'Medical Examinations'!$A$2:$J$2336,8,FALSE)</f>
        <v>No</v>
      </c>
      <c r="J911" t="str">
        <f>VLOOKUP($A911,'Medical Examinations'!$A$2:$J$2336,9,FALSE)</f>
        <v>Obesity</v>
      </c>
      <c r="K911" t="str">
        <f>VLOOKUP($A911,'Medical Examinations'!$A$2:$J$2336,10,FALSE)</f>
        <v>Diabetes</v>
      </c>
      <c r="L911" s="18">
        <f>VLOOKUP($A911,'Hospitalisation Details'!$A$2:$H$2345,2,FALSE)</f>
        <v>24047</v>
      </c>
      <c r="M911" s="13">
        <f>VLOOKUP($A911,'Hospitalisation Details'!$A$2:$H$2345,4,FALSE)</f>
        <v>11945.13</v>
      </c>
      <c r="N911" t="str">
        <f>VLOOKUP($A911,'Hospitalisation Details'!$A$2:$H$2345,5,FALSE)</f>
        <v>tier - 3</v>
      </c>
      <c r="O911" t="str">
        <f>VLOOKUP($A911,'Hospitalisation Details'!$A$2:$H$2345,6,FALSE)</f>
        <v>tier - 2</v>
      </c>
      <c r="P911" t="str">
        <f>VLOOKUP($A911,'Hospitalisation Details'!$A$2:$H$2345,7,FALSE)</f>
        <v>R1012</v>
      </c>
      <c r="Q911" s="17">
        <f>VLOOKUP($A911,'Hospitalisation Details'!$A$2:$H$2345,8,FALSE)</f>
        <v>57</v>
      </c>
    </row>
    <row r="912" spans="1:17" x14ac:dyDescent="0.25">
      <c r="A912" t="str">
        <f>'Customer Names'!A912</f>
        <v>Id911</v>
      </c>
      <c r="B912" t="str">
        <f>VLOOKUP($A912,'Customer Names'!$A$2:$D$2336,3,FALSE)</f>
        <v>Marc</v>
      </c>
      <c r="C912" s="16">
        <f>VLOOKUP($A912,'Medical Examinations'!$A$2:$J$2336,2,FALSE)</f>
        <v>34.865000000000002</v>
      </c>
      <c r="D912" s="16">
        <f>VLOOKUP($A912,'Medical Examinations'!$A$2:$J$2336,3,FALSE)</f>
        <v>5.35</v>
      </c>
      <c r="E912" t="str">
        <f>VLOOKUP($A912,'Medical Examinations'!$A$2:$J$2336,4,FALSE)</f>
        <v>yes</v>
      </c>
      <c r="F912" t="str">
        <f>VLOOKUP($A912,'Medical Examinations'!$A$2:$J$2336,5,FALSE)</f>
        <v>No</v>
      </c>
      <c r="G912" t="str">
        <f>VLOOKUP($A912,'Medical Examinations'!$A$2:$J$2336,6,FALSE)</f>
        <v>No</v>
      </c>
      <c r="H912" s="17">
        <f>VLOOKUP($A912,'Medical Examinations'!$A$2:$J$2336,7,FALSE)</f>
        <v>1</v>
      </c>
      <c r="I912" t="str">
        <f>VLOOKUP($A912,'Medical Examinations'!$A$2:$J$2336,8,FALSE)</f>
        <v>No</v>
      </c>
      <c r="J912" t="str">
        <f>VLOOKUP($A912,'Medical Examinations'!$A$2:$J$2336,9,FALSE)</f>
        <v>Obesity</v>
      </c>
      <c r="K912" t="str">
        <f>VLOOKUP($A912,'Medical Examinations'!$A$2:$J$2336,10,FALSE)</f>
        <v>Normal</v>
      </c>
      <c r="L912" s="18">
        <f>VLOOKUP($A912,'Hospitalisation Details'!$A$2:$H$2345,2,FALSE)</f>
        <v>23736</v>
      </c>
      <c r="M912" s="13">
        <f>VLOOKUP($A912,'Hospitalisation Details'!$A$2:$H$2345,4,FALSE)</f>
        <v>11944.59</v>
      </c>
      <c r="N912" t="str">
        <f>VLOOKUP($A912,'Hospitalisation Details'!$A$2:$H$2345,5,FALSE)</f>
        <v>tier - 3</v>
      </c>
      <c r="O912" t="str">
        <f>VLOOKUP($A912,'Hospitalisation Details'!$A$2:$H$2345,6,FALSE)</f>
        <v>tier - 2</v>
      </c>
      <c r="P912" t="str">
        <f>VLOOKUP($A912,'Hospitalisation Details'!$A$2:$H$2345,7,FALSE)</f>
        <v>R1016</v>
      </c>
      <c r="Q912" s="17">
        <f>VLOOKUP($A912,'Hospitalisation Details'!$A$2:$H$2345,8,FALSE)</f>
        <v>58</v>
      </c>
    </row>
    <row r="913" spans="1:17" x14ac:dyDescent="0.25">
      <c r="A913" t="str">
        <f>'Customer Names'!A913</f>
        <v>Id912</v>
      </c>
      <c r="B913" t="str">
        <f>VLOOKUP($A913,'Customer Names'!$A$2:$D$2336,3,FALSE)</f>
        <v>Christopher</v>
      </c>
      <c r="C913" s="16">
        <f>VLOOKUP($A913,'Medical Examinations'!$A$2:$J$2336,2,FALSE)</f>
        <v>43.11</v>
      </c>
      <c r="D913" s="16">
        <f>VLOOKUP($A913,'Medical Examinations'!$A$2:$J$2336,3,FALSE)</f>
        <v>5.6</v>
      </c>
      <c r="E913" t="str">
        <f>VLOOKUP($A913,'Medical Examinations'!$A$2:$J$2336,4,FALSE)</f>
        <v>No</v>
      </c>
      <c r="F913" t="str">
        <f>VLOOKUP($A913,'Medical Examinations'!$A$2:$J$2336,5,FALSE)</f>
        <v>No</v>
      </c>
      <c r="G913" t="str">
        <f>VLOOKUP($A913,'Medical Examinations'!$A$2:$J$2336,6,FALSE)</f>
        <v>No</v>
      </c>
      <c r="H913" s="17">
        <f>VLOOKUP($A913,'Medical Examinations'!$A$2:$J$2336,7,FALSE)</f>
        <v>0</v>
      </c>
      <c r="I913" t="str">
        <f>VLOOKUP($A913,'Medical Examinations'!$A$2:$J$2336,8,FALSE)</f>
        <v>No</v>
      </c>
      <c r="J913" t="str">
        <f>VLOOKUP($A913,'Medical Examinations'!$A$2:$J$2336,9,FALSE)</f>
        <v>Obesity</v>
      </c>
      <c r="K913" t="str">
        <f>VLOOKUP($A913,'Medical Examinations'!$A$2:$J$2336,10,FALSE)</f>
        <v>Normal</v>
      </c>
      <c r="L913" s="18">
        <f>VLOOKUP($A913,'Hospitalisation Details'!$A$2:$H$2345,2,FALSE)</f>
        <v>33530</v>
      </c>
      <c r="M913" s="13">
        <f>VLOOKUP($A913,'Hospitalisation Details'!$A$2:$H$2345,4,FALSE)</f>
        <v>11941.83</v>
      </c>
      <c r="N913" t="str">
        <f>VLOOKUP($A913,'Hospitalisation Details'!$A$2:$H$2345,5,FALSE)</f>
        <v>tier - 3</v>
      </c>
      <c r="O913" t="str">
        <f>VLOOKUP($A913,'Hospitalisation Details'!$A$2:$H$2345,6,FALSE)</f>
        <v>tier - 1</v>
      </c>
      <c r="P913" t="str">
        <f>VLOOKUP($A913,'Hospitalisation Details'!$A$2:$H$2345,7,FALSE)</f>
        <v>R1023</v>
      </c>
      <c r="Q913" s="17">
        <f>VLOOKUP($A913,'Hospitalisation Details'!$A$2:$H$2345,8,FALSE)</f>
        <v>31</v>
      </c>
    </row>
    <row r="914" spans="1:17" x14ac:dyDescent="0.25">
      <c r="A914" t="str">
        <f>'Customer Names'!A914</f>
        <v>Id913</v>
      </c>
      <c r="B914" t="str">
        <f>VLOOKUP($A914,'Customer Names'!$A$2:$D$2336,3,FALSE)</f>
        <v>Kevin</v>
      </c>
      <c r="C914" s="16">
        <f>VLOOKUP($A914,'Medical Examinations'!$A$2:$J$2336,2,FALSE)</f>
        <v>30.305</v>
      </c>
      <c r="D914" s="16">
        <f>VLOOKUP($A914,'Medical Examinations'!$A$2:$J$2336,3,FALSE)</f>
        <v>4.2699999999999996</v>
      </c>
      <c r="E914" t="str">
        <f>VLOOKUP($A914,'Medical Examinations'!$A$2:$J$2336,4,FALSE)</f>
        <v>yes</v>
      </c>
      <c r="F914" t="str">
        <f>VLOOKUP($A914,'Medical Examinations'!$A$2:$J$2336,5,FALSE)</f>
        <v>No</v>
      </c>
      <c r="G914" t="str">
        <f>VLOOKUP($A914,'Medical Examinations'!$A$2:$J$2336,6,FALSE)</f>
        <v>No</v>
      </c>
      <c r="H914" s="17">
        <f>VLOOKUP($A914,'Medical Examinations'!$A$2:$J$2336,7,FALSE)</f>
        <v>1</v>
      </c>
      <c r="I914" t="str">
        <f>VLOOKUP($A914,'Medical Examinations'!$A$2:$J$2336,8,FALSE)</f>
        <v>No</v>
      </c>
      <c r="J914" t="str">
        <f>VLOOKUP($A914,'Medical Examinations'!$A$2:$J$2336,9,FALSE)</f>
        <v>Obesity</v>
      </c>
      <c r="K914" t="str">
        <f>VLOOKUP($A914,'Medical Examinations'!$A$2:$J$2336,10,FALSE)</f>
        <v>Normal</v>
      </c>
      <c r="L914" s="18">
        <f>VLOOKUP($A914,'Hospitalisation Details'!$A$2:$H$2345,2,FALSE)</f>
        <v>23591</v>
      </c>
      <c r="M914" s="13">
        <f>VLOOKUP($A914,'Hospitalisation Details'!$A$2:$H$2345,4,FALSE)</f>
        <v>11938.26</v>
      </c>
      <c r="N914" t="str">
        <f>VLOOKUP($A914,'Hospitalisation Details'!$A$2:$H$2345,5,FALSE)</f>
        <v>tier - 3</v>
      </c>
      <c r="O914" t="str">
        <f>VLOOKUP($A914,'Hospitalisation Details'!$A$2:$H$2345,6,FALSE)</f>
        <v>tier - 3</v>
      </c>
      <c r="P914" t="str">
        <f>VLOOKUP($A914,'Hospitalisation Details'!$A$2:$H$2345,7,FALSE)</f>
        <v>R1019</v>
      </c>
      <c r="Q914" s="17">
        <f>VLOOKUP($A914,'Hospitalisation Details'!$A$2:$H$2345,8,FALSE)</f>
        <v>58</v>
      </c>
    </row>
    <row r="915" spans="1:17" x14ac:dyDescent="0.25">
      <c r="A915" t="str">
        <f>'Customer Names'!A915</f>
        <v>Id914</v>
      </c>
      <c r="B915" t="str">
        <f>VLOOKUP($A915,'Customer Names'!$A$2:$D$2336,3,FALSE)</f>
        <v>Aharon N</v>
      </c>
      <c r="C915" s="16">
        <f>VLOOKUP($A915,'Medical Examinations'!$A$2:$J$2336,2,FALSE)</f>
        <v>25.175000000000001</v>
      </c>
      <c r="D915" s="16">
        <f>VLOOKUP($A915,'Medical Examinations'!$A$2:$J$2336,3,FALSE)</f>
        <v>5.57</v>
      </c>
      <c r="E915" t="str">
        <f>VLOOKUP($A915,'Medical Examinations'!$A$2:$J$2336,4,FALSE)</f>
        <v>yes</v>
      </c>
      <c r="F915" t="str">
        <f>VLOOKUP($A915,'Medical Examinations'!$A$2:$J$2336,5,FALSE)</f>
        <v>No</v>
      </c>
      <c r="G915" t="str">
        <f>VLOOKUP($A915,'Medical Examinations'!$A$2:$J$2336,6,FALSE)</f>
        <v>No</v>
      </c>
      <c r="H915" s="17">
        <f>VLOOKUP($A915,'Medical Examinations'!$A$2:$J$2336,7,FALSE)</f>
        <v>1</v>
      </c>
      <c r="I915" t="str">
        <f>VLOOKUP($A915,'Medical Examinations'!$A$2:$J$2336,8,FALSE)</f>
        <v>No</v>
      </c>
      <c r="J915" t="str">
        <f>VLOOKUP($A915,'Medical Examinations'!$A$2:$J$2336,9,FALSE)</f>
        <v>Overweight</v>
      </c>
      <c r="K915" t="str">
        <f>VLOOKUP($A915,'Medical Examinations'!$A$2:$J$2336,10,FALSE)</f>
        <v>Normal</v>
      </c>
      <c r="L915" s="18">
        <f>VLOOKUP($A915,'Hospitalisation Details'!$A$2:$H$2345,2,FALSE)</f>
        <v>23731</v>
      </c>
      <c r="M915" s="13">
        <f>VLOOKUP($A915,'Hospitalisation Details'!$A$2:$H$2345,4,FALSE)</f>
        <v>11931.13</v>
      </c>
      <c r="N915" t="str">
        <f>VLOOKUP($A915,'Hospitalisation Details'!$A$2:$H$2345,5,FALSE)</f>
        <v>tier - 3</v>
      </c>
      <c r="O915" t="str">
        <f>VLOOKUP($A915,'Hospitalisation Details'!$A$2:$H$2345,6,FALSE)</f>
        <v>tier - 1</v>
      </c>
      <c r="P915" t="str">
        <f>VLOOKUP($A915,'Hospitalisation Details'!$A$2:$H$2345,7,FALSE)</f>
        <v>R1019</v>
      </c>
      <c r="Q915" s="17">
        <f>VLOOKUP($A915,'Hospitalisation Details'!$A$2:$H$2345,8,FALSE)</f>
        <v>58</v>
      </c>
    </row>
    <row r="916" spans="1:17" x14ac:dyDescent="0.25">
      <c r="A916" t="str">
        <f>'Customer Names'!A916</f>
        <v>Id915</v>
      </c>
      <c r="B916" t="str">
        <f>VLOOKUP($A916,'Customer Names'!$A$2:$D$2336,3,FALSE)</f>
        <v>Lawrence D.</v>
      </c>
      <c r="C916" s="16">
        <f>VLOOKUP($A916,'Medical Examinations'!$A$2:$J$2336,2,FALSE)</f>
        <v>26.8</v>
      </c>
      <c r="D916" s="16">
        <f>VLOOKUP($A916,'Medical Examinations'!$A$2:$J$2336,3,FALSE)</f>
        <v>5.68</v>
      </c>
      <c r="E916" t="str">
        <f>VLOOKUP($A916,'Medical Examinations'!$A$2:$J$2336,4,FALSE)</f>
        <v>yes</v>
      </c>
      <c r="F916" t="str">
        <f>VLOOKUP($A916,'Medical Examinations'!$A$2:$J$2336,5,FALSE)</f>
        <v>No</v>
      </c>
      <c r="G916" t="str">
        <f>VLOOKUP($A916,'Medical Examinations'!$A$2:$J$2336,6,FALSE)</f>
        <v>No</v>
      </c>
      <c r="H916" s="17">
        <f>VLOOKUP($A916,'Medical Examinations'!$A$2:$J$2336,7,FALSE)</f>
        <v>1</v>
      </c>
      <c r="I916" t="str">
        <f>VLOOKUP($A916,'Medical Examinations'!$A$2:$J$2336,8,FALSE)</f>
        <v>No</v>
      </c>
      <c r="J916" t="str">
        <f>VLOOKUP($A916,'Medical Examinations'!$A$2:$J$2336,9,FALSE)</f>
        <v>Overweight</v>
      </c>
      <c r="K916" t="str">
        <f>VLOOKUP($A916,'Medical Examinations'!$A$2:$J$2336,10,FALSE)</f>
        <v>Normal</v>
      </c>
      <c r="L916" s="18">
        <f>VLOOKUP($A916,'Hospitalisation Details'!$A$2:$H$2345,2,FALSE)</f>
        <v>23700</v>
      </c>
      <c r="M916" s="13">
        <f>VLOOKUP($A916,'Hospitalisation Details'!$A$2:$H$2345,4,FALSE)</f>
        <v>11918.2</v>
      </c>
      <c r="N916" t="str">
        <f>VLOOKUP($A916,'Hospitalisation Details'!$A$2:$H$2345,5,FALSE)</f>
        <v>tier - 3</v>
      </c>
      <c r="O916" t="str">
        <f>VLOOKUP($A916,'Hospitalisation Details'!$A$2:$H$2345,6,FALSE)</f>
        <v>tier - 1</v>
      </c>
      <c r="P916" t="str">
        <f>VLOOKUP($A916,'Hospitalisation Details'!$A$2:$H$2345,7,FALSE)</f>
        <v>R1021</v>
      </c>
      <c r="Q916" s="17">
        <f>VLOOKUP($A916,'Hospitalisation Details'!$A$2:$H$2345,8,FALSE)</f>
        <v>58</v>
      </c>
    </row>
    <row r="917" spans="1:17" x14ac:dyDescent="0.25">
      <c r="A917" t="str">
        <f>'Customer Names'!A917</f>
        <v>Id916</v>
      </c>
      <c r="B917" t="str">
        <f>VLOOKUP($A917,'Customer Names'!$A$2:$D$2336,3,FALSE)</f>
        <v>Malcolm</v>
      </c>
      <c r="C917" s="16">
        <f>VLOOKUP($A917,'Medical Examinations'!$A$2:$J$2336,2,FALSE)</f>
        <v>21.78</v>
      </c>
      <c r="D917" s="16">
        <f>VLOOKUP($A917,'Medical Examinations'!$A$2:$J$2336,3,FALSE)</f>
        <v>5.3</v>
      </c>
      <c r="E917" t="str">
        <f>VLOOKUP($A917,'Medical Examinations'!$A$2:$J$2336,4,FALSE)</f>
        <v>No</v>
      </c>
      <c r="F917" t="str">
        <f>VLOOKUP($A917,'Medical Examinations'!$A$2:$J$2336,5,FALSE)</f>
        <v>yes</v>
      </c>
      <c r="G917" t="str">
        <f>VLOOKUP($A917,'Medical Examinations'!$A$2:$J$2336,6,FALSE)</f>
        <v>No</v>
      </c>
      <c r="H917" s="17">
        <f>VLOOKUP($A917,'Medical Examinations'!$A$2:$J$2336,7,FALSE)</f>
        <v>1</v>
      </c>
      <c r="I917" t="str">
        <f>VLOOKUP($A917,'Medical Examinations'!$A$2:$J$2336,8,FALSE)</f>
        <v>No</v>
      </c>
      <c r="J917" t="str">
        <f>VLOOKUP($A917,'Medical Examinations'!$A$2:$J$2336,9,FALSE)</f>
        <v>Normal Weight</v>
      </c>
      <c r="K917" t="str">
        <f>VLOOKUP($A917,'Medical Examinations'!$A$2:$J$2336,10,FALSE)</f>
        <v>Normal</v>
      </c>
      <c r="L917" s="18">
        <f>VLOOKUP($A917,'Hospitalisation Details'!$A$2:$H$2345,2,FALSE)</f>
        <v>38140</v>
      </c>
      <c r="M917" s="13">
        <f>VLOOKUP($A917,'Hospitalisation Details'!$A$2:$H$2345,4,FALSE)</f>
        <v>11884.05</v>
      </c>
      <c r="N917" t="str">
        <f>VLOOKUP($A917,'Hospitalisation Details'!$A$2:$H$2345,5,FALSE)</f>
        <v>tier - 3</v>
      </c>
      <c r="O917" t="str">
        <f>VLOOKUP($A917,'Hospitalisation Details'!$A$2:$H$2345,6,FALSE)</f>
        <v>tier - 3</v>
      </c>
      <c r="P917" t="str">
        <f>VLOOKUP($A917,'Hospitalisation Details'!$A$2:$H$2345,7,FALSE)</f>
        <v>R1013</v>
      </c>
      <c r="Q917" s="17">
        <f>VLOOKUP($A917,'Hospitalisation Details'!$A$2:$H$2345,8,FALSE)</f>
        <v>19</v>
      </c>
    </row>
    <row r="918" spans="1:17" x14ac:dyDescent="0.25">
      <c r="A918" t="str">
        <f>'Customer Names'!A918</f>
        <v>Id917</v>
      </c>
      <c r="B918" t="str">
        <f>VLOOKUP($A918,'Customer Names'!$A$2:$D$2336,3,FALSE)</f>
        <v>Anna E.</v>
      </c>
      <c r="C918" s="16">
        <f>VLOOKUP($A918,'Medical Examinations'!$A$2:$J$2336,2,FALSE)</f>
        <v>30.14</v>
      </c>
      <c r="D918" s="16">
        <f>VLOOKUP($A918,'Medical Examinations'!$A$2:$J$2336,3,FALSE)</f>
        <v>9.4499999999999993</v>
      </c>
      <c r="E918" t="str">
        <f>VLOOKUP($A918,'Medical Examinations'!$A$2:$J$2336,4,FALSE)</f>
        <v>yes</v>
      </c>
      <c r="F918" t="str">
        <f>VLOOKUP($A918,'Medical Examinations'!$A$2:$J$2336,5,FALSE)</f>
        <v>No</v>
      </c>
      <c r="G918" t="str">
        <f>VLOOKUP($A918,'Medical Examinations'!$A$2:$J$2336,6,FALSE)</f>
        <v>No</v>
      </c>
      <c r="H918" s="17">
        <f>VLOOKUP($A918,'Medical Examinations'!$A$2:$J$2336,7,FALSE)</f>
        <v>0</v>
      </c>
      <c r="I918" t="str">
        <f>VLOOKUP($A918,'Medical Examinations'!$A$2:$J$2336,8,FALSE)</f>
        <v>No</v>
      </c>
      <c r="J918" t="str">
        <f>VLOOKUP($A918,'Medical Examinations'!$A$2:$J$2336,9,FALSE)</f>
        <v>Obesity</v>
      </c>
      <c r="K918" t="str">
        <f>VLOOKUP($A918,'Medical Examinations'!$A$2:$J$2336,10,FALSE)</f>
        <v>Diabetes</v>
      </c>
      <c r="L918" s="18">
        <f>VLOOKUP($A918,'Hospitalisation Details'!$A$2:$H$2345,2,FALSE)</f>
        <v>24774</v>
      </c>
      <c r="M918" s="13">
        <f>VLOOKUP($A918,'Hospitalisation Details'!$A$2:$H$2345,4,FALSE)</f>
        <v>11881.97</v>
      </c>
      <c r="N918" t="str">
        <f>VLOOKUP($A918,'Hospitalisation Details'!$A$2:$H$2345,5,FALSE)</f>
        <v>tier - 3</v>
      </c>
      <c r="O918" t="str">
        <f>VLOOKUP($A918,'Hospitalisation Details'!$A$2:$H$2345,6,FALSE)</f>
        <v>tier - 1</v>
      </c>
      <c r="P918" t="str">
        <f>VLOOKUP($A918,'Hospitalisation Details'!$A$2:$H$2345,7,FALSE)</f>
        <v>R1013</v>
      </c>
      <c r="Q918" s="17">
        <f>VLOOKUP($A918,'Hospitalisation Details'!$A$2:$H$2345,8,FALSE)</f>
        <v>55</v>
      </c>
    </row>
    <row r="919" spans="1:17" x14ac:dyDescent="0.25">
      <c r="A919" t="str">
        <f>'Customer Names'!A919</f>
        <v>Id918</v>
      </c>
      <c r="B919" t="str">
        <f>VLOOKUP($A919,'Customer Names'!$A$2:$D$2336,3,FALSE)</f>
        <v>Jenny</v>
      </c>
      <c r="C919" s="16">
        <f>VLOOKUP($A919,'Medical Examinations'!$A$2:$J$2336,2,FALSE)</f>
        <v>29.7</v>
      </c>
      <c r="D919" s="16">
        <f>VLOOKUP($A919,'Medical Examinations'!$A$2:$J$2336,3,FALSE)</f>
        <v>6.79</v>
      </c>
      <c r="E919" t="str">
        <f>VLOOKUP($A919,'Medical Examinations'!$A$2:$J$2336,4,FALSE)</f>
        <v>yes</v>
      </c>
      <c r="F919" t="str">
        <f>VLOOKUP($A919,'Medical Examinations'!$A$2:$J$2336,5,FALSE)</f>
        <v>No</v>
      </c>
      <c r="G919" t="str">
        <f>VLOOKUP($A919,'Medical Examinations'!$A$2:$J$2336,6,FALSE)</f>
        <v>No</v>
      </c>
      <c r="H919" s="17">
        <f>VLOOKUP($A919,'Medical Examinations'!$A$2:$J$2336,7,FALSE)</f>
        <v>0</v>
      </c>
      <c r="I919" t="str">
        <f>VLOOKUP($A919,'Medical Examinations'!$A$2:$J$2336,8,FALSE)</f>
        <v>No</v>
      </c>
      <c r="J919" t="str">
        <f>VLOOKUP($A919,'Medical Examinations'!$A$2:$J$2336,9,FALSE)</f>
        <v>Overweight</v>
      </c>
      <c r="K919" t="str">
        <f>VLOOKUP($A919,'Medical Examinations'!$A$2:$J$2336,10,FALSE)</f>
        <v>Diabetes</v>
      </c>
      <c r="L919" s="18">
        <f>VLOOKUP($A919,'Hospitalisation Details'!$A$2:$H$2345,2,FALSE)</f>
        <v>24667</v>
      </c>
      <c r="M919" s="13">
        <f>VLOOKUP($A919,'Hospitalisation Details'!$A$2:$H$2345,4,FALSE)</f>
        <v>11881.36</v>
      </c>
      <c r="N919" t="str">
        <f>VLOOKUP($A919,'Hospitalisation Details'!$A$2:$H$2345,5,FALSE)</f>
        <v>tier - 3</v>
      </c>
      <c r="O919" t="str">
        <f>VLOOKUP($A919,'Hospitalisation Details'!$A$2:$H$2345,6,FALSE)</f>
        <v>tier - 2</v>
      </c>
      <c r="P919" t="str">
        <f>VLOOKUP($A919,'Hospitalisation Details'!$A$2:$H$2345,7,FALSE)</f>
        <v>R1011</v>
      </c>
      <c r="Q919" s="17">
        <f>VLOOKUP($A919,'Hospitalisation Details'!$A$2:$H$2345,8,FALSE)</f>
        <v>55</v>
      </c>
    </row>
    <row r="920" spans="1:17" x14ac:dyDescent="0.25">
      <c r="A920" t="str">
        <f>'Customer Names'!A920</f>
        <v>Id919</v>
      </c>
      <c r="B920" t="str">
        <f>VLOOKUP($A920,'Customer Names'!$A$2:$D$2336,3,FALSE)</f>
        <v>Melissa L</v>
      </c>
      <c r="C920" s="16">
        <f>VLOOKUP($A920,'Medical Examinations'!$A$2:$J$2336,2,FALSE)</f>
        <v>32.395000000000003</v>
      </c>
      <c r="D920" s="16">
        <f>VLOOKUP($A920,'Medical Examinations'!$A$2:$J$2336,3,FALSE)</f>
        <v>11.1</v>
      </c>
      <c r="E920" t="str">
        <f>VLOOKUP($A920,'Medical Examinations'!$A$2:$J$2336,4,FALSE)</f>
        <v>yes</v>
      </c>
      <c r="F920" t="str">
        <f>VLOOKUP($A920,'Medical Examinations'!$A$2:$J$2336,5,FALSE)</f>
        <v>No</v>
      </c>
      <c r="G920" t="str">
        <f>VLOOKUP($A920,'Medical Examinations'!$A$2:$J$2336,6,FALSE)</f>
        <v>No</v>
      </c>
      <c r="H920" s="17">
        <f>VLOOKUP($A920,'Medical Examinations'!$A$2:$J$2336,7,FALSE)</f>
        <v>0</v>
      </c>
      <c r="I920" t="str">
        <f>VLOOKUP($A920,'Medical Examinations'!$A$2:$J$2336,8,FALSE)</f>
        <v>No</v>
      </c>
      <c r="J920" t="str">
        <f>VLOOKUP($A920,'Medical Examinations'!$A$2:$J$2336,9,FALSE)</f>
        <v>Obesity</v>
      </c>
      <c r="K920" t="str">
        <f>VLOOKUP($A920,'Medical Examinations'!$A$2:$J$2336,10,FALSE)</f>
        <v>Diabetes</v>
      </c>
      <c r="L920" s="18">
        <f>VLOOKUP($A920,'Hospitalisation Details'!$A$2:$H$2345,2,FALSE)</f>
        <v>24708</v>
      </c>
      <c r="M920" s="13">
        <f>VLOOKUP($A920,'Hospitalisation Details'!$A$2:$H$2345,4,FALSE)</f>
        <v>11879.1</v>
      </c>
      <c r="N920" t="str">
        <f>VLOOKUP($A920,'Hospitalisation Details'!$A$2:$H$2345,5,FALSE)</f>
        <v>tier - 3</v>
      </c>
      <c r="O920" t="str">
        <f>VLOOKUP($A920,'Hospitalisation Details'!$A$2:$H$2345,6,FALSE)</f>
        <v>tier - 3</v>
      </c>
      <c r="P920" t="str">
        <f>VLOOKUP($A920,'Hospitalisation Details'!$A$2:$H$2345,7,FALSE)</f>
        <v>R1024</v>
      </c>
      <c r="Q920" s="17">
        <f>VLOOKUP($A920,'Hospitalisation Details'!$A$2:$H$2345,8,FALSE)</f>
        <v>55</v>
      </c>
    </row>
    <row r="921" spans="1:17" x14ac:dyDescent="0.25">
      <c r="A921" t="str">
        <f>'Customer Names'!A921</f>
        <v>Id920</v>
      </c>
      <c r="B921" t="str">
        <f>VLOOKUP($A921,'Customer Names'!$A$2:$D$2336,3,FALSE)</f>
        <v>Chia J.</v>
      </c>
      <c r="C921" s="16">
        <f>VLOOKUP($A921,'Medical Examinations'!$A$2:$J$2336,2,FALSE)</f>
        <v>36.64</v>
      </c>
      <c r="D921" s="16">
        <f>VLOOKUP($A921,'Medical Examinations'!$A$2:$J$2336,3,FALSE)</f>
        <v>7.26</v>
      </c>
      <c r="E921" t="str">
        <f>VLOOKUP($A921,'Medical Examinations'!$A$2:$J$2336,4,FALSE)</f>
        <v>No</v>
      </c>
      <c r="F921" t="str">
        <f>VLOOKUP($A921,'Medical Examinations'!$A$2:$J$2336,5,FALSE)</f>
        <v>No</v>
      </c>
      <c r="G921" t="str">
        <f>VLOOKUP($A921,'Medical Examinations'!$A$2:$J$2336,6,FALSE)</f>
        <v>No</v>
      </c>
      <c r="H921" s="17">
        <f>VLOOKUP($A921,'Medical Examinations'!$A$2:$J$2336,7,FALSE)</f>
        <v>0</v>
      </c>
      <c r="I921" t="str">
        <f>VLOOKUP($A921,'Medical Examinations'!$A$2:$J$2336,8,FALSE)</f>
        <v>No</v>
      </c>
      <c r="J921" t="str">
        <f>VLOOKUP($A921,'Medical Examinations'!$A$2:$J$2336,9,FALSE)</f>
        <v>Obesity</v>
      </c>
      <c r="K921" t="str">
        <f>VLOOKUP($A921,'Medical Examinations'!$A$2:$J$2336,10,FALSE)</f>
        <v>Diabetes</v>
      </c>
      <c r="L921" s="18">
        <f>VLOOKUP($A921,'Hospitalisation Details'!$A$2:$H$2345,2,FALSE)</f>
        <v>27217</v>
      </c>
      <c r="M921" s="13">
        <f>VLOOKUP($A921,'Hospitalisation Details'!$A$2:$H$2345,4,FALSE)</f>
        <v>11858.56</v>
      </c>
      <c r="N921" t="str">
        <f>VLOOKUP($A921,'Hospitalisation Details'!$A$2:$H$2345,5,FALSE)</f>
        <v>tier - 3</v>
      </c>
      <c r="O921" t="str">
        <f>VLOOKUP($A921,'Hospitalisation Details'!$A$2:$H$2345,6,FALSE)</f>
        <v>tier - 3</v>
      </c>
      <c r="P921" t="str">
        <f>VLOOKUP($A921,'Hospitalisation Details'!$A$2:$H$2345,7,FALSE)</f>
        <v>R1011</v>
      </c>
      <c r="Q921" s="17">
        <f>VLOOKUP($A921,'Hospitalisation Details'!$A$2:$H$2345,8,FALSE)</f>
        <v>48</v>
      </c>
    </row>
    <row r="922" spans="1:17" x14ac:dyDescent="0.25">
      <c r="A922" t="str">
        <f>'Customer Names'!A922</f>
        <v>Id921</v>
      </c>
      <c r="B922" t="str">
        <f>VLOOKUP($A922,'Customer Names'!$A$2:$D$2336,3,FALSE)</f>
        <v>Laura A</v>
      </c>
      <c r="C922" s="16">
        <f>VLOOKUP($A922,'Medical Examinations'!$A$2:$J$2336,2,FALSE)</f>
        <v>39.049999999999997</v>
      </c>
      <c r="D922" s="16">
        <f>VLOOKUP($A922,'Medical Examinations'!$A$2:$J$2336,3,FALSE)</f>
        <v>5.27</v>
      </c>
      <c r="E922" t="str">
        <f>VLOOKUP($A922,'Medical Examinations'!$A$2:$J$2336,4,FALSE)</f>
        <v>yes</v>
      </c>
      <c r="F922" t="str">
        <f>VLOOKUP($A922,'Medical Examinations'!$A$2:$J$2336,5,FALSE)</f>
        <v>No</v>
      </c>
      <c r="G922" t="str">
        <f>VLOOKUP($A922,'Medical Examinations'!$A$2:$J$2336,6,FALSE)</f>
        <v>No</v>
      </c>
      <c r="H922" s="17">
        <f>VLOOKUP($A922,'Medical Examinations'!$A$2:$J$2336,7,FALSE)</f>
        <v>1</v>
      </c>
      <c r="I922" t="str">
        <f>VLOOKUP($A922,'Medical Examinations'!$A$2:$J$2336,8,FALSE)</f>
        <v>No</v>
      </c>
      <c r="J922" t="str">
        <f>VLOOKUP($A922,'Medical Examinations'!$A$2:$J$2336,9,FALSE)</f>
        <v>Obesity</v>
      </c>
      <c r="K922" t="str">
        <f>VLOOKUP($A922,'Medical Examinations'!$A$2:$J$2336,10,FALSE)</f>
        <v>Normal</v>
      </c>
      <c r="L922" s="18">
        <f>VLOOKUP($A922,'Hospitalisation Details'!$A$2:$H$2345,2,FALSE)</f>
        <v>23649</v>
      </c>
      <c r="M922" s="13">
        <f>VLOOKUP($A922,'Hospitalisation Details'!$A$2:$H$2345,4,FALSE)</f>
        <v>11856.41</v>
      </c>
      <c r="N922" t="str">
        <f>VLOOKUP($A922,'Hospitalisation Details'!$A$2:$H$2345,5,FALSE)</f>
        <v>tier - 3</v>
      </c>
      <c r="O922" t="str">
        <f>VLOOKUP($A922,'Hospitalisation Details'!$A$2:$H$2345,6,FALSE)</f>
        <v>tier - 2</v>
      </c>
      <c r="P922" t="str">
        <f>VLOOKUP($A922,'Hospitalisation Details'!$A$2:$H$2345,7,FALSE)</f>
        <v>R1013</v>
      </c>
      <c r="Q922" s="17">
        <f>VLOOKUP($A922,'Hospitalisation Details'!$A$2:$H$2345,8,FALSE)</f>
        <v>58</v>
      </c>
    </row>
    <row r="923" spans="1:17" x14ac:dyDescent="0.25">
      <c r="A923" t="str">
        <f>'Customer Names'!A923</f>
        <v>Id922</v>
      </c>
      <c r="B923" t="str">
        <f>VLOOKUP($A923,'Customer Names'!$A$2:$D$2336,3,FALSE)</f>
        <v>Aditi</v>
      </c>
      <c r="C923" s="16">
        <f>VLOOKUP($A923,'Medical Examinations'!$A$2:$J$2336,2,FALSE)</f>
        <v>33.1</v>
      </c>
      <c r="D923" s="16">
        <f>VLOOKUP($A923,'Medical Examinations'!$A$2:$J$2336,3,FALSE)</f>
        <v>5.46</v>
      </c>
      <c r="E923" t="str">
        <f>VLOOKUP($A923,'Medical Examinations'!$A$2:$J$2336,4,FALSE)</f>
        <v>yes</v>
      </c>
      <c r="F923" t="str">
        <f>VLOOKUP($A923,'Medical Examinations'!$A$2:$J$2336,5,FALSE)</f>
        <v>No</v>
      </c>
      <c r="G923" t="str">
        <f>VLOOKUP($A923,'Medical Examinations'!$A$2:$J$2336,6,FALSE)</f>
        <v>No</v>
      </c>
      <c r="H923" s="17">
        <f>VLOOKUP($A923,'Medical Examinations'!$A$2:$J$2336,7,FALSE)</f>
        <v>1</v>
      </c>
      <c r="I923" t="str">
        <f>VLOOKUP($A923,'Medical Examinations'!$A$2:$J$2336,8,FALSE)</f>
        <v>No</v>
      </c>
      <c r="J923" t="str">
        <f>VLOOKUP($A923,'Medical Examinations'!$A$2:$J$2336,9,FALSE)</f>
        <v>Obesity</v>
      </c>
      <c r="K923" t="str">
        <f>VLOOKUP($A923,'Medical Examinations'!$A$2:$J$2336,10,FALSE)</f>
        <v>Normal</v>
      </c>
      <c r="L923" s="18">
        <f>VLOOKUP($A923,'Hospitalisation Details'!$A$2:$H$2345,2,FALSE)</f>
        <v>23555</v>
      </c>
      <c r="M923" s="13">
        <f>VLOOKUP($A923,'Hospitalisation Details'!$A$2:$H$2345,4,FALSE)</f>
        <v>11848.14</v>
      </c>
      <c r="N923" t="str">
        <f>VLOOKUP($A923,'Hospitalisation Details'!$A$2:$H$2345,5,FALSE)</f>
        <v>tier - 3</v>
      </c>
      <c r="O923" t="str">
        <f>VLOOKUP($A923,'Hospitalisation Details'!$A$2:$H$2345,6,FALSE)</f>
        <v>tier - 2</v>
      </c>
      <c r="P923" t="str">
        <f>VLOOKUP($A923,'Hospitalisation Details'!$A$2:$H$2345,7,FALSE)</f>
        <v>R1011</v>
      </c>
      <c r="Q923" s="17">
        <f>VLOOKUP($A923,'Hospitalisation Details'!$A$2:$H$2345,8,FALSE)</f>
        <v>58</v>
      </c>
    </row>
    <row r="924" spans="1:17" x14ac:dyDescent="0.25">
      <c r="A924" t="str">
        <f>'Customer Names'!A924</f>
        <v>Id923</v>
      </c>
      <c r="B924" t="str">
        <f>VLOOKUP($A924,'Customer Names'!$A$2:$D$2336,3,FALSE)</f>
        <v>Leah A.</v>
      </c>
      <c r="C924" s="16">
        <f>VLOOKUP($A924,'Medical Examinations'!$A$2:$J$2336,2,FALSE)</f>
        <v>31.824999999999999</v>
      </c>
      <c r="D924" s="16">
        <f>VLOOKUP($A924,'Medical Examinations'!$A$2:$J$2336,3,FALSE)</f>
        <v>8.1300000000000008</v>
      </c>
      <c r="E924" t="str">
        <f>VLOOKUP($A924,'Medical Examinations'!$A$2:$J$2336,4,FALSE)</f>
        <v>No</v>
      </c>
      <c r="F924" t="str">
        <f>VLOOKUP($A924,'Medical Examinations'!$A$2:$J$2336,5,FALSE)</f>
        <v>No</v>
      </c>
      <c r="G924" t="str">
        <f>VLOOKUP($A924,'Medical Examinations'!$A$2:$J$2336,6,FALSE)</f>
        <v>No</v>
      </c>
      <c r="H924" s="17">
        <f>VLOOKUP($A924,'Medical Examinations'!$A$2:$J$2336,7,FALSE)</f>
        <v>0</v>
      </c>
      <c r="I924" t="str">
        <f>VLOOKUP($A924,'Medical Examinations'!$A$2:$J$2336,8,FALSE)</f>
        <v>No</v>
      </c>
      <c r="J924" t="str">
        <f>VLOOKUP($A924,'Medical Examinations'!$A$2:$J$2336,9,FALSE)</f>
        <v>Obesity</v>
      </c>
      <c r="K924" t="str">
        <f>VLOOKUP($A924,'Medical Examinations'!$A$2:$J$2336,10,FALSE)</f>
        <v>Diabetes</v>
      </c>
      <c r="L924" s="18">
        <f>VLOOKUP($A924,'Hospitalisation Details'!$A$2:$H$2345,2,FALSE)</f>
        <v>24056</v>
      </c>
      <c r="M924" s="13">
        <f>VLOOKUP($A924,'Hospitalisation Details'!$A$2:$H$2345,4,FALSE)</f>
        <v>11842.62</v>
      </c>
      <c r="N924" t="str">
        <f>VLOOKUP($A924,'Hospitalisation Details'!$A$2:$H$2345,5,FALSE)</f>
        <v>tier - 3</v>
      </c>
      <c r="O924" t="str">
        <f>VLOOKUP($A924,'Hospitalisation Details'!$A$2:$H$2345,6,FALSE)</f>
        <v>tier - 3</v>
      </c>
      <c r="P924" t="str">
        <f>VLOOKUP($A924,'Hospitalisation Details'!$A$2:$H$2345,7,FALSE)</f>
        <v>R1012</v>
      </c>
      <c r="Q924" s="17">
        <f>VLOOKUP($A924,'Hospitalisation Details'!$A$2:$H$2345,8,FALSE)</f>
        <v>57</v>
      </c>
    </row>
    <row r="925" spans="1:17" x14ac:dyDescent="0.25">
      <c r="A925" t="str">
        <f>'Customer Names'!A925</f>
        <v>Id924</v>
      </c>
      <c r="B925" t="str">
        <f>VLOOKUP($A925,'Customer Names'!$A$2:$D$2336,3,FALSE)</f>
        <v>Marianne</v>
      </c>
      <c r="C925" s="16">
        <f>VLOOKUP($A925,'Medical Examinations'!$A$2:$J$2336,2,FALSE)</f>
        <v>29</v>
      </c>
      <c r="D925" s="16">
        <f>VLOOKUP($A925,'Medical Examinations'!$A$2:$J$2336,3,FALSE)</f>
        <v>4.25</v>
      </c>
      <c r="E925" t="str">
        <f>VLOOKUP($A925,'Medical Examinations'!$A$2:$J$2336,4,FALSE)</f>
        <v>yes</v>
      </c>
      <c r="F925" t="str">
        <f>VLOOKUP($A925,'Medical Examinations'!$A$2:$J$2336,5,FALSE)</f>
        <v>No</v>
      </c>
      <c r="G925" t="str">
        <f>VLOOKUP($A925,'Medical Examinations'!$A$2:$J$2336,6,FALSE)</f>
        <v>No</v>
      </c>
      <c r="H925" s="17">
        <f>VLOOKUP($A925,'Medical Examinations'!$A$2:$J$2336,7,FALSE)</f>
        <v>1</v>
      </c>
      <c r="I925" t="str">
        <f>VLOOKUP($A925,'Medical Examinations'!$A$2:$J$2336,8,FALSE)</f>
        <v>No</v>
      </c>
      <c r="J925" t="str">
        <f>VLOOKUP($A925,'Medical Examinations'!$A$2:$J$2336,9,FALSE)</f>
        <v>Overweight</v>
      </c>
      <c r="K925" t="str">
        <f>VLOOKUP($A925,'Medical Examinations'!$A$2:$J$2336,10,FALSE)</f>
        <v>Normal</v>
      </c>
      <c r="L925" s="18">
        <f>VLOOKUP($A925,'Hospitalisation Details'!$A$2:$H$2345,2,FALSE)</f>
        <v>23569</v>
      </c>
      <c r="M925" s="13">
        <f>VLOOKUP($A925,'Hospitalisation Details'!$A$2:$H$2345,4,FALSE)</f>
        <v>11842.44</v>
      </c>
      <c r="N925" t="str">
        <f>VLOOKUP($A925,'Hospitalisation Details'!$A$2:$H$2345,5,FALSE)</f>
        <v>tier - 3</v>
      </c>
      <c r="O925" t="str">
        <f>VLOOKUP($A925,'Hospitalisation Details'!$A$2:$H$2345,6,FALSE)</f>
        <v>tier - 2</v>
      </c>
      <c r="P925" t="str">
        <f>VLOOKUP($A925,'Hospitalisation Details'!$A$2:$H$2345,7,FALSE)</f>
        <v>R1011</v>
      </c>
      <c r="Q925" s="17">
        <f>VLOOKUP($A925,'Hospitalisation Details'!$A$2:$H$2345,8,FALSE)</f>
        <v>58</v>
      </c>
    </row>
    <row r="926" spans="1:17" x14ac:dyDescent="0.25">
      <c r="A926" t="str">
        <f>'Customer Names'!A926</f>
        <v>Id925</v>
      </c>
      <c r="B926" t="str">
        <f>VLOOKUP($A926,'Customer Names'!$A$2:$D$2336,3,FALSE)</f>
        <v>Carla</v>
      </c>
      <c r="C926" s="16">
        <f>VLOOKUP($A926,'Medical Examinations'!$A$2:$J$2336,2,FALSE)</f>
        <v>30.495000000000001</v>
      </c>
      <c r="D926" s="16">
        <f>VLOOKUP($A926,'Medical Examinations'!$A$2:$J$2336,3,FALSE)</f>
        <v>8.68</v>
      </c>
      <c r="E926" t="str">
        <f>VLOOKUP($A926,'Medical Examinations'!$A$2:$J$2336,4,FALSE)</f>
        <v>No</v>
      </c>
      <c r="F926" t="str">
        <f>VLOOKUP($A926,'Medical Examinations'!$A$2:$J$2336,5,FALSE)</f>
        <v>No</v>
      </c>
      <c r="G926" t="str">
        <f>VLOOKUP($A926,'Medical Examinations'!$A$2:$J$2336,6,FALSE)</f>
        <v>No</v>
      </c>
      <c r="H926" s="17">
        <f>VLOOKUP($A926,'Medical Examinations'!$A$2:$J$2336,7,FALSE)</f>
        <v>0</v>
      </c>
      <c r="I926" t="str">
        <f>VLOOKUP($A926,'Medical Examinations'!$A$2:$J$2336,8,FALSE)</f>
        <v>No</v>
      </c>
      <c r="J926" t="str">
        <f>VLOOKUP($A926,'Medical Examinations'!$A$2:$J$2336,9,FALSE)</f>
        <v>Obesity</v>
      </c>
      <c r="K926" t="str">
        <f>VLOOKUP($A926,'Medical Examinations'!$A$2:$J$2336,10,FALSE)</f>
        <v>Diabetes</v>
      </c>
      <c r="L926" s="18">
        <f>VLOOKUP($A926,'Hospitalisation Details'!$A$2:$H$2345,2,FALSE)</f>
        <v>24010</v>
      </c>
      <c r="M926" s="13">
        <f>VLOOKUP($A926,'Hospitalisation Details'!$A$2:$H$2345,4,FALSE)</f>
        <v>11840.78</v>
      </c>
      <c r="N926" t="str">
        <f>VLOOKUP($A926,'Hospitalisation Details'!$A$2:$H$2345,5,FALSE)</f>
        <v>tier - 3</v>
      </c>
      <c r="O926" t="str">
        <f>VLOOKUP($A926,'Hospitalisation Details'!$A$2:$H$2345,6,FALSE)</f>
        <v>tier - 2</v>
      </c>
      <c r="P926" t="str">
        <f>VLOOKUP($A926,'Hospitalisation Details'!$A$2:$H$2345,7,FALSE)</f>
        <v>R1012</v>
      </c>
      <c r="Q926" s="17">
        <f>VLOOKUP($A926,'Hospitalisation Details'!$A$2:$H$2345,8,FALSE)</f>
        <v>57</v>
      </c>
    </row>
    <row r="927" spans="1:17" x14ac:dyDescent="0.25">
      <c r="A927" t="str">
        <f>'Customer Names'!A927</f>
        <v>Id926</v>
      </c>
      <c r="B927" t="str">
        <f>VLOOKUP($A927,'Customer Names'!$A$2:$D$2336,3,FALSE)</f>
        <v>Oksana</v>
      </c>
      <c r="C927" s="16">
        <f>VLOOKUP($A927,'Medical Examinations'!$A$2:$J$2336,2,FALSE)</f>
        <v>25.2</v>
      </c>
      <c r="D927" s="16">
        <f>VLOOKUP($A927,'Medical Examinations'!$A$2:$J$2336,3,FALSE)</f>
        <v>6.25</v>
      </c>
      <c r="E927" t="str">
        <f>VLOOKUP($A927,'Medical Examinations'!$A$2:$J$2336,4,FALSE)</f>
        <v>yes</v>
      </c>
      <c r="F927" t="str">
        <f>VLOOKUP($A927,'Medical Examinations'!$A$2:$J$2336,5,FALSE)</f>
        <v>No</v>
      </c>
      <c r="G927" t="str">
        <f>VLOOKUP($A927,'Medical Examinations'!$A$2:$J$2336,6,FALSE)</f>
        <v>No</v>
      </c>
      <c r="H927" s="17">
        <f>VLOOKUP($A927,'Medical Examinations'!$A$2:$J$2336,7,FALSE)</f>
        <v>1</v>
      </c>
      <c r="I927" t="str">
        <f>VLOOKUP($A927,'Medical Examinations'!$A$2:$J$2336,8,FALSE)</f>
        <v>No</v>
      </c>
      <c r="J927" t="str">
        <f>VLOOKUP($A927,'Medical Examinations'!$A$2:$J$2336,9,FALSE)</f>
        <v>Overweight</v>
      </c>
      <c r="K927" t="str">
        <f>VLOOKUP($A927,'Medical Examinations'!$A$2:$J$2336,10,FALSE)</f>
        <v>Prediabetes</v>
      </c>
      <c r="L927" s="18">
        <f>VLOOKUP($A927,'Hospitalisation Details'!$A$2:$H$2345,2,FALSE)</f>
        <v>23631</v>
      </c>
      <c r="M927" s="13">
        <f>VLOOKUP($A927,'Hospitalisation Details'!$A$2:$H$2345,4,FALSE)</f>
        <v>11837.16</v>
      </c>
      <c r="N927" t="str">
        <f>VLOOKUP($A927,'Hospitalisation Details'!$A$2:$H$2345,5,FALSE)</f>
        <v>tier - 3</v>
      </c>
      <c r="O927" t="str">
        <f>VLOOKUP($A927,'Hospitalisation Details'!$A$2:$H$2345,6,FALSE)</f>
        <v>tier - 3</v>
      </c>
      <c r="P927" t="str">
        <f>VLOOKUP($A927,'Hospitalisation Details'!$A$2:$H$2345,7,FALSE)</f>
        <v>R1011</v>
      </c>
      <c r="Q927" s="17">
        <f>VLOOKUP($A927,'Hospitalisation Details'!$A$2:$H$2345,8,FALSE)</f>
        <v>58</v>
      </c>
    </row>
    <row r="928" spans="1:17" x14ac:dyDescent="0.25">
      <c r="A928" t="str">
        <f>'Customer Names'!A928</f>
        <v>Id927</v>
      </c>
      <c r="B928" t="str">
        <f>VLOOKUP($A928,'Customer Names'!$A$2:$D$2336,3,FALSE)</f>
        <v>Rebecca B.</v>
      </c>
      <c r="C928" s="16">
        <f>VLOOKUP($A928,'Medical Examinations'!$A$2:$J$2336,2,FALSE)</f>
        <v>22.77</v>
      </c>
      <c r="D928" s="16">
        <f>VLOOKUP($A928,'Medical Examinations'!$A$2:$J$2336,3,FALSE)</f>
        <v>4.47</v>
      </c>
      <c r="E928" t="str">
        <f>VLOOKUP($A928,'Medical Examinations'!$A$2:$J$2336,4,FALSE)</f>
        <v>yes</v>
      </c>
      <c r="F928" t="str">
        <f>VLOOKUP($A928,'Medical Examinations'!$A$2:$J$2336,5,FALSE)</f>
        <v>No</v>
      </c>
      <c r="G928" t="str">
        <f>VLOOKUP($A928,'Medical Examinations'!$A$2:$J$2336,6,FALSE)</f>
        <v>No</v>
      </c>
      <c r="H928" s="17">
        <f>VLOOKUP($A928,'Medical Examinations'!$A$2:$J$2336,7,FALSE)</f>
        <v>1</v>
      </c>
      <c r="I928" t="str">
        <f>VLOOKUP($A928,'Medical Examinations'!$A$2:$J$2336,8,FALSE)</f>
        <v>No</v>
      </c>
      <c r="J928" t="str">
        <f>VLOOKUP($A928,'Medical Examinations'!$A$2:$J$2336,9,FALSE)</f>
        <v>Normal Weight</v>
      </c>
      <c r="K928" t="str">
        <f>VLOOKUP($A928,'Medical Examinations'!$A$2:$J$2336,10,FALSE)</f>
        <v>Normal</v>
      </c>
      <c r="L928" s="18">
        <f>VLOOKUP($A928,'Hospitalisation Details'!$A$2:$H$2345,2,FALSE)</f>
        <v>23555</v>
      </c>
      <c r="M928" s="13">
        <f>VLOOKUP($A928,'Hospitalisation Details'!$A$2:$H$2345,4,FALSE)</f>
        <v>11833.78</v>
      </c>
      <c r="N928" t="str">
        <f>VLOOKUP($A928,'Hospitalisation Details'!$A$2:$H$2345,5,FALSE)</f>
        <v>tier - 3</v>
      </c>
      <c r="O928" t="str">
        <f>VLOOKUP($A928,'Hospitalisation Details'!$A$2:$H$2345,6,FALSE)</f>
        <v>tier - 3</v>
      </c>
      <c r="P928" t="str">
        <f>VLOOKUP($A928,'Hospitalisation Details'!$A$2:$H$2345,7,FALSE)</f>
        <v>R1013</v>
      </c>
      <c r="Q928" s="17">
        <f>VLOOKUP($A928,'Hospitalisation Details'!$A$2:$H$2345,8,FALSE)</f>
        <v>58</v>
      </c>
    </row>
    <row r="929" spans="1:17" x14ac:dyDescent="0.25">
      <c r="A929" t="str">
        <f>'Customer Names'!A929</f>
        <v>Id928</v>
      </c>
      <c r="B929" t="str">
        <f>VLOOKUP($A929,'Customer Names'!$A$2:$D$2336,3,FALSE)</f>
        <v>Maria A.</v>
      </c>
      <c r="C929" s="16">
        <f>VLOOKUP($A929,'Medical Examinations'!$A$2:$J$2336,2,FALSE)</f>
        <v>23.18</v>
      </c>
      <c r="D929" s="16">
        <f>VLOOKUP($A929,'Medical Examinations'!$A$2:$J$2336,3,FALSE)</f>
        <v>8.31</v>
      </c>
      <c r="E929" t="str">
        <f>VLOOKUP($A929,'Medical Examinations'!$A$2:$J$2336,4,FALSE)</f>
        <v>No</v>
      </c>
      <c r="F929" t="str">
        <f>VLOOKUP($A929,'Medical Examinations'!$A$2:$J$2336,5,FALSE)</f>
        <v>No</v>
      </c>
      <c r="G929" t="str">
        <f>VLOOKUP($A929,'Medical Examinations'!$A$2:$J$2336,6,FALSE)</f>
        <v>No</v>
      </c>
      <c r="H929" s="17">
        <f>VLOOKUP($A929,'Medical Examinations'!$A$2:$J$2336,7,FALSE)</f>
        <v>0</v>
      </c>
      <c r="I929" t="str">
        <f>VLOOKUP($A929,'Medical Examinations'!$A$2:$J$2336,8,FALSE)</f>
        <v>No</v>
      </c>
      <c r="J929" t="str">
        <f>VLOOKUP($A929,'Medical Examinations'!$A$2:$J$2336,9,FALSE)</f>
        <v>Normal Weight</v>
      </c>
      <c r="K929" t="str">
        <f>VLOOKUP($A929,'Medical Examinations'!$A$2:$J$2336,10,FALSE)</f>
        <v>Diabetes</v>
      </c>
      <c r="L929" s="18">
        <f>VLOOKUP($A929,'Hospitalisation Details'!$A$2:$H$2345,2,FALSE)</f>
        <v>24018</v>
      </c>
      <c r="M929" s="13">
        <f>VLOOKUP($A929,'Hospitalisation Details'!$A$2:$H$2345,4,FALSE)</f>
        <v>11830.61</v>
      </c>
      <c r="N929" t="str">
        <f>VLOOKUP($A929,'Hospitalisation Details'!$A$2:$H$2345,5,FALSE)</f>
        <v>tier - 3</v>
      </c>
      <c r="O929" t="str">
        <f>VLOOKUP($A929,'Hospitalisation Details'!$A$2:$H$2345,6,FALSE)</f>
        <v>tier - 1</v>
      </c>
      <c r="P929" t="str">
        <f>VLOOKUP($A929,'Hospitalisation Details'!$A$2:$H$2345,7,FALSE)</f>
        <v>R1012</v>
      </c>
      <c r="Q929" s="17">
        <f>VLOOKUP($A929,'Hospitalisation Details'!$A$2:$H$2345,8,FALSE)</f>
        <v>57</v>
      </c>
    </row>
    <row r="930" spans="1:17" x14ac:dyDescent="0.25">
      <c r="A930" t="str">
        <f>'Customer Names'!A930</f>
        <v>Id929</v>
      </c>
      <c r="B930" t="str">
        <f>VLOOKUP($A930,'Customer Names'!$A$2:$D$2336,3,FALSE)</f>
        <v>Lisa M</v>
      </c>
      <c r="C930" s="16">
        <f>VLOOKUP($A930,'Medical Examinations'!$A$2:$J$2336,2,FALSE)</f>
        <v>35.409999999999997</v>
      </c>
      <c r="D930" s="16">
        <f>VLOOKUP($A930,'Medical Examinations'!$A$2:$J$2336,3,FALSE)</f>
        <v>5.68</v>
      </c>
      <c r="E930" t="str">
        <f>VLOOKUP($A930,'Medical Examinations'!$A$2:$J$2336,4,FALSE)</f>
        <v>No</v>
      </c>
      <c r="F930" t="str">
        <f>VLOOKUP($A930,'Medical Examinations'!$A$2:$J$2336,5,FALSE)</f>
        <v>No</v>
      </c>
      <c r="G930" t="str">
        <f>VLOOKUP($A930,'Medical Examinations'!$A$2:$J$2336,6,FALSE)</f>
        <v>No</v>
      </c>
      <c r="H930" s="17">
        <f>VLOOKUP($A930,'Medical Examinations'!$A$2:$J$2336,7,FALSE)</f>
        <v>0</v>
      </c>
      <c r="I930" t="str">
        <f>VLOOKUP($A930,'Medical Examinations'!$A$2:$J$2336,8,FALSE)</f>
        <v>No</v>
      </c>
      <c r="J930" t="str">
        <f>VLOOKUP($A930,'Medical Examinations'!$A$2:$J$2336,9,FALSE)</f>
        <v>Obesity</v>
      </c>
      <c r="K930" t="str">
        <f>VLOOKUP($A930,'Medical Examinations'!$A$2:$J$2336,10,FALSE)</f>
        <v>Normal</v>
      </c>
      <c r="L930" s="18">
        <f>VLOOKUP($A930,'Hospitalisation Details'!$A$2:$H$2345,2,FALSE)</f>
        <v>30275</v>
      </c>
      <c r="M930" s="13">
        <f>VLOOKUP($A930,'Hospitalisation Details'!$A$2:$H$2345,4,FALSE)</f>
        <v>11773.06</v>
      </c>
      <c r="N930" t="str">
        <f>VLOOKUP($A930,'Hospitalisation Details'!$A$2:$H$2345,5,FALSE)</f>
        <v>tier - 3</v>
      </c>
      <c r="O930" t="str">
        <f>VLOOKUP($A930,'Hospitalisation Details'!$A$2:$H$2345,6,FALSE)</f>
        <v>tier - 3</v>
      </c>
      <c r="P930" t="str">
        <f>VLOOKUP($A930,'Hospitalisation Details'!$A$2:$H$2345,7,FALSE)</f>
        <v>R1026</v>
      </c>
      <c r="Q930" s="17">
        <f>VLOOKUP($A930,'Hospitalisation Details'!$A$2:$H$2345,8,FALSE)</f>
        <v>40</v>
      </c>
    </row>
    <row r="931" spans="1:17" x14ac:dyDescent="0.25">
      <c r="A931" t="str">
        <f>'Customer Names'!A931</f>
        <v>Id930</v>
      </c>
      <c r="B931" t="str">
        <f>VLOOKUP($A931,'Customer Names'!$A$2:$D$2336,3,FALSE)</f>
        <v>Steve Jr.</v>
      </c>
      <c r="C931" s="16">
        <f>VLOOKUP($A931,'Medical Examinations'!$A$2:$J$2336,2,FALSE)</f>
        <v>32.11</v>
      </c>
      <c r="D931" s="16">
        <f>VLOOKUP($A931,'Medical Examinations'!$A$2:$J$2336,3,FALSE)</f>
        <v>4.75</v>
      </c>
      <c r="E931" t="str">
        <f>VLOOKUP($A931,'Medical Examinations'!$A$2:$J$2336,4,FALSE)</f>
        <v>yes</v>
      </c>
      <c r="F931" t="str">
        <f>VLOOKUP($A931,'Medical Examinations'!$A$2:$J$2336,5,FALSE)</f>
        <v>No</v>
      </c>
      <c r="G931" t="str">
        <f>VLOOKUP($A931,'Medical Examinations'!$A$2:$J$2336,6,FALSE)</f>
        <v>No</v>
      </c>
      <c r="H931" s="17">
        <f>VLOOKUP($A931,'Medical Examinations'!$A$2:$J$2336,7,FALSE)</f>
        <v>2</v>
      </c>
      <c r="I931" t="str">
        <f>VLOOKUP($A931,'Medical Examinations'!$A$2:$J$2336,8,FALSE)</f>
        <v>No</v>
      </c>
      <c r="J931" t="str">
        <f>VLOOKUP($A931,'Medical Examinations'!$A$2:$J$2336,9,FALSE)</f>
        <v>Obesity</v>
      </c>
      <c r="K931" t="str">
        <f>VLOOKUP($A931,'Medical Examinations'!$A$2:$J$2336,10,FALSE)</f>
        <v>Normal</v>
      </c>
      <c r="L931" s="18">
        <f>VLOOKUP($A931,'Hospitalisation Details'!$A$2:$H$2345,2,FALSE)</f>
        <v>24313</v>
      </c>
      <c r="M931" s="13">
        <f>VLOOKUP($A931,'Hospitalisation Details'!$A$2:$H$2345,4,FALSE)</f>
        <v>11763</v>
      </c>
      <c r="N931" t="str">
        <f>VLOOKUP($A931,'Hospitalisation Details'!$A$2:$H$2345,5,FALSE)</f>
        <v>tier - 3</v>
      </c>
      <c r="O931" t="str">
        <f>VLOOKUP($A931,'Hospitalisation Details'!$A$2:$H$2345,6,FALSE)</f>
        <v>tier - 3</v>
      </c>
      <c r="P931" t="str">
        <f>VLOOKUP($A931,'Hospitalisation Details'!$A$2:$H$2345,7,FALSE)</f>
        <v>R1016</v>
      </c>
      <c r="Q931" s="17">
        <f>VLOOKUP($A931,'Hospitalisation Details'!$A$2:$H$2345,8,FALSE)</f>
        <v>56</v>
      </c>
    </row>
    <row r="932" spans="1:17" x14ac:dyDescent="0.25">
      <c r="A932" t="str">
        <f>'Customer Names'!A932</f>
        <v>Id931</v>
      </c>
      <c r="B932" t="str">
        <f>VLOOKUP($A932,'Customer Names'!$A$2:$D$2336,3,FALSE)</f>
        <v>Tiffany</v>
      </c>
      <c r="C932" s="16">
        <f>VLOOKUP($A932,'Medical Examinations'!$A$2:$J$2336,2,FALSE)</f>
        <v>34.479999999999997</v>
      </c>
      <c r="D932" s="16">
        <f>VLOOKUP($A932,'Medical Examinations'!$A$2:$J$2336,3,FALSE)</f>
        <v>6.31</v>
      </c>
      <c r="E932" t="str">
        <f>VLOOKUP($A932,'Medical Examinations'!$A$2:$J$2336,4,FALSE)</f>
        <v>No</v>
      </c>
      <c r="F932" t="str">
        <f>VLOOKUP($A932,'Medical Examinations'!$A$2:$J$2336,5,FALSE)</f>
        <v>No</v>
      </c>
      <c r="G932" t="str">
        <f>VLOOKUP($A932,'Medical Examinations'!$A$2:$J$2336,6,FALSE)</f>
        <v>Yes</v>
      </c>
      <c r="H932" s="17">
        <f>VLOOKUP($A932,'Medical Examinations'!$A$2:$J$2336,7,FALSE)</f>
        <v>1</v>
      </c>
      <c r="I932" t="str">
        <f>VLOOKUP($A932,'Medical Examinations'!$A$2:$J$2336,8,FALSE)</f>
        <v>No</v>
      </c>
      <c r="J932" t="str">
        <f>VLOOKUP($A932,'Medical Examinations'!$A$2:$J$2336,9,FALSE)</f>
        <v>Obesity</v>
      </c>
      <c r="K932" t="str">
        <f>VLOOKUP($A932,'Medical Examinations'!$A$2:$J$2336,10,FALSE)</f>
        <v>Prediabetes</v>
      </c>
      <c r="L932" s="18">
        <f>VLOOKUP($A932,'Hospitalisation Details'!$A$2:$H$2345,2,FALSE)</f>
        <v>29165</v>
      </c>
      <c r="M932" s="13">
        <f>VLOOKUP($A932,'Hospitalisation Details'!$A$2:$H$2345,4,FALSE)</f>
        <v>11752.68</v>
      </c>
      <c r="N932" t="str">
        <f>VLOOKUP($A932,'Hospitalisation Details'!$A$2:$H$2345,5,FALSE)</f>
        <v>tier - 3</v>
      </c>
      <c r="O932" t="str">
        <f>VLOOKUP($A932,'Hospitalisation Details'!$A$2:$H$2345,6,FALSE)</f>
        <v>tier - 1</v>
      </c>
      <c r="P932" t="str">
        <f>VLOOKUP($A932,'Hospitalisation Details'!$A$2:$H$2345,7,FALSE)</f>
        <v>R1026</v>
      </c>
      <c r="Q932" s="17">
        <f>VLOOKUP($A932,'Hospitalisation Details'!$A$2:$H$2345,8,FALSE)</f>
        <v>43</v>
      </c>
    </row>
    <row r="933" spans="1:17" x14ac:dyDescent="0.25">
      <c r="A933" t="str">
        <f>'Customer Names'!A933</f>
        <v>Id932</v>
      </c>
      <c r="B933" t="str">
        <f>VLOOKUP($A933,'Customer Names'!$A$2:$D$2336,3,FALSE)</f>
        <v>Greg</v>
      </c>
      <c r="C933" s="16">
        <f>VLOOKUP($A933,'Medical Examinations'!$A$2:$J$2336,2,FALSE)</f>
        <v>34.39</v>
      </c>
      <c r="D933" s="16">
        <f>VLOOKUP($A933,'Medical Examinations'!$A$2:$J$2336,3,FALSE)</f>
        <v>6.28</v>
      </c>
      <c r="E933" t="str">
        <f>VLOOKUP($A933,'Medical Examinations'!$A$2:$J$2336,4,FALSE)</f>
        <v>yes</v>
      </c>
      <c r="F933" t="str">
        <f>VLOOKUP($A933,'Medical Examinations'!$A$2:$J$2336,5,FALSE)</f>
        <v>No</v>
      </c>
      <c r="G933" t="str">
        <f>VLOOKUP($A933,'Medical Examinations'!$A$2:$J$2336,6,FALSE)</f>
        <v>No</v>
      </c>
      <c r="H933" s="17">
        <f>VLOOKUP($A933,'Medical Examinations'!$A$2:$J$2336,7,FALSE)</f>
        <v>1</v>
      </c>
      <c r="I933" t="str">
        <f>VLOOKUP($A933,'Medical Examinations'!$A$2:$J$2336,8,FALSE)</f>
        <v>No</v>
      </c>
      <c r="J933" t="str">
        <f>VLOOKUP($A933,'Medical Examinations'!$A$2:$J$2336,9,FALSE)</f>
        <v>Obesity</v>
      </c>
      <c r="K933" t="str">
        <f>VLOOKUP($A933,'Medical Examinations'!$A$2:$J$2336,10,FALSE)</f>
        <v>Prediabetes</v>
      </c>
      <c r="L933" s="18">
        <f>VLOOKUP($A933,'Hospitalisation Details'!$A$2:$H$2345,2,FALSE)</f>
        <v>23713</v>
      </c>
      <c r="M933" s="13">
        <f>VLOOKUP($A933,'Hospitalisation Details'!$A$2:$H$2345,4,FALSE)</f>
        <v>11743.93</v>
      </c>
      <c r="N933" t="str">
        <f>VLOOKUP($A933,'Hospitalisation Details'!$A$2:$H$2345,5,FALSE)</f>
        <v>tier - 3</v>
      </c>
      <c r="O933" t="str">
        <f>VLOOKUP($A933,'Hospitalisation Details'!$A$2:$H$2345,6,FALSE)</f>
        <v>tier - 1</v>
      </c>
      <c r="P933" t="str">
        <f>VLOOKUP($A933,'Hospitalisation Details'!$A$2:$H$2345,7,FALSE)</f>
        <v>R1012</v>
      </c>
      <c r="Q933" s="17">
        <f>VLOOKUP($A933,'Hospitalisation Details'!$A$2:$H$2345,8,FALSE)</f>
        <v>58</v>
      </c>
    </row>
    <row r="934" spans="1:17" x14ac:dyDescent="0.25">
      <c r="A934" t="str">
        <f>'Customer Names'!A934</f>
        <v>Id933</v>
      </c>
      <c r="B934" t="str">
        <f>VLOOKUP($A934,'Customer Names'!$A$2:$D$2336,3,FALSE)</f>
        <v>Dale</v>
      </c>
      <c r="C934" s="16">
        <f>VLOOKUP($A934,'Medical Examinations'!$A$2:$J$2336,2,FALSE)</f>
        <v>26.4</v>
      </c>
      <c r="D934" s="16">
        <f>VLOOKUP($A934,'Medical Examinations'!$A$2:$J$2336,3,FALSE)</f>
        <v>9.2899999999999991</v>
      </c>
      <c r="E934" t="str">
        <f>VLOOKUP($A934,'Medical Examinations'!$A$2:$J$2336,4,FALSE)</f>
        <v>yes</v>
      </c>
      <c r="F934" t="str">
        <f>VLOOKUP($A934,'Medical Examinations'!$A$2:$J$2336,5,FALSE)</f>
        <v>No</v>
      </c>
      <c r="G934" t="str">
        <f>VLOOKUP($A934,'Medical Examinations'!$A$2:$J$2336,6,FALSE)</f>
        <v>Yes</v>
      </c>
      <c r="H934" s="17">
        <f>VLOOKUP($A934,'Medical Examinations'!$A$2:$J$2336,7,FALSE)</f>
        <v>1</v>
      </c>
      <c r="I934" t="str">
        <f>VLOOKUP($A934,'Medical Examinations'!$A$2:$J$2336,8,FALSE)</f>
        <v>No</v>
      </c>
      <c r="J934" t="str">
        <f>VLOOKUP($A934,'Medical Examinations'!$A$2:$J$2336,9,FALSE)</f>
        <v>Overweight</v>
      </c>
      <c r="K934" t="str">
        <f>VLOOKUP($A934,'Medical Examinations'!$A$2:$J$2336,10,FALSE)</f>
        <v>Diabetes</v>
      </c>
      <c r="L934" s="18">
        <f>VLOOKUP($A934,'Hospitalisation Details'!$A$2:$H$2345,2,FALSE)</f>
        <v>23171</v>
      </c>
      <c r="M934" s="13">
        <f>VLOOKUP($A934,'Hospitalisation Details'!$A$2:$H$2345,4,FALSE)</f>
        <v>11743.3</v>
      </c>
      <c r="N934" t="str">
        <f>VLOOKUP($A934,'Hospitalisation Details'!$A$2:$H$2345,5,FALSE)</f>
        <v>tier - 3</v>
      </c>
      <c r="O934" t="str">
        <f>VLOOKUP($A934,'Hospitalisation Details'!$A$2:$H$2345,6,FALSE)</f>
        <v>tier - 3</v>
      </c>
      <c r="P934" t="str">
        <f>VLOOKUP($A934,'Hospitalisation Details'!$A$2:$H$2345,7,FALSE)</f>
        <v>R1013</v>
      </c>
      <c r="Q934" s="17">
        <f>VLOOKUP($A934,'Hospitalisation Details'!$A$2:$H$2345,8,FALSE)</f>
        <v>59</v>
      </c>
    </row>
    <row r="935" spans="1:17" x14ac:dyDescent="0.25">
      <c r="A935" t="str">
        <f>'Customer Names'!A935</f>
        <v>Id934</v>
      </c>
      <c r="B935" t="str">
        <f>VLOOKUP($A935,'Customer Names'!$A$2:$D$2336,3,FALSE)</f>
        <v>Brittany A.</v>
      </c>
      <c r="C935" s="16">
        <f>VLOOKUP($A935,'Medical Examinations'!$A$2:$J$2336,2,FALSE)</f>
        <v>28.1</v>
      </c>
      <c r="D935" s="16">
        <f>VLOOKUP($A935,'Medical Examinations'!$A$2:$J$2336,3,FALSE)</f>
        <v>5.79</v>
      </c>
      <c r="E935" t="str">
        <f>VLOOKUP($A935,'Medical Examinations'!$A$2:$J$2336,4,FALSE)</f>
        <v>yes</v>
      </c>
      <c r="F935" t="str">
        <f>VLOOKUP($A935,'Medical Examinations'!$A$2:$J$2336,5,FALSE)</f>
        <v>No</v>
      </c>
      <c r="G935" t="str">
        <f>VLOOKUP($A935,'Medical Examinations'!$A$2:$J$2336,6,FALSE)</f>
        <v>Yes</v>
      </c>
      <c r="H935" s="17">
        <f>VLOOKUP($A935,'Medical Examinations'!$A$2:$J$2336,7,FALSE)</f>
        <v>1</v>
      </c>
      <c r="I935" t="str">
        <f>VLOOKUP($A935,'Medical Examinations'!$A$2:$J$2336,8,FALSE)</f>
        <v>No</v>
      </c>
      <c r="J935" t="str">
        <f>VLOOKUP($A935,'Medical Examinations'!$A$2:$J$2336,9,FALSE)</f>
        <v>Overweight</v>
      </c>
      <c r="K935" t="str">
        <f>VLOOKUP($A935,'Medical Examinations'!$A$2:$J$2336,10,FALSE)</f>
        <v>Prediabetes</v>
      </c>
      <c r="L935" s="18">
        <f>VLOOKUP($A935,'Hospitalisation Details'!$A$2:$H$2345,2,FALSE)</f>
        <v>25519</v>
      </c>
      <c r="M935" s="13">
        <f>VLOOKUP($A935,'Hospitalisation Details'!$A$2:$H$2345,4,FALSE)</f>
        <v>11741.73</v>
      </c>
      <c r="N935" t="str">
        <f>VLOOKUP($A935,'Hospitalisation Details'!$A$2:$H$2345,5,FALSE)</f>
        <v>tier - 3</v>
      </c>
      <c r="O935" t="str">
        <f>VLOOKUP($A935,'Hospitalisation Details'!$A$2:$H$2345,6,FALSE)</f>
        <v>tier - 1</v>
      </c>
      <c r="P935" t="str">
        <f>VLOOKUP($A935,'Hospitalisation Details'!$A$2:$H$2345,7,FALSE)</f>
        <v>R1011</v>
      </c>
      <c r="Q935" s="17">
        <f>VLOOKUP($A935,'Hospitalisation Details'!$A$2:$H$2345,8,FALSE)</f>
        <v>53</v>
      </c>
    </row>
    <row r="936" spans="1:17" x14ac:dyDescent="0.25">
      <c r="A936" t="str">
        <f>'Customer Names'!A936</f>
        <v>Id935</v>
      </c>
      <c r="B936" t="str">
        <f>VLOOKUP($A936,'Customer Names'!$A$2:$D$2336,3,FALSE)</f>
        <v>Robert S</v>
      </c>
      <c r="C936" s="16">
        <f>VLOOKUP($A936,'Medical Examinations'!$A$2:$J$2336,2,FALSE)</f>
        <v>27</v>
      </c>
      <c r="D936" s="16">
        <f>VLOOKUP($A936,'Medical Examinations'!$A$2:$J$2336,3,FALSE)</f>
        <v>4.54</v>
      </c>
      <c r="E936" t="str">
        <f>VLOOKUP($A936,'Medical Examinations'!$A$2:$J$2336,4,FALSE)</f>
        <v>yes</v>
      </c>
      <c r="F936" t="str">
        <f>VLOOKUP($A936,'Medical Examinations'!$A$2:$J$2336,5,FALSE)</f>
        <v>No</v>
      </c>
      <c r="G936" t="str">
        <f>VLOOKUP($A936,'Medical Examinations'!$A$2:$J$2336,6,FALSE)</f>
        <v>No</v>
      </c>
      <c r="H936" s="17">
        <f>VLOOKUP($A936,'Medical Examinations'!$A$2:$J$2336,7,FALSE)</f>
        <v>1</v>
      </c>
      <c r="I936" t="str">
        <f>VLOOKUP($A936,'Medical Examinations'!$A$2:$J$2336,8,FALSE)</f>
        <v>No</v>
      </c>
      <c r="J936" t="str">
        <f>VLOOKUP($A936,'Medical Examinations'!$A$2:$J$2336,9,FALSE)</f>
        <v>Overweight</v>
      </c>
      <c r="K936" t="str">
        <f>VLOOKUP($A936,'Medical Examinations'!$A$2:$J$2336,10,FALSE)</f>
        <v>Normal</v>
      </c>
      <c r="L936" s="18">
        <f>VLOOKUP($A936,'Hospitalisation Details'!$A$2:$H$2345,2,FALSE)</f>
        <v>32391</v>
      </c>
      <c r="M936" s="13">
        <f>VLOOKUP($A936,'Hospitalisation Details'!$A$2:$H$2345,4,FALSE)</f>
        <v>11737.85</v>
      </c>
      <c r="N936" t="str">
        <f>VLOOKUP($A936,'Hospitalisation Details'!$A$2:$H$2345,5,FALSE)</f>
        <v>tier - 3</v>
      </c>
      <c r="O936" t="str">
        <f>VLOOKUP($A936,'Hospitalisation Details'!$A$2:$H$2345,6,FALSE)</f>
        <v>tier - 1</v>
      </c>
      <c r="P936" t="str">
        <f>VLOOKUP($A936,'Hospitalisation Details'!$A$2:$H$2345,7,FALSE)</f>
        <v>R1011</v>
      </c>
      <c r="Q936" s="17">
        <f>VLOOKUP($A936,'Hospitalisation Details'!$A$2:$H$2345,8,FALSE)</f>
        <v>34</v>
      </c>
    </row>
    <row r="937" spans="1:17" x14ac:dyDescent="0.25">
      <c r="A937" t="str">
        <f>'Customer Names'!A937</f>
        <v>Id936</v>
      </c>
      <c r="B937" t="str">
        <f>VLOOKUP($A937,'Customer Names'!$A$2:$D$2336,3,FALSE)</f>
        <v>Cameron</v>
      </c>
      <c r="C937" s="16">
        <f>VLOOKUP($A937,'Medical Examinations'!$A$2:$J$2336,2,FALSE)</f>
        <v>28.594999999999999</v>
      </c>
      <c r="D937" s="16">
        <f>VLOOKUP($A937,'Medical Examinations'!$A$2:$J$2336,3,FALSE)</f>
        <v>4.68</v>
      </c>
      <c r="E937" t="str">
        <f>VLOOKUP($A937,'Medical Examinations'!$A$2:$J$2336,4,FALSE)</f>
        <v>yes</v>
      </c>
      <c r="F937" t="str">
        <f>VLOOKUP($A937,'Medical Examinations'!$A$2:$J$2336,5,FALSE)</f>
        <v>No</v>
      </c>
      <c r="G937" t="str">
        <f>VLOOKUP($A937,'Medical Examinations'!$A$2:$J$2336,6,FALSE)</f>
        <v>No</v>
      </c>
      <c r="H937" s="17">
        <f>VLOOKUP($A937,'Medical Examinations'!$A$2:$J$2336,7,FALSE)</f>
        <v>1</v>
      </c>
      <c r="I937" t="str">
        <f>VLOOKUP($A937,'Medical Examinations'!$A$2:$J$2336,8,FALSE)</f>
        <v>No</v>
      </c>
      <c r="J937" t="str">
        <f>VLOOKUP($A937,'Medical Examinations'!$A$2:$J$2336,9,FALSE)</f>
        <v>Overweight</v>
      </c>
      <c r="K937" t="str">
        <f>VLOOKUP($A937,'Medical Examinations'!$A$2:$J$2336,10,FALSE)</f>
        <v>Normal</v>
      </c>
      <c r="L937" s="18">
        <f>VLOOKUP($A937,'Hospitalisation Details'!$A$2:$H$2345,2,FALSE)</f>
        <v>23690</v>
      </c>
      <c r="M937" s="13">
        <f>VLOOKUP($A937,'Hospitalisation Details'!$A$2:$H$2345,4,FALSE)</f>
        <v>11735.88</v>
      </c>
      <c r="N937" t="str">
        <f>VLOOKUP($A937,'Hospitalisation Details'!$A$2:$H$2345,5,FALSE)</f>
        <v>tier - 3</v>
      </c>
      <c r="O937" t="str">
        <f>VLOOKUP($A937,'Hospitalisation Details'!$A$2:$H$2345,6,FALSE)</f>
        <v>tier - 1</v>
      </c>
      <c r="P937" t="str">
        <f>VLOOKUP($A937,'Hospitalisation Details'!$A$2:$H$2345,7,FALSE)</f>
        <v>R1012</v>
      </c>
      <c r="Q937" s="17">
        <f>VLOOKUP($A937,'Hospitalisation Details'!$A$2:$H$2345,8,FALSE)</f>
        <v>58</v>
      </c>
    </row>
    <row r="938" spans="1:17" x14ac:dyDescent="0.25">
      <c r="A938" t="str">
        <f>'Customer Names'!A938</f>
        <v>Id937</v>
      </c>
      <c r="B938" t="str">
        <f>VLOOKUP($A938,'Customer Names'!$A$2:$D$2336,3,FALSE)</f>
        <v>Ulrike</v>
      </c>
      <c r="C938" s="16">
        <f>VLOOKUP($A938,'Medical Examinations'!$A$2:$J$2336,2,FALSE)</f>
        <v>36.799999999999997</v>
      </c>
      <c r="D938" s="16">
        <f>VLOOKUP($A938,'Medical Examinations'!$A$2:$J$2336,3,FALSE)</f>
        <v>5.88</v>
      </c>
      <c r="E938" t="str">
        <f>VLOOKUP($A938,'Medical Examinations'!$A$2:$J$2336,4,FALSE)</f>
        <v>No</v>
      </c>
      <c r="F938" t="str">
        <f>VLOOKUP($A938,'Medical Examinations'!$A$2:$J$2336,5,FALSE)</f>
        <v>No</v>
      </c>
      <c r="G938" t="str">
        <f>VLOOKUP($A938,'Medical Examinations'!$A$2:$J$2336,6,FALSE)</f>
        <v>No</v>
      </c>
      <c r="H938" s="17">
        <f>VLOOKUP($A938,'Medical Examinations'!$A$2:$J$2336,7,FALSE)</f>
        <v>1</v>
      </c>
      <c r="I938" t="str">
        <f>VLOOKUP($A938,'Medical Examinations'!$A$2:$J$2336,8,FALSE)</f>
        <v>No</v>
      </c>
      <c r="J938" t="str">
        <f>VLOOKUP($A938,'Medical Examinations'!$A$2:$J$2336,9,FALSE)</f>
        <v>Obesity</v>
      </c>
      <c r="K938" t="str">
        <f>VLOOKUP($A938,'Medical Examinations'!$A$2:$J$2336,10,FALSE)</f>
        <v>Prediabetes</v>
      </c>
      <c r="L938" s="18">
        <f>VLOOKUP($A938,'Hospitalisation Details'!$A$2:$H$2345,2,FALSE)</f>
        <v>31012</v>
      </c>
      <c r="M938" s="13">
        <f>VLOOKUP($A938,'Hospitalisation Details'!$A$2:$H$2345,4,FALSE)</f>
        <v>11730.82</v>
      </c>
      <c r="N938" t="str">
        <f>VLOOKUP($A938,'Hospitalisation Details'!$A$2:$H$2345,5,FALSE)</f>
        <v>tier - 3</v>
      </c>
      <c r="O938" t="str">
        <f>VLOOKUP($A938,'Hospitalisation Details'!$A$2:$H$2345,6,FALSE)</f>
        <v>tier - 3</v>
      </c>
      <c r="P938" t="str">
        <f>VLOOKUP($A938,'Hospitalisation Details'!$A$2:$H$2345,7,FALSE)</f>
        <v>R1026</v>
      </c>
      <c r="Q938" s="17">
        <f>VLOOKUP($A938,'Hospitalisation Details'!$A$2:$H$2345,8,FALSE)</f>
        <v>38</v>
      </c>
    </row>
    <row r="939" spans="1:17" x14ac:dyDescent="0.25">
      <c r="A939" t="str">
        <f>'Customer Names'!A939</f>
        <v>Id938</v>
      </c>
      <c r="B939" t="str">
        <f>VLOOKUP($A939,'Customer Names'!$A$2:$D$2336,3,FALSE)</f>
        <v>Katlyn A.</v>
      </c>
      <c r="C939" s="16">
        <f>VLOOKUP($A939,'Medical Examinations'!$A$2:$J$2336,2,FALSE)</f>
        <v>23.75</v>
      </c>
      <c r="D939" s="16">
        <f>VLOOKUP($A939,'Medical Examinations'!$A$2:$J$2336,3,FALSE)</f>
        <v>5.42</v>
      </c>
      <c r="E939" t="str">
        <f>VLOOKUP($A939,'Medical Examinations'!$A$2:$J$2336,4,FALSE)</f>
        <v>yes</v>
      </c>
      <c r="F939" t="str">
        <f>VLOOKUP($A939,'Medical Examinations'!$A$2:$J$2336,5,FALSE)</f>
        <v>No</v>
      </c>
      <c r="G939" t="str">
        <f>VLOOKUP($A939,'Medical Examinations'!$A$2:$J$2336,6,FALSE)</f>
        <v>Yes</v>
      </c>
      <c r="H939" s="17">
        <f>VLOOKUP($A939,'Medical Examinations'!$A$2:$J$2336,7,FALSE)</f>
        <v>1</v>
      </c>
      <c r="I939" t="str">
        <f>VLOOKUP($A939,'Medical Examinations'!$A$2:$J$2336,8,FALSE)</f>
        <v>No</v>
      </c>
      <c r="J939" t="str">
        <f>VLOOKUP($A939,'Medical Examinations'!$A$2:$J$2336,9,FALSE)</f>
        <v>Normal Weight</v>
      </c>
      <c r="K939" t="str">
        <f>VLOOKUP($A939,'Medical Examinations'!$A$2:$J$2336,10,FALSE)</f>
        <v>Normal</v>
      </c>
      <c r="L939" s="18">
        <f>VLOOKUP($A939,'Hospitalisation Details'!$A$2:$H$2345,2,FALSE)</f>
        <v>25488</v>
      </c>
      <c r="M939" s="13">
        <f>VLOOKUP($A939,'Hospitalisation Details'!$A$2:$H$2345,4,FALSE)</f>
        <v>11729.68</v>
      </c>
      <c r="N939" t="str">
        <f>VLOOKUP($A939,'Hospitalisation Details'!$A$2:$H$2345,5,FALSE)</f>
        <v>tier - 3</v>
      </c>
      <c r="O939" t="str">
        <f>VLOOKUP($A939,'Hospitalisation Details'!$A$2:$H$2345,6,FALSE)</f>
        <v>tier - 1</v>
      </c>
      <c r="P939" t="str">
        <f>VLOOKUP($A939,'Hospitalisation Details'!$A$2:$H$2345,7,FALSE)</f>
        <v>R1024</v>
      </c>
      <c r="Q939" s="17">
        <f>VLOOKUP($A939,'Hospitalisation Details'!$A$2:$H$2345,8,FALSE)</f>
        <v>53</v>
      </c>
    </row>
    <row r="940" spans="1:17" x14ac:dyDescent="0.25">
      <c r="A940" t="str">
        <f>'Customer Names'!A940</f>
        <v>Id939</v>
      </c>
      <c r="B940" t="str">
        <f>VLOOKUP($A940,'Customer Names'!$A$2:$D$2336,3,FALSE)</f>
        <v>Morgan B.</v>
      </c>
      <c r="C940" s="16">
        <f>VLOOKUP($A940,'Medical Examinations'!$A$2:$J$2336,2,FALSE)</f>
        <v>35.619999999999997</v>
      </c>
      <c r="D940" s="16">
        <f>VLOOKUP($A940,'Medical Examinations'!$A$2:$J$2336,3,FALSE)</f>
        <v>4.16</v>
      </c>
      <c r="E940" t="str">
        <f>VLOOKUP($A940,'Medical Examinations'!$A$2:$J$2336,4,FALSE)</f>
        <v>No</v>
      </c>
      <c r="F940" t="str">
        <f>VLOOKUP($A940,'Medical Examinations'!$A$2:$J$2336,5,FALSE)</f>
        <v>No</v>
      </c>
      <c r="G940" t="str">
        <f>VLOOKUP($A940,'Medical Examinations'!$A$2:$J$2336,6,FALSE)</f>
        <v>No</v>
      </c>
      <c r="H940" s="17">
        <f>VLOOKUP($A940,'Medical Examinations'!$A$2:$J$2336,7,FALSE)</f>
        <v>0</v>
      </c>
      <c r="I940" t="str">
        <f>VLOOKUP($A940,'Medical Examinations'!$A$2:$J$2336,8,FALSE)</f>
        <v>No</v>
      </c>
      <c r="J940" t="str">
        <f>VLOOKUP($A940,'Medical Examinations'!$A$2:$J$2336,9,FALSE)</f>
        <v>Obesity</v>
      </c>
      <c r="K940" t="str">
        <f>VLOOKUP($A940,'Medical Examinations'!$A$2:$J$2336,10,FALSE)</f>
        <v>Normal</v>
      </c>
      <c r="L940" s="18">
        <f>VLOOKUP($A940,'Hospitalisation Details'!$A$2:$H$2345,2,FALSE)</f>
        <v>30245</v>
      </c>
      <c r="M940" s="13">
        <f>VLOOKUP($A940,'Hospitalisation Details'!$A$2:$H$2345,4,FALSE)</f>
        <v>11712.97</v>
      </c>
      <c r="N940" t="str">
        <f>VLOOKUP($A940,'Hospitalisation Details'!$A$2:$H$2345,5,FALSE)</f>
        <v>tier - 3</v>
      </c>
      <c r="O940" t="str">
        <f>VLOOKUP($A940,'Hospitalisation Details'!$A$2:$H$2345,6,FALSE)</f>
        <v>tier - 2</v>
      </c>
      <c r="P940" t="str">
        <f>VLOOKUP($A940,'Hospitalisation Details'!$A$2:$H$2345,7,FALSE)</f>
        <v>R1021</v>
      </c>
      <c r="Q940" s="17">
        <f>VLOOKUP($A940,'Hospitalisation Details'!$A$2:$H$2345,8,FALSE)</f>
        <v>40</v>
      </c>
    </row>
    <row r="941" spans="1:17" x14ac:dyDescent="0.25">
      <c r="A941" t="str">
        <f>'Customer Names'!A941</f>
        <v>Id940</v>
      </c>
      <c r="B941" t="str">
        <f>VLOOKUP($A941,'Customer Names'!$A$2:$D$2336,3,FALSE)</f>
        <v>Peter</v>
      </c>
      <c r="C941" s="16">
        <f>VLOOKUP($A941,'Medical Examinations'!$A$2:$J$2336,2,FALSE)</f>
        <v>30.69</v>
      </c>
      <c r="D941" s="16">
        <f>VLOOKUP($A941,'Medical Examinations'!$A$2:$J$2336,3,FALSE)</f>
        <v>7.05</v>
      </c>
      <c r="E941" t="str">
        <f>VLOOKUP($A941,'Medical Examinations'!$A$2:$J$2336,4,FALSE)</f>
        <v>yes</v>
      </c>
      <c r="F941" t="str">
        <f>VLOOKUP($A941,'Medical Examinations'!$A$2:$J$2336,5,FALSE)</f>
        <v>No</v>
      </c>
      <c r="G941" t="str">
        <f>VLOOKUP($A941,'Medical Examinations'!$A$2:$J$2336,6,FALSE)</f>
        <v>No</v>
      </c>
      <c r="H941" s="17">
        <f>VLOOKUP($A941,'Medical Examinations'!$A$2:$J$2336,7,FALSE)</f>
        <v>2</v>
      </c>
      <c r="I941" t="str">
        <f>VLOOKUP($A941,'Medical Examinations'!$A$2:$J$2336,8,FALSE)</f>
        <v>No</v>
      </c>
      <c r="J941" t="str">
        <f>VLOOKUP($A941,'Medical Examinations'!$A$2:$J$2336,9,FALSE)</f>
        <v>Obesity</v>
      </c>
      <c r="K941" t="str">
        <f>VLOOKUP($A941,'Medical Examinations'!$A$2:$J$2336,10,FALSE)</f>
        <v>Diabetes</v>
      </c>
      <c r="L941" s="18">
        <f>VLOOKUP($A941,'Hospitalisation Details'!$A$2:$H$2345,2,FALSE)</f>
        <v>25903</v>
      </c>
      <c r="M941" s="13">
        <f>VLOOKUP($A941,'Hospitalisation Details'!$A$2:$H$2345,4,FALSE)</f>
        <v>11696.52</v>
      </c>
      <c r="N941" t="str">
        <f>VLOOKUP($A941,'Hospitalisation Details'!$A$2:$H$2345,5,FALSE)</f>
        <v>tier - 3</v>
      </c>
      <c r="O941" t="str">
        <f>VLOOKUP($A941,'Hospitalisation Details'!$A$2:$H$2345,6,FALSE)</f>
        <v>tier - 1</v>
      </c>
      <c r="P941" t="str">
        <f>VLOOKUP($A941,'Hospitalisation Details'!$A$2:$H$2345,7,FALSE)</f>
        <v>R1021</v>
      </c>
      <c r="Q941" s="17">
        <f>VLOOKUP($A941,'Hospitalisation Details'!$A$2:$H$2345,8,FALSE)</f>
        <v>52</v>
      </c>
    </row>
    <row r="942" spans="1:17" x14ac:dyDescent="0.25">
      <c r="A942" t="str">
        <f>'Customer Names'!A942</f>
        <v>Id941</v>
      </c>
      <c r="B942" t="str">
        <f>VLOOKUP($A942,'Customer Names'!$A$2:$D$2336,3,FALSE)</f>
        <v>Chandler</v>
      </c>
      <c r="C942" s="16">
        <f>VLOOKUP($A942,'Medical Examinations'!$A$2:$J$2336,2,FALSE)</f>
        <v>35.799999999999997</v>
      </c>
      <c r="D942" s="16">
        <f>VLOOKUP($A942,'Medical Examinations'!$A$2:$J$2336,3,FALSE)</f>
        <v>5.63</v>
      </c>
      <c r="E942" t="str">
        <f>VLOOKUP($A942,'Medical Examinations'!$A$2:$J$2336,4,FALSE)</f>
        <v>yes</v>
      </c>
      <c r="F942" t="str">
        <f>VLOOKUP($A942,'Medical Examinations'!$A$2:$J$2336,5,FALSE)</f>
        <v>No</v>
      </c>
      <c r="G942" t="str">
        <f>VLOOKUP($A942,'Medical Examinations'!$A$2:$J$2336,6,FALSE)</f>
        <v>No</v>
      </c>
      <c r="H942" s="17">
        <f>VLOOKUP($A942,'Medical Examinations'!$A$2:$J$2336,7,FALSE)</f>
        <v>2</v>
      </c>
      <c r="I942" t="str">
        <f>VLOOKUP($A942,'Medical Examinations'!$A$2:$J$2336,8,FALSE)</f>
        <v>No</v>
      </c>
      <c r="J942" t="str">
        <f>VLOOKUP($A942,'Medical Examinations'!$A$2:$J$2336,9,FALSE)</f>
        <v>Obesity</v>
      </c>
      <c r="K942" t="str">
        <f>VLOOKUP($A942,'Medical Examinations'!$A$2:$J$2336,10,FALSE)</f>
        <v>Normal</v>
      </c>
      <c r="L942" s="18">
        <f>VLOOKUP($A942,'Hospitalisation Details'!$A$2:$H$2345,2,FALSE)</f>
        <v>24420</v>
      </c>
      <c r="M942" s="13">
        <f>VLOOKUP($A942,'Hospitalisation Details'!$A$2:$H$2345,4,FALSE)</f>
        <v>11674.13</v>
      </c>
      <c r="N942" t="str">
        <f>VLOOKUP($A942,'Hospitalisation Details'!$A$2:$H$2345,5,FALSE)</f>
        <v>tier - 3</v>
      </c>
      <c r="O942" t="str">
        <f>VLOOKUP($A942,'Hospitalisation Details'!$A$2:$H$2345,6,FALSE)</f>
        <v>tier - 1</v>
      </c>
      <c r="P942" t="str">
        <f>VLOOKUP($A942,'Hospitalisation Details'!$A$2:$H$2345,7,FALSE)</f>
        <v>R1011</v>
      </c>
      <c r="Q942" s="17">
        <f>VLOOKUP($A942,'Hospitalisation Details'!$A$2:$H$2345,8,FALSE)</f>
        <v>56</v>
      </c>
    </row>
    <row r="943" spans="1:17" x14ac:dyDescent="0.25">
      <c r="A943" t="str">
        <f>'Customer Names'!A943</f>
        <v>Id942</v>
      </c>
      <c r="B943" t="str">
        <f>VLOOKUP($A943,'Customer Names'!$A$2:$D$2336,3,FALSE)</f>
        <v>Silvana M.</v>
      </c>
      <c r="C943" s="16">
        <f>VLOOKUP($A943,'Medical Examinations'!$A$2:$J$2336,2,FALSE)</f>
        <v>28.785</v>
      </c>
      <c r="D943" s="16">
        <f>VLOOKUP($A943,'Medical Examinations'!$A$2:$J$2336,3,FALSE)</f>
        <v>4.24</v>
      </c>
      <c r="E943" t="str">
        <f>VLOOKUP($A943,'Medical Examinations'!$A$2:$J$2336,4,FALSE)</f>
        <v>yes</v>
      </c>
      <c r="F943" t="str">
        <f>VLOOKUP($A943,'Medical Examinations'!$A$2:$J$2336,5,FALSE)</f>
        <v>No</v>
      </c>
      <c r="G943" t="str">
        <f>VLOOKUP($A943,'Medical Examinations'!$A$2:$J$2336,6,FALSE)</f>
        <v>No</v>
      </c>
      <c r="H943" s="17">
        <f>VLOOKUP($A943,'Medical Examinations'!$A$2:$J$2336,7,FALSE)</f>
        <v>2</v>
      </c>
      <c r="I943" t="str">
        <f>VLOOKUP($A943,'Medical Examinations'!$A$2:$J$2336,8,FALSE)</f>
        <v>No</v>
      </c>
      <c r="J943" t="str">
        <f>VLOOKUP($A943,'Medical Examinations'!$A$2:$J$2336,9,FALSE)</f>
        <v>Overweight</v>
      </c>
      <c r="K943" t="str">
        <f>VLOOKUP($A943,'Medical Examinations'!$A$2:$J$2336,10,FALSE)</f>
        <v>Normal</v>
      </c>
      <c r="L943" s="18">
        <f>VLOOKUP($A943,'Hospitalisation Details'!$A$2:$H$2345,2,FALSE)</f>
        <v>24342</v>
      </c>
      <c r="M943" s="13">
        <f>VLOOKUP($A943,'Hospitalisation Details'!$A$2:$H$2345,4,FALSE)</f>
        <v>11658.38</v>
      </c>
      <c r="N943" t="str">
        <f>VLOOKUP($A943,'Hospitalisation Details'!$A$2:$H$2345,5,FALSE)</f>
        <v>tier - 3</v>
      </c>
      <c r="O943" t="str">
        <f>VLOOKUP($A943,'Hospitalisation Details'!$A$2:$H$2345,6,FALSE)</f>
        <v>tier - 3</v>
      </c>
      <c r="P943" t="str">
        <f>VLOOKUP($A943,'Hospitalisation Details'!$A$2:$H$2345,7,FALSE)</f>
        <v>R1024</v>
      </c>
      <c r="Q943" s="17">
        <f>VLOOKUP($A943,'Hospitalisation Details'!$A$2:$H$2345,8,FALSE)</f>
        <v>56</v>
      </c>
    </row>
    <row r="944" spans="1:17" x14ac:dyDescent="0.25">
      <c r="A944" t="str">
        <f>'Customer Names'!A944</f>
        <v>Id943</v>
      </c>
      <c r="B944" t="str">
        <f>VLOOKUP($A944,'Customer Names'!$A$2:$D$2336,3,FALSE)</f>
        <v>Natty</v>
      </c>
      <c r="C944" s="16">
        <f>VLOOKUP($A944,'Medical Examinations'!$A$2:$J$2336,2,FALSE)</f>
        <v>28.594999999999999</v>
      </c>
      <c r="D944" s="16">
        <f>VLOOKUP($A944,'Medical Examinations'!$A$2:$J$2336,3,FALSE)</f>
        <v>4.96</v>
      </c>
      <c r="E944" t="str">
        <f>VLOOKUP($A944,'Medical Examinations'!$A$2:$J$2336,4,FALSE)</f>
        <v>yes</v>
      </c>
      <c r="F944" t="str">
        <f>VLOOKUP($A944,'Medical Examinations'!$A$2:$J$2336,5,FALSE)</f>
        <v>No</v>
      </c>
      <c r="G944" t="str">
        <f>VLOOKUP($A944,'Medical Examinations'!$A$2:$J$2336,6,FALSE)</f>
        <v>No</v>
      </c>
      <c r="H944" s="17">
        <f>VLOOKUP($A944,'Medical Examinations'!$A$2:$J$2336,7,FALSE)</f>
        <v>2</v>
      </c>
      <c r="I944" t="str">
        <f>VLOOKUP($A944,'Medical Examinations'!$A$2:$J$2336,8,FALSE)</f>
        <v>No</v>
      </c>
      <c r="J944" t="str">
        <f>VLOOKUP($A944,'Medical Examinations'!$A$2:$J$2336,9,FALSE)</f>
        <v>Overweight</v>
      </c>
      <c r="K944" t="str">
        <f>VLOOKUP($A944,'Medical Examinations'!$A$2:$J$2336,10,FALSE)</f>
        <v>Normal</v>
      </c>
      <c r="L944" s="18">
        <f>VLOOKUP($A944,'Hospitalisation Details'!$A$2:$H$2345,2,FALSE)</f>
        <v>24294</v>
      </c>
      <c r="M944" s="13">
        <f>VLOOKUP($A944,'Hospitalisation Details'!$A$2:$H$2345,4,FALSE)</f>
        <v>11658.12</v>
      </c>
      <c r="N944" t="str">
        <f>VLOOKUP($A944,'Hospitalisation Details'!$A$2:$H$2345,5,FALSE)</f>
        <v>tier - 3</v>
      </c>
      <c r="O944" t="str">
        <f>VLOOKUP($A944,'Hospitalisation Details'!$A$2:$H$2345,6,FALSE)</f>
        <v>tier - 1</v>
      </c>
      <c r="P944" t="str">
        <f>VLOOKUP($A944,'Hospitalisation Details'!$A$2:$H$2345,7,FALSE)</f>
        <v>R1024</v>
      </c>
      <c r="Q944" s="17">
        <f>VLOOKUP($A944,'Hospitalisation Details'!$A$2:$H$2345,8,FALSE)</f>
        <v>56</v>
      </c>
    </row>
    <row r="945" spans="1:17" x14ac:dyDescent="0.25">
      <c r="A945" t="str">
        <f>'Customer Names'!A945</f>
        <v>Id944</v>
      </c>
      <c r="B945" t="str">
        <f>VLOOKUP($A945,'Customer Names'!$A$2:$D$2336,3,FALSE)</f>
        <v>Nicholas T</v>
      </c>
      <c r="C945" s="16">
        <f>VLOOKUP($A945,'Medical Examinations'!$A$2:$J$2336,2,FALSE)</f>
        <v>48.75</v>
      </c>
      <c r="D945" s="16">
        <f>VLOOKUP($A945,'Medical Examinations'!$A$2:$J$2336,3,FALSE)</f>
        <v>4.34</v>
      </c>
      <c r="E945" t="str">
        <f>VLOOKUP($A945,'Medical Examinations'!$A$2:$J$2336,4,FALSE)</f>
        <v>No</v>
      </c>
      <c r="F945" t="str">
        <f>VLOOKUP($A945,'Medical Examinations'!$A$2:$J$2336,5,FALSE)</f>
        <v>No</v>
      </c>
      <c r="G945" t="str">
        <f>VLOOKUP($A945,'Medical Examinations'!$A$2:$J$2336,6,FALSE)</f>
        <v>No</v>
      </c>
      <c r="H945" s="17">
        <f>VLOOKUP($A945,'Medical Examinations'!$A$2:$J$2336,7,FALSE)</f>
        <v>0</v>
      </c>
      <c r="I945" t="str">
        <f>VLOOKUP($A945,'Medical Examinations'!$A$2:$J$2336,8,FALSE)</f>
        <v>No</v>
      </c>
      <c r="J945" t="str">
        <f>VLOOKUP($A945,'Medical Examinations'!$A$2:$J$2336,9,FALSE)</f>
        <v>Obesity</v>
      </c>
      <c r="K945" t="str">
        <f>VLOOKUP($A945,'Medical Examinations'!$A$2:$J$2336,10,FALSE)</f>
        <v>Normal</v>
      </c>
      <c r="L945" s="18">
        <f>VLOOKUP($A945,'Hospitalisation Details'!$A$2:$H$2345,2,FALSE)</f>
        <v>34535</v>
      </c>
      <c r="M945" s="13">
        <f>VLOOKUP($A945,'Hospitalisation Details'!$A$2:$H$2345,4,FALSE)</f>
        <v>11657.81</v>
      </c>
      <c r="N945" t="str">
        <f>VLOOKUP($A945,'Hospitalisation Details'!$A$2:$H$2345,5,FALSE)</f>
        <v>tier - 3</v>
      </c>
      <c r="O945" t="str">
        <f>VLOOKUP($A945,'Hospitalisation Details'!$A$2:$H$2345,6,FALSE)</f>
        <v>tier - 2</v>
      </c>
      <c r="P945" t="str">
        <f>VLOOKUP($A945,'Hospitalisation Details'!$A$2:$H$2345,7,FALSE)</f>
        <v>R1023</v>
      </c>
      <c r="Q945" s="17">
        <f>VLOOKUP($A945,'Hospitalisation Details'!$A$2:$H$2345,8,FALSE)</f>
        <v>28</v>
      </c>
    </row>
    <row r="946" spans="1:17" x14ac:dyDescent="0.25">
      <c r="A946" t="str">
        <f>'Customer Names'!A946</f>
        <v>Id945</v>
      </c>
      <c r="B946" t="str">
        <f>VLOOKUP($A946,'Customer Names'!$A$2:$D$2336,3,FALSE)</f>
        <v>Rebecca</v>
      </c>
      <c r="C946" s="16">
        <f>VLOOKUP($A946,'Medical Examinations'!$A$2:$J$2336,2,FALSE)</f>
        <v>28.31</v>
      </c>
      <c r="D946" s="16">
        <f>VLOOKUP($A946,'Medical Examinations'!$A$2:$J$2336,3,FALSE)</f>
        <v>5.43</v>
      </c>
      <c r="E946" t="str">
        <f>VLOOKUP($A946,'Medical Examinations'!$A$2:$J$2336,4,FALSE)</f>
        <v>yes</v>
      </c>
      <c r="F946" t="str">
        <f>VLOOKUP($A946,'Medical Examinations'!$A$2:$J$2336,5,FALSE)</f>
        <v>No</v>
      </c>
      <c r="G946" t="str">
        <f>VLOOKUP($A946,'Medical Examinations'!$A$2:$J$2336,6,FALSE)</f>
        <v>No</v>
      </c>
      <c r="H946" s="17">
        <f>VLOOKUP($A946,'Medical Examinations'!$A$2:$J$2336,7,FALSE)</f>
        <v>2</v>
      </c>
      <c r="I946" t="str">
        <f>VLOOKUP($A946,'Medical Examinations'!$A$2:$J$2336,8,FALSE)</f>
        <v>No</v>
      </c>
      <c r="J946" t="str">
        <f>VLOOKUP($A946,'Medical Examinations'!$A$2:$J$2336,9,FALSE)</f>
        <v>Overweight</v>
      </c>
      <c r="K946" t="str">
        <f>VLOOKUP($A946,'Medical Examinations'!$A$2:$J$2336,10,FALSE)</f>
        <v>Normal</v>
      </c>
      <c r="L946" s="18">
        <f>VLOOKUP($A946,'Hospitalisation Details'!$A$2:$H$2345,2,FALSE)</f>
        <v>24384</v>
      </c>
      <c r="M946" s="13">
        <f>VLOOKUP($A946,'Hospitalisation Details'!$A$2:$H$2345,4,FALSE)</f>
        <v>11657.72</v>
      </c>
      <c r="N946" t="str">
        <f>VLOOKUP($A946,'Hospitalisation Details'!$A$2:$H$2345,5,FALSE)</f>
        <v>tier - 3</v>
      </c>
      <c r="O946" t="str">
        <f>VLOOKUP($A946,'Hospitalisation Details'!$A$2:$H$2345,6,FALSE)</f>
        <v>tier - 2</v>
      </c>
      <c r="P946" t="str">
        <f>VLOOKUP($A946,'Hospitalisation Details'!$A$2:$H$2345,7,FALSE)</f>
        <v>R1024</v>
      </c>
      <c r="Q946" s="17">
        <f>VLOOKUP($A946,'Hospitalisation Details'!$A$2:$H$2345,8,FALSE)</f>
        <v>56</v>
      </c>
    </row>
    <row r="947" spans="1:17" x14ac:dyDescent="0.25">
      <c r="A947" t="str">
        <f>'Customer Names'!A947</f>
        <v>Id946</v>
      </c>
      <c r="B947" t="str">
        <f>VLOOKUP($A947,'Customer Names'!$A$2:$D$2336,3,FALSE)</f>
        <v>John</v>
      </c>
      <c r="C947" s="16">
        <f>VLOOKUP($A947,'Medical Examinations'!$A$2:$J$2336,2,FALSE)</f>
        <v>38.39</v>
      </c>
      <c r="D947" s="16">
        <f>VLOOKUP($A947,'Medical Examinations'!$A$2:$J$2336,3,FALSE)</f>
        <v>8.33</v>
      </c>
      <c r="E947" t="str">
        <f>VLOOKUP($A947,'Medical Examinations'!$A$2:$J$2336,4,FALSE)</f>
        <v>yes</v>
      </c>
      <c r="F947" t="str">
        <f>VLOOKUP($A947,'Medical Examinations'!$A$2:$J$2336,5,FALSE)</f>
        <v>No</v>
      </c>
      <c r="G947" t="str">
        <f>VLOOKUP($A947,'Medical Examinations'!$A$2:$J$2336,6,FALSE)</f>
        <v>No</v>
      </c>
      <c r="H947" s="17">
        <f>VLOOKUP($A947,'Medical Examinations'!$A$2:$J$2336,7,FALSE)</f>
        <v>1</v>
      </c>
      <c r="I947" t="str">
        <f>VLOOKUP($A947,'Medical Examinations'!$A$2:$J$2336,8,FALSE)</f>
        <v>No</v>
      </c>
      <c r="J947" t="str">
        <f>VLOOKUP($A947,'Medical Examinations'!$A$2:$J$2336,9,FALSE)</f>
        <v>Obesity</v>
      </c>
      <c r="K947" t="str">
        <f>VLOOKUP($A947,'Medical Examinations'!$A$2:$J$2336,10,FALSE)</f>
        <v>Diabetes</v>
      </c>
      <c r="L947" s="18">
        <f>VLOOKUP($A947,'Hospitalisation Details'!$A$2:$H$2345,2,FALSE)</f>
        <v>31610</v>
      </c>
      <c r="M947" s="13">
        <f>VLOOKUP($A947,'Hospitalisation Details'!$A$2:$H$2345,4,FALSE)</f>
        <v>11625.11</v>
      </c>
      <c r="N947" t="str">
        <f>VLOOKUP($A947,'Hospitalisation Details'!$A$2:$H$2345,5,FALSE)</f>
        <v>tier - 3</v>
      </c>
      <c r="O947" t="str">
        <f>VLOOKUP($A947,'Hospitalisation Details'!$A$2:$H$2345,6,FALSE)</f>
        <v>tier - 3</v>
      </c>
      <c r="P947" t="str">
        <f>VLOOKUP($A947,'Hospitalisation Details'!$A$2:$H$2345,7,FALSE)</f>
        <v>R1022</v>
      </c>
      <c r="Q947" s="17">
        <f>VLOOKUP($A947,'Hospitalisation Details'!$A$2:$H$2345,8,FALSE)</f>
        <v>36</v>
      </c>
    </row>
    <row r="948" spans="1:17" x14ac:dyDescent="0.25">
      <c r="A948" t="str">
        <f>'Customer Names'!A948</f>
        <v>Id947</v>
      </c>
      <c r="B948" t="str">
        <f>VLOOKUP($A948,'Customer Names'!$A$2:$D$2336,3,FALSE)</f>
        <v>Antony G</v>
      </c>
      <c r="C948" s="16">
        <f>VLOOKUP($A948,'Medical Examinations'!$A$2:$J$2336,2,FALSE)</f>
        <v>25.87</v>
      </c>
      <c r="D948" s="16">
        <f>VLOOKUP($A948,'Medical Examinations'!$A$2:$J$2336,3,FALSE)</f>
        <v>5.63</v>
      </c>
      <c r="E948" t="str">
        <f>VLOOKUP($A948,'Medical Examinations'!$A$2:$J$2336,4,FALSE)</f>
        <v>yes</v>
      </c>
      <c r="F948" t="str">
        <f>VLOOKUP($A948,'Medical Examinations'!$A$2:$J$2336,5,FALSE)</f>
        <v>No</v>
      </c>
      <c r="G948" t="str">
        <f>VLOOKUP($A948,'Medical Examinations'!$A$2:$J$2336,6,FALSE)</f>
        <v>No</v>
      </c>
      <c r="H948" s="17">
        <f>VLOOKUP($A948,'Medical Examinations'!$A$2:$J$2336,7,FALSE)</f>
        <v>1</v>
      </c>
      <c r="I948" t="str">
        <f>VLOOKUP($A948,'Medical Examinations'!$A$2:$J$2336,8,FALSE)</f>
        <v>No</v>
      </c>
      <c r="J948" t="str">
        <f>VLOOKUP($A948,'Medical Examinations'!$A$2:$J$2336,9,FALSE)</f>
        <v>Overweight</v>
      </c>
      <c r="K948" t="str">
        <f>VLOOKUP($A948,'Medical Examinations'!$A$2:$J$2336,10,FALSE)</f>
        <v>Normal</v>
      </c>
      <c r="L948" s="18">
        <f>VLOOKUP($A948,'Hospitalisation Details'!$A$2:$H$2345,2,FALSE)</f>
        <v>23548</v>
      </c>
      <c r="M948" s="13">
        <f>VLOOKUP($A948,'Hospitalisation Details'!$A$2:$H$2345,4,FALSE)</f>
        <v>11602.75</v>
      </c>
      <c r="N948" t="str">
        <f>VLOOKUP($A948,'Hospitalisation Details'!$A$2:$H$2345,5,FALSE)</f>
        <v>tier - 3</v>
      </c>
      <c r="O948" t="str">
        <f>VLOOKUP($A948,'Hospitalisation Details'!$A$2:$H$2345,6,FALSE)</f>
        <v>tier - 1</v>
      </c>
      <c r="P948" t="str">
        <f>VLOOKUP($A948,'Hospitalisation Details'!$A$2:$H$2345,7,FALSE)</f>
        <v>R1020</v>
      </c>
      <c r="Q948" s="17">
        <f>VLOOKUP($A948,'Hospitalisation Details'!$A$2:$H$2345,8,FALSE)</f>
        <v>58</v>
      </c>
    </row>
    <row r="949" spans="1:17" x14ac:dyDescent="0.25">
      <c r="A949" t="str">
        <f>'Customer Names'!A949</f>
        <v>Id948</v>
      </c>
      <c r="B949" t="str">
        <f>VLOOKUP($A949,'Customer Names'!$A$2:$D$2336,3,FALSE)</f>
        <v>Eric</v>
      </c>
      <c r="C949" s="16">
        <f>VLOOKUP($A949,'Medical Examinations'!$A$2:$J$2336,2,FALSE)</f>
        <v>43.7</v>
      </c>
      <c r="D949" s="16">
        <f>VLOOKUP($A949,'Medical Examinations'!$A$2:$J$2336,3,FALSE)</f>
        <v>7.23</v>
      </c>
      <c r="E949" t="str">
        <f>VLOOKUP($A949,'Medical Examinations'!$A$2:$J$2336,4,FALSE)</f>
        <v>No</v>
      </c>
      <c r="F949" t="str">
        <f>VLOOKUP($A949,'Medical Examinations'!$A$2:$J$2336,5,FALSE)</f>
        <v>No</v>
      </c>
      <c r="G949" t="str">
        <f>VLOOKUP($A949,'Medical Examinations'!$A$2:$J$2336,6,FALSE)</f>
        <v>No</v>
      </c>
      <c r="H949" s="17">
        <f>VLOOKUP($A949,'Medical Examinations'!$A$2:$J$2336,7,FALSE)</f>
        <v>0</v>
      </c>
      <c r="I949" t="str">
        <f>VLOOKUP($A949,'Medical Examinations'!$A$2:$J$2336,8,FALSE)</f>
        <v>No</v>
      </c>
      <c r="J949" t="str">
        <f>VLOOKUP($A949,'Medical Examinations'!$A$2:$J$2336,9,FALSE)</f>
        <v>Obesity</v>
      </c>
      <c r="K949" t="str">
        <f>VLOOKUP($A949,'Medical Examinations'!$A$2:$J$2336,10,FALSE)</f>
        <v>Diabetes</v>
      </c>
      <c r="L949" s="18">
        <f>VLOOKUP($A949,'Hospitalisation Details'!$A$2:$H$2345,2,FALSE)</f>
        <v>24052</v>
      </c>
      <c r="M949" s="13">
        <f>VLOOKUP($A949,'Hospitalisation Details'!$A$2:$H$2345,4,FALSE)</f>
        <v>11576.13</v>
      </c>
      <c r="N949" t="str">
        <f>VLOOKUP($A949,'Hospitalisation Details'!$A$2:$H$2345,5,FALSE)</f>
        <v>tier - 3</v>
      </c>
      <c r="O949" t="str">
        <f>VLOOKUP($A949,'Hospitalisation Details'!$A$2:$H$2345,6,FALSE)</f>
        <v>tier - 3</v>
      </c>
      <c r="P949" t="str">
        <f>VLOOKUP($A949,'Hospitalisation Details'!$A$2:$H$2345,7,FALSE)</f>
        <v>R1011</v>
      </c>
      <c r="Q949" s="17">
        <f>VLOOKUP($A949,'Hospitalisation Details'!$A$2:$H$2345,8,FALSE)</f>
        <v>57</v>
      </c>
    </row>
    <row r="950" spans="1:17" x14ac:dyDescent="0.25">
      <c r="A950" t="str">
        <f>'Customer Names'!A950</f>
        <v>Id949</v>
      </c>
      <c r="B950" t="str">
        <f>VLOOKUP($A950,'Customer Names'!$A$2:$D$2336,3,FALSE)</f>
        <v>Erik</v>
      </c>
      <c r="C950" s="16">
        <f>VLOOKUP($A950,'Medical Examinations'!$A$2:$J$2336,2,FALSE)</f>
        <v>40.945</v>
      </c>
      <c r="D950" s="16">
        <f>VLOOKUP($A950,'Medical Examinations'!$A$2:$J$2336,3,FALSE)</f>
        <v>10.57</v>
      </c>
      <c r="E950" t="str">
        <f>VLOOKUP($A950,'Medical Examinations'!$A$2:$J$2336,4,FALSE)</f>
        <v>No</v>
      </c>
      <c r="F950" t="str">
        <f>VLOOKUP($A950,'Medical Examinations'!$A$2:$J$2336,5,FALSE)</f>
        <v>No</v>
      </c>
      <c r="G950" t="str">
        <f>VLOOKUP($A950,'Medical Examinations'!$A$2:$J$2336,6,FALSE)</f>
        <v>No</v>
      </c>
      <c r="H950" s="17">
        <f>VLOOKUP($A950,'Medical Examinations'!$A$2:$J$2336,7,FALSE)</f>
        <v>0</v>
      </c>
      <c r="I950" t="str">
        <f>VLOOKUP($A950,'Medical Examinations'!$A$2:$J$2336,8,FALSE)</f>
        <v>No</v>
      </c>
      <c r="J950" t="str">
        <f>VLOOKUP($A950,'Medical Examinations'!$A$2:$J$2336,9,FALSE)</f>
        <v>Obesity</v>
      </c>
      <c r="K950" t="str">
        <f>VLOOKUP($A950,'Medical Examinations'!$A$2:$J$2336,10,FALSE)</f>
        <v>Diabetes</v>
      </c>
      <c r="L950" s="18">
        <f>VLOOKUP($A950,'Hospitalisation Details'!$A$2:$H$2345,2,FALSE)</f>
        <v>24101</v>
      </c>
      <c r="M950" s="13">
        <f>VLOOKUP($A950,'Hospitalisation Details'!$A$2:$H$2345,4,FALSE)</f>
        <v>11566.3</v>
      </c>
      <c r="N950" t="str">
        <f>VLOOKUP($A950,'Hospitalisation Details'!$A$2:$H$2345,5,FALSE)</f>
        <v>tier - 3</v>
      </c>
      <c r="O950" t="str">
        <f>VLOOKUP($A950,'Hospitalisation Details'!$A$2:$H$2345,6,FALSE)</f>
        <v>tier - 3</v>
      </c>
      <c r="P950" t="str">
        <f>VLOOKUP($A950,'Hospitalisation Details'!$A$2:$H$2345,7,FALSE)</f>
        <v>R1016</v>
      </c>
      <c r="Q950" s="17">
        <f>VLOOKUP($A950,'Hospitalisation Details'!$A$2:$H$2345,8,FALSE)</f>
        <v>57</v>
      </c>
    </row>
    <row r="951" spans="1:17" x14ac:dyDescent="0.25">
      <c r="A951" t="str">
        <f>'Customer Names'!A951</f>
        <v>Id950</v>
      </c>
      <c r="B951" t="str">
        <f>VLOOKUP($A951,'Customer Names'!$A$2:$D$2336,3,FALSE)</f>
        <v>Matthew T</v>
      </c>
      <c r="C951" s="16">
        <f>VLOOKUP($A951,'Medical Examinations'!$A$2:$J$2336,2,FALSE)</f>
        <v>27.94</v>
      </c>
      <c r="D951" s="16">
        <f>VLOOKUP($A951,'Medical Examinations'!$A$2:$J$2336,3,FALSE)</f>
        <v>7.92</v>
      </c>
      <c r="E951" t="str">
        <f>VLOOKUP($A951,'Medical Examinations'!$A$2:$J$2336,4,FALSE)</f>
        <v>No</v>
      </c>
      <c r="F951" t="str">
        <f>VLOOKUP($A951,'Medical Examinations'!$A$2:$J$2336,5,FALSE)</f>
        <v>No</v>
      </c>
      <c r="G951" t="str">
        <f>VLOOKUP($A951,'Medical Examinations'!$A$2:$J$2336,6,FALSE)</f>
        <v>No</v>
      </c>
      <c r="H951" s="17">
        <f>VLOOKUP($A951,'Medical Examinations'!$A$2:$J$2336,7,FALSE)</f>
        <v>0</v>
      </c>
      <c r="I951" t="str">
        <f>VLOOKUP($A951,'Medical Examinations'!$A$2:$J$2336,8,FALSE)</f>
        <v>No</v>
      </c>
      <c r="J951" t="str">
        <f>VLOOKUP($A951,'Medical Examinations'!$A$2:$J$2336,9,FALSE)</f>
        <v>Overweight</v>
      </c>
      <c r="K951" t="str">
        <f>VLOOKUP($A951,'Medical Examinations'!$A$2:$J$2336,10,FALSE)</f>
        <v>Diabetes</v>
      </c>
      <c r="L951" s="18">
        <f>VLOOKUP($A951,'Hospitalisation Details'!$A$2:$H$2345,2,FALSE)</f>
        <v>24042</v>
      </c>
      <c r="M951" s="13">
        <f>VLOOKUP($A951,'Hospitalisation Details'!$A$2:$H$2345,4,FALSE)</f>
        <v>11554.22</v>
      </c>
      <c r="N951" t="str">
        <f>VLOOKUP($A951,'Hospitalisation Details'!$A$2:$H$2345,5,FALSE)</f>
        <v>tier - 3</v>
      </c>
      <c r="O951" t="str">
        <f>VLOOKUP($A951,'Hospitalisation Details'!$A$2:$H$2345,6,FALSE)</f>
        <v>tier - 1</v>
      </c>
      <c r="P951" t="str">
        <f>VLOOKUP($A951,'Hospitalisation Details'!$A$2:$H$2345,7,FALSE)</f>
        <v>R1013</v>
      </c>
      <c r="Q951" s="17">
        <f>VLOOKUP($A951,'Hospitalisation Details'!$A$2:$H$2345,8,FALSE)</f>
        <v>57</v>
      </c>
    </row>
    <row r="952" spans="1:17" x14ac:dyDescent="0.25">
      <c r="A952" t="str">
        <f>'Customer Names'!A952</f>
        <v>Id951</v>
      </c>
      <c r="B952" t="str">
        <f>VLOOKUP($A952,'Customer Names'!$A$2:$D$2336,3,FALSE)</f>
        <v>Cassandra</v>
      </c>
      <c r="C952" s="16">
        <f>VLOOKUP($A952,'Medical Examinations'!$A$2:$J$2336,2,FALSE)</f>
        <v>31.9</v>
      </c>
      <c r="D952" s="16">
        <f>VLOOKUP($A952,'Medical Examinations'!$A$2:$J$2336,3,FALSE)</f>
        <v>10.119999999999999</v>
      </c>
      <c r="E952" t="str">
        <f>VLOOKUP($A952,'Medical Examinations'!$A$2:$J$2336,4,FALSE)</f>
        <v>No</v>
      </c>
      <c r="F952" t="str">
        <f>VLOOKUP($A952,'Medical Examinations'!$A$2:$J$2336,5,FALSE)</f>
        <v>No</v>
      </c>
      <c r="G952" t="str">
        <f>VLOOKUP($A952,'Medical Examinations'!$A$2:$J$2336,6,FALSE)</f>
        <v>No</v>
      </c>
      <c r="H952" s="17">
        <f>VLOOKUP($A952,'Medical Examinations'!$A$2:$J$2336,7,FALSE)</f>
        <v>2</v>
      </c>
      <c r="I952" t="str">
        <f>VLOOKUP($A952,'Medical Examinations'!$A$2:$J$2336,8,FALSE)</f>
        <v>No</v>
      </c>
      <c r="J952" t="str">
        <f>VLOOKUP($A952,'Medical Examinations'!$A$2:$J$2336,9,FALSE)</f>
        <v>Obesity</v>
      </c>
      <c r="K952" t="str">
        <f>VLOOKUP($A952,'Medical Examinations'!$A$2:$J$2336,10,FALSE)</f>
        <v>Diabetes</v>
      </c>
      <c r="L952" s="18">
        <f>VLOOKUP($A952,'Hospitalisation Details'!$A$2:$H$2345,2,FALSE)</f>
        <v>26868</v>
      </c>
      <c r="M952" s="13">
        <f>VLOOKUP($A952,'Hospitalisation Details'!$A$2:$H$2345,4,FALSE)</f>
        <v>11552.9</v>
      </c>
      <c r="N952" t="str">
        <f>VLOOKUP($A952,'Hospitalisation Details'!$A$2:$H$2345,5,FALSE)</f>
        <v>tier - 3</v>
      </c>
      <c r="O952" t="str">
        <f>VLOOKUP($A952,'Hospitalisation Details'!$A$2:$H$2345,6,FALSE)</f>
        <v>tier - 2</v>
      </c>
      <c r="P952" t="str">
        <f>VLOOKUP($A952,'Hospitalisation Details'!$A$2:$H$2345,7,FALSE)</f>
        <v>R1011</v>
      </c>
      <c r="Q952" s="17">
        <f>VLOOKUP($A952,'Hospitalisation Details'!$A$2:$H$2345,8,FALSE)</f>
        <v>49</v>
      </c>
    </row>
    <row r="953" spans="1:17" x14ac:dyDescent="0.25">
      <c r="A953" t="str">
        <f>'Customer Names'!A953</f>
        <v>Id952</v>
      </c>
      <c r="B953" t="str">
        <f>VLOOKUP($A953,'Customer Names'!$A$2:$D$2336,3,FALSE)</f>
        <v>Rosemary C</v>
      </c>
      <c r="C953" s="16">
        <f>VLOOKUP($A953,'Medical Examinations'!$A$2:$J$2336,2,FALSE)</f>
        <v>31.64</v>
      </c>
      <c r="D953" s="16">
        <f>VLOOKUP($A953,'Medical Examinations'!$A$2:$J$2336,3,FALSE)</f>
        <v>7.91</v>
      </c>
      <c r="E953" t="str">
        <f>VLOOKUP($A953,'Medical Examinations'!$A$2:$J$2336,4,FALSE)</f>
        <v>No</v>
      </c>
      <c r="F953" t="str">
        <f>VLOOKUP($A953,'Medical Examinations'!$A$2:$J$2336,5,FALSE)</f>
        <v>No</v>
      </c>
      <c r="G953" t="str">
        <f>VLOOKUP($A953,'Medical Examinations'!$A$2:$J$2336,6,FALSE)</f>
        <v>No</v>
      </c>
      <c r="H953" s="17">
        <f>VLOOKUP($A953,'Medical Examinations'!$A$2:$J$2336,7,FALSE)</f>
        <v>0</v>
      </c>
      <c r="I953" t="str">
        <f>VLOOKUP($A953,'Medical Examinations'!$A$2:$J$2336,8,FALSE)</f>
        <v>No</v>
      </c>
      <c r="J953" t="str">
        <f>VLOOKUP($A953,'Medical Examinations'!$A$2:$J$2336,9,FALSE)</f>
        <v>Obesity</v>
      </c>
      <c r="K953" t="str">
        <f>VLOOKUP($A953,'Medical Examinations'!$A$2:$J$2336,10,FALSE)</f>
        <v>Diabetes</v>
      </c>
      <c r="L953" s="18">
        <f>VLOOKUP($A953,'Hospitalisation Details'!$A$2:$H$2345,2,FALSE)</f>
        <v>26268</v>
      </c>
      <c r="M953" s="13">
        <f>VLOOKUP($A953,'Hospitalisation Details'!$A$2:$H$2345,4,FALSE)</f>
        <v>11540.25</v>
      </c>
      <c r="N953" t="str">
        <f>VLOOKUP($A953,'Hospitalisation Details'!$A$2:$H$2345,5,FALSE)</f>
        <v>tier - 3</v>
      </c>
      <c r="O953" t="str">
        <f>VLOOKUP($A953,'Hospitalisation Details'!$A$2:$H$2345,6,FALSE)</f>
        <v>tier - 1</v>
      </c>
      <c r="P953" t="str">
        <f>VLOOKUP($A953,'Hospitalisation Details'!$A$2:$H$2345,7,FALSE)</f>
        <v>R1012</v>
      </c>
      <c r="Q953" s="17">
        <f>VLOOKUP($A953,'Hospitalisation Details'!$A$2:$H$2345,8,FALSE)</f>
        <v>51</v>
      </c>
    </row>
    <row r="954" spans="1:17" x14ac:dyDescent="0.25">
      <c r="A954" t="str">
        <f>'Customer Names'!A954</f>
        <v>Id953</v>
      </c>
      <c r="B954" t="str">
        <f>VLOOKUP($A954,'Customer Names'!$A$2:$D$2336,3,FALSE)</f>
        <v>Carrie A.</v>
      </c>
      <c r="C954" s="16">
        <f>VLOOKUP($A954,'Medical Examinations'!$A$2:$J$2336,2,FALSE)</f>
        <v>46.7</v>
      </c>
      <c r="D954" s="16">
        <f>VLOOKUP($A954,'Medical Examinations'!$A$2:$J$2336,3,FALSE)</f>
        <v>10.9</v>
      </c>
      <c r="E954" t="str">
        <f>VLOOKUP($A954,'Medical Examinations'!$A$2:$J$2336,4,FALSE)</f>
        <v>No</v>
      </c>
      <c r="F954" t="str">
        <f>VLOOKUP($A954,'Medical Examinations'!$A$2:$J$2336,5,FALSE)</f>
        <v>No</v>
      </c>
      <c r="G954" t="str">
        <f>VLOOKUP($A954,'Medical Examinations'!$A$2:$J$2336,6,FALSE)</f>
        <v>No</v>
      </c>
      <c r="H954" s="17">
        <f>VLOOKUP($A954,'Medical Examinations'!$A$2:$J$2336,7,FALSE)</f>
        <v>0</v>
      </c>
      <c r="I954" t="str">
        <f>VLOOKUP($A954,'Medical Examinations'!$A$2:$J$2336,8,FALSE)</f>
        <v>No</v>
      </c>
      <c r="J954" t="str">
        <f>VLOOKUP($A954,'Medical Examinations'!$A$2:$J$2336,9,FALSE)</f>
        <v>Obesity</v>
      </c>
      <c r="K954" t="str">
        <f>VLOOKUP($A954,'Medical Examinations'!$A$2:$J$2336,10,FALSE)</f>
        <v>Diabetes</v>
      </c>
      <c r="L954" s="18">
        <f>VLOOKUP($A954,'Hospitalisation Details'!$A$2:$H$2345,2,FALSE)</f>
        <v>25156</v>
      </c>
      <c r="M954" s="13">
        <f>VLOOKUP($A954,'Hospitalisation Details'!$A$2:$H$2345,4,FALSE)</f>
        <v>11538.42</v>
      </c>
      <c r="N954" t="str">
        <f>VLOOKUP($A954,'Hospitalisation Details'!$A$2:$H$2345,5,FALSE)</f>
        <v>tier - 3</v>
      </c>
      <c r="O954" t="str">
        <f>VLOOKUP($A954,'Hospitalisation Details'!$A$2:$H$2345,6,FALSE)</f>
        <v>tier - 1</v>
      </c>
      <c r="P954" t="str">
        <f>VLOOKUP($A954,'Hospitalisation Details'!$A$2:$H$2345,7,FALSE)</f>
        <v>R1011</v>
      </c>
      <c r="Q954" s="17">
        <f>VLOOKUP($A954,'Hospitalisation Details'!$A$2:$H$2345,8,FALSE)</f>
        <v>54</v>
      </c>
    </row>
    <row r="955" spans="1:17" x14ac:dyDescent="0.25">
      <c r="A955" t="str">
        <f>'Customer Names'!A955</f>
        <v>Id954</v>
      </c>
      <c r="B955" t="str">
        <f>VLOOKUP($A955,'Customer Names'!$A$2:$D$2336,3,FALSE)</f>
        <v>Gerardo Sr.</v>
      </c>
      <c r="C955" s="16">
        <f>VLOOKUP($A955,'Medical Examinations'!$A$2:$J$2336,2,FALSE)</f>
        <v>18.335000000000001</v>
      </c>
      <c r="D955" s="16">
        <f>VLOOKUP($A955,'Medical Examinations'!$A$2:$J$2336,3,FALSE)</f>
        <v>11.83</v>
      </c>
      <c r="E955" t="str">
        <f>VLOOKUP($A955,'Medical Examinations'!$A$2:$J$2336,4,FALSE)</f>
        <v>No</v>
      </c>
      <c r="F955" t="str">
        <f>VLOOKUP($A955,'Medical Examinations'!$A$2:$J$2336,5,FALSE)</f>
        <v>No</v>
      </c>
      <c r="G955" t="str">
        <f>VLOOKUP($A955,'Medical Examinations'!$A$2:$J$2336,6,FALSE)</f>
        <v>No</v>
      </c>
      <c r="H955" s="17">
        <f>VLOOKUP($A955,'Medical Examinations'!$A$2:$J$2336,7,FALSE)</f>
        <v>0</v>
      </c>
      <c r="I955" t="str">
        <f>VLOOKUP($A955,'Medical Examinations'!$A$2:$J$2336,8,FALSE)</f>
        <v>No</v>
      </c>
      <c r="J955" t="str">
        <f>VLOOKUP($A955,'Medical Examinations'!$A$2:$J$2336,9,FALSE)</f>
        <v>Underweight</v>
      </c>
      <c r="K955" t="str">
        <f>VLOOKUP($A955,'Medical Examinations'!$A$2:$J$2336,10,FALSE)</f>
        <v>Diabetes</v>
      </c>
      <c r="L955" s="18">
        <f>VLOOKUP($A955,'Hospitalisation Details'!$A$2:$H$2345,2,FALSE)</f>
        <v>24018</v>
      </c>
      <c r="M955" s="13">
        <f>VLOOKUP($A955,'Hospitalisation Details'!$A$2:$H$2345,4,FALSE)</f>
        <v>11534.87</v>
      </c>
      <c r="N955" t="str">
        <f>VLOOKUP($A955,'Hospitalisation Details'!$A$2:$H$2345,5,FALSE)</f>
        <v>tier - 3</v>
      </c>
      <c r="O955" t="str">
        <f>VLOOKUP($A955,'Hospitalisation Details'!$A$2:$H$2345,6,FALSE)</f>
        <v>tier - 1</v>
      </c>
      <c r="P955" t="str">
        <f>VLOOKUP($A955,'Hospitalisation Details'!$A$2:$H$2345,7,FALSE)</f>
        <v>R1017</v>
      </c>
      <c r="Q955" s="17">
        <f>VLOOKUP($A955,'Hospitalisation Details'!$A$2:$H$2345,8,FALSE)</f>
        <v>57</v>
      </c>
    </row>
    <row r="956" spans="1:17" x14ac:dyDescent="0.25">
      <c r="A956" t="str">
        <f>'Customer Names'!A956</f>
        <v>Id955</v>
      </c>
      <c r="B956" t="str">
        <f>VLOOKUP($A956,'Customer Names'!$A$2:$D$2336,3,FALSE)</f>
        <v>Matthew R.</v>
      </c>
      <c r="C956" s="16">
        <f>VLOOKUP($A956,'Medical Examinations'!$A$2:$J$2336,2,FALSE)</f>
        <v>31.24</v>
      </c>
      <c r="D956" s="16">
        <f>VLOOKUP($A956,'Medical Examinations'!$A$2:$J$2336,3,FALSE)</f>
        <v>7.42</v>
      </c>
      <c r="E956" t="str">
        <f>VLOOKUP($A956,'Medical Examinations'!$A$2:$J$2336,4,FALSE)</f>
        <v>yes</v>
      </c>
      <c r="F956" t="str">
        <f>VLOOKUP($A956,'Medical Examinations'!$A$2:$J$2336,5,FALSE)</f>
        <v>No</v>
      </c>
      <c r="G956" t="str">
        <f>VLOOKUP($A956,'Medical Examinations'!$A$2:$J$2336,6,FALSE)</f>
        <v>No</v>
      </c>
      <c r="H956" s="17">
        <f>VLOOKUP($A956,'Medical Examinations'!$A$2:$J$2336,7,FALSE)</f>
        <v>2</v>
      </c>
      <c r="I956" t="str">
        <f>VLOOKUP($A956,'Medical Examinations'!$A$2:$J$2336,8,FALSE)</f>
        <v>No</v>
      </c>
      <c r="J956" t="str">
        <f>VLOOKUP($A956,'Medical Examinations'!$A$2:$J$2336,9,FALSE)</f>
        <v>Obesity</v>
      </c>
      <c r="K956" t="str">
        <f>VLOOKUP($A956,'Medical Examinations'!$A$2:$J$2336,10,FALSE)</f>
        <v>Diabetes</v>
      </c>
      <c r="L956" s="18">
        <f>VLOOKUP($A956,'Hospitalisation Details'!$A$2:$H$2345,2,FALSE)</f>
        <v>25772</v>
      </c>
      <c r="M956" s="13">
        <f>VLOOKUP($A956,'Hospitalisation Details'!$A$2:$H$2345,4,FALSE)</f>
        <v>11530.12</v>
      </c>
      <c r="N956" t="str">
        <f>VLOOKUP($A956,'Hospitalisation Details'!$A$2:$H$2345,5,FALSE)</f>
        <v>tier - 3</v>
      </c>
      <c r="O956" t="str">
        <f>VLOOKUP($A956,'Hospitalisation Details'!$A$2:$H$2345,6,FALSE)</f>
        <v>tier - 1</v>
      </c>
      <c r="P956" t="str">
        <f>VLOOKUP($A956,'Hospitalisation Details'!$A$2:$H$2345,7,FALSE)</f>
        <v>R1012</v>
      </c>
      <c r="Q956" s="17">
        <f>VLOOKUP($A956,'Hospitalisation Details'!$A$2:$H$2345,8,FALSE)</f>
        <v>52</v>
      </c>
    </row>
    <row r="957" spans="1:17" x14ac:dyDescent="0.25">
      <c r="A957" t="str">
        <f>'Customer Names'!A957</f>
        <v>Id956</v>
      </c>
      <c r="B957" t="str">
        <f>VLOOKUP($A957,'Customer Names'!$A$2:$D$2336,3,FALSE)</f>
        <v>Meghan E</v>
      </c>
      <c r="C957" s="16">
        <f>VLOOKUP($A957,'Medical Examinations'!$A$2:$J$2336,2,FALSE)</f>
        <v>39.22</v>
      </c>
      <c r="D957" s="16">
        <f>VLOOKUP($A957,'Medical Examinations'!$A$2:$J$2336,3,FALSE)</f>
        <v>5.62</v>
      </c>
      <c r="E957" t="str">
        <f>VLOOKUP($A957,'Medical Examinations'!$A$2:$J$2336,4,FALSE)</f>
        <v>yes</v>
      </c>
      <c r="F957" t="str">
        <f>VLOOKUP($A957,'Medical Examinations'!$A$2:$J$2336,5,FALSE)</f>
        <v>No</v>
      </c>
      <c r="G957" t="str">
        <f>VLOOKUP($A957,'Medical Examinations'!$A$2:$J$2336,6,FALSE)</f>
        <v>No</v>
      </c>
      <c r="H957" s="17">
        <f>VLOOKUP($A957,'Medical Examinations'!$A$2:$J$2336,7,FALSE)</f>
        <v>1</v>
      </c>
      <c r="I957" t="str">
        <f>VLOOKUP($A957,'Medical Examinations'!$A$2:$J$2336,8,FALSE)</f>
        <v>No</v>
      </c>
      <c r="J957" t="str">
        <f>VLOOKUP($A957,'Medical Examinations'!$A$2:$J$2336,9,FALSE)</f>
        <v>Obesity</v>
      </c>
      <c r="K957" t="str">
        <f>VLOOKUP($A957,'Medical Examinations'!$A$2:$J$2336,10,FALSE)</f>
        <v>Normal</v>
      </c>
      <c r="L957" s="18">
        <f>VLOOKUP($A957,'Hospitalisation Details'!$A$2:$H$2345,2,FALSE)</f>
        <v>32306</v>
      </c>
      <c r="M957" s="13">
        <f>VLOOKUP($A957,'Hospitalisation Details'!$A$2:$H$2345,4,FALSE)</f>
        <v>11524.25</v>
      </c>
      <c r="N957" t="str">
        <f>VLOOKUP($A957,'Hospitalisation Details'!$A$2:$H$2345,5,FALSE)</f>
        <v>tier - 3</v>
      </c>
      <c r="O957" t="str">
        <f>VLOOKUP($A957,'Hospitalisation Details'!$A$2:$H$2345,6,FALSE)</f>
        <v>tier - 1</v>
      </c>
      <c r="P957" t="str">
        <f>VLOOKUP($A957,'Hospitalisation Details'!$A$2:$H$2345,7,FALSE)</f>
        <v>R1026</v>
      </c>
      <c r="Q957" s="17">
        <f>VLOOKUP($A957,'Hospitalisation Details'!$A$2:$H$2345,8,FALSE)</f>
        <v>34</v>
      </c>
    </row>
    <row r="958" spans="1:17" x14ac:dyDescent="0.25">
      <c r="A958" t="str">
        <f>'Customer Names'!A958</f>
        <v>Id957</v>
      </c>
      <c r="B958" t="str">
        <f>VLOOKUP($A958,'Customer Names'!$A$2:$D$2336,3,FALSE)</f>
        <v>Eric</v>
      </c>
      <c r="C958" s="16">
        <f>VLOOKUP($A958,'Medical Examinations'!$A$2:$J$2336,2,FALSE)</f>
        <v>24.414999999999999</v>
      </c>
      <c r="D958" s="16">
        <f>VLOOKUP($A958,'Medical Examinations'!$A$2:$J$2336,3,FALSE)</f>
        <v>7.16</v>
      </c>
      <c r="E958" t="str">
        <f>VLOOKUP($A958,'Medical Examinations'!$A$2:$J$2336,4,FALSE)</f>
        <v>No</v>
      </c>
      <c r="F958" t="str">
        <f>VLOOKUP($A958,'Medical Examinations'!$A$2:$J$2336,5,FALSE)</f>
        <v>No</v>
      </c>
      <c r="G958" t="str">
        <f>VLOOKUP($A958,'Medical Examinations'!$A$2:$J$2336,6,FALSE)</f>
        <v>No</v>
      </c>
      <c r="H958" s="17">
        <f>VLOOKUP($A958,'Medical Examinations'!$A$2:$J$2336,7,FALSE)</f>
        <v>0</v>
      </c>
      <c r="I958" t="str">
        <f>VLOOKUP($A958,'Medical Examinations'!$A$2:$J$2336,8,FALSE)</f>
        <v>No</v>
      </c>
      <c r="J958" t="str">
        <f>VLOOKUP($A958,'Medical Examinations'!$A$2:$J$2336,9,FALSE)</f>
        <v>Normal Weight</v>
      </c>
      <c r="K958" t="str">
        <f>VLOOKUP($A958,'Medical Examinations'!$A$2:$J$2336,10,FALSE)</f>
        <v>Diabetes</v>
      </c>
      <c r="L958" s="18">
        <f>VLOOKUP($A958,'Hospitalisation Details'!$A$2:$H$2345,2,FALSE)</f>
        <v>26286</v>
      </c>
      <c r="M958" s="13">
        <f>VLOOKUP($A958,'Hospitalisation Details'!$A$2:$H$2345,4,FALSE)</f>
        <v>11520.1</v>
      </c>
      <c r="N958" t="str">
        <f>VLOOKUP($A958,'Hospitalisation Details'!$A$2:$H$2345,5,FALSE)</f>
        <v>tier - 3</v>
      </c>
      <c r="O958" t="str">
        <f>VLOOKUP($A958,'Hospitalisation Details'!$A$2:$H$2345,6,FALSE)</f>
        <v>tier - 1</v>
      </c>
      <c r="P958" t="str">
        <f>VLOOKUP($A958,'Hospitalisation Details'!$A$2:$H$2345,7,FALSE)</f>
        <v>R1012</v>
      </c>
      <c r="Q958" s="17">
        <f>VLOOKUP($A958,'Hospitalisation Details'!$A$2:$H$2345,8,FALSE)</f>
        <v>51</v>
      </c>
    </row>
    <row r="959" spans="1:17" x14ac:dyDescent="0.25">
      <c r="A959" t="str">
        <f>'Customer Names'!A959</f>
        <v>Id958</v>
      </c>
      <c r="B959" t="str">
        <f>VLOOKUP($A959,'Customer Names'!$A$2:$D$2336,3,FALSE)</f>
        <v>Lisa B</v>
      </c>
      <c r="C959" s="16">
        <f>VLOOKUP($A959,'Medical Examinations'!$A$2:$J$2336,2,FALSE)</f>
        <v>32.299999999999997</v>
      </c>
      <c r="D959" s="16">
        <f>VLOOKUP($A959,'Medical Examinations'!$A$2:$J$2336,3,FALSE)</f>
        <v>9.89</v>
      </c>
      <c r="E959" t="str">
        <f>VLOOKUP($A959,'Medical Examinations'!$A$2:$J$2336,4,FALSE)</f>
        <v>No</v>
      </c>
      <c r="F959" t="str">
        <f>VLOOKUP($A959,'Medical Examinations'!$A$2:$J$2336,5,FALSE)</f>
        <v>No</v>
      </c>
      <c r="G959" t="str">
        <f>VLOOKUP($A959,'Medical Examinations'!$A$2:$J$2336,6,FALSE)</f>
        <v>No</v>
      </c>
      <c r="H959" s="17">
        <f>VLOOKUP($A959,'Medical Examinations'!$A$2:$J$2336,7,FALSE)</f>
        <v>0</v>
      </c>
      <c r="I959" t="str">
        <f>VLOOKUP($A959,'Medical Examinations'!$A$2:$J$2336,8,FALSE)</f>
        <v>No</v>
      </c>
      <c r="J959" t="str">
        <f>VLOOKUP($A959,'Medical Examinations'!$A$2:$J$2336,9,FALSE)</f>
        <v>Obesity</v>
      </c>
      <c r="K959" t="str">
        <f>VLOOKUP($A959,'Medical Examinations'!$A$2:$J$2336,10,FALSE)</f>
        <v>Diabetes</v>
      </c>
      <c r="L959" s="18">
        <f>VLOOKUP($A959,'Hospitalisation Details'!$A$2:$H$2345,2,FALSE)</f>
        <v>25013</v>
      </c>
      <c r="M959" s="13">
        <f>VLOOKUP($A959,'Hospitalisation Details'!$A$2:$H$2345,4,FALSE)</f>
        <v>11512.41</v>
      </c>
      <c r="N959" t="str">
        <f>VLOOKUP($A959,'Hospitalisation Details'!$A$2:$H$2345,5,FALSE)</f>
        <v>tier - 3</v>
      </c>
      <c r="O959" t="str">
        <f>VLOOKUP($A959,'Hospitalisation Details'!$A$2:$H$2345,6,FALSE)</f>
        <v>tier - 1</v>
      </c>
      <c r="P959" t="str">
        <f>VLOOKUP($A959,'Hospitalisation Details'!$A$2:$H$2345,7,FALSE)</f>
        <v>R1024</v>
      </c>
      <c r="Q959" s="17">
        <f>VLOOKUP($A959,'Hospitalisation Details'!$A$2:$H$2345,8,FALSE)</f>
        <v>54</v>
      </c>
    </row>
    <row r="960" spans="1:17" x14ac:dyDescent="0.25">
      <c r="A960" t="str">
        <f>'Customer Names'!A960</f>
        <v>Id959</v>
      </c>
      <c r="B960" t="str">
        <f>VLOOKUP($A960,'Customer Names'!$A$2:$D$2336,3,FALSE)</f>
        <v>Jane R.</v>
      </c>
      <c r="C960" s="16">
        <f>VLOOKUP($A960,'Medical Examinations'!$A$2:$J$2336,2,FALSE)</f>
        <v>39.94</v>
      </c>
      <c r="D960" s="16">
        <f>VLOOKUP($A960,'Medical Examinations'!$A$2:$J$2336,3,FALSE)</f>
        <v>5.14</v>
      </c>
      <c r="E960" t="str">
        <f>VLOOKUP($A960,'Medical Examinations'!$A$2:$J$2336,4,FALSE)</f>
        <v>No</v>
      </c>
      <c r="F960" t="str">
        <f>VLOOKUP($A960,'Medical Examinations'!$A$2:$J$2336,5,FALSE)</f>
        <v>No</v>
      </c>
      <c r="G960" t="str">
        <f>VLOOKUP($A960,'Medical Examinations'!$A$2:$J$2336,6,FALSE)</f>
        <v>No</v>
      </c>
      <c r="H960" s="17">
        <f>VLOOKUP($A960,'Medical Examinations'!$A$2:$J$2336,7,FALSE)</f>
        <v>0</v>
      </c>
      <c r="I960" t="str">
        <f>VLOOKUP($A960,'Medical Examinations'!$A$2:$J$2336,8,FALSE)</f>
        <v>No</v>
      </c>
      <c r="J960" t="str">
        <f>VLOOKUP($A960,'Medical Examinations'!$A$2:$J$2336,9,FALSE)</f>
        <v>Obesity</v>
      </c>
      <c r="K960" t="str">
        <f>VLOOKUP($A960,'Medical Examinations'!$A$2:$J$2336,10,FALSE)</f>
        <v>Normal</v>
      </c>
      <c r="L960" s="18">
        <f>VLOOKUP($A960,'Hospitalisation Details'!$A$2:$H$2345,2,FALSE)</f>
        <v>32787</v>
      </c>
      <c r="M960" s="13">
        <f>VLOOKUP($A960,'Hospitalisation Details'!$A$2:$H$2345,4,FALSE)</f>
        <v>11511.61</v>
      </c>
      <c r="N960" t="str">
        <f>VLOOKUP($A960,'Hospitalisation Details'!$A$2:$H$2345,5,FALSE)</f>
        <v>tier - 3</v>
      </c>
      <c r="O960" t="str">
        <f>VLOOKUP($A960,'Hospitalisation Details'!$A$2:$H$2345,6,FALSE)</f>
        <v>tier - 3</v>
      </c>
      <c r="P960" t="str">
        <f>VLOOKUP($A960,'Hospitalisation Details'!$A$2:$H$2345,7,FALSE)</f>
        <v>R1026</v>
      </c>
      <c r="Q960" s="17">
        <f>VLOOKUP($A960,'Hospitalisation Details'!$A$2:$H$2345,8,FALSE)</f>
        <v>33</v>
      </c>
    </row>
    <row r="961" spans="1:17" x14ac:dyDescent="0.25">
      <c r="A961" t="str">
        <f>'Customer Names'!A961</f>
        <v>Id960</v>
      </c>
      <c r="B961" t="str">
        <f>VLOOKUP($A961,'Customer Names'!$A$2:$D$2336,3,FALSE)</f>
        <v>Allison M</v>
      </c>
      <c r="C961" s="16">
        <f>VLOOKUP($A961,'Medical Examinations'!$A$2:$J$2336,2,FALSE)</f>
        <v>30</v>
      </c>
      <c r="D961" s="16">
        <f>VLOOKUP($A961,'Medical Examinations'!$A$2:$J$2336,3,FALSE)</f>
        <v>5.61</v>
      </c>
      <c r="E961" t="str">
        <f>VLOOKUP($A961,'Medical Examinations'!$A$2:$J$2336,4,FALSE)</f>
        <v>yes</v>
      </c>
      <c r="F961" t="str">
        <f>VLOOKUP($A961,'Medical Examinations'!$A$2:$J$2336,5,FALSE)</f>
        <v>No</v>
      </c>
      <c r="G961" t="str">
        <f>VLOOKUP($A961,'Medical Examinations'!$A$2:$J$2336,6,FALSE)</f>
        <v>Yes</v>
      </c>
      <c r="H961" s="17">
        <f>VLOOKUP($A961,'Medical Examinations'!$A$2:$J$2336,7,FALSE)</f>
        <v>1</v>
      </c>
      <c r="I961" t="str">
        <f>VLOOKUP($A961,'Medical Examinations'!$A$2:$J$2336,8,FALSE)</f>
        <v>No</v>
      </c>
      <c r="J961" t="str">
        <f>VLOOKUP($A961,'Medical Examinations'!$A$2:$J$2336,9,FALSE)</f>
        <v>Obesity</v>
      </c>
      <c r="K961" t="str">
        <f>VLOOKUP($A961,'Medical Examinations'!$A$2:$J$2336,10,FALSE)</f>
        <v>Normal</v>
      </c>
      <c r="L961" s="18">
        <f>VLOOKUP($A961,'Hospitalisation Details'!$A$2:$H$2345,2,FALSE)</f>
        <v>25426</v>
      </c>
      <c r="M961" s="13">
        <f>VLOOKUP($A961,'Hospitalisation Details'!$A$2:$H$2345,4,FALSE)</f>
        <v>11497.69</v>
      </c>
      <c r="N961" t="str">
        <f>VLOOKUP($A961,'Hospitalisation Details'!$A$2:$H$2345,5,FALSE)</f>
        <v>tier - 3</v>
      </c>
      <c r="O961" t="str">
        <f>VLOOKUP($A961,'Hospitalisation Details'!$A$2:$H$2345,6,FALSE)</f>
        <v>tier - 1</v>
      </c>
      <c r="P961" t="str">
        <f>VLOOKUP($A961,'Hospitalisation Details'!$A$2:$H$2345,7,FALSE)</f>
        <v>R1012</v>
      </c>
      <c r="Q961" s="17">
        <f>VLOOKUP($A961,'Hospitalisation Details'!$A$2:$H$2345,8,FALSE)</f>
        <v>53</v>
      </c>
    </row>
    <row r="962" spans="1:17" x14ac:dyDescent="0.25">
      <c r="A962" t="str">
        <f>'Customer Names'!A962</f>
        <v>Id961</v>
      </c>
      <c r="B962" t="str">
        <f>VLOOKUP($A962,'Customer Names'!$A$2:$D$2336,3,FALSE)</f>
        <v>Sarah E.</v>
      </c>
      <c r="C962" s="16">
        <f>VLOOKUP($A962,'Medical Examinations'!$A$2:$J$2336,2,FALSE)</f>
        <v>35.340000000000003</v>
      </c>
      <c r="D962" s="16">
        <f>VLOOKUP($A962,'Medical Examinations'!$A$2:$J$2336,3,FALSE)</f>
        <v>5.51</v>
      </c>
      <c r="E962" t="str">
        <f>VLOOKUP($A962,'Medical Examinations'!$A$2:$J$2336,4,FALSE)</f>
        <v>yes</v>
      </c>
      <c r="F962" t="str">
        <f>VLOOKUP($A962,'Medical Examinations'!$A$2:$J$2336,5,FALSE)</f>
        <v>No</v>
      </c>
      <c r="G962" t="str">
        <f>VLOOKUP($A962,'Medical Examinations'!$A$2:$J$2336,6,FALSE)</f>
        <v>Yes</v>
      </c>
      <c r="H962" s="17">
        <f>VLOOKUP($A962,'Medical Examinations'!$A$2:$J$2336,7,FALSE)</f>
        <v>1</v>
      </c>
      <c r="I962" t="str">
        <f>VLOOKUP($A962,'Medical Examinations'!$A$2:$J$2336,8,FALSE)</f>
        <v>No</v>
      </c>
      <c r="J962" t="str">
        <f>VLOOKUP($A962,'Medical Examinations'!$A$2:$J$2336,9,FALSE)</f>
        <v>Obesity</v>
      </c>
      <c r="K962" t="str">
        <f>VLOOKUP($A962,'Medical Examinations'!$A$2:$J$2336,10,FALSE)</f>
        <v>Normal</v>
      </c>
      <c r="L962" s="18">
        <f>VLOOKUP($A962,'Hospitalisation Details'!$A$2:$H$2345,2,FALSE)</f>
        <v>30474</v>
      </c>
      <c r="M962" s="13">
        <f>VLOOKUP($A962,'Hospitalisation Details'!$A$2:$H$2345,4,FALSE)</f>
        <v>11492.46</v>
      </c>
      <c r="N962" t="str">
        <f>VLOOKUP($A962,'Hospitalisation Details'!$A$2:$H$2345,5,FALSE)</f>
        <v>tier - 3</v>
      </c>
      <c r="O962" t="str">
        <f>VLOOKUP($A962,'Hospitalisation Details'!$A$2:$H$2345,6,FALSE)</f>
        <v>tier - 3</v>
      </c>
      <c r="P962" t="str">
        <f>VLOOKUP($A962,'Hospitalisation Details'!$A$2:$H$2345,7,FALSE)</f>
        <v>R1026</v>
      </c>
      <c r="Q962" s="17">
        <f>VLOOKUP($A962,'Hospitalisation Details'!$A$2:$H$2345,8,FALSE)</f>
        <v>40</v>
      </c>
    </row>
    <row r="963" spans="1:17" x14ac:dyDescent="0.25">
      <c r="A963" t="str">
        <f>'Customer Names'!A963</f>
        <v>Id962</v>
      </c>
      <c r="B963" t="str">
        <f>VLOOKUP($A963,'Customer Names'!$A$2:$D$2336,3,FALSE)</f>
        <v>Philip J</v>
      </c>
      <c r="C963" s="16">
        <f>VLOOKUP($A963,'Medical Examinations'!$A$2:$J$2336,2,FALSE)</f>
        <v>32.204999999999998</v>
      </c>
      <c r="D963" s="16">
        <f>VLOOKUP($A963,'Medical Examinations'!$A$2:$J$2336,3,FALSE)</f>
        <v>8.3800000000000008</v>
      </c>
      <c r="E963" t="str">
        <f>VLOOKUP($A963,'Medical Examinations'!$A$2:$J$2336,4,FALSE)</f>
        <v>yes</v>
      </c>
      <c r="F963" t="str">
        <f>VLOOKUP($A963,'Medical Examinations'!$A$2:$J$2336,5,FALSE)</f>
        <v>No</v>
      </c>
      <c r="G963" t="str">
        <f>VLOOKUP($A963,'Medical Examinations'!$A$2:$J$2336,6,FALSE)</f>
        <v>No</v>
      </c>
      <c r="H963" s="17">
        <f>VLOOKUP($A963,'Medical Examinations'!$A$2:$J$2336,7,FALSE)</f>
        <v>2</v>
      </c>
      <c r="I963" t="str">
        <f>VLOOKUP($A963,'Medical Examinations'!$A$2:$J$2336,8,FALSE)</f>
        <v>No</v>
      </c>
      <c r="J963" t="str">
        <f>VLOOKUP($A963,'Medical Examinations'!$A$2:$J$2336,9,FALSE)</f>
        <v>Obesity</v>
      </c>
      <c r="K963" t="str">
        <f>VLOOKUP($A963,'Medical Examinations'!$A$2:$J$2336,10,FALSE)</f>
        <v>Diabetes</v>
      </c>
      <c r="L963" s="18">
        <f>VLOOKUP($A963,'Hospitalisation Details'!$A$2:$H$2345,2,FALSE)</f>
        <v>25854</v>
      </c>
      <c r="M963" s="13">
        <f>VLOOKUP($A963,'Hospitalisation Details'!$A$2:$H$2345,4,FALSE)</f>
        <v>11488.32</v>
      </c>
      <c r="N963" t="str">
        <f>VLOOKUP($A963,'Hospitalisation Details'!$A$2:$H$2345,5,FALSE)</f>
        <v>tier - 3</v>
      </c>
      <c r="O963" t="str">
        <f>VLOOKUP($A963,'Hospitalisation Details'!$A$2:$H$2345,6,FALSE)</f>
        <v>tier - 1</v>
      </c>
      <c r="P963" t="str">
        <f>VLOOKUP($A963,'Hospitalisation Details'!$A$2:$H$2345,7,FALSE)</f>
        <v>R1014</v>
      </c>
      <c r="Q963" s="17">
        <f>VLOOKUP($A963,'Hospitalisation Details'!$A$2:$H$2345,8,FALSE)</f>
        <v>52</v>
      </c>
    </row>
    <row r="964" spans="1:17" x14ac:dyDescent="0.25">
      <c r="A964" t="str">
        <f>'Customer Names'!A964</f>
        <v>Id963</v>
      </c>
      <c r="B964" t="str">
        <f>VLOOKUP($A964,'Customer Names'!$A$2:$D$2336,3,FALSE)</f>
        <v>Jillian A.</v>
      </c>
      <c r="C964" s="16">
        <f>VLOOKUP($A964,'Medical Examinations'!$A$2:$J$2336,2,FALSE)</f>
        <v>33.880000000000003</v>
      </c>
      <c r="D964" s="16">
        <f>VLOOKUP($A964,'Medical Examinations'!$A$2:$J$2336,3,FALSE)</f>
        <v>4.68</v>
      </c>
      <c r="E964" t="str">
        <f>VLOOKUP($A964,'Medical Examinations'!$A$2:$J$2336,4,FALSE)</f>
        <v>No</v>
      </c>
      <c r="F964" t="str">
        <f>VLOOKUP($A964,'Medical Examinations'!$A$2:$J$2336,5,FALSE)</f>
        <v>yes</v>
      </c>
      <c r="G964" t="str">
        <f>VLOOKUP($A964,'Medical Examinations'!$A$2:$J$2336,6,FALSE)</f>
        <v>No</v>
      </c>
      <c r="H964" s="17">
        <f>VLOOKUP($A964,'Medical Examinations'!$A$2:$J$2336,7,FALSE)</f>
        <v>1</v>
      </c>
      <c r="I964" t="str">
        <f>VLOOKUP($A964,'Medical Examinations'!$A$2:$J$2336,8,FALSE)</f>
        <v>No</v>
      </c>
      <c r="J964" t="str">
        <f>VLOOKUP($A964,'Medical Examinations'!$A$2:$J$2336,9,FALSE)</f>
        <v>Obesity</v>
      </c>
      <c r="K964" t="str">
        <f>VLOOKUP($A964,'Medical Examinations'!$A$2:$J$2336,10,FALSE)</f>
        <v>Normal</v>
      </c>
      <c r="L964" s="18">
        <f>VLOOKUP($A964,'Hospitalisation Details'!$A$2:$H$2345,2,FALSE)</f>
        <v>38240</v>
      </c>
      <c r="M964" s="13">
        <f>VLOOKUP($A964,'Hospitalisation Details'!$A$2:$H$2345,4,FALSE)</f>
        <v>11482.63</v>
      </c>
      <c r="N964" t="str">
        <f>VLOOKUP($A964,'Hospitalisation Details'!$A$2:$H$2345,5,FALSE)</f>
        <v>tier - 3</v>
      </c>
      <c r="O964" t="str">
        <f>VLOOKUP($A964,'Hospitalisation Details'!$A$2:$H$2345,6,FALSE)</f>
        <v>tier - 2</v>
      </c>
      <c r="P964" t="str">
        <f>VLOOKUP($A964,'Hospitalisation Details'!$A$2:$H$2345,7,FALSE)</f>
        <v>R1013</v>
      </c>
      <c r="Q964" s="17">
        <f>VLOOKUP($A964,'Hospitalisation Details'!$A$2:$H$2345,8,FALSE)</f>
        <v>18</v>
      </c>
    </row>
    <row r="965" spans="1:17" x14ac:dyDescent="0.25">
      <c r="A965" t="str">
        <f>'Customer Names'!A965</f>
        <v>Id964</v>
      </c>
      <c r="B965" t="str">
        <f>VLOOKUP($A965,'Customer Names'!$A$2:$D$2336,3,FALSE)</f>
        <v>Laura D</v>
      </c>
      <c r="C965" s="16">
        <f>VLOOKUP($A965,'Medical Examinations'!$A$2:$J$2336,2,FALSE)</f>
        <v>26.63</v>
      </c>
      <c r="D965" s="16">
        <f>VLOOKUP($A965,'Medical Examinations'!$A$2:$J$2336,3,FALSE)</f>
        <v>4.3600000000000003</v>
      </c>
      <c r="E965" t="str">
        <f>VLOOKUP($A965,'Medical Examinations'!$A$2:$J$2336,4,FALSE)</f>
        <v>yes</v>
      </c>
      <c r="F965" t="str">
        <f>VLOOKUP($A965,'Medical Examinations'!$A$2:$J$2336,5,FALSE)</f>
        <v>No</v>
      </c>
      <c r="G965" t="str">
        <f>VLOOKUP($A965,'Medical Examinations'!$A$2:$J$2336,6,FALSE)</f>
        <v>No</v>
      </c>
      <c r="H965" s="17">
        <f>VLOOKUP($A965,'Medical Examinations'!$A$2:$J$2336,7,FALSE)</f>
        <v>2</v>
      </c>
      <c r="I965" t="str">
        <f>VLOOKUP($A965,'Medical Examinations'!$A$2:$J$2336,8,FALSE)</f>
        <v>No</v>
      </c>
      <c r="J965" t="str">
        <f>VLOOKUP($A965,'Medical Examinations'!$A$2:$J$2336,9,FALSE)</f>
        <v>Overweight</v>
      </c>
      <c r="K965" t="str">
        <f>VLOOKUP($A965,'Medical Examinations'!$A$2:$J$2336,10,FALSE)</f>
        <v>Normal</v>
      </c>
      <c r="L965" s="18">
        <f>VLOOKUP($A965,'Hospitalisation Details'!$A$2:$H$2345,2,FALSE)</f>
        <v>24357</v>
      </c>
      <c r="M965" s="13">
        <f>VLOOKUP($A965,'Hospitalisation Details'!$A$2:$H$2345,4,FALSE)</f>
        <v>11478.14</v>
      </c>
      <c r="N965" t="str">
        <f>VLOOKUP($A965,'Hospitalisation Details'!$A$2:$H$2345,5,FALSE)</f>
        <v>tier - 3</v>
      </c>
      <c r="O965" t="str">
        <f>VLOOKUP($A965,'Hospitalisation Details'!$A$2:$H$2345,6,FALSE)</f>
        <v>tier - 2</v>
      </c>
      <c r="P965" t="str">
        <f>VLOOKUP($A965,'Hospitalisation Details'!$A$2:$H$2345,7,FALSE)</f>
        <v>R1025</v>
      </c>
      <c r="Q965" s="17">
        <f>VLOOKUP($A965,'Hospitalisation Details'!$A$2:$H$2345,8,FALSE)</f>
        <v>56</v>
      </c>
    </row>
    <row r="966" spans="1:17" x14ac:dyDescent="0.25">
      <c r="A966" t="str">
        <f>'Customer Names'!A966</f>
        <v>Id965</v>
      </c>
      <c r="B966" t="str">
        <f>VLOOKUP($A966,'Customer Names'!$A$2:$D$2336,3,FALSE)</f>
        <v>Megan E.</v>
      </c>
      <c r="C966" s="16">
        <f>VLOOKUP($A966,'Medical Examinations'!$A$2:$J$2336,2,FALSE)</f>
        <v>28.7</v>
      </c>
      <c r="D966" s="16">
        <f>VLOOKUP($A966,'Medical Examinations'!$A$2:$J$2336,3,FALSE)</f>
        <v>7.74</v>
      </c>
      <c r="E966" t="str">
        <f>VLOOKUP($A966,'Medical Examinations'!$A$2:$J$2336,4,FALSE)</f>
        <v>No</v>
      </c>
      <c r="F966" t="str">
        <f>VLOOKUP($A966,'Medical Examinations'!$A$2:$J$2336,5,FALSE)</f>
        <v>No</v>
      </c>
      <c r="G966" t="str">
        <f>VLOOKUP($A966,'Medical Examinations'!$A$2:$J$2336,6,FALSE)</f>
        <v>No</v>
      </c>
      <c r="H966" s="17">
        <f>VLOOKUP($A966,'Medical Examinations'!$A$2:$J$2336,7,FALSE)</f>
        <v>0</v>
      </c>
      <c r="I966" t="str">
        <f>VLOOKUP($A966,'Medical Examinations'!$A$2:$J$2336,8,FALSE)</f>
        <v>No</v>
      </c>
      <c r="J966" t="str">
        <f>VLOOKUP($A966,'Medical Examinations'!$A$2:$J$2336,9,FALSE)</f>
        <v>Overweight</v>
      </c>
      <c r="K966" t="str">
        <f>VLOOKUP($A966,'Medical Examinations'!$A$2:$J$2336,10,FALSE)</f>
        <v>Diabetes</v>
      </c>
      <c r="L966" s="18">
        <f>VLOOKUP($A966,'Hospitalisation Details'!$A$2:$H$2345,2,FALSE)</f>
        <v>23916</v>
      </c>
      <c r="M966" s="13">
        <f>VLOOKUP($A966,'Hospitalisation Details'!$A$2:$H$2345,4,FALSE)</f>
        <v>11455.28</v>
      </c>
      <c r="N966" t="str">
        <f>VLOOKUP($A966,'Hospitalisation Details'!$A$2:$H$2345,5,FALSE)</f>
        <v>tier - 3</v>
      </c>
      <c r="O966" t="str">
        <f>VLOOKUP($A966,'Hospitalisation Details'!$A$2:$H$2345,6,FALSE)</f>
        <v>tier - 2</v>
      </c>
      <c r="P966" t="str">
        <f>VLOOKUP($A966,'Hospitalisation Details'!$A$2:$H$2345,7,FALSE)</f>
        <v>R1011</v>
      </c>
      <c r="Q966" s="17">
        <f>VLOOKUP($A966,'Hospitalisation Details'!$A$2:$H$2345,8,FALSE)</f>
        <v>57</v>
      </c>
    </row>
    <row r="967" spans="1:17" x14ac:dyDescent="0.25">
      <c r="A967" t="str">
        <f>'Customer Names'!A967</f>
        <v>Id966</v>
      </c>
      <c r="B967" t="str">
        <f>VLOOKUP($A967,'Customer Names'!$A$2:$D$2336,3,FALSE)</f>
        <v>Shannon J.</v>
      </c>
      <c r="C967" s="16">
        <f>VLOOKUP($A967,'Medical Examinations'!$A$2:$J$2336,2,FALSE)</f>
        <v>25.65</v>
      </c>
      <c r="D967" s="16">
        <f>VLOOKUP($A967,'Medical Examinations'!$A$2:$J$2336,3,FALSE)</f>
        <v>4.05</v>
      </c>
      <c r="E967" t="str">
        <f>VLOOKUP($A967,'Medical Examinations'!$A$2:$J$2336,4,FALSE)</f>
        <v>yes</v>
      </c>
      <c r="F967" t="str">
        <f>VLOOKUP($A967,'Medical Examinations'!$A$2:$J$2336,5,FALSE)</f>
        <v>No</v>
      </c>
      <c r="G967" t="str">
        <f>VLOOKUP($A967,'Medical Examinations'!$A$2:$J$2336,6,FALSE)</f>
        <v>No</v>
      </c>
      <c r="H967" s="17">
        <f>VLOOKUP($A967,'Medical Examinations'!$A$2:$J$2336,7,FALSE)</f>
        <v>2</v>
      </c>
      <c r="I967" t="str">
        <f>VLOOKUP($A967,'Medical Examinations'!$A$2:$J$2336,8,FALSE)</f>
        <v>No</v>
      </c>
      <c r="J967" t="str">
        <f>VLOOKUP($A967,'Medical Examinations'!$A$2:$J$2336,9,FALSE)</f>
        <v>Overweight</v>
      </c>
      <c r="K967" t="str">
        <f>VLOOKUP($A967,'Medical Examinations'!$A$2:$J$2336,10,FALSE)</f>
        <v>Normal</v>
      </c>
      <c r="L967" s="18">
        <f>VLOOKUP($A967,'Hospitalisation Details'!$A$2:$H$2345,2,FALSE)</f>
        <v>24272</v>
      </c>
      <c r="M967" s="13">
        <f>VLOOKUP($A967,'Hospitalisation Details'!$A$2:$H$2345,4,FALSE)</f>
        <v>11454.02</v>
      </c>
      <c r="N967" t="str">
        <f>VLOOKUP($A967,'Hospitalisation Details'!$A$2:$H$2345,5,FALSE)</f>
        <v>tier - 3</v>
      </c>
      <c r="O967" t="str">
        <f>VLOOKUP($A967,'Hospitalisation Details'!$A$2:$H$2345,6,FALSE)</f>
        <v>tier - 1</v>
      </c>
      <c r="P967" t="str">
        <f>VLOOKUP($A967,'Hospitalisation Details'!$A$2:$H$2345,7,FALSE)</f>
        <v>R1012</v>
      </c>
      <c r="Q967" s="17">
        <f>VLOOKUP($A967,'Hospitalisation Details'!$A$2:$H$2345,8,FALSE)</f>
        <v>56</v>
      </c>
    </row>
    <row r="968" spans="1:17" x14ac:dyDescent="0.25">
      <c r="A968" t="str">
        <f>'Customer Names'!A968</f>
        <v>Id967</v>
      </c>
      <c r="B968" t="str">
        <f>VLOOKUP($A968,'Customer Names'!$A$2:$D$2336,3,FALSE)</f>
        <v>Rachelle M</v>
      </c>
      <c r="C968" s="16">
        <f>VLOOKUP($A968,'Medical Examinations'!$A$2:$J$2336,2,FALSE)</f>
        <v>36.384999999999998</v>
      </c>
      <c r="D968" s="16">
        <f>VLOOKUP($A968,'Medical Examinations'!$A$2:$J$2336,3,FALSE)</f>
        <v>11.49</v>
      </c>
      <c r="E968" t="str">
        <f>VLOOKUP($A968,'Medical Examinations'!$A$2:$J$2336,4,FALSE)</f>
        <v>No</v>
      </c>
      <c r="F968" t="str">
        <f>VLOOKUP($A968,'Medical Examinations'!$A$2:$J$2336,5,FALSE)</f>
        <v>No</v>
      </c>
      <c r="G968" t="str">
        <f>VLOOKUP($A968,'Medical Examinations'!$A$2:$J$2336,6,FALSE)</f>
        <v>No</v>
      </c>
      <c r="H968" s="17">
        <f>VLOOKUP($A968,'Medical Examinations'!$A$2:$J$2336,7,FALSE)</f>
        <v>0</v>
      </c>
      <c r="I968" t="str">
        <f>VLOOKUP($A968,'Medical Examinations'!$A$2:$J$2336,8,FALSE)</f>
        <v>No</v>
      </c>
      <c r="J968" t="str">
        <f>VLOOKUP($A968,'Medical Examinations'!$A$2:$J$2336,9,FALSE)</f>
        <v>Obesity</v>
      </c>
      <c r="K968" t="str">
        <f>VLOOKUP($A968,'Medical Examinations'!$A$2:$J$2336,10,FALSE)</f>
        <v>Diabetes</v>
      </c>
      <c r="L968" s="18">
        <f>VLOOKUP($A968,'Hospitalisation Details'!$A$2:$H$2345,2,FALSE)</f>
        <v>26188</v>
      </c>
      <c r="M968" s="13">
        <f>VLOOKUP($A968,'Hospitalisation Details'!$A$2:$H$2345,4,FALSE)</f>
        <v>11436.74</v>
      </c>
      <c r="N968" t="str">
        <f>VLOOKUP($A968,'Hospitalisation Details'!$A$2:$H$2345,5,FALSE)</f>
        <v>tier - 3</v>
      </c>
      <c r="O968" t="str">
        <f>VLOOKUP($A968,'Hospitalisation Details'!$A$2:$H$2345,6,FALSE)</f>
        <v>tier - 3</v>
      </c>
      <c r="P968" t="str">
        <f>VLOOKUP($A968,'Hospitalisation Details'!$A$2:$H$2345,7,FALSE)</f>
        <v>R1012</v>
      </c>
      <c r="Q968" s="17">
        <f>VLOOKUP($A968,'Hospitalisation Details'!$A$2:$H$2345,8,FALSE)</f>
        <v>51</v>
      </c>
    </row>
    <row r="969" spans="1:17" x14ac:dyDescent="0.25">
      <c r="A969" t="str">
        <f>'Customer Names'!A969</f>
        <v>Id968</v>
      </c>
      <c r="B969" t="str">
        <f>VLOOKUP($A969,'Customer Names'!$A$2:$D$2336,3,FALSE)</f>
        <v>Casey</v>
      </c>
      <c r="C969" s="16">
        <f>VLOOKUP($A969,'Medical Examinations'!$A$2:$J$2336,2,FALSE)</f>
        <v>34.69</v>
      </c>
      <c r="D969" s="16">
        <f>VLOOKUP($A969,'Medical Examinations'!$A$2:$J$2336,3,FALSE)</f>
        <v>5.65</v>
      </c>
      <c r="E969" t="str">
        <f>VLOOKUP($A969,'Medical Examinations'!$A$2:$J$2336,4,FALSE)</f>
        <v>No</v>
      </c>
      <c r="F969" t="str">
        <f>VLOOKUP($A969,'Medical Examinations'!$A$2:$J$2336,5,FALSE)</f>
        <v>No</v>
      </c>
      <c r="G969" t="str">
        <f>VLOOKUP($A969,'Medical Examinations'!$A$2:$J$2336,6,FALSE)</f>
        <v>No</v>
      </c>
      <c r="H969" s="17">
        <f>VLOOKUP($A969,'Medical Examinations'!$A$2:$J$2336,7,FALSE)</f>
        <v>0</v>
      </c>
      <c r="I969" t="str">
        <f>VLOOKUP($A969,'Medical Examinations'!$A$2:$J$2336,8,FALSE)</f>
        <v>No</v>
      </c>
      <c r="J969" t="str">
        <f>VLOOKUP($A969,'Medical Examinations'!$A$2:$J$2336,9,FALSE)</f>
        <v>Obesity</v>
      </c>
      <c r="K969" t="str">
        <f>VLOOKUP($A969,'Medical Examinations'!$A$2:$J$2336,10,FALSE)</f>
        <v>Normal</v>
      </c>
      <c r="L969" s="18">
        <f>VLOOKUP($A969,'Hospitalisation Details'!$A$2:$H$2345,2,FALSE)</f>
        <v>29419</v>
      </c>
      <c r="M969" s="13">
        <f>VLOOKUP($A969,'Hospitalisation Details'!$A$2:$H$2345,4,FALSE)</f>
        <v>11435.74</v>
      </c>
      <c r="N969" t="str">
        <f>VLOOKUP($A969,'Hospitalisation Details'!$A$2:$H$2345,5,FALSE)</f>
        <v>tier - 3</v>
      </c>
      <c r="O969" t="str">
        <f>VLOOKUP($A969,'Hospitalisation Details'!$A$2:$H$2345,6,FALSE)</f>
        <v>tier - 3</v>
      </c>
      <c r="P969" t="str">
        <f>VLOOKUP($A969,'Hospitalisation Details'!$A$2:$H$2345,7,FALSE)</f>
        <v>R1021</v>
      </c>
      <c r="Q969" s="17">
        <f>VLOOKUP($A969,'Hospitalisation Details'!$A$2:$H$2345,8,FALSE)</f>
        <v>42</v>
      </c>
    </row>
    <row r="970" spans="1:17" x14ac:dyDescent="0.25">
      <c r="A970" t="str">
        <f>'Customer Names'!A970</f>
        <v>Id969</v>
      </c>
      <c r="B970" t="str">
        <f>VLOOKUP($A970,'Customer Names'!$A$2:$D$2336,3,FALSE)</f>
        <v>Jessica L</v>
      </c>
      <c r="C970" s="16">
        <f>VLOOKUP($A970,'Medical Examinations'!$A$2:$J$2336,2,FALSE)</f>
        <v>37.68</v>
      </c>
      <c r="D970" s="16">
        <f>VLOOKUP($A970,'Medical Examinations'!$A$2:$J$2336,3,FALSE)</f>
        <v>4.29</v>
      </c>
      <c r="E970" t="str">
        <f>VLOOKUP($A970,'Medical Examinations'!$A$2:$J$2336,4,FALSE)</f>
        <v>yes</v>
      </c>
      <c r="F970" t="str">
        <f>VLOOKUP($A970,'Medical Examinations'!$A$2:$J$2336,5,FALSE)</f>
        <v>No</v>
      </c>
      <c r="G970" t="str">
        <f>VLOOKUP($A970,'Medical Examinations'!$A$2:$J$2336,6,FALSE)</f>
        <v>No</v>
      </c>
      <c r="H970" s="17">
        <f>VLOOKUP($A970,'Medical Examinations'!$A$2:$J$2336,7,FALSE)</f>
        <v>0</v>
      </c>
      <c r="I970" t="str">
        <f>VLOOKUP($A970,'Medical Examinations'!$A$2:$J$2336,8,FALSE)</f>
        <v>No</v>
      </c>
      <c r="J970" t="str">
        <f>VLOOKUP($A970,'Medical Examinations'!$A$2:$J$2336,9,FALSE)</f>
        <v>Obesity</v>
      </c>
      <c r="K970" t="str">
        <f>VLOOKUP($A970,'Medical Examinations'!$A$2:$J$2336,10,FALSE)</f>
        <v>Normal</v>
      </c>
      <c r="L970" s="18">
        <f>VLOOKUP($A970,'Hospitalisation Details'!$A$2:$H$2345,2,FALSE)</f>
        <v>31207</v>
      </c>
      <c r="M970" s="13">
        <f>VLOOKUP($A970,'Hospitalisation Details'!$A$2:$H$2345,4,FALSE)</f>
        <v>11419.49</v>
      </c>
      <c r="N970" t="str">
        <f>VLOOKUP($A970,'Hospitalisation Details'!$A$2:$H$2345,5,FALSE)</f>
        <v>tier - 3</v>
      </c>
      <c r="O970" t="str">
        <f>VLOOKUP($A970,'Hospitalisation Details'!$A$2:$H$2345,6,FALSE)</f>
        <v>tier - 1</v>
      </c>
      <c r="P970" t="str">
        <f>VLOOKUP($A970,'Hospitalisation Details'!$A$2:$H$2345,7,FALSE)</f>
        <v>R1012</v>
      </c>
      <c r="Q970" s="17">
        <f>VLOOKUP($A970,'Hospitalisation Details'!$A$2:$H$2345,8,FALSE)</f>
        <v>37</v>
      </c>
    </row>
    <row r="971" spans="1:17" x14ac:dyDescent="0.25">
      <c r="A971" t="str">
        <f>'Customer Names'!A971</f>
        <v>Id970</v>
      </c>
      <c r="B971" t="str">
        <f>VLOOKUP($A971,'Customer Names'!$A$2:$D$2336,3,FALSE)</f>
        <v>Brandon F</v>
      </c>
      <c r="C971" s="16">
        <f>VLOOKUP($A971,'Medical Examinations'!$A$2:$J$2336,2,FALSE)</f>
        <v>35.49</v>
      </c>
      <c r="D971" s="16">
        <f>VLOOKUP($A971,'Medical Examinations'!$A$2:$J$2336,3,FALSE)</f>
        <v>4.74</v>
      </c>
      <c r="E971" t="str">
        <f>VLOOKUP($A971,'Medical Examinations'!$A$2:$J$2336,4,FALSE)</f>
        <v>yes</v>
      </c>
      <c r="F971" t="str">
        <f>VLOOKUP($A971,'Medical Examinations'!$A$2:$J$2336,5,FALSE)</f>
        <v>No</v>
      </c>
      <c r="G971" t="str">
        <f>VLOOKUP($A971,'Medical Examinations'!$A$2:$J$2336,6,FALSE)</f>
        <v>Yes</v>
      </c>
      <c r="H971" s="17">
        <f>VLOOKUP($A971,'Medical Examinations'!$A$2:$J$2336,7,FALSE)</f>
        <v>1</v>
      </c>
      <c r="I971" t="str">
        <f>VLOOKUP($A971,'Medical Examinations'!$A$2:$J$2336,8,FALSE)</f>
        <v>No</v>
      </c>
      <c r="J971" t="str">
        <f>VLOOKUP($A971,'Medical Examinations'!$A$2:$J$2336,9,FALSE)</f>
        <v>Obesity</v>
      </c>
      <c r="K971" t="str">
        <f>VLOOKUP($A971,'Medical Examinations'!$A$2:$J$2336,10,FALSE)</f>
        <v>Normal</v>
      </c>
      <c r="L971" s="18">
        <f>VLOOKUP($A971,'Hospitalisation Details'!$A$2:$H$2345,2,FALSE)</f>
        <v>30612</v>
      </c>
      <c r="M971" s="13">
        <f>VLOOKUP($A971,'Hospitalisation Details'!$A$2:$H$2345,4,FALSE)</f>
        <v>11412.02</v>
      </c>
      <c r="N971" t="str">
        <f>VLOOKUP($A971,'Hospitalisation Details'!$A$2:$H$2345,5,FALSE)</f>
        <v>tier - 3</v>
      </c>
      <c r="O971" t="str">
        <f>VLOOKUP($A971,'Hospitalisation Details'!$A$2:$H$2345,6,FALSE)</f>
        <v>tier - 1</v>
      </c>
      <c r="P971" t="str">
        <f>VLOOKUP($A971,'Hospitalisation Details'!$A$2:$H$2345,7,FALSE)</f>
        <v>R1021</v>
      </c>
      <c r="Q971" s="17">
        <f>VLOOKUP($A971,'Hospitalisation Details'!$A$2:$H$2345,8,FALSE)</f>
        <v>39</v>
      </c>
    </row>
    <row r="972" spans="1:17" x14ac:dyDescent="0.25">
      <c r="A972" t="str">
        <f>'Customer Names'!A972</f>
        <v>Id971</v>
      </c>
      <c r="B972" t="str">
        <f>VLOOKUP($A972,'Customer Names'!$A$2:$D$2336,3,FALSE)</f>
        <v>Melissa</v>
      </c>
      <c r="C972" s="16">
        <f>VLOOKUP($A972,'Medical Examinations'!$A$2:$J$2336,2,FALSE)</f>
        <v>44.7</v>
      </c>
      <c r="D972" s="16">
        <f>VLOOKUP($A972,'Medical Examinations'!$A$2:$J$2336,3,FALSE)</f>
        <v>7.6</v>
      </c>
      <c r="E972" t="str">
        <f>VLOOKUP($A972,'Medical Examinations'!$A$2:$J$2336,4,FALSE)</f>
        <v>yes</v>
      </c>
      <c r="F972" t="str">
        <f>VLOOKUP($A972,'Medical Examinations'!$A$2:$J$2336,5,FALSE)</f>
        <v>No</v>
      </c>
      <c r="G972" t="str">
        <f>VLOOKUP($A972,'Medical Examinations'!$A$2:$J$2336,6,FALSE)</f>
        <v>No</v>
      </c>
      <c r="H972" s="17">
        <f>VLOOKUP($A972,'Medical Examinations'!$A$2:$J$2336,7,FALSE)</f>
        <v>2</v>
      </c>
      <c r="I972" t="str">
        <f>VLOOKUP($A972,'Medical Examinations'!$A$2:$J$2336,8,FALSE)</f>
        <v>No</v>
      </c>
      <c r="J972" t="str">
        <f>VLOOKUP($A972,'Medical Examinations'!$A$2:$J$2336,9,FALSE)</f>
        <v>Obesity</v>
      </c>
      <c r="K972" t="str">
        <f>VLOOKUP($A972,'Medical Examinations'!$A$2:$J$2336,10,FALSE)</f>
        <v>Diabetes</v>
      </c>
      <c r="L972" s="18">
        <f>VLOOKUP($A972,'Hospitalisation Details'!$A$2:$H$2345,2,FALSE)</f>
        <v>25848</v>
      </c>
      <c r="M972" s="13">
        <f>VLOOKUP($A972,'Hospitalisation Details'!$A$2:$H$2345,4,FALSE)</f>
        <v>11411.69</v>
      </c>
      <c r="N972" t="str">
        <f>VLOOKUP($A972,'Hospitalisation Details'!$A$2:$H$2345,5,FALSE)</f>
        <v>tier - 3</v>
      </c>
      <c r="O972" t="str">
        <f>VLOOKUP($A972,'Hospitalisation Details'!$A$2:$H$2345,6,FALSE)</f>
        <v>tier - 2</v>
      </c>
      <c r="P972" t="str">
        <f>VLOOKUP($A972,'Hospitalisation Details'!$A$2:$H$2345,7,FALSE)</f>
        <v>R1011</v>
      </c>
      <c r="Q972" s="17">
        <f>VLOOKUP($A972,'Hospitalisation Details'!$A$2:$H$2345,8,FALSE)</f>
        <v>52</v>
      </c>
    </row>
    <row r="973" spans="1:17" x14ac:dyDescent="0.25">
      <c r="A973" t="str">
        <f>'Customer Names'!A973</f>
        <v>Id972</v>
      </c>
      <c r="B973" t="str">
        <f>VLOOKUP($A973,'Customer Names'!$A$2:$D$2336,3,FALSE)</f>
        <v>Danielle N</v>
      </c>
      <c r="C973" s="16">
        <f>VLOOKUP($A973,'Medical Examinations'!$A$2:$J$2336,2,FALSE)</f>
        <v>38.380000000000003</v>
      </c>
      <c r="D973" s="16">
        <f>VLOOKUP($A973,'Medical Examinations'!$A$2:$J$2336,3,FALSE)</f>
        <v>8.5</v>
      </c>
      <c r="E973" t="str">
        <f>VLOOKUP($A973,'Medical Examinations'!$A$2:$J$2336,4,FALSE)</f>
        <v>yes</v>
      </c>
      <c r="F973" t="str">
        <f>VLOOKUP($A973,'Medical Examinations'!$A$2:$J$2336,5,FALSE)</f>
        <v>No</v>
      </c>
      <c r="G973" t="str">
        <f>VLOOKUP($A973,'Medical Examinations'!$A$2:$J$2336,6,FALSE)</f>
        <v>No</v>
      </c>
      <c r="H973" s="17">
        <f>VLOOKUP($A973,'Medical Examinations'!$A$2:$J$2336,7,FALSE)</f>
        <v>2</v>
      </c>
      <c r="I973" t="str">
        <f>VLOOKUP($A973,'Medical Examinations'!$A$2:$J$2336,8,FALSE)</f>
        <v>No</v>
      </c>
      <c r="J973" t="str">
        <f>VLOOKUP($A973,'Medical Examinations'!$A$2:$J$2336,9,FALSE)</f>
        <v>Obesity</v>
      </c>
      <c r="K973" t="str">
        <f>VLOOKUP($A973,'Medical Examinations'!$A$2:$J$2336,10,FALSE)</f>
        <v>Diabetes</v>
      </c>
      <c r="L973" s="18">
        <f>VLOOKUP($A973,'Hospitalisation Details'!$A$2:$H$2345,2,FALSE)</f>
        <v>25843</v>
      </c>
      <c r="M973" s="13">
        <f>VLOOKUP($A973,'Hospitalisation Details'!$A$2:$H$2345,4,FALSE)</f>
        <v>11396.9</v>
      </c>
      <c r="N973" t="str">
        <f>VLOOKUP($A973,'Hospitalisation Details'!$A$2:$H$2345,5,FALSE)</f>
        <v>tier - 3</v>
      </c>
      <c r="O973" t="str">
        <f>VLOOKUP($A973,'Hospitalisation Details'!$A$2:$H$2345,6,FALSE)</f>
        <v>tier - 3</v>
      </c>
      <c r="P973" t="str">
        <f>VLOOKUP($A973,'Hospitalisation Details'!$A$2:$H$2345,7,FALSE)</f>
        <v>R1024</v>
      </c>
      <c r="Q973" s="17">
        <f>VLOOKUP($A973,'Hospitalisation Details'!$A$2:$H$2345,8,FALSE)</f>
        <v>52</v>
      </c>
    </row>
    <row r="974" spans="1:17" x14ac:dyDescent="0.25">
      <c r="A974" t="str">
        <f>'Customer Names'!A974</f>
        <v>Id973</v>
      </c>
      <c r="B974" t="str">
        <f>VLOOKUP($A974,'Customer Names'!$A$2:$D$2336,3,FALSE)</f>
        <v>Matthew</v>
      </c>
      <c r="C974" s="16">
        <f>VLOOKUP($A974,'Medical Examinations'!$A$2:$J$2336,2,FALSE)</f>
        <v>35.244999999999997</v>
      </c>
      <c r="D974" s="16">
        <f>VLOOKUP($A974,'Medical Examinations'!$A$2:$J$2336,3,FALSE)</f>
        <v>11.22</v>
      </c>
      <c r="E974" t="str">
        <f>VLOOKUP($A974,'Medical Examinations'!$A$2:$J$2336,4,FALSE)</f>
        <v>yes</v>
      </c>
      <c r="F974" t="str">
        <f>VLOOKUP($A974,'Medical Examinations'!$A$2:$J$2336,5,FALSE)</f>
        <v>No</v>
      </c>
      <c r="G974" t="str">
        <f>VLOOKUP($A974,'Medical Examinations'!$A$2:$J$2336,6,FALSE)</f>
        <v>No</v>
      </c>
      <c r="H974" s="17">
        <f>VLOOKUP($A974,'Medical Examinations'!$A$2:$J$2336,7,FALSE)</f>
        <v>0</v>
      </c>
      <c r="I974" t="str">
        <f>VLOOKUP($A974,'Medical Examinations'!$A$2:$J$2336,8,FALSE)</f>
        <v>No</v>
      </c>
      <c r="J974" t="str">
        <f>VLOOKUP($A974,'Medical Examinations'!$A$2:$J$2336,9,FALSE)</f>
        <v>Obesity</v>
      </c>
      <c r="K974" t="str">
        <f>VLOOKUP($A974,'Medical Examinations'!$A$2:$J$2336,10,FALSE)</f>
        <v>Diabetes</v>
      </c>
      <c r="L974" s="18">
        <f>VLOOKUP($A974,'Hospitalisation Details'!$A$2:$H$2345,2,FALSE)</f>
        <v>24825</v>
      </c>
      <c r="M974" s="13">
        <f>VLOOKUP($A974,'Hospitalisation Details'!$A$2:$H$2345,4,FALSE)</f>
        <v>11394.07</v>
      </c>
      <c r="N974" t="str">
        <f>VLOOKUP($A974,'Hospitalisation Details'!$A$2:$H$2345,5,FALSE)</f>
        <v>tier - 3</v>
      </c>
      <c r="O974" t="str">
        <f>VLOOKUP($A974,'Hospitalisation Details'!$A$2:$H$2345,6,FALSE)</f>
        <v>tier - 1</v>
      </c>
      <c r="P974" t="str">
        <f>VLOOKUP($A974,'Hospitalisation Details'!$A$2:$H$2345,7,FALSE)</f>
        <v>R1018</v>
      </c>
      <c r="Q974" s="17">
        <f>VLOOKUP($A974,'Hospitalisation Details'!$A$2:$H$2345,8,FALSE)</f>
        <v>55</v>
      </c>
    </row>
    <row r="975" spans="1:17" x14ac:dyDescent="0.25">
      <c r="A975" t="str">
        <f>'Customer Names'!A975</f>
        <v>Id974</v>
      </c>
      <c r="B975" t="str">
        <f>VLOOKUP($A975,'Customer Names'!$A$2:$D$2336,3,FALSE)</f>
        <v>Bettina</v>
      </c>
      <c r="C975" s="16">
        <f>VLOOKUP($A975,'Medical Examinations'!$A$2:$J$2336,2,FALSE)</f>
        <v>49.84</v>
      </c>
      <c r="D975" s="16">
        <f>VLOOKUP($A975,'Medical Examinations'!$A$2:$J$2336,3,FALSE)</f>
        <v>5.0999999999999996</v>
      </c>
      <c r="E975" t="str">
        <f>VLOOKUP($A975,'Medical Examinations'!$A$2:$J$2336,4,FALSE)</f>
        <v>yes</v>
      </c>
      <c r="F975" t="str">
        <f>VLOOKUP($A975,'Medical Examinations'!$A$2:$J$2336,5,FALSE)</f>
        <v>No</v>
      </c>
      <c r="G975" t="str">
        <f>VLOOKUP($A975,'Medical Examinations'!$A$2:$J$2336,6,FALSE)</f>
        <v>Yes</v>
      </c>
      <c r="H975" s="17">
        <f>VLOOKUP($A975,'Medical Examinations'!$A$2:$J$2336,7,FALSE)</f>
        <v>1</v>
      </c>
      <c r="I975" t="str">
        <f>VLOOKUP($A975,'Medical Examinations'!$A$2:$J$2336,8,FALSE)</f>
        <v>No</v>
      </c>
      <c r="J975" t="str">
        <f>VLOOKUP($A975,'Medical Examinations'!$A$2:$J$2336,9,FALSE)</f>
        <v>Obesity</v>
      </c>
      <c r="K975" t="str">
        <f>VLOOKUP($A975,'Medical Examinations'!$A$2:$J$2336,10,FALSE)</f>
        <v>Normal</v>
      </c>
      <c r="L975" s="18">
        <f>VLOOKUP($A975,'Hospitalisation Details'!$A$2:$H$2345,2,FALSE)</f>
        <v>35639</v>
      </c>
      <c r="M975" s="13">
        <f>VLOOKUP($A975,'Hospitalisation Details'!$A$2:$H$2345,4,FALSE)</f>
        <v>11388.27</v>
      </c>
      <c r="N975" t="str">
        <f>VLOOKUP($A975,'Hospitalisation Details'!$A$2:$H$2345,5,FALSE)</f>
        <v>tier - 3</v>
      </c>
      <c r="O975" t="str">
        <f>VLOOKUP($A975,'Hospitalisation Details'!$A$2:$H$2345,6,FALSE)</f>
        <v>tier - 2</v>
      </c>
      <c r="P975" t="str">
        <f>VLOOKUP($A975,'Hospitalisation Details'!$A$2:$H$2345,7,FALSE)</f>
        <v>R1026</v>
      </c>
      <c r="Q975" s="17">
        <f>VLOOKUP($A975,'Hospitalisation Details'!$A$2:$H$2345,8,FALSE)</f>
        <v>25</v>
      </c>
    </row>
    <row r="976" spans="1:17" x14ac:dyDescent="0.25">
      <c r="A976" t="str">
        <f>'Customer Names'!A976</f>
        <v>Id975</v>
      </c>
      <c r="B976" t="str">
        <f>VLOOKUP($A976,'Customer Names'!$A$2:$D$2336,3,FALSE)</f>
        <v>Alexander</v>
      </c>
      <c r="C976" s="16">
        <f>VLOOKUP($A976,'Medical Examinations'!$A$2:$J$2336,2,FALSE)</f>
        <v>49.06</v>
      </c>
      <c r="D976" s="16">
        <f>VLOOKUP($A976,'Medical Examinations'!$A$2:$J$2336,3,FALSE)</f>
        <v>5.43</v>
      </c>
      <c r="E976" t="str">
        <f>VLOOKUP($A976,'Medical Examinations'!$A$2:$J$2336,4,FALSE)</f>
        <v>yes</v>
      </c>
      <c r="F976" t="str">
        <f>VLOOKUP($A976,'Medical Examinations'!$A$2:$J$2336,5,FALSE)</f>
        <v>No</v>
      </c>
      <c r="G976" t="str">
        <f>VLOOKUP($A976,'Medical Examinations'!$A$2:$J$2336,6,FALSE)</f>
        <v>No</v>
      </c>
      <c r="H976" s="17">
        <f>VLOOKUP($A976,'Medical Examinations'!$A$2:$J$2336,7,FALSE)</f>
        <v>1</v>
      </c>
      <c r="I976" t="str">
        <f>VLOOKUP($A976,'Medical Examinations'!$A$2:$J$2336,8,FALSE)</f>
        <v>No</v>
      </c>
      <c r="J976" t="str">
        <f>VLOOKUP($A976,'Medical Examinations'!$A$2:$J$2336,9,FALSE)</f>
        <v>Obesity</v>
      </c>
      <c r="K976" t="str">
        <f>VLOOKUP($A976,'Medical Examinations'!$A$2:$J$2336,10,FALSE)</f>
        <v>Normal</v>
      </c>
      <c r="L976" s="18">
        <f>VLOOKUP($A976,'Hospitalisation Details'!$A$2:$H$2345,2,FALSE)</f>
        <v>23541</v>
      </c>
      <c r="M976" s="13">
        <f>VLOOKUP($A976,'Hospitalisation Details'!$A$2:$H$2345,4,FALSE)</f>
        <v>11381.33</v>
      </c>
      <c r="N976" t="str">
        <f>VLOOKUP($A976,'Hospitalisation Details'!$A$2:$H$2345,5,FALSE)</f>
        <v>tier - 3</v>
      </c>
      <c r="O976" t="str">
        <f>VLOOKUP($A976,'Hospitalisation Details'!$A$2:$H$2345,6,FALSE)</f>
        <v>tier - 2</v>
      </c>
      <c r="P976" t="str">
        <f>VLOOKUP($A976,'Hospitalisation Details'!$A$2:$H$2345,7,FALSE)</f>
        <v>R1013</v>
      </c>
      <c r="Q976" s="17">
        <f>VLOOKUP($A976,'Hospitalisation Details'!$A$2:$H$2345,8,FALSE)</f>
        <v>58</v>
      </c>
    </row>
    <row r="977" spans="1:17" x14ac:dyDescent="0.25">
      <c r="A977" t="str">
        <f>'Customer Names'!A977</f>
        <v>Id976</v>
      </c>
      <c r="B977" t="str">
        <f>VLOOKUP($A977,'Customer Names'!$A$2:$D$2336,3,FALSE)</f>
        <v>Holli</v>
      </c>
      <c r="C977" s="16">
        <f>VLOOKUP($A977,'Medical Examinations'!$A$2:$J$2336,2,FALSE)</f>
        <v>30.88</v>
      </c>
      <c r="D977" s="16">
        <f>VLOOKUP($A977,'Medical Examinations'!$A$2:$J$2336,3,FALSE)</f>
        <v>5.82</v>
      </c>
      <c r="E977" t="str">
        <f>VLOOKUP($A977,'Medical Examinations'!$A$2:$J$2336,4,FALSE)</f>
        <v>No</v>
      </c>
      <c r="F977" t="str">
        <f>VLOOKUP($A977,'Medical Examinations'!$A$2:$J$2336,5,FALSE)</f>
        <v>No</v>
      </c>
      <c r="G977" t="str">
        <f>VLOOKUP($A977,'Medical Examinations'!$A$2:$J$2336,6,FALSE)</f>
        <v>No</v>
      </c>
      <c r="H977" s="17">
        <f>VLOOKUP($A977,'Medical Examinations'!$A$2:$J$2336,7,FALSE)</f>
        <v>2</v>
      </c>
      <c r="I977" t="str">
        <f>VLOOKUP($A977,'Medical Examinations'!$A$2:$J$2336,8,FALSE)</f>
        <v>No</v>
      </c>
      <c r="J977" t="str">
        <f>VLOOKUP($A977,'Medical Examinations'!$A$2:$J$2336,9,FALSE)</f>
        <v>Obesity</v>
      </c>
      <c r="K977" t="str">
        <f>VLOOKUP($A977,'Medical Examinations'!$A$2:$J$2336,10,FALSE)</f>
        <v>Prediabetes</v>
      </c>
      <c r="L977" s="18">
        <f>VLOOKUP($A977,'Hospitalisation Details'!$A$2:$H$2345,2,FALSE)</f>
        <v>26639</v>
      </c>
      <c r="M977" s="13">
        <f>VLOOKUP($A977,'Hospitalisation Details'!$A$2:$H$2345,4,FALSE)</f>
        <v>11378.57</v>
      </c>
      <c r="N977" t="str">
        <f>VLOOKUP($A977,'Hospitalisation Details'!$A$2:$H$2345,5,FALSE)</f>
        <v>tier - 3</v>
      </c>
      <c r="O977" t="str">
        <f>VLOOKUP($A977,'Hospitalisation Details'!$A$2:$H$2345,6,FALSE)</f>
        <v>tier - 2</v>
      </c>
      <c r="P977" t="str">
        <f>VLOOKUP($A977,'Hospitalisation Details'!$A$2:$H$2345,7,FALSE)</f>
        <v>R1025</v>
      </c>
      <c r="Q977" s="17">
        <f>VLOOKUP($A977,'Hospitalisation Details'!$A$2:$H$2345,8,FALSE)</f>
        <v>50</v>
      </c>
    </row>
    <row r="978" spans="1:17" x14ac:dyDescent="0.25">
      <c r="A978" t="str">
        <f>'Customer Names'!A978</f>
        <v>Id977</v>
      </c>
      <c r="B978" t="str">
        <f>VLOOKUP($A978,'Customer Names'!$A$2:$D$2336,3,FALSE)</f>
        <v>Heather C</v>
      </c>
      <c r="C978" s="16">
        <f>VLOOKUP($A978,'Medical Examinations'!$A$2:$J$2336,2,FALSE)</f>
        <v>33.35</v>
      </c>
      <c r="D978" s="16">
        <f>VLOOKUP($A978,'Medical Examinations'!$A$2:$J$2336,3,FALSE)</f>
        <v>6.05</v>
      </c>
      <c r="E978" t="str">
        <f>VLOOKUP($A978,'Medical Examinations'!$A$2:$J$2336,4,FALSE)</f>
        <v>No</v>
      </c>
      <c r="F978" t="str">
        <f>VLOOKUP($A978,'Medical Examinations'!$A$2:$J$2336,5,FALSE)</f>
        <v>No</v>
      </c>
      <c r="G978" t="str">
        <f>VLOOKUP($A978,'Medical Examinations'!$A$2:$J$2336,6,FALSE)</f>
        <v>Yes</v>
      </c>
      <c r="H978" s="17">
        <f>VLOOKUP($A978,'Medical Examinations'!$A$2:$J$2336,7,FALSE)</f>
        <v>1</v>
      </c>
      <c r="I978" t="str">
        <f>VLOOKUP($A978,'Medical Examinations'!$A$2:$J$2336,8,FALSE)</f>
        <v>No</v>
      </c>
      <c r="J978" t="str">
        <f>VLOOKUP($A978,'Medical Examinations'!$A$2:$J$2336,9,FALSE)</f>
        <v>Obesity</v>
      </c>
      <c r="K978" t="str">
        <f>VLOOKUP($A978,'Medical Examinations'!$A$2:$J$2336,10,FALSE)</f>
        <v>Prediabetes</v>
      </c>
      <c r="L978" s="18">
        <f>VLOOKUP($A978,'Hospitalisation Details'!$A$2:$H$2345,2,FALSE)</f>
        <v>29013</v>
      </c>
      <c r="M978" s="13">
        <f>VLOOKUP($A978,'Hospitalisation Details'!$A$2:$H$2345,4,FALSE)</f>
        <v>11369.39</v>
      </c>
      <c r="N978" t="str">
        <f>VLOOKUP($A978,'Hospitalisation Details'!$A$2:$H$2345,5,FALSE)</f>
        <v>tier - 3</v>
      </c>
      <c r="O978" t="str">
        <f>VLOOKUP($A978,'Hospitalisation Details'!$A$2:$H$2345,6,FALSE)</f>
        <v>tier - 1</v>
      </c>
      <c r="P978" t="str">
        <f>VLOOKUP($A978,'Hospitalisation Details'!$A$2:$H$2345,7,FALSE)</f>
        <v>R1026</v>
      </c>
      <c r="Q978" s="17">
        <f>VLOOKUP($A978,'Hospitalisation Details'!$A$2:$H$2345,8,FALSE)</f>
        <v>44</v>
      </c>
    </row>
    <row r="979" spans="1:17" x14ac:dyDescent="0.25">
      <c r="A979" t="str">
        <f>'Customer Names'!A979</f>
        <v>Id978</v>
      </c>
      <c r="B979" t="str">
        <f>VLOOKUP($A979,'Customer Names'!$A$2:$D$2336,3,FALSE)</f>
        <v>Kyle</v>
      </c>
      <c r="C979" s="16">
        <f>VLOOKUP($A979,'Medical Examinations'!$A$2:$J$2336,2,FALSE)</f>
        <v>38</v>
      </c>
      <c r="D979" s="16">
        <f>VLOOKUP($A979,'Medical Examinations'!$A$2:$J$2336,3,FALSE)</f>
        <v>6.38</v>
      </c>
      <c r="E979" t="str">
        <f>VLOOKUP($A979,'Medical Examinations'!$A$2:$J$2336,4,FALSE)</f>
        <v>yes</v>
      </c>
      <c r="F979" t="str">
        <f>VLOOKUP($A979,'Medical Examinations'!$A$2:$J$2336,5,FALSE)</f>
        <v>No</v>
      </c>
      <c r="G979" t="str">
        <f>VLOOKUP($A979,'Medical Examinations'!$A$2:$J$2336,6,FALSE)</f>
        <v>No</v>
      </c>
      <c r="H979" s="17">
        <f>VLOOKUP($A979,'Medical Examinations'!$A$2:$J$2336,7,FALSE)</f>
        <v>1</v>
      </c>
      <c r="I979" t="str">
        <f>VLOOKUP($A979,'Medical Examinations'!$A$2:$J$2336,8,FALSE)</f>
        <v>No</v>
      </c>
      <c r="J979" t="str">
        <f>VLOOKUP($A979,'Medical Examinations'!$A$2:$J$2336,9,FALSE)</f>
        <v>Obesity</v>
      </c>
      <c r="K979" t="str">
        <f>VLOOKUP($A979,'Medical Examinations'!$A$2:$J$2336,10,FALSE)</f>
        <v>Prediabetes</v>
      </c>
      <c r="L979" s="18">
        <f>VLOOKUP($A979,'Hospitalisation Details'!$A$2:$H$2345,2,FALSE)</f>
        <v>23724</v>
      </c>
      <c r="M979" s="13">
        <f>VLOOKUP($A979,'Hospitalisation Details'!$A$2:$H$2345,4,FALSE)</f>
        <v>11365.95</v>
      </c>
      <c r="N979" t="str">
        <f>VLOOKUP($A979,'Hospitalisation Details'!$A$2:$H$2345,5,FALSE)</f>
        <v>tier - 3</v>
      </c>
      <c r="O979" t="str">
        <f>VLOOKUP($A979,'Hospitalisation Details'!$A$2:$H$2345,6,FALSE)</f>
        <v>tier - 2</v>
      </c>
      <c r="P979" t="str">
        <f>VLOOKUP($A979,'Hospitalisation Details'!$A$2:$H$2345,7,FALSE)</f>
        <v>R1011</v>
      </c>
      <c r="Q979" s="17">
        <f>VLOOKUP($A979,'Hospitalisation Details'!$A$2:$H$2345,8,FALSE)</f>
        <v>58</v>
      </c>
    </row>
    <row r="980" spans="1:17" x14ac:dyDescent="0.25">
      <c r="A980" t="str">
        <f>'Customer Names'!A980</f>
        <v>Id979</v>
      </c>
      <c r="B980" t="str">
        <f>VLOOKUP($A980,'Customer Names'!$A$2:$D$2336,3,FALSE)</f>
        <v>Thomas J</v>
      </c>
      <c r="C980" s="16">
        <f>VLOOKUP($A980,'Medical Examinations'!$A$2:$J$2336,2,FALSE)</f>
        <v>36.08</v>
      </c>
      <c r="D980" s="16">
        <f>VLOOKUP($A980,'Medical Examinations'!$A$2:$J$2336,3,FALSE)</f>
        <v>5.73</v>
      </c>
      <c r="E980" t="str">
        <f>VLOOKUP($A980,'Medical Examinations'!$A$2:$J$2336,4,FALSE)</f>
        <v>yes</v>
      </c>
      <c r="F980" t="str">
        <f>VLOOKUP($A980,'Medical Examinations'!$A$2:$J$2336,5,FALSE)</f>
        <v>No</v>
      </c>
      <c r="G980" t="str">
        <f>VLOOKUP($A980,'Medical Examinations'!$A$2:$J$2336,6,FALSE)</f>
        <v>No</v>
      </c>
      <c r="H980" s="17">
        <f>VLOOKUP($A980,'Medical Examinations'!$A$2:$J$2336,7,FALSE)</f>
        <v>1</v>
      </c>
      <c r="I980" t="str">
        <f>VLOOKUP($A980,'Medical Examinations'!$A$2:$J$2336,8,FALSE)</f>
        <v>No</v>
      </c>
      <c r="J980" t="str">
        <f>VLOOKUP($A980,'Medical Examinations'!$A$2:$J$2336,9,FALSE)</f>
        <v>Obesity</v>
      </c>
      <c r="K980" t="str">
        <f>VLOOKUP($A980,'Medical Examinations'!$A$2:$J$2336,10,FALSE)</f>
        <v>Prediabetes</v>
      </c>
      <c r="L980" s="18">
        <f>VLOOKUP($A980,'Hospitalisation Details'!$A$2:$H$2345,2,FALSE)</f>
        <v>23561</v>
      </c>
      <c r="M980" s="13">
        <f>VLOOKUP($A980,'Hospitalisation Details'!$A$2:$H$2345,4,FALSE)</f>
        <v>11363.28</v>
      </c>
      <c r="N980" t="str">
        <f>VLOOKUP($A980,'Hospitalisation Details'!$A$2:$H$2345,5,FALSE)</f>
        <v>tier - 3</v>
      </c>
      <c r="O980" t="str">
        <f>VLOOKUP($A980,'Hospitalisation Details'!$A$2:$H$2345,6,FALSE)</f>
        <v>tier - 1</v>
      </c>
      <c r="P980" t="str">
        <f>VLOOKUP($A980,'Hospitalisation Details'!$A$2:$H$2345,7,FALSE)</f>
        <v>R1013</v>
      </c>
      <c r="Q980" s="17">
        <f>VLOOKUP($A980,'Hospitalisation Details'!$A$2:$H$2345,8,FALSE)</f>
        <v>58</v>
      </c>
    </row>
    <row r="981" spans="1:17" x14ac:dyDescent="0.25">
      <c r="A981" t="str">
        <f>'Customer Names'!A981</f>
        <v>Id980</v>
      </c>
      <c r="B981" t="str">
        <f>VLOOKUP($A981,'Customer Names'!$A$2:$D$2336,3,FALSE)</f>
        <v>Chris</v>
      </c>
      <c r="C981" s="16">
        <f>VLOOKUP($A981,'Medical Examinations'!$A$2:$J$2336,2,FALSE)</f>
        <v>35.700000000000003</v>
      </c>
      <c r="D981" s="16">
        <f>VLOOKUP($A981,'Medical Examinations'!$A$2:$J$2336,3,FALSE)</f>
        <v>5.47</v>
      </c>
      <c r="E981" t="str">
        <f>VLOOKUP($A981,'Medical Examinations'!$A$2:$J$2336,4,FALSE)</f>
        <v>yes</v>
      </c>
      <c r="F981" t="str">
        <f>VLOOKUP($A981,'Medical Examinations'!$A$2:$J$2336,5,FALSE)</f>
        <v>No</v>
      </c>
      <c r="G981" t="str">
        <f>VLOOKUP($A981,'Medical Examinations'!$A$2:$J$2336,6,FALSE)</f>
        <v>No</v>
      </c>
      <c r="H981" s="17">
        <f>VLOOKUP($A981,'Medical Examinations'!$A$2:$J$2336,7,FALSE)</f>
        <v>1</v>
      </c>
      <c r="I981" t="str">
        <f>VLOOKUP($A981,'Medical Examinations'!$A$2:$J$2336,8,FALSE)</f>
        <v>No</v>
      </c>
      <c r="J981" t="str">
        <f>VLOOKUP($A981,'Medical Examinations'!$A$2:$J$2336,9,FALSE)</f>
        <v>Obesity</v>
      </c>
      <c r="K981" t="str">
        <f>VLOOKUP($A981,'Medical Examinations'!$A$2:$J$2336,10,FALSE)</f>
        <v>Normal</v>
      </c>
      <c r="L981" s="18">
        <f>VLOOKUP($A981,'Hospitalisation Details'!$A$2:$H$2345,2,FALSE)</f>
        <v>23562</v>
      </c>
      <c r="M981" s="13">
        <f>VLOOKUP($A981,'Hospitalisation Details'!$A$2:$H$2345,4,FALSE)</f>
        <v>11362.76</v>
      </c>
      <c r="N981" t="str">
        <f>VLOOKUP($A981,'Hospitalisation Details'!$A$2:$H$2345,5,FALSE)</f>
        <v>tier - 3</v>
      </c>
      <c r="O981" t="str">
        <f>VLOOKUP($A981,'Hospitalisation Details'!$A$2:$H$2345,6,FALSE)</f>
        <v>tier - 1</v>
      </c>
      <c r="P981" t="str">
        <f>VLOOKUP($A981,'Hospitalisation Details'!$A$2:$H$2345,7,FALSE)</f>
        <v>R1011</v>
      </c>
      <c r="Q981" s="17">
        <f>VLOOKUP($A981,'Hospitalisation Details'!$A$2:$H$2345,8,FALSE)</f>
        <v>58</v>
      </c>
    </row>
    <row r="982" spans="1:17" x14ac:dyDescent="0.25">
      <c r="A982" t="str">
        <f>'Customer Names'!A982</f>
        <v>Id981</v>
      </c>
      <c r="B982" t="str">
        <f>VLOOKUP($A982,'Customer Names'!$A$2:$D$2336,3,FALSE)</f>
        <v>Graham</v>
      </c>
      <c r="C982" s="16">
        <f>VLOOKUP($A982,'Medical Examinations'!$A$2:$J$2336,2,FALSE)</f>
        <v>34.01</v>
      </c>
      <c r="D982" s="16">
        <f>VLOOKUP($A982,'Medical Examinations'!$A$2:$J$2336,3,FALSE)</f>
        <v>11.3</v>
      </c>
      <c r="E982" t="str">
        <f>VLOOKUP($A982,'Medical Examinations'!$A$2:$J$2336,4,FALSE)</f>
        <v>No</v>
      </c>
      <c r="F982" t="str">
        <f>VLOOKUP($A982,'Medical Examinations'!$A$2:$J$2336,5,FALSE)</f>
        <v>No</v>
      </c>
      <c r="G982" t="str">
        <f>VLOOKUP($A982,'Medical Examinations'!$A$2:$J$2336,6,FALSE)</f>
        <v>No</v>
      </c>
      <c r="H982" s="17">
        <f>VLOOKUP($A982,'Medical Examinations'!$A$2:$J$2336,7,FALSE)</f>
        <v>0</v>
      </c>
      <c r="I982" t="str">
        <f>VLOOKUP($A982,'Medical Examinations'!$A$2:$J$2336,8,FALSE)</f>
        <v>No</v>
      </c>
      <c r="J982" t="str">
        <f>VLOOKUP($A982,'Medical Examinations'!$A$2:$J$2336,9,FALSE)</f>
        <v>Obesity</v>
      </c>
      <c r="K982" t="str">
        <f>VLOOKUP($A982,'Medical Examinations'!$A$2:$J$2336,10,FALSE)</f>
        <v>Diabetes</v>
      </c>
      <c r="L982" s="18">
        <f>VLOOKUP($A982,'Hospitalisation Details'!$A$2:$H$2345,2,FALSE)</f>
        <v>24011</v>
      </c>
      <c r="M982" s="13">
        <f>VLOOKUP($A982,'Hospitalisation Details'!$A$2:$H$2345,4,FALSE)</f>
        <v>11356.66</v>
      </c>
      <c r="N982" t="str">
        <f>VLOOKUP($A982,'Hospitalisation Details'!$A$2:$H$2345,5,FALSE)</f>
        <v>tier - 3</v>
      </c>
      <c r="O982" t="str">
        <f>VLOOKUP($A982,'Hospitalisation Details'!$A$2:$H$2345,6,FALSE)</f>
        <v>tier - 3</v>
      </c>
      <c r="P982" t="str">
        <f>VLOOKUP($A982,'Hospitalisation Details'!$A$2:$H$2345,7,FALSE)</f>
        <v>R1012</v>
      </c>
      <c r="Q982" s="17">
        <f>VLOOKUP($A982,'Hospitalisation Details'!$A$2:$H$2345,8,FALSE)</f>
        <v>57</v>
      </c>
    </row>
    <row r="983" spans="1:17" x14ac:dyDescent="0.25">
      <c r="A983" t="str">
        <f>'Customer Names'!A983</f>
        <v>Id982</v>
      </c>
      <c r="B983" t="str">
        <f>VLOOKUP($A983,'Customer Names'!$A$2:$D$2336,3,FALSE)</f>
        <v>Garrett</v>
      </c>
      <c r="C983" s="16">
        <f>VLOOKUP($A983,'Medical Examinations'!$A$2:$J$2336,2,FALSE)</f>
        <v>31.54</v>
      </c>
      <c r="D983" s="16">
        <f>VLOOKUP($A983,'Medical Examinations'!$A$2:$J$2336,3,FALSE)</f>
        <v>6.72</v>
      </c>
      <c r="E983" t="str">
        <f>VLOOKUP($A983,'Medical Examinations'!$A$2:$J$2336,4,FALSE)</f>
        <v>No</v>
      </c>
      <c r="F983" t="str">
        <f>VLOOKUP($A983,'Medical Examinations'!$A$2:$J$2336,5,FALSE)</f>
        <v>No</v>
      </c>
      <c r="G983" t="str">
        <f>VLOOKUP($A983,'Medical Examinations'!$A$2:$J$2336,6,FALSE)</f>
        <v>No</v>
      </c>
      <c r="H983" s="17">
        <f>VLOOKUP($A983,'Medical Examinations'!$A$2:$J$2336,7,FALSE)</f>
        <v>0</v>
      </c>
      <c r="I983" t="str">
        <f>VLOOKUP($A983,'Medical Examinations'!$A$2:$J$2336,8,FALSE)</f>
        <v>No</v>
      </c>
      <c r="J983" t="str">
        <f>VLOOKUP($A983,'Medical Examinations'!$A$2:$J$2336,9,FALSE)</f>
        <v>Obesity</v>
      </c>
      <c r="K983" t="str">
        <f>VLOOKUP($A983,'Medical Examinations'!$A$2:$J$2336,10,FALSE)</f>
        <v>Diabetes</v>
      </c>
      <c r="L983" s="18">
        <f>VLOOKUP($A983,'Hospitalisation Details'!$A$2:$H$2345,2,FALSE)</f>
        <v>24075</v>
      </c>
      <c r="M983" s="13">
        <f>VLOOKUP($A983,'Hospitalisation Details'!$A$2:$H$2345,4,FALSE)</f>
        <v>11353.23</v>
      </c>
      <c r="N983" t="str">
        <f>VLOOKUP($A983,'Hospitalisation Details'!$A$2:$H$2345,5,FALSE)</f>
        <v>tier - 3</v>
      </c>
      <c r="O983" t="str">
        <f>VLOOKUP($A983,'Hospitalisation Details'!$A$2:$H$2345,6,FALSE)</f>
        <v>tier - 1</v>
      </c>
      <c r="P983" t="str">
        <f>VLOOKUP($A983,'Hospitalisation Details'!$A$2:$H$2345,7,FALSE)</f>
        <v>R1012</v>
      </c>
      <c r="Q983" s="17">
        <f>VLOOKUP($A983,'Hospitalisation Details'!$A$2:$H$2345,8,FALSE)</f>
        <v>57</v>
      </c>
    </row>
    <row r="984" spans="1:17" x14ac:dyDescent="0.25">
      <c r="A984" t="str">
        <f>'Customer Names'!A984</f>
        <v>Id983</v>
      </c>
      <c r="B984" t="str">
        <f>VLOOKUP($A984,'Customer Names'!$A$2:$D$2336,3,FALSE)</f>
        <v>Andrew</v>
      </c>
      <c r="C984" s="16">
        <f>VLOOKUP($A984,'Medical Examinations'!$A$2:$J$2336,2,FALSE)</f>
        <v>23.3</v>
      </c>
      <c r="D984" s="16">
        <f>VLOOKUP($A984,'Medical Examinations'!$A$2:$J$2336,3,FALSE)</f>
        <v>5.36</v>
      </c>
      <c r="E984" t="str">
        <f>VLOOKUP($A984,'Medical Examinations'!$A$2:$J$2336,4,FALSE)</f>
        <v>yes</v>
      </c>
      <c r="F984" t="str">
        <f>VLOOKUP($A984,'Medical Examinations'!$A$2:$J$2336,5,FALSE)</f>
        <v>No</v>
      </c>
      <c r="G984" t="str">
        <f>VLOOKUP($A984,'Medical Examinations'!$A$2:$J$2336,6,FALSE)</f>
        <v>No</v>
      </c>
      <c r="H984" s="17">
        <f>VLOOKUP($A984,'Medical Examinations'!$A$2:$J$2336,7,FALSE)</f>
        <v>1</v>
      </c>
      <c r="I984" t="str">
        <f>VLOOKUP($A984,'Medical Examinations'!$A$2:$J$2336,8,FALSE)</f>
        <v>No</v>
      </c>
      <c r="J984" t="str">
        <f>VLOOKUP($A984,'Medical Examinations'!$A$2:$J$2336,9,FALSE)</f>
        <v>Normal Weight</v>
      </c>
      <c r="K984" t="str">
        <f>VLOOKUP($A984,'Medical Examinations'!$A$2:$J$2336,10,FALSE)</f>
        <v>Normal</v>
      </c>
      <c r="L984" s="18">
        <f>VLOOKUP($A984,'Hospitalisation Details'!$A$2:$H$2345,2,FALSE)</f>
        <v>23570</v>
      </c>
      <c r="M984" s="13">
        <f>VLOOKUP($A984,'Hospitalisation Details'!$A$2:$H$2345,4,FALSE)</f>
        <v>11345.52</v>
      </c>
      <c r="N984" t="str">
        <f>VLOOKUP($A984,'Hospitalisation Details'!$A$2:$H$2345,5,FALSE)</f>
        <v>tier - 3</v>
      </c>
      <c r="O984" t="str">
        <f>VLOOKUP($A984,'Hospitalisation Details'!$A$2:$H$2345,6,FALSE)</f>
        <v>tier - 3</v>
      </c>
      <c r="P984" t="str">
        <f>VLOOKUP($A984,'Hospitalisation Details'!$A$2:$H$2345,7,FALSE)</f>
        <v>R1011</v>
      </c>
      <c r="Q984" s="17">
        <f>VLOOKUP($A984,'Hospitalisation Details'!$A$2:$H$2345,8,FALSE)</f>
        <v>58</v>
      </c>
    </row>
    <row r="985" spans="1:17" x14ac:dyDescent="0.25">
      <c r="A985" t="str">
        <f>'Customer Names'!A985</f>
        <v>Id984</v>
      </c>
      <c r="B985" t="str">
        <f>VLOOKUP($A985,'Customer Names'!$A$2:$D$2336,3,FALSE)</f>
        <v>Annabelle M</v>
      </c>
      <c r="C985" s="16">
        <f>VLOOKUP($A985,'Medical Examinations'!$A$2:$J$2336,2,FALSE)</f>
        <v>27.75</v>
      </c>
      <c r="D985" s="16">
        <f>VLOOKUP($A985,'Medical Examinations'!$A$2:$J$2336,3,FALSE)</f>
        <v>9.8800000000000008</v>
      </c>
      <c r="E985" t="str">
        <f>VLOOKUP($A985,'Medical Examinations'!$A$2:$J$2336,4,FALSE)</f>
        <v>No</v>
      </c>
      <c r="F985" t="str">
        <f>VLOOKUP($A985,'Medical Examinations'!$A$2:$J$2336,5,FALSE)</f>
        <v>No</v>
      </c>
      <c r="G985" t="str">
        <f>VLOOKUP($A985,'Medical Examinations'!$A$2:$J$2336,6,FALSE)</f>
        <v>No</v>
      </c>
      <c r="H985" s="17">
        <f>VLOOKUP($A985,'Medical Examinations'!$A$2:$J$2336,7,FALSE)</f>
        <v>0</v>
      </c>
      <c r="I985" t="str">
        <f>VLOOKUP($A985,'Medical Examinations'!$A$2:$J$2336,8,FALSE)</f>
        <v>No</v>
      </c>
      <c r="J985" t="str">
        <f>VLOOKUP($A985,'Medical Examinations'!$A$2:$J$2336,9,FALSE)</f>
        <v>Overweight</v>
      </c>
      <c r="K985" t="str">
        <f>VLOOKUP($A985,'Medical Examinations'!$A$2:$J$2336,10,FALSE)</f>
        <v>Diabetes</v>
      </c>
      <c r="L985" s="18">
        <f>VLOOKUP($A985,'Hospitalisation Details'!$A$2:$H$2345,2,FALSE)</f>
        <v>25144</v>
      </c>
      <c r="M985" s="13">
        <f>VLOOKUP($A985,'Hospitalisation Details'!$A$2:$H$2345,4,FALSE)</f>
        <v>11344.32</v>
      </c>
      <c r="N985" t="str">
        <f>VLOOKUP($A985,'Hospitalisation Details'!$A$2:$H$2345,5,FALSE)</f>
        <v>tier - 3</v>
      </c>
      <c r="O985" t="str">
        <f>VLOOKUP($A985,'Hospitalisation Details'!$A$2:$H$2345,6,FALSE)</f>
        <v>tier - 2</v>
      </c>
      <c r="P985" t="str">
        <f>VLOOKUP($A985,'Hospitalisation Details'!$A$2:$H$2345,7,FALSE)</f>
        <v>R1025</v>
      </c>
      <c r="Q985" s="17">
        <f>VLOOKUP($A985,'Hospitalisation Details'!$A$2:$H$2345,8,FALSE)</f>
        <v>54</v>
      </c>
    </row>
    <row r="986" spans="1:17" x14ac:dyDescent="0.25">
      <c r="A986" t="str">
        <f>'Customer Names'!A986</f>
        <v>Id985</v>
      </c>
      <c r="B986" t="str">
        <f>VLOOKUP($A986,'Customer Names'!$A$2:$D$2336,3,FALSE)</f>
        <v>Daniel T.</v>
      </c>
      <c r="C986" s="16">
        <f>VLOOKUP($A986,'Medical Examinations'!$A$2:$J$2336,2,FALSE)</f>
        <v>42.46</v>
      </c>
      <c r="D986" s="16">
        <f>VLOOKUP($A986,'Medical Examinations'!$A$2:$J$2336,3,FALSE)</f>
        <v>4.1100000000000003</v>
      </c>
      <c r="E986" t="str">
        <f>VLOOKUP($A986,'Medical Examinations'!$A$2:$J$2336,4,FALSE)</f>
        <v>No</v>
      </c>
      <c r="F986" t="str">
        <f>VLOOKUP($A986,'Medical Examinations'!$A$2:$J$2336,5,FALSE)</f>
        <v>No</v>
      </c>
      <c r="G986" t="str">
        <f>VLOOKUP($A986,'Medical Examinations'!$A$2:$J$2336,6,FALSE)</f>
        <v>No</v>
      </c>
      <c r="H986" s="17">
        <f>VLOOKUP($A986,'Medical Examinations'!$A$2:$J$2336,7,FALSE)</f>
        <v>0</v>
      </c>
      <c r="I986" t="str">
        <f>VLOOKUP($A986,'Medical Examinations'!$A$2:$J$2336,8,FALSE)</f>
        <v>No</v>
      </c>
      <c r="J986" t="str">
        <f>VLOOKUP($A986,'Medical Examinations'!$A$2:$J$2336,9,FALSE)</f>
        <v>Obesity</v>
      </c>
      <c r="K986" t="str">
        <f>VLOOKUP($A986,'Medical Examinations'!$A$2:$J$2336,10,FALSE)</f>
        <v>Normal</v>
      </c>
      <c r="L986" s="18">
        <f>VLOOKUP($A986,'Hospitalisation Details'!$A$2:$H$2345,2,FALSE)</f>
        <v>32739</v>
      </c>
      <c r="M986" s="13">
        <f>VLOOKUP($A986,'Hospitalisation Details'!$A$2:$H$2345,4,FALSE)</f>
        <v>11326.71</v>
      </c>
      <c r="N986" t="str">
        <f>VLOOKUP($A986,'Hospitalisation Details'!$A$2:$H$2345,5,FALSE)</f>
        <v>tier - 3</v>
      </c>
      <c r="O986" t="str">
        <f>VLOOKUP($A986,'Hospitalisation Details'!$A$2:$H$2345,6,FALSE)</f>
        <v>tier - 3</v>
      </c>
      <c r="P986" t="str">
        <f>VLOOKUP($A986,'Hospitalisation Details'!$A$2:$H$2345,7,FALSE)</f>
        <v>R1013</v>
      </c>
      <c r="Q986" s="17">
        <f>VLOOKUP($A986,'Hospitalisation Details'!$A$2:$H$2345,8,FALSE)</f>
        <v>33</v>
      </c>
    </row>
    <row r="987" spans="1:17" x14ac:dyDescent="0.25">
      <c r="A987" t="str">
        <f>'Customer Names'!A987</f>
        <v>Id986</v>
      </c>
      <c r="B987" t="str">
        <f>VLOOKUP($A987,'Customer Names'!$A$2:$D$2336,3,FALSE)</f>
        <v>Deanne</v>
      </c>
      <c r="C987" s="16">
        <f>VLOOKUP($A987,'Medical Examinations'!$A$2:$J$2336,2,FALSE)</f>
        <v>54.47</v>
      </c>
      <c r="D987" s="16">
        <f>VLOOKUP($A987,'Medical Examinations'!$A$2:$J$2336,3,FALSE)</f>
        <v>7.48</v>
      </c>
      <c r="E987" t="str">
        <f>VLOOKUP($A987,'Medical Examinations'!$A$2:$J$2336,4,FALSE)</f>
        <v>No</v>
      </c>
      <c r="F987" t="str">
        <f>VLOOKUP($A987,'Medical Examinations'!$A$2:$J$2336,5,FALSE)</f>
        <v>No</v>
      </c>
      <c r="G987" t="str">
        <f>VLOOKUP($A987,'Medical Examinations'!$A$2:$J$2336,6,FALSE)</f>
        <v>No</v>
      </c>
      <c r="H987" s="17">
        <f>VLOOKUP($A987,'Medical Examinations'!$A$2:$J$2336,7,FALSE)</f>
        <v>0</v>
      </c>
      <c r="I987" t="str">
        <f>VLOOKUP($A987,'Medical Examinations'!$A$2:$J$2336,8,FALSE)</f>
        <v>No</v>
      </c>
      <c r="J987" t="str">
        <f>VLOOKUP($A987,'Medical Examinations'!$A$2:$J$2336,9,FALSE)</f>
        <v>Obesity</v>
      </c>
      <c r="K987" t="str">
        <f>VLOOKUP($A987,'Medical Examinations'!$A$2:$J$2336,10,FALSE)</f>
        <v>Diabetes</v>
      </c>
      <c r="L987" s="18">
        <f>VLOOKUP($A987,'Hospitalisation Details'!$A$2:$H$2345,2,FALSE)</f>
        <v>37519</v>
      </c>
      <c r="M987" s="13">
        <f>VLOOKUP($A987,'Hospitalisation Details'!$A$2:$H$2345,4,FALSE)</f>
        <v>11321.49</v>
      </c>
      <c r="N987" t="str">
        <f>VLOOKUP($A987,'Hospitalisation Details'!$A$2:$H$2345,5,FALSE)</f>
        <v>tier - 3</v>
      </c>
      <c r="O987" t="str">
        <f>VLOOKUP($A987,'Hospitalisation Details'!$A$2:$H$2345,6,FALSE)</f>
        <v>tier - 3</v>
      </c>
      <c r="P987" t="str">
        <f>VLOOKUP($A987,'Hospitalisation Details'!$A$2:$H$2345,7,FALSE)</f>
        <v>R1012</v>
      </c>
      <c r="Q987" s="17">
        <f>VLOOKUP($A987,'Hospitalisation Details'!$A$2:$H$2345,8,FALSE)</f>
        <v>20</v>
      </c>
    </row>
    <row r="988" spans="1:17" x14ac:dyDescent="0.25">
      <c r="A988" t="str">
        <f>'Customer Names'!A988</f>
        <v>Id987</v>
      </c>
      <c r="B988" t="str">
        <f>VLOOKUP($A988,'Customer Names'!$A$2:$D$2336,3,FALSE)</f>
        <v>Carrie</v>
      </c>
      <c r="C988" s="16">
        <f>VLOOKUP($A988,'Medical Examinations'!$A$2:$J$2336,2,FALSE)</f>
        <v>24.93</v>
      </c>
      <c r="D988" s="16">
        <f>VLOOKUP($A988,'Medical Examinations'!$A$2:$J$2336,3,FALSE)</f>
        <v>9.18</v>
      </c>
      <c r="E988" t="str">
        <f>VLOOKUP($A988,'Medical Examinations'!$A$2:$J$2336,4,FALSE)</f>
        <v>yes</v>
      </c>
      <c r="F988" t="str">
        <f>VLOOKUP($A988,'Medical Examinations'!$A$2:$J$2336,5,FALSE)</f>
        <v>No</v>
      </c>
      <c r="G988" t="str">
        <f>VLOOKUP($A988,'Medical Examinations'!$A$2:$J$2336,6,FALSE)</f>
        <v>Yes</v>
      </c>
      <c r="H988" s="17">
        <f>VLOOKUP($A988,'Medical Examinations'!$A$2:$J$2336,7,FALSE)</f>
        <v>1</v>
      </c>
      <c r="I988" t="str">
        <f>VLOOKUP($A988,'Medical Examinations'!$A$2:$J$2336,8,FALSE)</f>
        <v>No</v>
      </c>
      <c r="J988" t="str">
        <f>VLOOKUP($A988,'Medical Examinations'!$A$2:$J$2336,9,FALSE)</f>
        <v>Normal Weight</v>
      </c>
      <c r="K988" t="str">
        <f>VLOOKUP($A988,'Medical Examinations'!$A$2:$J$2336,10,FALSE)</f>
        <v>Diabetes</v>
      </c>
      <c r="L988" s="18">
        <f>VLOOKUP($A988,'Hospitalisation Details'!$A$2:$H$2345,2,FALSE)</f>
        <v>23203</v>
      </c>
      <c r="M988" s="13">
        <f>VLOOKUP($A988,'Hospitalisation Details'!$A$2:$H$2345,4,FALSE)</f>
        <v>11319.12</v>
      </c>
      <c r="N988" t="str">
        <f>VLOOKUP($A988,'Hospitalisation Details'!$A$2:$H$2345,5,FALSE)</f>
        <v>tier - 3</v>
      </c>
      <c r="O988" t="str">
        <f>VLOOKUP($A988,'Hospitalisation Details'!$A$2:$H$2345,6,FALSE)</f>
        <v>tier - 1</v>
      </c>
      <c r="P988" t="str">
        <f>VLOOKUP($A988,'Hospitalisation Details'!$A$2:$H$2345,7,FALSE)</f>
        <v>R1012</v>
      </c>
      <c r="Q988" s="17">
        <f>VLOOKUP($A988,'Hospitalisation Details'!$A$2:$H$2345,8,FALSE)</f>
        <v>59</v>
      </c>
    </row>
    <row r="989" spans="1:17" x14ac:dyDescent="0.25">
      <c r="A989" t="str">
        <f>'Customer Names'!A989</f>
        <v>Id988</v>
      </c>
      <c r="B989" t="str">
        <f>VLOOKUP($A989,'Customer Names'!$A$2:$D$2336,3,FALSE)</f>
        <v>Suzanne</v>
      </c>
      <c r="C989" s="16">
        <f>VLOOKUP($A989,'Medical Examinations'!$A$2:$J$2336,2,FALSE)</f>
        <v>48.12</v>
      </c>
      <c r="D989" s="16">
        <f>VLOOKUP($A989,'Medical Examinations'!$A$2:$J$2336,3,FALSE)</f>
        <v>4.51</v>
      </c>
      <c r="E989" t="str">
        <f>VLOOKUP($A989,'Medical Examinations'!$A$2:$J$2336,4,FALSE)</f>
        <v>yes</v>
      </c>
      <c r="F989" t="str">
        <f>VLOOKUP($A989,'Medical Examinations'!$A$2:$J$2336,5,FALSE)</f>
        <v>No</v>
      </c>
      <c r="G989" t="str">
        <f>VLOOKUP($A989,'Medical Examinations'!$A$2:$J$2336,6,FALSE)</f>
        <v>No</v>
      </c>
      <c r="H989" s="17">
        <f>VLOOKUP($A989,'Medical Examinations'!$A$2:$J$2336,7,FALSE)</f>
        <v>1</v>
      </c>
      <c r="I989" t="str">
        <f>VLOOKUP($A989,'Medical Examinations'!$A$2:$J$2336,8,FALSE)</f>
        <v>No</v>
      </c>
      <c r="J989" t="str">
        <f>VLOOKUP($A989,'Medical Examinations'!$A$2:$J$2336,9,FALSE)</f>
        <v>Obesity</v>
      </c>
      <c r="K989" t="str">
        <f>VLOOKUP($A989,'Medical Examinations'!$A$2:$J$2336,10,FALSE)</f>
        <v>Normal</v>
      </c>
      <c r="L989" s="18">
        <f>VLOOKUP($A989,'Hospitalisation Details'!$A$2:$H$2345,2,FALSE)</f>
        <v>35043</v>
      </c>
      <c r="M989" s="13">
        <f>VLOOKUP($A989,'Hospitalisation Details'!$A$2:$H$2345,4,FALSE)</f>
        <v>11318.57</v>
      </c>
      <c r="N989" t="str">
        <f>VLOOKUP($A989,'Hospitalisation Details'!$A$2:$H$2345,5,FALSE)</f>
        <v>tier - 3</v>
      </c>
      <c r="O989" t="str">
        <f>VLOOKUP($A989,'Hospitalisation Details'!$A$2:$H$2345,6,FALSE)</f>
        <v>tier - 2</v>
      </c>
      <c r="P989" t="str">
        <f>VLOOKUP($A989,'Hospitalisation Details'!$A$2:$H$2345,7,FALSE)</f>
        <v>R1026</v>
      </c>
      <c r="Q989" s="17">
        <f>VLOOKUP($A989,'Hospitalisation Details'!$A$2:$H$2345,8,FALSE)</f>
        <v>27</v>
      </c>
    </row>
    <row r="990" spans="1:17" x14ac:dyDescent="0.25">
      <c r="A990" t="str">
        <f>'Customer Names'!A990</f>
        <v>Id989</v>
      </c>
      <c r="B990" t="str">
        <f>VLOOKUP($A990,'Customer Names'!$A$2:$D$2336,3,FALSE)</f>
        <v>Jasmine P.</v>
      </c>
      <c r="C990" s="16">
        <f>VLOOKUP($A990,'Medical Examinations'!$A$2:$J$2336,2,FALSE)</f>
        <v>24.91</v>
      </c>
      <c r="D990" s="16">
        <f>VLOOKUP($A990,'Medical Examinations'!$A$2:$J$2336,3,FALSE)</f>
        <v>7.33</v>
      </c>
      <c r="E990" t="str">
        <f>VLOOKUP($A990,'Medical Examinations'!$A$2:$J$2336,4,FALSE)</f>
        <v>yes</v>
      </c>
      <c r="F990" t="str">
        <f>VLOOKUP($A990,'Medical Examinations'!$A$2:$J$2336,5,FALSE)</f>
        <v>No</v>
      </c>
      <c r="G990" t="str">
        <f>VLOOKUP($A990,'Medical Examinations'!$A$2:$J$2336,6,FALSE)</f>
        <v>Yes</v>
      </c>
      <c r="H990" s="17">
        <f>VLOOKUP($A990,'Medical Examinations'!$A$2:$J$2336,7,FALSE)</f>
        <v>1</v>
      </c>
      <c r="I990" t="str">
        <f>VLOOKUP($A990,'Medical Examinations'!$A$2:$J$2336,8,FALSE)</f>
        <v>No</v>
      </c>
      <c r="J990" t="str">
        <f>VLOOKUP($A990,'Medical Examinations'!$A$2:$J$2336,9,FALSE)</f>
        <v>Normal Weight</v>
      </c>
      <c r="K990" t="str">
        <f>VLOOKUP($A990,'Medical Examinations'!$A$2:$J$2336,10,FALSE)</f>
        <v>Diabetes</v>
      </c>
      <c r="L990" s="18">
        <f>VLOOKUP($A990,'Hospitalisation Details'!$A$2:$H$2345,2,FALSE)</f>
        <v>23337</v>
      </c>
      <c r="M990" s="13">
        <f>VLOOKUP($A990,'Hospitalisation Details'!$A$2:$H$2345,4,FALSE)</f>
        <v>11312.33</v>
      </c>
      <c r="N990" t="str">
        <f>VLOOKUP($A990,'Hospitalisation Details'!$A$2:$H$2345,5,FALSE)</f>
        <v>tier - 3</v>
      </c>
      <c r="O990" t="str">
        <f>VLOOKUP($A990,'Hospitalisation Details'!$A$2:$H$2345,6,FALSE)</f>
        <v>tier - 3</v>
      </c>
      <c r="P990" t="str">
        <f>VLOOKUP($A990,'Hospitalisation Details'!$A$2:$H$2345,7,FALSE)</f>
        <v>R1012</v>
      </c>
      <c r="Q990" s="17">
        <f>VLOOKUP($A990,'Hospitalisation Details'!$A$2:$H$2345,8,FALSE)</f>
        <v>59</v>
      </c>
    </row>
    <row r="991" spans="1:17" x14ac:dyDescent="0.25">
      <c r="A991" t="str">
        <f>'Customer Names'!A991</f>
        <v>Id990</v>
      </c>
      <c r="B991" t="str">
        <f>VLOOKUP($A991,'Customer Names'!$A$2:$D$2336,3,FALSE)</f>
        <v>Jennifer</v>
      </c>
      <c r="C991" s="16">
        <f>VLOOKUP($A991,'Medical Examinations'!$A$2:$J$2336,2,FALSE)</f>
        <v>27.645</v>
      </c>
      <c r="D991" s="16">
        <f>VLOOKUP($A991,'Medical Examinations'!$A$2:$J$2336,3,FALSE)</f>
        <v>10.56</v>
      </c>
      <c r="E991" t="str">
        <f>VLOOKUP($A991,'Medical Examinations'!$A$2:$J$2336,4,FALSE)</f>
        <v>No</v>
      </c>
      <c r="F991" t="str">
        <f>VLOOKUP($A991,'Medical Examinations'!$A$2:$J$2336,5,FALSE)</f>
        <v>No</v>
      </c>
      <c r="G991" t="str">
        <f>VLOOKUP($A991,'Medical Examinations'!$A$2:$J$2336,6,FALSE)</f>
        <v>No</v>
      </c>
      <c r="H991" s="17">
        <f>VLOOKUP($A991,'Medical Examinations'!$A$2:$J$2336,7,FALSE)</f>
        <v>0</v>
      </c>
      <c r="I991" t="str">
        <f>VLOOKUP($A991,'Medical Examinations'!$A$2:$J$2336,8,FALSE)</f>
        <v>No</v>
      </c>
      <c r="J991" t="str">
        <f>VLOOKUP($A991,'Medical Examinations'!$A$2:$J$2336,9,FALSE)</f>
        <v>Overweight</v>
      </c>
      <c r="K991" t="str">
        <f>VLOOKUP($A991,'Medical Examinations'!$A$2:$J$2336,10,FALSE)</f>
        <v>Diabetes</v>
      </c>
      <c r="L991" s="18">
        <f>VLOOKUP($A991,'Hospitalisation Details'!$A$2:$H$2345,2,FALSE)</f>
        <v>25117</v>
      </c>
      <c r="M991" s="13">
        <f>VLOOKUP($A991,'Hospitalisation Details'!$A$2:$H$2345,4,FALSE)</f>
        <v>11305.93</v>
      </c>
      <c r="N991" t="str">
        <f>VLOOKUP($A991,'Hospitalisation Details'!$A$2:$H$2345,5,FALSE)</f>
        <v>tier - 3</v>
      </c>
      <c r="O991" t="str">
        <f>VLOOKUP($A991,'Hospitalisation Details'!$A$2:$H$2345,6,FALSE)</f>
        <v>tier - 1</v>
      </c>
      <c r="P991" t="str">
        <f>VLOOKUP($A991,'Hospitalisation Details'!$A$2:$H$2345,7,FALSE)</f>
        <v>R1012</v>
      </c>
      <c r="Q991" s="17">
        <f>VLOOKUP($A991,'Hospitalisation Details'!$A$2:$H$2345,8,FALSE)</f>
        <v>54</v>
      </c>
    </row>
    <row r="992" spans="1:17" x14ac:dyDescent="0.25">
      <c r="A992" t="str">
        <f>'Customer Names'!A992</f>
        <v>Id991</v>
      </c>
      <c r="B992" t="str">
        <f>VLOOKUP($A992,'Customer Names'!$A$2:$D$2336,3,FALSE)</f>
        <v>Tracie</v>
      </c>
      <c r="C992" s="16">
        <f>VLOOKUP($A992,'Medical Examinations'!$A$2:$J$2336,2,FALSE)</f>
        <v>33.700000000000003</v>
      </c>
      <c r="D992" s="16">
        <f>VLOOKUP($A992,'Medical Examinations'!$A$2:$J$2336,3,FALSE)</f>
        <v>4.01</v>
      </c>
      <c r="E992" t="str">
        <f>VLOOKUP($A992,'Medical Examinations'!$A$2:$J$2336,4,FALSE)</f>
        <v>No</v>
      </c>
      <c r="F992" t="str">
        <f>VLOOKUP($A992,'Medical Examinations'!$A$2:$J$2336,5,FALSE)</f>
        <v>No</v>
      </c>
      <c r="G992" t="str">
        <f>VLOOKUP($A992,'Medical Examinations'!$A$2:$J$2336,6,FALSE)</f>
        <v>No</v>
      </c>
      <c r="H992" s="17">
        <f>VLOOKUP($A992,'Medical Examinations'!$A$2:$J$2336,7,FALSE)</f>
        <v>2</v>
      </c>
      <c r="I992" t="str">
        <f>VLOOKUP($A992,'Medical Examinations'!$A$2:$J$2336,8,FALSE)</f>
        <v>No</v>
      </c>
      <c r="J992" t="str">
        <f>VLOOKUP($A992,'Medical Examinations'!$A$2:$J$2336,9,FALSE)</f>
        <v>Obesity</v>
      </c>
      <c r="K992" t="str">
        <f>VLOOKUP($A992,'Medical Examinations'!$A$2:$J$2336,10,FALSE)</f>
        <v>Normal</v>
      </c>
      <c r="L992" s="18">
        <f>VLOOKUP($A992,'Hospitalisation Details'!$A$2:$H$2345,2,FALSE)</f>
        <v>26567</v>
      </c>
      <c r="M992" s="13">
        <f>VLOOKUP($A992,'Hospitalisation Details'!$A$2:$H$2345,4,FALSE)</f>
        <v>11299.34</v>
      </c>
      <c r="N992" t="str">
        <f>VLOOKUP($A992,'Hospitalisation Details'!$A$2:$H$2345,5,FALSE)</f>
        <v>tier - 3</v>
      </c>
      <c r="O992" t="str">
        <f>VLOOKUP($A992,'Hospitalisation Details'!$A$2:$H$2345,6,FALSE)</f>
        <v>tier - 2</v>
      </c>
      <c r="P992" t="str">
        <f>VLOOKUP($A992,'Hospitalisation Details'!$A$2:$H$2345,7,FALSE)</f>
        <v>R1011</v>
      </c>
      <c r="Q992" s="17">
        <f>VLOOKUP($A992,'Hospitalisation Details'!$A$2:$H$2345,8,FALSE)</f>
        <v>50</v>
      </c>
    </row>
    <row r="993" spans="1:17" x14ac:dyDescent="0.25">
      <c r="A993" t="str">
        <f>'Customer Names'!A993</f>
        <v>Id992</v>
      </c>
      <c r="B993" t="str">
        <f>VLOOKUP($A993,'Customer Names'!$A$2:$D$2336,3,FALSE)</f>
        <v>Tristan D.</v>
      </c>
      <c r="C993" s="16">
        <f>VLOOKUP($A993,'Medical Examinations'!$A$2:$J$2336,2,FALSE)</f>
        <v>38.93</v>
      </c>
      <c r="D993" s="16">
        <f>VLOOKUP($A993,'Medical Examinations'!$A$2:$J$2336,3,FALSE)</f>
        <v>5.64</v>
      </c>
      <c r="E993" t="str">
        <f>VLOOKUP($A993,'Medical Examinations'!$A$2:$J$2336,4,FALSE)</f>
        <v>yes</v>
      </c>
      <c r="F993" t="str">
        <f>VLOOKUP($A993,'Medical Examinations'!$A$2:$J$2336,5,FALSE)</f>
        <v>No</v>
      </c>
      <c r="G993" t="str">
        <f>VLOOKUP($A993,'Medical Examinations'!$A$2:$J$2336,6,FALSE)</f>
        <v>No</v>
      </c>
      <c r="H993" s="17">
        <f>VLOOKUP($A993,'Medical Examinations'!$A$2:$J$2336,7,FALSE)</f>
        <v>1</v>
      </c>
      <c r="I993" t="str">
        <f>VLOOKUP($A993,'Medical Examinations'!$A$2:$J$2336,8,FALSE)</f>
        <v>No</v>
      </c>
      <c r="J993" t="str">
        <f>VLOOKUP($A993,'Medical Examinations'!$A$2:$J$2336,9,FALSE)</f>
        <v>Obesity</v>
      </c>
      <c r="K993" t="str">
        <f>VLOOKUP($A993,'Medical Examinations'!$A$2:$J$2336,10,FALSE)</f>
        <v>Normal</v>
      </c>
      <c r="L993" s="18">
        <f>VLOOKUP($A993,'Hospitalisation Details'!$A$2:$H$2345,2,FALSE)</f>
        <v>32461</v>
      </c>
      <c r="M993" s="13">
        <f>VLOOKUP($A993,'Hospitalisation Details'!$A$2:$H$2345,4,FALSE)</f>
        <v>11294.57</v>
      </c>
      <c r="N993" t="str">
        <f>VLOOKUP($A993,'Hospitalisation Details'!$A$2:$H$2345,5,FALSE)</f>
        <v>tier - 3</v>
      </c>
      <c r="O993" t="str">
        <f>VLOOKUP($A993,'Hospitalisation Details'!$A$2:$H$2345,6,FALSE)</f>
        <v>tier - 1</v>
      </c>
      <c r="P993" t="str">
        <f>VLOOKUP($A993,'Hospitalisation Details'!$A$2:$H$2345,7,FALSE)</f>
        <v>R1022</v>
      </c>
      <c r="Q993" s="17">
        <f>VLOOKUP($A993,'Hospitalisation Details'!$A$2:$H$2345,8,FALSE)</f>
        <v>34</v>
      </c>
    </row>
    <row r="994" spans="1:17" x14ac:dyDescent="0.25">
      <c r="A994" t="str">
        <f>'Customer Names'!A994</f>
        <v>Id993</v>
      </c>
      <c r="B994" t="str">
        <f>VLOOKUP($A994,'Customer Names'!$A$2:$D$2336,3,FALSE)</f>
        <v>Peiweng</v>
      </c>
      <c r="C994" s="16">
        <f>VLOOKUP($A994,'Medical Examinations'!$A$2:$J$2336,2,FALSE)</f>
        <v>32.774999999999999</v>
      </c>
      <c r="D994" s="16">
        <f>VLOOKUP($A994,'Medical Examinations'!$A$2:$J$2336,3,FALSE)</f>
        <v>8.02</v>
      </c>
      <c r="E994" t="str">
        <f>VLOOKUP($A994,'Medical Examinations'!$A$2:$J$2336,4,FALSE)</f>
        <v>yes</v>
      </c>
      <c r="F994" t="str">
        <f>VLOOKUP($A994,'Medical Examinations'!$A$2:$J$2336,5,FALSE)</f>
        <v>No</v>
      </c>
      <c r="G994" t="str">
        <f>VLOOKUP($A994,'Medical Examinations'!$A$2:$J$2336,6,FALSE)</f>
        <v>No</v>
      </c>
      <c r="H994" s="17">
        <f>VLOOKUP($A994,'Medical Examinations'!$A$2:$J$2336,7,FALSE)</f>
        <v>2</v>
      </c>
      <c r="I994" t="str">
        <f>VLOOKUP($A994,'Medical Examinations'!$A$2:$J$2336,8,FALSE)</f>
        <v>No</v>
      </c>
      <c r="J994" t="str">
        <f>VLOOKUP($A994,'Medical Examinations'!$A$2:$J$2336,9,FALSE)</f>
        <v>Obesity</v>
      </c>
      <c r="K994" t="str">
        <f>VLOOKUP($A994,'Medical Examinations'!$A$2:$J$2336,10,FALSE)</f>
        <v>Diabetes</v>
      </c>
      <c r="L994" s="18">
        <f>VLOOKUP($A994,'Hospitalisation Details'!$A$2:$H$2345,2,FALSE)</f>
        <v>25741</v>
      </c>
      <c r="M994" s="13">
        <f>VLOOKUP($A994,'Hospitalisation Details'!$A$2:$H$2345,4,FALSE)</f>
        <v>11289.11</v>
      </c>
      <c r="N994" t="str">
        <f>VLOOKUP($A994,'Hospitalisation Details'!$A$2:$H$2345,5,FALSE)</f>
        <v>tier - 3</v>
      </c>
      <c r="O994" t="str">
        <f>VLOOKUP($A994,'Hospitalisation Details'!$A$2:$H$2345,6,FALSE)</f>
        <v>tier - 1</v>
      </c>
      <c r="P994" t="str">
        <f>VLOOKUP($A994,'Hospitalisation Details'!$A$2:$H$2345,7,FALSE)</f>
        <v>R1012</v>
      </c>
      <c r="Q994" s="17">
        <f>VLOOKUP($A994,'Hospitalisation Details'!$A$2:$H$2345,8,FALSE)</f>
        <v>52</v>
      </c>
    </row>
    <row r="995" spans="1:17" x14ac:dyDescent="0.25">
      <c r="A995" t="str">
        <f>'Customer Names'!A995</f>
        <v>Id994</v>
      </c>
      <c r="B995" t="str">
        <f>VLOOKUP($A995,'Customer Names'!$A$2:$D$2336,3,FALSE)</f>
        <v>Theresa M.</v>
      </c>
      <c r="C995" s="16">
        <f>VLOOKUP($A995,'Medical Examinations'!$A$2:$J$2336,2,FALSE)</f>
        <v>29.83</v>
      </c>
      <c r="D995" s="16">
        <f>VLOOKUP($A995,'Medical Examinations'!$A$2:$J$2336,3,FALSE)</f>
        <v>7.2</v>
      </c>
      <c r="E995" t="str">
        <f>VLOOKUP($A995,'Medical Examinations'!$A$2:$J$2336,4,FALSE)</f>
        <v>yes</v>
      </c>
      <c r="F995" t="str">
        <f>VLOOKUP($A995,'Medical Examinations'!$A$2:$J$2336,5,FALSE)</f>
        <v>No</v>
      </c>
      <c r="G995" t="str">
        <f>VLOOKUP($A995,'Medical Examinations'!$A$2:$J$2336,6,FALSE)</f>
        <v>No</v>
      </c>
      <c r="H995" s="17">
        <f>VLOOKUP($A995,'Medical Examinations'!$A$2:$J$2336,7,FALSE)</f>
        <v>0</v>
      </c>
      <c r="I995" t="str">
        <f>VLOOKUP($A995,'Medical Examinations'!$A$2:$J$2336,8,FALSE)</f>
        <v>No</v>
      </c>
      <c r="J995" t="str">
        <f>VLOOKUP($A995,'Medical Examinations'!$A$2:$J$2336,9,FALSE)</f>
        <v>Overweight</v>
      </c>
      <c r="K995" t="str">
        <f>VLOOKUP($A995,'Medical Examinations'!$A$2:$J$2336,10,FALSE)</f>
        <v>Diabetes</v>
      </c>
      <c r="L995" s="18">
        <f>VLOOKUP($A995,'Hospitalisation Details'!$A$2:$H$2345,2,FALSE)</f>
        <v>24637</v>
      </c>
      <c r="M995" s="13">
        <f>VLOOKUP($A995,'Hospitalisation Details'!$A$2:$H$2345,4,FALSE)</f>
        <v>11286.54</v>
      </c>
      <c r="N995" t="str">
        <f>VLOOKUP($A995,'Hospitalisation Details'!$A$2:$H$2345,5,FALSE)</f>
        <v>tier - 3</v>
      </c>
      <c r="O995" t="str">
        <f>VLOOKUP($A995,'Hospitalisation Details'!$A$2:$H$2345,6,FALSE)</f>
        <v>tier - 3</v>
      </c>
      <c r="P995" t="str">
        <f>VLOOKUP($A995,'Hospitalisation Details'!$A$2:$H$2345,7,FALSE)</f>
        <v>R1024</v>
      </c>
      <c r="Q995" s="17">
        <f>VLOOKUP($A995,'Hospitalisation Details'!$A$2:$H$2345,8,FALSE)</f>
        <v>55</v>
      </c>
    </row>
    <row r="996" spans="1:17" x14ac:dyDescent="0.25">
      <c r="A996" t="str">
        <f>'Customer Names'!A996</f>
        <v>Id995</v>
      </c>
      <c r="B996" t="str">
        <f>VLOOKUP($A996,'Customer Names'!$A$2:$D$2336,3,FALSE)</f>
        <v>Daniel J</v>
      </c>
      <c r="C996" s="16">
        <f>VLOOKUP($A996,'Medical Examinations'!$A$2:$J$2336,2,FALSE)</f>
        <v>28.31</v>
      </c>
      <c r="D996" s="16">
        <f>VLOOKUP($A996,'Medical Examinations'!$A$2:$J$2336,3,FALSE)</f>
        <v>4.55</v>
      </c>
      <c r="E996" t="str">
        <f>VLOOKUP($A996,'Medical Examinations'!$A$2:$J$2336,4,FALSE)</f>
        <v>No</v>
      </c>
      <c r="F996" t="str">
        <f>VLOOKUP($A996,'Medical Examinations'!$A$2:$J$2336,5,FALSE)</f>
        <v>yes</v>
      </c>
      <c r="G996" t="str">
        <f>VLOOKUP($A996,'Medical Examinations'!$A$2:$J$2336,6,FALSE)</f>
        <v>No</v>
      </c>
      <c r="H996" s="17">
        <f>VLOOKUP($A996,'Medical Examinations'!$A$2:$J$2336,7,FALSE)</f>
        <v>1</v>
      </c>
      <c r="I996" t="str">
        <f>VLOOKUP($A996,'Medical Examinations'!$A$2:$J$2336,8,FALSE)</f>
        <v>No</v>
      </c>
      <c r="J996" t="str">
        <f>VLOOKUP($A996,'Medical Examinations'!$A$2:$J$2336,9,FALSE)</f>
        <v>Overweight</v>
      </c>
      <c r="K996" t="str">
        <f>VLOOKUP($A996,'Medical Examinations'!$A$2:$J$2336,10,FALSE)</f>
        <v>Normal</v>
      </c>
      <c r="L996" s="18">
        <f>VLOOKUP($A996,'Hospitalisation Details'!$A$2:$H$2345,2,FALSE)</f>
        <v>38264</v>
      </c>
      <c r="M996" s="13">
        <f>VLOOKUP($A996,'Hospitalisation Details'!$A$2:$H$2345,4,FALSE)</f>
        <v>11272.33</v>
      </c>
      <c r="N996" t="str">
        <f>VLOOKUP($A996,'Hospitalisation Details'!$A$2:$H$2345,5,FALSE)</f>
        <v>tier - 3</v>
      </c>
      <c r="O996" t="str">
        <f>VLOOKUP($A996,'Hospitalisation Details'!$A$2:$H$2345,6,FALSE)</f>
        <v>tier - 2</v>
      </c>
      <c r="P996" t="str">
        <f>VLOOKUP($A996,'Hospitalisation Details'!$A$2:$H$2345,7,FALSE)</f>
        <v>R1019</v>
      </c>
      <c r="Q996" s="17">
        <f>VLOOKUP($A996,'Hospitalisation Details'!$A$2:$H$2345,8,FALSE)</f>
        <v>18</v>
      </c>
    </row>
    <row r="997" spans="1:17" x14ac:dyDescent="0.25">
      <c r="A997" t="str">
        <f>'Customer Names'!A997</f>
        <v>Id996</v>
      </c>
      <c r="B997" t="str">
        <f>VLOOKUP($A997,'Customer Names'!$A$2:$D$2336,3,FALSE)</f>
        <v>Courtney M.</v>
      </c>
      <c r="C997" s="16">
        <f>VLOOKUP($A997,'Medical Examinations'!$A$2:$J$2336,2,FALSE)</f>
        <v>29.79</v>
      </c>
      <c r="D997" s="16">
        <f>VLOOKUP($A997,'Medical Examinations'!$A$2:$J$2336,3,FALSE)</f>
        <v>9.0299999999999994</v>
      </c>
      <c r="E997" t="str">
        <f>VLOOKUP($A997,'Medical Examinations'!$A$2:$J$2336,4,FALSE)</f>
        <v>No</v>
      </c>
      <c r="F997" t="str">
        <f>VLOOKUP($A997,'Medical Examinations'!$A$2:$J$2336,5,FALSE)</f>
        <v>No</v>
      </c>
      <c r="G997" t="str">
        <f>VLOOKUP($A997,'Medical Examinations'!$A$2:$J$2336,6,FALSE)</f>
        <v>No</v>
      </c>
      <c r="H997" s="17">
        <f>VLOOKUP($A997,'Medical Examinations'!$A$2:$J$2336,7,FALSE)</f>
        <v>0</v>
      </c>
      <c r="I997" t="str">
        <f>VLOOKUP($A997,'Medical Examinations'!$A$2:$J$2336,8,FALSE)</f>
        <v>No</v>
      </c>
      <c r="J997" t="str">
        <f>VLOOKUP($A997,'Medical Examinations'!$A$2:$J$2336,9,FALSE)</f>
        <v>Overweight</v>
      </c>
      <c r="K997" t="str">
        <f>VLOOKUP($A997,'Medical Examinations'!$A$2:$J$2336,10,FALSE)</f>
        <v>Diabetes</v>
      </c>
      <c r="L997" s="18">
        <f>VLOOKUP($A997,'Hospitalisation Details'!$A$2:$H$2345,2,FALSE)</f>
        <v>26293</v>
      </c>
      <c r="M997" s="13">
        <f>VLOOKUP($A997,'Hospitalisation Details'!$A$2:$H$2345,4,FALSE)</f>
        <v>11265.71</v>
      </c>
      <c r="N997" t="str">
        <f>VLOOKUP($A997,'Hospitalisation Details'!$A$2:$H$2345,5,FALSE)</f>
        <v>tier - 3</v>
      </c>
      <c r="O997" t="str">
        <f>VLOOKUP($A997,'Hospitalisation Details'!$A$2:$H$2345,6,FALSE)</f>
        <v>tier - 1</v>
      </c>
      <c r="P997" t="str">
        <f>VLOOKUP($A997,'Hospitalisation Details'!$A$2:$H$2345,7,FALSE)</f>
        <v>R1025</v>
      </c>
      <c r="Q997" s="17">
        <f>VLOOKUP($A997,'Hospitalisation Details'!$A$2:$H$2345,8,FALSE)</f>
        <v>51</v>
      </c>
    </row>
    <row r="998" spans="1:17" x14ac:dyDescent="0.25">
      <c r="A998" t="str">
        <f>'Customer Names'!A998</f>
        <v>Id997</v>
      </c>
      <c r="B998" t="str">
        <f>VLOOKUP($A998,'Customer Names'!$A$2:$D$2336,3,FALSE)</f>
        <v>Jose A.</v>
      </c>
      <c r="C998" s="16">
        <f>VLOOKUP($A998,'Medical Examinations'!$A$2:$J$2336,2,FALSE)</f>
        <v>36.6</v>
      </c>
      <c r="D998" s="16">
        <f>VLOOKUP($A998,'Medical Examinations'!$A$2:$J$2336,3,FALSE)</f>
        <v>5.2</v>
      </c>
      <c r="E998" t="str">
        <f>VLOOKUP($A998,'Medical Examinations'!$A$2:$J$2336,4,FALSE)</f>
        <v>yes</v>
      </c>
      <c r="F998" t="str">
        <f>VLOOKUP($A998,'Medical Examinations'!$A$2:$J$2336,5,FALSE)</f>
        <v>No</v>
      </c>
      <c r="G998" t="str">
        <f>VLOOKUP($A998,'Medical Examinations'!$A$2:$J$2336,6,FALSE)</f>
        <v>Yes</v>
      </c>
      <c r="H998" s="17">
        <f>VLOOKUP($A998,'Medical Examinations'!$A$2:$J$2336,7,FALSE)</f>
        <v>1</v>
      </c>
      <c r="I998" t="str">
        <f>VLOOKUP($A998,'Medical Examinations'!$A$2:$J$2336,8,FALSE)</f>
        <v>No</v>
      </c>
      <c r="J998" t="str">
        <f>VLOOKUP($A998,'Medical Examinations'!$A$2:$J$2336,9,FALSE)</f>
        <v>Obesity</v>
      </c>
      <c r="K998" t="str">
        <f>VLOOKUP($A998,'Medical Examinations'!$A$2:$J$2336,10,FALSE)</f>
        <v>Normal</v>
      </c>
      <c r="L998" s="18">
        <f>VLOOKUP($A998,'Hospitalisation Details'!$A$2:$H$2345,2,FALSE)</f>
        <v>25487</v>
      </c>
      <c r="M998" s="13">
        <f>VLOOKUP($A998,'Hospitalisation Details'!$A$2:$H$2345,4,FALSE)</f>
        <v>11264.54</v>
      </c>
      <c r="N998" t="str">
        <f>VLOOKUP($A998,'Hospitalisation Details'!$A$2:$H$2345,5,FALSE)</f>
        <v>tier - 3</v>
      </c>
      <c r="O998" t="str">
        <f>VLOOKUP($A998,'Hospitalisation Details'!$A$2:$H$2345,6,FALSE)</f>
        <v>tier - 2</v>
      </c>
      <c r="P998" t="str">
        <f>VLOOKUP($A998,'Hospitalisation Details'!$A$2:$H$2345,7,FALSE)</f>
        <v>R1011</v>
      </c>
      <c r="Q998" s="17">
        <f>VLOOKUP($A998,'Hospitalisation Details'!$A$2:$H$2345,8,FALSE)</f>
        <v>53</v>
      </c>
    </row>
    <row r="999" spans="1:17" x14ac:dyDescent="0.25">
      <c r="A999" t="str">
        <f>'Customer Names'!A999</f>
        <v>Id998</v>
      </c>
      <c r="B999" t="str">
        <f>VLOOKUP($A999,'Customer Names'!$A$2:$D$2336,3,FALSE)</f>
        <v>Lauren</v>
      </c>
      <c r="C999" s="16">
        <f>VLOOKUP($A999,'Medical Examinations'!$A$2:$J$2336,2,FALSE)</f>
        <v>35.93</v>
      </c>
      <c r="D999" s="16">
        <f>VLOOKUP($A999,'Medical Examinations'!$A$2:$J$2336,3,FALSE)</f>
        <v>8.3000000000000007</v>
      </c>
      <c r="E999" t="str">
        <f>VLOOKUP($A999,'Medical Examinations'!$A$2:$J$2336,4,FALSE)</f>
        <v>yes</v>
      </c>
      <c r="F999" t="str">
        <f>VLOOKUP($A999,'Medical Examinations'!$A$2:$J$2336,5,FALSE)</f>
        <v>No</v>
      </c>
      <c r="G999" t="str">
        <f>VLOOKUP($A999,'Medical Examinations'!$A$2:$J$2336,6,FALSE)</f>
        <v>No</v>
      </c>
      <c r="H999" s="17">
        <f>VLOOKUP($A999,'Medical Examinations'!$A$2:$J$2336,7,FALSE)</f>
        <v>0</v>
      </c>
      <c r="I999" t="str">
        <f>VLOOKUP($A999,'Medical Examinations'!$A$2:$J$2336,8,FALSE)</f>
        <v>No</v>
      </c>
      <c r="J999" t="str">
        <f>VLOOKUP($A999,'Medical Examinations'!$A$2:$J$2336,9,FALSE)</f>
        <v>Obesity</v>
      </c>
      <c r="K999" t="str">
        <f>VLOOKUP($A999,'Medical Examinations'!$A$2:$J$2336,10,FALSE)</f>
        <v>Diabetes</v>
      </c>
      <c r="L999" s="18">
        <f>VLOOKUP($A999,'Hospitalisation Details'!$A$2:$H$2345,2,FALSE)</f>
        <v>29861</v>
      </c>
      <c r="M999" s="13">
        <f>VLOOKUP($A999,'Hospitalisation Details'!$A$2:$H$2345,4,FALSE)</f>
        <v>11255.29</v>
      </c>
      <c r="N999" t="str">
        <f>VLOOKUP($A999,'Hospitalisation Details'!$A$2:$H$2345,5,FALSE)</f>
        <v>tier - 3</v>
      </c>
      <c r="O999" t="str">
        <f>VLOOKUP($A999,'Hospitalisation Details'!$A$2:$H$2345,6,FALSE)</f>
        <v>tier - 1</v>
      </c>
      <c r="P999" t="str">
        <f>VLOOKUP($A999,'Hospitalisation Details'!$A$2:$H$2345,7,FALSE)</f>
        <v>R1026</v>
      </c>
      <c r="Q999" s="17">
        <f>VLOOKUP($A999,'Hospitalisation Details'!$A$2:$H$2345,8,FALSE)</f>
        <v>41</v>
      </c>
    </row>
    <row r="1000" spans="1:17" x14ac:dyDescent="0.25">
      <c r="A1000" t="str">
        <f>'Customer Names'!A1000</f>
        <v>Id999</v>
      </c>
      <c r="B1000" t="str">
        <f>VLOOKUP($A1000,'Customer Names'!$A$2:$D$2336,3,FALSE)</f>
        <v>Jonathon M.</v>
      </c>
      <c r="C1000" s="16">
        <f>VLOOKUP($A1000,'Medical Examinations'!$A$2:$J$2336,2,FALSE)</f>
        <v>28.6</v>
      </c>
      <c r="D1000" s="16">
        <f>VLOOKUP($A1000,'Medical Examinations'!$A$2:$J$2336,3,FALSE)</f>
        <v>5.56</v>
      </c>
      <c r="E1000" t="str">
        <f>VLOOKUP($A1000,'Medical Examinations'!$A$2:$J$2336,4,FALSE)</f>
        <v>yes</v>
      </c>
      <c r="F1000" t="str">
        <f>VLOOKUP($A1000,'Medical Examinations'!$A$2:$J$2336,5,FALSE)</f>
        <v>No</v>
      </c>
      <c r="G1000" t="str">
        <f>VLOOKUP($A1000,'Medical Examinations'!$A$2:$J$2336,6,FALSE)</f>
        <v>Yes</v>
      </c>
      <c r="H1000" s="17">
        <f>VLOOKUP($A1000,'Medical Examinations'!$A$2:$J$2336,7,FALSE)</f>
        <v>1</v>
      </c>
      <c r="I1000" t="str">
        <f>VLOOKUP($A1000,'Medical Examinations'!$A$2:$J$2336,8,FALSE)</f>
        <v>No</v>
      </c>
      <c r="J1000" t="str">
        <f>VLOOKUP($A1000,'Medical Examinations'!$A$2:$J$2336,9,FALSE)</f>
        <v>Overweight</v>
      </c>
      <c r="K1000" t="str">
        <f>VLOOKUP($A1000,'Medical Examinations'!$A$2:$J$2336,10,FALSE)</f>
        <v>Normal</v>
      </c>
      <c r="L1000" s="18">
        <f>VLOOKUP($A1000,'Hospitalisation Details'!$A$2:$H$2345,2,FALSE)</f>
        <v>25435</v>
      </c>
      <c r="M1000" s="13">
        <f>VLOOKUP($A1000,'Hospitalisation Details'!$A$2:$H$2345,4,FALSE)</f>
        <v>11253.42</v>
      </c>
      <c r="N1000" t="str">
        <f>VLOOKUP($A1000,'Hospitalisation Details'!$A$2:$H$2345,5,FALSE)</f>
        <v>tier - 3</v>
      </c>
      <c r="O1000" t="str">
        <f>VLOOKUP($A1000,'Hospitalisation Details'!$A$2:$H$2345,6,FALSE)</f>
        <v>tier - 1</v>
      </c>
      <c r="P1000" t="str">
        <f>VLOOKUP($A1000,'Hospitalisation Details'!$A$2:$H$2345,7,FALSE)</f>
        <v>R1011</v>
      </c>
      <c r="Q1000" s="17">
        <f>VLOOKUP($A1000,'Hospitalisation Details'!$A$2:$H$2345,8,FALSE)</f>
        <v>53</v>
      </c>
    </row>
    <row r="1001" spans="1:17" x14ac:dyDescent="0.25">
      <c r="A1001" t="str">
        <f>'Customer Names'!A1001</f>
        <v>Id1000</v>
      </c>
      <c r="B1001" t="str">
        <f>VLOOKUP($A1001,'Customer Names'!$A$2:$D$2336,3,FALSE)</f>
        <v>Stephanie A</v>
      </c>
      <c r="C1001" s="16">
        <f>VLOOKUP($A1001,'Medical Examinations'!$A$2:$J$2336,2,FALSE)</f>
        <v>39.17</v>
      </c>
      <c r="D1001" s="16">
        <f>VLOOKUP($A1001,'Medical Examinations'!$A$2:$J$2336,3,FALSE)</f>
        <v>4.1500000000000004</v>
      </c>
      <c r="E1001" t="str">
        <f>VLOOKUP($A1001,'Medical Examinations'!$A$2:$J$2336,4,FALSE)</f>
        <v>No</v>
      </c>
      <c r="F1001" t="str">
        <f>VLOOKUP($A1001,'Medical Examinations'!$A$2:$J$2336,5,FALSE)</f>
        <v>No</v>
      </c>
      <c r="G1001" t="str">
        <f>VLOOKUP($A1001,'Medical Examinations'!$A$2:$J$2336,6,FALSE)</f>
        <v>No</v>
      </c>
      <c r="H1001" s="17">
        <f>VLOOKUP($A1001,'Medical Examinations'!$A$2:$J$2336,7,FALSE)</f>
        <v>0</v>
      </c>
      <c r="I1001" t="str">
        <f>VLOOKUP($A1001,'Medical Examinations'!$A$2:$J$2336,8,FALSE)</f>
        <v>No</v>
      </c>
      <c r="J1001" t="str">
        <f>VLOOKUP($A1001,'Medical Examinations'!$A$2:$J$2336,9,FALSE)</f>
        <v>Obesity</v>
      </c>
      <c r="K1001" t="str">
        <f>VLOOKUP($A1001,'Medical Examinations'!$A$2:$J$2336,10,FALSE)</f>
        <v>Normal</v>
      </c>
      <c r="L1001" s="18">
        <f>VLOOKUP($A1001,'Hospitalisation Details'!$A$2:$H$2345,2,FALSE)</f>
        <v>32859</v>
      </c>
      <c r="M1001" s="13">
        <f>VLOOKUP($A1001,'Hospitalisation Details'!$A$2:$H$2345,4,FALSE)</f>
        <v>11250.43</v>
      </c>
      <c r="N1001" t="str">
        <f>VLOOKUP($A1001,'Hospitalisation Details'!$A$2:$H$2345,5,FALSE)</f>
        <v>tier - 3</v>
      </c>
      <c r="O1001" t="str">
        <f>VLOOKUP($A1001,'Hospitalisation Details'!$A$2:$H$2345,6,FALSE)</f>
        <v>tier - 2</v>
      </c>
      <c r="P1001" t="str">
        <f>VLOOKUP($A1001,'Hospitalisation Details'!$A$2:$H$2345,7,FALSE)</f>
        <v>R1026</v>
      </c>
      <c r="Q1001" s="17">
        <f>VLOOKUP($A1001,'Hospitalisation Details'!$A$2:$H$2345,8,FALSE)</f>
        <v>33</v>
      </c>
    </row>
    <row r="1002" spans="1:17" x14ac:dyDescent="0.25">
      <c r="A1002" t="str">
        <f>'Customer Names'!A1002</f>
        <v>Id1001</v>
      </c>
      <c r="B1002" t="str">
        <f>VLOOKUP($A1002,'Customer Names'!$A$2:$D$2336,3,FALSE)</f>
        <v>Patrick</v>
      </c>
      <c r="C1002" s="16">
        <f>VLOOKUP($A1002,'Medical Examinations'!$A$2:$J$2336,2,FALSE)</f>
        <v>26.41</v>
      </c>
      <c r="D1002" s="16">
        <f>VLOOKUP($A1002,'Medical Examinations'!$A$2:$J$2336,3,FALSE)</f>
        <v>5.99</v>
      </c>
      <c r="E1002" t="str">
        <f>VLOOKUP($A1002,'Medical Examinations'!$A$2:$J$2336,4,FALSE)</f>
        <v>yes</v>
      </c>
      <c r="F1002" t="str">
        <f>VLOOKUP($A1002,'Medical Examinations'!$A$2:$J$2336,5,FALSE)</f>
        <v>No</v>
      </c>
      <c r="G1002" t="str">
        <f>VLOOKUP($A1002,'Medical Examinations'!$A$2:$J$2336,6,FALSE)</f>
        <v>Yes</v>
      </c>
      <c r="H1002" s="17">
        <f>VLOOKUP($A1002,'Medical Examinations'!$A$2:$J$2336,7,FALSE)</f>
        <v>1</v>
      </c>
      <c r="I1002" t="str">
        <f>VLOOKUP($A1002,'Medical Examinations'!$A$2:$J$2336,8,FALSE)</f>
        <v>No</v>
      </c>
      <c r="J1002" t="str">
        <f>VLOOKUP($A1002,'Medical Examinations'!$A$2:$J$2336,9,FALSE)</f>
        <v>Overweight</v>
      </c>
      <c r="K1002" t="str">
        <f>VLOOKUP($A1002,'Medical Examinations'!$A$2:$J$2336,10,FALSE)</f>
        <v>Prediabetes</v>
      </c>
      <c r="L1002" s="18">
        <f>VLOOKUP($A1002,'Hospitalisation Details'!$A$2:$H$2345,2,FALSE)</f>
        <v>25567</v>
      </c>
      <c r="M1002" s="13">
        <f>VLOOKUP($A1002,'Hospitalisation Details'!$A$2:$H$2345,4,FALSE)</f>
        <v>11244.38</v>
      </c>
      <c r="N1002" t="str">
        <f>VLOOKUP($A1002,'Hospitalisation Details'!$A$2:$H$2345,5,FALSE)</f>
        <v>tier - 3</v>
      </c>
      <c r="O1002" t="str">
        <f>VLOOKUP($A1002,'Hospitalisation Details'!$A$2:$H$2345,6,FALSE)</f>
        <v>tier - 1</v>
      </c>
      <c r="P1002" t="str">
        <f>VLOOKUP($A1002,'Hospitalisation Details'!$A$2:$H$2345,7,FALSE)</f>
        <v>R1016</v>
      </c>
      <c r="Q1002" s="17">
        <f>VLOOKUP($A1002,'Hospitalisation Details'!$A$2:$H$2345,8,FALSE)</f>
        <v>53</v>
      </c>
    </row>
    <row r="1003" spans="1:17" x14ac:dyDescent="0.25">
      <c r="A1003" t="str">
        <f>'Customer Names'!A1003</f>
        <v>Id1002</v>
      </c>
      <c r="B1003" t="str">
        <f>VLOOKUP($A1003,'Customer Names'!$A$2:$D$2336,3,FALSE)</f>
        <v>Krista</v>
      </c>
      <c r="C1003" s="16">
        <f>VLOOKUP($A1003,'Medical Examinations'!$A$2:$J$2336,2,FALSE)</f>
        <v>30.63</v>
      </c>
      <c r="D1003" s="16">
        <f>VLOOKUP($A1003,'Medical Examinations'!$A$2:$J$2336,3,FALSE)</f>
        <v>5.8</v>
      </c>
      <c r="E1003" t="str">
        <f>VLOOKUP($A1003,'Medical Examinations'!$A$2:$J$2336,4,FALSE)</f>
        <v>yes</v>
      </c>
      <c r="F1003" t="str">
        <f>VLOOKUP($A1003,'Medical Examinations'!$A$2:$J$2336,5,FALSE)</f>
        <v>No</v>
      </c>
      <c r="G1003" t="str">
        <f>VLOOKUP($A1003,'Medical Examinations'!$A$2:$J$2336,6,FALSE)</f>
        <v>No</v>
      </c>
      <c r="H1003" s="17">
        <f>VLOOKUP($A1003,'Medical Examinations'!$A$2:$J$2336,7,FALSE)</f>
        <v>0</v>
      </c>
      <c r="I1003" t="str">
        <f>VLOOKUP($A1003,'Medical Examinations'!$A$2:$J$2336,8,FALSE)</f>
        <v>No</v>
      </c>
      <c r="J1003" t="str">
        <f>VLOOKUP($A1003,'Medical Examinations'!$A$2:$J$2336,9,FALSE)</f>
        <v>Obesity</v>
      </c>
      <c r="K1003" t="str">
        <f>VLOOKUP($A1003,'Medical Examinations'!$A$2:$J$2336,10,FALSE)</f>
        <v>Prediabetes</v>
      </c>
      <c r="L1003" s="18">
        <f>VLOOKUP($A1003,'Hospitalisation Details'!$A$2:$H$2345,2,FALSE)</f>
        <v>27939</v>
      </c>
      <c r="M1003" s="13">
        <f>VLOOKUP($A1003,'Hospitalisation Details'!$A$2:$H$2345,4,FALSE)</f>
        <v>11217.35</v>
      </c>
      <c r="N1003" t="str">
        <f>VLOOKUP($A1003,'Hospitalisation Details'!$A$2:$H$2345,5,FALSE)</f>
        <v>tier - 3</v>
      </c>
      <c r="O1003" t="str">
        <f>VLOOKUP($A1003,'Hospitalisation Details'!$A$2:$H$2345,6,FALSE)</f>
        <v>tier - 2</v>
      </c>
      <c r="P1003" t="str">
        <f>VLOOKUP($A1003,'Hospitalisation Details'!$A$2:$H$2345,7,FALSE)</f>
        <v>R1025</v>
      </c>
      <c r="Q1003" s="17">
        <f>VLOOKUP($A1003,'Hospitalisation Details'!$A$2:$H$2345,8,FALSE)</f>
        <v>46</v>
      </c>
    </row>
    <row r="1004" spans="1:17" x14ac:dyDescent="0.25">
      <c r="A1004" t="str">
        <f>'Customer Names'!A1004</f>
        <v>Id1003</v>
      </c>
      <c r="B1004" t="str">
        <f>VLOOKUP($A1004,'Customer Names'!$A$2:$D$2336,3,FALSE)</f>
        <v>Jenessa</v>
      </c>
      <c r="C1004" s="16">
        <f>VLOOKUP($A1004,'Medical Examinations'!$A$2:$J$2336,2,FALSE)</f>
        <v>31.73</v>
      </c>
      <c r="D1004" s="16">
        <f>VLOOKUP($A1004,'Medical Examinations'!$A$2:$J$2336,3,FALSE)</f>
        <v>7.32</v>
      </c>
      <c r="E1004" t="str">
        <f>VLOOKUP($A1004,'Medical Examinations'!$A$2:$J$2336,4,FALSE)</f>
        <v>yes</v>
      </c>
      <c r="F1004" t="str">
        <f>VLOOKUP($A1004,'Medical Examinations'!$A$2:$J$2336,5,FALSE)</f>
        <v>No</v>
      </c>
      <c r="G1004" t="str">
        <f>VLOOKUP($A1004,'Medical Examinations'!$A$2:$J$2336,6,FALSE)</f>
        <v>No</v>
      </c>
      <c r="H1004" s="17">
        <f>VLOOKUP($A1004,'Medical Examinations'!$A$2:$J$2336,7,FALSE)</f>
        <v>2</v>
      </c>
      <c r="I1004" t="str">
        <f>VLOOKUP($A1004,'Medical Examinations'!$A$2:$J$2336,8,FALSE)</f>
        <v>No</v>
      </c>
      <c r="J1004" t="str">
        <f>VLOOKUP($A1004,'Medical Examinations'!$A$2:$J$2336,9,FALSE)</f>
        <v>Obesity</v>
      </c>
      <c r="K1004" t="str">
        <f>VLOOKUP($A1004,'Medical Examinations'!$A$2:$J$2336,10,FALSE)</f>
        <v>Diabetes</v>
      </c>
      <c r="L1004" s="18">
        <f>VLOOKUP($A1004,'Hospitalisation Details'!$A$2:$H$2345,2,FALSE)</f>
        <v>25733</v>
      </c>
      <c r="M1004" s="13">
        <f>VLOOKUP($A1004,'Hospitalisation Details'!$A$2:$H$2345,4,FALSE)</f>
        <v>11187.66</v>
      </c>
      <c r="N1004" t="str">
        <f>VLOOKUP($A1004,'Hospitalisation Details'!$A$2:$H$2345,5,FALSE)</f>
        <v>tier - 3</v>
      </c>
      <c r="O1004" t="str">
        <f>VLOOKUP($A1004,'Hospitalisation Details'!$A$2:$H$2345,6,FALSE)</f>
        <v>tier - 2</v>
      </c>
      <c r="P1004" t="str">
        <f>VLOOKUP($A1004,'Hospitalisation Details'!$A$2:$H$2345,7,FALSE)</f>
        <v>R1012</v>
      </c>
      <c r="Q1004" s="17">
        <f>VLOOKUP($A1004,'Hospitalisation Details'!$A$2:$H$2345,8,FALSE)</f>
        <v>52</v>
      </c>
    </row>
    <row r="1005" spans="1:17" x14ac:dyDescent="0.25">
      <c r="A1005" t="str">
        <f>'Customer Names'!A1005</f>
        <v>Id1004</v>
      </c>
      <c r="B1005" t="str">
        <f>VLOOKUP($A1005,'Customer Names'!$A$2:$D$2336,3,FALSE)</f>
        <v>Ryan M.</v>
      </c>
      <c r="C1005" s="16">
        <f>VLOOKUP($A1005,'Medical Examinations'!$A$2:$J$2336,2,FALSE)</f>
        <v>30.7</v>
      </c>
      <c r="D1005" s="16">
        <f>VLOOKUP($A1005,'Medical Examinations'!$A$2:$J$2336,3,FALSE)</f>
        <v>5.16</v>
      </c>
      <c r="E1005" t="str">
        <f>VLOOKUP($A1005,'Medical Examinations'!$A$2:$J$2336,4,FALSE)</f>
        <v>No</v>
      </c>
      <c r="F1005" t="str">
        <f>VLOOKUP($A1005,'Medical Examinations'!$A$2:$J$2336,5,FALSE)</f>
        <v>No</v>
      </c>
      <c r="G1005" t="str">
        <f>VLOOKUP($A1005,'Medical Examinations'!$A$2:$J$2336,6,FALSE)</f>
        <v>No</v>
      </c>
      <c r="H1005" s="17">
        <f>VLOOKUP($A1005,'Medical Examinations'!$A$2:$J$2336,7,FALSE)</f>
        <v>2</v>
      </c>
      <c r="I1005" t="str">
        <f>VLOOKUP($A1005,'Medical Examinations'!$A$2:$J$2336,8,FALSE)</f>
        <v>No</v>
      </c>
      <c r="J1005" t="str">
        <f>VLOOKUP($A1005,'Medical Examinations'!$A$2:$J$2336,9,FALSE)</f>
        <v>Obesity</v>
      </c>
      <c r="K1005" t="str">
        <f>VLOOKUP($A1005,'Medical Examinations'!$A$2:$J$2336,10,FALSE)</f>
        <v>Normal</v>
      </c>
      <c r="L1005" s="18">
        <f>VLOOKUP($A1005,'Hospitalisation Details'!$A$2:$H$2345,2,FALSE)</f>
        <v>26545</v>
      </c>
      <c r="M1005" s="13">
        <f>VLOOKUP($A1005,'Hospitalisation Details'!$A$2:$H$2345,4,FALSE)</f>
        <v>11186.2</v>
      </c>
      <c r="N1005" t="str">
        <f>VLOOKUP($A1005,'Hospitalisation Details'!$A$2:$H$2345,5,FALSE)</f>
        <v>tier - 3</v>
      </c>
      <c r="O1005" t="str">
        <f>VLOOKUP($A1005,'Hospitalisation Details'!$A$2:$H$2345,6,FALSE)</f>
        <v>tier - 2</v>
      </c>
      <c r="P1005" t="str">
        <f>VLOOKUP($A1005,'Hospitalisation Details'!$A$2:$H$2345,7,FALSE)</f>
        <v>R1021</v>
      </c>
      <c r="Q1005" s="17">
        <f>VLOOKUP($A1005,'Hospitalisation Details'!$A$2:$H$2345,8,FALSE)</f>
        <v>50</v>
      </c>
    </row>
    <row r="1006" spans="1:17" x14ac:dyDescent="0.25">
      <c r="A1006" t="str">
        <f>'Customer Names'!A1006</f>
        <v>Id1005</v>
      </c>
      <c r="B1006" t="str">
        <f>VLOOKUP($A1006,'Customer Names'!$A$2:$D$2336,3,FALSE)</f>
        <v>Thomas</v>
      </c>
      <c r="C1006" s="16">
        <f>VLOOKUP($A1006,'Medical Examinations'!$A$2:$J$2336,2,FALSE)</f>
        <v>25.934999999999999</v>
      </c>
      <c r="D1006" s="16">
        <f>VLOOKUP($A1006,'Medical Examinations'!$A$2:$J$2336,3,FALSE)</f>
        <v>5.96</v>
      </c>
      <c r="E1006" t="str">
        <f>VLOOKUP($A1006,'Medical Examinations'!$A$2:$J$2336,4,FALSE)</f>
        <v>yes</v>
      </c>
      <c r="F1006" t="str">
        <f>VLOOKUP($A1006,'Medical Examinations'!$A$2:$J$2336,5,FALSE)</f>
        <v>No</v>
      </c>
      <c r="G1006" t="str">
        <f>VLOOKUP($A1006,'Medical Examinations'!$A$2:$J$2336,6,FALSE)</f>
        <v>No</v>
      </c>
      <c r="H1006" s="17">
        <f>VLOOKUP($A1006,'Medical Examinations'!$A$2:$J$2336,7,FALSE)</f>
        <v>2</v>
      </c>
      <c r="I1006" t="str">
        <f>VLOOKUP($A1006,'Medical Examinations'!$A$2:$J$2336,8,FALSE)</f>
        <v>No</v>
      </c>
      <c r="J1006" t="str">
        <f>VLOOKUP($A1006,'Medical Examinations'!$A$2:$J$2336,9,FALSE)</f>
        <v>Overweight</v>
      </c>
      <c r="K1006" t="str">
        <f>VLOOKUP($A1006,'Medical Examinations'!$A$2:$J$2336,10,FALSE)</f>
        <v>Prediabetes</v>
      </c>
      <c r="L1006" s="18">
        <f>VLOOKUP($A1006,'Hospitalisation Details'!$A$2:$H$2345,2,FALSE)</f>
        <v>24325</v>
      </c>
      <c r="M1006" s="13">
        <f>VLOOKUP($A1006,'Hospitalisation Details'!$A$2:$H$2345,4,FALSE)</f>
        <v>11165.42</v>
      </c>
      <c r="N1006" t="str">
        <f>VLOOKUP($A1006,'Hospitalisation Details'!$A$2:$H$2345,5,FALSE)</f>
        <v>tier - 3</v>
      </c>
      <c r="O1006" t="str">
        <f>VLOOKUP($A1006,'Hospitalisation Details'!$A$2:$H$2345,6,FALSE)</f>
        <v>tier - 1</v>
      </c>
      <c r="P1006" t="str">
        <f>VLOOKUP($A1006,'Hospitalisation Details'!$A$2:$H$2345,7,FALSE)</f>
        <v>R1016</v>
      </c>
      <c r="Q1006" s="17">
        <f>VLOOKUP($A1006,'Hospitalisation Details'!$A$2:$H$2345,8,FALSE)</f>
        <v>56</v>
      </c>
    </row>
    <row r="1007" spans="1:17" x14ac:dyDescent="0.25">
      <c r="A1007" t="str">
        <f>'Customer Names'!A1007</f>
        <v>Id1006</v>
      </c>
      <c r="B1007" t="str">
        <f>VLOOKUP($A1007,'Customer Names'!$A$2:$D$2336,3,FALSE)</f>
        <v>Amanda N.</v>
      </c>
      <c r="C1007" s="16">
        <f>VLOOKUP($A1007,'Medical Examinations'!$A$2:$J$2336,2,FALSE)</f>
        <v>35.9</v>
      </c>
      <c r="D1007" s="16">
        <f>VLOOKUP($A1007,'Medical Examinations'!$A$2:$J$2336,3,FALSE)</f>
        <v>4.8499999999999996</v>
      </c>
      <c r="E1007" t="str">
        <f>VLOOKUP($A1007,'Medical Examinations'!$A$2:$J$2336,4,FALSE)</f>
        <v>yes</v>
      </c>
      <c r="F1007" t="str">
        <f>VLOOKUP($A1007,'Medical Examinations'!$A$2:$J$2336,5,FALSE)</f>
        <v>No</v>
      </c>
      <c r="G1007" t="str">
        <f>VLOOKUP($A1007,'Medical Examinations'!$A$2:$J$2336,6,FALSE)</f>
        <v>Yes</v>
      </c>
      <c r="H1007" s="17">
        <f>VLOOKUP($A1007,'Medical Examinations'!$A$2:$J$2336,7,FALSE)</f>
        <v>1</v>
      </c>
      <c r="I1007" t="str">
        <f>VLOOKUP($A1007,'Medical Examinations'!$A$2:$J$2336,8,FALSE)</f>
        <v>No</v>
      </c>
      <c r="J1007" t="str">
        <f>VLOOKUP($A1007,'Medical Examinations'!$A$2:$J$2336,9,FALSE)</f>
        <v>Obesity</v>
      </c>
      <c r="K1007" t="str">
        <f>VLOOKUP($A1007,'Medical Examinations'!$A$2:$J$2336,10,FALSE)</f>
        <v>Normal</v>
      </c>
      <c r="L1007" s="18">
        <f>VLOOKUP($A1007,'Hospitalisation Details'!$A$2:$H$2345,2,FALSE)</f>
        <v>25379</v>
      </c>
      <c r="M1007" s="13">
        <f>VLOOKUP($A1007,'Hospitalisation Details'!$A$2:$H$2345,4,FALSE)</f>
        <v>11163.57</v>
      </c>
      <c r="N1007" t="str">
        <f>VLOOKUP($A1007,'Hospitalisation Details'!$A$2:$H$2345,5,FALSE)</f>
        <v>tier - 3</v>
      </c>
      <c r="O1007" t="str">
        <f>VLOOKUP($A1007,'Hospitalisation Details'!$A$2:$H$2345,6,FALSE)</f>
        <v>tier - 2</v>
      </c>
      <c r="P1007" t="str">
        <f>VLOOKUP($A1007,'Hospitalisation Details'!$A$2:$H$2345,7,FALSE)</f>
        <v>R1011</v>
      </c>
      <c r="Q1007" s="17">
        <f>VLOOKUP($A1007,'Hospitalisation Details'!$A$2:$H$2345,8,FALSE)</f>
        <v>53</v>
      </c>
    </row>
    <row r="1008" spans="1:17" x14ac:dyDescent="0.25">
      <c r="A1008" t="str">
        <f>'Customer Names'!A1008</f>
        <v>Id1007</v>
      </c>
      <c r="B1008" t="str">
        <f>VLOOKUP($A1008,'Customer Names'!$A$2:$D$2336,3,FALSE)</f>
        <v>Teresa P.</v>
      </c>
      <c r="C1008" s="16">
        <f>VLOOKUP($A1008,'Medical Examinations'!$A$2:$J$2336,2,FALSE)</f>
        <v>26.7</v>
      </c>
      <c r="D1008" s="16">
        <f>VLOOKUP($A1008,'Medical Examinations'!$A$2:$J$2336,3,FALSE)</f>
        <v>5.09</v>
      </c>
      <c r="E1008" t="str">
        <f>VLOOKUP($A1008,'Medical Examinations'!$A$2:$J$2336,4,FALSE)</f>
        <v>yes</v>
      </c>
      <c r="F1008" t="str">
        <f>VLOOKUP($A1008,'Medical Examinations'!$A$2:$J$2336,5,FALSE)</f>
        <v>No</v>
      </c>
      <c r="G1008" t="str">
        <f>VLOOKUP($A1008,'Medical Examinations'!$A$2:$J$2336,6,FALSE)</f>
        <v>Yes</v>
      </c>
      <c r="H1008" s="17">
        <f>VLOOKUP($A1008,'Medical Examinations'!$A$2:$J$2336,7,FALSE)</f>
        <v>1</v>
      </c>
      <c r="I1008" t="str">
        <f>VLOOKUP($A1008,'Medical Examinations'!$A$2:$J$2336,8,FALSE)</f>
        <v>No</v>
      </c>
      <c r="J1008" t="str">
        <f>VLOOKUP($A1008,'Medical Examinations'!$A$2:$J$2336,9,FALSE)</f>
        <v>Overweight</v>
      </c>
      <c r="K1008" t="str">
        <f>VLOOKUP($A1008,'Medical Examinations'!$A$2:$J$2336,10,FALSE)</f>
        <v>Normal</v>
      </c>
      <c r="L1008" s="18">
        <f>VLOOKUP($A1008,'Hospitalisation Details'!$A$2:$H$2345,2,FALSE)</f>
        <v>25537</v>
      </c>
      <c r="M1008" s="13">
        <f>VLOOKUP($A1008,'Hospitalisation Details'!$A$2:$H$2345,4,FALSE)</f>
        <v>11150.78</v>
      </c>
      <c r="N1008" t="str">
        <f>VLOOKUP($A1008,'Hospitalisation Details'!$A$2:$H$2345,5,FALSE)</f>
        <v>tier - 3</v>
      </c>
      <c r="O1008" t="str">
        <f>VLOOKUP($A1008,'Hospitalisation Details'!$A$2:$H$2345,6,FALSE)</f>
        <v>tier - 2</v>
      </c>
      <c r="P1008" t="str">
        <f>VLOOKUP($A1008,'Hospitalisation Details'!$A$2:$H$2345,7,FALSE)</f>
        <v>R1011</v>
      </c>
      <c r="Q1008" s="17">
        <f>VLOOKUP($A1008,'Hospitalisation Details'!$A$2:$H$2345,8,FALSE)</f>
        <v>53</v>
      </c>
    </row>
    <row r="1009" spans="1:17" x14ac:dyDescent="0.25">
      <c r="A1009" t="str">
        <f>'Customer Names'!A1009</f>
        <v>Id1008</v>
      </c>
      <c r="B1009" t="str">
        <f>VLOOKUP($A1009,'Customer Names'!$A$2:$D$2336,3,FALSE)</f>
        <v>Dorian</v>
      </c>
      <c r="C1009" s="16">
        <f>VLOOKUP($A1009,'Medical Examinations'!$A$2:$J$2336,2,FALSE)</f>
        <v>33.71</v>
      </c>
      <c r="D1009" s="16">
        <f>VLOOKUP($A1009,'Medical Examinations'!$A$2:$J$2336,3,FALSE)</f>
        <v>4.9400000000000004</v>
      </c>
      <c r="E1009" t="str">
        <f>VLOOKUP($A1009,'Medical Examinations'!$A$2:$J$2336,4,FALSE)</f>
        <v>No</v>
      </c>
      <c r="F1009" t="str">
        <f>VLOOKUP($A1009,'Medical Examinations'!$A$2:$J$2336,5,FALSE)</f>
        <v>No</v>
      </c>
      <c r="G1009" t="str">
        <f>VLOOKUP($A1009,'Medical Examinations'!$A$2:$J$2336,6,FALSE)</f>
        <v>No</v>
      </c>
      <c r="H1009" s="17">
        <f>VLOOKUP($A1009,'Medical Examinations'!$A$2:$J$2336,7,FALSE)</f>
        <v>0</v>
      </c>
      <c r="I1009" t="str">
        <f>VLOOKUP($A1009,'Medical Examinations'!$A$2:$J$2336,8,FALSE)</f>
        <v>No</v>
      </c>
      <c r="J1009" t="str">
        <f>VLOOKUP($A1009,'Medical Examinations'!$A$2:$J$2336,9,FALSE)</f>
        <v>Obesity</v>
      </c>
      <c r="K1009" t="str">
        <f>VLOOKUP($A1009,'Medical Examinations'!$A$2:$J$2336,10,FALSE)</f>
        <v>Normal</v>
      </c>
      <c r="L1009" s="18">
        <f>VLOOKUP($A1009,'Hospitalisation Details'!$A$2:$H$2345,2,FALSE)</f>
        <v>29453</v>
      </c>
      <c r="M1009" s="13">
        <f>VLOOKUP($A1009,'Hospitalisation Details'!$A$2:$H$2345,4,FALSE)</f>
        <v>11103.33</v>
      </c>
      <c r="N1009" t="str">
        <f>VLOOKUP($A1009,'Hospitalisation Details'!$A$2:$H$2345,5,FALSE)</f>
        <v>tier - 3</v>
      </c>
      <c r="O1009" t="str">
        <f>VLOOKUP($A1009,'Hospitalisation Details'!$A$2:$H$2345,6,FALSE)</f>
        <v>tier - 1</v>
      </c>
      <c r="P1009" t="str">
        <f>VLOOKUP($A1009,'Hospitalisation Details'!$A$2:$H$2345,7,FALSE)</f>
        <v>R1021</v>
      </c>
      <c r="Q1009" s="17">
        <f>VLOOKUP($A1009,'Hospitalisation Details'!$A$2:$H$2345,8,FALSE)</f>
        <v>42</v>
      </c>
    </row>
    <row r="1010" spans="1:17" x14ac:dyDescent="0.25">
      <c r="A1010" t="str">
        <f>'Customer Names'!A1010</f>
        <v>Id1009</v>
      </c>
      <c r="B1010" t="str">
        <f>VLOOKUP($A1010,'Customer Names'!$A$2:$D$2336,3,FALSE)</f>
        <v>Amy</v>
      </c>
      <c r="C1010" s="16">
        <f>VLOOKUP($A1010,'Medical Examinations'!$A$2:$J$2336,2,FALSE)</f>
        <v>41.91</v>
      </c>
      <c r="D1010" s="16">
        <f>VLOOKUP($A1010,'Medical Examinations'!$A$2:$J$2336,3,FALSE)</f>
        <v>4.92</v>
      </c>
      <c r="E1010" t="str">
        <f>VLOOKUP($A1010,'Medical Examinations'!$A$2:$J$2336,4,FALSE)</f>
        <v>yes</v>
      </c>
      <c r="F1010" t="str">
        <f>VLOOKUP($A1010,'Medical Examinations'!$A$2:$J$2336,5,FALSE)</f>
        <v>No</v>
      </c>
      <c r="G1010" t="str">
        <f>VLOOKUP($A1010,'Medical Examinations'!$A$2:$J$2336,6,FALSE)</f>
        <v>No</v>
      </c>
      <c r="H1010" s="17">
        <f>VLOOKUP($A1010,'Medical Examinations'!$A$2:$J$2336,7,FALSE)</f>
        <v>2</v>
      </c>
      <c r="I1010" t="str">
        <f>VLOOKUP($A1010,'Medical Examinations'!$A$2:$J$2336,8,FALSE)</f>
        <v>No</v>
      </c>
      <c r="J1010" t="str">
        <f>VLOOKUP($A1010,'Medical Examinations'!$A$2:$J$2336,9,FALSE)</f>
        <v>Obesity</v>
      </c>
      <c r="K1010" t="str">
        <f>VLOOKUP($A1010,'Medical Examinations'!$A$2:$J$2336,10,FALSE)</f>
        <v>Normal</v>
      </c>
      <c r="L1010" s="18">
        <f>VLOOKUP($A1010,'Hospitalisation Details'!$A$2:$H$2345,2,FALSE)</f>
        <v>24293</v>
      </c>
      <c r="M1010" s="13">
        <f>VLOOKUP($A1010,'Hospitalisation Details'!$A$2:$H$2345,4,FALSE)</f>
        <v>11093.62</v>
      </c>
      <c r="N1010" t="str">
        <f>VLOOKUP($A1010,'Hospitalisation Details'!$A$2:$H$2345,5,FALSE)</f>
        <v>tier - 3</v>
      </c>
      <c r="O1010" t="str">
        <f>VLOOKUP($A1010,'Hospitalisation Details'!$A$2:$H$2345,6,FALSE)</f>
        <v>tier - 1</v>
      </c>
      <c r="P1010" t="str">
        <f>VLOOKUP($A1010,'Hospitalisation Details'!$A$2:$H$2345,7,FALSE)</f>
        <v>R1013</v>
      </c>
      <c r="Q1010" s="17">
        <f>VLOOKUP($A1010,'Hospitalisation Details'!$A$2:$H$2345,8,FALSE)</f>
        <v>56</v>
      </c>
    </row>
    <row r="1011" spans="1:17" x14ac:dyDescent="0.25">
      <c r="A1011" t="str">
        <f>'Customer Names'!A1011</f>
        <v>Id1010</v>
      </c>
      <c r="B1011" t="str">
        <f>VLOOKUP($A1011,'Customer Names'!$A$2:$D$2336,3,FALSE)</f>
        <v>Aberu</v>
      </c>
      <c r="C1011" s="16">
        <f>VLOOKUP($A1011,'Medical Examinations'!$A$2:$J$2336,2,FALSE)</f>
        <v>39.82</v>
      </c>
      <c r="D1011" s="16">
        <f>VLOOKUP($A1011,'Medical Examinations'!$A$2:$J$2336,3,FALSE)</f>
        <v>6.05</v>
      </c>
      <c r="E1011" t="str">
        <f>VLOOKUP($A1011,'Medical Examinations'!$A$2:$J$2336,4,FALSE)</f>
        <v>yes</v>
      </c>
      <c r="F1011" t="str">
        <f>VLOOKUP($A1011,'Medical Examinations'!$A$2:$J$2336,5,FALSE)</f>
        <v>No</v>
      </c>
      <c r="G1011" t="str">
        <f>VLOOKUP($A1011,'Medical Examinations'!$A$2:$J$2336,6,FALSE)</f>
        <v>No</v>
      </c>
      <c r="H1011" s="17">
        <f>VLOOKUP($A1011,'Medical Examinations'!$A$2:$J$2336,7,FALSE)</f>
        <v>2</v>
      </c>
      <c r="I1011" t="str">
        <f>VLOOKUP($A1011,'Medical Examinations'!$A$2:$J$2336,8,FALSE)</f>
        <v>No</v>
      </c>
      <c r="J1011" t="str">
        <f>VLOOKUP($A1011,'Medical Examinations'!$A$2:$J$2336,9,FALSE)</f>
        <v>Obesity</v>
      </c>
      <c r="K1011" t="str">
        <f>VLOOKUP($A1011,'Medical Examinations'!$A$2:$J$2336,10,FALSE)</f>
        <v>Prediabetes</v>
      </c>
      <c r="L1011" s="18">
        <f>VLOOKUP($A1011,'Hospitalisation Details'!$A$2:$H$2345,2,FALSE)</f>
        <v>24359</v>
      </c>
      <c r="M1011" s="13">
        <f>VLOOKUP($A1011,'Hospitalisation Details'!$A$2:$H$2345,4,FALSE)</f>
        <v>11090.72</v>
      </c>
      <c r="N1011" t="str">
        <f>VLOOKUP($A1011,'Hospitalisation Details'!$A$2:$H$2345,5,FALSE)</f>
        <v>tier - 3</v>
      </c>
      <c r="O1011" t="str">
        <f>VLOOKUP($A1011,'Hospitalisation Details'!$A$2:$H$2345,6,FALSE)</f>
        <v>tier - 1</v>
      </c>
      <c r="P1011" t="str">
        <f>VLOOKUP($A1011,'Hospitalisation Details'!$A$2:$H$2345,7,FALSE)</f>
        <v>R1013</v>
      </c>
      <c r="Q1011" s="17">
        <f>VLOOKUP($A1011,'Hospitalisation Details'!$A$2:$H$2345,8,FALSE)</f>
        <v>56</v>
      </c>
    </row>
    <row r="1012" spans="1:17" x14ac:dyDescent="0.25">
      <c r="A1012" t="str">
        <f>'Customer Names'!A1012</f>
        <v>Id1011</v>
      </c>
      <c r="B1012" t="str">
        <f>VLOOKUP($A1012,'Customer Names'!$A$2:$D$2336,3,FALSE)</f>
        <v>Ashley</v>
      </c>
      <c r="C1012" s="16">
        <f>VLOOKUP($A1012,'Medical Examinations'!$A$2:$J$2336,2,FALSE)</f>
        <v>28.12</v>
      </c>
      <c r="D1012" s="16">
        <f>VLOOKUP($A1012,'Medical Examinations'!$A$2:$J$2336,3,FALSE)</f>
        <v>4.67</v>
      </c>
      <c r="E1012" t="str">
        <f>VLOOKUP($A1012,'Medical Examinations'!$A$2:$J$2336,4,FALSE)</f>
        <v>No</v>
      </c>
      <c r="F1012" t="str">
        <f>VLOOKUP($A1012,'Medical Examinations'!$A$2:$J$2336,5,FALSE)</f>
        <v>No</v>
      </c>
      <c r="G1012" t="str">
        <f>VLOOKUP($A1012,'Medical Examinations'!$A$2:$J$2336,6,FALSE)</f>
        <v>No</v>
      </c>
      <c r="H1012" s="17">
        <f>VLOOKUP($A1012,'Medical Examinations'!$A$2:$J$2336,7,FALSE)</f>
        <v>2</v>
      </c>
      <c r="I1012" t="str">
        <f>VLOOKUP($A1012,'Medical Examinations'!$A$2:$J$2336,8,FALSE)</f>
        <v>No</v>
      </c>
      <c r="J1012" t="str">
        <f>VLOOKUP($A1012,'Medical Examinations'!$A$2:$J$2336,9,FALSE)</f>
        <v>Overweight</v>
      </c>
      <c r="K1012" t="str">
        <f>VLOOKUP($A1012,'Medical Examinations'!$A$2:$J$2336,10,FALSE)</f>
        <v>Normal</v>
      </c>
      <c r="L1012" s="18">
        <f>VLOOKUP($A1012,'Hospitalisation Details'!$A$2:$H$2345,2,FALSE)</f>
        <v>26579</v>
      </c>
      <c r="M1012" s="13">
        <f>VLOOKUP($A1012,'Hospitalisation Details'!$A$2:$H$2345,4,FALSE)</f>
        <v>11085.59</v>
      </c>
      <c r="N1012" t="str">
        <f>VLOOKUP($A1012,'Hospitalisation Details'!$A$2:$H$2345,5,FALSE)</f>
        <v>tier - 3</v>
      </c>
      <c r="O1012" t="str">
        <f>VLOOKUP($A1012,'Hospitalisation Details'!$A$2:$H$2345,6,FALSE)</f>
        <v>tier - 2</v>
      </c>
      <c r="P1012" t="str">
        <f>VLOOKUP($A1012,'Hospitalisation Details'!$A$2:$H$2345,7,FALSE)</f>
        <v>R1012</v>
      </c>
      <c r="Q1012" s="17">
        <f>VLOOKUP($A1012,'Hospitalisation Details'!$A$2:$H$2345,8,FALSE)</f>
        <v>50</v>
      </c>
    </row>
    <row r="1013" spans="1:17" x14ac:dyDescent="0.25">
      <c r="A1013" t="str">
        <f>'Customer Names'!A1013</f>
        <v>Id1012</v>
      </c>
      <c r="B1013" t="str">
        <f>VLOOKUP($A1013,'Customer Names'!$A$2:$D$2336,3,FALSE)</f>
        <v>Anna E</v>
      </c>
      <c r="C1013" s="16">
        <f>VLOOKUP($A1013,'Medical Examinations'!$A$2:$J$2336,2,FALSE)</f>
        <v>26.98</v>
      </c>
      <c r="D1013" s="16">
        <f>VLOOKUP($A1013,'Medical Examinations'!$A$2:$J$2336,3,FALSE)</f>
        <v>9.81</v>
      </c>
      <c r="E1013" t="str">
        <f>VLOOKUP($A1013,'Medical Examinations'!$A$2:$J$2336,4,FALSE)</f>
        <v>yes</v>
      </c>
      <c r="F1013" t="str">
        <f>VLOOKUP($A1013,'Medical Examinations'!$A$2:$J$2336,5,FALSE)</f>
        <v>No</v>
      </c>
      <c r="G1013" t="str">
        <f>VLOOKUP($A1013,'Medical Examinations'!$A$2:$J$2336,6,FALSE)</f>
        <v>No</v>
      </c>
      <c r="H1013" s="17">
        <f>VLOOKUP($A1013,'Medical Examinations'!$A$2:$J$2336,7,FALSE)</f>
        <v>0</v>
      </c>
      <c r="I1013" t="str">
        <f>VLOOKUP($A1013,'Medical Examinations'!$A$2:$J$2336,8,FALSE)</f>
        <v>No</v>
      </c>
      <c r="J1013" t="str">
        <f>VLOOKUP($A1013,'Medical Examinations'!$A$2:$J$2336,9,FALSE)</f>
        <v>Overweight</v>
      </c>
      <c r="K1013" t="str">
        <f>VLOOKUP($A1013,'Medical Examinations'!$A$2:$J$2336,10,FALSE)</f>
        <v>Diabetes</v>
      </c>
      <c r="L1013" s="18">
        <f>VLOOKUP($A1013,'Hospitalisation Details'!$A$2:$H$2345,2,FALSE)</f>
        <v>24719</v>
      </c>
      <c r="M1013" s="13">
        <f>VLOOKUP($A1013,'Hospitalisation Details'!$A$2:$H$2345,4,FALSE)</f>
        <v>11082.58</v>
      </c>
      <c r="N1013" t="str">
        <f>VLOOKUP($A1013,'Hospitalisation Details'!$A$2:$H$2345,5,FALSE)</f>
        <v>tier - 3</v>
      </c>
      <c r="O1013" t="str">
        <f>VLOOKUP($A1013,'Hospitalisation Details'!$A$2:$H$2345,6,FALSE)</f>
        <v>tier - 2</v>
      </c>
      <c r="P1013" t="str">
        <f>VLOOKUP($A1013,'Hospitalisation Details'!$A$2:$H$2345,7,FALSE)</f>
        <v>R1012</v>
      </c>
      <c r="Q1013" s="17">
        <f>VLOOKUP($A1013,'Hospitalisation Details'!$A$2:$H$2345,8,FALSE)</f>
        <v>55</v>
      </c>
    </row>
    <row r="1014" spans="1:17" x14ac:dyDescent="0.25">
      <c r="A1014" t="str">
        <f>'Customer Names'!A1014</f>
        <v>Id1013</v>
      </c>
      <c r="B1014" t="str">
        <f>VLOOKUP($A1014,'Customer Names'!$A$2:$D$2336,3,FALSE)</f>
        <v>Tania K.</v>
      </c>
      <c r="C1014" s="16">
        <f>VLOOKUP($A1014,'Medical Examinations'!$A$2:$J$2336,2,FALSE)</f>
        <v>27.2</v>
      </c>
      <c r="D1014" s="16">
        <f>VLOOKUP($A1014,'Medical Examinations'!$A$2:$J$2336,3,FALSE)</f>
        <v>6.06</v>
      </c>
      <c r="E1014" t="str">
        <f>VLOOKUP($A1014,'Medical Examinations'!$A$2:$J$2336,4,FALSE)</f>
        <v>yes</v>
      </c>
      <c r="F1014" t="str">
        <f>VLOOKUP($A1014,'Medical Examinations'!$A$2:$J$2336,5,FALSE)</f>
        <v>No</v>
      </c>
      <c r="G1014" t="str">
        <f>VLOOKUP($A1014,'Medical Examinations'!$A$2:$J$2336,6,FALSE)</f>
        <v>No</v>
      </c>
      <c r="H1014" s="17">
        <f>VLOOKUP($A1014,'Medical Examinations'!$A$2:$J$2336,7,FALSE)</f>
        <v>2</v>
      </c>
      <c r="I1014" t="str">
        <f>VLOOKUP($A1014,'Medical Examinations'!$A$2:$J$2336,8,FALSE)</f>
        <v>No</v>
      </c>
      <c r="J1014" t="str">
        <f>VLOOKUP($A1014,'Medical Examinations'!$A$2:$J$2336,9,FALSE)</f>
        <v>Overweight</v>
      </c>
      <c r="K1014" t="str">
        <f>VLOOKUP($A1014,'Medical Examinations'!$A$2:$J$2336,10,FALSE)</f>
        <v>Prediabetes</v>
      </c>
      <c r="L1014" s="18">
        <f>VLOOKUP($A1014,'Hospitalisation Details'!$A$2:$H$2345,2,FALSE)</f>
        <v>24431</v>
      </c>
      <c r="M1014" s="13">
        <f>VLOOKUP($A1014,'Hospitalisation Details'!$A$2:$H$2345,4,FALSE)</f>
        <v>11073.18</v>
      </c>
      <c r="N1014" t="str">
        <f>VLOOKUP($A1014,'Hospitalisation Details'!$A$2:$H$2345,5,FALSE)</f>
        <v>tier - 3</v>
      </c>
      <c r="O1014" t="str">
        <f>VLOOKUP($A1014,'Hospitalisation Details'!$A$2:$H$2345,6,FALSE)</f>
        <v>tier - 3</v>
      </c>
      <c r="P1014" t="str">
        <f>VLOOKUP($A1014,'Hospitalisation Details'!$A$2:$H$2345,7,FALSE)</f>
        <v>R1011</v>
      </c>
      <c r="Q1014" s="17">
        <f>VLOOKUP($A1014,'Hospitalisation Details'!$A$2:$H$2345,8,FALSE)</f>
        <v>56</v>
      </c>
    </row>
    <row r="1015" spans="1:17" x14ac:dyDescent="0.25">
      <c r="A1015" t="str">
        <f>'Customer Names'!A1015</f>
        <v>Id1014</v>
      </c>
      <c r="B1015" t="str">
        <f>VLOOKUP($A1015,'Customer Names'!$A$2:$D$2336,3,FALSE)</f>
        <v>Ashley E</v>
      </c>
      <c r="C1015" s="16">
        <f>VLOOKUP($A1015,'Medical Examinations'!$A$2:$J$2336,2,FALSE)</f>
        <v>25.3</v>
      </c>
      <c r="D1015" s="16">
        <f>VLOOKUP($A1015,'Medical Examinations'!$A$2:$J$2336,3,FALSE)</f>
        <v>5.19</v>
      </c>
      <c r="E1015" t="str">
        <f>VLOOKUP($A1015,'Medical Examinations'!$A$2:$J$2336,4,FALSE)</f>
        <v>yes</v>
      </c>
      <c r="F1015" t="str">
        <f>VLOOKUP($A1015,'Medical Examinations'!$A$2:$J$2336,5,FALSE)</f>
        <v>No</v>
      </c>
      <c r="G1015" t="str">
        <f>VLOOKUP($A1015,'Medical Examinations'!$A$2:$J$2336,6,FALSE)</f>
        <v>No</v>
      </c>
      <c r="H1015" s="17">
        <f>VLOOKUP($A1015,'Medical Examinations'!$A$2:$J$2336,7,FALSE)</f>
        <v>2</v>
      </c>
      <c r="I1015" t="str">
        <f>VLOOKUP($A1015,'Medical Examinations'!$A$2:$J$2336,8,FALSE)</f>
        <v>No</v>
      </c>
      <c r="J1015" t="str">
        <f>VLOOKUP($A1015,'Medical Examinations'!$A$2:$J$2336,9,FALSE)</f>
        <v>Overweight</v>
      </c>
      <c r="K1015" t="str">
        <f>VLOOKUP($A1015,'Medical Examinations'!$A$2:$J$2336,10,FALSE)</f>
        <v>Normal</v>
      </c>
      <c r="L1015" s="18">
        <f>VLOOKUP($A1015,'Hospitalisation Details'!$A$2:$H$2345,2,FALSE)</f>
        <v>24418</v>
      </c>
      <c r="M1015" s="13">
        <f>VLOOKUP($A1015,'Hospitalisation Details'!$A$2:$H$2345,4,FALSE)</f>
        <v>11070.54</v>
      </c>
      <c r="N1015" t="str">
        <f>VLOOKUP($A1015,'Hospitalisation Details'!$A$2:$H$2345,5,FALSE)</f>
        <v>tier - 3</v>
      </c>
      <c r="O1015" t="str">
        <f>VLOOKUP($A1015,'Hospitalisation Details'!$A$2:$H$2345,6,FALSE)</f>
        <v>tier - 3</v>
      </c>
      <c r="P1015" t="str">
        <f>VLOOKUP($A1015,'Hospitalisation Details'!$A$2:$H$2345,7,FALSE)</f>
        <v>R1011</v>
      </c>
      <c r="Q1015" s="17">
        <f>VLOOKUP($A1015,'Hospitalisation Details'!$A$2:$H$2345,8,FALSE)</f>
        <v>56</v>
      </c>
    </row>
    <row r="1016" spans="1:17" x14ac:dyDescent="0.25">
      <c r="A1016" t="str">
        <f>'Customer Names'!A1016</f>
        <v>Id1015</v>
      </c>
      <c r="B1016" t="str">
        <f>VLOOKUP($A1016,'Customer Names'!$A$2:$D$2336,3,FALSE)</f>
        <v>Aleksandra</v>
      </c>
      <c r="C1016" s="16">
        <f>VLOOKUP($A1016,'Medical Examinations'!$A$2:$J$2336,2,FALSE)</f>
        <v>30.25</v>
      </c>
      <c r="D1016" s="16">
        <f>VLOOKUP($A1016,'Medical Examinations'!$A$2:$J$2336,3,FALSE)</f>
        <v>10.16</v>
      </c>
      <c r="E1016" t="str">
        <f>VLOOKUP($A1016,'Medical Examinations'!$A$2:$J$2336,4,FALSE)</f>
        <v>No</v>
      </c>
      <c r="F1016" t="str">
        <f>VLOOKUP($A1016,'Medical Examinations'!$A$2:$J$2336,5,FALSE)</f>
        <v>No</v>
      </c>
      <c r="G1016" t="str">
        <f>VLOOKUP($A1016,'Medical Examinations'!$A$2:$J$2336,6,FALSE)</f>
        <v>No</v>
      </c>
      <c r="H1016" s="17">
        <f>VLOOKUP($A1016,'Medical Examinations'!$A$2:$J$2336,7,FALSE)</f>
        <v>0</v>
      </c>
      <c r="I1016" t="str">
        <f>VLOOKUP($A1016,'Medical Examinations'!$A$2:$J$2336,8,FALSE)</f>
        <v>No</v>
      </c>
      <c r="J1016" t="str">
        <f>VLOOKUP($A1016,'Medical Examinations'!$A$2:$J$2336,9,FALSE)</f>
        <v>Obesity</v>
      </c>
      <c r="K1016" t="str">
        <f>VLOOKUP($A1016,'Medical Examinations'!$A$2:$J$2336,10,FALSE)</f>
        <v>Diabetes</v>
      </c>
      <c r="L1016" s="18">
        <f>VLOOKUP($A1016,'Hospitalisation Details'!$A$2:$H$2345,2,FALSE)</f>
        <v>26246</v>
      </c>
      <c r="M1016" s="13">
        <f>VLOOKUP($A1016,'Hospitalisation Details'!$A$2:$H$2345,4,FALSE)</f>
        <v>11068.77</v>
      </c>
      <c r="N1016" t="str">
        <f>VLOOKUP($A1016,'Hospitalisation Details'!$A$2:$H$2345,5,FALSE)</f>
        <v>tier - 3</v>
      </c>
      <c r="O1016" t="str">
        <f>VLOOKUP($A1016,'Hospitalisation Details'!$A$2:$H$2345,6,FALSE)</f>
        <v>tier - 2</v>
      </c>
      <c r="P1016" t="str">
        <f>VLOOKUP($A1016,'Hospitalisation Details'!$A$2:$H$2345,7,FALSE)</f>
        <v>R1012</v>
      </c>
      <c r="Q1016" s="17">
        <f>VLOOKUP($A1016,'Hospitalisation Details'!$A$2:$H$2345,8,FALSE)</f>
        <v>51</v>
      </c>
    </row>
    <row r="1017" spans="1:17" x14ac:dyDescent="0.25">
      <c r="A1017" t="str">
        <f>'Customer Names'!A1017</f>
        <v>Id1016</v>
      </c>
      <c r="B1017" t="str">
        <f>VLOOKUP($A1017,'Customer Names'!$A$2:$D$2336,3,FALSE)</f>
        <v>Valery L</v>
      </c>
      <c r="C1017" s="16">
        <f>VLOOKUP($A1017,'Medical Examinations'!$A$2:$J$2336,2,FALSE)</f>
        <v>54</v>
      </c>
      <c r="D1017" s="16">
        <f>VLOOKUP($A1017,'Medical Examinations'!$A$2:$J$2336,3,FALSE)</f>
        <v>4.68</v>
      </c>
      <c r="E1017" t="str">
        <f>VLOOKUP($A1017,'Medical Examinations'!$A$2:$J$2336,4,FALSE)</f>
        <v>yes</v>
      </c>
      <c r="F1017" t="str">
        <f>VLOOKUP($A1017,'Medical Examinations'!$A$2:$J$2336,5,FALSE)</f>
        <v>yes</v>
      </c>
      <c r="G1017" t="str">
        <f>VLOOKUP($A1017,'Medical Examinations'!$A$2:$J$2336,6,FALSE)</f>
        <v>No</v>
      </c>
      <c r="H1017" s="17">
        <f>VLOOKUP($A1017,'Medical Examinations'!$A$2:$J$2336,7,FALSE)</f>
        <v>2</v>
      </c>
      <c r="I1017" t="str">
        <f>VLOOKUP($A1017,'Medical Examinations'!$A$2:$J$2336,8,FALSE)</f>
        <v>No</v>
      </c>
      <c r="J1017" t="str">
        <f>VLOOKUP($A1017,'Medical Examinations'!$A$2:$J$2336,9,FALSE)</f>
        <v>Obesity</v>
      </c>
      <c r="K1017" t="str">
        <f>VLOOKUP($A1017,'Medical Examinations'!$A$2:$J$2336,10,FALSE)</f>
        <v>Normal</v>
      </c>
      <c r="L1017" s="18">
        <f>VLOOKUP($A1017,'Hospitalisation Details'!$A$2:$H$2345,2,FALSE)</f>
        <v>36787</v>
      </c>
      <c r="M1017" s="13">
        <f>VLOOKUP($A1017,'Hospitalisation Details'!$A$2:$H$2345,4,FALSE)</f>
        <v>11068.7</v>
      </c>
      <c r="N1017" t="str">
        <f>VLOOKUP($A1017,'Hospitalisation Details'!$A$2:$H$2345,5,FALSE)</f>
        <v>tier - 3</v>
      </c>
      <c r="O1017" t="str">
        <f>VLOOKUP($A1017,'Hospitalisation Details'!$A$2:$H$2345,6,FALSE)</f>
        <v>tier - 1</v>
      </c>
      <c r="P1017" t="str">
        <f>VLOOKUP($A1017,'Hospitalisation Details'!$A$2:$H$2345,7,FALSE)</f>
        <v>R1011</v>
      </c>
      <c r="Q1017" s="17">
        <f>VLOOKUP($A1017,'Hospitalisation Details'!$A$2:$H$2345,8,FALSE)</f>
        <v>22</v>
      </c>
    </row>
    <row r="1018" spans="1:17" x14ac:dyDescent="0.25">
      <c r="A1018" t="str">
        <f>'Customer Names'!A1018</f>
        <v>Id1017</v>
      </c>
      <c r="B1018" t="str">
        <f>VLOOKUP($A1018,'Customer Names'!$A$2:$D$2336,3,FALSE)</f>
        <v>Joanna G.</v>
      </c>
      <c r="C1018" s="16">
        <f>VLOOKUP($A1018,'Medical Examinations'!$A$2:$J$2336,2,FALSE)</f>
        <v>51.86</v>
      </c>
      <c r="D1018" s="16">
        <f>VLOOKUP($A1018,'Medical Examinations'!$A$2:$J$2336,3,FALSE)</f>
        <v>5.32</v>
      </c>
      <c r="E1018" t="str">
        <f>VLOOKUP($A1018,'Medical Examinations'!$A$2:$J$2336,4,FALSE)</f>
        <v>yes</v>
      </c>
      <c r="F1018" t="str">
        <f>VLOOKUP($A1018,'Medical Examinations'!$A$2:$J$2336,5,FALSE)</f>
        <v>No</v>
      </c>
      <c r="G1018" t="str">
        <f>VLOOKUP($A1018,'Medical Examinations'!$A$2:$J$2336,6,FALSE)</f>
        <v>No</v>
      </c>
      <c r="H1018" s="17">
        <f>VLOOKUP($A1018,'Medical Examinations'!$A$2:$J$2336,7,FALSE)</f>
        <v>0</v>
      </c>
      <c r="I1018" t="str">
        <f>VLOOKUP($A1018,'Medical Examinations'!$A$2:$J$2336,8,FALSE)</f>
        <v>No</v>
      </c>
      <c r="J1018" t="str">
        <f>VLOOKUP($A1018,'Medical Examinations'!$A$2:$J$2336,9,FALSE)</f>
        <v>Obesity</v>
      </c>
      <c r="K1018" t="str">
        <f>VLOOKUP($A1018,'Medical Examinations'!$A$2:$J$2336,10,FALSE)</f>
        <v>Normal</v>
      </c>
      <c r="L1018" s="18">
        <f>VLOOKUP($A1018,'Hospitalisation Details'!$A$2:$H$2345,2,FALSE)</f>
        <v>37242</v>
      </c>
      <c r="M1018" s="13">
        <f>VLOOKUP($A1018,'Hospitalisation Details'!$A$2:$H$2345,4,FALSE)</f>
        <v>11046.02</v>
      </c>
      <c r="N1018" t="str">
        <f>VLOOKUP($A1018,'Hospitalisation Details'!$A$2:$H$2345,5,FALSE)</f>
        <v>tier - 3</v>
      </c>
      <c r="O1018" t="str">
        <f>VLOOKUP($A1018,'Hospitalisation Details'!$A$2:$H$2345,6,FALSE)</f>
        <v>tier - 1</v>
      </c>
      <c r="P1018" t="str">
        <f>VLOOKUP($A1018,'Hospitalisation Details'!$A$2:$H$2345,7,FALSE)</f>
        <v>R1026</v>
      </c>
      <c r="Q1018" s="17">
        <f>VLOOKUP($A1018,'Hospitalisation Details'!$A$2:$H$2345,8,FALSE)</f>
        <v>21</v>
      </c>
    </row>
    <row r="1019" spans="1:17" x14ac:dyDescent="0.25">
      <c r="A1019" t="str">
        <f>'Customer Names'!A1019</f>
        <v>Id1018</v>
      </c>
      <c r="B1019" t="str">
        <f>VLOOKUP($A1019,'Customer Names'!$A$2:$D$2336,3,FALSE)</f>
        <v>Stefanie F.</v>
      </c>
      <c r="C1019" s="16">
        <f>VLOOKUP($A1019,'Medical Examinations'!$A$2:$J$2336,2,FALSE)</f>
        <v>31.39</v>
      </c>
      <c r="D1019" s="16">
        <f>VLOOKUP($A1019,'Medical Examinations'!$A$2:$J$2336,3,FALSE)</f>
        <v>6.99</v>
      </c>
      <c r="E1019" t="str">
        <f>VLOOKUP($A1019,'Medical Examinations'!$A$2:$J$2336,4,FALSE)</f>
        <v>No</v>
      </c>
      <c r="F1019" t="str">
        <f>VLOOKUP($A1019,'Medical Examinations'!$A$2:$J$2336,5,FALSE)</f>
        <v>No</v>
      </c>
      <c r="G1019" t="str">
        <f>VLOOKUP($A1019,'Medical Examinations'!$A$2:$J$2336,6,FALSE)</f>
        <v>No</v>
      </c>
      <c r="H1019" s="17">
        <f>VLOOKUP($A1019,'Medical Examinations'!$A$2:$J$2336,7,FALSE)</f>
        <v>0</v>
      </c>
      <c r="I1019" t="str">
        <f>VLOOKUP($A1019,'Medical Examinations'!$A$2:$J$2336,8,FALSE)</f>
        <v>No</v>
      </c>
      <c r="J1019" t="str">
        <f>VLOOKUP($A1019,'Medical Examinations'!$A$2:$J$2336,9,FALSE)</f>
        <v>Obesity</v>
      </c>
      <c r="K1019" t="str">
        <f>VLOOKUP($A1019,'Medical Examinations'!$A$2:$J$2336,10,FALSE)</f>
        <v>Diabetes</v>
      </c>
      <c r="L1019" s="18">
        <f>VLOOKUP($A1019,'Hospitalisation Details'!$A$2:$H$2345,2,FALSE)</f>
        <v>27271</v>
      </c>
      <c r="M1019" s="13">
        <f>VLOOKUP($A1019,'Hospitalisation Details'!$A$2:$H$2345,4,FALSE)</f>
        <v>11037.85</v>
      </c>
      <c r="N1019" t="str">
        <f>VLOOKUP($A1019,'Hospitalisation Details'!$A$2:$H$2345,5,FALSE)</f>
        <v>tier - 3</v>
      </c>
      <c r="O1019" t="str">
        <f>VLOOKUP($A1019,'Hospitalisation Details'!$A$2:$H$2345,6,FALSE)</f>
        <v>tier - 2</v>
      </c>
      <c r="P1019" t="str">
        <f>VLOOKUP($A1019,'Hospitalisation Details'!$A$2:$H$2345,7,FALSE)</f>
        <v>R1025</v>
      </c>
      <c r="Q1019" s="17">
        <f>VLOOKUP($A1019,'Hospitalisation Details'!$A$2:$H$2345,8,FALSE)</f>
        <v>48</v>
      </c>
    </row>
    <row r="1020" spans="1:17" x14ac:dyDescent="0.25">
      <c r="A1020" t="str">
        <f>'Customer Names'!A1020</f>
        <v>Id1019</v>
      </c>
      <c r="B1020" t="str">
        <f>VLOOKUP($A1020,'Customer Names'!$A$2:$D$2336,3,FALSE)</f>
        <v>Stephen</v>
      </c>
      <c r="C1020" s="16">
        <f>VLOOKUP($A1020,'Medical Examinations'!$A$2:$J$2336,2,FALSE)</f>
        <v>39.97</v>
      </c>
      <c r="D1020" s="16">
        <f>VLOOKUP($A1020,'Medical Examinations'!$A$2:$J$2336,3,FALSE)</f>
        <v>5.55</v>
      </c>
      <c r="E1020" t="str">
        <f>VLOOKUP($A1020,'Medical Examinations'!$A$2:$J$2336,4,FALSE)</f>
        <v>No</v>
      </c>
      <c r="F1020" t="str">
        <f>VLOOKUP($A1020,'Medical Examinations'!$A$2:$J$2336,5,FALSE)</f>
        <v>No</v>
      </c>
      <c r="G1020" t="str">
        <f>VLOOKUP($A1020,'Medical Examinations'!$A$2:$J$2336,6,FALSE)</f>
        <v>No</v>
      </c>
      <c r="H1020" s="17">
        <f>VLOOKUP($A1020,'Medical Examinations'!$A$2:$J$2336,7,FALSE)</f>
        <v>0</v>
      </c>
      <c r="I1020" t="str">
        <f>VLOOKUP($A1020,'Medical Examinations'!$A$2:$J$2336,8,FALSE)</f>
        <v>No</v>
      </c>
      <c r="J1020" t="str">
        <f>VLOOKUP($A1020,'Medical Examinations'!$A$2:$J$2336,9,FALSE)</f>
        <v>Obesity</v>
      </c>
      <c r="K1020" t="str">
        <f>VLOOKUP($A1020,'Medical Examinations'!$A$2:$J$2336,10,FALSE)</f>
        <v>Normal</v>
      </c>
      <c r="L1020" s="18">
        <f>VLOOKUP($A1020,'Hospitalisation Details'!$A$2:$H$2345,2,FALSE)</f>
        <v>32806</v>
      </c>
      <c r="M1020" s="13">
        <f>VLOOKUP($A1020,'Hospitalisation Details'!$A$2:$H$2345,4,FALSE)</f>
        <v>11037.51</v>
      </c>
      <c r="N1020" t="str">
        <f>VLOOKUP($A1020,'Hospitalisation Details'!$A$2:$H$2345,5,FALSE)</f>
        <v>tier - 3</v>
      </c>
      <c r="O1020" t="str">
        <f>VLOOKUP($A1020,'Hospitalisation Details'!$A$2:$H$2345,6,FALSE)</f>
        <v>tier - 1</v>
      </c>
      <c r="P1020" t="str">
        <f>VLOOKUP($A1020,'Hospitalisation Details'!$A$2:$H$2345,7,FALSE)</f>
        <v>R1012</v>
      </c>
      <c r="Q1020" s="17">
        <f>VLOOKUP($A1020,'Hospitalisation Details'!$A$2:$H$2345,8,FALSE)</f>
        <v>33</v>
      </c>
    </row>
    <row r="1021" spans="1:17" x14ac:dyDescent="0.25">
      <c r="A1021" t="str">
        <f>'Customer Names'!A1021</f>
        <v>Id1020</v>
      </c>
      <c r="B1021" t="str">
        <f>VLOOKUP($A1021,'Customer Names'!$A$2:$D$2336,3,FALSE)</f>
        <v>Liza J.</v>
      </c>
      <c r="C1021" s="16">
        <f>VLOOKUP($A1021,'Medical Examinations'!$A$2:$J$2336,2,FALSE)</f>
        <v>41.23</v>
      </c>
      <c r="D1021" s="16">
        <f>VLOOKUP($A1021,'Medical Examinations'!$A$2:$J$2336,3,FALSE)</f>
        <v>6.94</v>
      </c>
      <c r="E1021" t="str">
        <f>VLOOKUP($A1021,'Medical Examinations'!$A$2:$J$2336,4,FALSE)</f>
        <v>No</v>
      </c>
      <c r="F1021" t="str">
        <f>VLOOKUP($A1021,'Medical Examinations'!$A$2:$J$2336,5,FALSE)</f>
        <v>No</v>
      </c>
      <c r="G1021" t="str">
        <f>VLOOKUP($A1021,'Medical Examinations'!$A$2:$J$2336,6,FALSE)</f>
        <v>No</v>
      </c>
      <c r="H1021" s="17">
        <f>VLOOKUP($A1021,'Medical Examinations'!$A$2:$J$2336,7,FALSE)</f>
        <v>0</v>
      </c>
      <c r="I1021" t="str">
        <f>VLOOKUP($A1021,'Medical Examinations'!$A$2:$J$2336,8,FALSE)</f>
        <v>No</v>
      </c>
      <c r="J1021" t="str">
        <f>VLOOKUP($A1021,'Medical Examinations'!$A$2:$J$2336,9,FALSE)</f>
        <v>Obesity</v>
      </c>
      <c r="K1021" t="str">
        <f>VLOOKUP($A1021,'Medical Examinations'!$A$2:$J$2336,10,FALSE)</f>
        <v>Diabetes</v>
      </c>
      <c r="L1021" s="18">
        <f>VLOOKUP($A1021,'Hospitalisation Details'!$A$2:$H$2345,2,FALSE)</f>
        <v>27373</v>
      </c>
      <c r="M1021" s="13">
        <f>VLOOKUP($A1021,'Hospitalisation Details'!$A$2:$H$2345,4,FALSE)</f>
        <v>11033.66</v>
      </c>
      <c r="N1021" t="str">
        <f>VLOOKUP($A1021,'Hospitalisation Details'!$A$2:$H$2345,5,FALSE)</f>
        <v>tier - 3</v>
      </c>
      <c r="O1021" t="str">
        <f>VLOOKUP($A1021,'Hospitalisation Details'!$A$2:$H$2345,6,FALSE)</f>
        <v>tier - 3</v>
      </c>
      <c r="P1021" t="str">
        <f>VLOOKUP($A1021,'Hospitalisation Details'!$A$2:$H$2345,7,FALSE)</f>
        <v>R1012</v>
      </c>
      <c r="Q1021" s="17">
        <f>VLOOKUP($A1021,'Hospitalisation Details'!$A$2:$H$2345,8,FALSE)</f>
        <v>48</v>
      </c>
    </row>
    <row r="1022" spans="1:17" x14ac:dyDescent="0.25">
      <c r="A1022" t="str">
        <f>'Customer Names'!A1022</f>
        <v>Id1021</v>
      </c>
      <c r="B1022" t="str">
        <f>VLOOKUP($A1022,'Customer Names'!$A$2:$D$2336,3,FALSE)</f>
        <v>Ian M.</v>
      </c>
      <c r="C1022" s="16">
        <f>VLOOKUP($A1022,'Medical Examinations'!$A$2:$J$2336,2,FALSE)</f>
        <v>49.45</v>
      </c>
      <c r="D1022" s="16">
        <f>VLOOKUP($A1022,'Medical Examinations'!$A$2:$J$2336,3,FALSE)</f>
        <v>4.2</v>
      </c>
      <c r="E1022" t="str">
        <f>VLOOKUP($A1022,'Medical Examinations'!$A$2:$J$2336,4,FALSE)</f>
        <v>yes</v>
      </c>
      <c r="F1022" t="str">
        <f>VLOOKUP($A1022,'Medical Examinations'!$A$2:$J$2336,5,FALSE)</f>
        <v>No</v>
      </c>
      <c r="G1022" t="str">
        <f>VLOOKUP($A1022,'Medical Examinations'!$A$2:$J$2336,6,FALSE)</f>
        <v>No</v>
      </c>
      <c r="H1022" s="17">
        <f>VLOOKUP($A1022,'Medical Examinations'!$A$2:$J$2336,7,FALSE)</f>
        <v>0</v>
      </c>
      <c r="I1022" t="str">
        <f>VLOOKUP($A1022,'Medical Examinations'!$A$2:$J$2336,8,FALSE)</f>
        <v>No</v>
      </c>
      <c r="J1022" t="str">
        <f>VLOOKUP($A1022,'Medical Examinations'!$A$2:$J$2336,9,FALSE)</f>
        <v>Obesity</v>
      </c>
      <c r="K1022" t="str">
        <f>VLOOKUP($A1022,'Medical Examinations'!$A$2:$J$2336,10,FALSE)</f>
        <v>Normal</v>
      </c>
      <c r="L1022" s="18">
        <f>VLOOKUP($A1022,'Hospitalisation Details'!$A$2:$H$2345,2,FALSE)</f>
        <v>35267</v>
      </c>
      <c r="M1022" s="13">
        <f>VLOOKUP($A1022,'Hospitalisation Details'!$A$2:$H$2345,4,FALSE)</f>
        <v>11028.56</v>
      </c>
      <c r="N1022" t="str">
        <f>VLOOKUP($A1022,'Hospitalisation Details'!$A$2:$H$2345,5,FALSE)</f>
        <v>tier - 3</v>
      </c>
      <c r="O1022" t="str">
        <f>VLOOKUP($A1022,'Hospitalisation Details'!$A$2:$H$2345,6,FALSE)</f>
        <v>tier - 3</v>
      </c>
      <c r="P1022" t="str">
        <f>VLOOKUP($A1022,'Hospitalisation Details'!$A$2:$H$2345,7,FALSE)</f>
        <v>R1012</v>
      </c>
      <c r="Q1022" s="17">
        <f>VLOOKUP($A1022,'Hospitalisation Details'!$A$2:$H$2345,8,FALSE)</f>
        <v>26</v>
      </c>
    </row>
    <row r="1023" spans="1:17" x14ac:dyDescent="0.25">
      <c r="A1023" t="str">
        <f>'Customer Names'!A1023</f>
        <v>Id1022</v>
      </c>
      <c r="B1023" t="str">
        <f>VLOOKUP($A1023,'Customer Names'!$A$2:$D$2336,3,FALSE)</f>
        <v>Claudia L.</v>
      </c>
      <c r="C1023" s="16">
        <f>VLOOKUP($A1023,'Medical Examinations'!$A$2:$J$2336,2,FALSE)</f>
        <v>41.04</v>
      </c>
      <c r="D1023" s="16">
        <f>VLOOKUP($A1023,'Medical Examinations'!$A$2:$J$2336,3,FALSE)</f>
        <v>5.59</v>
      </c>
      <c r="E1023" t="str">
        <f>VLOOKUP($A1023,'Medical Examinations'!$A$2:$J$2336,4,FALSE)</f>
        <v>No</v>
      </c>
      <c r="F1023" t="str">
        <f>VLOOKUP($A1023,'Medical Examinations'!$A$2:$J$2336,5,FALSE)</f>
        <v>No</v>
      </c>
      <c r="G1023" t="str">
        <f>VLOOKUP($A1023,'Medical Examinations'!$A$2:$J$2336,6,FALSE)</f>
        <v>No</v>
      </c>
      <c r="H1023" s="17">
        <f>VLOOKUP($A1023,'Medical Examinations'!$A$2:$J$2336,7,FALSE)</f>
        <v>0</v>
      </c>
      <c r="I1023" t="str">
        <f>VLOOKUP($A1023,'Medical Examinations'!$A$2:$J$2336,8,FALSE)</f>
        <v>No</v>
      </c>
      <c r="J1023" t="str">
        <f>VLOOKUP($A1023,'Medical Examinations'!$A$2:$J$2336,9,FALSE)</f>
        <v>Obesity</v>
      </c>
      <c r="K1023" t="str">
        <f>VLOOKUP($A1023,'Medical Examinations'!$A$2:$J$2336,10,FALSE)</f>
        <v>Normal</v>
      </c>
      <c r="L1023" s="18">
        <f>VLOOKUP($A1023,'Hospitalisation Details'!$A$2:$H$2345,2,FALSE)</f>
        <v>33415</v>
      </c>
      <c r="M1023" s="13">
        <f>VLOOKUP($A1023,'Hospitalisation Details'!$A$2:$H$2345,4,FALSE)</f>
        <v>11018.05</v>
      </c>
      <c r="N1023" t="str">
        <f>VLOOKUP($A1023,'Hospitalisation Details'!$A$2:$H$2345,5,FALSE)</f>
        <v>tier - 3</v>
      </c>
      <c r="O1023" t="str">
        <f>VLOOKUP($A1023,'Hospitalisation Details'!$A$2:$H$2345,6,FALSE)</f>
        <v>tier - 2</v>
      </c>
      <c r="P1023" t="str">
        <f>VLOOKUP($A1023,'Hospitalisation Details'!$A$2:$H$2345,7,FALSE)</f>
        <v>R1012</v>
      </c>
      <c r="Q1023" s="17">
        <f>VLOOKUP($A1023,'Hospitalisation Details'!$A$2:$H$2345,8,FALSE)</f>
        <v>31</v>
      </c>
    </row>
    <row r="1024" spans="1:17" x14ac:dyDescent="0.25">
      <c r="A1024" t="str">
        <f>'Customer Names'!A1024</f>
        <v>Id1023</v>
      </c>
      <c r="B1024" t="str">
        <f>VLOOKUP($A1024,'Customer Names'!$A$2:$D$2336,3,FALSE)</f>
        <v>Jessica M</v>
      </c>
      <c r="C1024" s="16">
        <f>VLOOKUP($A1024,'Medical Examinations'!$A$2:$J$2336,2,FALSE)</f>
        <v>27.93</v>
      </c>
      <c r="D1024" s="16">
        <f>VLOOKUP($A1024,'Medical Examinations'!$A$2:$J$2336,3,FALSE)</f>
        <v>9.9600000000000009</v>
      </c>
      <c r="E1024" t="str">
        <f>VLOOKUP($A1024,'Medical Examinations'!$A$2:$J$2336,4,FALSE)</f>
        <v>No</v>
      </c>
      <c r="F1024" t="str">
        <f>VLOOKUP($A1024,'Medical Examinations'!$A$2:$J$2336,5,FALSE)</f>
        <v>No</v>
      </c>
      <c r="G1024" t="str">
        <f>VLOOKUP($A1024,'Medical Examinations'!$A$2:$J$2336,6,FALSE)</f>
        <v>No</v>
      </c>
      <c r="H1024" s="17">
        <f>VLOOKUP($A1024,'Medical Examinations'!$A$2:$J$2336,7,FALSE)</f>
        <v>0</v>
      </c>
      <c r="I1024" t="str">
        <f>VLOOKUP($A1024,'Medical Examinations'!$A$2:$J$2336,8,FALSE)</f>
        <v>No</v>
      </c>
      <c r="J1024" t="str">
        <f>VLOOKUP($A1024,'Medical Examinations'!$A$2:$J$2336,9,FALSE)</f>
        <v>Overweight</v>
      </c>
      <c r="K1024" t="str">
        <f>VLOOKUP($A1024,'Medical Examinations'!$A$2:$J$2336,10,FALSE)</f>
        <v>Diabetes</v>
      </c>
      <c r="L1024" s="18">
        <f>VLOOKUP($A1024,'Hospitalisation Details'!$A$2:$H$2345,2,FALSE)</f>
        <v>27378</v>
      </c>
      <c r="M1024" s="13">
        <f>VLOOKUP($A1024,'Hospitalisation Details'!$A$2:$H$2345,4,FALSE)</f>
        <v>11015.17</v>
      </c>
      <c r="N1024" t="str">
        <f>VLOOKUP($A1024,'Hospitalisation Details'!$A$2:$H$2345,5,FALSE)</f>
        <v>tier - 3</v>
      </c>
      <c r="O1024" t="str">
        <f>VLOOKUP($A1024,'Hospitalisation Details'!$A$2:$H$2345,6,FALSE)</f>
        <v>tier - 1</v>
      </c>
      <c r="P1024" t="str">
        <f>VLOOKUP($A1024,'Hospitalisation Details'!$A$2:$H$2345,7,FALSE)</f>
        <v>R1012</v>
      </c>
      <c r="Q1024" s="17">
        <f>VLOOKUP($A1024,'Hospitalisation Details'!$A$2:$H$2345,8,FALSE)</f>
        <v>48</v>
      </c>
    </row>
    <row r="1025" spans="1:17" x14ac:dyDescent="0.25">
      <c r="A1025" t="str">
        <f>'Customer Names'!A1025</f>
        <v>Id1024</v>
      </c>
      <c r="B1025" t="str">
        <f>VLOOKUP($A1025,'Customer Names'!$A$2:$D$2336,3,FALSE)</f>
        <v>Billy Jr.</v>
      </c>
      <c r="C1025" s="16">
        <f>VLOOKUP($A1025,'Medical Examinations'!$A$2:$J$2336,2,FALSE)</f>
        <v>21.01</v>
      </c>
      <c r="D1025" s="16">
        <f>VLOOKUP($A1025,'Medical Examinations'!$A$2:$J$2336,3,FALSE)</f>
        <v>7.37</v>
      </c>
      <c r="E1025" t="str">
        <f>VLOOKUP($A1025,'Medical Examinations'!$A$2:$J$2336,4,FALSE)</f>
        <v>No</v>
      </c>
      <c r="F1025" t="str">
        <f>VLOOKUP($A1025,'Medical Examinations'!$A$2:$J$2336,5,FALSE)</f>
        <v>No</v>
      </c>
      <c r="G1025" t="str">
        <f>VLOOKUP($A1025,'Medical Examinations'!$A$2:$J$2336,6,FALSE)</f>
        <v>No</v>
      </c>
      <c r="H1025" s="17">
        <f>VLOOKUP($A1025,'Medical Examinations'!$A$2:$J$2336,7,FALSE)</f>
        <v>0</v>
      </c>
      <c r="I1025" t="str">
        <f>VLOOKUP($A1025,'Medical Examinations'!$A$2:$J$2336,8,FALSE)</f>
        <v>No</v>
      </c>
      <c r="J1025" t="str">
        <f>VLOOKUP($A1025,'Medical Examinations'!$A$2:$J$2336,9,FALSE)</f>
        <v>Normal Weight</v>
      </c>
      <c r="K1025" t="str">
        <f>VLOOKUP($A1025,'Medical Examinations'!$A$2:$J$2336,10,FALSE)</f>
        <v>Diabetes</v>
      </c>
      <c r="L1025" s="18">
        <f>VLOOKUP($A1025,'Hospitalisation Details'!$A$2:$H$2345,2,FALSE)</f>
        <v>25135</v>
      </c>
      <c r="M1025" s="13">
        <f>VLOOKUP($A1025,'Hospitalisation Details'!$A$2:$H$2345,4,FALSE)</f>
        <v>11013.71</v>
      </c>
      <c r="N1025" t="str">
        <f>VLOOKUP($A1025,'Hospitalisation Details'!$A$2:$H$2345,5,FALSE)</f>
        <v>tier - 3</v>
      </c>
      <c r="O1025" t="str">
        <f>VLOOKUP($A1025,'Hospitalisation Details'!$A$2:$H$2345,6,FALSE)</f>
        <v>tier - 1</v>
      </c>
      <c r="P1025" t="str">
        <f>VLOOKUP($A1025,'Hospitalisation Details'!$A$2:$H$2345,7,FALSE)</f>
        <v>R1013</v>
      </c>
      <c r="Q1025" s="17">
        <f>VLOOKUP($A1025,'Hospitalisation Details'!$A$2:$H$2345,8,FALSE)</f>
        <v>54</v>
      </c>
    </row>
    <row r="1026" spans="1:17" x14ac:dyDescent="0.25">
      <c r="A1026" t="str">
        <f>'Customer Names'!A1026</f>
        <v>Id1025</v>
      </c>
      <c r="B1026" t="str">
        <f>VLOOKUP($A1026,'Customer Names'!$A$2:$D$2336,3,FALSE)</f>
        <v>David</v>
      </c>
      <c r="C1026" s="16">
        <f>VLOOKUP($A1026,'Medical Examinations'!$A$2:$J$2336,2,FALSE)</f>
        <v>52.37</v>
      </c>
      <c r="D1026" s="16">
        <f>VLOOKUP($A1026,'Medical Examinations'!$A$2:$J$2336,3,FALSE)</f>
        <v>5.0599999999999996</v>
      </c>
      <c r="E1026" t="str">
        <f>VLOOKUP($A1026,'Medical Examinations'!$A$2:$J$2336,4,FALSE)</f>
        <v>yes</v>
      </c>
      <c r="F1026" t="str">
        <f>VLOOKUP($A1026,'Medical Examinations'!$A$2:$J$2336,5,FALSE)</f>
        <v>yes</v>
      </c>
      <c r="G1026" t="str">
        <f>VLOOKUP($A1026,'Medical Examinations'!$A$2:$J$2336,6,FALSE)</f>
        <v>No</v>
      </c>
      <c r="H1026" s="17">
        <f>VLOOKUP($A1026,'Medical Examinations'!$A$2:$J$2336,7,FALSE)</f>
        <v>2</v>
      </c>
      <c r="I1026" t="str">
        <f>VLOOKUP($A1026,'Medical Examinations'!$A$2:$J$2336,8,FALSE)</f>
        <v>No</v>
      </c>
      <c r="J1026" t="str">
        <f>VLOOKUP($A1026,'Medical Examinations'!$A$2:$J$2336,9,FALSE)</f>
        <v>Obesity</v>
      </c>
      <c r="K1026" t="str">
        <f>VLOOKUP($A1026,'Medical Examinations'!$A$2:$J$2336,10,FALSE)</f>
        <v>Normal</v>
      </c>
      <c r="L1026" s="18">
        <f>VLOOKUP($A1026,'Hospitalisation Details'!$A$2:$H$2345,2,FALSE)</f>
        <v>36786</v>
      </c>
      <c r="M1026" s="13">
        <f>VLOOKUP($A1026,'Hospitalisation Details'!$A$2:$H$2345,4,FALSE)</f>
        <v>10991.58</v>
      </c>
      <c r="N1026" t="str">
        <f>VLOOKUP($A1026,'Hospitalisation Details'!$A$2:$H$2345,5,FALSE)</f>
        <v>tier - 3</v>
      </c>
      <c r="O1026" t="str">
        <f>VLOOKUP($A1026,'Hospitalisation Details'!$A$2:$H$2345,6,FALSE)</f>
        <v>tier - 3</v>
      </c>
      <c r="P1026" t="str">
        <f>VLOOKUP($A1026,'Hospitalisation Details'!$A$2:$H$2345,7,FALSE)</f>
        <v>R1012</v>
      </c>
      <c r="Q1026" s="17">
        <f>VLOOKUP($A1026,'Hospitalisation Details'!$A$2:$H$2345,8,FALSE)</f>
        <v>22</v>
      </c>
    </row>
    <row r="1027" spans="1:17" x14ac:dyDescent="0.25">
      <c r="A1027" t="str">
        <f>'Customer Names'!A1027</f>
        <v>Id1026</v>
      </c>
      <c r="B1027" t="str">
        <f>VLOOKUP($A1027,'Customer Names'!$A$2:$D$2336,3,FALSE)</f>
        <v>Tim</v>
      </c>
      <c r="C1027" s="16">
        <f>VLOOKUP($A1027,'Medical Examinations'!$A$2:$J$2336,2,FALSE)</f>
        <v>40.369999999999997</v>
      </c>
      <c r="D1027" s="16">
        <f>VLOOKUP($A1027,'Medical Examinations'!$A$2:$J$2336,3,FALSE)</f>
        <v>8.2100000000000009</v>
      </c>
      <c r="E1027" t="str">
        <f>VLOOKUP($A1027,'Medical Examinations'!$A$2:$J$2336,4,FALSE)</f>
        <v>No</v>
      </c>
      <c r="F1027" t="str">
        <f>VLOOKUP($A1027,'Medical Examinations'!$A$2:$J$2336,5,FALSE)</f>
        <v>No</v>
      </c>
      <c r="G1027" t="str">
        <f>VLOOKUP($A1027,'Medical Examinations'!$A$2:$J$2336,6,FALSE)</f>
        <v>No</v>
      </c>
      <c r="H1027" s="17">
        <f>VLOOKUP($A1027,'Medical Examinations'!$A$2:$J$2336,7,FALSE)</f>
        <v>0</v>
      </c>
      <c r="I1027" t="str">
        <f>VLOOKUP($A1027,'Medical Examinations'!$A$2:$J$2336,8,FALSE)</f>
        <v>No</v>
      </c>
      <c r="J1027" t="str">
        <f>VLOOKUP($A1027,'Medical Examinations'!$A$2:$J$2336,9,FALSE)</f>
        <v>Obesity</v>
      </c>
      <c r="K1027" t="str">
        <f>VLOOKUP($A1027,'Medical Examinations'!$A$2:$J$2336,10,FALSE)</f>
        <v>Diabetes</v>
      </c>
      <c r="L1027" s="18">
        <f>VLOOKUP($A1027,'Hospitalisation Details'!$A$2:$H$2345,2,FALSE)</f>
        <v>24094</v>
      </c>
      <c r="M1027" s="13">
        <f>VLOOKUP($A1027,'Hospitalisation Details'!$A$2:$H$2345,4,FALSE)</f>
        <v>10982.5</v>
      </c>
      <c r="N1027" t="str">
        <f>VLOOKUP($A1027,'Hospitalisation Details'!$A$2:$H$2345,5,FALSE)</f>
        <v>tier - 3</v>
      </c>
      <c r="O1027" t="str">
        <f>VLOOKUP($A1027,'Hospitalisation Details'!$A$2:$H$2345,6,FALSE)</f>
        <v>tier - 3</v>
      </c>
      <c r="P1027" t="str">
        <f>VLOOKUP($A1027,'Hospitalisation Details'!$A$2:$H$2345,7,FALSE)</f>
        <v>R1013</v>
      </c>
      <c r="Q1027" s="17">
        <f>VLOOKUP($A1027,'Hospitalisation Details'!$A$2:$H$2345,8,FALSE)</f>
        <v>57</v>
      </c>
    </row>
    <row r="1028" spans="1:17" x14ac:dyDescent="0.25">
      <c r="A1028" t="str">
        <f>'Customer Names'!A1028</f>
        <v>Id1027</v>
      </c>
      <c r="B1028" t="str">
        <f>VLOOKUP($A1028,'Customer Names'!$A$2:$D$2336,3,FALSE)</f>
        <v>Emma M</v>
      </c>
      <c r="C1028" s="16">
        <f>VLOOKUP($A1028,'Medical Examinations'!$A$2:$J$2336,2,FALSE)</f>
        <v>41.47</v>
      </c>
      <c r="D1028" s="16">
        <f>VLOOKUP($A1028,'Medical Examinations'!$A$2:$J$2336,3,FALSE)</f>
        <v>10.34</v>
      </c>
      <c r="E1028" t="str">
        <f>VLOOKUP($A1028,'Medical Examinations'!$A$2:$J$2336,4,FALSE)</f>
        <v>No</v>
      </c>
      <c r="F1028" t="str">
        <f>VLOOKUP($A1028,'Medical Examinations'!$A$2:$J$2336,5,FALSE)</f>
        <v>No</v>
      </c>
      <c r="G1028" t="str">
        <f>VLOOKUP($A1028,'Medical Examinations'!$A$2:$J$2336,6,FALSE)</f>
        <v>No</v>
      </c>
      <c r="H1028" s="17">
        <f>VLOOKUP($A1028,'Medical Examinations'!$A$2:$J$2336,7,FALSE)</f>
        <v>2</v>
      </c>
      <c r="I1028" t="str">
        <f>VLOOKUP($A1028,'Medical Examinations'!$A$2:$J$2336,8,FALSE)</f>
        <v>No</v>
      </c>
      <c r="J1028" t="str">
        <f>VLOOKUP($A1028,'Medical Examinations'!$A$2:$J$2336,9,FALSE)</f>
        <v>Obesity</v>
      </c>
      <c r="K1028" t="str">
        <f>VLOOKUP($A1028,'Medical Examinations'!$A$2:$J$2336,10,FALSE)</f>
        <v>Diabetes</v>
      </c>
      <c r="L1028" s="18">
        <f>VLOOKUP($A1028,'Hospitalisation Details'!$A$2:$H$2345,2,FALSE)</f>
        <v>26958</v>
      </c>
      <c r="M1028" s="13">
        <f>VLOOKUP($A1028,'Hospitalisation Details'!$A$2:$H$2345,4,FALSE)</f>
        <v>10977.21</v>
      </c>
      <c r="N1028" t="str">
        <f>VLOOKUP($A1028,'Hospitalisation Details'!$A$2:$H$2345,5,FALSE)</f>
        <v>tier - 3</v>
      </c>
      <c r="O1028" t="str">
        <f>VLOOKUP($A1028,'Hospitalisation Details'!$A$2:$H$2345,6,FALSE)</f>
        <v>tier - 1</v>
      </c>
      <c r="P1028" t="str">
        <f>VLOOKUP($A1028,'Hospitalisation Details'!$A$2:$H$2345,7,FALSE)</f>
        <v>R1013</v>
      </c>
      <c r="Q1028" s="17">
        <f>VLOOKUP($A1028,'Hospitalisation Details'!$A$2:$H$2345,8,FALSE)</f>
        <v>49</v>
      </c>
    </row>
    <row r="1029" spans="1:17" x14ac:dyDescent="0.25">
      <c r="A1029" t="str">
        <f>'Customer Names'!A1029</f>
        <v>Id1028</v>
      </c>
      <c r="B1029" t="str">
        <f>VLOOKUP($A1029,'Customer Names'!$A$2:$D$2336,3,FALSE)</f>
        <v>Tim</v>
      </c>
      <c r="C1029" s="16">
        <f>VLOOKUP($A1029,'Medical Examinations'!$A$2:$J$2336,2,FALSE)</f>
        <v>33.725000000000001</v>
      </c>
      <c r="D1029" s="16">
        <f>VLOOKUP($A1029,'Medical Examinations'!$A$2:$J$2336,3,FALSE)</f>
        <v>5.51</v>
      </c>
      <c r="E1029" t="str">
        <f>VLOOKUP($A1029,'Medical Examinations'!$A$2:$J$2336,4,FALSE)</f>
        <v>yes</v>
      </c>
      <c r="F1029" t="str">
        <f>VLOOKUP($A1029,'Medical Examinations'!$A$2:$J$2336,5,FALSE)</f>
        <v>No</v>
      </c>
      <c r="G1029" t="str">
        <f>VLOOKUP($A1029,'Medical Examinations'!$A$2:$J$2336,6,FALSE)</f>
        <v>No</v>
      </c>
      <c r="H1029" s="17">
        <f>VLOOKUP($A1029,'Medical Examinations'!$A$2:$J$2336,7,FALSE)</f>
        <v>2</v>
      </c>
      <c r="I1029" t="str">
        <f>VLOOKUP($A1029,'Medical Examinations'!$A$2:$J$2336,8,FALSE)</f>
        <v>No</v>
      </c>
      <c r="J1029" t="str">
        <f>VLOOKUP($A1029,'Medical Examinations'!$A$2:$J$2336,9,FALSE)</f>
        <v>Obesity</v>
      </c>
      <c r="K1029" t="str">
        <f>VLOOKUP($A1029,'Medical Examinations'!$A$2:$J$2336,10,FALSE)</f>
        <v>Normal</v>
      </c>
      <c r="L1029" s="18">
        <f>VLOOKUP($A1029,'Hospitalisation Details'!$A$2:$H$2345,2,FALSE)</f>
        <v>24297</v>
      </c>
      <c r="M1029" s="13">
        <f>VLOOKUP($A1029,'Hospitalisation Details'!$A$2:$H$2345,4,FALSE)</f>
        <v>10976.25</v>
      </c>
      <c r="N1029" t="str">
        <f>VLOOKUP($A1029,'Hospitalisation Details'!$A$2:$H$2345,5,FALSE)</f>
        <v>tier - 3</v>
      </c>
      <c r="O1029" t="str">
        <f>VLOOKUP($A1029,'Hospitalisation Details'!$A$2:$H$2345,6,FALSE)</f>
        <v>tier - 2</v>
      </c>
      <c r="P1029" t="str">
        <f>VLOOKUP($A1029,'Hospitalisation Details'!$A$2:$H$2345,7,FALSE)</f>
        <v>R1012</v>
      </c>
      <c r="Q1029" s="17">
        <f>VLOOKUP($A1029,'Hospitalisation Details'!$A$2:$H$2345,8,FALSE)</f>
        <v>56</v>
      </c>
    </row>
    <row r="1030" spans="1:17" x14ac:dyDescent="0.25">
      <c r="A1030" t="str">
        <f>'Customer Names'!A1030</f>
        <v>Id1029</v>
      </c>
      <c r="B1030" t="str">
        <f>VLOOKUP($A1030,'Customer Names'!$A$2:$D$2336,3,FALSE)</f>
        <v>Patrick</v>
      </c>
      <c r="C1030" s="16">
        <f>VLOOKUP($A1030,'Medical Examinations'!$A$2:$J$2336,2,FALSE)</f>
        <v>28.1</v>
      </c>
      <c r="D1030" s="16">
        <f>VLOOKUP($A1030,'Medical Examinations'!$A$2:$J$2336,3,FALSE)</f>
        <v>11.2</v>
      </c>
      <c r="E1030" t="str">
        <f>VLOOKUP($A1030,'Medical Examinations'!$A$2:$J$2336,4,FALSE)</f>
        <v>No</v>
      </c>
      <c r="F1030" t="str">
        <f>VLOOKUP($A1030,'Medical Examinations'!$A$2:$J$2336,5,FALSE)</f>
        <v>No</v>
      </c>
      <c r="G1030" t="str">
        <f>VLOOKUP($A1030,'Medical Examinations'!$A$2:$J$2336,6,FALSE)</f>
        <v>No</v>
      </c>
      <c r="H1030" s="17">
        <f>VLOOKUP($A1030,'Medical Examinations'!$A$2:$J$2336,7,FALSE)</f>
        <v>0</v>
      </c>
      <c r="I1030" t="str">
        <f>VLOOKUP($A1030,'Medical Examinations'!$A$2:$J$2336,8,FALSE)</f>
        <v>No</v>
      </c>
      <c r="J1030" t="str">
        <f>VLOOKUP($A1030,'Medical Examinations'!$A$2:$J$2336,9,FALSE)</f>
        <v>Overweight</v>
      </c>
      <c r="K1030" t="str">
        <f>VLOOKUP($A1030,'Medical Examinations'!$A$2:$J$2336,10,FALSE)</f>
        <v>Diabetes</v>
      </c>
      <c r="L1030" s="18">
        <f>VLOOKUP($A1030,'Hospitalisation Details'!$A$2:$H$2345,2,FALSE)</f>
        <v>23912</v>
      </c>
      <c r="M1030" s="13">
        <f>VLOOKUP($A1030,'Hospitalisation Details'!$A$2:$H$2345,4,FALSE)</f>
        <v>10965.45</v>
      </c>
      <c r="N1030" t="str">
        <f>VLOOKUP($A1030,'Hospitalisation Details'!$A$2:$H$2345,5,FALSE)</f>
        <v>tier - 3</v>
      </c>
      <c r="O1030" t="str">
        <f>VLOOKUP($A1030,'Hospitalisation Details'!$A$2:$H$2345,6,FALSE)</f>
        <v>tier - 2</v>
      </c>
      <c r="P1030" t="str">
        <f>VLOOKUP($A1030,'Hospitalisation Details'!$A$2:$H$2345,7,FALSE)</f>
        <v>R1011</v>
      </c>
      <c r="Q1030" s="17">
        <f>VLOOKUP($A1030,'Hospitalisation Details'!$A$2:$H$2345,8,FALSE)</f>
        <v>57</v>
      </c>
    </row>
    <row r="1031" spans="1:17" x14ac:dyDescent="0.25">
      <c r="A1031" t="str">
        <f>'Customer Names'!A1031</f>
        <v>Id1030</v>
      </c>
      <c r="B1031" t="str">
        <f>VLOOKUP($A1031,'Customer Names'!$A$2:$D$2336,3,FALSE)</f>
        <v>Bridget K.</v>
      </c>
      <c r="C1031" s="16">
        <f>VLOOKUP($A1031,'Medical Examinations'!$A$2:$J$2336,2,FALSE)</f>
        <v>37.43</v>
      </c>
      <c r="D1031" s="16">
        <f>VLOOKUP($A1031,'Medical Examinations'!$A$2:$J$2336,3,FALSE)</f>
        <v>4.3499999999999996</v>
      </c>
      <c r="E1031" t="str">
        <f>VLOOKUP($A1031,'Medical Examinations'!$A$2:$J$2336,4,FALSE)</f>
        <v>yes</v>
      </c>
      <c r="F1031" t="str">
        <f>VLOOKUP($A1031,'Medical Examinations'!$A$2:$J$2336,5,FALSE)</f>
        <v>No</v>
      </c>
      <c r="G1031" t="str">
        <f>VLOOKUP($A1031,'Medical Examinations'!$A$2:$J$2336,6,FALSE)</f>
        <v>Yes</v>
      </c>
      <c r="H1031" s="17">
        <f>VLOOKUP($A1031,'Medical Examinations'!$A$2:$J$2336,7,FALSE)</f>
        <v>1</v>
      </c>
      <c r="I1031" t="str">
        <f>VLOOKUP($A1031,'Medical Examinations'!$A$2:$J$2336,8,FALSE)</f>
        <v>No</v>
      </c>
      <c r="J1031" t="str">
        <f>VLOOKUP($A1031,'Medical Examinations'!$A$2:$J$2336,9,FALSE)</f>
        <v>Obesity</v>
      </c>
      <c r="K1031" t="str">
        <f>VLOOKUP($A1031,'Medical Examinations'!$A$2:$J$2336,10,FALSE)</f>
        <v>Normal</v>
      </c>
      <c r="L1031" s="18">
        <f>VLOOKUP($A1031,'Hospitalisation Details'!$A$2:$H$2345,2,FALSE)</f>
        <v>25429</v>
      </c>
      <c r="M1031" s="13">
        <f>VLOOKUP($A1031,'Hospitalisation Details'!$A$2:$H$2345,4,FALSE)</f>
        <v>10959.69</v>
      </c>
      <c r="N1031" t="str">
        <f>VLOOKUP($A1031,'Hospitalisation Details'!$A$2:$H$2345,5,FALSE)</f>
        <v>tier - 3</v>
      </c>
      <c r="O1031" t="str">
        <f>VLOOKUP($A1031,'Hospitalisation Details'!$A$2:$H$2345,6,FALSE)</f>
        <v>tier - 3</v>
      </c>
      <c r="P1031" t="str">
        <f>VLOOKUP($A1031,'Hospitalisation Details'!$A$2:$H$2345,7,FALSE)</f>
        <v>R1012</v>
      </c>
      <c r="Q1031" s="17">
        <f>VLOOKUP($A1031,'Hospitalisation Details'!$A$2:$H$2345,8,FALSE)</f>
        <v>53</v>
      </c>
    </row>
    <row r="1032" spans="1:17" x14ac:dyDescent="0.25">
      <c r="A1032" t="str">
        <f>'Customer Names'!A1032</f>
        <v>Id1031</v>
      </c>
      <c r="B1032" t="str">
        <f>VLOOKUP($A1032,'Customer Names'!$A$2:$D$2336,3,FALSE)</f>
        <v>Gabriel</v>
      </c>
      <c r="C1032" s="16">
        <f>VLOOKUP($A1032,'Medical Examinations'!$A$2:$J$2336,2,FALSE)</f>
        <v>23.7</v>
      </c>
      <c r="D1032" s="16">
        <f>VLOOKUP($A1032,'Medical Examinations'!$A$2:$J$2336,3,FALSE)</f>
        <v>10.45</v>
      </c>
      <c r="E1032" t="str">
        <f>VLOOKUP($A1032,'Medical Examinations'!$A$2:$J$2336,4,FALSE)</f>
        <v>No</v>
      </c>
      <c r="F1032" t="str">
        <f>VLOOKUP($A1032,'Medical Examinations'!$A$2:$J$2336,5,FALSE)</f>
        <v>No</v>
      </c>
      <c r="G1032" t="str">
        <f>VLOOKUP($A1032,'Medical Examinations'!$A$2:$J$2336,6,FALSE)</f>
        <v>No</v>
      </c>
      <c r="H1032" s="17">
        <f>VLOOKUP($A1032,'Medical Examinations'!$A$2:$J$2336,7,FALSE)</f>
        <v>0</v>
      </c>
      <c r="I1032" t="str">
        <f>VLOOKUP($A1032,'Medical Examinations'!$A$2:$J$2336,8,FALSE)</f>
        <v>No</v>
      </c>
      <c r="J1032" t="str">
        <f>VLOOKUP($A1032,'Medical Examinations'!$A$2:$J$2336,9,FALSE)</f>
        <v>Normal Weight</v>
      </c>
      <c r="K1032" t="str">
        <f>VLOOKUP($A1032,'Medical Examinations'!$A$2:$J$2336,10,FALSE)</f>
        <v>Diabetes</v>
      </c>
      <c r="L1032" s="18">
        <f>VLOOKUP($A1032,'Hospitalisation Details'!$A$2:$H$2345,2,FALSE)</f>
        <v>24080</v>
      </c>
      <c r="M1032" s="13">
        <f>VLOOKUP($A1032,'Hospitalisation Details'!$A$2:$H$2345,4,FALSE)</f>
        <v>10959.33</v>
      </c>
      <c r="N1032" t="str">
        <f>VLOOKUP($A1032,'Hospitalisation Details'!$A$2:$H$2345,5,FALSE)</f>
        <v>tier - 3</v>
      </c>
      <c r="O1032" t="str">
        <f>VLOOKUP($A1032,'Hospitalisation Details'!$A$2:$H$2345,6,FALSE)</f>
        <v>tier - 3</v>
      </c>
      <c r="P1032" t="str">
        <f>VLOOKUP($A1032,'Hospitalisation Details'!$A$2:$H$2345,7,FALSE)</f>
        <v>R1011</v>
      </c>
      <c r="Q1032" s="17">
        <f>VLOOKUP($A1032,'Hospitalisation Details'!$A$2:$H$2345,8,FALSE)</f>
        <v>57</v>
      </c>
    </row>
    <row r="1033" spans="1:17" x14ac:dyDescent="0.25">
      <c r="A1033" t="str">
        <f>'Customer Names'!A1033</f>
        <v>Id1032</v>
      </c>
      <c r="B1033" t="str">
        <f>VLOOKUP($A1033,'Customer Names'!$A$2:$D$2336,3,FALSE)</f>
        <v>Natasha</v>
      </c>
      <c r="C1033" s="16">
        <f>VLOOKUP($A1033,'Medical Examinations'!$A$2:$J$2336,2,FALSE)</f>
        <v>24.795000000000002</v>
      </c>
      <c r="D1033" s="16">
        <f>VLOOKUP($A1033,'Medical Examinations'!$A$2:$J$2336,3,FALSE)</f>
        <v>4.07</v>
      </c>
      <c r="E1033" t="str">
        <f>VLOOKUP($A1033,'Medical Examinations'!$A$2:$J$2336,4,FALSE)</f>
        <v>yes</v>
      </c>
      <c r="F1033" t="str">
        <f>VLOOKUP($A1033,'Medical Examinations'!$A$2:$J$2336,5,FALSE)</f>
        <v>No</v>
      </c>
      <c r="G1033" t="str">
        <f>VLOOKUP($A1033,'Medical Examinations'!$A$2:$J$2336,6,FALSE)</f>
        <v>Yes</v>
      </c>
      <c r="H1033" s="17">
        <f>VLOOKUP($A1033,'Medical Examinations'!$A$2:$J$2336,7,FALSE)</f>
        <v>1</v>
      </c>
      <c r="I1033" t="str">
        <f>VLOOKUP($A1033,'Medical Examinations'!$A$2:$J$2336,8,FALSE)</f>
        <v>No</v>
      </c>
      <c r="J1033" t="str">
        <f>VLOOKUP($A1033,'Medical Examinations'!$A$2:$J$2336,9,FALSE)</f>
        <v>Normal Weight</v>
      </c>
      <c r="K1033" t="str">
        <f>VLOOKUP($A1033,'Medical Examinations'!$A$2:$J$2336,10,FALSE)</f>
        <v>Normal</v>
      </c>
      <c r="L1033" s="18">
        <f>VLOOKUP($A1033,'Hospitalisation Details'!$A$2:$H$2345,2,FALSE)</f>
        <v>25517</v>
      </c>
      <c r="M1033" s="13">
        <f>VLOOKUP($A1033,'Hospitalisation Details'!$A$2:$H$2345,4,FALSE)</f>
        <v>10942.13</v>
      </c>
      <c r="N1033" t="str">
        <f>VLOOKUP($A1033,'Hospitalisation Details'!$A$2:$H$2345,5,FALSE)</f>
        <v>tier - 3</v>
      </c>
      <c r="O1033" t="str">
        <f>VLOOKUP($A1033,'Hospitalisation Details'!$A$2:$H$2345,6,FALSE)</f>
        <v>tier - 3</v>
      </c>
      <c r="P1033" t="str">
        <f>VLOOKUP($A1033,'Hospitalisation Details'!$A$2:$H$2345,7,FALSE)</f>
        <v>R1012</v>
      </c>
      <c r="Q1033" s="17">
        <f>VLOOKUP($A1033,'Hospitalisation Details'!$A$2:$H$2345,8,FALSE)</f>
        <v>53</v>
      </c>
    </row>
    <row r="1034" spans="1:17" x14ac:dyDescent="0.25">
      <c r="A1034" t="str">
        <f>'Customer Names'!A1034</f>
        <v>Id1033</v>
      </c>
      <c r="B1034" t="str">
        <f>VLOOKUP($A1034,'Customer Names'!$A$2:$D$2336,3,FALSE)</f>
        <v>Abby A.</v>
      </c>
      <c r="C1034" s="16">
        <f>VLOOKUP($A1034,'Medical Examinations'!$A$2:$J$2336,2,FALSE)</f>
        <v>31.9</v>
      </c>
      <c r="D1034" s="16">
        <f>VLOOKUP($A1034,'Medical Examinations'!$A$2:$J$2336,3,FALSE)</f>
        <v>8.34</v>
      </c>
      <c r="E1034" t="str">
        <f>VLOOKUP($A1034,'Medical Examinations'!$A$2:$J$2336,4,FALSE)</f>
        <v>No</v>
      </c>
      <c r="F1034" t="str">
        <f>VLOOKUP($A1034,'Medical Examinations'!$A$2:$J$2336,5,FALSE)</f>
        <v>No</v>
      </c>
      <c r="G1034" t="str">
        <f>VLOOKUP($A1034,'Medical Examinations'!$A$2:$J$2336,6,FALSE)</f>
        <v>No</v>
      </c>
      <c r="H1034" s="17">
        <f>VLOOKUP($A1034,'Medical Examinations'!$A$2:$J$2336,7,FALSE)</f>
        <v>0</v>
      </c>
      <c r="I1034" t="str">
        <f>VLOOKUP($A1034,'Medical Examinations'!$A$2:$J$2336,8,FALSE)</f>
        <v>No</v>
      </c>
      <c r="J1034" t="str">
        <f>VLOOKUP($A1034,'Medical Examinations'!$A$2:$J$2336,9,FALSE)</f>
        <v>Obesity</v>
      </c>
      <c r="K1034" t="str">
        <f>VLOOKUP($A1034,'Medical Examinations'!$A$2:$J$2336,10,FALSE)</f>
        <v>Diabetes</v>
      </c>
      <c r="L1034" s="18">
        <f>VLOOKUP($A1034,'Hospitalisation Details'!$A$2:$H$2345,2,FALSE)</f>
        <v>25154</v>
      </c>
      <c r="M1034" s="13">
        <f>VLOOKUP($A1034,'Hospitalisation Details'!$A$2:$H$2345,4,FALSE)</f>
        <v>10928.85</v>
      </c>
      <c r="N1034" t="str">
        <f>VLOOKUP($A1034,'Hospitalisation Details'!$A$2:$H$2345,5,FALSE)</f>
        <v>tier - 3</v>
      </c>
      <c r="O1034" t="str">
        <f>VLOOKUP($A1034,'Hospitalisation Details'!$A$2:$H$2345,6,FALSE)</f>
        <v>tier - 3</v>
      </c>
      <c r="P1034" t="str">
        <f>VLOOKUP($A1034,'Hospitalisation Details'!$A$2:$H$2345,7,FALSE)</f>
        <v>R1013</v>
      </c>
      <c r="Q1034" s="17">
        <f>VLOOKUP($A1034,'Hospitalisation Details'!$A$2:$H$2345,8,FALSE)</f>
        <v>54</v>
      </c>
    </row>
    <row r="1035" spans="1:17" x14ac:dyDescent="0.25">
      <c r="A1035" t="str">
        <f>'Customer Names'!A1035</f>
        <v>Id1034</v>
      </c>
      <c r="B1035" t="str">
        <f>VLOOKUP($A1035,'Customer Names'!$A$2:$D$2336,3,FALSE)</f>
        <v>Michelle</v>
      </c>
      <c r="C1035" s="16">
        <f>VLOOKUP($A1035,'Medical Examinations'!$A$2:$J$2336,2,FALSE)</f>
        <v>32.68</v>
      </c>
      <c r="D1035" s="16">
        <f>VLOOKUP($A1035,'Medical Examinations'!$A$2:$J$2336,3,FALSE)</f>
        <v>7.41</v>
      </c>
      <c r="E1035" t="str">
        <f>VLOOKUP($A1035,'Medical Examinations'!$A$2:$J$2336,4,FALSE)</f>
        <v>No</v>
      </c>
      <c r="F1035" t="str">
        <f>VLOOKUP($A1035,'Medical Examinations'!$A$2:$J$2336,5,FALSE)</f>
        <v>No</v>
      </c>
      <c r="G1035" t="str">
        <f>VLOOKUP($A1035,'Medical Examinations'!$A$2:$J$2336,6,FALSE)</f>
        <v>No</v>
      </c>
      <c r="H1035" s="17">
        <f>VLOOKUP($A1035,'Medical Examinations'!$A$2:$J$2336,7,FALSE)</f>
        <v>0</v>
      </c>
      <c r="I1035" t="str">
        <f>VLOOKUP($A1035,'Medical Examinations'!$A$2:$J$2336,8,FALSE)</f>
        <v>No</v>
      </c>
      <c r="J1035" t="str">
        <f>VLOOKUP($A1035,'Medical Examinations'!$A$2:$J$2336,9,FALSE)</f>
        <v>Obesity</v>
      </c>
      <c r="K1035" t="str">
        <f>VLOOKUP($A1035,'Medical Examinations'!$A$2:$J$2336,10,FALSE)</f>
        <v>Diabetes</v>
      </c>
      <c r="L1035" s="18">
        <f>VLOOKUP($A1035,'Hospitalisation Details'!$A$2:$H$2345,2,FALSE)</f>
        <v>25155</v>
      </c>
      <c r="M1035" s="13">
        <f>VLOOKUP($A1035,'Hospitalisation Details'!$A$2:$H$2345,4,FALSE)</f>
        <v>10923.93</v>
      </c>
      <c r="N1035" t="str">
        <f>VLOOKUP($A1035,'Hospitalisation Details'!$A$2:$H$2345,5,FALSE)</f>
        <v>tier - 3</v>
      </c>
      <c r="O1035" t="str">
        <f>VLOOKUP($A1035,'Hospitalisation Details'!$A$2:$H$2345,6,FALSE)</f>
        <v>tier - 1</v>
      </c>
      <c r="P1035" t="str">
        <f>VLOOKUP($A1035,'Hospitalisation Details'!$A$2:$H$2345,7,FALSE)</f>
        <v>R1024</v>
      </c>
      <c r="Q1035" s="17">
        <f>VLOOKUP($A1035,'Hospitalisation Details'!$A$2:$H$2345,8,FALSE)</f>
        <v>54</v>
      </c>
    </row>
    <row r="1036" spans="1:17" x14ac:dyDescent="0.25">
      <c r="A1036" t="str">
        <f>'Customer Names'!A1036</f>
        <v>Id1035</v>
      </c>
      <c r="B1036" t="str">
        <f>VLOOKUP($A1036,'Customer Names'!$A$2:$D$2336,3,FALSE)</f>
        <v>Mckendree</v>
      </c>
      <c r="C1036" s="16">
        <f>VLOOKUP($A1036,'Medical Examinations'!$A$2:$J$2336,2,FALSE)</f>
        <v>47.13</v>
      </c>
      <c r="D1036" s="16">
        <f>VLOOKUP($A1036,'Medical Examinations'!$A$2:$J$2336,3,FALSE)</f>
        <v>4.3099999999999996</v>
      </c>
      <c r="E1036" t="str">
        <f>VLOOKUP($A1036,'Medical Examinations'!$A$2:$J$2336,4,FALSE)</f>
        <v>No</v>
      </c>
      <c r="F1036" t="str">
        <f>VLOOKUP($A1036,'Medical Examinations'!$A$2:$J$2336,5,FALSE)</f>
        <v>No</v>
      </c>
      <c r="G1036" t="str">
        <f>VLOOKUP($A1036,'Medical Examinations'!$A$2:$J$2336,6,FALSE)</f>
        <v>No</v>
      </c>
      <c r="H1036" s="17">
        <f>VLOOKUP($A1036,'Medical Examinations'!$A$2:$J$2336,7,FALSE)</f>
        <v>0</v>
      </c>
      <c r="I1036" t="str">
        <f>VLOOKUP($A1036,'Medical Examinations'!$A$2:$J$2336,8,FALSE)</f>
        <v>No</v>
      </c>
      <c r="J1036" t="str">
        <f>VLOOKUP($A1036,'Medical Examinations'!$A$2:$J$2336,9,FALSE)</f>
        <v>Obesity</v>
      </c>
      <c r="K1036" t="str">
        <f>VLOOKUP($A1036,'Medical Examinations'!$A$2:$J$2336,10,FALSE)</f>
        <v>Normal</v>
      </c>
      <c r="L1036" s="18">
        <f>VLOOKUP($A1036,'Hospitalisation Details'!$A$2:$H$2345,2,FALSE)</f>
        <v>34583</v>
      </c>
      <c r="M1036" s="13">
        <f>VLOOKUP($A1036,'Hospitalisation Details'!$A$2:$H$2345,4,FALSE)</f>
        <v>10886.66</v>
      </c>
      <c r="N1036" t="str">
        <f>VLOOKUP($A1036,'Hospitalisation Details'!$A$2:$H$2345,5,FALSE)</f>
        <v>tier - 3</v>
      </c>
      <c r="O1036" t="str">
        <f>VLOOKUP($A1036,'Hospitalisation Details'!$A$2:$H$2345,6,FALSE)</f>
        <v>tier - 3</v>
      </c>
      <c r="P1036" t="str">
        <f>VLOOKUP($A1036,'Hospitalisation Details'!$A$2:$H$2345,7,FALSE)</f>
        <v>R1012</v>
      </c>
      <c r="Q1036" s="17">
        <f>VLOOKUP($A1036,'Hospitalisation Details'!$A$2:$H$2345,8,FALSE)</f>
        <v>28</v>
      </c>
    </row>
    <row r="1037" spans="1:17" x14ac:dyDescent="0.25">
      <c r="A1037" t="str">
        <f>'Customer Names'!A1037</f>
        <v>Id1036</v>
      </c>
      <c r="B1037" t="str">
        <f>VLOOKUP($A1037,'Customer Names'!$A$2:$D$2336,3,FALSE)</f>
        <v>Tara</v>
      </c>
      <c r="C1037" s="16">
        <f>VLOOKUP($A1037,'Medical Examinations'!$A$2:$J$2336,2,FALSE)</f>
        <v>36.67</v>
      </c>
      <c r="D1037" s="16">
        <f>VLOOKUP($A1037,'Medical Examinations'!$A$2:$J$2336,3,FALSE)</f>
        <v>10.83</v>
      </c>
      <c r="E1037" t="str">
        <f>VLOOKUP($A1037,'Medical Examinations'!$A$2:$J$2336,4,FALSE)</f>
        <v>No</v>
      </c>
      <c r="F1037" t="str">
        <f>VLOOKUP($A1037,'Medical Examinations'!$A$2:$J$2336,5,FALSE)</f>
        <v>No</v>
      </c>
      <c r="G1037" t="str">
        <f>VLOOKUP($A1037,'Medical Examinations'!$A$2:$J$2336,6,FALSE)</f>
        <v>No</v>
      </c>
      <c r="H1037" s="17">
        <f>VLOOKUP($A1037,'Medical Examinations'!$A$2:$J$2336,7,FALSE)</f>
        <v>0</v>
      </c>
      <c r="I1037" t="str">
        <f>VLOOKUP($A1037,'Medical Examinations'!$A$2:$J$2336,8,FALSE)</f>
        <v>No</v>
      </c>
      <c r="J1037" t="str">
        <f>VLOOKUP($A1037,'Medical Examinations'!$A$2:$J$2336,9,FALSE)</f>
        <v>Obesity</v>
      </c>
      <c r="K1037" t="str">
        <f>VLOOKUP($A1037,'Medical Examinations'!$A$2:$J$2336,10,FALSE)</f>
        <v>Diabetes</v>
      </c>
      <c r="L1037" s="18">
        <f>VLOOKUP($A1037,'Hospitalisation Details'!$A$2:$H$2345,2,FALSE)</f>
        <v>26287</v>
      </c>
      <c r="M1037" s="13">
        <f>VLOOKUP($A1037,'Hospitalisation Details'!$A$2:$H$2345,4,FALSE)</f>
        <v>10848.13</v>
      </c>
      <c r="N1037" t="str">
        <f>VLOOKUP($A1037,'Hospitalisation Details'!$A$2:$H$2345,5,FALSE)</f>
        <v>tier - 3</v>
      </c>
      <c r="O1037" t="str">
        <f>VLOOKUP($A1037,'Hospitalisation Details'!$A$2:$H$2345,6,FALSE)</f>
        <v>tier - 3</v>
      </c>
      <c r="P1037" t="str">
        <f>VLOOKUP($A1037,'Hospitalisation Details'!$A$2:$H$2345,7,FALSE)</f>
        <v>R1012</v>
      </c>
      <c r="Q1037" s="17">
        <f>VLOOKUP($A1037,'Hospitalisation Details'!$A$2:$H$2345,8,FALSE)</f>
        <v>51</v>
      </c>
    </row>
    <row r="1038" spans="1:17" x14ac:dyDescent="0.25">
      <c r="A1038" t="str">
        <f>'Customer Names'!A1038</f>
        <v>Id1037</v>
      </c>
      <c r="B1038" t="str">
        <f>VLOOKUP($A1038,'Customer Names'!$A$2:$D$2336,3,FALSE)</f>
        <v>Daniel</v>
      </c>
      <c r="C1038" s="16">
        <f>VLOOKUP($A1038,'Medical Examinations'!$A$2:$J$2336,2,FALSE)</f>
        <v>33.630000000000003</v>
      </c>
      <c r="D1038" s="16">
        <f>VLOOKUP($A1038,'Medical Examinations'!$A$2:$J$2336,3,FALSE)</f>
        <v>11.31</v>
      </c>
      <c r="E1038" t="str">
        <f>VLOOKUP($A1038,'Medical Examinations'!$A$2:$J$2336,4,FALSE)</f>
        <v>No</v>
      </c>
      <c r="F1038" t="str">
        <f>VLOOKUP($A1038,'Medical Examinations'!$A$2:$J$2336,5,FALSE)</f>
        <v>No</v>
      </c>
      <c r="G1038" t="str">
        <f>VLOOKUP($A1038,'Medical Examinations'!$A$2:$J$2336,6,FALSE)</f>
        <v>No</v>
      </c>
      <c r="H1038" s="17">
        <f>VLOOKUP($A1038,'Medical Examinations'!$A$2:$J$2336,7,FALSE)</f>
        <v>0</v>
      </c>
      <c r="I1038" t="str">
        <f>VLOOKUP($A1038,'Medical Examinations'!$A$2:$J$2336,8,FALSE)</f>
        <v>No</v>
      </c>
      <c r="J1038" t="str">
        <f>VLOOKUP($A1038,'Medical Examinations'!$A$2:$J$2336,9,FALSE)</f>
        <v>Obesity</v>
      </c>
      <c r="K1038" t="str">
        <f>VLOOKUP($A1038,'Medical Examinations'!$A$2:$J$2336,10,FALSE)</f>
        <v>Diabetes</v>
      </c>
      <c r="L1038" s="18">
        <f>VLOOKUP($A1038,'Hospitalisation Details'!$A$2:$H$2345,2,FALSE)</f>
        <v>25047</v>
      </c>
      <c r="M1038" s="13">
        <f>VLOOKUP($A1038,'Hospitalisation Details'!$A$2:$H$2345,4,FALSE)</f>
        <v>10825.25</v>
      </c>
      <c r="N1038" t="str">
        <f>VLOOKUP($A1038,'Hospitalisation Details'!$A$2:$H$2345,5,FALSE)</f>
        <v>tier - 3</v>
      </c>
      <c r="O1038" t="str">
        <f>VLOOKUP($A1038,'Hospitalisation Details'!$A$2:$H$2345,6,FALSE)</f>
        <v>tier - 3</v>
      </c>
      <c r="P1038" t="str">
        <f>VLOOKUP($A1038,'Hospitalisation Details'!$A$2:$H$2345,7,FALSE)</f>
        <v>R1012</v>
      </c>
      <c r="Q1038" s="17">
        <f>VLOOKUP($A1038,'Hospitalisation Details'!$A$2:$H$2345,8,FALSE)</f>
        <v>54</v>
      </c>
    </row>
    <row r="1039" spans="1:17" x14ac:dyDescent="0.25">
      <c r="A1039" t="str">
        <f>'Customer Names'!A1039</f>
        <v>Id1038</v>
      </c>
      <c r="B1039" t="str">
        <f>VLOOKUP($A1039,'Customer Names'!$A$2:$D$2336,3,FALSE)</f>
        <v>Joshua P</v>
      </c>
      <c r="C1039" s="16">
        <f>VLOOKUP($A1039,'Medical Examinations'!$A$2:$J$2336,2,FALSE)</f>
        <v>32.67</v>
      </c>
      <c r="D1039" s="16">
        <f>VLOOKUP($A1039,'Medical Examinations'!$A$2:$J$2336,3,FALSE)</f>
        <v>11.81</v>
      </c>
      <c r="E1039" t="str">
        <f>VLOOKUP($A1039,'Medical Examinations'!$A$2:$J$2336,4,FALSE)</f>
        <v>yes</v>
      </c>
      <c r="F1039" t="str">
        <f>VLOOKUP($A1039,'Medical Examinations'!$A$2:$J$2336,5,FALSE)</f>
        <v>No</v>
      </c>
      <c r="G1039" t="str">
        <f>VLOOKUP($A1039,'Medical Examinations'!$A$2:$J$2336,6,FALSE)</f>
        <v>No</v>
      </c>
      <c r="H1039" s="17">
        <f>VLOOKUP($A1039,'Medical Examinations'!$A$2:$J$2336,7,FALSE)</f>
        <v>0</v>
      </c>
      <c r="I1039" t="str">
        <f>VLOOKUP($A1039,'Medical Examinations'!$A$2:$J$2336,8,FALSE)</f>
        <v>No</v>
      </c>
      <c r="J1039" t="str">
        <f>VLOOKUP($A1039,'Medical Examinations'!$A$2:$J$2336,9,FALSE)</f>
        <v>Obesity</v>
      </c>
      <c r="K1039" t="str">
        <f>VLOOKUP($A1039,'Medical Examinations'!$A$2:$J$2336,10,FALSE)</f>
        <v>Diabetes</v>
      </c>
      <c r="L1039" s="18">
        <f>VLOOKUP($A1039,'Hospitalisation Details'!$A$2:$H$2345,2,FALSE)</f>
        <v>24747</v>
      </c>
      <c r="M1039" s="13">
        <f>VLOOKUP($A1039,'Hospitalisation Details'!$A$2:$H$2345,4,FALSE)</f>
        <v>10807.49</v>
      </c>
      <c r="N1039" t="str">
        <f>VLOOKUP($A1039,'Hospitalisation Details'!$A$2:$H$2345,5,FALSE)</f>
        <v>tier - 3</v>
      </c>
      <c r="O1039" t="str">
        <f>VLOOKUP($A1039,'Hospitalisation Details'!$A$2:$H$2345,6,FALSE)</f>
        <v>tier - 2</v>
      </c>
      <c r="P1039" t="str">
        <f>VLOOKUP($A1039,'Hospitalisation Details'!$A$2:$H$2345,7,FALSE)</f>
        <v>R1013</v>
      </c>
      <c r="Q1039" s="17">
        <f>VLOOKUP($A1039,'Hospitalisation Details'!$A$2:$H$2345,8,FALSE)</f>
        <v>55</v>
      </c>
    </row>
    <row r="1040" spans="1:17" x14ac:dyDescent="0.25">
      <c r="A1040" t="str">
        <f>'Customer Names'!A1040</f>
        <v>Id1039</v>
      </c>
      <c r="B1040" t="str">
        <f>VLOOKUP($A1040,'Customer Names'!$A$2:$D$2336,3,FALSE)</f>
        <v>Erin C</v>
      </c>
      <c r="C1040" s="16">
        <f>VLOOKUP($A1040,'Medical Examinations'!$A$2:$J$2336,2,FALSE)</f>
        <v>33.299999999999997</v>
      </c>
      <c r="D1040" s="16">
        <f>VLOOKUP($A1040,'Medical Examinations'!$A$2:$J$2336,3,FALSE)</f>
        <v>8.26</v>
      </c>
      <c r="E1040" t="str">
        <f>VLOOKUP($A1040,'Medical Examinations'!$A$2:$J$2336,4,FALSE)</f>
        <v>yes</v>
      </c>
      <c r="F1040" t="str">
        <f>VLOOKUP($A1040,'Medical Examinations'!$A$2:$J$2336,5,FALSE)</f>
        <v>No</v>
      </c>
      <c r="G1040" t="str">
        <f>VLOOKUP($A1040,'Medical Examinations'!$A$2:$J$2336,6,FALSE)</f>
        <v>No</v>
      </c>
      <c r="H1040" s="17">
        <f>VLOOKUP($A1040,'Medical Examinations'!$A$2:$J$2336,7,FALSE)</f>
        <v>2</v>
      </c>
      <c r="I1040" t="str">
        <f>VLOOKUP($A1040,'Medical Examinations'!$A$2:$J$2336,8,FALSE)</f>
        <v>No</v>
      </c>
      <c r="J1040" t="str">
        <f>VLOOKUP($A1040,'Medical Examinations'!$A$2:$J$2336,9,FALSE)</f>
        <v>Obesity</v>
      </c>
      <c r="K1040" t="str">
        <f>VLOOKUP($A1040,'Medical Examinations'!$A$2:$J$2336,10,FALSE)</f>
        <v>Diabetes</v>
      </c>
      <c r="L1040" s="18">
        <f>VLOOKUP($A1040,'Hospitalisation Details'!$A$2:$H$2345,2,FALSE)</f>
        <v>25920</v>
      </c>
      <c r="M1040" s="13">
        <f>VLOOKUP($A1040,'Hospitalisation Details'!$A$2:$H$2345,4,FALSE)</f>
        <v>10806.84</v>
      </c>
      <c r="N1040" t="str">
        <f>VLOOKUP($A1040,'Hospitalisation Details'!$A$2:$H$2345,5,FALSE)</f>
        <v>tier - 3</v>
      </c>
      <c r="O1040" t="str">
        <f>VLOOKUP($A1040,'Hospitalisation Details'!$A$2:$H$2345,6,FALSE)</f>
        <v>tier - 2</v>
      </c>
      <c r="P1040" t="str">
        <f>VLOOKUP($A1040,'Hospitalisation Details'!$A$2:$H$2345,7,FALSE)</f>
        <v>R1011</v>
      </c>
      <c r="Q1040" s="17">
        <f>VLOOKUP($A1040,'Hospitalisation Details'!$A$2:$H$2345,8,FALSE)</f>
        <v>52</v>
      </c>
    </row>
    <row r="1041" spans="1:17" x14ac:dyDescent="0.25">
      <c r="A1041" t="str">
        <f>'Customer Names'!A1041</f>
        <v>Id1040</v>
      </c>
      <c r="B1041" t="str">
        <f>VLOOKUP($A1041,'Customer Names'!$A$2:$D$2336,3,FALSE)</f>
        <v>Shure</v>
      </c>
      <c r="C1041" s="16">
        <f>VLOOKUP($A1041,'Medical Examinations'!$A$2:$J$2336,2,FALSE)</f>
        <v>30.78</v>
      </c>
      <c r="D1041" s="16">
        <f>VLOOKUP($A1041,'Medical Examinations'!$A$2:$J$2336,3,FALSE)</f>
        <v>10.74</v>
      </c>
      <c r="E1041" t="str">
        <f>VLOOKUP($A1041,'Medical Examinations'!$A$2:$J$2336,4,FALSE)</f>
        <v>yes</v>
      </c>
      <c r="F1041" t="str">
        <f>VLOOKUP($A1041,'Medical Examinations'!$A$2:$J$2336,5,FALSE)</f>
        <v>No</v>
      </c>
      <c r="G1041" t="str">
        <f>VLOOKUP($A1041,'Medical Examinations'!$A$2:$J$2336,6,FALSE)</f>
        <v>No</v>
      </c>
      <c r="H1041" s="17">
        <f>VLOOKUP($A1041,'Medical Examinations'!$A$2:$J$2336,7,FALSE)</f>
        <v>2</v>
      </c>
      <c r="I1041" t="str">
        <f>VLOOKUP($A1041,'Medical Examinations'!$A$2:$J$2336,8,FALSE)</f>
        <v>No</v>
      </c>
      <c r="J1041" t="str">
        <f>VLOOKUP($A1041,'Medical Examinations'!$A$2:$J$2336,9,FALSE)</f>
        <v>Obesity</v>
      </c>
      <c r="K1041" t="str">
        <f>VLOOKUP($A1041,'Medical Examinations'!$A$2:$J$2336,10,FALSE)</f>
        <v>Diabetes</v>
      </c>
      <c r="L1041" s="18">
        <f>VLOOKUP($A1041,'Hospitalisation Details'!$A$2:$H$2345,2,FALSE)</f>
        <v>25869</v>
      </c>
      <c r="M1041" s="13">
        <f>VLOOKUP($A1041,'Hospitalisation Details'!$A$2:$H$2345,4,FALSE)</f>
        <v>10797.34</v>
      </c>
      <c r="N1041" t="str">
        <f>VLOOKUP($A1041,'Hospitalisation Details'!$A$2:$H$2345,5,FALSE)</f>
        <v>tier - 3</v>
      </c>
      <c r="O1041" t="str">
        <f>VLOOKUP($A1041,'Hospitalisation Details'!$A$2:$H$2345,6,FALSE)</f>
        <v>tier - 2</v>
      </c>
      <c r="P1041" t="str">
        <f>VLOOKUP($A1041,'Hospitalisation Details'!$A$2:$H$2345,7,FALSE)</f>
        <v>R1023</v>
      </c>
      <c r="Q1041" s="17">
        <f>VLOOKUP($A1041,'Hospitalisation Details'!$A$2:$H$2345,8,FALSE)</f>
        <v>52</v>
      </c>
    </row>
    <row r="1042" spans="1:17" x14ac:dyDescent="0.25">
      <c r="A1042" t="str">
        <f>'Customer Names'!A1042</f>
        <v>Id1041</v>
      </c>
      <c r="B1042" t="str">
        <f>VLOOKUP($A1042,'Customer Names'!$A$2:$D$2336,3,FALSE)</f>
        <v>Richard</v>
      </c>
      <c r="C1042" s="16">
        <f>VLOOKUP($A1042,'Medical Examinations'!$A$2:$J$2336,2,FALSE)</f>
        <v>28.975000000000001</v>
      </c>
      <c r="D1042" s="16">
        <f>VLOOKUP($A1042,'Medical Examinations'!$A$2:$J$2336,3,FALSE)</f>
        <v>7.69</v>
      </c>
      <c r="E1042" t="str">
        <f>VLOOKUP($A1042,'Medical Examinations'!$A$2:$J$2336,4,FALSE)</f>
        <v>yes</v>
      </c>
      <c r="F1042" t="str">
        <f>VLOOKUP($A1042,'Medical Examinations'!$A$2:$J$2336,5,FALSE)</f>
        <v>No</v>
      </c>
      <c r="G1042" t="str">
        <f>VLOOKUP($A1042,'Medical Examinations'!$A$2:$J$2336,6,FALSE)</f>
        <v>No</v>
      </c>
      <c r="H1042" s="17">
        <f>VLOOKUP($A1042,'Medical Examinations'!$A$2:$J$2336,7,FALSE)</f>
        <v>0</v>
      </c>
      <c r="I1042" t="str">
        <f>VLOOKUP($A1042,'Medical Examinations'!$A$2:$J$2336,8,FALSE)</f>
        <v>No</v>
      </c>
      <c r="J1042" t="str">
        <f>VLOOKUP($A1042,'Medical Examinations'!$A$2:$J$2336,9,FALSE)</f>
        <v>Overweight</v>
      </c>
      <c r="K1042" t="str">
        <f>VLOOKUP($A1042,'Medical Examinations'!$A$2:$J$2336,10,FALSE)</f>
        <v>Diabetes</v>
      </c>
      <c r="L1042" s="18">
        <f>VLOOKUP($A1042,'Hospitalisation Details'!$A$2:$H$2345,2,FALSE)</f>
        <v>24768</v>
      </c>
      <c r="M1042" s="13">
        <f>VLOOKUP($A1042,'Hospitalisation Details'!$A$2:$H$2345,4,FALSE)</f>
        <v>10796.35</v>
      </c>
      <c r="N1042" t="str">
        <f>VLOOKUP($A1042,'Hospitalisation Details'!$A$2:$H$2345,5,FALSE)</f>
        <v>tier - 3</v>
      </c>
      <c r="O1042" t="str">
        <f>VLOOKUP($A1042,'Hospitalisation Details'!$A$2:$H$2345,6,FALSE)</f>
        <v>tier - 1</v>
      </c>
      <c r="P1042" t="str">
        <f>VLOOKUP($A1042,'Hospitalisation Details'!$A$2:$H$2345,7,FALSE)</f>
        <v>R1019</v>
      </c>
      <c r="Q1042" s="17">
        <f>VLOOKUP($A1042,'Hospitalisation Details'!$A$2:$H$2345,8,FALSE)</f>
        <v>55</v>
      </c>
    </row>
    <row r="1043" spans="1:17" x14ac:dyDescent="0.25">
      <c r="A1043" t="str">
        <f>'Customer Names'!A1043</f>
        <v>Id1042</v>
      </c>
      <c r="B1043" t="str">
        <f>VLOOKUP($A1043,'Customer Names'!$A$2:$D$2336,3,FALSE)</f>
        <v>Brenda</v>
      </c>
      <c r="C1043" s="16">
        <f>VLOOKUP($A1043,'Medical Examinations'!$A$2:$J$2336,2,FALSE)</f>
        <v>33.4</v>
      </c>
      <c r="D1043" s="16">
        <f>VLOOKUP($A1043,'Medical Examinations'!$A$2:$J$2336,3,FALSE)</f>
        <v>4.84</v>
      </c>
      <c r="E1043" t="str">
        <f>VLOOKUP($A1043,'Medical Examinations'!$A$2:$J$2336,4,FALSE)</f>
        <v>No</v>
      </c>
      <c r="F1043" t="str">
        <f>VLOOKUP($A1043,'Medical Examinations'!$A$2:$J$2336,5,FALSE)</f>
        <v>No</v>
      </c>
      <c r="G1043" t="str">
        <f>VLOOKUP($A1043,'Medical Examinations'!$A$2:$J$2336,6,FALSE)</f>
        <v>No</v>
      </c>
      <c r="H1043" s="17">
        <f>VLOOKUP($A1043,'Medical Examinations'!$A$2:$J$2336,7,FALSE)</f>
        <v>0</v>
      </c>
      <c r="I1043" t="str">
        <f>VLOOKUP($A1043,'Medical Examinations'!$A$2:$J$2336,8,FALSE)</f>
        <v>No</v>
      </c>
      <c r="J1043" t="str">
        <f>VLOOKUP($A1043,'Medical Examinations'!$A$2:$J$2336,9,FALSE)</f>
        <v>Obesity</v>
      </c>
      <c r="K1043" t="str">
        <f>VLOOKUP($A1043,'Medical Examinations'!$A$2:$J$2336,10,FALSE)</f>
        <v>Normal</v>
      </c>
      <c r="L1043" s="18">
        <f>VLOOKUP($A1043,'Hospitalisation Details'!$A$2:$H$2345,2,FALSE)</f>
        <v>36518</v>
      </c>
      <c r="M1043" s="13">
        <f>VLOOKUP($A1043,'Hospitalisation Details'!$A$2:$H$2345,4,FALSE)</f>
        <v>10795.94</v>
      </c>
      <c r="N1043" t="str">
        <f>VLOOKUP($A1043,'Hospitalisation Details'!$A$2:$H$2345,5,FALSE)</f>
        <v>tier - 3</v>
      </c>
      <c r="O1043" t="str">
        <f>VLOOKUP($A1043,'Hospitalisation Details'!$A$2:$H$2345,6,FALSE)</f>
        <v>tier - 1</v>
      </c>
      <c r="P1043" t="str">
        <f>VLOOKUP($A1043,'Hospitalisation Details'!$A$2:$H$2345,7,FALSE)</f>
        <v>R1011</v>
      </c>
      <c r="Q1043" s="17">
        <f>VLOOKUP($A1043,'Hospitalisation Details'!$A$2:$H$2345,8,FALSE)</f>
        <v>23</v>
      </c>
    </row>
    <row r="1044" spans="1:17" x14ac:dyDescent="0.25">
      <c r="A1044" t="str">
        <f>'Customer Names'!A1044</f>
        <v>Id1043</v>
      </c>
      <c r="B1044" t="str">
        <f>VLOOKUP($A1044,'Customer Names'!$A$2:$D$2336,3,FALSE)</f>
        <v>Joseph M</v>
      </c>
      <c r="C1044" s="16">
        <f>VLOOKUP($A1044,'Medical Examinations'!$A$2:$J$2336,2,FALSE)</f>
        <v>21.5</v>
      </c>
      <c r="D1044" s="16">
        <f>VLOOKUP($A1044,'Medical Examinations'!$A$2:$J$2336,3,FALSE)</f>
        <v>9.77</v>
      </c>
      <c r="E1044" t="str">
        <f>VLOOKUP($A1044,'Medical Examinations'!$A$2:$J$2336,4,FALSE)</f>
        <v>yes</v>
      </c>
      <c r="F1044" t="str">
        <f>VLOOKUP($A1044,'Medical Examinations'!$A$2:$J$2336,5,FALSE)</f>
        <v>No</v>
      </c>
      <c r="G1044" t="str">
        <f>VLOOKUP($A1044,'Medical Examinations'!$A$2:$J$2336,6,FALSE)</f>
        <v>No</v>
      </c>
      <c r="H1044" s="17">
        <f>VLOOKUP($A1044,'Medical Examinations'!$A$2:$J$2336,7,FALSE)</f>
        <v>0</v>
      </c>
      <c r="I1044" t="str">
        <f>VLOOKUP($A1044,'Medical Examinations'!$A$2:$J$2336,8,FALSE)</f>
        <v>No</v>
      </c>
      <c r="J1044" t="str">
        <f>VLOOKUP($A1044,'Medical Examinations'!$A$2:$J$2336,9,FALSE)</f>
        <v>Normal Weight</v>
      </c>
      <c r="K1044" t="str">
        <f>VLOOKUP($A1044,'Medical Examinations'!$A$2:$J$2336,10,FALSE)</f>
        <v>Diabetes</v>
      </c>
      <c r="L1044" s="18">
        <f>VLOOKUP($A1044,'Hospitalisation Details'!$A$2:$H$2345,2,FALSE)</f>
        <v>24787</v>
      </c>
      <c r="M1044" s="13">
        <f>VLOOKUP($A1044,'Hospitalisation Details'!$A$2:$H$2345,4,FALSE)</f>
        <v>10791.96</v>
      </c>
      <c r="N1044" t="str">
        <f>VLOOKUP($A1044,'Hospitalisation Details'!$A$2:$H$2345,5,FALSE)</f>
        <v>tier - 3</v>
      </c>
      <c r="O1044" t="str">
        <f>VLOOKUP($A1044,'Hospitalisation Details'!$A$2:$H$2345,6,FALSE)</f>
        <v>tier - 2</v>
      </c>
      <c r="P1044" t="str">
        <f>VLOOKUP($A1044,'Hospitalisation Details'!$A$2:$H$2345,7,FALSE)</f>
        <v>R1011</v>
      </c>
      <c r="Q1044" s="17">
        <f>VLOOKUP($A1044,'Hospitalisation Details'!$A$2:$H$2345,8,FALSE)</f>
        <v>55</v>
      </c>
    </row>
    <row r="1045" spans="1:17" x14ac:dyDescent="0.25">
      <c r="A1045" t="str">
        <f>'Customer Names'!A1045</f>
        <v>Id1044</v>
      </c>
      <c r="B1045" t="str">
        <f>VLOOKUP($A1045,'Customer Names'!$A$2:$D$2336,3,FALSE)</f>
        <v>Stephen J.</v>
      </c>
      <c r="C1045" s="16">
        <f>VLOOKUP($A1045,'Medical Examinations'!$A$2:$J$2336,2,FALSE)</f>
        <v>38.14</v>
      </c>
      <c r="D1045" s="16">
        <f>VLOOKUP($A1045,'Medical Examinations'!$A$2:$J$2336,3,FALSE)</f>
        <v>5.84</v>
      </c>
      <c r="E1045" t="str">
        <f>VLOOKUP($A1045,'Medical Examinations'!$A$2:$J$2336,4,FALSE)</f>
        <v>No</v>
      </c>
      <c r="F1045" t="str">
        <f>VLOOKUP($A1045,'Medical Examinations'!$A$2:$J$2336,5,FALSE)</f>
        <v>No</v>
      </c>
      <c r="G1045" t="str">
        <f>VLOOKUP($A1045,'Medical Examinations'!$A$2:$J$2336,6,FALSE)</f>
        <v>No</v>
      </c>
      <c r="H1045" s="17">
        <f>VLOOKUP($A1045,'Medical Examinations'!$A$2:$J$2336,7,FALSE)</f>
        <v>0</v>
      </c>
      <c r="I1045" t="str">
        <f>VLOOKUP($A1045,'Medical Examinations'!$A$2:$J$2336,8,FALSE)</f>
        <v>No</v>
      </c>
      <c r="J1045" t="str">
        <f>VLOOKUP($A1045,'Medical Examinations'!$A$2:$J$2336,9,FALSE)</f>
        <v>Obesity</v>
      </c>
      <c r="K1045" t="str">
        <f>VLOOKUP($A1045,'Medical Examinations'!$A$2:$J$2336,10,FALSE)</f>
        <v>Prediabetes</v>
      </c>
      <c r="L1045" s="18">
        <f>VLOOKUP($A1045,'Hospitalisation Details'!$A$2:$H$2345,2,FALSE)</f>
        <v>32837</v>
      </c>
      <c r="M1045" s="13">
        <f>VLOOKUP($A1045,'Hospitalisation Details'!$A$2:$H$2345,4,FALSE)</f>
        <v>10769.75</v>
      </c>
      <c r="N1045" t="str">
        <f>VLOOKUP($A1045,'Hospitalisation Details'!$A$2:$H$2345,5,FALSE)</f>
        <v>tier - 3</v>
      </c>
      <c r="O1045" t="str">
        <f>VLOOKUP($A1045,'Hospitalisation Details'!$A$2:$H$2345,6,FALSE)</f>
        <v>tier - 2</v>
      </c>
      <c r="P1045" t="str">
        <f>VLOOKUP($A1045,'Hospitalisation Details'!$A$2:$H$2345,7,FALSE)</f>
        <v>R1022</v>
      </c>
      <c r="Q1045" s="17">
        <f>VLOOKUP($A1045,'Hospitalisation Details'!$A$2:$H$2345,8,FALSE)</f>
        <v>33</v>
      </c>
    </row>
    <row r="1046" spans="1:17" x14ac:dyDescent="0.25">
      <c r="A1046" t="str">
        <f>'Customer Names'!A1046</f>
        <v>Id1045</v>
      </c>
      <c r="B1046" t="str">
        <f>VLOOKUP($A1046,'Customer Names'!$A$2:$D$2336,3,FALSE)</f>
        <v>Kathya</v>
      </c>
      <c r="C1046" s="16">
        <f>VLOOKUP($A1046,'Medical Examinations'!$A$2:$J$2336,2,FALSE)</f>
        <v>35.42</v>
      </c>
      <c r="D1046" s="16">
        <f>VLOOKUP($A1046,'Medical Examinations'!$A$2:$J$2336,3,FALSE)</f>
        <v>8.6999999999999993</v>
      </c>
      <c r="E1046" t="str">
        <f>VLOOKUP($A1046,'Medical Examinations'!$A$2:$J$2336,4,FALSE)</f>
        <v>yes</v>
      </c>
      <c r="F1046" t="str">
        <f>VLOOKUP($A1046,'Medical Examinations'!$A$2:$J$2336,5,FALSE)</f>
        <v>No</v>
      </c>
      <c r="G1046" t="str">
        <f>VLOOKUP($A1046,'Medical Examinations'!$A$2:$J$2336,6,FALSE)</f>
        <v>No</v>
      </c>
      <c r="H1046" s="17">
        <f>VLOOKUP($A1046,'Medical Examinations'!$A$2:$J$2336,7,FALSE)</f>
        <v>1</v>
      </c>
      <c r="I1046" t="str">
        <f>VLOOKUP($A1046,'Medical Examinations'!$A$2:$J$2336,8,FALSE)</f>
        <v>No</v>
      </c>
      <c r="J1046" t="str">
        <f>VLOOKUP($A1046,'Medical Examinations'!$A$2:$J$2336,9,FALSE)</f>
        <v>Obesity</v>
      </c>
      <c r="K1046" t="str">
        <f>VLOOKUP($A1046,'Medical Examinations'!$A$2:$J$2336,10,FALSE)</f>
        <v>Diabetes</v>
      </c>
      <c r="L1046" s="18">
        <f>VLOOKUP($A1046,'Hospitalisation Details'!$A$2:$H$2345,2,FALSE)</f>
        <v>31653</v>
      </c>
      <c r="M1046" s="13">
        <f>VLOOKUP($A1046,'Hospitalisation Details'!$A$2:$H$2345,4,FALSE)</f>
        <v>10749.02</v>
      </c>
      <c r="N1046" t="str">
        <f>VLOOKUP($A1046,'Hospitalisation Details'!$A$2:$H$2345,5,FALSE)</f>
        <v>tier - 3</v>
      </c>
      <c r="O1046" t="str">
        <f>VLOOKUP($A1046,'Hospitalisation Details'!$A$2:$H$2345,6,FALSE)</f>
        <v>tier - 1</v>
      </c>
      <c r="P1046" t="str">
        <f>VLOOKUP($A1046,'Hospitalisation Details'!$A$2:$H$2345,7,FALSE)</f>
        <v>R1026</v>
      </c>
      <c r="Q1046" s="17">
        <f>VLOOKUP($A1046,'Hospitalisation Details'!$A$2:$H$2345,8,FALSE)</f>
        <v>36</v>
      </c>
    </row>
    <row r="1047" spans="1:17" x14ac:dyDescent="0.25">
      <c r="A1047" t="str">
        <f>'Customer Names'!A1047</f>
        <v>Id1046</v>
      </c>
      <c r="B1047" t="str">
        <f>VLOOKUP($A1047,'Customer Names'!$A$2:$D$2336,3,FALSE)</f>
        <v>Wesley</v>
      </c>
      <c r="C1047" s="16">
        <f>VLOOKUP($A1047,'Medical Examinations'!$A$2:$J$2336,2,FALSE)</f>
        <v>35.625</v>
      </c>
      <c r="D1047" s="16">
        <f>VLOOKUP($A1047,'Medical Examinations'!$A$2:$J$2336,3,FALSE)</f>
        <v>10.79</v>
      </c>
      <c r="E1047" t="str">
        <f>VLOOKUP($A1047,'Medical Examinations'!$A$2:$J$2336,4,FALSE)</f>
        <v>No</v>
      </c>
      <c r="F1047" t="str">
        <f>VLOOKUP($A1047,'Medical Examinations'!$A$2:$J$2336,5,FALSE)</f>
        <v>No</v>
      </c>
      <c r="G1047" t="str">
        <f>VLOOKUP($A1047,'Medical Examinations'!$A$2:$J$2336,6,FALSE)</f>
        <v>No</v>
      </c>
      <c r="H1047" s="17">
        <f>VLOOKUP($A1047,'Medical Examinations'!$A$2:$J$2336,7,FALSE)</f>
        <v>0</v>
      </c>
      <c r="I1047" t="str">
        <f>VLOOKUP($A1047,'Medical Examinations'!$A$2:$J$2336,8,FALSE)</f>
        <v>No</v>
      </c>
      <c r="J1047" t="str">
        <f>VLOOKUP($A1047,'Medical Examinations'!$A$2:$J$2336,9,FALSE)</f>
        <v>Obesity</v>
      </c>
      <c r="K1047" t="str">
        <f>VLOOKUP($A1047,'Medical Examinations'!$A$2:$J$2336,10,FALSE)</f>
        <v>Diabetes</v>
      </c>
      <c r="L1047" s="18">
        <f>VLOOKUP($A1047,'Hospitalisation Details'!$A$2:$H$2345,2,FALSE)</f>
        <v>27372</v>
      </c>
      <c r="M1047" s="13">
        <f>VLOOKUP($A1047,'Hospitalisation Details'!$A$2:$H$2345,4,FALSE)</f>
        <v>10736.87</v>
      </c>
      <c r="N1047" t="str">
        <f>VLOOKUP($A1047,'Hospitalisation Details'!$A$2:$H$2345,5,FALSE)</f>
        <v>tier - 3</v>
      </c>
      <c r="O1047" t="str">
        <f>VLOOKUP($A1047,'Hospitalisation Details'!$A$2:$H$2345,6,FALSE)</f>
        <v>tier - 1</v>
      </c>
      <c r="P1047" t="str">
        <f>VLOOKUP($A1047,'Hospitalisation Details'!$A$2:$H$2345,7,FALSE)</f>
        <v>R1016</v>
      </c>
      <c r="Q1047" s="17">
        <f>VLOOKUP($A1047,'Hospitalisation Details'!$A$2:$H$2345,8,FALSE)</f>
        <v>48</v>
      </c>
    </row>
    <row r="1048" spans="1:17" x14ac:dyDescent="0.25">
      <c r="A1048" t="str">
        <f>'Customer Names'!A1048</f>
        <v>Id1047</v>
      </c>
      <c r="B1048" t="str">
        <f>VLOOKUP($A1048,'Customer Names'!$A$2:$D$2336,3,FALSE)</f>
        <v>Tim</v>
      </c>
      <c r="C1048" s="16">
        <f>VLOOKUP($A1048,'Medical Examinations'!$A$2:$J$2336,2,FALSE)</f>
        <v>45.51</v>
      </c>
      <c r="D1048" s="16">
        <f>VLOOKUP($A1048,'Medical Examinations'!$A$2:$J$2336,3,FALSE)</f>
        <v>4.32</v>
      </c>
      <c r="E1048" t="str">
        <f>VLOOKUP($A1048,'Medical Examinations'!$A$2:$J$2336,4,FALSE)</f>
        <v>No</v>
      </c>
      <c r="F1048" t="str">
        <f>VLOOKUP($A1048,'Medical Examinations'!$A$2:$J$2336,5,FALSE)</f>
        <v>No</v>
      </c>
      <c r="G1048" t="str">
        <f>VLOOKUP($A1048,'Medical Examinations'!$A$2:$J$2336,6,FALSE)</f>
        <v>No</v>
      </c>
      <c r="H1048" s="17">
        <f>VLOOKUP($A1048,'Medical Examinations'!$A$2:$J$2336,7,FALSE)</f>
        <v>1</v>
      </c>
      <c r="I1048" t="str">
        <f>VLOOKUP($A1048,'Medical Examinations'!$A$2:$J$2336,8,FALSE)</f>
        <v>No</v>
      </c>
      <c r="J1048" t="str">
        <f>VLOOKUP($A1048,'Medical Examinations'!$A$2:$J$2336,9,FALSE)</f>
        <v>Obesity</v>
      </c>
      <c r="K1048" t="str">
        <f>VLOOKUP($A1048,'Medical Examinations'!$A$2:$J$2336,10,FALSE)</f>
        <v>Normal</v>
      </c>
      <c r="L1048" s="18">
        <f>VLOOKUP($A1048,'Hospitalisation Details'!$A$2:$H$2345,2,FALSE)</f>
        <v>33780</v>
      </c>
      <c r="M1048" s="13">
        <f>VLOOKUP($A1048,'Hospitalisation Details'!$A$2:$H$2345,4,FALSE)</f>
        <v>10719.57</v>
      </c>
      <c r="N1048" t="str">
        <f>VLOOKUP($A1048,'Hospitalisation Details'!$A$2:$H$2345,5,FALSE)</f>
        <v>tier - 3</v>
      </c>
      <c r="O1048" t="str">
        <f>VLOOKUP($A1048,'Hospitalisation Details'!$A$2:$H$2345,6,FALSE)</f>
        <v>tier - 1</v>
      </c>
      <c r="P1048" t="str">
        <f>VLOOKUP($A1048,'Hospitalisation Details'!$A$2:$H$2345,7,FALSE)</f>
        <v>R1012</v>
      </c>
      <c r="Q1048" s="17">
        <f>VLOOKUP($A1048,'Hospitalisation Details'!$A$2:$H$2345,8,FALSE)</f>
        <v>30</v>
      </c>
    </row>
    <row r="1049" spans="1:17" x14ac:dyDescent="0.25">
      <c r="A1049" t="str">
        <f>'Customer Names'!A1049</f>
        <v>Id1048</v>
      </c>
      <c r="B1049" t="str">
        <f>VLOOKUP($A1049,'Customer Names'!$A$2:$D$2336,3,FALSE)</f>
        <v>Jamie L.</v>
      </c>
      <c r="C1049" s="16">
        <f>VLOOKUP($A1049,'Medical Examinations'!$A$2:$J$2336,2,FALSE)</f>
        <v>37.1</v>
      </c>
      <c r="D1049" s="16">
        <f>VLOOKUP($A1049,'Medical Examinations'!$A$2:$J$2336,3,FALSE)</f>
        <v>7.19</v>
      </c>
      <c r="E1049" t="str">
        <f>VLOOKUP($A1049,'Medical Examinations'!$A$2:$J$2336,4,FALSE)</f>
        <v>yes</v>
      </c>
      <c r="F1049" t="str">
        <f>VLOOKUP($A1049,'Medical Examinations'!$A$2:$J$2336,5,FALSE)</f>
        <v>No</v>
      </c>
      <c r="G1049" t="str">
        <f>VLOOKUP($A1049,'Medical Examinations'!$A$2:$J$2336,6,FALSE)</f>
        <v>No</v>
      </c>
      <c r="H1049" s="17">
        <f>VLOOKUP($A1049,'Medical Examinations'!$A$2:$J$2336,7,FALSE)</f>
        <v>0</v>
      </c>
      <c r="I1049" t="str">
        <f>VLOOKUP($A1049,'Medical Examinations'!$A$2:$J$2336,8,FALSE)</f>
        <v>No</v>
      </c>
      <c r="J1049" t="str">
        <f>VLOOKUP($A1049,'Medical Examinations'!$A$2:$J$2336,9,FALSE)</f>
        <v>Obesity</v>
      </c>
      <c r="K1049" t="str">
        <f>VLOOKUP($A1049,'Medical Examinations'!$A$2:$J$2336,10,FALSE)</f>
        <v>Diabetes</v>
      </c>
      <c r="L1049" s="18">
        <f>VLOOKUP($A1049,'Hospitalisation Details'!$A$2:$H$2345,2,FALSE)</f>
        <v>24750</v>
      </c>
      <c r="M1049" s="13">
        <f>VLOOKUP($A1049,'Hospitalisation Details'!$A$2:$H$2345,4,FALSE)</f>
        <v>10713.64</v>
      </c>
      <c r="N1049" t="str">
        <f>VLOOKUP($A1049,'Hospitalisation Details'!$A$2:$H$2345,5,FALSE)</f>
        <v>tier - 3</v>
      </c>
      <c r="O1049" t="str">
        <f>VLOOKUP($A1049,'Hospitalisation Details'!$A$2:$H$2345,6,FALSE)</f>
        <v>tier - 3</v>
      </c>
      <c r="P1049" t="str">
        <f>VLOOKUP($A1049,'Hospitalisation Details'!$A$2:$H$2345,7,FALSE)</f>
        <v>R1011</v>
      </c>
      <c r="Q1049" s="17">
        <f>VLOOKUP($A1049,'Hospitalisation Details'!$A$2:$H$2345,8,FALSE)</f>
        <v>55</v>
      </c>
    </row>
    <row r="1050" spans="1:17" x14ac:dyDescent="0.25">
      <c r="A1050" t="str">
        <f>'Customer Names'!A1050</f>
        <v>Id1049</v>
      </c>
      <c r="B1050" t="str">
        <f>VLOOKUP($A1050,'Customer Names'!$A$2:$D$2336,3,FALSE)</f>
        <v>Alexandra</v>
      </c>
      <c r="C1050" s="16">
        <f>VLOOKUP($A1050,'Medical Examinations'!$A$2:$J$2336,2,FALSE)</f>
        <v>30.5</v>
      </c>
      <c r="D1050" s="16">
        <f>VLOOKUP($A1050,'Medical Examinations'!$A$2:$J$2336,3,FALSE)</f>
        <v>11.94</v>
      </c>
      <c r="E1050" t="str">
        <f>VLOOKUP($A1050,'Medical Examinations'!$A$2:$J$2336,4,FALSE)</f>
        <v>yes</v>
      </c>
      <c r="F1050" t="str">
        <f>VLOOKUP($A1050,'Medical Examinations'!$A$2:$J$2336,5,FALSE)</f>
        <v>No</v>
      </c>
      <c r="G1050" t="str">
        <f>VLOOKUP($A1050,'Medical Examinations'!$A$2:$J$2336,6,FALSE)</f>
        <v>No</v>
      </c>
      <c r="H1050" s="17">
        <f>VLOOKUP($A1050,'Medical Examinations'!$A$2:$J$2336,7,FALSE)</f>
        <v>0</v>
      </c>
      <c r="I1050" t="str">
        <f>VLOOKUP($A1050,'Medical Examinations'!$A$2:$J$2336,8,FALSE)</f>
        <v>No</v>
      </c>
      <c r="J1050" t="str">
        <f>VLOOKUP($A1050,'Medical Examinations'!$A$2:$J$2336,9,FALSE)</f>
        <v>Obesity</v>
      </c>
      <c r="K1050" t="str">
        <f>VLOOKUP($A1050,'Medical Examinations'!$A$2:$J$2336,10,FALSE)</f>
        <v>Diabetes</v>
      </c>
      <c r="L1050" s="18">
        <f>VLOOKUP($A1050,'Hospitalisation Details'!$A$2:$H$2345,2,FALSE)</f>
        <v>24683</v>
      </c>
      <c r="M1050" s="13">
        <f>VLOOKUP($A1050,'Hospitalisation Details'!$A$2:$H$2345,4,FALSE)</f>
        <v>10704.47</v>
      </c>
      <c r="N1050" t="str">
        <f>VLOOKUP($A1050,'Hospitalisation Details'!$A$2:$H$2345,5,FALSE)</f>
        <v>tier - 3</v>
      </c>
      <c r="O1050" t="str">
        <f>VLOOKUP($A1050,'Hospitalisation Details'!$A$2:$H$2345,6,FALSE)</f>
        <v>tier - 2</v>
      </c>
      <c r="P1050" t="str">
        <f>VLOOKUP($A1050,'Hospitalisation Details'!$A$2:$H$2345,7,FALSE)</f>
        <v>R1011</v>
      </c>
      <c r="Q1050" s="17">
        <f>VLOOKUP($A1050,'Hospitalisation Details'!$A$2:$H$2345,8,FALSE)</f>
        <v>55</v>
      </c>
    </row>
    <row r="1051" spans="1:17" x14ac:dyDescent="0.25">
      <c r="A1051" t="str">
        <f>'Customer Names'!A1051</f>
        <v>Id1050</v>
      </c>
      <c r="B1051" t="str">
        <f>VLOOKUP($A1051,'Customer Names'!$A$2:$D$2336,3,FALSE)</f>
        <v>Tiffany</v>
      </c>
      <c r="C1051" s="16">
        <f>VLOOKUP($A1051,'Medical Examinations'!$A$2:$J$2336,2,FALSE)</f>
        <v>28.16</v>
      </c>
      <c r="D1051" s="16">
        <f>VLOOKUP($A1051,'Medical Examinations'!$A$2:$J$2336,3,FALSE)</f>
        <v>5.56</v>
      </c>
      <c r="E1051" t="str">
        <f>VLOOKUP($A1051,'Medical Examinations'!$A$2:$J$2336,4,FALSE)</f>
        <v>No</v>
      </c>
      <c r="F1051" t="str">
        <f>VLOOKUP($A1051,'Medical Examinations'!$A$2:$J$2336,5,FALSE)</f>
        <v>No</v>
      </c>
      <c r="G1051" t="str">
        <f>VLOOKUP($A1051,'Medical Examinations'!$A$2:$J$2336,6,FALSE)</f>
        <v>No</v>
      </c>
      <c r="H1051" s="17">
        <f>VLOOKUP($A1051,'Medical Examinations'!$A$2:$J$2336,7,FALSE)</f>
        <v>2</v>
      </c>
      <c r="I1051" t="str">
        <f>VLOOKUP($A1051,'Medical Examinations'!$A$2:$J$2336,8,FALSE)</f>
        <v>No</v>
      </c>
      <c r="J1051" t="str">
        <f>VLOOKUP($A1051,'Medical Examinations'!$A$2:$J$2336,9,FALSE)</f>
        <v>Overweight</v>
      </c>
      <c r="K1051" t="str">
        <f>VLOOKUP($A1051,'Medical Examinations'!$A$2:$J$2336,10,FALSE)</f>
        <v>Normal</v>
      </c>
      <c r="L1051" s="18">
        <f>VLOOKUP($A1051,'Hospitalisation Details'!$A$2:$H$2345,2,FALSE)</f>
        <v>26596</v>
      </c>
      <c r="M1051" s="13">
        <f>VLOOKUP($A1051,'Hospitalisation Details'!$A$2:$H$2345,4,FALSE)</f>
        <v>10702.64</v>
      </c>
      <c r="N1051" t="str">
        <f>VLOOKUP($A1051,'Hospitalisation Details'!$A$2:$H$2345,5,FALSE)</f>
        <v>tier - 3</v>
      </c>
      <c r="O1051" t="str">
        <f>VLOOKUP($A1051,'Hospitalisation Details'!$A$2:$H$2345,6,FALSE)</f>
        <v>tier - 3</v>
      </c>
      <c r="P1051" t="str">
        <f>VLOOKUP($A1051,'Hospitalisation Details'!$A$2:$H$2345,7,FALSE)</f>
        <v>R1013</v>
      </c>
      <c r="Q1051" s="17">
        <f>VLOOKUP($A1051,'Hospitalisation Details'!$A$2:$H$2345,8,FALSE)</f>
        <v>50</v>
      </c>
    </row>
    <row r="1052" spans="1:17" x14ac:dyDescent="0.25">
      <c r="A1052" t="str">
        <f>'Customer Names'!A1052</f>
        <v>Id1051</v>
      </c>
      <c r="B1052" t="str">
        <f>VLOOKUP($A1052,'Customer Names'!$A$2:$D$2336,3,FALSE)</f>
        <v>Rebecca J</v>
      </c>
      <c r="C1052" s="16">
        <f>VLOOKUP($A1052,'Medical Examinations'!$A$2:$J$2336,2,FALSE)</f>
        <v>29.1</v>
      </c>
      <c r="D1052" s="16">
        <f>VLOOKUP($A1052,'Medical Examinations'!$A$2:$J$2336,3,FALSE)</f>
        <v>5.64</v>
      </c>
      <c r="E1052" t="str">
        <f>VLOOKUP($A1052,'Medical Examinations'!$A$2:$J$2336,4,FALSE)</f>
        <v>yes</v>
      </c>
      <c r="F1052" t="str">
        <f>VLOOKUP($A1052,'Medical Examinations'!$A$2:$J$2336,5,FALSE)</f>
        <v>No</v>
      </c>
      <c r="G1052" t="str">
        <f>VLOOKUP($A1052,'Medical Examinations'!$A$2:$J$2336,6,FALSE)</f>
        <v>No</v>
      </c>
      <c r="H1052" s="17">
        <f>VLOOKUP($A1052,'Medical Examinations'!$A$2:$J$2336,7,FALSE)</f>
        <v>0</v>
      </c>
      <c r="I1052" t="str">
        <f>VLOOKUP($A1052,'Medical Examinations'!$A$2:$J$2336,8,FALSE)</f>
        <v>No</v>
      </c>
      <c r="J1052" t="str">
        <f>VLOOKUP($A1052,'Medical Examinations'!$A$2:$J$2336,9,FALSE)</f>
        <v>Overweight</v>
      </c>
      <c r="K1052" t="str">
        <f>VLOOKUP($A1052,'Medical Examinations'!$A$2:$J$2336,10,FALSE)</f>
        <v>Normal</v>
      </c>
      <c r="L1052" s="18">
        <f>VLOOKUP($A1052,'Hospitalisation Details'!$A$2:$H$2345,2,FALSE)</f>
        <v>28033</v>
      </c>
      <c r="M1052" s="13">
        <f>VLOOKUP($A1052,'Hospitalisation Details'!$A$2:$H$2345,4,FALSE)</f>
        <v>10698.38</v>
      </c>
      <c r="N1052" t="str">
        <f>VLOOKUP($A1052,'Hospitalisation Details'!$A$2:$H$2345,5,FALSE)</f>
        <v>tier - 3</v>
      </c>
      <c r="O1052" t="str">
        <f>VLOOKUP($A1052,'Hospitalisation Details'!$A$2:$H$2345,6,FALSE)</f>
        <v>tier - 1</v>
      </c>
      <c r="P1052" t="str">
        <f>VLOOKUP($A1052,'Hospitalisation Details'!$A$2:$H$2345,7,FALSE)</f>
        <v>R1025</v>
      </c>
      <c r="Q1052" s="17">
        <f>VLOOKUP($A1052,'Hospitalisation Details'!$A$2:$H$2345,8,FALSE)</f>
        <v>46</v>
      </c>
    </row>
    <row r="1053" spans="1:17" x14ac:dyDescent="0.25">
      <c r="A1053" t="str">
        <f>'Customer Names'!A1053</f>
        <v>Id1052</v>
      </c>
      <c r="B1053" t="str">
        <f>VLOOKUP($A1053,'Customer Names'!$A$2:$D$2336,3,FALSE)</f>
        <v>Austin T.</v>
      </c>
      <c r="C1053" s="16">
        <f>VLOOKUP($A1053,'Medical Examinations'!$A$2:$J$2336,2,FALSE)</f>
        <v>30.22</v>
      </c>
      <c r="D1053" s="16">
        <f>VLOOKUP($A1053,'Medical Examinations'!$A$2:$J$2336,3,FALSE)</f>
        <v>4.6500000000000004</v>
      </c>
      <c r="E1053" t="str">
        <f>VLOOKUP($A1053,'Medical Examinations'!$A$2:$J$2336,4,FALSE)</f>
        <v>No</v>
      </c>
      <c r="F1053" t="str">
        <f>VLOOKUP($A1053,'Medical Examinations'!$A$2:$J$2336,5,FALSE)</f>
        <v>No</v>
      </c>
      <c r="G1053" t="str">
        <f>VLOOKUP($A1053,'Medical Examinations'!$A$2:$J$2336,6,FALSE)</f>
        <v>No</v>
      </c>
      <c r="H1053" s="17">
        <f>VLOOKUP($A1053,'Medical Examinations'!$A$2:$J$2336,7,FALSE)</f>
        <v>0</v>
      </c>
      <c r="I1053" t="str">
        <f>VLOOKUP($A1053,'Medical Examinations'!$A$2:$J$2336,8,FALSE)</f>
        <v>No</v>
      </c>
      <c r="J1053" t="str">
        <f>VLOOKUP($A1053,'Medical Examinations'!$A$2:$J$2336,9,FALSE)</f>
        <v>Obesity</v>
      </c>
      <c r="K1053" t="str">
        <f>VLOOKUP($A1053,'Medical Examinations'!$A$2:$J$2336,10,FALSE)</f>
        <v>Normal</v>
      </c>
      <c r="L1053" s="18">
        <f>VLOOKUP($A1053,'Hospitalisation Details'!$A$2:$H$2345,2,FALSE)</f>
        <v>28339</v>
      </c>
      <c r="M1053" s="13">
        <f>VLOOKUP($A1053,'Hospitalisation Details'!$A$2:$H$2345,4,FALSE)</f>
        <v>10690.11</v>
      </c>
      <c r="N1053" t="str">
        <f>VLOOKUP($A1053,'Hospitalisation Details'!$A$2:$H$2345,5,FALSE)</f>
        <v>tier - 3</v>
      </c>
      <c r="O1053" t="str">
        <f>VLOOKUP($A1053,'Hospitalisation Details'!$A$2:$H$2345,6,FALSE)</f>
        <v>tier - 2</v>
      </c>
      <c r="P1053" t="str">
        <f>VLOOKUP($A1053,'Hospitalisation Details'!$A$2:$H$2345,7,FALSE)</f>
        <v>R1021</v>
      </c>
      <c r="Q1053" s="17">
        <f>VLOOKUP($A1053,'Hospitalisation Details'!$A$2:$H$2345,8,FALSE)</f>
        <v>45</v>
      </c>
    </row>
    <row r="1054" spans="1:17" x14ac:dyDescent="0.25">
      <c r="A1054" t="str">
        <f>'Customer Names'!A1054</f>
        <v>Id1053</v>
      </c>
      <c r="B1054" t="str">
        <f>VLOOKUP($A1054,'Customer Names'!$A$2:$D$2336,3,FALSE)</f>
        <v>Jamie T</v>
      </c>
      <c r="C1054" s="16">
        <f>VLOOKUP($A1054,'Medical Examinations'!$A$2:$J$2336,2,FALSE)</f>
        <v>24.29</v>
      </c>
      <c r="D1054" s="16">
        <f>VLOOKUP($A1054,'Medical Examinations'!$A$2:$J$2336,3,FALSE)</f>
        <v>9.0500000000000007</v>
      </c>
      <c r="E1054" t="str">
        <f>VLOOKUP($A1054,'Medical Examinations'!$A$2:$J$2336,4,FALSE)</f>
        <v>No</v>
      </c>
      <c r="F1054" t="str">
        <f>VLOOKUP($A1054,'Medical Examinations'!$A$2:$J$2336,5,FALSE)</f>
        <v>No</v>
      </c>
      <c r="G1054" t="str">
        <f>VLOOKUP($A1054,'Medical Examinations'!$A$2:$J$2336,6,FALSE)</f>
        <v>No</v>
      </c>
      <c r="H1054" s="17">
        <f>VLOOKUP($A1054,'Medical Examinations'!$A$2:$J$2336,7,FALSE)</f>
        <v>0</v>
      </c>
      <c r="I1054" t="str">
        <f>VLOOKUP($A1054,'Medical Examinations'!$A$2:$J$2336,8,FALSE)</f>
        <v>No</v>
      </c>
      <c r="J1054" t="str">
        <f>VLOOKUP($A1054,'Medical Examinations'!$A$2:$J$2336,9,FALSE)</f>
        <v>Normal Weight</v>
      </c>
      <c r="K1054" t="str">
        <f>VLOOKUP($A1054,'Medical Examinations'!$A$2:$J$2336,10,FALSE)</f>
        <v>Diabetes</v>
      </c>
      <c r="L1054" s="18">
        <f>VLOOKUP($A1054,'Hospitalisation Details'!$A$2:$H$2345,2,FALSE)</f>
        <v>22896</v>
      </c>
      <c r="M1054" s="13">
        <f>VLOOKUP($A1054,'Hospitalisation Details'!$A$2:$H$2345,4,FALSE)</f>
        <v>10676.83</v>
      </c>
      <c r="N1054" t="str">
        <f>VLOOKUP($A1054,'Hospitalisation Details'!$A$2:$H$2345,5,FALSE)</f>
        <v>tier - 3</v>
      </c>
      <c r="O1054" t="str">
        <f>VLOOKUP($A1054,'Hospitalisation Details'!$A$2:$H$2345,6,FALSE)</f>
        <v>tier - 3</v>
      </c>
      <c r="P1054" t="str">
        <f>VLOOKUP($A1054,'Hospitalisation Details'!$A$2:$H$2345,7,FALSE)</f>
        <v>R1013</v>
      </c>
      <c r="Q1054" s="17">
        <f>VLOOKUP($A1054,'Hospitalisation Details'!$A$2:$H$2345,8,FALSE)</f>
        <v>60</v>
      </c>
    </row>
    <row r="1055" spans="1:17" x14ac:dyDescent="0.25">
      <c r="A1055" t="str">
        <f>'Customer Names'!A1055</f>
        <v>Id1054</v>
      </c>
      <c r="B1055" t="str">
        <f>VLOOKUP($A1055,'Customer Names'!$A$2:$D$2336,3,FALSE)</f>
        <v>Matthew T.</v>
      </c>
      <c r="C1055" s="16">
        <f>VLOOKUP($A1055,'Medical Examinations'!$A$2:$J$2336,2,FALSE)</f>
        <v>29.39</v>
      </c>
      <c r="D1055" s="16">
        <f>VLOOKUP($A1055,'Medical Examinations'!$A$2:$J$2336,3,FALSE)</f>
        <v>4.5199999999999996</v>
      </c>
      <c r="E1055" t="str">
        <f>VLOOKUP($A1055,'Medical Examinations'!$A$2:$J$2336,4,FALSE)</f>
        <v>yes</v>
      </c>
      <c r="F1055" t="str">
        <f>VLOOKUP($A1055,'Medical Examinations'!$A$2:$J$2336,5,FALSE)</f>
        <v>No</v>
      </c>
      <c r="G1055" t="str">
        <f>VLOOKUP($A1055,'Medical Examinations'!$A$2:$J$2336,6,FALSE)</f>
        <v>No</v>
      </c>
      <c r="H1055" s="17">
        <f>VLOOKUP($A1055,'Medical Examinations'!$A$2:$J$2336,7,FALSE)</f>
        <v>0</v>
      </c>
      <c r="I1055" t="str">
        <f>VLOOKUP($A1055,'Medical Examinations'!$A$2:$J$2336,8,FALSE)</f>
        <v>No</v>
      </c>
      <c r="J1055" t="str">
        <f>VLOOKUP($A1055,'Medical Examinations'!$A$2:$J$2336,9,FALSE)</f>
        <v>Overweight</v>
      </c>
      <c r="K1055" t="str">
        <f>VLOOKUP($A1055,'Medical Examinations'!$A$2:$J$2336,10,FALSE)</f>
        <v>Normal</v>
      </c>
      <c r="L1055" s="18">
        <f>VLOOKUP($A1055,'Hospitalisation Details'!$A$2:$H$2345,2,FALSE)</f>
        <v>28086</v>
      </c>
      <c r="M1055" s="13">
        <f>VLOOKUP($A1055,'Hospitalisation Details'!$A$2:$H$2345,4,FALSE)</f>
        <v>10665.44</v>
      </c>
      <c r="N1055" t="str">
        <f>VLOOKUP($A1055,'Hospitalisation Details'!$A$2:$H$2345,5,FALSE)</f>
        <v>tier - 3</v>
      </c>
      <c r="O1055" t="str">
        <f>VLOOKUP($A1055,'Hospitalisation Details'!$A$2:$H$2345,6,FALSE)</f>
        <v>tier - 2</v>
      </c>
      <c r="P1055" t="str">
        <f>VLOOKUP($A1055,'Hospitalisation Details'!$A$2:$H$2345,7,FALSE)</f>
        <v>R1021</v>
      </c>
      <c r="Q1055" s="17">
        <f>VLOOKUP($A1055,'Hospitalisation Details'!$A$2:$H$2345,8,FALSE)</f>
        <v>46</v>
      </c>
    </row>
    <row r="1056" spans="1:17" x14ac:dyDescent="0.25">
      <c r="A1056" t="str">
        <f>'Customer Names'!A1056</f>
        <v>Id1055</v>
      </c>
      <c r="B1056" t="str">
        <f>VLOOKUP($A1056,'Customer Names'!$A$2:$D$2336,3,FALSE)</f>
        <v>Emily</v>
      </c>
      <c r="C1056" s="16">
        <f>VLOOKUP($A1056,'Medical Examinations'!$A$2:$J$2336,2,FALSE)</f>
        <v>25.66</v>
      </c>
      <c r="D1056" s="16">
        <f>VLOOKUP($A1056,'Medical Examinations'!$A$2:$J$2336,3,FALSE)</f>
        <v>4.62</v>
      </c>
      <c r="E1056" t="str">
        <f>VLOOKUP($A1056,'Medical Examinations'!$A$2:$J$2336,4,FALSE)</f>
        <v>yes</v>
      </c>
      <c r="F1056" t="str">
        <f>VLOOKUP($A1056,'Medical Examinations'!$A$2:$J$2336,5,FALSE)</f>
        <v>No</v>
      </c>
      <c r="G1056" t="str">
        <f>VLOOKUP($A1056,'Medical Examinations'!$A$2:$J$2336,6,FALSE)</f>
        <v>No</v>
      </c>
      <c r="H1056" s="17">
        <f>VLOOKUP($A1056,'Medical Examinations'!$A$2:$J$2336,7,FALSE)</f>
        <v>1</v>
      </c>
      <c r="I1056" t="str">
        <f>VLOOKUP($A1056,'Medical Examinations'!$A$2:$J$2336,8,FALSE)</f>
        <v>No</v>
      </c>
      <c r="J1056" t="str">
        <f>VLOOKUP($A1056,'Medical Examinations'!$A$2:$J$2336,9,FALSE)</f>
        <v>Overweight</v>
      </c>
      <c r="K1056" t="str">
        <f>VLOOKUP($A1056,'Medical Examinations'!$A$2:$J$2336,10,FALSE)</f>
        <v>Normal</v>
      </c>
      <c r="L1056" s="18">
        <f>VLOOKUP($A1056,'Hospitalisation Details'!$A$2:$H$2345,2,FALSE)</f>
        <v>23597</v>
      </c>
      <c r="M1056" s="13">
        <f>VLOOKUP($A1056,'Hospitalisation Details'!$A$2:$H$2345,4,FALSE)</f>
        <v>10627.81</v>
      </c>
      <c r="N1056" t="str">
        <f>VLOOKUP($A1056,'Hospitalisation Details'!$A$2:$H$2345,5,FALSE)</f>
        <v>tier - 3</v>
      </c>
      <c r="O1056" t="str">
        <f>VLOOKUP($A1056,'Hospitalisation Details'!$A$2:$H$2345,6,FALSE)</f>
        <v>tier - 3</v>
      </c>
      <c r="P1056" t="str">
        <f>VLOOKUP($A1056,'Hospitalisation Details'!$A$2:$H$2345,7,FALSE)</f>
        <v>R1013</v>
      </c>
      <c r="Q1056" s="17">
        <f>VLOOKUP($A1056,'Hospitalisation Details'!$A$2:$H$2345,8,FALSE)</f>
        <v>58</v>
      </c>
    </row>
    <row r="1057" spans="1:17" x14ac:dyDescent="0.25">
      <c r="A1057" t="str">
        <f>'Customer Names'!A1057</f>
        <v>Id1056</v>
      </c>
      <c r="B1057" t="str">
        <f>VLOOKUP($A1057,'Customer Names'!$A$2:$D$2336,3,FALSE)</f>
        <v>Gillian</v>
      </c>
      <c r="C1057" s="16">
        <f>VLOOKUP($A1057,'Medical Examinations'!$A$2:$J$2336,2,FALSE)</f>
        <v>39.11</v>
      </c>
      <c r="D1057" s="16">
        <f>VLOOKUP($A1057,'Medical Examinations'!$A$2:$J$2336,3,FALSE)</f>
        <v>5.87</v>
      </c>
      <c r="E1057" t="str">
        <f>VLOOKUP($A1057,'Medical Examinations'!$A$2:$J$2336,4,FALSE)</f>
        <v>No</v>
      </c>
      <c r="F1057" t="str">
        <f>VLOOKUP($A1057,'Medical Examinations'!$A$2:$J$2336,5,FALSE)</f>
        <v>No</v>
      </c>
      <c r="G1057" t="str">
        <f>VLOOKUP($A1057,'Medical Examinations'!$A$2:$J$2336,6,FALSE)</f>
        <v>No</v>
      </c>
      <c r="H1057" s="17">
        <f>VLOOKUP($A1057,'Medical Examinations'!$A$2:$J$2336,7,FALSE)</f>
        <v>0</v>
      </c>
      <c r="I1057" t="str">
        <f>VLOOKUP($A1057,'Medical Examinations'!$A$2:$J$2336,8,FALSE)</f>
        <v>No</v>
      </c>
      <c r="J1057" t="str">
        <f>VLOOKUP($A1057,'Medical Examinations'!$A$2:$J$2336,9,FALSE)</f>
        <v>Obesity</v>
      </c>
      <c r="K1057" t="str">
        <f>VLOOKUP($A1057,'Medical Examinations'!$A$2:$J$2336,10,FALSE)</f>
        <v>Prediabetes</v>
      </c>
      <c r="L1057" s="18">
        <f>VLOOKUP($A1057,'Hospitalisation Details'!$A$2:$H$2345,2,FALSE)</f>
        <v>33060</v>
      </c>
      <c r="M1057" s="13">
        <f>VLOOKUP($A1057,'Hospitalisation Details'!$A$2:$H$2345,4,FALSE)</f>
        <v>10620.26</v>
      </c>
      <c r="N1057" t="str">
        <f>VLOOKUP($A1057,'Hospitalisation Details'!$A$2:$H$2345,5,FALSE)</f>
        <v>tier - 3</v>
      </c>
      <c r="O1057" t="str">
        <f>VLOOKUP($A1057,'Hospitalisation Details'!$A$2:$H$2345,6,FALSE)</f>
        <v>tier - 3</v>
      </c>
      <c r="P1057" t="str">
        <f>VLOOKUP($A1057,'Hospitalisation Details'!$A$2:$H$2345,7,FALSE)</f>
        <v>R1012</v>
      </c>
      <c r="Q1057" s="17">
        <f>VLOOKUP($A1057,'Hospitalisation Details'!$A$2:$H$2345,8,FALSE)</f>
        <v>32</v>
      </c>
    </row>
    <row r="1058" spans="1:17" x14ac:dyDescent="0.25">
      <c r="A1058" t="str">
        <f>'Customer Names'!A1058</f>
        <v>Id1057</v>
      </c>
      <c r="B1058" t="str">
        <f>VLOOKUP($A1058,'Customer Names'!$A$2:$D$2336,3,FALSE)</f>
        <v>Brenn E.</v>
      </c>
      <c r="C1058" s="16">
        <f>VLOOKUP($A1058,'Medical Examinations'!$A$2:$J$2336,2,FALSE)</f>
        <v>43.78</v>
      </c>
      <c r="D1058" s="16">
        <f>VLOOKUP($A1058,'Medical Examinations'!$A$2:$J$2336,3,FALSE)</f>
        <v>5.71</v>
      </c>
      <c r="E1058" t="str">
        <f>VLOOKUP($A1058,'Medical Examinations'!$A$2:$J$2336,4,FALSE)</f>
        <v>No</v>
      </c>
      <c r="F1058" t="str">
        <f>VLOOKUP($A1058,'Medical Examinations'!$A$2:$J$2336,5,FALSE)</f>
        <v>No</v>
      </c>
      <c r="G1058" t="str">
        <f>VLOOKUP($A1058,'Medical Examinations'!$A$2:$J$2336,6,FALSE)</f>
        <v>No</v>
      </c>
      <c r="H1058" s="17">
        <f>VLOOKUP($A1058,'Medical Examinations'!$A$2:$J$2336,7,FALSE)</f>
        <v>1</v>
      </c>
      <c r="I1058" t="str">
        <f>VLOOKUP($A1058,'Medical Examinations'!$A$2:$J$2336,8,FALSE)</f>
        <v>No</v>
      </c>
      <c r="J1058" t="str">
        <f>VLOOKUP($A1058,'Medical Examinations'!$A$2:$J$2336,9,FALSE)</f>
        <v>Obesity</v>
      </c>
      <c r="K1058" t="str">
        <f>VLOOKUP($A1058,'Medical Examinations'!$A$2:$J$2336,10,FALSE)</f>
        <v>Prediabetes</v>
      </c>
      <c r="L1058" s="18">
        <f>VLOOKUP($A1058,'Hospitalisation Details'!$A$2:$H$2345,2,FALSE)</f>
        <v>33808</v>
      </c>
      <c r="M1058" s="13">
        <f>VLOOKUP($A1058,'Hospitalisation Details'!$A$2:$H$2345,4,FALSE)</f>
        <v>10617.04</v>
      </c>
      <c r="N1058" t="str">
        <f>VLOOKUP($A1058,'Hospitalisation Details'!$A$2:$H$2345,5,FALSE)</f>
        <v>tier - 3</v>
      </c>
      <c r="O1058" t="str">
        <f>VLOOKUP($A1058,'Hospitalisation Details'!$A$2:$H$2345,6,FALSE)</f>
        <v>tier - 3</v>
      </c>
      <c r="P1058" t="str">
        <f>VLOOKUP($A1058,'Hospitalisation Details'!$A$2:$H$2345,7,FALSE)</f>
        <v>R1026</v>
      </c>
      <c r="Q1058" s="17">
        <f>VLOOKUP($A1058,'Hospitalisation Details'!$A$2:$H$2345,8,FALSE)</f>
        <v>30</v>
      </c>
    </row>
    <row r="1059" spans="1:17" x14ac:dyDescent="0.25">
      <c r="A1059" t="str">
        <f>'Customer Names'!A1059</f>
        <v>Id1058</v>
      </c>
      <c r="B1059" t="str">
        <f>VLOOKUP($A1059,'Customer Names'!$A$2:$D$2336,3,FALSE)</f>
        <v>Lisa M</v>
      </c>
      <c r="C1059" s="16">
        <f>VLOOKUP($A1059,'Medical Examinations'!$A$2:$J$2336,2,FALSE)</f>
        <v>24.35</v>
      </c>
      <c r="D1059" s="16">
        <f>VLOOKUP($A1059,'Medical Examinations'!$A$2:$J$2336,3,FALSE)</f>
        <v>9.08</v>
      </c>
      <c r="E1059" t="str">
        <f>VLOOKUP($A1059,'Medical Examinations'!$A$2:$J$2336,4,FALSE)</f>
        <v>No</v>
      </c>
      <c r="F1059" t="str">
        <f>VLOOKUP($A1059,'Medical Examinations'!$A$2:$J$2336,5,FALSE)</f>
        <v>No</v>
      </c>
      <c r="G1059" t="str">
        <f>VLOOKUP($A1059,'Medical Examinations'!$A$2:$J$2336,6,FALSE)</f>
        <v>No</v>
      </c>
      <c r="H1059" s="17">
        <f>VLOOKUP($A1059,'Medical Examinations'!$A$2:$J$2336,7,FALSE)</f>
        <v>0</v>
      </c>
      <c r="I1059" t="str">
        <f>VLOOKUP($A1059,'Medical Examinations'!$A$2:$J$2336,8,FALSE)</f>
        <v>No</v>
      </c>
      <c r="J1059" t="str">
        <f>VLOOKUP($A1059,'Medical Examinations'!$A$2:$J$2336,9,FALSE)</f>
        <v>Normal Weight</v>
      </c>
      <c r="K1059" t="str">
        <f>VLOOKUP($A1059,'Medical Examinations'!$A$2:$J$2336,10,FALSE)</f>
        <v>Diabetes</v>
      </c>
      <c r="L1059" s="18">
        <f>VLOOKUP($A1059,'Hospitalisation Details'!$A$2:$H$2345,2,FALSE)</f>
        <v>23920</v>
      </c>
      <c r="M1059" s="13">
        <f>VLOOKUP($A1059,'Hospitalisation Details'!$A$2:$H$2345,4,FALSE)</f>
        <v>10608.67</v>
      </c>
      <c r="N1059" t="str">
        <f>VLOOKUP($A1059,'Hospitalisation Details'!$A$2:$H$2345,5,FALSE)</f>
        <v>tier - 3</v>
      </c>
      <c r="O1059" t="str">
        <f>VLOOKUP($A1059,'Hospitalisation Details'!$A$2:$H$2345,6,FALSE)</f>
        <v>tier - 3</v>
      </c>
      <c r="P1059" t="str">
        <f>VLOOKUP($A1059,'Hospitalisation Details'!$A$2:$H$2345,7,FALSE)</f>
        <v>R1012</v>
      </c>
      <c r="Q1059" s="17">
        <f>VLOOKUP($A1059,'Hospitalisation Details'!$A$2:$H$2345,8,FALSE)</f>
        <v>57</v>
      </c>
    </row>
    <row r="1060" spans="1:17" x14ac:dyDescent="0.25">
      <c r="A1060" t="str">
        <f>'Customer Names'!A1060</f>
        <v>Id1059</v>
      </c>
      <c r="B1060" t="str">
        <f>VLOOKUP($A1060,'Customer Names'!$A$2:$D$2336,3,FALSE)</f>
        <v>Matt</v>
      </c>
      <c r="C1060" s="16">
        <f>VLOOKUP($A1060,'Medical Examinations'!$A$2:$J$2336,2,FALSE)</f>
        <v>40.299999999999997</v>
      </c>
      <c r="D1060" s="16">
        <f>VLOOKUP($A1060,'Medical Examinations'!$A$2:$J$2336,3,FALSE)</f>
        <v>5.3</v>
      </c>
      <c r="E1060" t="str">
        <f>VLOOKUP($A1060,'Medical Examinations'!$A$2:$J$2336,4,FALSE)</f>
        <v>yes</v>
      </c>
      <c r="F1060" t="str">
        <f>VLOOKUP($A1060,'Medical Examinations'!$A$2:$J$2336,5,FALSE)</f>
        <v>No</v>
      </c>
      <c r="G1060" t="str">
        <f>VLOOKUP($A1060,'Medical Examinations'!$A$2:$J$2336,6,FALSE)</f>
        <v>No</v>
      </c>
      <c r="H1060" s="17">
        <f>VLOOKUP($A1060,'Medical Examinations'!$A$2:$J$2336,7,FALSE)</f>
        <v>2</v>
      </c>
      <c r="I1060" t="str">
        <f>VLOOKUP($A1060,'Medical Examinations'!$A$2:$J$2336,8,FALSE)</f>
        <v>No</v>
      </c>
      <c r="J1060" t="str">
        <f>VLOOKUP($A1060,'Medical Examinations'!$A$2:$J$2336,9,FALSE)</f>
        <v>Obesity</v>
      </c>
      <c r="K1060" t="str">
        <f>VLOOKUP($A1060,'Medical Examinations'!$A$2:$J$2336,10,FALSE)</f>
        <v>Normal</v>
      </c>
      <c r="L1060" s="18">
        <f>VLOOKUP($A1060,'Hospitalisation Details'!$A$2:$H$2345,2,FALSE)</f>
        <v>24290</v>
      </c>
      <c r="M1060" s="13">
        <f>VLOOKUP($A1060,'Hospitalisation Details'!$A$2:$H$2345,4,FALSE)</f>
        <v>10602.39</v>
      </c>
      <c r="N1060" t="str">
        <f>VLOOKUP($A1060,'Hospitalisation Details'!$A$2:$H$2345,5,FALSE)</f>
        <v>tier - 3</v>
      </c>
      <c r="O1060" t="str">
        <f>VLOOKUP($A1060,'Hospitalisation Details'!$A$2:$H$2345,6,FALSE)</f>
        <v>tier - 3</v>
      </c>
      <c r="P1060" t="str">
        <f>VLOOKUP($A1060,'Hospitalisation Details'!$A$2:$H$2345,7,FALSE)</f>
        <v>R1011</v>
      </c>
      <c r="Q1060" s="17">
        <f>VLOOKUP($A1060,'Hospitalisation Details'!$A$2:$H$2345,8,FALSE)</f>
        <v>56</v>
      </c>
    </row>
    <row r="1061" spans="1:17" x14ac:dyDescent="0.25">
      <c r="A1061" t="str">
        <f>'Customer Names'!A1061</f>
        <v>Id1060</v>
      </c>
      <c r="B1061" t="str">
        <f>VLOOKUP($A1061,'Customer Names'!$A$2:$D$2336,3,FALSE)</f>
        <v>Thomas A.</v>
      </c>
      <c r="C1061" s="16">
        <f>VLOOKUP($A1061,'Medical Examinations'!$A$2:$J$2336,2,FALSE)</f>
        <v>32.774999999999999</v>
      </c>
      <c r="D1061" s="16">
        <f>VLOOKUP($A1061,'Medical Examinations'!$A$2:$J$2336,3,FALSE)</f>
        <v>11.76</v>
      </c>
      <c r="E1061" t="str">
        <f>VLOOKUP($A1061,'Medical Examinations'!$A$2:$J$2336,4,FALSE)</f>
        <v>yes</v>
      </c>
      <c r="F1061" t="str">
        <f>VLOOKUP($A1061,'Medical Examinations'!$A$2:$J$2336,5,FALSE)</f>
        <v>No</v>
      </c>
      <c r="G1061" t="str">
        <f>VLOOKUP($A1061,'Medical Examinations'!$A$2:$J$2336,6,FALSE)</f>
        <v>No</v>
      </c>
      <c r="H1061" s="17">
        <f>VLOOKUP($A1061,'Medical Examinations'!$A$2:$J$2336,7,FALSE)</f>
        <v>0</v>
      </c>
      <c r="I1061" t="str">
        <f>VLOOKUP($A1061,'Medical Examinations'!$A$2:$J$2336,8,FALSE)</f>
        <v>No</v>
      </c>
      <c r="J1061" t="str">
        <f>VLOOKUP($A1061,'Medical Examinations'!$A$2:$J$2336,9,FALSE)</f>
        <v>Obesity</v>
      </c>
      <c r="K1061" t="str">
        <f>VLOOKUP($A1061,'Medical Examinations'!$A$2:$J$2336,10,FALSE)</f>
        <v>Diabetes</v>
      </c>
      <c r="L1061" s="18">
        <f>VLOOKUP($A1061,'Hospitalisation Details'!$A$2:$H$2345,2,FALSE)</f>
        <v>24646</v>
      </c>
      <c r="M1061" s="13">
        <f>VLOOKUP($A1061,'Hospitalisation Details'!$A$2:$H$2345,4,FALSE)</f>
        <v>10601.63</v>
      </c>
      <c r="N1061" t="str">
        <f>VLOOKUP($A1061,'Hospitalisation Details'!$A$2:$H$2345,5,FALSE)</f>
        <v>tier - 3</v>
      </c>
      <c r="O1061" t="str">
        <f>VLOOKUP($A1061,'Hospitalisation Details'!$A$2:$H$2345,6,FALSE)</f>
        <v>tier - 2</v>
      </c>
      <c r="P1061" t="str">
        <f>VLOOKUP($A1061,'Hospitalisation Details'!$A$2:$H$2345,7,FALSE)</f>
        <v>R1012</v>
      </c>
      <c r="Q1061" s="17">
        <f>VLOOKUP($A1061,'Hospitalisation Details'!$A$2:$H$2345,8,FALSE)</f>
        <v>55</v>
      </c>
    </row>
    <row r="1062" spans="1:17" x14ac:dyDescent="0.25">
      <c r="A1062" t="str">
        <f>'Customer Names'!A1062</f>
        <v>Id1061</v>
      </c>
      <c r="B1062" t="str">
        <f>VLOOKUP($A1062,'Customer Names'!$A$2:$D$2336,3,FALSE)</f>
        <v>Kevin J</v>
      </c>
      <c r="C1062" s="16">
        <f>VLOOKUP($A1062,'Medical Examinations'!$A$2:$J$2336,2,FALSE)</f>
        <v>39.6</v>
      </c>
      <c r="D1062" s="16">
        <f>VLOOKUP($A1062,'Medical Examinations'!$A$2:$J$2336,3,FALSE)</f>
        <v>5.1100000000000003</v>
      </c>
      <c r="E1062" t="str">
        <f>VLOOKUP($A1062,'Medical Examinations'!$A$2:$J$2336,4,FALSE)</f>
        <v>yes</v>
      </c>
      <c r="F1062" t="str">
        <f>VLOOKUP($A1062,'Medical Examinations'!$A$2:$J$2336,5,FALSE)</f>
        <v>No</v>
      </c>
      <c r="G1062" t="str">
        <f>VLOOKUP($A1062,'Medical Examinations'!$A$2:$J$2336,6,FALSE)</f>
        <v>No</v>
      </c>
      <c r="H1062" s="17">
        <f>VLOOKUP($A1062,'Medical Examinations'!$A$2:$J$2336,7,FALSE)</f>
        <v>2</v>
      </c>
      <c r="I1062" t="str">
        <f>VLOOKUP($A1062,'Medical Examinations'!$A$2:$J$2336,8,FALSE)</f>
        <v>No</v>
      </c>
      <c r="J1062" t="str">
        <f>VLOOKUP($A1062,'Medical Examinations'!$A$2:$J$2336,9,FALSE)</f>
        <v>Obesity</v>
      </c>
      <c r="K1062" t="str">
        <f>VLOOKUP($A1062,'Medical Examinations'!$A$2:$J$2336,10,FALSE)</f>
        <v>Normal</v>
      </c>
      <c r="L1062" s="18">
        <f>VLOOKUP($A1062,'Hospitalisation Details'!$A$2:$H$2345,2,FALSE)</f>
        <v>24308</v>
      </c>
      <c r="M1062" s="13">
        <f>VLOOKUP($A1062,'Hospitalisation Details'!$A$2:$H$2345,4,FALSE)</f>
        <v>10601.41</v>
      </c>
      <c r="N1062" t="str">
        <f>VLOOKUP($A1062,'Hospitalisation Details'!$A$2:$H$2345,5,FALSE)</f>
        <v>tier - 3</v>
      </c>
      <c r="O1062" t="str">
        <f>VLOOKUP($A1062,'Hospitalisation Details'!$A$2:$H$2345,6,FALSE)</f>
        <v>tier - 2</v>
      </c>
      <c r="P1062" t="str">
        <f>VLOOKUP($A1062,'Hospitalisation Details'!$A$2:$H$2345,7,FALSE)</f>
        <v>R1011</v>
      </c>
      <c r="Q1062" s="17">
        <f>VLOOKUP($A1062,'Hospitalisation Details'!$A$2:$H$2345,8,FALSE)</f>
        <v>56</v>
      </c>
    </row>
    <row r="1063" spans="1:17" x14ac:dyDescent="0.25">
      <c r="A1063" t="str">
        <f>'Customer Names'!A1063</f>
        <v>Id1062</v>
      </c>
      <c r="B1063" t="str">
        <f>VLOOKUP($A1063,'Customer Names'!$A$2:$D$2336,3,FALSE)</f>
        <v>William H. III</v>
      </c>
      <c r="C1063" s="16">
        <f>VLOOKUP($A1063,'Medical Examinations'!$A$2:$J$2336,2,FALSE)</f>
        <v>30.97</v>
      </c>
      <c r="D1063" s="16">
        <f>VLOOKUP($A1063,'Medical Examinations'!$A$2:$J$2336,3,FALSE)</f>
        <v>5.54</v>
      </c>
      <c r="E1063" t="str">
        <f>VLOOKUP($A1063,'Medical Examinations'!$A$2:$J$2336,4,FALSE)</f>
        <v>No</v>
      </c>
      <c r="F1063" t="str">
        <f>VLOOKUP($A1063,'Medical Examinations'!$A$2:$J$2336,5,FALSE)</f>
        <v>No</v>
      </c>
      <c r="G1063" t="str">
        <f>VLOOKUP($A1063,'Medical Examinations'!$A$2:$J$2336,6,FALSE)</f>
        <v>No</v>
      </c>
      <c r="H1063" s="17">
        <f>VLOOKUP($A1063,'Medical Examinations'!$A$2:$J$2336,7,FALSE)</f>
        <v>2</v>
      </c>
      <c r="I1063" t="str">
        <f>VLOOKUP($A1063,'Medical Examinations'!$A$2:$J$2336,8,FALSE)</f>
        <v>No</v>
      </c>
      <c r="J1063" t="str">
        <f>VLOOKUP($A1063,'Medical Examinations'!$A$2:$J$2336,9,FALSE)</f>
        <v>Obesity</v>
      </c>
      <c r="K1063" t="str">
        <f>VLOOKUP($A1063,'Medical Examinations'!$A$2:$J$2336,10,FALSE)</f>
        <v>Normal</v>
      </c>
      <c r="L1063" s="18">
        <f>VLOOKUP($A1063,'Hospitalisation Details'!$A$2:$H$2345,2,FALSE)</f>
        <v>26647</v>
      </c>
      <c r="M1063" s="13">
        <f>VLOOKUP($A1063,'Hospitalisation Details'!$A$2:$H$2345,4,FALSE)</f>
        <v>10600.55</v>
      </c>
      <c r="N1063" t="str">
        <f>VLOOKUP($A1063,'Hospitalisation Details'!$A$2:$H$2345,5,FALSE)</f>
        <v>tier - 3</v>
      </c>
      <c r="O1063" t="str">
        <f>VLOOKUP($A1063,'Hospitalisation Details'!$A$2:$H$2345,6,FALSE)</f>
        <v>tier - 1</v>
      </c>
      <c r="P1063" t="str">
        <f>VLOOKUP($A1063,'Hospitalisation Details'!$A$2:$H$2345,7,FALSE)</f>
        <v>R1012</v>
      </c>
      <c r="Q1063" s="17">
        <f>VLOOKUP($A1063,'Hospitalisation Details'!$A$2:$H$2345,8,FALSE)</f>
        <v>50</v>
      </c>
    </row>
    <row r="1064" spans="1:17" x14ac:dyDescent="0.25">
      <c r="A1064" t="str">
        <f>'Customer Names'!A1064</f>
        <v>Id1063</v>
      </c>
      <c r="B1064" t="str">
        <f>VLOOKUP($A1064,'Customer Names'!$A$2:$D$2336,3,FALSE)</f>
        <v>Gal</v>
      </c>
      <c r="C1064" s="16">
        <f>VLOOKUP($A1064,'Medical Examinations'!$A$2:$J$2336,2,FALSE)</f>
        <v>27.645</v>
      </c>
      <c r="D1064" s="16">
        <f>VLOOKUP($A1064,'Medical Examinations'!$A$2:$J$2336,3,FALSE)</f>
        <v>8.8699999999999992</v>
      </c>
      <c r="E1064" t="str">
        <f>VLOOKUP($A1064,'Medical Examinations'!$A$2:$J$2336,4,FALSE)</f>
        <v>yes</v>
      </c>
      <c r="F1064" t="str">
        <f>VLOOKUP($A1064,'Medical Examinations'!$A$2:$J$2336,5,FALSE)</f>
        <v>No</v>
      </c>
      <c r="G1064" t="str">
        <f>VLOOKUP($A1064,'Medical Examinations'!$A$2:$J$2336,6,FALSE)</f>
        <v>No</v>
      </c>
      <c r="H1064" s="17">
        <f>VLOOKUP($A1064,'Medical Examinations'!$A$2:$J$2336,7,FALSE)</f>
        <v>0</v>
      </c>
      <c r="I1064" t="str">
        <f>VLOOKUP($A1064,'Medical Examinations'!$A$2:$J$2336,8,FALSE)</f>
        <v>No</v>
      </c>
      <c r="J1064" t="str">
        <f>VLOOKUP($A1064,'Medical Examinations'!$A$2:$J$2336,9,FALSE)</f>
        <v>Overweight</v>
      </c>
      <c r="K1064" t="str">
        <f>VLOOKUP($A1064,'Medical Examinations'!$A$2:$J$2336,10,FALSE)</f>
        <v>Diabetes</v>
      </c>
      <c r="L1064" s="18">
        <f>VLOOKUP($A1064,'Hospitalisation Details'!$A$2:$H$2345,2,FALSE)</f>
        <v>24805</v>
      </c>
      <c r="M1064" s="13">
        <f>VLOOKUP($A1064,'Hospitalisation Details'!$A$2:$H$2345,4,FALSE)</f>
        <v>10594.5</v>
      </c>
      <c r="N1064" t="str">
        <f>VLOOKUP($A1064,'Hospitalisation Details'!$A$2:$H$2345,5,FALSE)</f>
        <v>tier - 3</v>
      </c>
      <c r="O1064" t="str">
        <f>VLOOKUP($A1064,'Hospitalisation Details'!$A$2:$H$2345,6,FALSE)</f>
        <v>tier - 1</v>
      </c>
      <c r="P1064" t="str">
        <f>VLOOKUP($A1064,'Hospitalisation Details'!$A$2:$H$2345,7,FALSE)</f>
        <v>R1012</v>
      </c>
      <c r="Q1064" s="17">
        <f>VLOOKUP($A1064,'Hospitalisation Details'!$A$2:$H$2345,8,FALSE)</f>
        <v>55</v>
      </c>
    </row>
    <row r="1065" spans="1:17" x14ac:dyDescent="0.25">
      <c r="A1065" t="str">
        <f>'Customer Names'!A1065</f>
        <v>Id1064</v>
      </c>
      <c r="B1065" t="str">
        <f>VLOOKUP($A1065,'Customer Names'!$A$2:$D$2336,3,FALSE)</f>
        <v>Anton</v>
      </c>
      <c r="C1065" s="16">
        <f>VLOOKUP($A1065,'Medical Examinations'!$A$2:$J$2336,2,FALSE)</f>
        <v>34.43</v>
      </c>
      <c r="D1065" s="16">
        <f>VLOOKUP($A1065,'Medical Examinations'!$A$2:$J$2336,3,FALSE)</f>
        <v>5.96</v>
      </c>
      <c r="E1065" t="str">
        <f>VLOOKUP($A1065,'Medical Examinations'!$A$2:$J$2336,4,FALSE)</f>
        <v>yes</v>
      </c>
      <c r="F1065" t="str">
        <f>VLOOKUP($A1065,'Medical Examinations'!$A$2:$J$2336,5,FALSE)</f>
        <v>No</v>
      </c>
      <c r="G1065" t="str">
        <f>VLOOKUP($A1065,'Medical Examinations'!$A$2:$J$2336,6,FALSE)</f>
        <v>No</v>
      </c>
      <c r="H1065" s="17">
        <f>VLOOKUP($A1065,'Medical Examinations'!$A$2:$J$2336,7,FALSE)</f>
        <v>2</v>
      </c>
      <c r="I1065" t="str">
        <f>VLOOKUP($A1065,'Medical Examinations'!$A$2:$J$2336,8,FALSE)</f>
        <v>No</v>
      </c>
      <c r="J1065" t="str">
        <f>VLOOKUP($A1065,'Medical Examinations'!$A$2:$J$2336,9,FALSE)</f>
        <v>Obesity</v>
      </c>
      <c r="K1065" t="str">
        <f>VLOOKUP($A1065,'Medical Examinations'!$A$2:$J$2336,10,FALSE)</f>
        <v>Prediabetes</v>
      </c>
      <c r="L1065" s="18">
        <f>VLOOKUP($A1065,'Hospitalisation Details'!$A$2:$H$2345,2,FALSE)</f>
        <v>24414</v>
      </c>
      <c r="M1065" s="13">
        <f>VLOOKUP($A1065,'Hospitalisation Details'!$A$2:$H$2345,4,FALSE)</f>
        <v>10594.23</v>
      </c>
      <c r="N1065" t="str">
        <f>VLOOKUP($A1065,'Hospitalisation Details'!$A$2:$H$2345,5,FALSE)</f>
        <v>tier - 3</v>
      </c>
      <c r="O1065" t="str">
        <f>VLOOKUP($A1065,'Hospitalisation Details'!$A$2:$H$2345,6,FALSE)</f>
        <v>tier - 3</v>
      </c>
      <c r="P1065" t="str">
        <f>VLOOKUP($A1065,'Hospitalisation Details'!$A$2:$H$2345,7,FALSE)</f>
        <v>R1013</v>
      </c>
      <c r="Q1065" s="17">
        <f>VLOOKUP($A1065,'Hospitalisation Details'!$A$2:$H$2345,8,FALSE)</f>
        <v>56</v>
      </c>
    </row>
    <row r="1066" spans="1:17" x14ac:dyDescent="0.25">
      <c r="A1066" t="str">
        <f>'Customer Names'!A1066</f>
        <v>Id1065</v>
      </c>
      <c r="B1066" t="str">
        <f>VLOOKUP($A1066,'Customer Names'!$A$2:$D$2336,3,FALSE)</f>
        <v>Yazmin</v>
      </c>
      <c r="C1066" s="16">
        <f>VLOOKUP($A1066,'Medical Examinations'!$A$2:$J$2336,2,FALSE)</f>
        <v>39.6</v>
      </c>
      <c r="D1066" s="16">
        <f>VLOOKUP($A1066,'Medical Examinations'!$A$2:$J$2336,3,FALSE)</f>
        <v>4.4400000000000004</v>
      </c>
      <c r="E1066" t="str">
        <f>VLOOKUP($A1066,'Medical Examinations'!$A$2:$J$2336,4,FALSE)</f>
        <v>yes</v>
      </c>
      <c r="F1066" t="str">
        <f>VLOOKUP($A1066,'Medical Examinations'!$A$2:$J$2336,5,FALSE)</f>
        <v>No</v>
      </c>
      <c r="G1066" t="str">
        <f>VLOOKUP($A1066,'Medical Examinations'!$A$2:$J$2336,6,FALSE)</f>
        <v>Yes</v>
      </c>
      <c r="H1066" s="17">
        <f>VLOOKUP($A1066,'Medical Examinations'!$A$2:$J$2336,7,FALSE)</f>
        <v>1</v>
      </c>
      <c r="I1066" t="str">
        <f>VLOOKUP($A1066,'Medical Examinations'!$A$2:$J$2336,8,FALSE)</f>
        <v>No</v>
      </c>
      <c r="J1066" t="str">
        <f>VLOOKUP($A1066,'Medical Examinations'!$A$2:$J$2336,9,FALSE)</f>
        <v>Obesity</v>
      </c>
      <c r="K1066" t="str">
        <f>VLOOKUP($A1066,'Medical Examinations'!$A$2:$J$2336,10,FALSE)</f>
        <v>Normal</v>
      </c>
      <c r="L1066" s="18">
        <f>VLOOKUP($A1066,'Hospitalisation Details'!$A$2:$H$2345,2,FALSE)</f>
        <v>25562</v>
      </c>
      <c r="M1066" s="13">
        <f>VLOOKUP($A1066,'Hospitalisation Details'!$A$2:$H$2345,4,FALSE)</f>
        <v>10579.71</v>
      </c>
      <c r="N1066" t="str">
        <f>VLOOKUP($A1066,'Hospitalisation Details'!$A$2:$H$2345,5,FALSE)</f>
        <v>tier - 3</v>
      </c>
      <c r="O1066" t="str">
        <f>VLOOKUP($A1066,'Hospitalisation Details'!$A$2:$H$2345,6,FALSE)</f>
        <v>tier - 3</v>
      </c>
      <c r="P1066" t="str">
        <f>VLOOKUP($A1066,'Hospitalisation Details'!$A$2:$H$2345,7,FALSE)</f>
        <v>R1013</v>
      </c>
      <c r="Q1066" s="17">
        <f>VLOOKUP($A1066,'Hospitalisation Details'!$A$2:$H$2345,8,FALSE)</f>
        <v>53</v>
      </c>
    </row>
    <row r="1067" spans="1:17" x14ac:dyDescent="0.25">
      <c r="A1067" t="str">
        <f>'Customer Names'!A1067</f>
        <v>Id1066</v>
      </c>
      <c r="B1067" t="str">
        <f>VLOOKUP($A1067,'Customer Names'!$A$2:$D$2336,3,FALSE)</f>
        <v>Florian</v>
      </c>
      <c r="C1067" s="16">
        <f>VLOOKUP($A1067,'Medical Examinations'!$A$2:$J$2336,2,FALSE)</f>
        <v>22.1</v>
      </c>
      <c r="D1067" s="16">
        <f>VLOOKUP($A1067,'Medical Examinations'!$A$2:$J$2336,3,FALSE)</f>
        <v>4.6500000000000004</v>
      </c>
      <c r="E1067" t="str">
        <f>VLOOKUP($A1067,'Medical Examinations'!$A$2:$J$2336,4,FALSE)</f>
        <v>yes</v>
      </c>
      <c r="F1067" t="str">
        <f>VLOOKUP($A1067,'Medical Examinations'!$A$2:$J$2336,5,FALSE)</f>
        <v>No</v>
      </c>
      <c r="G1067" t="str">
        <f>VLOOKUP($A1067,'Medical Examinations'!$A$2:$J$2336,6,FALSE)</f>
        <v>No</v>
      </c>
      <c r="H1067" s="17">
        <f>VLOOKUP($A1067,'Medical Examinations'!$A$2:$J$2336,7,FALSE)</f>
        <v>2</v>
      </c>
      <c r="I1067" t="str">
        <f>VLOOKUP($A1067,'Medical Examinations'!$A$2:$J$2336,8,FALSE)</f>
        <v>No</v>
      </c>
      <c r="J1067" t="str">
        <f>VLOOKUP($A1067,'Medical Examinations'!$A$2:$J$2336,9,FALSE)</f>
        <v>Normal Weight</v>
      </c>
      <c r="K1067" t="str">
        <f>VLOOKUP($A1067,'Medical Examinations'!$A$2:$J$2336,10,FALSE)</f>
        <v>Normal</v>
      </c>
      <c r="L1067" s="18">
        <f>VLOOKUP($A1067,'Hospitalisation Details'!$A$2:$H$2345,2,FALSE)</f>
        <v>24452</v>
      </c>
      <c r="M1067" s="13">
        <f>VLOOKUP($A1067,'Hospitalisation Details'!$A$2:$H$2345,4,FALSE)</f>
        <v>10577.09</v>
      </c>
      <c r="N1067" t="str">
        <f>VLOOKUP($A1067,'Hospitalisation Details'!$A$2:$H$2345,5,FALSE)</f>
        <v>tier - 3</v>
      </c>
      <c r="O1067" t="str">
        <f>VLOOKUP($A1067,'Hospitalisation Details'!$A$2:$H$2345,6,FALSE)</f>
        <v>tier - 3</v>
      </c>
      <c r="P1067" t="str">
        <f>VLOOKUP($A1067,'Hospitalisation Details'!$A$2:$H$2345,7,FALSE)</f>
        <v>R1011</v>
      </c>
      <c r="Q1067" s="17">
        <f>VLOOKUP($A1067,'Hospitalisation Details'!$A$2:$H$2345,8,FALSE)</f>
        <v>56</v>
      </c>
    </row>
    <row r="1068" spans="1:17" x14ac:dyDescent="0.25">
      <c r="A1068" t="str">
        <f>'Customer Names'!A1068</f>
        <v>Id1067</v>
      </c>
      <c r="B1068" t="str">
        <f>VLOOKUP($A1068,'Customer Names'!$A$2:$D$2336,3,FALSE)</f>
        <v>Karen L</v>
      </c>
      <c r="C1068" s="16">
        <f>VLOOKUP($A1068,'Medical Examinations'!$A$2:$J$2336,2,FALSE)</f>
        <v>33.25</v>
      </c>
      <c r="D1068" s="16">
        <f>VLOOKUP($A1068,'Medical Examinations'!$A$2:$J$2336,3,FALSE)</f>
        <v>5.64</v>
      </c>
      <c r="E1068" t="str">
        <f>VLOOKUP($A1068,'Medical Examinations'!$A$2:$J$2336,4,FALSE)</f>
        <v>yes</v>
      </c>
      <c r="F1068" t="str">
        <f>VLOOKUP($A1068,'Medical Examinations'!$A$2:$J$2336,5,FALSE)</f>
        <v>No</v>
      </c>
      <c r="G1068" t="str">
        <f>VLOOKUP($A1068,'Medical Examinations'!$A$2:$J$2336,6,FALSE)</f>
        <v>Yes</v>
      </c>
      <c r="H1068" s="17">
        <f>VLOOKUP($A1068,'Medical Examinations'!$A$2:$J$2336,7,FALSE)</f>
        <v>1</v>
      </c>
      <c r="I1068" t="str">
        <f>VLOOKUP($A1068,'Medical Examinations'!$A$2:$J$2336,8,FALSE)</f>
        <v>No</v>
      </c>
      <c r="J1068" t="str">
        <f>VLOOKUP($A1068,'Medical Examinations'!$A$2:$J$2336,9,FALSE)</f>
        <v>Obesity</v>
      </c>
      <c r="K1068" t="str">
        <f>VLOOKUP($A1068,'Medical Examinations'!$A$2:$J$2336,10,FALSE)</f>
        <v>Normal</v>
      </c>
      <c r="L1068" s="18">
        <f>VLOOKUP($A1068,'Hospitalisation Details'!$A$2:$H$2345,2,FALSE)</f>
        <v>25401</v>
      </c>
      <c r="M1068" s="13">
        <f>VLOOKUP($A1068,'Hospitalisation Details'!$A$2:$H$2345,4,FALSE)</f>
        <v>10564.88</v>
      </c>
      <c r="N1068" t="str">
        <f>VLOOKUP($A1068,'Hospitalisation Details'!$A$2:$H$2345,5,FALSE)</f>
        <v>tier - 3</v>
      </c>
      <c r="O1068" t="str">
        <f>VLOOKUP($A1068,'Hospitalisation Details'!$A$2:$H$2345,6,FALSE)</f>
        <v>tier - 1</v>
      </c>
      <c r="P1068" t="str">
        <f>VLOOKUP($A1068,'Hospitalisation Details'!$A$2:$H$2345,7,FALSE)</f>
        <v>R1024</v>
      </c>
      <c r="Q1068" s="17">
        <f>VLOOKUP($A1068,'Hospitalisation Details'!$A$2:$H$2345,8,FALSE)</f>
        <v>53</v>
      </c>
    </row>
    <row r="1069" spans="1:17" x14ac:dyDescent="0.25">
      <c r="A1069" t="str">
        <f>'Customer Names'!A1069</f>
        <v>Id1068</v>
      </c>
      <c r="B1069" t="str">
        <f>VLOOKUP($A1069,'Customer Names'!$A$2:$D$2336,3,FALSE)</f>
        <v>Scott</v>
      </c>
      <c r="C1069" s="16">
        <f>VLOOKUP($A1069,'Medical Examinations'!$A$2:$J$2336,2,FALSE)</f>
        <v>33.33</v>
      </c>
      <c r="D1069" s="16">
        <f>VLOOKUP($A1069,'Medical Examinations'!$A$2:$J$2336,3,FALSE)</f>
        <v>10.19</v>
      </c>
      <c r="E1069" t="str">
        <f>VLOOKUP($A1069,'Medical Examinations'!$A$2:$J$2336,4,FALSE)</f>
        <v>No</v>
      </c>
      <c r="F1069" t="str">
        <f>VLOOKUP($A1069,'Medical Examinations'!$A$2:$J$2336,5,FALSE)</f>
        <v>No</v>
      </c>
      <c r="G1069" t="str">
        <f>VLOOKUP($A1069,'Medical Examinations'!$A$2:$J$2336,6,FALSE)</f>
        <v>No</v>
      </c>
      <c r="H1069" s="17">
        <f>VLOOKUP($A1069,'Medical Examinations'!$A$2:$J$2336,7,FALSE)</f>
        <v>0</v>
      </c>
      <c r="I1069" t="str">
        <f>VLOOKUP($A1069,'Medical Examinations'!$A$2:$J$2336,8,FALSE)</f>
        <v>No</v>
      </c>
      <c r="J1069" t="str">
        <f>VLOOKUP($A1069,'Medical Examinations'!$A$2:$J$2336,9,FALSE)</f>
        <v>Obesity</v>
      </c>
      <c r="K1069" t="str">
        <f>VLOOKUP($A1069,'Medical Examinations'!$A$2:$J$2336,10,FALSE)</f>
        <v>Diabetes</v>
      </c>
      <c r="L1069" s="18">
        <f>VLOOKUP($A1069,'Hospitalisation Details'!$A$2:$H$2345,2,FALSE)</f>
        <v>26113</v>
      </c>
      <c r="M1069" s="13">
        <f>VLOOKUP($A1069,'Hospitalisation Details'!$A$2:$H$2345,4,FALSE)</f>
        <v>10560.49</v>
      </c>
      <c r="N1069" t="str">
        <f>VLOOKUP($A1069,'Hospitalisation Details'!$A$2:$H$2345,5,FALSE)</f>
        <v>tier - 3</v>
      </c>
      <c r="O1069" t="str">
        <f>VLOOKUP($A1069,'Hospitalisation Details'!$A$2:$H$2345,6,FALSE)</f>
        <v>tier - 2</v>
      </c>
      <c r="P1069" t="str">
        <f>VLOOKUP($A1069,'Hospitalisation Details'!$A$2:$H$2345,7,FALSE)</f>
        <v>R1013</v>
      </c>
      <c r="Q1069" s="17">
        <f>VLOOKUP($A1069,'Hospitalisation Details'!$A$2:$H$2345,8,FALSE)</f>
        <v>51</v>
      </c>
    </row>
    <row r="1070" spans="1:17" x14ac:dyDescent="0.25">
      <c r="A1070" t="str">
        <f>'Customer Names'!A1070</f>
        <v>Id1069</v>
      </c>
      <c r="B1070" t="str">
        <f>VLOOKUP($A1070,'Customer Names'!$A$2:$D$2336,3,FALSE)</f>
        <v>Claire</v>
      </c>
      <c r="C1070" s="16">
        <f>VLOOKUP($A1070,'Medical Examinations'!$A$2:$J$2336,2,FALSE)</f>
        <v>30.5</v>
      </c>
      <c r="D1070" s="16">
        <f>VLOOKUP($A1070,'Medical Examinations'!$A$2:$J$2336,3,FALSE)</f>
        <v>10.79</v>
      </c>
      <c r="E1070" t="str">
        <f>VLOOKUP($A1070,'Medical Examinations'!$A$2:$J$2336,4,FALSE)</f>
        <v>No</v>
      </c>
      <c r="F1070" t="str">
        <f>VLOOKUP($A1070,'Medical Examinations'!$A$2:$J$2336,5,FALSE)</f>
        <v>No</v>
      </c>
      <c r="G1070" t="str">
        <f>VLOOKUP($A1070,'Medical Examinations'!$A$2:$J$2336,6,FALSE)</f>
        <v>No</v>
      </c>
      <c r="H1070" s="17">
        <f>VLOOKUP($A1070,'Medical Examinations'!$A$2:$J$2336,7,FALSE)</f>
        <v>0</v>
      </c>
      <c r="I1070" t="str">
        <f>VLOOKUP($A1070,'Medical Examinations'!$A$2:$J$2336,8,FALSE)</f>
        <v>No</v>
      </c>
      <c r="J1070" t="str">
        <f>VLOOKUP($A1070,'Medical Examinations'!$A$2:$J$2336,9,FALSE)</f>
        <v>Obesity</v>
      </c>
      <c r="K1070" t="str">
        <f>VLOOKUP($A1070,'Medical Examinations'!$A$2:$J$2336,10,FALSE)</f>
        <v>Diabetes</v>
      </c>
      <c r="L1070" s="18">
        <f>VLOOKUP($A1070,'Hospitalisation Details'!$A$2:$H$2345,2,FALSE)</f>
        <v>26202</v>
      </c>
      <c r="M1070" s="13">
        <f>VLOOKUP($A1070,'Hospitalisation Details'!$A$2:$H$2345,4,FALSE)</f>
        <v>10546.48</v>
      </c>
      <c r="N1070" t="str">
        <f>VLOOKUP($A1070,'Hospitalisation Details'!$A$2:$H$2345,5,FALSE)</f>
        <v>tier - 3</v>
      </c>
      <c r="O1070" t="str">
        <f>VLOOKUP($A1070,'Hospitalisation Details'!$A$2:$H$2345,6,FALSE)</f>
        <v>tier - 3</v>
      </c>
      <c r="P1070" t="str">
        <f>VLOOKUP($A1070,'Hospitalisation Details'!$A$2:$H$2345,7,FALSE)</f>
        <v>R1011</v>
      </c>
      <c r="Q1070" s="17">
        <f>VLOOKUP($A1070,'Hospitalisation Details'!$A$2:$H$2345,8,FALSE)</f>
        <v>51</v>
      </c>
    </row>
    <row r="1071" spans="1:17" x14ac:dyDescent="0.25">
      <c r="A1071" t="str">
        <f>'Customer Names'!A1071</f>
        <v>Id1070</v>
      </c>
      <c r="B1071" t="str">
        <f>VLOOKUP($A1071,'Customer Names'!$A$2:$D$2336,3,FALSE)</f>
        <v>Lynn M.</v>
      </c>
      <c r="C1071" s="16">
        <f>VLOOKUP($A1071,'Medical Examinations'!$A$2:$J$2336,2,FALSE)</f>
        <v>30.3</v>
      </c>
      <c r="D1071" s="16">
        <f>VLOOKUP($A1071,'Medical Examinations'!$A$2:$J$2336,3,FALSE)</f>
        <v>4.24</v>
      </c>
      <c r="E1071" t="str">
        <f>VLOOKUP($A1071,'Medical Examinations'!$A$2:$J$2336,4,FALSE)</f>
        <v>No</v>
      </c>
      <c r="F1071" t="str">
        <f>VLOOKUP($A1071,'Medical Examinations'!$A$2:$J$2336,5,FALSE)</f>
        <v>No</v>
      </c>
      <c r="G1071" t="str">
        <f>VLOOKUP($A1071,'Medical Examinations'!$A$2:$J$2336,6,FALSE)</f>
        <v>No</v>
      </c>
      <c r="H1071" s="17">
        <f>VLOOKUP($A1071,'Medical Examinations'!$A$2:$J$2336,7,FALSE)</f>
        <v>0</v>
      </c>
      <c r="I1071" t="str">
        <f>VLOOKUP($A1071,'Medical Examinations'!$A$2:$J$2336,8,FALSE)</f>
        <v>No</v>
      </c>
      <c r="J1071" t="str">
        <f>VLOOKUP($A1071,'Medical Examinations'!$A$2:$J$2336,9,FALSE)</f>
        <v>Obesity</v>
      </c>
      <c r="K1071" t="str">
        <f>VLOOKUP($A1071,'Medical Examinations'!$A$2:$J$2336,10,FALSE)</f>
        <v>Normal</v>
      </c>
      <c r="L1071" s="18">
        <f>VLOOKUP($A1071,'Hospitalisation Details'!$A$2:$H$2345,2,FALSE)</f>
        <v>28423</v>
      </c>
      <c r="M1071" s="13">
        <f>VLOOKUP($A1071,'Hospitalisation Details'!$A$2:$H$2345,4,FALSE)</f>
        <v>10495.6</v>
      </c>
      <c r="N1071" t="str">
        <f>VLOOKUP($A1071,'Hospitalisation Details'!$A$2:$H$2345,5,FALSE)</f>
        <v>tier - 3</v>
      </c>
      <c r="O1071" t="str">
        <f>VLOOKUP($A1071,'Hospitalisation Details'!$A$2:$H$2345,6,FALSE)</f>
        <v>tier - 1</v>
      </c>
      <c r="P1071" t="str">
        <f>VLOOKUP($A1071,'Hospitalisation Details'!$A$2:$H$2345,7,FALSE)</f>
        <v>R1012</v>
      </c>
      <c r="Q1071" s="17">
        <f>VLOOKUP($A1071,'Hospitalisation Details'!$A$2:$H$2345,8,FALSE)</f>
        <v>45</v>
      </c>
    </row>
    <row r="1072" spans="1:17" x14ac:dyDescent="0.25">
      <c r="A1072" t="str">
        <f>'Customer Names'!A1072</f>
        <v>Id1071</v>
      </c>
      <c r="B1072" t="str">
        <f>VLOOKUP($A1072,'Customer Names'!$A$2:$D$2336,3,FALSE)</f>
        <v>Sharon</v>
      </c>
      <c r="C1072" s="16">
        <f>VLOOKUP($A1072,'Medical Examinations'!$A$2:$J$2336,2,FALSE)</f>
        <v>26.22</v>
      </c>
      <c r="D1072" s="16">
        <f>VLOOKUP($A1072,'Medical Examinations'!$A$2:$J$2336,3,FALSE)</f>
        <v>5.83</v>
      </c>
      <c r="E1072" t="str">
        <f>VLOOKUP($A1072,'Medical Examinations'!$A$2:$J$2336,4,FALSE)</f>
        <v>No</v>
      </c>
      <c r="F1072" t="str">
        <f>VLOOKUP($A1072,'Medical Examinations'!$A$2:$J$2336,5,FALSE)</f>
        <v>No</v>
      </c>
      <c r="G1072" t="str">
        <f>VLOOKUP($A1072,'Medical Examinations'!$A$2:$J$2336,6,FALSE)</f>
        <v>No</v>
      </c>
      <c r="H1072" s="17">
        <f>VLOOKUP($A1072,'Medical Examinations'!$A$2:$J$2336,7,FALSE)</f>
        <v>2</v>
      </c>
      <c r="I1072" t="str">
        <f>VLOOKUP($A1072,'Medical Examinations'!$A$2:$J$2336,8,FALSE)</f>
        <v>No</v>
      </c>
      <c r="J1072" t="str">
        <f>VLOOKUP($A1072,'Medical Examinations'!$A$2:$J$2336,9,FALSE)</f>
        <v>Overweight</v>
      </c>
      <c r="K1072" t="str">
        <f>VLOOKUP($A1072,'Medical Examinations'!$A$2:$J$2336,10,FALSE)</f>
        <v>Prediabetes</v>
      </c>
      <c r="L1072" s="18">
        <f>VLOOKUP($A1072,'Hospitalisation Details'!$A$2:$H$2345,2,FALSE)</f>
        <v>26591</v>
      </c>
      <c r="M1072" s="13">
        <f>VLOOKUP($A1072,'Hospitalisation Details'!$A$2:$H$2345,4,FALSE)</f>
        <v>10493.95</v>
      </c>
      <c r="N1072" t="str">
        <f>VLOOKUP($A1072,'Hospitalisation Details'!$A$2:$H$2345,5,FALSE)</f>
        <v>tier - 3</v>
      </c>
      <c r="O1072" t="str">
        <f>VLOOKUP($A1072,'Hospitalisation Details'!$A$2:$H$2345,6,FALSE)</f>
        <v>tier - 1</v>
      </c>
      <c r="P1072" t="str">
        <f>VLOOKUP($A1072,'Hospitalisation Details'!$A$2:$H$2345,7,FALSE)</f>
        <v>R1012</v>
      </c>
      <c r="Q1072" s="17">
        <f>VLOOKUP($A1072,'Hospitalisation Details'!$A$2:$H$2345,8,FALSE)</f>
        <v>50</v>
      </c>
    </row>
    <row r="1073" spans="1:17" x14ac:dyDescent="0.25">
      <c r="A1073" t="str">
        <f>'Customer Names'!A1073</f>
        <v>Id1072</v>
      </c>
      <c r="B1073" t="str">
        <f>VLOOKUP($A1073,'Customer Names'!$A$2:$D$2336,3,FALSE)</f>
        <v>Candice</v>
      </c>
      <c r="C1073" s="16">
        <f>VLOOKUP($A1073,'Medical Examinations'!$A$2:$J$2336,2,FALSE)</f>
        <v>29.99</v>
      </c>
      <c r="D1073" s="16">
        <f>VLOOKUP($A1073,'Medical Examinations'!$A$2:$J$2336,3,FALSE)</f>
        <v>11.85</v>
      </c>
      <c r="E1073" t="str">
        <f>VLOOKUP($A1073,'Medical Examinations'!$A$2:$J$2336,4,FALSE)</f>
        <v>No</v>
      </c>
      <c r="F1073" t="str">
        <f>VLOOKUP($A1073,'Medical Examinations'!$A$2:$J$2336,5,FALSE)</f>
        <v>No</v>
      </c>
      <c r="G1073" t="str">
        <f>VLOOKUP($A1073,'Medical Examinations'!$A$2:$J$2336,6,FALSE)</f>
        <v>No</v>
      </c>
      <c r="H1073" s="17">
        <f>VLOOKUP($A1073,'Medical Examinations'!$A$2:$J$2336,7,FALSE)</f>
        <v>0</v>
      </c>
      <c r="I1073" t="str">
        <f>VLOOKUP($A1073,'Medical Examinations'!$A$2:$J$2336,8,FALSE)</f>
        <v>No</v>
      </c>
      <c r="J1073" t="str">
        <f>VLOOKUP($A1073,'Medical Examinations'!$A$2:$J$2336,9,FALSE)</f>
        <v>Overweight</v>
      </c>
      <c r="K1073" t="str">
        <f>VLOOKUP($A1073,'Medical Examinations'!$A$2:$J$2336,10,FALSE)</f>
        <v>Diabetes</v>
      </c>
      <c r="L1073" s="18">
        <f>VLOOKUP($A1073,'Hospitalisation Details'!$A$2:$H$2345,2,FALSE)</f>
        <v>28723</v>
      </c>
      <c r="M1073" s="13">
        <f>VLOOKUP($A1073,'Hospitalisation Details'!$A$2:$H$2345,4,FALSE)</f>
        <v>10486.55</v>
      </c>
      <c r="N1073" t="str">
        <f>VLOOKUP($A1073,'Hospitalisation Details'!$A$2:$H$2345,5,FALSE)</f>
        <v>tier - 3</v>
      </c>
      <c r="O1073" t="str">
        <f>VLOOKUP($A1073,'Hospitalisation Details'!$A$2:$H$2345,6,FALSE)</f>
        <v>tier - 3</v>
      </c>
      <c r="P1073" t="str">
        <f>VLOOKUP($A1073,'Hospitalisation Details'!$A$2:$H$2345,7,FALSE)</f>
        <v>R1025</v>
      </c>
      <c r="Q1073" s="17">
        <f>VLOOKUP($A1073,'Hospitalisation Details'!$A$2:$H$2345,8,FALSE)</f>
        <v>44</v>
      </c>
    </row>
    <row r="1074" spans="1:17" x14ac:dyDescent="0.25">
      <c r="A1074" t="str">
        <f>'Customer Names'!A1074</f>
        <v>Id1073</v>
      </c>
      <c r="B1074" t="str">
        <f>VLOOKUP($A1074,'Customer Names'!$A$2:$D$2336,3,FALSE)</f>
        <v>Jennifer D</v>
      </c>
      <c r="C1074" s="16">
        <f>VLOOKUP($A1074,'Medical Examinations'!$A$2:$J$2336,2,FALSE)</f>
        <v>36.380000000000003</v>
      </c>
      <c r="D1074" s="16">
        <f>VLOOKUP($A1074,'Medical Examinations'!$A$2:$J$2336,3,FALSE)</f>
        <v>5.98</v>
      </c>
      <c r="E1074" t="str">
        <f>VLOOKUP($A1074,'Medical Examinations'!$A$2:$J$2336,4,FALSE)</f>
        <v>No</v>
      </c>
      <c r="F1074" t="str">
        <f>VLOOKUP($A1074,'Medical Examinations'!$A$2:$J$2336,5,FALSE)</f>
        <v>No</v>
      </c>
      <c r="G1074" t="str">
        <f>VLOOKUP($A1074,'Medical Examinations'!$A$2:$J$2336,6,FALSE)</f>
        <v>No</v>
      </c>
      <c r="H1074" s="17">
        <f>VLOOKUP($A1074,'Medical Examinations'!$A$2:$J$2336,7,FALSE)</f>
        <v>1</v>
      </c>
      <c r="I1074" t="str">
        <f>VLOOKUP($A1074,'Medical Examinations'!$A$2:$J$2336,8,FALSE)</f>
        <v>No</v>
      </c>
      <c r="J1074" t="str">
        <f>VLOOKUP($A1074,'Medical Examinations'!$A$2:$J$2336,9,FALSE)</f>
        <v>Obesity</v>
      </c>
      <c r="K1074" t="str">
        <f>VLOOKUP($A1074,'Medical Examinations'!$A$2:$J$2336,10,FALSE)</f>
        <v>Prediabetes</v>
      </c>
      <c r="L1074" s="18">
        <f>VLOOKUP($A1074,'Hospitalisation Details'!$A$2:$H$2345,2,FALSE)</f>
        <v>31956</v>
      </c>
      <c r="M1074" s="13">
        <f>VLOOKUP($A1074,'Hospitalisation Details'!$A$2:$H$2345,4,FALSE)</f>
        <v>10464.83</v>
      </c>
      <c r="N1074" t="str">
        <f>VLOOKUP($A1074,'Hospitalisation Details'!$A$2:$H$2345,5,FALSE)</f>
        <v>tier - 3</v>
      </c>
      <c r="O1074" t="str">
        <f>VLOOKUP($A1074,'Hospitalisation Details'!$A$2:$H$2345,6,FALSE)</f>
        <v>tier - 1</v>
      </c>
      <c r="P1074" t="str">
        <f>VLOOKUP($A1074,'Hospitalisation Details'!$A$2:$H$2345,7,FALSE)</f>
        <v>R1012</v>
      </c>
      <c r="Q1074" s="17">
        <f>VLOOKUP($A1074,'Hospitalisation Details'!$A$2:$H$2345,8,FALSE)</f>
        <v>35</v>
      </c>
    </row>
    <row r="1075" spans="1:17" x14ac:dyDescent="0.25">
      <c r="A1075" t="str">
        <f>'Customer Names'!A1075</f>
        <v>Id1074</v>
      </c>
      <c r="B1075" t="str">
        <f>VLOOKUP($A1075,'Customer Names'!$A$2:$D$2336,3,FALSE)</f>
        <v>Eric</v>
      </c>
      <c r="C1075" s="16">
        <f>VLOOKUP($A1075,'Medical Examinations'!$A$2:$J$2336,2,FALSE)</f>
        <v>31.16</v>
      </c>
      <c r="D1075" s="16">
        <f>VLOOKUP($A1075,'Medical Examinations'!$A$2:$J$2336,3,FALSE)</f>
        <v>4.26</v>
      </c>
      <c r="E1075" t="str">
        <f>VLOOKUP($A1075,'Medical Examinations'!$A$2:$J$2336,4,FALSE)</f>
        <v>yes</v>
      </c>
      <c r="F1075" t="str">
        <f>VLOOKUP($A1075,'Medical Examinations'!$A$2:$J$2336,5,FALSE)</f>
        <v>No</v>
      </c>
      <c r="G1075" t="str">
        <f>VLOOKUP($A1075,'Medical Examinations'!$A$2:$J$2336,6,FALSE)</f>
        <v>Yes</v>
      </c>
      <c r="H1075" s="17">
        <f>VLOOKUP($A1075,'Medical Examinations'!$A$2:$J$2336,7,FALSE)</f>
        <v>1</v>
      </c>
      <c r="I1075" t="str">
        <f>VLOOKUP($A1075,'Medical Examinations'!$A$2:$J$2336,8,FALSE)</f>
        <v>No</v>
      </c>
      <c r="J1075" t="str">
        <f>VLOOKUP($A1075,'Medical Examinations'!$A$2:$J$2336,9,FALSE)</f>
        <v>Obesity</v>
      </c>
      <c r="K1075" t="str">
        <f>VLOOKUP($A1075,'Medical Examinations'!$A$2:$J$2336,10,FALSE)</f>
        <v>Normal</v>
      </c>
      <c r="L1075" s="18">
        <f>VLOOKUP($A1075,'Hospitalisation Details'!$A$2:$H$2345,2,FALSE)</f>
        <v>25468</v>
      </c>
      <c r="M1075" s="13">
        <f>VLOOKUP($A1075,'Hospitalisation Details'!$A$2:$H$2345,4,FALSE)</f>
        <v>10461.98</v>
      </c>
      <c r="N1075" t="str">
        <f>VLOOKUP($A1075,'Hospitalisation Details'!$A$2:$H$2345,5,FALSE)</f>
        <v>tier - 3</v>
      </c>
      <c r="O1075" t="str">
        <f>VLOOKUP($A1075,'Hospitalisation Details'!$A$2:$H$2345,6,FALSE)</f>
        <v>tier - 1</v>
      </c>
      <c r="P1075" t="str">
        <f>VLOOKUP($A1075,'Hospitalisation Details'!$A$2:$H$2345,7,FALSE)</f>
        <v>R1012</v>
      </c>
      <c r="Q1075" s="17">
        <f>VLOOKUP($A1075,'Hospitalisation Details'!$A$2:$H$2345,8,FALSE)</f>
        <v>53</v>
      </c>
    </row>
    <row r="1076" spans="1:17" x14ac:dyDescent="0.25">
      <c r="A1076" t="str">
        <f>'Customer Names'!A1076</f>
        <v>Id1075</v>
      </c>
      <c r="B1076" t="str">
        <f>VLOOKUP($A1076,'Customer Names'!$A$2:$D$2336,3,FALSE)</f>
        <v>Bryan</v>
      </c>
      <c r="C1076" s="16">
        <f>VLOOKUP($A1076,'Medical Examinations'!$A$2:$J$2336,2,FALSE)</f>
        <v>25.55</v>
      </c>
      <c r="D1076" s="16">
        <f>VLOOKUP($A1076,'Medical Examinations'!$A$2:$J$2336,3,FALSE)</f>
        <v>4.96</v>
      </c>
      <c r="E1076" t="str">
        <f>VLOOKUP($A1076,'Medical Examinations'!$A$2:$J$2336,4,FALSE)</f>
        <v>yes</v>
      </c>
      <c r="F1076" t="str">
        <f>VLOOKUP($A1076,'Medical Examinations'!$A$2:$J$2336,5,FALSE)</f>
        <v>No</v>
      </c>
      <c r="G1076" t="str">
        <f>VLOOKUP($A1076,'Medical Examinations'!$A$2:$J$2336,6,FALSE)</f>
        <v>No</v>
      </c>
      <c r="H1076" s="17">
        <f>VLOOKUP($A1076,'Medical Examinations'!$A$2:$J$2336,7,FALSE)</f>
        <v>1</v>
      </c>
      <c r="I1076" t="str">
        <f>VLOOKUP($A1076,'Medical Examinations'!$A$2:$J$2336,8,FALSE)</f>
        <v>No</v>
      </c>
      <c r="J1076" t="str">
        <f>VLOOKUP($A1076,'Medical Examinations'!$A$2:$J$2336,9,FALSE)</f>
        <v>Overweight</v>
      </c>
      <c r="K1076" t="str">
        <f>VLOOKUP($A1076,'Medical Examinations'!$A$2:$J$2336,10,FALSE)</f>
        <v>Normal</v>
      </c>
      <c r="L1076" s="18">
        <f>VLOOKUP($A1076,'Hospitalisation Details'!$A$2:$H$2345,2,FALSE)</f>
        <v>23585</v>
      </c>
      <c r="M1076" s="13">
        <f>VLOOKUP($A1076,'Hospitalisation Details'!$A$2:$H$2345,4,FALSE)</f>
        <v>10459.19</v>
      </c>
      <c r="N1076" t="str">
        <f>VLOOKUP($A1076,'Hospitalisation Details'!$A$2:$H$2345,5,FALSE)</f>
        <v>tier - 3</v>
      </c>
      <c r="O1076" t="str">
        <f>VLOOKUP($A1076,'Hospitalisation Details'!$A$2:$H$2345,6,FALSE)</f>
        <v>tier - 1</v>
      </c>
      <c r="P1076" t="str">
        <f>VLOOKUP($A1076,'Hospitalisation Details'!$A$2:$H$2345,7,FALSE)</f>
        <v>R1013</v>
      </c>
      <c r="Q1076" s="17">
        <f>VLOOKUP($A1076,'Hospitalisation Details'!$A$2:$H$2345,8,FALSE)</f>
        <v>58</v>
      </c>
    </row>
    <row r="1077" spans="1:17" x14ac:dyDescent="0.25">
      <c r="A1077" t="str">
        <f>'Customer Names'!A1077</f>
        <v>Id1076</v>
      </c>
      <c r="B1077" t="str">
        <f>VLOOKUP($A1077,'Customer Names'!$A$2:$D$2336,3,FALSE)</f>
        <v>Devon R.</v>
      </c>
      <c r="C1077" s="16">
        <f>VLOOKUP($A1077,'Medical Examinations'!$A$2:$J$2336,2,FALSE)</f>
        <v>28.77</v>
      </c>
      <c r="D1077" s="16">
        <f>VLOOKUP($A1077,'Medical Examinations'!$A$2:$J$2336,3,FALSE)</f>
        <v>4</v>
      </c>
      <c r="E1077" t="str">
        <f>VLOOKUP($A1077,'Medical Examinations'!$A$2:$J$2336,4,FALSE)</f>
        <v>yes</v>
      </c>
      <c r="F1077" t="str">
        <f>VLOOKUP($A1077,'Medical Examinations'!$A$2:$J$2336,5,FALSE)</f>
        <v>No</v>
      </c>
      <c r="G1077" t="str">
        <f>VLOOKUP($A1077,'Medical Examinations'!$A$2:$J$2336,6,FALSE)</f>
        <v>No</v>
      </c>
      <c r="H1077" s="17">
        <f>VLOOKUP($A1077,'Medical Examinations'!$A$2:$J$2336,7,FALSE)</f>
        <v>0</v>
      </c>
      <c r="I1077" t="str">
        <f>VLOOKUP($A1077,'Medical Examinations'!$A$2:$J$2336,8,FALSE)</f>
        <v>No</v>
      </c>
      <c r="J1077" t="str">
        <f>VLOOKUP($A1077,'Medical Examinations'!$A$2:$J$2336,9,FALSE)</f>
        <v>Overweight</v>
      </c>
      <c r="K1077" t="str">
        <f>VLOOKUP($A1077,'Medical Examinations'!$A$2:$J$2336,10,FALSE)</f>
        <v>Normal</v>
      </c>
      <c r="L1077" s="18">
        <f>VLOOKUP($A1077,'Hospitalisation Details'!$A$2:$H$2345,2,FALSE)</f>
        <v>27975</v>
      </c>
      <c r="M1077" s="13">
        <f>VLOOKUP($A1077,'Hospitalisation Details'!$A$2:$H$2345,4,FALSE)</f>
        <v>10455.14</v>
      </c>
      <c r="N1077" t="str">
        <f>VLOOKUP($A1077,'Hospitalisation Details'!$A$2:$H$2345,5,FALSE)</f>
        <v>tier - 3</v>
      </c>
      <c r="O1077" t="str">
        <f>VLOOKUP($A1077,'Hospitalisation Details'!$A$2:$H$2345,6,FALSE)</f>
        <v>tier - 2</v>
      </c>
      <c r="P1077" t="str">
        <f>VLOOKUP($A1077,'Hospitalisation Details'!$A$2:$H$2345,7,FALSE)</f>
        <v>R1021</v>
      </c>
      <c r="Q1077" s="17">
        <f>VLOOKUP($A1077,'Hospitalisation Details'!$A$2:$H$2345,8,FALSE)</f>
        <v>46</v>
      </c>
    </row>
    <row r="1078" spans="1:17" x14ac:dyDescent="0.25">
      <c r="A1078" t="str">
        <f>'Customer Names'!A1078</f>
        <v>Id1077</v>
      </c>
      <c r="B1078" t="str">
        <f>VLOOKUP($A1078,'Customer Names'!$A$2:$D$2336,3,FALSE)</f>
        <v>Elena</v>
      </c>
      <c r="C1078" s="16">
        <f>VLOOKUP($A1078,'Medical Examinations'!$A$2:$J$2336,2,FALSE)</f>
        <v>23.14</v>
      </c>
      <c r="D1078" s="16">
        <f>VLOOKUP($A1078,'Medical Examinations'!$A$2:$J$2336,3,FALSE)</f>
        <v>4.1500000000000004</v>
      </c>
      <c r="E1078" t="str">
        <f>VLOOKUP($A1078,'Medical Examinations'!$A$2:$J$2336,4,FALSE)</f>
        <v>yes</v>
      </c>
      <c r="F1078" t="str">
        <f>VLOOKUP($A1078,'Medical Examinations'!$A$2:$J$2336,5,FALSE)</f>
        <v>No</v>
      </c>
      <c r="G1078" t="str">
        <f>VLOOKUP($A1078,'Medical Examinations'!$A$2:$J$2336,6,FALSE)</f>
        <v>No</v>
      </c>
      <c r="H1078" s="17">
        <f>VLOOKUP($A1078,'Medical Examinations'!$A$2:$J$2336,7,FALSE)</f>
        <v>1</v>
      </c>
      <c r="I1078" t="str">
        <f>VLOOKUP($A1078,'Medical Examinations'!$A$2:$J$2336,8,FALSE)</f>
        <v>No</v>
      </c>
      <c r="J1078" t="str">
        <f>VLOOKUP($A1078,'Medical Examinations'!$A$2:$J$2336,9,FALSE)</f>
        <v>Normal Weight</v>
      </c>
      <c r="K1078" t="str">
        <f>VLOOKUP($A1078,'Medical Examinations'!$A$2:$J$2336,10,FALSE)</f>
        <v>Normal</v>
      </c>
      <c r="L1078" s="18">
        <f>VLOOKUP($A1078,'Hospitalisation Details'!$A$2:$H$2345,2,FALSE)</f>
        <v>23664</v>
      </c>
      <c r="M1078" s="13">
        <f>VLOOKUP($A1078,'Hospitalisation Details'!$A$2:$H$2345,4,FALSE)</f>
        <v>10455.1</v>
      </c>
      <c r="N1078" t="str">
        <f>VLOOKUP($A1078,'Hospitalisation Details'!$A$2:$H$2345,5,FALSE)</f>
        <v>tier - 3</v>
      </c>
      <c r="O1078" t="str">
        <f>VLOOKUP($A1078,'Hospitalisation Details'!$A$2:$H$2345,6,FALSE)</f>
        <v>tier - 1</v>
      </c>
      <c r="P1078" t="str">
        <f>VLOOKUP($A1078,'Hospitalisation Details'!$A$2:$H$2345,7,FALSE)</f>
        <v>R1012</v>
      </c>
      <c r="Q1078" s="17">
        <f>VLOOKUP($A1078,'Hospitalisation Details'!$A$2:$H$2345,8,FALSE)</f>
        <v>58</v>
      </c>
    </row>
    <row r="1079" spans="1:17" x14ac:dyDescent="0.25">
      <c r="A1079" t="str">
        <f>'Customer Names'!A1079</f>
        <v>Id1078</v>
      </c>
      <c r="B1079" t="str">
        <f>VLOOKUP($A1079,'Customer Names'!$A$2:$D$2336,3,FALSE)</f>
        <v>Chris</v>
      </c>
      <c r="C1079" s="16">
        <f>VLOOKUP($A1079,'Medical Examinations'!$A$2:$J$2336,2,FALSE)</f>
        <v>39.6</v>
      </c>
      <c r="D1079" s="16">
        <f>VLOOKUP($A1079,'Medical Examinations'!$A$2:$J$2336,3,FALSE)</f>
        <v>11.36</v>
      </c>
      <c r="E1079" t="str">
        <f>VLOOKUP($A1079,'Medical Examinations'!$A$2:$J$2336,4,FALSE)</f>
        <v>No</v>
      </c>
      <c r="F1079" t="str">
        <f>VLOOKUP($A1079,'Medical Examinations'!$A$2:$J$2336,5,FALSE)</f>
        <v>No</v>
      </c>
      <c r="G1079" t="str">
        <f>VLOOKUP($A1079,'Medical Examinations'!$A$2:$J$2336,6,FALSE)</f>
        <v>No</v>
      </c>
      <c r="H1079" s="17">
        <f>VLOOKUP($A1079,'Medical Examinations'!$A$2:$J$2336,7,FALSE)</f>
        <v>0</v>
      </c>
      <c r="I1079" t="str">
        <f>VLOOKUP($A1079,'Medical Examinations'!$A$2:$J$2336,8,FALSE)</f>
        <v>No</v>
      </c>
      <c r="J1079" t="str">
        <f>VLOOKUP($A1079,'Medical Examinations'!$A$2:$J$2336,9,FALSE)</f>
        <v>Obesity</v>
      </c>
      <c r="K1079" t="str">
        <f>VLOOKUP($A1079,'Medical Examinations'!$A$2:$J$2336,10,FALSE)</f>
        <v>Diabetes</v>
      </c>
      <c r="L1079" s="18">
        <f>VLOOKUP($A1079,'Hospitalisation Details'!$A$2:$H$2345,2,FALSE)</f>
        <v>25150</v>
      </c>
      <c r="M1079" s="13">
        <f>VLOOKUP($A1079,'Hospitalisation Details'!$A$2:$H$2345,4,FALSE)</f>
        <v>10450.549999999999</v>
      </c>
      <c r="N1079" t="str">
        <f>VLOOKUP($A1079,'Hospitalisation Details'!$A$2:$H$2345,5,FALSE)</f>
        <v>tier - 3</v>
      </c>
      <c r="O1079" t="str">
        <f>VLOOKUP($A1079,'Hospitalisation Details'!$A$2:$H$2345,6,FALSE)</f>
        <v>tier - 1</v>
      </c>
      <c r="P1079" t="str">
        <f>VLOOKUP($A1079,'Hospitalisation Details'!$A$2:$H$2345,7,FALSE)</f>
        <v>R1011</v>
      </c>
      <c r="Q1079" s="17">
        <f>VLOOKUP($A1079,'Hospitalisation Details'!$A$2:$H$2345,8,FALSE)</f>
        <v>54</v>
      </c>
    </row>
    <row r="1080" spans="1:17" x14ac:dyDescent="0.25">
      <c r="A1080" t="str">
        <f>'Customer Names'!A1080</f>
        <v>Id1079</v>
      </c>
      <c r="B1080" t="str">
        <f>VLOOKUP($A1080,'Customer Names'!$A$2:$D$2336,3,FALSE)</f>
        <v>Bert</v>
      </c>
      <c r="C1080" s="16">
        <f>VLOOKUP($A1080,'Medical Examinations'!$A$2:$J$2336,2,FALSE)</f>
        <v>29.2</v>
      </c>
      <c r="D1080" s="16">
        <f>VLOOKUP($A1080,'Medical Examinations'!$A$2:$J$2336,3,FALSE)</f>
        <v>7.53</v>
      </c>
      <c r="E1080" t="str">
        <f>VLOOKUP($A1080,'Medical Examinations'!$A$2:$J$2336,4,FALSE)</f>
        <v>No</v>
      </c>
      <c r="F1080" t="str">
        <f>VLOOKUP($A1080,'Medical Examinations'!$A$2:$J$2336,5,FALSE)</f>
        <v>No</v>
      </c>
      <c r="G1080" t="str">
        <f>VLOOKUP($A1080,'Medical Examinations'!$A$2:$J$2336,6,FALSE)</f>
        <v>No</v>
      </c>
      <c r="H1080" s="17">
        <f>VLOOKUP($A1080,'Medical Examinations'!$A$2:$J$2336,7,FALSE)</f>
        <v>0</v>
      </c>
      <c r="I1080" t="str">
        <f>VLOOKUP($A1080,'Medical Examinations'!$A$2:$J$2336,8,FALSE)</f>
        <v>No</v>
      </c>
      <c r="J1080" t="str">
        <f>VLOOKUP($A1080,'Medical Examinations'!$A$2:$J$2336,9,FALSE)</f>
        <v>Overweight</v>
      </c>
      <c r="K1080" t="str">
        <f>VLOOKUP($A1080,'Medical Examinations'!$A$2:$J$2336,10,FALSE)</f>
        <v>Diabetes</v>
      </c>
      <c r="L1080" s="18">
        <f>VLOOKUP($A1080,'Hospitalisation Details'!$A$2:$H$2345,2,FALSE)</f>
        <v>25079</v>
      </c>
      <c r="M1080" s="13">
        <f>VLOOKUP($A1080,'Hospitalisation Details'!$A$2:$H$2345,4,FALSE)</f>
        <v>10436.1</v>
      </c>
      <c r="N1080" t="str">
        <f>VLOOKUP($A1080,'Hospitalisation Details'!$A$2:$H$2345,5,FALSE)</f>
        <v>tier - 3</v>
      </c>
      <c r="O1080" t="str">
        <f>VLOOKUP($A1080,'Hospitalisation Details'!$A$2:$H$2345,6,FALSE)</f>
        <v>tier - 3</v>
      </c>
      <c r="P1080" t="str">
        <f>VLOOKUP($A1080,'Hospitalisation Details'!$A$2:$H$2345,7,FALSE)</f>
        <v>R1011</v>
      </c>
      <c r="Q1080" s="17">
        <f>VLOOKUP($A1080,'Hospitalisation Details'!$A$2:$H$2345,8,FALSE)</f>
        <v>54</v>
      </c>
    </row>
    <row r="1081" spans="1:17" x14ac:dyDescent="0.25">
      <c r="A1081" t="str">
        <f>'Customer Names'!A1081</f>
        <v>Id1080</v>
      </c>
      <c r="B1081" t="str">
        <f>VLOOKUP($A1081,'Customer Names'!$A$2:$D$2336,3,FALSE)</f>
        <v>John P.</v>
      </c>
      <c r="C1081" s="16">
        <f>VLOOKUP($A1081,'Medical Examinations'!$A$2:$J$2336,2,FALSE)</f>
        <v>32.774999999999999</v>
      </c>
      <c r="D1081" s="16">
        <f>VLOOKUP($A1081,'Medical Examinations'!$A$2:$J$2336,3,FALSE)</f>
        <v>7.95</v>
      </c>
      <c r="E1081" t="str">
        <f>VLOOKUP($A1081,'Medical Examinations'!$A$2:$J$2336,4,FALSE)</f>
        <v>No</v>
      </c>
      <c r="F1081" t="str">
        <f>VLOOKUP($A1081,'Medical Examinations'!$A$2:$J$2336,5,FALSE)</f>
        <v>No</v>
      </c>
      <c r="G1081" t="str">
        <f>VLOOKUP($A1081,'Medical Examinations'!$A$2:$J$2336,6,FALSE)</f>
        <v>No</v>
      </c>
      <c r="H1081" s="17">
        <f>VLOOKUP($A1081,'Medical Examinations'!$A$2:$J$2336,7,FALSE)</f>
        <v>0</v>
      </c>
      <c r="I1081" t="str">
        <f>VLOOKUP($A1081,'Medical Examinations'!$A$2:$J$2336,8,FALSE)</f>
        <v>No</v>
      </c>
      <c r="J1081" t="str">
        <f>VLOOKUP($A1081,'Medical Examinations'!$A$2:$J$2336,9,FALSE)</f>
        <v>Obesity</v>
      </c>
      <c r="K1081" t="str">
        <f>VLOOKUP($A1081,'Medical Examinations'!$A$2:$J$2336,10,FALSE)</f>
        <v>Diabetes</v>
      </c>
      <c r="L1081" s="18">
        <f>VLOOKUP($A1081,'Hospitalisation Details'!$A$2:$H$2345,2,FALSE)</f>
        <v>25073</v>
      </c>
      <c r="M1081" s="13">
        <f>VLOOKUP($A1081,'Hospitalisation Details'!$A$2:$H$2345,4,FALSE)</f>
        <v>10435.07</v>
      </c>
      <c r="N1081" t="str">
        <f>VLOOKUP($A1081,'Hospitalisation Details'!$A$2:$H$2345,5,FALSE)</f>
        <v>tier - 3</v>
      </c>
      <c r="O1081" t="str">
        <f>VLOOKUP($A1081,'Hospitalisation Details'!$A$2:$H$2345,6,FALSE)</f>
        <v>tier - 1</v>
      </c>
      <c r="P1081" t="str">
        <f>VLOOKUP($A1081,'Hospitalisation Details'!$A$2:$H$2345,7,FALSE)</f>
        <v>R1016</v>
      </c>
      <c r="Q1081" s="17">
        <f>VLOOKUP($A1081,'Hospitalisation Details'!$A$2:$H$2345,8,FALSE)</f>
        <v>54</v>
      </c>
    </row>
    <row r="1082" spans="1:17" x14ac:dyDescent="0.25">
      <c r="A1082" t="str">
        <f>'Customer Names'!A1082</f>
        <v>Id1081</v>
      </c>
      <c r="B1082" t="str">
        <f>VLOOKUP($A1082,'Customer Names'!$A$2:$D$2336,3,FALSE)</f>
        <v>Daniel P</v>
      </c>
      <c r="C1082" s="16">
        <f>VLOOKUP($A1082,'Medical Examinations'!$A$2:$J$2336,2,FALSE)</f>
        <v>24.035</v>
      </c>
      <c r="D1082" s="16">
        <f>VLOOKUP($A1082,'Medical Examinations'!$A$2:$J$2336,3,FALSE)</f>
        <v>8.5</v>
      </c>
      <c r="E1082" t="str">
        <f>VLOOKUP($A1082,'Medical Examinations'!$A$2:$J$2336,4,FALSE)</f>
        <v>No</v>
      </c>
      <c r="F1082" t="str">
        <f>VLOOKUP($A1082,'Medical Examinations'!$A$2:$J$2336,5,FALSE)</f>
        <v>No</v>
      </c>
      <c r="G1082" t="str">
        <f>VLOOKUP($A1082,'Medical Examinations'!$A$2:$J$2336,6,FALSE)</f>
        <v>No</v>
      </c>
      <c r="H1082" s="17">
        <f>VLOOKUP($A1082,'Medical Examinations'!$A$2:$J$2336,7,FALSE)</f>
        <v>0</v>
      </c>
      <c r="I1082" t="str">
        <f>VLOOKUP($A1082,'Medical Examinations'!$A$2:$J$2336,8,FALSE)</f>
        <v>No</v>
      </c>
      <c r="J1082" t="str">
        <f>VLOOKUP($A1082,'Medical Examinations'!$A$2:$J$2336,9,FALSE)</f>
        <v>Normal Weight</v>
      </c>
      <c r="K1082" t="str">
        <f>VLOOKUP($A1082,'Medical Examinations'!$A$2:$J$2336,10,FALSE)</f>
        <v>Diabetes</v>
      </c>
      <c r="L1082" s="18">
        <f>VLOOKUP($A1082,'Hospitalisation Details'!$A$2:$H$2345,2,FALSE)</f>
        <v>25199</v>
      </c>
      <c r="M1082" s="13">
        <f>VLOOKUP($A1082,'Hospitalisation Details'!$A$2:$H$2345,4,FALSE)</f>
        <v>10422.92</v>
      </c>
      <c r="N1082" t="str">
        <f>VLOOKUP($A1082,'Hospitalisation Details'!$A$2:$H$2345,5,FALSE)</f>
        <v>tier - 3</v>
      </c>
      <c r="O1082" t="str">
        <f>VLOOKUP($A1082,'Hospitalisation Details'!$A$2:$H$2345,6,FALSE)</f>
        <v>tier - 1</v>
      </c>
      <c r="P1082" t="str">
        <f>VLOOKUP($A1082,'Hospitalisation Details'!$A$2:$H$2345,7,FALSE)</f>
        <v>R1017</v>
      </c>
      <c r="Q1082" s="17">
        <f>VLOOKUP($A1082,'Hospitalisation Details'!$A$2:$H$2345,8,FALSE)</f>
        <v>54</v>
      </c>
    </row>
    <row r="1083" spans="1:17" x14ac:dyDescent="0.25">
      <c r="A1083" t="str">
        <f>'Customer Names'!A1083</f>
        <v>Id1082</v>
      </c>
      <c r="B1083" t="str">
        <f>VLOOKUP($A1083,'Customer Names'!$A$2:$D$2336,3,FALSE)</f>
        <v>Lisa K.</v>
      </c>
      <c r="C1083" s="16">
        <f>VLOOKUP($A1083,'Medical Examinations'!$A$2:$J$2336,2,FALSE)</f>
        <v>30.55</v>
      </c>
      <c r="D1083" s="16">
        <f>VLOOKUP($A1083,'Medical Examinations'!$A$2:$J$2336,3,FALSE)</f>
        <v>5.89</v>
      </c>
      <c r="E1083" t="str">
        <f>VLOOKUP($A1083,'Medical Examinations'!$A$2:$J$2336,4,FALSE)</f>
        <v>No</v>
      </c>
      <c r="F1083" t="str">
        <f>VLOOKUP($A1083,'Medical Examinations'!$A$2:$J$2336,5,FALSE)</f>
        <v>No</v>
      </c>
      <c r="G1083" t="str">
        <f>VLOOKUP($A1083,'Medical Examinations'!$A$2:$J$2336,6,FALSE)</f>
        <v>Yes</v>
      </c>
      <c r="H1083" s="17">
        <f>VLOOKUP($A1083,'Medical Examinations'!$A$2:$J$2336,7,FALSE)</f>
        <v>1</v>
      </c>
      <c r="I1083" t="str">
        <f>VLOOKUP($A1083,'Medical Examinations'!$A$2:$J$2336,8,FALSE)</f>
        <v>No</v>
      </c>
      <c r="J1083" t="str">
        <f>VLOOKUP($A1083,'Medical Examinations'!$A$2:$J$2336,9,FALSE)</f>
        <v>Obesity</v>
      </c>
      <c r="K1083" t="str">
        <f>VLOOKUP($A1083,'Medical Examinations'!$A$2:$J$2336,10,FALSE)</f>
        <v>Prediabetes</v>
      </c>
      <c r="L1083" s="18">
        <f>VLOOKUP($A1083,'Hospitalisation Details'!$A$2:$H$2345,2,FALSE)</f>
        <v>29184</v>
      </c>
      <c r="M1083" s="13">
        <f>VLOOKUP($A1083,'Hospitalisation Details'!$A$2:$H$2345,4,FALSE)</f>
        <v>10419.65</v>
      </c>
      <c r="N1083" t="str">
        <f>VLOOKUP($A1083,'Hospitalisation Details'!$A$2:$H$2345,5,FALSE)</f>
        <v>tier - 3</v>
      </c>
      <c r="O1083" t="str">
        <f>VLOOKUP($A1083,'Hospitalisation Details'!$A$2:$H$2345,6,FALSE)</f>
        <v>tier - 2</v>
      </c>
      <c r="P1083" t="str">
        <f>VLOOKUP($A1083,'Hospitalisation Details'!$A$2:$H$2345,7,FALSE)</f>
        <v>R1025</v>
      </c>
      <c r="Q1083" s="17">
        <f>VLOOKUP($A1083,'Hospitalisation Details'!$A$2:$H$2345,8,FALSE)</f>
        <v>43</v>
      </c>
    </row>
    <row r="1084" spans="1:17" x14ac:dyDescent="0.25">
      <c r="A1084" t="str">
        <f>'Customer Names'!A1084</f>
        <v>Id1083</v>
      </c>
      <c r="B1084" t="str">
        <f>VLOOKUP($A1084,'Customer Names'!$A$2:$D$2336,3,FALSE)</f>
        <v>Kristine</v>
      </c>
      <c r="C1084" s="16">
        <f>VLOOKUP($A1084,'Medical Examinations'!$A$2:$J$2336,2,FALSE)</f>
        <v>28.81</v>
      </c>
      <c r="D1084" s="16">
        <f>VLOOKUP($A1084,'Medical Examinations'!$A$2:$J$2336,3,FALSE)</f>
        <v>8.76</v>
      </c>
      <c r="E1084" t="str">
        <f>VLOOKUP($A1084,'Medical Examinations'!$A$2:$J$2336,4,FALSE)</f>
        <v>No</v>
      </c>
      <c r="F1084" t="str">
        <f>VLOOKUP($A1084,'Medical Examinations'!$A$2:$J$2336,5,FALSE)</f>
        <v>No</v>
      </c>
      <c r="G1084" t="str">
        <f>VLOOKUP($A1084,'Medical Examinations'!$A$2:$J$2336,6,FALSE)</f>
        <v>No</v>
      </c>
      <c r="H1084" s="17">
        <f>VLOOKUP($A1084,'Medical Examinations'!$A$2:$J$2336,7,FALSE)</f>
        <v>2</v>
      </c>
      <c r="I1084" t="str">
        <f>VLOOKUP($A1084,'Medical Examinations'!$A$2:$J$2336,8,FALSE)</f>
        <v>No</v>
      </c>
      <c r="J1084" t="str">
        <f>VLOOKUP($A1084,'Medical Examinations'!$A$2:$J$2336,9,FALSE)</f>
        <v>Overweight</v>
      </c>
      <c r="K1084" t="str">
        <f>VLOOKUP($A1084,'Medical Examinations'!$A$2:$J$2336,10,FALSE)</f>
        <v>Diabetes</v>
      </c>
      <c r="L1084" s="18">
        <f>VLOOKUP($A1084,'Hospitalisation Details'!$A$2:$H$2345,2,FALSE)</f>
        <v>26948</v>
      </c>
      <c r="M1084" s="13">
        <f>VLOOKUP($A1084,'Hospitalisation Details'!$A$2:$H$2345,4,FALSE)</f>
        <v>10419.59</v>
      </c>
      <c r="N1084" t="str">
        <f>VLOOKUP($A1084,'Hospitalisation Details'!$A$2:$H$2345,5,FALSE)</f>
        <v>tier - 3</v>
      </c>
      <c r="O1084" t="str">
        <f>VLOOKUP($A1084,'Hospitalisation Details'!$A$2:$H$2345,6,FALSE)</f>
        <v>tier - 2</v>
      </c>
      <c r="P1084" t="str">
        <f>VLOOKUP($A1084,'Hospitalisation Details'!$A$2:$H$2345,7,FALSE)</f>
        <v>R1025</v>
      </c>
      <c r="Q1084" s="17">
        <f>VLOOKUP($A1084,'Hospitalisation Details'!$A$2:$H$2345,8,FALSE)</f>
        <v>49</v>
      </c>
    </row>
    <row r="1085" spans="1:17" x14ac:dyDescent="0.25">
      <c r="A1085" t="str">
        <f>'Customer Names'!A1085</f>
        <v>Id1084</v>
      </c>
      <c r="B1085" t="str">
        <f>VLOOKUP($A1085,'Customer Names'!$A$2:$D$2336,3,FALSE)</f>
        <v>Paul A</v>
      </c>
      <c r="C1085" s="16">
        <f>VLOOKUP($A1085,'Medical Examinations'!$A$2:$J$2336,2,FALSE)</f>
        <v>31.66</v>
      </c>
      <c r="D1085" s="16">
        <f>VLOOKUP($A1085,'Medical Examinations'!$A$2:$J$2336,3,FALSE)</f>
        <v>4.1100000000000003</v>
      </c>
      <c r="E1085" t="str">
        <f>VLOOKUP($A1085,'Medical Examinations'!$A$2:$J$2336,4,FALSE)</f>
        <v>No</v>
      </c>
      <c r="F1085" t="str">
        <f>VLOOKUP($A1085,'Medical Examinations'!$A$2:$J$2336,5,FALSE)</f>
        <v>No</v>
      </c>
      <c r="G1085" t="str">
        <f>VLOOKUP($A1085,'Medical Examinations'!$A$2:$J$2336,6,FALSE)</f>
        <v>No</v>
      </c>
      <c r="H1085" s="17">
        <f>VLOOKUP($A1085,'Medical Examinations'!$A$2:$J$2336,7,FALSE)</f>
        <v>0</v>
      </c>
      <c r="I1085" t="str">
        <f>VLOOKUP($A1085,'Medical Examinations'!$A$2:$J$2336,8,FALSE)</f>
        <v>No</v>
      </c>
      <c r="J1085" t="str">
        <f>VLOOKUP($A1085,'Medical Examinations'!$A$2:$J$2336,9,FALSE)</f>
        <v>Obesity</v>
      </c>
      <c r="K1085" t="str">
        <f>VLOOKUP($A1085,'Medical Examinations'!$A$2:$J$2336,10,FALSE)</f>
        <v>Normal</v>
      </c>
      <c r="L1085" s="18">
        <f>VLOOKUP($A1085,'Hospitalisation Details'!$A$2:$H$2345,2,FALSE)</f>
        <v>29518</v>
      </c>
      <c r="M1085" s="13">
        <f>VLOOKUP($A1085,'Hospitalisation Details'!$A$2:$H$2345,4,FALSE)</f>
        <v>10407.98</v>
      </c>
      <c r="N1085" t="str">
        <f>VLOOKUP($A1085,'Hospitalisation Details'!$A$2:$H$2345,5,FALSE)</f>
        <v>tier - 3</v>
      </c>
      <c r="O1085" t="str">
        <f>VLOOKUP($A1085,'Hospitalisation Details'!$A$2:$H$2345,6,FALSE)</f>
        <v>tier - 1</v>
      </c>
      <c r="P1085" t="str">
        <f>VLOOKUP($A1085,'Hospitalisation Details'!$A$2:$H$2345,7,FALSE)</f>
        <v>R1021</v>
      </c>
      <c r="Q1085" s="17">
        <f>VLOOKUP($A1085,'Hospitalisation Details'!$A$2:$H$2345,8,FALSE)</f>
        <v>42</v>
      </c>
    </row>
    <row r="1086" spans="1:17" x14ac:dyDescent="0.25">
      <c r="A1086" t="str">
        <f>'Customer Names'!A1086</f>
        <v>Id1085</v>
      </c>
      <c r="B1086" t="str">
        <f>VLOOKUP($A1086,'Customer Names'!$A$2:$D$2336,3,FALSE)</f>
        <v>Bryan</v>
      </c>
      <c r="C1086" s="16">
        <f>VLOOKUP($A1086,'Medical Examinations'!$A$2:$J$2336,2,FALSE)</f>
        <v>28.215</v>
      </c>
      <c r="D1086" s="16">
        <f>VLOOKUP($A1086,'Medical Examinations'!$A$2:$J$2336,3,FALSE)</f>
        <v>7.56</v>
      </c>
      <c r="E1086" t="str">
        <f>VLOOKUP($A1086,'Medical Examinations'!$A$2:$J$2336,4,FALSE)</f>
        <v>yes</v>
      </c>
      <c r="F1086" t="str">
        <f>VLOOKUP($A1086,'Medical Examinations'!$A$2:$J$2336,5,FALSE)</f>
        <v>No</v>
      </c>
      <c r="G1086" t="str">
        <f>VLOOKUP($A1086,'Medical Examinations'!$A$2:$J$2336,6,FALSE)</f>
        <v>No</v>
      </c>
      <c r="H1086" s="17">
        <f>VLOOKUP($A1086,'Medical Examinations'!$A$2:$J$2336,7,FALSE)</f>
        <v>1</v>
      </c>
      <c r="I1086" t="str">
        <f>VLOOKUP($A1086,'Medical Examinations'!$A$2:$J$2336,8,FALSE)</f>
        <v>No</v>
      </c>
      <c r="J1086" t="str">
        <f>VLOOKUP($A1086,'Medical Examinations'!$A$2:$J$2336,9,FALSE)</f>
        <v>Overweight</v>
      </c>
      <c r="K1086" t="str">
        <f>VLOOKUP($A1086,'Medical Examinations'!$A$2:$J$2336,10,FALSE)</f>
        <v>Diabetes</v>
      </c>
      <c r="L1086" s="18">
        <f>VLOOKUP($A1086,'Hospitalisation Details'!$A$2:$H$2345,2,FALSE)</f>
        <v>27550</v>
      </c>
      <c r="M1086" s="13">
        <f>VLOOKUP($A1086,'Hospitalisation Details'!$A$2:$H$2345,4,FALSE)</f>
        <v>10407.09</v>
      </c>
      <c r="N1086" t="str">
        <f>VLOOKUP($A1086,'Hospitalisation Details'!$A$2:$H$2345,5,FALSE)</f>
        <v>tier - 3</v>
      </c>
      <c r="O1086" t="str">
        <f>VLOOKUP($A1086,'Hospitalisation Details'!$A$2:$H$2345,6,FALSE)</f>
        <v>tier - 1</v>
      </c>
      <c r="P1086" t="str">
        <f>VLOOKUP($A1086,'Hospitalisation Details'!$A$2:$H$2345,7,FALSE)</f>
        <v>R1015</v>
      </c>
      <c r="Q1086" s="17">
        <f>VLOOKUP($A1086,'Hospitalisation Details'!$A$2:$H$2345,8,FALSE)</f>
        <v>48</v>
      </c>
    </row>
    <row r="1087" spans="1:17" x14ac:dyDescent="0.25">
      <c r="A1087" t="str">
        <f>'Customer Names'!A1087</f>
        <v>Id1086</v>
      </c>
      <c r="B1087" t="str">
        <f>VLOOKUP($A1087,'Customer Names'!$A$2:$D$2336,3,FALSE)</f>
        <v>Chris</v>
      </c>
      <c r="C1087" s="16">
        <f>VLOOKUP($A1087,'Medical Examinations'!$A$2:$J$2336,2,FALSE)</f>
        <v>26.12</v>
      </c>
      <c r="D1087" s="16">
        <f>VLOOKUP($A1087,'Medical Examinations'!$A$2:$J$2336,3,FALSE)</f>
        <v>4.17</v>
      </c>
      <c r="E1087" t="str">
        <f>VLOOKUP($A1087,'Medical Examinations'!$A$2:$J$2336,4,FALSE)</f>
        <v>yes</v>
      </c>
      <c r="F1087" t="str">
        <f>VLOOKUP($A1087,'Medical Examinations'!$A$2:$J$2336,5,FALSE)</f>
        <v>No</v>
      </c>
      <c r="G1087" t="str">
        <f>VLOOKUP($A1087,'Medical Examinations'!$A$2:$J$2336,6,FALSE)</f>
        <v>Yes</v>
      </c>
      <c r="H1087" s="17">
        <f>VLOOKUP($A1087,'Medical Examinations'!$A$2:$J$2336,7,FALSE)</f>
        <v>1</v>
      </c>
      <c r="I1087" t="str">
        <f>VLOOKUP($A1087,'Medical Examinations'!$A$2:$J$2336,8,FALSE)</f>
        <v>No</v>
      </c>
      <c r="J1087" t="str">
        <f>VLOOKUP($A1087,'Medical Examinations'!$A$2:$J$2336,9,FALSE)</f>
        <v>Overweight</v>
      </c>
      <c r="K1087" t="str">
        <f>VLOOKUP($A1087,'Medical Examinations'!$A$2:$J$2336,10,FALSE)</f>
        <v>Normal</v>
      </c>
      <c r="L1087" s="18">
        <f>VLOOKUP($A1087,'Hospitalisation Details'!$A$2:$H$2345,2,FALSE)</f>
        <v>25391</v>
      </c>
      <c r="M1087" s="13">
        <f>VLOOKUP($A1087,'Hospitalisation Details'!$A$2:$H$2345,4,FALSE)</f>
        <v>10403.27</v>
      </c>
      <c r="N1087" t="str">
        <f>VLOOKUP($A1087,'Hospitalisation Details'!$A$2:$H$2345,5,FALSE)</f>
        <v>tier - 3</v>
      </c>
      <c r="O1087" t="str">
        <f>VLOOKUP($A1087,'Hospitalisation Details'!$A$2:$H$2345,6,FALSE)</f>
        <v>tier - 2</v>
      </c>
      <c r="P1087" t="str">
        <f>VLOOKUP($A1087,'Hospitalisation Details'!$A$2:$H$2345,7,FALSE)</f>
        <v>R1020</v>
      </c>
      <c r="Q1087" s="17">
        <f>VLOOKUP($A1087,'Hospitalisation Details'!$A$2:$H$2345,8,FALSE)</f>
        <v>53</v>
      </c>
    </row>
    <row r="1088" spans="1:17" x14ac:dyDescent="0.25">
      <c r="A1088" t="str">
        <f>'Customer Names'!A1088</f>
        <v>Id1087</v>
      </c>
      <c r="B1088" t="str">
        <f>VLOOKUP($A1088,'Customer Names'!$A$2:$D$2336,3,FALSE)</f>
        <v>Milah B</v>
      </c>
      <c r="C1088" s="16">
        <f>VLOOKUP($A1088,'Medical Examinations'!$A$2:$J$2336,2,FALSE)</f>
        <v>36.630000000000003</v>
      </c>
      <c r="D1088" s="16">
        <f>VLOOKUP($A1088,'Medical Examinations'!$A$2:$J$2336,3,FALSE)</f>
        <v>11.42</v>
      </c>
      <c r="E1088" t="str">
        <f>VLOOKUP($A1088,'Medical Examinations'!$A$2:$J$2336,4,FALSE)</f>
        <v>No</v>
      </c>
      <c r="F1088" t="str">
        <f>VLOOKUP($A1088,'Medical Examinations'!$A$2:$J$2336,5,FALSE)</f>
        <v>No</v>
      </c>
      <c r="G1088" t="str">
        <f>VLOOKUP($A1088,'Medical Examinations'!$A$2:$J$2336,6,FALSE)</f>
        <v>No</v>
      </c>
      <c r="H1088" s="17">
        <f>VLOOKUP($A1088,'Medical Examinations'!$A$2:$J$2336,7,FALSE)</f>
        <v>2</v>
      </c>
      <c r="I1088" t="str">
        <f>VLOOKUP($A1088,'Medical Examinations'!$A$2:$J$2336,8,FALSE)</f>
        <v>No</v>
      </c>
      <c r="J1088" t="str">
        <f>VLOOKUP($A1088,'Medical Examinations'!$A$2:$J$2336,9,FALSE)</f>
        <v>Obesity</v>
      </c>
      <c r="K1088" t="str">
        <f>VLOOKUP($A1088,'Medical Examinations'!$A$2:$J$2336,10,FALSE)</f>
        <v>Diabetes</v>
      </c>
      <c r="L1088" s="18">
        <f>VLOOKUP($A1088,'Hospitalisation Details'!$A$2:$H$2345,2,FALSE)</f>
        <v>26926</v>
      </c>
      <c r="M1088" s="13">
        <f>VLOOKUP($A1088,'Hospitalisation Details'!$A$2:$H$2345,4,FALSE)</f>
        <v>10381.48</v>
      </c>
      <c r="N1088" t="str">
        <f>VLOOKUP($A1088,'Hospitalisation Details'!$A$2:$H$2345,5,FALSE)</f>
        <v>tier - 3</v>
      </c>
      <c r="O1088" t="str">
        <f>VLOOKUP($A1088,'Hospitalisation Details'!$A$2:$H$2345,6,FALSE)</f>
        <v>tier - 3</v>
      </c>
      <c r="P1088" t="str">
        <f>VLOOKUP($A1088,'Hospitalisation Details'!$A$2:$H$2345,7,FALSE)</f>
        <v>R1013</v>
      </c>
      <c r="Q1088" s="17">
        <f>VLOOKUP($A1088,'Hospitalisation Details'!$A$2:$H$2345,8,FALSE)</f>
        <v>49</v>
      </c>
    </row>
    <row r="1089" spans="1:17" x14ac:dyDescent="0.25">
      <c r="A1089" t="str">
        <f>'Customer Names'!A1089</f>
        <v>Id1088</v>
      </c>
      <c r="B1089" t="str">
        <f>VLOOKUP($A1089,'Customer Names'!$A$2:$D$2336,3,FALSE)</f>
        <v>Annette M.</v>
      </c>
      <c r="C1089" s="16">
        <f>VLOOKUP($A1089,'Medical Examinations'!$A$2:$J$2336,2,FALSE)</f>
        <v>33.344999999999999</v>
      </c>
      <c r="D1089" s="16">
        <f>VLOOKUP($A1089,'Medical Examinations'!$A$2:$J$2336,3,FALSE)</f>
        <v>7.33</v>
      </c>
      <c r="E1089" t="str">
        <f>VLOOKUP($A1089,'Medical Examinations'!$A$2:$J$2336,4,FALSE)</f>
        <v>No</v>
      </c>
      <c r="F1089" t="str">
        <f>VLOOKUP($A1089,'Medical Examinations'!$A$2:$J$2336,5,FALSE)</f>
        <v>No</v>
      </c>
      <c r="G1089" t="str">
        <f>VLOOKUP($A1089,'Medical Examinations'!$A$2:$J$2336,6,FALSE)</f>
        <v>No</v>
      </c>
      <c r="H1089" s="17">
        <f>VLOOKUP($A1089,'Medical Examinations'!$A$2:$J$2336,7,FALSE)</f>
        <v>2</v>
      </c>
      <c r="I1089" t="str">
        <f>VLOOKUP($A1089,'Medical Examinations'!$A$2:$J$2336,8,FALSE)</f>
        <v>No</v>
      </c>
      <c r="J1089" t="str">
        <f>VLOOKUP($A1089,'Medical Examinations'!$A$2:$J$2336,9,FALSE)</f>
        <v>Obesity</v>
      </c>
      <c r="K1089" t="str">
        <f>VLOOKUP($A1089,'Medical Examinations'!$A$2:$J$2336,10,FALSE)</f>
        <v>Diabetes</v>
      </c>
      <c r="L1089" s="18">
        <f>VLOOKUP($A1089,'Hospitalisation Details'!$A$2:$H$2345,2,FALSE)</f>
        <v>26936</v>
      </c>
      <c r="M1089" s="13">
        <f>VLOOKUP($A1089,'Hospitalisation Details'!$A$2:$H$2345,4,FALSE)</f>
        <v>10370.91</v>
      </c>
      <c r="N1089" t="str">
        <f>VLOOKUP($A1089,'Hospitalisation Details'!$A$2:$H$2345,5,FALSE)</f>
        <v>tier - 3</v>
      </c>
      <c r="O1089" t="str">
        <f>VLOOKUP($A1089,'Hospitalisation Details'!$A$2:$H$2345,6,FALSE)</f>
        <v>tier - 3</v>
      </c>
      <c r="P1089" t="str">
        <f>VLOOKUP($A1089,'Hospitalisation Details'!$A$2:$H$2345,7,FALSE)</f>
        <v>R1024</v>
      </c>
      <c r="Q1089" s="17">
        <f>VLOOKUP($A1089,'Hospitalisation Details'!$A$2:$H$2345,8,FALSE)</f>
        <v>49</v>
      </c>
    </row>
    <row r="1090" spans="1:17" x14ac:dyDescent="0.25">
      <c r="A1090" t="str">
        <f>'Customer Names'!A1090</f>
        <v>Id1089</v>
      </c>
      <c r="B1090" t="str">
        <f>VLOOKUP($A1090,'Customer Names'!$A$2:$D$2336,3,FALSE)</f>
        <v>Yoko</v>
      </c>
      <c r="C1090" s="16">
        <f>VLOOKUP($A1090,'Medical Examinations'!$A$2:$J$2336,2,FALSE)</f>
        <v>27.11</v>
      </c>
      <c r="D1090" s="16">
        <f>VLOOKUP($A1090,'Medical Examinations'!$A$2:$J$2336,3,FALSE)</f>
        <v>6.7</v>
      </c>
      <c r="E1090" t="str">
        <f>VLOOKUP($A1090,'Medical Examinations'!$A$2:$J$2336,4,FALSE)</f>
        <v>No</v>
      </c>
      <c r="F1090" t="str">
        <f>VLOOKUP($A1090,'Medical Examinations'!$A$2:$J$2336,5,FALSE)</f>
        <v>No</v>
      </c>
      <c r="G1090" t="str">
        <f>VLOOKUP($A1090,'Medical Examinations'!$A$2:$J$2336,6,FALSE)</f>
        <v>No</v>
      </c>
      <c r="H1090" s="17">
        <f>VLOOKUP($A1090,'Medical Examinations'!$A$2:$J$2336,7,FALSE)</f>
        <v>0</v>
      </c>
      <c r="I1090" t="str">
        <f>VLOOKUP($A1090,'Medical Examinations'!$A$2:$J$2336,8,FALSE)</f>
        <v>No</v>
      </c>
      <c r="J1090" t="str">
        <f>VLOOKUP($A1090,'Medical Examinations'!$A$2:$J$2336,9,FALSE)</f>
        <v>Overweight</v>
      </c>
      <c r="K1090" t="str">
        <f>VLOOKUP($A1090,'Medical Examinations'!$A$2:$J$2336,10,FALSE)</f>
        <v>Diabetes</v>
      </c>
      <c r="L1090" s="18">
        <f>VLOOKUP($A1090,'Hospitalisation Details'!$A$2:$H$2345,2,FALSE)</f>
        <v>26182</v>
      </c>
      <c r="M1090" s="13">
        <f>VLOOKUP($A1090,'Hospitalisation Details'!$A$2:$H$2345,4,FALSE)</f>
        <v>10356.67</v>
      </c>
      <c r="N1090" t="str">
        <f>VLOOKUP($A1090,'Hospitalisation Details'!$A$2:$H$2345,5,FALSE)</f>
        <v>tier - 3</v>
      </c>
      <c r="O1090" t="str">
        <f>VLOOKUP($A1090,'Hospitalisation Details'!$A$2:$H$2345,6,FALSE)</f>
        <v>tier - 1</v>
      </c>
      <c r="P1090" t="str">
        <f>VLOOKUP($A1090,'Hospitalisation Details'!$A$2:$H$2345,7,FALSE)</f>
        <v>R1025</v>
      </c>
      <c r="Q1090" s="17">
        <f>VLOOKUP($A1090,'Hospitalisation Details'!$A$2:$H$2345,8,FALSE)</f>
        <v>51</v>
      </c>
    </row>
    <row r="1091" spans="1:17" x14ac:dyDescent="0.25">
      <c r="A1091" t="str">
        <f>'Customer Names'!A1091</f>
        <v>Id1090</v>
      </c>
      <c r="B1091" t="str">
        <f>VLOOKUP($A1091,'Customer Names'!$A$2:$D$2336,3,FALSE)</f>
        <v>Laura</v>
      </c>
      <c r="C1091" s="16">
        <f>VLOOKUP($A1091,'Medical Examinations'!$A$2:$J$2336,2,FALSE)</f>
        <v>26.6</v>
      </c>
      <c r="D1091" s="16">
        <f>VLOOKUP($A1091,'Medical Examinations'!$A$2:$J$2336,3,FALSE)</f>
        <v>5.27</v>
      </c>
      <c r="E1091" t="str">
        <f>VLOOKUP($A1091,'Medical Examinations'!$A$2:$J$2336,4,FALSE)</f>
        <v>yes</v>
      </c>
      <c r="F1091" t="str">
        <f>VLOOKUP($A1091,'Medical Examinations'!$A$2:$J$2336,5,FALSE)</f>
        <v>No</v>
      </c>
      <c r="G1091" t="str">
        <f>VLOOKUP($A1091,'Medical Examinations'!$A$2:$J$2336,6,FALSE)</f>
        <v>Yes</v>
      </c>
      <c r="H1091" s="17">
        <f>VLOOKUP($A1091,'Medical Examinations'!$A$2:$J$2336,7,FALSE)</f>
        <v>1</v>
      </c>
      <c r="I1091" t="str">
        <f>VLOOKUP($A1091,'Medical Examinations'!$A$2:$J$2336,8,FALSE)</f>
        <v>No</v>
      </c>
      <c r="J1091" t="str">
        <f>VLOOKUP($A1091,'Medical Examinations'!$A$2:$J$2336,9,FALSE)</f>
        <v>Overweight</v>
      </c>
      <c r="K1091" t="str">
        <f>VLOOKUP($A1091,'Medical Examinations'!$A$2:$J$2336,10,FALSE)</f>
        <v>Normal</v>
      </c>
      <c r="L1091" s="18">
        <f>VLOOKUP($A1091,'Hospitalisation Details'!$A$2:$H$2345,2,FALSE)</f>
        <v>25371</v>
      </c>
      <c r="M1091" s="13">
        <f>VLOOKUP($A1091,'Hospitalisation Details'!$A$2:$H$2345,4,FALSE)</f>
        <v>10355.64</v>
      </c>
      <c r="N1091" t="str">
        <f>VLOOKUP($A1091,'Hospitalisation Details'!$A$2:$H$2345,5,FALSE)</f>
        <v>tier - 3</v>
      </c>
      <c r="O1091" t="str">
        <f>VLOOKUP($A1091,'Hospitalisation Details'!$A$2:$H$2345,6,FALSE)</f>
        <v>tier - 1</v>
      </c>
      <c r="P1091" t="str">
        <f>VLOOKUP($A1091,'Hospitalisation Details'!$A$2:$H$2345,7,FALSE)</f>
        <v>R1012</v>
      </c>
      <c r="Q1091" s="17">
        <f>VLOOKUP($A1091,'Hospitalisation Details'!$A$2:$H$2345,8,FALSE)</f>
        <v>53</v>
      </c>
    </row>
    <row r="1092" spans="1:17" x14ac:dyDescent="0.25">
      <c r="A1092" t="str">
        <f>'Customer Names'!A1092</f>
        <v>Id1091</v>
      </c>
      <c r="B1092" t="str">
        <f>VLOOKUP($A1092,'Customer Names'!$A$2:$D$2336,3,FALSE)</f>
        <v>Tess A.</v>
      </c>
      <c r="C1092" s="16">
        <f>VLOOKUP($A1092,'Medical Examinations'!$A$2:$J$2336,2,FALSE)</f>
        <v>30.41</v>
      </c>
      <c r="D1092" s="16">
        <f>VLOOKUP($A1092,'Medical Examinations'!$A$2:$J$2336,3,FALSE)</f>
        <v>7.72</v>
      </c>
      <c r="E1092" t="str">
        <f>VLOOKUP($A1092,'Medical Examinations'!$A$2:$J$2336,4,FALSE)</f>
        <v>No</v>
      </c>
      <c r="F1092" t="str">
        <f>VLOOKUP($A1092,'Medical Examinations'!$A$2:$J$2336,5,FALSE)</f>
        <v>No</v>
      </c>
      <c r="G1092" t="str">
        <f>VLOOKUP($A1092,'Medical Examinations'!$A$2:$J$2336,6,FALSE)</f>
        <v>No</v>
      </c>
      <c r="H1092" s="17">
        <f>VLOOKUP($A1092,'Medical Examinations'!$A$2:$J$2336,7,FALSE)</f>
        <v>0</v>
      </c>
      <c r="I1092" t="str">
        <f>VLOOKUP($A1092,'Medical Examinations'!$A$2:$J$2336,8,FALSE)</f>
        <v>No</v>
      </c>
      <c r="J1092" t="str">
        <f>VLOOKUP($A1092,'Medical Examinations'!$A$2:$J$2336,9,FALSE)</f>
        <v>Obesity</v>
      </c>
      <c r="K1092" t="str">
        <f>VLOOKUP($A1092,'Medical Examinations'!$A$2:$J$2336,10,FALSE)</f>
        <v>Diabetes</v>
      </c>
      <c r="L1092" s="18">
        <f>VLOOKUP($A1092,'Hospitalisation Details'!$A$2:$H$2345,2,FALSE)</f>
        <v>27301</v>
      </c>
      <c r="M1092" s="13">
        <f>VLOOKUP($A1092,'Hospitalisation Details'!$A$2:$H$2345,4,FALSE)</f>
        <v>10352.48</v>
      </c>
      <c r="N1092" t="str">
        <f>VLOOKUP($A1092,'Hospitalisation Details'!$A$2:$H$2345,5,FALSE)</f>
        <v>tier - 3</v>
      </c>
      <c r="O1092" t="str">
        <f>VLOOKUP($A1092,'Hospitalisation Details'!$A$2:$H$2345,6,FALSE)</f>
        <v>tier - 1</v>
      </c>
      <c r="P1092" t="str">
        <f>VLOOKUP($A1092,'Hospitalisation Details'!$A$2:$H$2345,7,FALSE)</f>
        <v>R1012</v>
      </c>
      <c r="Q1092" s="17">
        <f>VLOOKUP($A1092,'Hospitalisation Details'!$A$2:$H$2345,8,FALSE)</f>
        <v>48</v>
      </c>
    </row>
    <row r="1093" spans="1:17" x14ac:dyDescent="0.25">
      <c r="A1093" t="str">
        <f>'Customer Names'!A1093</f>
        <v>Id1092</v>
      </c>
      <c r="B1093" t="str">
        <f>VLOOKUP($A1093,'Customer Names'!$A$2:$D$2336,3,FALSE)</f>
        <v>William G.</v>
      </c>
      <c r="C1093" s="16">
        <f>VLOOKUP($A1093,'Medical Examinations'!$A$2:$J$2336,2,FALSE)</f>
        <v>28.98</v>
      </c>
      <c r="D1093" s="16">
        <f>VLOOKUP($A1093,'Medical Examinations'!$A$2:$J$2336,3,FALSE)</f>
        <v>8.68</v>
      </c>
      <c r="E1093" t="str">
        <f>VLOOKUP($A1093,'Medical Examinations'!$A$2:$J$2336,4,FALSE)</f>
        <v>No</v>
      </c>
      <c r="F1093" t="str">
        <f>VLOOKUP($A1093,'Medical Examinations'!$A$2:$J$2336,5,FALSE)</f>
        <v>No</v>
      </c>
      <c r="G1093" t="str">
        <f>VLOOKUP($A1093,'Medical Examinations'!$A$2:$J$2336,6,FALSE)</f>
        <v>No</v>
      </c>
      <c r="H1093" s="17">
        <f>VLOOKUP($A1093,'Medical Examinations'!$A$2:$J$2336,7,FALSE)</f>
        <v>2</v>
      </c>
      <c r="I1093" t="str">
        <f>VLOOKUP($A1093,'Medical Examinations'!$A$2:$J$2336,8,FALSE)</f>
        <v>No</v>
      </c>
      <c r="J1093" t="str">
        <f>VLOOKUP($A1093,'Medical Examinations'!$A$2:$J$2336,9,FALSE)</f>
        <v>Overweight</v>
      </c>
      <c r="K1093" t="str">
        <f>VLOOKUP($A1093,'Medical Examinations'!$A$2:$J$2336,10,FALSE)</f>
        <v>Diabetes</v>
      </c>
      <c r="L1093" s="18">
        <f>VLOOKUP($A1093,'Hospitalisation Details'!$A$2:$H$2345,2,FALSE)</f>
        <v>26884</v>
      </c>
      <c r="M1093" s="13">
        <f>VLOOKUP($A1093,'Hospitalisation Details'!$A$2:$H$2345,4,FALSE)</f>
        <v>10345.93</v>
      </c>
      <c r="N1093" t="str">
        <f>VLOOKUP($A1093,'Hospitalisation Details'!$A$2:$H$2345,5,FALSE)</f>
        <v>tier - 3</v>
      </c>
      <c r="O1093" t="str">
        <f>VLOOKUP($A1093,'Hospitalisation Details'!$A$2:$H$2345,6,FALSE)</f>
        <v>tier - 2</v>
      </c>
      <c r="P1093" t="str">
        <f>VLOOKUP($A1093,'Hospitalisation Details'!$A$2:$H$2345,7,FALSE)</f>
        <v>R1021</v>
      </c>
      <c r="Q1093" s="17">
        <f>VLOOKUP($A1093,'Hospitalisation Details'!$A$2:$H$2345,8,FALSE)</f>
        <v>49</v>
      </c>
    </row>
    <row r="1094" spans="1:17" x14ac:dyDescent="0.25">
      <c r="A1094" t="str">
        <f>'Customer Names'!A1094</f>
        <v>Id1093</v>
      </c>
      <c r="B1094" t="str">
        <f>VLOOKUP($A1094,'Customer Names'!$A$2:$D$2336,3,FALSE)</f>
        <v>Paige</v>
      </c>
      <c r="C1094" s="16">
        <f>VLOOKUP($A1094,'Medical Examinations'!$A$2:$J$2336,2,FALSE)</f>
        <v>31.24</v>
      </c>
      <c r="D1094" s="16">
        <f>VLOOKUP($A1094,'Medical Examinations'!$A$2:$J$2336,3,FALSE)</f>
        <v>9.8000000000000007</v>
      </c>
      <c r="E1094" t="str">
        <f>VLOOKUP($A1094,'Medical Examinations'!$A$2:$J$2336,4,FALSE)</f>
        <v>No</v>
      </c>
      <c r="F1094" t="str">
        <f>VLOOKUP($A1094,'Medical Examinations'!$A$2:$J$2336,5,FALSE)</f>
        <v>No</v>
      </c>
      <c r="G1094" t="str">
        <f>VLOOKUP($A1094,'Medical Examinations'!$A$2:$J$2336,6,FALSE)</f>
        <v>No</v>
      </c>
      <c r="H1094" s="17">
        <f>VLOOKUP($A1094,'Medical Examinations'!$A$2:$J$2336,7,FALSE)</f>
        <v>0</v>
      </c>
      <c r="I1094" t="str">
        <f>VLOOKUP($A1094,'Medical Examinations'!$A$2:$J$2336,8,FALSE)</f>
        <v>No</v>
      </c>
      <c r="J1094" t="str">
        <f>VLOOKUP($A1094,'Medical Examinations'!$A$2:$J$2336,9,FALSE)</f>
        <v>Obesity</v>
      </c>
      <c r="K1094" t="str">
        <f>VLOOKUP($A1094,'Medical Examinations'!$A$2:$J$2336,10,FALSE)</f>
        <v>Diabetes</v>
      </c>
      <c r="L1094" s="18">
        <f>VLOOKUP($A1094,'Hospitalisation Details'!$A$2:$H$2345,2,FALSE)</f>
        <v>25038</v>
      </c>
      <c r="M1094" s="13">
        <f>VLOOKUP($A1094,'Hospitalisation Details'!$A$2:$H$2345,4,FALSE)</f>
        <v>10338.93</v>
      </c>
      <c r="N1094" t="str">
        <f>VLOOKUP($A1094,'Hospitalisation Details'!$A$2:$H$2345,5,FALSE)</f>
        <v>tier - 3</v>
      </c>
      <c r="O1094" t="str">
        <f>VLOOKUP($A1094,'Hospitalisation Details'!$A$2:$H$2345,6,FALSE)</f>
        <v>tier - 1</v>
      </c>
      <c r="P1094" t="str">
        <f>VLOOKUP($A1094,'Hospitalisation Details'!$A$2:$H$2345,7,FALSE)</f>
        <v>R1013</v>
      </c>
      <c r="Q1094" s="17">
        <f>VLOOKUP($A1094,'Hospitalisation Details'!$A$2:$H$2345,8,FALSE)</f>
        <v>54</v>
      </c>
    </row>
    <row r="1095" spans="1:17" x14ac:dyDescent="0.25">
      <c r="A1095" t="str">
        <f>'Customer Names'!A1095</f>
        <v>Id1094</v>
      </c>
      <c r="B1095" t="str">
        <f>VLOOKUP($A1095,'Customer Names'!$A$2:$D$2336,3,FALSE)</f>
        <v>Matthew J</v>
      </c>
      <c r="C1095" s="16">
        <f>VLOOKUP($A1095,'Medical Examinations'!$A$2:$J$2336,2,FALSE)</f>
        <v>31.54</v>
      </c>
      <c r="D1095" s="16">
        <f>VLOOKUP($A1095,'Medical Examinations'!$A$2:$J$2336,3,FALSE)</f>
        <v>4.4400000000000004</v>
      </c>
      <c r="E1095" t="str">
        <f>VLOOKUP($A1095,'Medical Examinations'!$A$2:$J$2336,4,FALSE)</f>
        <v>No</v>
      </c>
      <c r="F1095" t="str">
        <f>VLOOKUP($A1095,'Medical Examinations'!$A$2:$J$2336,5,FALSE)</f>
        <v>No</v>
      </c>
      <c r="G1095" t="str">
        <f>VLOOKUP($A1095,'Medical Examinations'!$A$2:$J$2336,6,FALSE)</f>
        <v>No</v>
      </c>
      <c r="H1095" s="17">
        <f>VLOOKUP($A1095,'Medical Examinations'!$A$2:$J$2336,7,FALSE)</f>
        <v>0</v>
      </c>
      <c r="I1095" t="str">
        <f>VLOOKUP($A1095,'Medical Examinations'!$A$2:$J$2336,8,FALSE)</f>
        <v>No</v>
      </c>
      <c r="J1095" t="str">
        <f>VLOOKUP($A1095,'Medical Examinations'!$A$2:$J$2336,9,FALSE)</f>
        <v>Obesity</v>
      </c>
      <c r="K1095" t="str">
        <f>VLOOKUP($A1095,'Medical Examinations'!$A$2:$J$2336,10,FALSE)</f>
        <v>Normal</v>
      </c>
      <c r="L1095" s="18">
        <f>VLOOKUP($A1095,'Hospitalisation Details'!$A$2:$H$2345,2,FALSE)</f>
        <v>30153</v>
      </c>
      <c r="M1095" s="13">
        <f>VLOOKUP($A1095,'Hospitalisation Details'!$A$2:$H$2345,4,FALSE)</f>
        <v>10329.06</v>
      </c>
      <c r="N1095" t="str">
        <f>VLOOKUP($A1095,'Hospitalisation Details'!$A$2:$H$2345,5,FALSE)</f>
        <v>tier - 3</v>
      </c>
      <c r="O1095" t="str">
        <f>VLOOKUP($A1095,'Hospitalisation Details'!$A$2:$H$2345,6,FALSE)</f>
        <v>tier - 1</v>
      </c>
      <c r="P1095" t="str">
        <f>VLOOKUP($A1095,'Hospitalisation Details'!$A$2:$H$2345,7,FALSE)</f>
        <v>R1021</v>
      </c>
      <c r="Q1095" s="17">
        <f>VLOOKUP($A1095,'Hospitalisation Details'!$A$2:$H$2345,8,FALSE)</f>
        <v>40</v>
      </c>
    </row>
    <row r="1096" spans="1:17" x14ac:dyDescent="0.25">
      <c r="A1096" t="str">
        <f>'Customer Names'!A1096</f>
        <v>Id1095</v>
      </c>
      <c r="B1096" t="str">
        <f>VLOOKUP($A1096,'Customer Names'!$A$2:$D$2336,3,FALSE)</f>
        <v>Matthew</v>
      </c>
      <c r="C1096" s="16">
        <f>VLOOKUP($A1096,'Medical Examinations'!$A$2:$J$2336,2,FALSE)</f>
        <v>38.6</v>
      </c>
      <c r="D1096" s="16">
        <f>VLOOKUP($A1096,'Medical Examinations'!$A$2:$J$2336,3,FALSE)</f>
        <v>7.19</v>
      </c>
      <c r="E1096" t="str">
        <f>VLOOKUP($A1096,'Medical Examinations'!$A$2:$J$2336,4,FALSE)</f>
        <v>yes</v>
      </c>
      <c r="F1096" t="str">
        <f>VLOOKUP($A1096,'Medical Examinations'!$A$2:$J$2336,5,FALSE)</f>
        <v>No</v>
      </c>
      <c r="G1096" t="str">
        <f>VLOOKUP($A1096,'Medical Examinations'!$A$2:$J$2336,6,FALSE)</f>
        <v>No</v>
      </c>
      <c r="H1096" s="17">
        <f>VLOOKUP($A1096,'Medical Examinations'!$A$2:$J$2336,7,FALSE)</f>
        <v>2</v>
      </c>
      <c r="I1096" t="str">
        <f>VLOOKUP($A1096,'Medical Examinations'!$A$2:$J$2336,8,FALSE)</f>
        <v>No</v>
      </c>
      <c r="J1096" t="str">
        <f>VLOOKUP($A1096,'Medical Examinations'!$A$2:$J$2336,9,FALSE)</f>
        <v>Obesity</v>
      </c>
      <c r="K1096" t="str">
        <f>VLOOKUP($A1096,'Medical Examinations'!$A$2:$J$2336,10,FALSE)</f>
        <v>Diabetes</v>
      </c>
      <c r="L1096" s="18">
        <f>VLOOKUP($A1096,'Hospitalisation Details'!$A$2:$H$2345,2,FALSE)</f>
        <v>25903</v>
      </c>
      <c r="M1096" s="13">
        <f>VLOOKUP($A1096,'Hospitalisation Details'!$A$2:$H$2345,4,FALSE)</f>
        <v>10325.209999999999</v>
      </c>
      <c r="N1096" t="str">
        <f>VLOOKUP($A1096,'Hospitalisation Details'!$A$2:$H$2345,5,FALSE)</f>
        <v>tier - 3</v>
      </c>
      <c r="O1096" t="str">
        <f>VLOOKUP($A1096,'Hospitalisation Details'!$A$2:$H$2345,6,FALSE)</f>
        <v>tier - 3</v>
      </c>
      <c r="P1096" t="str">
        <f>VLOOKUP($A1096,'Hospitalisation Details'!$A$2:$H$2345,7,FALSE)</f>
        <v>R1011</v>
      </c>
      <c r="Q1096" s="17">
        <f>VLOOKUP($A1096,'Hospitalisation Details'!$A$2:$H$2345,8,FALSE)</f>
        <v>52</v>
      </c>
    </row>
    <row r="1097" spans="1:17" x14ac:dyDescent="0.25">
      <c r="A1097" t="str">
        <f>'Customer Names'!A1097</f>
        <v>Id1096</v>
      </c>
      <c r="B1097" t="str">
        <f>VLOOKUP($A1097,'Customer Names'!$A$2:$D$2336,3,FALSE)</f>
        <v>Maria</v>
      </c>
      <c r="C1097" s="16">
        <f>VLOOKUP($A1097,'Medical Examinations'!$A$2:$J$2336,2,FALSE)</f>
        <v>37.950000000000003</v>
      </c>
      <c r="D1097" s="16">
        <f>VLOOKUP($A1097,'Medical Examinations'!$A$2:$J$2336,3,FALSE)</f>
        <v>6.06</v>
      </c>
      <c r="E1097" t="str">
        <f>VLOOKUP($A1097,'Medical Examinations'!$A$2:$J$2336,4,FALSE)</f>
        <v>No</v>
      </c>
      <c r="F1097" t="str">
        <f>VLOOKUP($A1097,'Medical Examinations'!$A$2:$J$2336,5,FALSE)</f>
        <v>No</v>
      </c>
      <c r="G1097" t="str">
        <f>VLOOKUP($A1097,'Medical Examinations'!$A$2:$J$2336,6,FALSE)</f>
        <v>No</v>
      </c>
      <c r="H1097" s="17">
        <f>VLOOKUP($A1097,'Medical Examinations'!$A$2:$J$2336,7,FALSE)</f>
        <v>0</v>
      </c>
      <c r="I1097" t="str">
        <f>VLOOKUP($A1097,'Medical Examinations'!$A$2:$J$2336,8,FALSE)</f>
        <v>No</v>
      </c>
      <c r="J1097" t="str">
        <f>VLOOKUP($A1097,'Medical Examinations'!$A$2:$J$2336,9,FALSE)</f>
        <v>Obesity</v>
      </c>
      <c r="K1097" t="str">
        <f>VLOOKUP($A1097,'Medical Examinations'!$A$2:$J$2336,10,FALSE)</f>
        <v>Prediabetes</v>
      </c>
      <c r="L1097" s="18">
        <f>VLOOKUP($A1097,'Hospitalisation Details'!$A$2:$H$2345,2,FALSE)</f>
        <v>33471</v>
      </c>
      <c r="M1097" s="13">
        <f>VLOOKUP($A1097,'Hospitalisation Details'!$A$2:$H$2345,4,FALSE)</f>
        <v>10322.9</v>
      </c>
      <c r="N1097" t="str">
        <f>VLOOKUP($A1097,'Hospitalisation Details'!$A$2:$H$2345,5,FALSE)</f>
        <v>tier - 3</v>
      </c>
      <c r="O1097" t="str">
        <f>VLOOKUP($A1097,'Hospitalisation Details'!$A$2:$H$2345,6,FALSE)</f>
        <v>tier - 1</v>
      </c>
      <c r="P1097" t="str">
        <f>VLOOKUP($A1097,'Hospitalisation Details'!$A$2:$H$2345,7,FALSE)</f>
        <v>R1026</v>
      </c>
      <c r="Q1097" s="17">
        <f>VLOOKUP($A1097,'Hospitalisation Details'!$A$2:$H$2345,8,FALSE)</f>
        <v>31</v>
      </c>
    </row>
    <row r="1098" spans="1:17" x14ac:dyDescent="0.25">
      <c r="A1098" t="str">
        <f>'Customer Names'!A1098</f>
        <v>Id1097</v>
      </c>
      <c r="B1098" t="str">
        <f>VLOOKUP($A1098,'Customer Names'!$A$2:$D$2336,3,FALSE)</f>
        <v>Stephanie D</v>
      </c>
      <c r="C1098" s="16">
        <f>VLOOKUP($A1098,'Medical Examinations'!$A$2:$J$2336,2,FALSE)</f>
        <v>38.97</v>
      </c>
      <c r="D1098" s="16">
        <f>VLOOKUP($A1098,'Medical Examinations'!$A$2:$J$2336,3,FALSE)</f>
        <v>5.12</v>
      </c>
      <c r="E1098" t="str">
        <f>VLOOKUP($A1098,'Medical Examinations'!$A$2:$J$2336,4,FALSE)</f>
        <v>No</v>
      </c>
      <c r="F1098" t="str">
        <f>VLOOKUP($A1098,'Medical Examinations'!$A$2:$J$2336,5,FALSE)</f>
        <v>No</v>
      </c>
      <c r="G1098" t="str">
        <f>VLOOKUP($A1098,'Medical Examinations'!$A$2:$J$2336,6,FALSE)</f>
        <v>No</v>
      </c>
      <c r="H1098" s="17">
        <f>VLOOKUP($A1098,'Medical Examinations'!$A$2:$J$2336,7,FALSE)</f>
        <v>0</v>
      </c>
      <c r="I1098" t="str">
        <f>VLOOKUP($A1098,'Medical Examinations'!$A$2:$J$2336,8,FALSE)</f>
        <v>No</v>
      </c>
      <c r="J1098" t="str">
        <f>VLOOKUP($A1098,'Medical Examinations'!$A$2:$J$2336,9,FALSE)</f>
        <v>Obesity</v>
      </c>
      <c r="K1098" t="str">
        <f>VLOOKUP($A1098,'Medical Examinations'!$A$2:$J$2336,10,FALSE)</f>
        <v>Normal</v>
      </c>
      <c r="L1098" s="18">
        <f>VLOOKUP($A1098,'Hospitalisation Details'!$A$2:$H$2345,2,FALSE)</f>
        <v>33559</v>
      </c>
      <c r="M1098" s="13">
        <f>VLOOKUP($A1098,'Hospitalisation Details'!$A$2:$H$2345,4,FALSE)</f>
        <v>10315.91</v>
      </c>
      <c r="N1098" t="str">
        <f>VLOOKUP($A1098,'Hospitalisation Details'!$A$2:$H$2345,5,FALSE)</f>
        <v>tier - 3</v>
      </c>
      <c r="O1098" t="str">
        <f>VLOOKUP($A1098,'Hospitalisation Details'!$A$2:$H$2345,6,FALSE)</f>
        <v>tier - 2</v>
      </c>
      <c r="P1098" t="str">
        <f>VLOOKUP($A1098,'Hospitalisation Details'!$A$2:$H$2345,7,FALSE)</f>
        <v>R1012</v>
      </c>
      <c r="Q1098" s="17">
        <f>VLOOKUP($A1098,'Hospitalisation Details'!$A$2:$H$2345,8,FALSE)</f>
        <v>31</v>
      </c>
    </row>
    <row r="1099" spans="1:17" x14ac:dyDescent="0.25">
      <c r="A1099" t="str">
        <f>'Customer Names'!A1099</f>
        <v>Id1098</v>
      </c>
      <c r="B1099" t="str">
        <f>VLOOKUP($A1099,'Customer Names'!$A$2:$D$2336,3,FALSE)</f>
        <v>Tiffany</v>
      </c>
      <c r="C1099" s="16">
        <f>VLOOKUP($A1099,'Medical Examinations'!$A$2:$J$2336,2,FALSE)</f>
        <v>21.2</v>
      </c>
      <c r="D1099" s="16">
        <f>VLOOKUP($A1099,'Medical Examinations'!$A$2:$J$2336,3,FALSE)</f>
        <v>10.72</v>
      </c>
      <c r="E1099" t="str">
        <f>VLOOKUP($A1099,'Medical Examinations'!$A$2:$J$2336,4,FALSE)</f>
        <v>No</v>
      </c>
      <c r="F1099" t="str">
        <f>VLOOKUP($A1099,'Medical Examinations'!$A$2:$J$2336,5,FALSE)</f>
        <v>No</v>
      </c>
      <c r="G1099" t="str">
        <f>VLOOKUP($A1099,'Medical Examinations'!$A$2:$J$2336,6,FALSE)</f>
        <v>No</v>
      </c>
      <c r="H1099" s="17">
        <f>VLOOKUP($A1099,'Medical Examinations'!$A$2:$J$2336,7,FALSE)</f>
        <v>0</v>
      </c>
      <c r="I1099" t="str">
        <f>VLOOKUP($A1099,'Medical Examinations'!$A$2:$J$2336,8,FALSE)</f>
        <v>No</v>
      </c>
      <c r="J1099" t="str">
        <f>VLOOKUP($A1099,'Medical Examinations'!$A$2:$J$2336,9,FALSE)</f>
        <v>Normal Weight</v>
      </c>
      <c r="K1099" t="str">
        <f>VLOOKUP($A1099,'Medical Examinations'!$A$2:$J$2336,10,FALSE)</f>
        <v>Diabetes</v>
      </c>
      <c r="L1099" s="18">
        <f>VLOOKUP($A1099,'Hospitalisation Details'!$A$2:$H$2345,2,FALSE)</f>
        <v>22839</v>
      </c>
      <c r="M1099" s="13">
        <f>VLOOKUP($A1099,'Hospitalisation Details'!$A$2:$H$2345,4,FALSE)</f>
        <v>10310.780000000001</v>
      </c>
      <c r="N1099" t="str">
        <f>VLOOKUP($A1099,'Hospitalisation Details'!$A$2:$H$2345,5,FALSE)</f>
        <v>tier - 3</v>
      </c>
      <c r="O1099" t="str">
        <f>VLOOKUP($A1099,'Hospitalisation Details'!$A$2:$H$2345,6,FALSE)</f>
        <v>tier - 3</v>
      </c>
      <c r="P1099" t="str">
        <f>VLOOKUP($A1099,'Hospitalisation Details'!$A$2:$H$2345,7,FALSE)</f>
        <v>R1012</v>
      </c>
      <c r="Q1099" s="17">
        <f>VLOOKUP($A1099,'Hospitalisation Details'!$A$2:$H$2345,8,FALSE)</f>
        <v>60</v>
      </c>
    </row>
    <row r="1100" spans="1:17" x14ac:dyDescent="0.25">
      <c r="A1100" t="str">
        <f>'Customer Names'!A1100</f>
        <v>Id1099</v>
      </c>
      <c r="B1100" t="str">
        <f>VLOOKUP($A1100,'Customer Names'!$A$2:$D$2336,3,FALSE)</f>
        <v>Sara M.</v>
      </c>
      <c r="C1100" s="16">
        <f>VLOOKUP($A1100,'Medical Examinations'!$A$2:$J$2336,2,FALSE)</f>
        <v>23.96</v>
      </c>
      <c r="D1100" s="16">
        <f>VLOOKUP($A1100,'Medical Examinations'!$A$2:$J$2336,3,FALSE)</f>
        <v>9.58</v>
      </c>
      <c r="E1100" t="str">
        <f>VLOOKUP($A1100,'Medical Examinations'!$A$2:$J$2336,4,FALSE)</f>
        <v>yes</v>
      </c>
      <c r="F1100" t="str">
        <f>VLOOKUP($A1100,'Medical Examinations'!$A$2:$J$2336,5,FALSE)</f>
        <v>No</v>
      </c>
      <c r="G1100" t="str">
        <f>VLOOKUP($A1100,'Medical Examinations'!$A$2:$J$2336,6,FALSE)</f>
        <v>Yes</v>
      </c>
      <c r="H1100" s="17">
        <f>VLOOKUP($A1100,'Medical Examinations'!$A$2:$J$2336,7,FALSE)</f>
        <v>1</v>
      </c>
      <c r="I1100" t="str">
        <f>VLOOKUP($A1100,'Medical Examinations'!$A$2:$J$2336,8,FALSE)</f>
        <v>No</v>
      </c>
      <c r="J1100" t="str">
        <f>VLOOKUP($A1100,'Medical Examinations'!$A$2:$J$2336,9,FALSE)</f>
        <v>Normal Weight</v>
      </c>
      <c r="K1100" t="str">
        <f>VLOOKUP($A1100,'Medical Examinations'!$A$2:$J$2336,10,FALSE)</f>
        <v>Diabetes</v>
      </c>
      <c r="L1100" s="18">
        <f>VLOOKUP($A1100,'Hospitalisation Details'!$A$2:$H$2345,2,FALSE)</f>
        <v>23278</v>
      </c>
      <c r="M1100" s="13">
        <f>VLOOKUP($A1100,'Hospitalisation Details'!$A$2:$H$2345,4,FALSE)</f>
        <v>10308.040000000001</v>
      </c>
      <c r="N1100" t="str">
        <f>VLOOKUP($A1100,'Hospitalisation Details'!$A$2:$H$2345,5,FALSE)</f>
        <v>tier - 3</v>
      </c>
      <c r="O1100" t="str">
        <f>VLOOKUP($A1100,'Hospitalisation Details'!$A$2:$H$2345,6,FALSE)</f>
        <v>tier - 1</v>
      </c>
      <c r="P1100" t="str">
        <f>VLOOKUP($A1100,'Hospitalisation Details'!$A$2:$H$2345,7,FALSE)</f>
        <v>R1013</v>
      </c>
      <c r="Q1100" s="17">
        <f>VLOOKUP($A1100,'Hospitalisation Details'!$A$2:$H$2345,8,FALSE)</f>
        <v>59</v>
      </c>
    </row>
    <row r="1101" spans="1:17" x14ac:dyDescent="0.25">
      <c r="A1101" t="str">
        <f>'Customer Names'!A1101</f>
        <v>Id1100</v>
      </c>
      <c r="B1101" t="str">
        <f>VLOOKUP($A1101,'Customer Names'!$A$2:$D$2336,3,FALSE)</f>
        <v>Scott A.</v>
      </c>
      <c r="C1101" s="16">
        <f>VLOOKUP($A1101,'Medical Examinations'!$A$2:$J$2336,2,FALSE)</f>
        <v>35.93</v>
      </c>
      <c r="D1101" s="16">
        <f>VLOOKUP($A1101,'Medical Examinations'!$A$2:$J$2336,3,FALSE)</f>
        <v>6.4</v>
      </c>
      <c r="E1101" t="str">
        <f>VLOOKUP($A1101,'Medical Examinations'!$A$2:$J$2336,4,FALSE)</f>
        <v>yes</v>
      </c>
      <c r="F1101" t="str">
        <f>VLOOKUP($A1101,'Medical Examinations'!$A$2:$J$2336,5,FALSE)</f>
        <v>No</v>
      </c>
      <c r="G1101" t="str">
        <f>VLOOKUP($A1101,'Medical Examinations'!$A$2:$J$2336,6,FALSE)</f>
        <v>No</v>
      </c>
      <c r="H1101" s="17">
        <f>VLOOKUP($A1101,'Medical Examinations'!$A$2:$J$2336,7,FALSE)</f>
        <v>1</v>
      </c>
      <c r="I1101" t="str">
        <f>VLOOKUP($A1101,'Medical Examinations'!$A$2:$J$2336,8,FALSE)</f>
        <v>No</v>
      </c>
      <c r="J1101" t="str">
        <f>VLOOKUP($A1101,'Medical Examinations'!$A$2:$J$2336,9,FALSE)</f>
        <v>Obesity</v>
      </c>
      <c r="K1101" t="str">
        <f>VLOOKUP($A1101,'Medical Examinations'!$A$2:$J$2336,10,FALSE)</f>
        <v>Prediabetes</v>
      </c>
      <c r="L1101" s="18">
        <f>VLOOKUP($A1101,'Hospitalisation Details'!$A$2:$H$2345,2,FALSE)</f>
        <v>32400</v>
      </c>
      <c r="M1101" s="13">
        <f>VLOOKUP($A1101,'Hospitalisation Details'!$A$2:$H$2345,4,FALSE)</f>
        <v>10276.99</v>
      </c>
      <c r="N1101" t="str">
        <f>VLOOKUP($A1101,'Hospitalisation Details'!$A$2:$H$2345,5,FALSE)</f>
        <v>tier - 3</v>
      </c>
      <c r="O1101" t="str">
        <f>VLOOKUP($A1101,'Hospitalisation Details'!$A$2:$H$2345,6,FALSE)</f>
        <v>tier - 1</v>
      </c>
      <c r="P1101" t="str">
        <f>VLOOKUP($A1101,'Hospitalisation Details'!$A$2:$H$2345,7,FALSE)</f>
        <v>R1021</v>
      </c>
      <c r="Q1101" s="17">
        <f>VLOOKUP($A1101,'Hospitalisation Details'!$A$2:$H$2345,8,FALSE)</f>
        <v>34</v>
      </c>
    </row>
    <row r="1102" spans="1:17" x14ac:dyDescent="0.25">
      <c r="A1102" t="str">
        <f>'Customer Names'!A1102</f>
        <v>Id1101</v>
      </c>
      <c r="B1102" t="str">
        <f>VLOOKUP($A1102,'Customer Names'!$A$2:$D$2336,3,FALSE)</f>
        <v>Lauren</v>
      </c>
      <c r="C1102" s="16">
        <f>VLOOKUP($A1102,'Medical Examinations'!$A$2:$J$2336,2,FALSE)</f>
        <v>26.11</v>
      </c>
      <c r="D1102" s="16">
        <f>VLOOKUP($A1102,'Medical Examinations'!$A$2:$J$2336,3,FALSE)</f>
        <v>6.8</v>
      </c>
      <c r="E1102" t="str">
        <f>VLOOKUP($A1102,'Medical Examinations'!$A$2:$J$2336,4,FALSE)</f>
        <v>yes</v>
      </c>
      <c r="F1102" t="str">
        <f>VLOOKUP($A1102,'Medical Examinations'!$A$2:$J$2336,5,FALSE)</f>
        <v>No</v>
      </c>
      <c r="G1102" t="str">
        <f>VLOOKUP($A1102,'Medical Examinations'!$A$2:$J$2336,6,FALSE)</f>
        <v>No</v>
      </c>
      <c r="H1102" s="17">
        <f>VLOOKUP($A1102,'Medical Examinations'!$A$2:$J$2336,7,FALSE)</f>
        <v>2</v>
      </c>
      <c r="I1102" t="str">
        <f>VLOOKUP($A1102,'Medical Examinations'!$A$2:$J$2336,8,FALSE)</f>
        <v>No</v>
      </c>
      <c r="J1102" t="str">
        <f>VLOOKUP($A1102,'Medical Examinations'!$A$2:$J$2336,9,FALSE)</f>
        <v>Overweight</v>
      </c>
      <c r="K1102" t="str">
        <f>VLOOKUP($A1102,'Medical Examinations'!$A$2:$J$2336,10,FALSE)</f>
        <v>Diabetes</v>
      </c>
      <c r="L1102" s="18">
        <f>VLOOKUP($A1102,'Hospitalisation Details'!$A$2:$H$2345,2,FALSE)</f>
        <v>25740</v>
      </c>
      <c r="M1102" s="13">
        <f>VLOOKUP($A1102,'Hospitalisation Details'!$A$2:$H$2345,4,FALSE)</f>
        <v>10274.33</v>
      </c>
      <c r="N1102" t="str">
        <f>VLOOKUP($A1102,'Hospitalisation Details'!$A$2:$H$2345,5,FALSE)</f>
        <v>tier - 3</v>
      </c>
      <c r="O1102" t="str">
        <f>VLOOKUP($A1102,'Hospitalisation Details'!$A$2:$H$2345,6,FALSE)</f>
        <v>tier - 1</v>
      </c>
      <c r="P1102" t="str">
        <f>VLOOKUP($A1102,'Hospitalisation Details'!$A$2:$H$2345,7,FALSE)</f>
        <v>R1024</v>
      </c>
      <c r="Q1102" s="17">
        <f>VLOOKUP($A1102,'Hospitalisation Details'!$A$2:$H$2345,8,FALSE)</f>
        <v>52</v>
      </c>
    </row>
    <row r="1103" spans="1:17" x14ac:dyDescent="0.25">
      <c r="A1103" t="str">
        <f>'Customer Names'!A1103</f>
        <v>Id1102</v>
      </c>
      <c r="B1103" t="str">
        <f>VLOOKUP($A1103,'Customer Names'!$A$2:$D$2336,3,FALSE)</f>
        <v>Scott</v>
      </c>
      <c r="C1103" s="16">
        <f>VLOOKUP($A1103,'Medical Examinations'!$A$2:$J$2336,2,FALSE)</f>
        <v>32.299999999999997</v>
      </c>
      <c r="D1103" s="16">
        <f>VLOOKUP($A1103,'Medical Examinations'!$A$2:$J$2336,3,FALSE)</f>
        <v>9.48</v>
      </c>
      <c r="E1103" t="str">
        <f>VLOOKUP($A1103,'Medical Examinations'!$A$2:$J$2336,4,FALSE)</f>
        <v>No</v>
      </c>
      <c r="F1103" t="str">
        <f>VLOOKUP($A1103,'Medical Examinations'!$A$2:$J$2336,5,FALSE)</f>
        <v>No</v>
      </c>
      <c r="G1103" t="str">
        <f>VLOOKUP($A1103,'Medical Examinations'!$A$2:$J$2336,6,FALSE)</f>
        <v>No</v>
      </c>
      <c r="H1103" s="17">
        <f>VLOOKUP($A1103,'Medical Examinations'!$A$2:$J$2336,7,FALSE)</f>
        <v>2</v>
      </c>
      <c r="I1103" t="str">
        <f>VLOOKUP($A1103,'Medical Examinations'!$A$2:$J$2336,8,FALSE)</f>
        <v>No</v>
      </c>
      <c r="J1103" t="str">
        <f>VLOOKUP($A1103,'Medical Examinations'!$A$2:$J$2336,9,FALSE)</f>
        <v>Obesity</v>
      </c>
      <c r="K1103" t="str">
        <f>VLOOKUP($A1103,'Medical Examinations'!$A$2:$J$2336,10,FALSE)</f>
        <v>Diabetes</v>
      </c>
      <c r="L1103" s="18">
        <f>VLOOKUP($A1103,'Hospitalisation Details'!$A$2:$H$2345,2,FALSE)</f>
        <v>26995</v>
      </c>
      <c r="M1103" s="13">
        <f>VLOOKUP($A1103,'Hospitalisation Details'!$A$2:$H$2345,4,FALSE)</f>
        <v>10269.459999999999</v>
      </c>
      <c r="N1103" t="str">
        <f>VLOOKUP($A1103,'Hospitalisation Details'!$A$2:$H$2345,5,FALSE)</f>
        <v>tier - 3</v>
      </c>
      <c r="O1103" t="str">
        <f>VLOOKUP($A1103,'Hospitalisation Details'!$A$2:$H$2345,6,FALSE)</f>
        <v>tier - 3</v>
      </c>
      <c r="P1103" t="str">
        <f>VLOOKUP($A1103,'Hospitalisation Details'!$A$2:$H$2345,7,FALSE)</f>
        <v>R1012</v>
      </c>
      <c r="Q1103" s="17">
        <f>VLOOKUP($A1103,'Hospitalisation Details'!$A$2:$H$2345,8,FALSE)</f>
        <v>49</v>
      </c>
    </row>
    <row r="1104" spans="1:17" x14ac:dyDescent="0.25">
      <c r="A1104" t="str">
        <f>'Customer Names'!A1104</f>
        <v>Id1103</v>
      </c>
      <c r="B1104" t="str">
        <f>VLOOKUP($A1104,'Customer Names'!$A$2:$D$2336,3,FALSE)</f>
        <v>Brian A.</v>
      </c>
      <c r="C1104" s="16">
        <f>VLOOKUP($A1104,'Medical Examinations'!$A$2:$J$2336,2,FALSE)</f>
        <v>28.69</v>
      </c>
      <c r="D1104" s="16">
        <f>VLOOKUP($A1104,'Medical Examinations'!$A$2:$J$2336,3,FALSE)</f>
        <v>7.45</v>
      </c>
      <c r="E1104" t="str">
        <f>VLOOKUP($A1104,'Medical Examinations'!$A$2:$J$2336,4,FALSE)</f>
        <v>No</v>
      </c>
      <c r="F1104" t="str">
        <f>VLOOKUP($A1104,'Medical Examinations'!$A$2:$J$2336,5,FALSE)</f>
        <v>No</v>
      </c>
      <c r="G1104" t="str">
        <f>VLOOKUP($A1104,'Medical Examinations'!$A$2:$J$2336,6,FALSE)</f>
        <v>No</v>
      </c>
      <c r="H1104" s="17">
        <f>VLOOKUP($A1104,'Medical Examinations'!$A$2:$J$2336,7,FALSE)</f>
        <v>2</v>
      </c>
      <c r="I1104" t="str">
        <f>VLOOKUP($A1104,'Medical Examinations'!$A$2:$J$2336,8,FALSE)</f>
        <v>No</v>
      </c>
      <c r="J1104" t="str">
        <f>VLOOKUP($A1104,'Medical Examinations'!$A$2:$J$2336,9,FALSE)</f>
        <v>Overweight</v>
      </c>
      <c r="K1104" t="str">
        <f>VLOOKUP($A1104,'Medical Examinations'!$A$2:$J$2336,10,FALSE)</f>
        <v>Diabetes</v>
      </c>
      <c r="L1104" s="18">
        <f>VLOOKUP($A1104,'Hospitalisation Details'!$A$2:$H$2345,2,FALSE)</f>
        <v>26912</v>
      </c>
      <c r="M1104" s="13">
        <f>VLOOKUP($A1104,'Hospitalisation Details'!$A$2:$H$2345,4,FALSE)</f>
        <v>10264.44</v>
      </c>
      <c r="N1104" t="str">
        <f>VLOOKUP($A1104,'Hospitalisation Details'!$A$2:$H$2345,5,FALSE)</f>
        <v>tier - 3</v>
      </c>
      <c r="O1104" t="str">
        <f>VLOOKUP($A1104,'Hospitalisation Details'!$A$2:$H$2345,6,FALSE)</f>
        <v>tier - 2</v>
      </c>
      <c r="P1104" t="str">
        <f>VLOOKUP($A1104,'Hospitalisation Details'!$A$2:$H$2345,7,FALSE)</f>
        <v>R1012</v>
      </c>
      <c r="Q1104" s="17">
        <f>VLOOKUP($A1104,'Hospitalisation Details'!$A$2:$H$2345,8,FALSE)</f>
        <v>49</v>
      </c>
    </row>
    <row r="1105" spans="1:17" x14ac:dyDescent="0.25">
      <c r="A1105" t="str">
        <f>'Customer Names'!A1105</f>
        <v>Id1104</v>
      </c>
      <c r="B1105" t="str">
        <f>VLOOKUP($A1105,'Customer Names'!$A$2:$D$2336,3,FALSE)</f>
        <v>Kaitlin R.</v>
      </c>
      <c r="C1105" s="16">
        <f>VLOOKUP($A1105,'Medical Examinations'!$A$2:$J$2336,2,FALSE)</f>
        <v>31.28</v>
      </c>
      <c r="D1105" s="16">
        <f>VLOOKUP($A1105,'Medical Examinations'!$A$2:$J$2336,3,FALSE)</f>
        <v>6.94</v>
      </c>
      <c r="E1105" t="str">
        <f>VLOOKUP($A1105,'Medical Examinations'!$A$2:$J$2336,4,FALSE)</f>
        <v>yes</v>
      </c>
      <c r="F1105" t="str">
        <f>VLOOKUP($A1105,'Medical Examinations'!$A$2:$J$2336,5,FALSE)</f>
        <v>No</v>
      </c>
      <c r="G1105" t="str">
        <f>VLOOKUP($A1105,'Medical Examinations'!$A$2:$J$2336,6,FALSE)</f>
        <v>No</v>
      </c>
      <c r="H1105" s="17">
        <f>VLOOKUP($A1105,'Medical Examinations'!$A$2:$J$2336,7,FALSE)</f>
        <v>1</v>
      </c>
      <c r="I1105" t="str">
        <f>VLOOKUP($A1105,'Medical Examinations'!$A$2:$J$2336,8,FALSE)</f>
        <v>No</v>
      </c>
      <c r="J1105" t="str">
        <f>VLOOKUP($A1105,'Medical Examinations'!$A$2:$J$2336,9,FALSE)</f>
        <v>Obesity</v>
      </c>
      <c r="K1105" t="str">
        <f>VLOOKUP($A1105,'Medical Examinations'!$A$2:$J$2336,10,FALSE)</f>
        <v>Diabetes</v>
      </c>
      <c r="L1105" s="18">
        <f>VLOOKUP($A1105,'Hospitalisation Details'!$A$2:$H$2345,2,FALSE)</f>
        <v>27621</v>
      </c>
      <c r="M1105" s="13">
        <f>VLOOKUP($A1105,'Hospitalisation Details'!$A$2:$H$2345,4,FALSE)</f>
        <v>10259.129999999999</v>
      </c>
      <c r="N1105" t="str">
        <f>VLOOKUP($A1105,'Hospitalisation Details'!$A$2:$H$2345,5,FALSE)</f>
        <v>tier - 3</v>
      </c>
      <c r="O1105" t="str">
        <f>VLOOKUP($A1105,'Hospitalisation Details'!$A$2:$H$2345,6,FALSE)</f>
        <v>tier - 2</v>
      </c>
      <c r="P1105" t="str">
        <f>VLOOKUP($A1105,'Hospitalisation Details'!$A$2:$H$2345,7,FALSE)</f>
        <v>R1011</v>
      </c>
      <c r="Q1105" s="17">
        <f>VLOOKUP($A1105,'Hospitalisation Details'!$A$2:$H$2345,8,FALSE)</f>
        <v>47</v>
      </c>
    </row>
    <row r="1106" spans="1:17" x14ac:dyDescent="0.25">
      <c r="A1106" t="str">
        <f>'Customer Names'!A1106</f>
        <v>Id1105</v>
      </c>
      <c r="B1106" t="str">
        <f>VLOOKUP($A1106,'Customer Names'!$A$2:$D$2336,3,FALSE)</f>
        <v>Mohammad</v>
      </c>
      <c r="C1106" s="16">
        <f>VLOOKUP($A1106,'Medical Examinations'!$A$2:$J$2336,2,FALSE)</f>
        <v>30.21</v>
      </c>
      <c r="D1106" s="16">
        <f>VLOOKUP($A1106,'Medical Examinations'!$A$2:$J$2336,3,FALSE)</f>
        <v>7.83</v>
      </c>
      <c r="E1106" t="str">
        <f>VLOOKUP($A1106,'Medical Examinations'!$A$2:$J$2336,4,FALSE)</f>
        <v>No</v>
      </c>
      <c r="F1106" t="str">
        <f>VLOOKUP($A1106,'Medical Examinations'!$A$2:$J$2336,5,FALSE)</f>
        <v>No</v>
      </c>
      <c r="G1106" t="str">
        <f>VLOOKUP($A1106,'Medical Examinations'!$A$2:$J$2336,6,FALSE)</f>
        <v>No</v>
      </c>
      <c r="H1106" s="17">
        <f>VLOOKUP($A1106,'Medical Examinations'!$A$2:$J$2336,7,FALSE)</f>
        <v>0</v>
      </c>
      <c r="I1106" t="str">
        <f>VLOOKUP($A1106,'Medical Examinations'!$A$2:$J$2336,8,FALSE)</f>
        <v>No</v>
      </c>
      <c r="J1106" t="str">
        <f>VLOOKUP($A1106,'Medical Examinations'!$A$2:$J$2336,9,FALSE)</f>
        <v>Obesity</v>
      </c>
      <c r="K1106" t="str">
        <f>VLOOKUP($A1106,'Medical Examinations'!$A$2:$J$2336,10,FALSE)</f>
        <v>Diabetes</v>
      </c>
      <c r="L1106" s="18">
        <f>VLOOKUP($A1106,'Hospitalisation Details'!$A$2:$H$2345,2,FALSE)</f>
        <v>25104</v>
      </c>
      <c r="M1106" s="13">
        <f>VLOOKUP($A1106,'Hospitalisation Details'!$A$2:$H$2345,4,FALSE)</f>
        <v>10231.5</v>
      </c>
      <c r="N1106" t="str">
        <f>VLOOKUP($A1106,'Hospitalisation Details'!$A$2:$H$2345,5,FALSE)</f>
        <v>tier - 3</v>
      </c>
      <c r="O1106" t="str">
        <f>VLOOKUP($A1106,'Hospitalisation Details'!$A$2:$H$2345,6,FALSE)</f>
        <v>tier - 1</v>
      </c>
      <c r="P1106" t="str">
        <f>VLOOKUP($A1106,'Hospitalisation Details'!$A$2:$H$2345,7,FALSE)</f>
        <v>R1012</v>
      </c>
      <c r="Q1106" s="17">
        <f>VLOOKUP($A1106,'Hospitalisation Details'!$A$2:$H$2345,8,FALSE)</f>
        <v>54</v>
      </c>
    </row>
    <row r="1107" spans="1:17" x14ac:dyDescent="0.25">
      <c r="A1107" t="str">
        <f>'Customer Names'!A1107</f>
        <v>Id1106</v>
      </c>
      <c r="B1107" t="str">
        <f>VLOOKUP($A1107,'Customer Names'!$A$2:$D$2336,3,FALSE)</f>
        <v>Charlie</v>
      </c>
      <c r="C1107" s="16">
        <f>VLOOKUP($A1107,'Medical Examinations'!$A$2:$J$2336,2,FALSE)</f>
        <v>38.28</v>
      </c>
      <c r="D1107" s="16">
        <f>VLOOKUP($A1107,'Medical Examinations'!$A$2:$J$2336,3,FALSE)</f>
        <v>10.17</v>
      </c>
      <c r="E1107" t="str">
        <f>VLOOKUP($A1107,'Medical Examinations'!$A$2:$J$2336,4,FALSE)</f>
        <v>yes</v>
      </c>
      <c r="F1107" t="str">
        <f>VLOOKUP($A1107,'Medical Examinations'!$A$2:$J$2336,5,FALSE)</f>
        <v>No</v>
      </c>
      <c r="G1107" t="str">
        <f>VLOOKUP($A1107,'Medical Examinations'!$A$2:$J$2336,6,FALSE)</f>
        <v>No</v>
      </c>
      <c r="H1107" s="17">
        <f>VLOOKUP($A1107,'Medical Examinations'!$A$2:$J$2336,7,FALSE)</f>
        <v>0</v>
      </c>
      <c r="I1107" t="str">
        <f>VLOOKUP($A1107,'Medical Examinations'!$A$2:$J$2336,8,FALSE)</f>
        <v>No</v>
      </c>
      <c r="J1107" t="str">
        <f>VLOOKUP($A1107,'Medical Examinations'!$A$2:$J$2336,9,FALSE)</f>
        <v>Obesity</v>
      </c>
      <c r="K1107" t="str">
        <f>VLOOKUP($A1107,'Medical Examinations'!$A$2:$J$2336,10,FALSE)</f>
        <v>Diabetes</v>
      </c>
      <c r="L1107" s="18">
        <f>VLOOKUP($A1107,'Hospitalisation Details'!$A$2:$H$2345,2,FALSE)</f>
        <v>24651</v>
      </c>
      <c r="M1107" s="13">
        <f>VLOOKUP($A1107,'Hospitalisation Details'!$A$2:$H$2345,4,FALSE)</f>
        <v>10226.280000000001</v>
      </c>
      <c r="N1107" t="str">
        <f>VLOOKUP($A1107,'Hospitalisation Details'!$A$2:$H$2345,5,FALSE)</f>
        <v>tier - 3</v>
      </c>
      <c r="O1107" t="str">
        <f>VLOOKUP($A1107,'Hospitalisation Details'!$A$2:$H$2345,6,FALSE)</f>
        <v>tier - 3</v>
      </c>
      <c r="P1107" t="str">
        <f>VLOOKUP($A1107,'Hospitalisation Details'!$A$2:$H$2345,7,FALSE)</f>
        <v>R1013</v>
      </c>
      <c r="Q1107" s="17">
        <f>VLOOKUP($A1107,'Hospitalisation Details'!$A$2:$H$2345,8,FALSE)</f>
        <v>55</v>
      </c>
    </row>
    <row r="1108" spans="1:17" x14ac:dyDescent="0.25">
      <c r="A1108" t="str">
        <f>'Customer Names'!A1108</f>
        <v>Id1107</v>
      </c>
      <c r="B1108" t="str">
        <f>VLOOKUP($A1108,'Customer Names'!$A$2:$D$2336,3,FALSE)</f>
        <v>Brent</v>
      </c>
      <c r="C1108" s="16">
        <f>VLOOKUP($A1108,'Medical Examinations'!$A$2:$J$2336,2,FALSE)</f>
        <v>29.9</v>
      </c>
      <c r="D1108" s="16">
        <f>VLOOKUP($A1108,'Medical Examinations'!$A$2:$J$2336,3,FALSE)</f>
        <v>8.9600000000000009</v>
      </c>
      <c r="E1108" t="str">
        <f>VLOOKUP($A1108,'Medical Examinations'!$A$2:$J$2336,4,FALSE)</f>
        <v>yes</v>
      </c>
      <c r="F1108" t="str">
        <f>VLOOKUP($A1108,'Medical Examinations'!$A$2:$J$2336,5,FALSE)</f>
        <v>No</v>
      </c>
      <c r="G1108" t="str">
        <f>VLOOKUP($A1108,'Medical Examinations'!$A$2:$J$2336,6,FALSE)</f>
        <v>No</v>
      </c>
      <c r="H1108" s="17">
        <f>VLOOKUP($A1108,'Medical Examinations'!$A$2:$J$2336,7,FALSE)</f>
        <v>0</v>
      </c>
      <c r="I1108" t="str">
        <f>VLOOKUP($A1108,'Medical Examinations'!$A$2:$J$2336,8,FALSE)</f>
        <v>No</v>
      </c>
      <c r="J1108" t="str">
        <f>VLOOKUP($A1108,'Medical Examinations'!$A$2:$J$2336,9,FALSE)</f>
        <v>Overweight</v>
      </c>
      <c r="K1108" t="str">
        <f>VLOOKUP($A1108,'Medical Examinations'!$A$2:$J$2336,10,FALSE)</f>
        <v>Diabetes</v>
      </c>
      <c r="L1108" s="18">
        <f>VLOOKUP($A1108,'Hospitalisation Details'!$A$2:$H$2345,2,FALSE)</f>
        <v>24741</v>
      </c>
      <c r="M1108" s="13">
        <f>VLOOKUP($A1108,'Hospitalisation Details'!$A$2:$H$2345,4,FALSE)</f>
        <v>10214.64</v>
      </c>
      <c r="N1108" t="str">
        <f>VLOOKUP($A1108,'Hospitalisation Details'!$A$2:$H$2345,5,FALSE)</f>
        <v>tier - 3</v>
      </c>
      <c r="O1108" t="str">
        <f>VLOOKUP($A1108,'Hospitalisation Details'!$A$2:$H$2345,6,FALSE)</f>
        <v>tier - 2</v>
      </c>
      <c r="P1108" t="str">
        <f>VLOOKUP($A1108,'Hospitalisation Details'!$A$2:$H$2345,7,FALSE)</f>
        <v>R1011</v>
      </c>
      <c r="Q1108" s="17">
        <f>VLOOKUP($A1108,'Hospitalisation Details'!$A$2:$H$2345,8,FALSE)</f>
        <v>55</v>
      </c>
    </row>
    <row r="1109" spans="1:17" x14ac:dyDescent="0.25">
      <c r="A1109" t="str">
        <f>'Customer Names'!A1109</f>
        <v>Id1108</v>
      </c>
      <c r="B1109" t="str">
        <f>VLOOKUP($A1109,'Customer Names'!$A$2:$D$2336,3,FALSE)</f>
        <v>Kelli M</v>
      </c>
      <c r="C1109" s="16">
        <f>VLOOKUP($A1109,'Medical Examinations'!$A$2:$J$2336,2,FALSE)</f>
        <v>23.18</v>
      </c>
      <c r="D1109" s="16">
        <f>VLOOKUP($A1109,'Medical Examinations'!$A$2:$J$2336,3,FALSE)</f>
        <v>6.96</v>
      </c>
      <c r="E1109" t="str">
        <f>VLOOKUP($A1109,'Medical Examinations'!$A$2:$J$2336,4,FALSE)</f>
        <v>yes</v>
      </c>
      <c r="F1109" t="str">
        <f>VLOOKUP($A1109,'Medical Examinations'!$A$2:$J$2336,5,FALSE)</f>
        <v>No</v>
      </c>
      <c r="G1109" t="str">
        <f>VLOOKUP($A1109,'Medical Examinations'!$A$2:$J$2336,6,FALSE)</f>
        <v>No</v>
      </c>
      <c r="H1109" s="17">
        <f>VLOOKUP($A1109,'Medical Examinations'!$A$2:$J$2336,7,FALSE)</f>
        <v>2</v>
      </c>
      <c r="I1109" t="str">
        <f>VLOOKUP($A1109,'Medical Examinations'!$A$2:$J$2336,8,FALSE)</f>
        <v>No</v>
      </c>
      <c r="J1109" t="str">
        <f>VLOOKUP($A1109,'Medical Examinations'!$A$2:$J$2336,9,FALSE)</f>
        <v>Normal Weight</v>
      </c>
      <c r="K1109" t="str">
        <f>VLOOKUP($A1109,'Medical Examinations'!$A$2:$J$2336,10,FALSE)</f>
        <v>Diabetes</v>
      </c>
      <c r="L1109" s="18">
        <f>VLOOKUP($A1109,'Hospitalisation Details'!$A$2:$H$2345,2,FALSE)</f>
        <v>25926</v>
      </c>
      <c r="M1109" s="13">
        <f>VLOOKUP($A1109,'Hospitalisation Details'!$A$2:$H$2345,4,FALSE)</f>
        <v>10197.77</v>
      </c>
      <c r="N1109" t="str">
        <f>VLOOKUP($A1109,'Hospitalisation Details'!$A$2:$H$2345,5,FALSE)</f>
        <v>tier - 3</v>
      </c>
      <c r="O1109" t="str">
        <f>VLOOKUP($A1109,'Hospitalisation Details'!$A$2:$H$2345,6,FALSE)</f>
        <v>tier - 1</v>
      </c>
      <c r="P1109" t="str">
        <f>VLOOKUP($A1109,'Hospitalisation Details'!$A$2:$H$2345,7,FALSE)</f>
        <v>R1024</v>
      </c>
      <c r="Q1109" s="17">
        <f>VLOOKUP($A1109,'Hospitalisation Details'!$A$2:$H$2345,8,FALSE)</f>
        <v>52</v>
      </c>
    </row>
    <row r="1110" spans="1:17" x14ac:dyDescent="0.25">
      <c r="A1110" t="str">
        <f>'Customer Names'!A1110</f>
        <v>Id1109</v>
      </c>
      <c r="B1110" t="str">
        <f>VLOOKUP($A1110,'Customer Names'!$A$2:$D$2336,3,FALSE)</f>
        <v>Sheridan H</v>
      </c>
      <c r="C1110" s="16">
        <f>VLOOKUP($A1110,'Medical Examinations'!$A$2:$J$2336,2,FALSE)</f>
        <v>33.020000000000003</v>
      </c>
      <c r="D1110" s="16">
        <f>VLOOKUP($A1110,'Medical Examinations'!$A$2:$J$2336,3,FALSE)</f>
        <v>5.07</v>
      </c>
      <c r="E1110" t="str">
        <f>VLOOKUP($A1110,'Medical Examinations'!$A$2:$J$2336,4,FALSE)</f>
        <v>yes</v>
      </c>
      <c r="F1110" t="str">
        <f>VLOOKUP($A1110,'Medical Examinations'!$A$2:$J$2336,5,FALSE)</f>
        <v>No</v>
      </c>
      <c r="G1110" t="str">
        <f>VLOOKUP($A1110,'Medical Examinations'!$A$2:$J$2336,6,FALSE)</f>
        <v>No</v>
      </c>
      <c r="H1110" s="17">
        <f>VLOOKUP($A1110,'Medical Examinations'!$A$2:$J$2336,7,FALSE)</f>
        <v>0</v>
      </c>
      <c r="I1110" t="str">
        <f>VLOOKUP($A1110,'Medical Examinations'!$A$2:$J$2336,8,FALSE)</f>
        <v>No</v>
      </c>
      <c r="J1110" t="str">
        <f>VLOOKUP($A1110,'Medical Examinations'!$A$2:$J$2336,9,FALSE)</f>
        <v>Obesity</v>
      </c>
      <c r="K1110" t="str">
        <f>VLOOKUP($A1110,'Medical Examinations'!$A$2:$J$2336,10,FALSE)</f>
        <v>Normal</v>
      </c>
      <c r="L1110" s="18">
        <f>VLOOKUP($A1110,'Hospitalisation Details'!$A$2:$H$2345,2,FALSE)</f>
        <v>31336</v>
      </c>
      <c r="M1110" s="13">
        <f>VLOOKUP($A1110,'Hospitalisation Details'!$A$2:$H$2345,4,FALSE)</f>
        <v>10191.82</v>
      </c>
      <c r="N1110" t="str">
        <f>VLOOKUP($A1110,'Hospitalisation Details'!$A$2:$H$2345,5,FALSE)</f>
        <v>tier - 3</v>
      </c>
      <c r="O1110" t="str">
        <f>VLOOKUP($A1110,'Hospitalisation Details'!$A$2:$H$2345,6,FALSE)</f>
        <v>tier - 2</v>
      </c>
      <c r="P1110" t="str">
        <f>VLOOKUP($A1110,'Hospitalisation Details'!$A$2:$H$2345,7,FALSE)</f>
        <v>R1026</v>
      </c>
      <c r="Q1110" s="17">
        <f>VLOOKUP($A1110,'Hospitalisation Details'!$A$2:$H$2345,8,FALSE)</f>
        <v>37</v>
      </c>
    </row>
    <row r="1111" spans="1:17" x14ac:dyDescent="0.25">
      <c r="A1111" t="str">
        <f>'Customer Names'!A1111</f>
        <v>Id1110</v>
      </c>
      <c r="B1111" t="str">
        <f>VLOOKUP($A1111,'Customer Names'!$A$2:$D$2336,3,FALSE)</f>
        <v>Sarah M.</v>
      </c>
      <c r="C1111" s="16">
        <f>VLOOKUP($A1111,'Medical Examinations'!$A$2:$J$2336,2,FALSE)</f>
        <v>27.29</v>
      </c>
      <c r="D1111" s="16">
        <f>VLOOKUP($A1111,'Medical Examinations'!$A$2:$J$2336,3,FALSE)</f>
        <v>5.85</v>
      </c>
      <c r="E1111" t="str">
        <f>VLOOKUP($A1111,'Medical Examinations'!$A$2:$J$2336,4,FALSE)</f>
        <v>No</v>
      </c>
      <c r="F1111" t="str">
        <f>VLOOKUP($A1111,'Medical Examinations'!$A$2:$J$2336,5,FALSE)</f>
        <v>No</v>
      </c>
      <c r="G1111" t="str">
        <f>VLOOKUP($A1111,'Medical Examinations'!$A$2:$J$2336,6,FALSE)</f>
        <v>No</v>
      </c>
      <c r="H1111" s="17">
        <f>VLOOKUP($A1111,'Medical Examinations'!$A$2:$J$2336,7,FALSE)</f>
        <v>2</v>
      </c>
      <c r="I1111" t="str">
        <f>VLOOKUP($A1111,'Medical Examinations'!$A$2:$J$2336,8,FALSE)</f>
        <v>No</v>
      </c>
      <c r="J1111" t="str">
        <f>VLOOKUP($A1111,'Medical Examinations'!$A$2:$J$2336,9,FALSE)</f>
        <v>Overweight</v>
      </c>
      <c r="K1111" t="str">
        <f>VLOOKUP($A1111,'Medical Examinations'!$A$2:$J$2336,10,FALSE)</f>
        <v>Prediabetes</v>
      </c>
      <c r="L1111" s="18">
        <f>VLOOKUP($A1111,'Hospitalisation Details'!$A$2:$H$2345,2,FALSE)</f>
        <v>26490</v>
      </c>
      <c r="M1111" s="13">
        <f>VLOOKUP($A1111,'Hospitalisation Details'!$A$2:$H$2345,4,FALSE)</f>
        <v>10160.870000000001</v>
      </c>
      <c r="N1111" t="str">
        <f>VLOOKUP($A1111,'Hospitalisation Details'!$A$2:$H$2345,5,FALSE)</f>
        <v>tier - 3</v>
      </c>
      <c r="O1111" t="str">
        <f>VLOOKUP($A1111,'Hospitalisation Details'!$A$2:$H$2345,6,FALSE)</f>
        <v>tier - 3</v>
      </c>
      <c r="P1111" t="str">
        <f>VLOOKUP($A1111,'Hospitalisation Details'!$A$2:$H$2345,7,FALSE)</f>
        <v>R1025</v>
      </c>
      <c r="Q1111" s="17">
        <f>VLOOKUP($A1111,'Hospitalisation Details'!$A$2:$H$2345,8,FALSE)</f>
        <v>50</v>
      </c>
    </row>
    <row r="1112" spans="1:17" x14ac:dyDescent="0.25">
      <c r="A1112" t="str">
        <f>'Customer Names'!A1112</f>
        <v>Id1111</v>
      </c>
      <c r="B1112" t="str">
        <f>VLOOKUP($A1112,'Customer Names'!$A$2:$D$2336,3,FALSE)</f>
        <v>Jennifer</v>
      </c>
      <c r="C1112" s="16">
        <f>VLOOKUP($A1112,'Medical Examinations'!$A$2:$J$2336,2,FALSE)</f>
        <v>23.18</v>
      </c>
      <c r="D1112" s="16">
        <f>VLOOKUP($A1112,'Medical Examinations'!$A$2:$J$2336,3,FALSE)</f>
        <v>10.56</v>
      </c>
      <c r="E1112" t="str">
        <f>VLOOKUP($A1112,'Medical Examinations'!$A$2:$J$2336,4,FALSE)</f>
        <v>No</v>
      </c>
      <c r="F1112" t="str">
        <f>VLOOKUP($A1112,'Medical Examinations'!$A$2:$J$2336,5,FALSE)</f>
        <v>No</v>
      </c>
      <c r="G1112" t="str">
        <f>VLOOKUP($A1112,'Medical Examinations'!$A$2:$J$2336,6,FALSE)</f>
        <v>No</v>
      </c>
      <c r="H1112" s="17">
        <f>VLOOKUP($A1112,'Medical Examinations'!$A$2:$J$2336,7,FALSE)</f>
        <v>2</v>
      </c>
      <c r="I1112" t="str">
        <f>VLOOKUP($A1112,'Medical Examinations'!$A$2:$J$2336,8,FALSE)</f>
        <v>No</v>
      </c>
      <c r="J1112" t="str">
        <f>VLOOKUP($A1112,'Medical Examinations'!$A$2:$J$2336,9,FALSE)</f>
        <v>Normal Weight</v>
      </c>
      <c r="K1112" t="str">
        <f>VLOOKUP($A1112,'Medical Examinations'!$A$2:$J$2336,10,FALSE)</f>
        <v>Diabetes</v>
      </c>
      <c r="L1112" s="18">
        <f>VLOOKUP($A1112,'Hospitalisation Details'!$A$2:$H$2345,2,FALSE)</f>
        <v>26950</v>
      </c>
      <c r="M1112" s="13">
        <f>VLOOKUP($A1112,'Hospitalisation Details'!$A$2:$H$2345,4,FALSE)</f>
        <v>10156.780000000001</v>
      </c>
      <c r="N1112" t="str">
        <f>VLOOKUP($A1112,'Hospitalisation Details'!$A$2:$H$2345,5,FALSE)</f>
        <v>tier - 3</v>
      </c>
      <c r="O1112" t="str">
        <f>VLOOKUP($A1112,'Hospitalisation Details'!$A$2:$H$2345,6,FALSE)</f>
        <v>tier - 2</v>
      </c>
      <c r="P1112" t="str">
        <f>VLOOKUP($A1112,'Hospitalisation Details'!$A$2:$H$2345,7,FALSE)</f>
        <v>R1012</v>
      </c>
      <c r="Q1112" s="17">
        <f>VLOOKUP($A1112,'Hospitalisation Details'!$A$2:$H$2345,8,FALSE)</f>
        <v>49</v>
      </c>
    </row>
    <row r="1113" spans="1:17" x14ac:dyDescent="0.25">
      <c r="A1113" t="str">
        <f>'Customer Names'!A1113</f>
        <v>Id1112</v>
      </c>
      <c r="B1113" t="str">
        <f>VLOOKUP($A1113,'Customer Names'!$A$2:$D$2336,3,FALSE)</f>
        <v>Laura J</v>
      </c>
      <c r="C1113" s="16">
        <f>VLOOKUP($A1113,'Medical Examinations'!$A$2:$J$2336,2,FALSE)</f>
        <v>32.659999999999997</v>
      </c>
      <c r="D1113" s="16">
        <f>VLOOKUP($A1113,'Medical Examinations'!$A$2:$J$2336,3,FALSE)</f>
        <v>8.92</v>
      </c>
      <c r="E1113" t="str">
        <f>VLOOKUP($A1113,'Medical Examinations'!$A$2:$J$2336,4,FALSE)</f>
        <v>yes</v>
      </c>
      <c r="F1113" t="str">
        <f>VLOOKUP($A1113,'Medical Examinations'!$A$2:$J$2336,5,FALSE)</f>
        <v>No</v>
      </c>
      <c r="G1113" t="str">
        <f>VLOOKUP($A1113,'Medical Examinations'!$A$2:$J$2336,6,FALSE)</f>
        <v>No</v>
      </c>
      <c r="H1113" s="17">
        <f>VLOOKUP($A1113,'Medical Examinations'!$A$2:$J$2336,7,FALSE)</f>
        <v>0</v>
      </c>
      <c r="I1113" t="str">
        <f>VLOOKUP($A1113,'Medical Examinations'!$A$2:$J$2336,8,FALSE)</f>
        <v>No</v>
      </c>
      <c r="J1113" t="str">
        <f>VLOOKUP($A1113,'Medical Examinations'!$A$2:$J$2336,9,FALSE)</f>
        <v>Obesity</v>
      </c>
      <c r="K1113" t="str">
        <f>VLOOKUP($A1113,'Medical Examinations'!$A$2:$J$2336,10,FALSE)</f>
        <v>Diabetes</v>
      </c>
      <c r="L1113" s="18">
        <f>VLOOKUP($A1113,'Hospitalisation Details'!$A$2:$H$2345,2,FALSE)</f>
        <v>29749</v>
      </c>
      <c r="M1113" s="13">
        <f>VLOOKUP($A1113,'Hospitalisation Details'!$A$2:$H$2345,4,FALSE)</f>
        <v>10146.129999999999</v>
      </c>
      <c r="N1113" t="str">
        <f>VLOOKUP($A1113,'Hospitalisation Details'!$A$2:$H$2345,5,FALSE)</f>
        <v>tier - 3</v>
      </c>
      <c r="O1113" t="str">
        <f>VLOOKUP($A1113,'Hospitalisation Details'!$A$2:$H$2345,6,FALSE)</f>
        <v>tier - 1</v>
      </c>
      <c r="P1113" t="str">
        <f>VLOOKUP($A1113,'Hospitalisation Details'!$A$2:$H$2345,7,FALSE)</f>
        <v>R1025</v>
      </c>
      <c r="Q1113" s="17">
        <f>VLOOKUP($A1113,'Hospitalisation Details'!$A$2:$H$2345,8,FALSE)</f>
        <v>41</v>
      </c>
    </row>
    <row r="1114" spans="1:17" x14ac:dyDescent="0.25">
      <c r="A1114" t="str">
        <f>'Customer Names'!A1114</f>
        <v>Id1113</v>
      </c>
      <c r="B1114" t="str">
        <f>VLOOKUP($A1114,'Customer Names'!$A$2:$D$2336,3,FALSE)</f>
        <v>Thomas</v>
      </c>
      <c r="C1114" s="16">
        <f>VLOOKUP($A1114,'Medical Examinations'!$A$2:$J$2336,2,FALSE)</f>
        <v>30.78</v>
      </c>
      <c r="D1114" s="16">
        <f>VLOOKUP($A1114,'Medical Examinations'!$A$2:$J$2336,3,FALSE)</f>
        <v>8.6300000000000008</v>
      </c>
      <c r="E1114" t="str">
        <f>VLOOKUP($A1114,'Medical Examinations'!$A$2:$J$2336,4,FALSE)</f>
        <v>No</v>
      </c>
      <c r="F1114" t="str">
        <f>VLOOKUP($A1114,'Medical Examinations'!$A$2:$J$2336,5,FALSE)</f>
        <v>No</v>
      </c>
      <c r="G1114" t="str">
        <f>VLOOKUP($A1114,'Medical Examinations'!$A$2:$J$2336,6,FALSE)</f>
        <v>No</v>
      </c>
      <c r="H1114" s="17">
        <f>VLOOKUP($A1114,'Medical Examinations'!$A$2:$J$2336,7,FALSE)</f>
        <v>0</v>
      </c>
      <c r="I1114" t="str">
        <f>VLOOKUP($A1114,'Medical Examinations'!$A$2:$J$2336,8,FALSE)</f>
        <v>No</v>
      </c>
      <c r="J1114" t="str">
        <f>VLOOKUP($A1114,'Medical Examinations'!$A$2:$J$2336,9,FALSE)</f>
        <v>Obesity</v>
      </c>
      <c r="K1114" t="str">
        <f>VLOOKUP($A1114,'Medical Examinations'!$A$2:$J$2336,10,FALSE)</f>
        <v>Diabetes</v>
      </c>
      <c r="L1114" s="18">
        <f>VLOOKUP($A1114,'Hospitalisation Details'!$A$2:$H$2345,2,FALSE)</f>
        <v>27393</v>
      </c>
      <c r="M1114" s="13">
        <f>VLOOKUP($A1114,'Hospitalisation Details'!$A$2:$H$2345,4,FALSE)</f>
        <v>10141.14</v>
      </c>
      <c r="N1114" t="str">
        <f>VLOOKUP($A1114,'Hospitalisation Details'!$A$2:$H$2345,5,FALSE)</f>
        <v>tier - 3</v>
      </c>
      <c r="O1114" t="str">
        <f>VLOOKUP($A1114,'Hospitalisation Details'!$A$2:$H$2345,6,FALSE)</f>
        <v>tier - 1</v>
      </c>
      <c r="P1114" t="str">
        <f>VLOOKUP($A1114,'Hospitalisation Details'!$A$2:$H$2345,7,FALSE)</f>
        <v>R1016</v>
      </c>
      <c r="Q1114" s="17">
        <f>VLOOKUP($A1114,'Hospitalisation Details'!$A$2:$H$2345,8,FALSE)</f>
        <v>48</v>
      </c>
    </row>
    <row r="1115" spans="1:17" x14ac:dyDescent="0.25">
      <c r="A1115" t="str">
        <f>'Customer Names'!A1115</f>
        <v>Id1114</v>
      </c>
      <c r="B1115" t="str">
        <f>VLOOKUP($A1115,'Customer Names'!$A$2:$D$2336,3,FALSE)</f>
        <v>Gisele</v>
      </c>
      <c r="C1115" s="16">
        <f>VLOOKUP($A1115,'Medical Examinations'!$A$2:$J$2336,2,FALSE)</f>
        <v>47.2</v>
      </c>
      <c r="D1115" s="16">
        <f>VLOOKUP($A1115,'Medical Examinations'!$A$2:$J$2336,3,FALSE)</f>
        <v>6.29</v>
      </c>
      <c r="E1115" t="str">
        <f>VLOOKUP($A1115,'Medical Examinations'!$A$2:$J$2336,4,FALSE)</f>
        <v>yes</v>
      </c>
      <c r="F1115" t="str">
        <f>VLOOKUP($A1115,'Medical Examinations'!$A$2:$J$2336,5,FALSE)</f>
        <v>No</v>
      </c>
      <c r="G1115" t="str">
        <f>VLOOKUP($A1115,'Medical Examinations'!$A$2:$J$2336,6,FALSE)</f>
        <v>Yes</v>
      </c>
      <c r="H1115" s="17">
        <f>VLOOKUP($A1115,'Medical Examinations'!$A$2:$J$2336,7,FALSE)</f>
        <v>1</v>
      </c>
      <c r="I1115" t="str">
        <f>VLOOKUP($A1115,'Medical Examinations'!$A$2:$J$2336,8,FALSE)</f>
        <v>No</v>
      </c>
      <c r="J1115" t="str">
        <f>VLOOKUP($A1115,'Medical Examinations'!$A$2:$J$2336,9,FALSE)</f>
        <v>Obesity</v>
      </c>
      <c r="K1115" t="str">
        <f>VLOOKUP($A1115,'Medical Examinations'!$A$2:$J$2336,10,FALSE)</f>
        <v>Prediabetes</v>
      </c>
      <c r="L1115" s="18">
        <f>VLOOKUP($A1115,'Hospitalisation Details'!$A$2:$H$2345,2,FALSE)</f>
        <v>35678</v>
      </c>
      <c r="M1115" s="13">
        <f>VLOOKUP($A1115,'Hospitalisation Details'!$A$2:$H$2345,4,FALSE)</f>
        <v>10139.84</v>
      </c>
      <c r="N1115" t="str">
        <f>VLOOKUP($A1115,'Hospitalisation Details'!$A$2:$H$2345,5,FALSE)</f>
        <v>tier - 3</v>
      </c>
      <c r="O1115" t="str">
        <f>VLOOKUP($A1115,'Hospitalisation Details'!$A$2:$H$2345,6,FALSE)</f>
        <v>tier - 2</v>
      </c>
      <c r="P1115" t="str">
        <f>VLOOKUP($A1115,'Hospitalisation Details'!$A$2:$H$2345,7,FALSE)</f>
        <v>R1012</v>
      </c>
      <c r="Q1115" s="17">
        <f>VLOOKUP($A1115,'Hospitalisation Details'!$A$2:$H$2345,8,FALSE)</f>
        <v>25</v>
      </c>
    </row>
    <row r="1116" spans="1:17" x14ac:dyDescent="0.25">
      <c r="A1116" t="str">
        <f>'Customer Names'!A1116</f>
        <v>Id1115</v>
      </c>
      <c r="B1116" t="str">
        <f>VLOOKUP($A1116,'Customer Names'!$A$2:$D$2336,3,FALSE)</f>
        <v>Myra L</v>
      </c>
      <c r="C1116" s="16">
        <f>VLOOKUP($A1116,'Medical Examinations'!$A$2:$J$2336,2,FALSE)</f>
        <v>31.6</v>
      </c>
      <c r="D1116" s="16">
        <f>VLOOKUP($A1116,'Medical Examinations'!$A$2:$J$2336,3,FALSE)</f>
        <v>5.75</v>
      </c>
      <c r="E1116" t="str">
        <f>VLOOKUP($A1116,'Medical Examinations'!$A$2:$J$2336,4,FALSE)</f>
        <v>No</v>
      </c>
      <c r="F1116" t="str">
        <f>VLOOKUP($A1116,'Medical Examinations'!$A$2:$J$2336,5,FALSE)</f>
        <v>No</v>
      </c>
      <c r="G1116" t="str">
        <f>VLOOKUP($A1116,'Medical Examinations'!$A$2:$J$2336,6,FALSE)</f>
        <v>No</v>
      </c>
      <c r="H1116" s="17">
        <f>VLOOKUP($A1116,'Medical Examinations'!$A$2:$J$2336,7,FALSE)</f>
        <v>2</v>
      </c>
      <c r="I1116" t="str">
        <f>VLOOKUP($A1116,'Medical Examinations'!$A$2:$J$2336,8,FALSE)</f>
        <v>No</v>
      </c>
      <c r="J1116" t="str">
        <f>VLOOKUP($A1116,'Medical Examinations'!$A$2:$J$2336,9,FALSE)</f>
        <v>Obesity</v>
      </c>
      <c r="K1116" t="str">
        <f>VLOOKUP($A1116,'Medical Examinations'!$A$2:$J$2336,10,FALSE)</f>
        <v>Prediabetes</v>
      </c>
      <c r="L1116" s="18">
        <f>VLOOKUP($A1116,'Hospitalisation Details'!$A$2:$H$2345,2,FALSE)</f>
        <v>26619</v>
      </c>
      <c r="M1116" s="13">
        <f>VLOOKUP($A1116,'Hospitalisation Details'!$A$2:$H$2345,4,FALSE)</f>
        <v>10118.42</v>
      </c>
      <c r="N1116" t="str">
        <f>VLOOKUP($A1116,'Hospitalisation Details'!$A$2:$H$2345,5,FALSE)</f>
        <v>tier - 3</v>
      </c>
      <c r="O1116" t="str">
        <f>VLOOKUP($A1116,'Hospitalisation Details'!$A$2:$H$2345,6,FALSE)</f>
        <v>tier - 3</v>
      </c>
      <c r="P1116" t="str">
        <f>VLOOKUP($A1116,'Hospitalisation Details'!$A$2:$H$2345,7,FALSE)</f>
        <v>R1011</v>
      </c>
      <c r="Q1116" s="17">
        <f>VLOOKUP($A1116,'Hospitalisation Details'!$A$2:$H$2345,8,FALSE)</f>
        <v>50</v>
      </c>
    </row>
    <row r="1117" spans="1:17" x14ac:dyDescent="0.25">
      <c r="A1117" t="str">
        <f>'Customer Names'!A1117</f>
        <v>Id1116</v>
      </c>
      <c r="B1117" t="str">
        <f>VLOOKUP($A1117,'Customer Names'!$A$2:$D$2336,3,FALSE)</f>
        <v>Melissa M.</v>
      </c>
      <c r="C1117" s="16">
        <f>VLOOKUP($A1117,'Medical Examinations'!$A$2:$J$2336,2,FALSE)</f>
        <v>33.914999999999999</v>
      </c>
      <c r="D1117" s="16">
        <f>VLOOKUP($A1117,'Medical Examinations'!$A$2:$J$2336,3,FALSE)</f>
        <v>6.66</v>
      </c>
      <c r="E1117" t="str">
        <f>VLOOKUP($A1117,'Medical Examinations'!$A$2:$J$2336,4,FALSE)</f>
        <v>yes</v>
      </c>
      <c r="F1117" t="str">
        <f>VLOOKUP($A1117,'Medical Examinations'!$A$2:$J$2336,5,FALSE)</f>
        <v>No</v>
      </c>
      <c r="G1117" t="str">
        <f>VLOOKUP($A1117,'Medical Examinations'!$A$2:$J$2336,6,FALSE)</f>
        <v>No</v>
      </c>
      <c r="H1117" s="17">
        <f>VLOOKUP($A1117,'Medical Examinations'!$A$2:$J$2336,7,FALSE)</f>
        <v>1</v>
      </c>
      <c r="I1117" t="str">
        <f>VLOOKUP($A1117,'Medical Examinations'!$A$2:$J$2336,8,FALSE)</f>
        <v>No</v>
      </c>
      <c r="J1117" t="str">
        <f>VLOOKUP($A1117,'Medical Examinations'!$A$2:$J$2336,9,FALSE)</f>
        <v>Obesity</v>
      </c>
      <c r="K1117" t="str">
        <f>VLOOKUP($A1117,'Medical Examinations'!$A$2:$J$2336,10,FALSE)</f>
        <v>Diabetes</v>
      </c>
      <c r="L1117" s="18">
        <f>VLOOKUP($A1117,'Hospitalisation Details'!$A$2:$H$2345,2,FALSE)</f>
        <v>27577</v>
      </c>
      <c r="M1117" s="13">
        <f>VLOOKUP($A1117,'Hospitalisation Details'!$A$2:$H$2345,4,FALSE)</f>
        <v>10115.01</v>
      </c>
      <c r="N1117" t="str">
        <f>VLOOKUP($A1117,'Hospitalisation Details'!$A$2:$H$2345,5,FALSE)</f>
        <v>tier - 3</v>
      </c>
      <c r="O1117" t="str">
        <f>VLOOKUP($A1117,'Hospitalisation Details'!$A$2:$H$2345,6,FALSE)</f>
        <v>tier - 3</v>
      </c>
      <c r="P1117" t="str">
        <f>VLOOKUP($A1117,'Hospitalisation Details'!$A$2:$H$2345,7,FALSE)</f>
        <v>R1012</v>
      </c>
      <c r="Q1117" s="17">
        <f>VLOOKUP($A1117,'Hospitalisation Details'!$A$2:$H$2345,8,FALSE)</f>
        <v>47</v>
      </c>
    </row>
    <row r="1118" spans="1:17" x14ac:dyDescent="0.25">
      <c r="A1118" t="str">
        <f>'Customer Names'!A1118</f>
        <v>Id1117</v>
      </c>
      <c r="B1118" t="str">
        <f>VLOOKUP($A1118,'Customer Names'!$A$2:$D$2336,3,FALSE)</f>
        <v>Eleanor F.</v>
      </c>
      <c r="C1118" s="16">
        <f>VLOOKUP($A1118,'Medical Examinations'!$A$2:$J$2336,2,FALSE)</f>
        <v>23.54</v>
      </c>
      <c r="D1118" s="16">
        <f>VLOOKUP($A1118,'Medical Examinations'!$A$2:$J$2336,3,FALSE)</f>
        <v>5.0999999999999996</v>
      </c>
      <c r="E1118" t="str">
        <f>VLOOKUP($A1118,'Medical Examinations'!$A$2:$J$2336,4,FALSE)</f>
        <v>No</v>
      </c>
      <c r="F1118" t="str">
        <f>VLOOKUP($A1118,'Medical Examinations'!$A$2:$J$2336,5,FALSE)</f>
        <v>No</v>
      </c>
      <c r="G1118" t="str">
        <f>VLOOKUP($A1118,'Medical Examinations'!$A$2:$J$2336,6,FALSE)</f>
        <v>No</v>
      </c>
      <c r="H1118" s="17">
        <f>VLOOKUP($A1118,'Medical Examinations'!$A$2:$J$2336,7,FALSE)</f>
        <v>2</v>
      </c>
      <c r="I1118" t="str">
        <f>VLOOKUP($A1118,'Medical Examinations'!$A$2:$J$2336,8,FALSE)</f>
        <v>No</v>
      </c>
      <c r="J1118" t="str">
        <f>VLOOKUP($A1118,'Medical Examinations'!$A$2:$J$2336,9,FALSE)</f>
        <v>Normal Weight</v>
      </c>
      <c r="K1118" t="str">
        <f>VLOOKUP($A1118,'Medical Examinations'!$A$2:$J$2336,10,FALSE)</f>
        <v>Normal</v>
      </c>
      <c r="L1118" s="18">
        <f>VLOOKUP($A1118,'Hospitalisation Details'!$A$2:$H$2345,2,FALSE)</f>
        <v>26519</v>
      </c>
      <c r="M1118" s="13">
        <f>VLOOKUP($A1118,'Hospitalisation Details'!$A$2:$H$2345,4,FALSE)</f>
        <v>10107.219999999999</v>
      </c>
      <c r="N1118" t="str">
        <f>VLOOKUP($A1118,'Hospitalisation Details'!$A$2:$H$2345,5,FALSE)</f>
        <v>tier - 3</v>
      </c>
      <c r="O1118" t="str">
        <f>VLOOKUP($A1118,'Hospitalisation Details'!$A$2:$H$2345,6,FALSE)</f>
        <v>tier - 1</v>
      </c>
      <c r="P1118" t="str">
        <f>VLOOKUP($A1118,'Hospitalisation Details'!$A$2:$H$2345,7,FALSE)</f>
        <v>R1013</v>
      </c>
      <c r="Q1118" s="17">
        <f>VLOOKUP($A1118,'Hospitalisation Details'!$A$2:$H$2345,8,FALSE)</f>
        <v>50</v>
      </c>
    </row>
    <row r="1119" spans="1:17" x14ac:dyDescent="0.25">
      <c r="A1119" t="str">
        <f>'Customer Names'!A1119</f>
        <v>Id1118</v>
      </c>
      <c r="B1119" t="str">
        <f>VLOOKUP($A1119,'Customer Names'!$A$2:$D$2336,3,FALSE)</f>
        <v>Elizabeth</v>
      </c>
      <c r="C1119" s="16">
        <f>VLOOKUP($A1119,'Medical Examinations'!$A$2:$J$2336,2,FALSE)</f>
        <v>27.074999999999999</v>
      </c>
      <c r="D1119" s="16">
        <f>VLOOKUP($A1119,'Medical Examinations'!$A$2:$J$2336,3,FALSE)</f>
        <v>4.41</v>
      </c>
      <c r="E1119" t="str">
        <f>VLOOKUP($A1119,'Medical Examinations'!$A$2:$J$2336,4,FALSE)</f>
        <v>No</v>
      </c>
      <c r="F1119" t="str">
        <f>VLOOKUP($A1119,'Medical Examinations'!$A$2:$J$2336,5,FALSE)</f>
        <v>No</v>
      </c>
      <c r="G1119" t="str">
        <f>VLOOKUP($A1119,'Medical Examinations'!$A$2:$J$2336,6,FALSE)</f>
        <v>No</v>
      </c>
      <c r="H1119" s="17">
        <f>VLOOKUP($A1119,'Medical Examinations'!$A$2:$J$2336,7,FALSE)</f>
        <v>2</v>
      </c>
      <c r="I1119" t="str">
        <f>VLOOKUP($A1119,'Medical Examinations'!$A$2:$J$2336,8,FALSE)</f>
        <v>No</v>
      </c>
      <c r="J1119" t="str">
        <f>VLOOKUP($A1119,'Medical Examinations'!$A$2:$J$2336,9,FALSE)</f>
        <v>Overweight</v>
      </c>
      <c r="K1119" t="str">
        <f>VLOOKUP($A1119,'Medical Examinations'!$A$2:$J$2336,10,FALSE)</f>
        <v>Normal</v>
      </c>
      <c r="L1119" s="18">
        <f>VLOOKUP($A1119,'Hospitalisation Details'!$A$2:$H$2345,2,FALSE)</f>
        <v>26591</v>
      </c>
      <c r="M1119" s="13">
        <f>VLOOKUP($A1119,'Hospitalisation Details'!$A$2:$H$2345,4,FALSE)</f>
        <v>10106.129999999999</v>
      </c>
      <c r="N1119" t="str">
        <f>VLOOKUP($A1119,'Hospitalisation Details'!$A$2:$H$2345,5,FALSE)</f>
        <v>tier - 3</v>
      </c>
      <c r="O1119" t="str">
        <f>VLOOKUP($A1119,'Hospitalisation Details'!$A$2:$H$2345,6,FALSE)</f>
        <v>tier - 1</v>
      </c>
      <c r="P1119" t="str">
        <f>VLOOKUP($A1119,'Hospitalisation Details'!$A$2:$H$2345,7,FALSE)</f>
        <v>R1024</v>
      </c>
      <c r="Q1119" s="17">
        <f>VLOOKUP($A1119,'Hospitalisation Details'!$A$2:$H$2345,8,FALSE)</f>
        <v>50</v>
      </c>
    </row>
    <row r="1120" spans="1:17" x14ac:dyDescent="0.25">
      <c r="A1120" t="str">
        <f>'Customer Names'!A1120</f>
        <v>Id1119</v>
      </c>
      <c r="B1120" t="str">
        <f>VLOOKUP($A1120,'Customer Names'!$A$2:$D$2336,3,FALSE)</f>
        <v>Kenneth</v>
      </c>
      <c r="C1120" s="16">
        <f>VLOOKUP($A1120,'Medical Examinations'!$A$2:$J$2336,2,FALSE)</f>
        <v>25.8</v>
      </c>
      <c r="D1120" s="16">
        <f>VLOOKUP($A1120,'Medical Examinations'!$A$2:$J$2336,3,FALSE)</f>
        <v>5.52</v>
      </c>
      <c r="E1120" t="str">
        <f>VLOOKUP($A1120,'Medical Examinations'!$A$2:$J$2336,4,FALSE)</f>
        <v>yes</v>
      </c>
      <c r="F1120" t="str">
        <f>VLOOKUP($A1120,'Medical Examinations'!$A$2:$J$2336,5,FALSE)</f>
        <v>No</v>
      </c>
      <c r="G1120" t="str">
        <f>VLOOKUP($A1120,'Medical Examinations'!$A$2:$J$2336,6,FALSE)</f>
        <v>No</v>
      </c>
      <c r="H1120" s="17">
        <f>VLOOKUP($A1120,'Medical Examinations'!$A$2:$J$2336,7,FALSE)</f>
        <v>0</v>
      </c>
      <c r="I1120" t="str">
        <f>VLOOKUP($A1120,'Medical Examinations'!$A$2:$J$2336,8,FALSE)</f>
        <v>No</v>
      </c>
      <c r="J1120" t="str">
        <f>VLOOKUP($A1120,'Medical Examinations'!$A$2:$J$2336,9,FALSE)</f>
        <v>Overweight</v>
      </c>
      <c r="K1120" t="str">
        <f>VLOOKUP($A1120,'Medical Examinations'!$A$2:$J$2336,10,FALSE)</f>
        <v>Normal</v>
      </c>
      <c r="L1120" s="18">
        <f>VLOOKUP($A1120,'Hospitalisation Details'!$A$2:$H$2345,2,FALSE)</f>
        <v>28113</v>
      </c>
      <c r="M1120" s="13">
        <f>VLOOKUP($A1120,'Hospitalisation Details'!$A$2:$H$2345,4,FALSE)</f>
        <v>10096.969999999999</v>
      </c>
      <c r="N1120" t="str">
        <f>VLOOKUP($A1120,'Hospitalisation Details'!$A$2:$H$2345,5,FALSE)</f>
        <v>tier - 3</v>
      </c>
      <c r="O1120" t="str">
        <f>VLOOKUP($A1120,'Hospitalisation Details'!$A$2:$H$2345,6,FALSE)</f>
        <v>tier - 2</v>
      </c>
      <c r="P1120" t="str">
        <f>VLOOKUP($A1120,'Hospitalisation Details'!$A$2:$H$2345,7,FALSE)</f>
        <v>R1011</v>
      </c>
      <c r="Q1120" s="17">
        <f>VLOOKUP($A1120,'Hospitalisation Details'!$A$2:$H$2345,8,FALSE)</f>
        <v>46</v>
      </c>
    </row>
    <row r="1121" spans="1:17" x14ac:dyDescent="0.25">
      <c r="A1121" t="str">
        <f>'Customer Names'!A1121</f>
        <v>Id1120</v>
      </c>
      <c r="B1121" t="str">
        <f>VLOOKUP($A1121,'Customer Names'!$A$2:$D$2336,3,FALSE)</f>
        <v>Robert G.</v>
      </c>
      <c r="C1121" s="16">
        <f>VLOOKUP($A1121,'Medical Examinations'!$A$2:$J$2336,2,FALSE)</f>
        <v>36.1</v>
      </c>
      <c r="D1121" s="16">
        <f>VLOOKUP($A1121,'Medical Examinations'!$A$2:$J$2336,3,FALSE)</f>
        <v>4.62</v>
      </c>
      <c r="E1121" t="str">
        <f>VLOOKUP($A1121,'Medical Examinations'!$A$2:$J$2336,4,FALSE)</f>
        <v>yes</v>
      </c>
      <c r="F1121" t="str">
        <f>VLOOKUP($A1121,'Medical Examinations'!$A$2:$J$2336,5,FALSE)</f>
        <v>No</v>
      </c>
      <c r="G1121" t="str">
        <f>VLOOKUP($A1121,'Medical Examinations'!$A$2:$J$2336,6,FALSE)</f>
        <v>Yes</v>
      </c>
      <c r="H1121" s="17">
        <f>VLOOKUP($A1121,'Medical Examinations'!$A$2:$J$2336,7,FALSE)</f>
        <v>1</v>
      </c>
      <c r="I1121" t="str">
        <f>VLOOKUP($A1121,'Medical Examinations'!$A$2:$J$2336,8,FALSE)</f>
        <v>No</v>
      </c>
      <c r="J1121" t="str">
        <f>VLOOKUP($A1121,'Medical Examinations'!$A$2:$J$2336,9,FALSE)</f>
        <v>Obesity</v>
      </c>
      <c r="K1121" t="str">
        <f>VLOOKUP($A1121,'Medical Examinations'!$A$2:$J$2336,10,FALSE)</f>
        <v>Normal</v>
      </c>
      <c r="L1121" s="18">
        <f>VLOOKUP($A1121,'Hospitalisation Details'!$A$2:$H$2345,2,FALSE)</f>
        <v>25387</v>
      </c>
      <c r="M1121" s="13">
        <f>VLOOKUP($A1121,'Hospitalisation Details'!$A$2:$H$2345,4,FALSE)</f>
        <v>10085.85</v>
      </c>
      <c r="N1121" t="str">
        <f>VLOOKUP($A1121,'Hospitalisation Details'!$A$2:$H$2345,5,FALSE)</f>
        <v>tier - 3</v>
      </c>
      <c r="O1121" t="str">
        <f>VLOOKUP($A1121,'Hospitalisation Details'!$A$2:$H$2345,6,FALSE)</f>
        <v>tier - 3</v>
      </c>
      <c r="P1121" t="str">
        <f>VLOOKUP($A1121,'Hospitalisation Details'!$A$2:$H$2345,7,FALSE)</f>
        <v>R1011</v>
      </c>
      <c r="Q1121" s="17">
        <f>VLOOKUP($A1121,'Hospitalisation Details'!$A$2:$H$2345,8,FALSE)</f>
        <v>53</v>
      </c>
    </row>
    <row r="1122" spans="1:17" x14ac:dyDescent="0.25">
      <c r="A1122" t="str">
        <f>'Customer Names'!A1122</f>
        <v>Id1121</v>
      </c>
      <c r="B1122" t="str">
        <f>VLOOKUP($A1122,'Customer Names'!$A$2:$D$2336,3,FALSE)</f>
        <v>Thomas C.</v>
      </c>
      <c r="C1122" s="16">
        <f>VLOOKUP($A1122,'Medical Examinations'!$A$2:$J$2336,2,FALSE)</f>
        <v>30.495000000000001</v>
      </c>
      <c r="D1122" s="16">
        <f>VLOOKUP($A1122,'Medical Examinations'!$A$2:$J$2336,3,FALSE)</f>
        <v>5.74</v>
      </c>
      <c r="E1122" t="str">
        <f>VLOOKUP($A1122,'Medical Examinations'!$A$2:$J$2336,4,FALSE)</f>
        <v>yes</v>
      </c>
      <c r="F1122" t="str">
        <f>VLOOKUP($A1122,'Medical Examinations'!$A$2:$J$2336,5,FALSE)</f>
        <v>No</v>
      </c>
      <c r="G1122" t="str">
        <f>VLOOKUP($A1122,'Medical Examinations'!$A$2:$J$2336,6,FALSE)</f>
        <v>Yes</v>
      </c>
      <c r="H1122" s="17">
        <f>VLOOKUP($A1122,'Medical Examinations'!$A$2:$J$2336,7,FALSE)</f>
        <v>1</v>
      </c>
      <c r="I1122" t="str">
        <f>VLOOKUP($A1122,'Medical Examinations'!$A$2:$J$2336,8,FALSE)</f>
        <v>No</v>
      </c>
      <c r="J1122" t="str">
        <f>VLOOKUP($A1122,'Medical Examinations'!$A$2:$J$2336,9,FALSE)</f>
        <v>Obesity</v>
      </c>
      <c r="K1122" t="str">
        <f>VLOOKUP($A1122,'Medical Examinations'!$A$2:$J$2336,10,FALSE)</f>
        <v>Prediabetes</v>
      </c>
      <c r="L1122" s="18">
        <f>VLOOKUP($A1122,'Hospitalisation Details'!$A$2:$H$2345,2,FALSE)</f>
        <v>25503</v>
      </c>
      <c r="M1122" s="13">
        <f>VLOOKUP($A1122,'Hospitalisation Details'!$A$2:$H$2345,4,FALSE)</f>
        <v>10072.06</v>
      </c>
      <c r="N1122" t="str">
        <f>VLOOKUP($A1122,'Hospitalisation Details'!$A$2:$H$2345,5,FALSE)</f>
        <v>tier - 3</v>
      </c>
      <c r="O1122" t="str">
        <f>VLOOKUP($A1122,'Hospitalisation Details'!$A$2:$H$2345,6,FALSE)</f>
        <v>tier - 1</v>
      </c>
      <c r="P1122" t="str">
        <f>VLOOKUP($A1122,'Hospitalisation Details'!$A$2:$H$2345,7,FALSE)</f>
        <v>R1017</v>
      </c>
      <c r="Q1122" s="17">
        <f>VLOOKUP($A1122,'Hospitalisation Details'!$A$2:$H$2345,8,FALSE)</f>
        <v>53</v>
      </c>
    </row>
    <row r="1123" spans="1:17" x14ac:dyDescent="0.25">
      <c r="A1123" t="str">
        <f>'Customer Names'!A1123</f>
        <v>Id1122</v>
      </c>
      <c r="B1123" t="str">
        <f>VLOOKUP($A1123,'Customer Names'!$A$2:$D$2336,3,FALSE)</f>
        <v>Matthew J.</v>
      </c>
      <c r="C1123" s="16">
        <f>VLOOKUP($A1123,'Medical Examinations'!$A$2:$J$2336,2,FALSE)</f>
        <v>21.4</v>
      </c>
      <c r="D1123" s="16">
        <f>VLOOKUP($A1123,'Medical Examinations'!$A$2:$J$2336,3,FALSE)</f>
        <v>6.3</v>
      </c>
      <c r="E1123" t="str">
        <f>VLOOKUP($A1123,'Medical Examinations'!$A$2:$J$2336,4,FALSE)</f>
        <v>yes</v>
      </c>
      <c r="F1123" t="str">
        <f>VLOOKUP($A1123,'Medical Examinations'!$A$2:$J$2336,5,FALSE)</f>
        <v>No</v>
      </c>
      <c r="G1123" t="str">
        <f>VLOOKUP($A1123,'Medical Examinations'!$A$2:$J$2336,6,FALSE)</f>
        <v>Yes</v>
      </c>
      <c r="H1123" s="17">
        <f>VLOOKUP($A1123,'Medical Examinations'!$A$2:$J$2336,7,FALSE)</f>
        <v>1</v>
      </c>
      <c r="I1123" t="str">
        <f>VLOOKUP($A1123,'Medical Examinations'!$A$2:$J$2336,8,FALSE)</f>
        <v>No</v>
      </c>
      <c r="J1123" t="str">
        <f>VLOOKUP($A1123,'Medical Examinations'!$A$2:$J$2336,9,FALSE)</f>
        <v>Normal Weight</v>
      </c>
      <c r="K1123" t="str">
        <f>VLOOKUP($A1123,'Medical Examinations'!$A$2:$J$2336,10,FALSE)</f>
        <v>Prediabetes</v>
      </c>
      <c r="L1123" s="18">
        <f>VLOOKUP($A1123,'Hospitalisation Details'!$A$2:$H$2345,2,FALSE)</f>
        <v>25437</v>
      </c>
      <c r="M1123" s="13">
        <f>VLOOKUP($A1123,'Hospitalisation Details'!$A$2:$H$2345,4,FALSE)</f>
        <v>10065.41</v>
      </c>
      <c r="N1123" t="str">
        <f>VLOOKUP($A1123,'Hospitalisation Details'!$A$2:$H$2345,5,FALSE)</f>
        <v>tier - 3</v>
      </c>
      <c r="O1123" t="str">
        <f>VLOOKUP($A1123,'Hospitalisation Details'!$A$2:$H$2345,6,FALSE)</f>
        <v>tier - 2</v>
      </c>
      <c r="P1123" t="str">
        <f>VLOOKUP($A1123,'Hospitalisation Details'!$A$2:$H$2345,7,FALSE)</f>
        <v>R1011</v>
      </c>
      <c r="Q1123" s="17">
        <f>VLOOKUP($A1123,'Hospitalisation Details'!$A$2:$H$2345,8,FALSE)</f>
        <v>53</v>
      </c>
    </row>
    <row r="1124" spans="1:17" x14ac:dyDescent="0.25">
      <c r="A1124" t="str">
        <f>'Customer Names'!A1124</f>
        <v>Id1123</v>
      </c>
      <c r="B1124" t="str">
        <f>VLOOKUP($A1124,'Customer Names'!$A$2:$D$2336,3,FALSE)</f>
        <v>Mallory D.</v>
      </c>
      <c r="C1124" s="16">
        <f>VLOOKUP($A1124,'Medical Examinations'!$A$2:$J$2336,2,FALSE)</f>
        <v>32.299999999999997</v>
      </c>
      <c r="D1124" s="16">
        <f>VLOOKUP($A1124,'Medical Examinations'!$A$2:$J$2336,3,FALSE)</f>
        <v>10.27</v>
      </c>
      <c r="E1124" t="str">
        <f>VLOOKUP($A1124,'Medical Examinations'!$A$2:$J$2336,4,FALSE)</f>
        <v>No</v>
      </c>
      <c r="F1124" t="str">
        <f>VLOOKUP($A1124,'Medical Examinations'!$A$2:$J$2336,5,FALSE)</f>
        <v>No</v>
      </c>
      <c r="G1124" t="str">
        <f>VLOOKUP($A1124,'Medical Examinations'!$A$2:$J$2336,6,FALSE)</f>
        <v>No</v>
      </c>
      <c r="H1124" s="17">
        <f>VLOOKUP($A1124,'Medical Examinations'!$A$2:$J$2336,7,FALSE)</f>
        <v>0</v>
      </c>
      <c r="I1124" t="str">
        <f>VLOOKUP($A1124,'Medical Examinations'!$A$2:$J$2336,8,FALSE)</f>
        <v>No</v>
      </c>
      <c r="J1124" t="str">
        <f>VLOOKUP($A1124,'Medical Examinations'!$A$2:$J$2336,9,FALSE)</f>
        <v>Obesity</v>
      </c>
      <c r="K1124" t="str">
        <f>VLOOKUP($A1124,'Medical Examinations'!$A$2:$J$2336,10,FALSE)</f>
        <v>Diabetes</v>
      </c>
      <c r="L1124" s="18">
        <f>VLOOKUP($A1124,'Hospitalisation Details'!$A$2:$H$2345,2,FALSE)</f>
        <v>27271</v>
      </c>
      <c r="M1124" s="13">
        <f>VLOOKUP($A1124,'Hospitalisation Details'!$A$2:$H$2345,4,FALSE)</f>
        <v>10043.25</v>
      </c>
      <c r="N1124" t="str">
        <f>VLOOKUP($A1124,'Hospitalisation Details'!$A$2:$H$2345,5,FALSE)</f>
        <v>tier - 3</v>
      </c>
      <c r="O1124" t="str">
        <f>VLOOKUP($A1124,'Hospitalisation Details'!$A$2:$H$2345,6,FALSE)</f>
        <v>tier - 2</v>
      </c>
      <c r="P1124" t="str">
        <f>VLOOKUP($A1124,'Hospitalisation Details'!$A$2:$H$2345,7,FALSE)</f>
        <v>R1024</v>
      </c>
      <c r="Q1124" s="17">
        <f>VLOOKUP($A1124,'Hospitalisation Details'!$A$2:$H$2345,8,FALSE)</f>
        <v>48</v>
      </c>
    </row>
    <row r="1125" spans="1:17" x14ac:dyDescent="0.25">
      <c r="A1125" t="str">
        <f>'Customer Names'!A1125</f>
        <v>Id1124</v>
      </c>
      <c r="B1125" t="str">
        <f>VLOOKUP($A1125,'Customer Names'!$A$2:$D$2336,3,FALSE)</f>
        <v>Christopher D.</v>
      </c>
      <c r="C1125" s="16">
        <f>VLOOKUP($A1125,'Medical Examinations'!$A$2:$J$2336,2,FALSE)</f>
        <v>29.78</v>
      </c>
      <c r="D1125" s="16">
        <f>VLOOKUP($A1125,'Medical Examinations'!$A$2:$J$2336,3,FALSE)</f>
        <v>5.85</v>
      </c>
      <c r="E1125" t="str">
        <f>VLOOKUP($A1125,'Medical Examinations'!$A$2:$J$2336,4,FALSE)</f>
        <v>No</v>
      </c>
      <c r="F1125" t="str">
        <f>VLOOKUP($A1125,'Medical Examinations'!$A$2:$J$2336,5,FALSE)</f>
        <v>No</v>
      </c>
      <c r="G1125" t="str">
        <f>VLOOKUP($A1125,'Medical Examinations'!$A$2:$J$2336,6,FALSE)</f>
        <v>Yes</v>
      </c>
      <c r="H1125" s="17">
        <f>VLOOKUP($A1125,'Medical Examinations'!$A$2:$J$2336,7,FALSE)</f>
        <v>1</v>
      </c>
      <c r="I1125" t="str">
        <f>VLOOKUP($A1125,'Medical Examinations'!$A$2:$J$2336,8,FALSE)</f>
        <v>No</v>
      </c>
      <c r="J1125" t="str">
        <f>VLOOKUP($A1125,'Medical Examinations'!$A$2:$J$2336,9,FALSE)</f>
        <v>Overweight</v>
      </c>
      <c r="K1125" t="str">
        <f>VLOOKUP($A1125,'Medical Examinations'!$A$2:$J$2336,10,FALSE)</f>
        <v>Prediabetes</v>
      </c>
      <c r="L1125" s="18">
        <f>VLOOKUP($A1125,'Hospitalisation Details'!$A$2:$H$2345,2,FALSE)</f>
        <v>29217</v>
      </c>
      <c r="M1125" s="13">
        <f>VLOOKUP($A1125,'Hospitalisation Details'!$A$2:$H$2345,4,FALSE)</f>
        <v>10027.15</v>
      </c>
      <c r="N1125" t="str">
        <f>VLOOKUP($A1125,'Hospitalisation Details'!$A$2:$H$2345,5,FALSE)</f>
        <v>tier - 3</v>
      </c>
      <c r="O1125" t="str">
        <f>VLOOKUP($A1125,'Hospitalisation Details'!$A$2:$H$2345,6,FALSE)</f>
        <v>tier - 1</v>
      </c>
      <c r="P1125" t="str">
        <f>VLOOKUP($A1125,'Hospitalisation Details'!$A$2:$H$2345,7,FALSE)</f>
        <v>R1021</v>
      </c>
      <c r="Q1125" s="17">
        <f>VLOOKUP($A1125,'Hospitalisation Details'!$A$2:$H$2345,8,FALSE)</f>
        <v>43</v>
      </c>
    </row>
    <row r="1126" spans="1:17" x14ac:dyDescent="0.25">
      <c r="A1126" t="str">
        <f>'Customer Names'!A1126</f>
        <v>Id1125</v>
      </c>
      <c r="B1126" t="str">
        <f>VLOOKUP($A1126,'Customer Names'!$A$2:$D$2336,3,FALSE)</f>
        <v>Jamie</v>
      </c>
      <c r="C1126" s="16">
        <f>VLOOKUP($A1126,'Medical Examinations'!$A$2:$J$2336,2,FALSE)</f>
        <v>34.76</v>
      </c>
      <c r="D1126" s="16">
        <f>VLOOKUP($A1126,'Medical Examinations'!$A$2:$J$2336,3,FALSE)</f>
        <v>5.92</v>
      </c>
      <c r="E1126" t="str">
        <f>VLOOKUP($A1126,'Medical Examinations'!$A$2:$J$2336,4,FALSE)</f>
        <v>yes</v>
      </c>
      <c r="F1126" t="str">
        <f>VLOOKUP($A1126,'Medical Examinations'!$A$2:$J$2336,5,FALSE)</f>
        <v>No</v>
      </c>
      <c r="G1126" t="str">
        <f>VLOOKUP($A1126,'Medical Examinations'!$A$2:$J$2336,6,FALSE)</f>
        <v>No</v>
      </c>
      <c r="H1126" s="17">
        <f>VLOOKUP($A1126,'Medical Examinations'!$A$2:$J$2336,7,FALSE)</f>
        <v>1</v>
      </c>
      <c r="I1126" t="str">
        <f>VLOOKUP($A1126,'Medical Examinations'!$A$2:$J$2336,8,FALSE)</f>
        <v>No</v>
      </c>
      <c r="J1126" t="str">
        <f>VLOOKUP($A1126,'Medical Examinations'!$A$2:$J$2336,9,FALSE)</f>
        <v>Obesity</v>
      </c>
      <c r="K1126" t="str">
        <f>VLOOKUP($A1126,'Medical Examinations'!$A$2:$J$2336,10,FALSE)</f>
        <v>Prediabetes</v>
      </c>
      <c r="L1126" s="18">
        <f>VLOOKUP($A1126,'Hospitalisation Details'!$A$2:$H$2345,2,FALSE)</f>
        <v>32327</v>
      </c>
      <c r="M1126" s="13">
        <f>VLOOKUP($A1126,'Hospitalisation Details'!$A$2:$H$2345,4,FALSE)</f>
        <v>10011.44</v>
      </c>
      <c r="N1126" t="str">
        <f>VLOOKUP($A1126,'Hospitalisation Details'!$A$2:$H$2345,5,FALSE)</f>
        <v>tier - 3</v>
      </c>
      <c r="O1126" t="str">
        <f>VLOOKUP($A1126,'Hospitalisation Details'!$A$2:$H$2345,6,FALSE)</f>
        <v>tier - 3</v>
      </c>
      <c r="P1126" t="str">
        <f>VLOOKUP($A1126,'Hospitalisation Details'!$A$2:$H$2345,7,FALSE)</f>
        <v>R1026</v>
      </c>
      <c r="Q1126" s="17">
        <f>VLOOKUP($A1126,'Hospitalisation Details'!$A$2:$H$2345,8,FALSE)</f>
        <v>34</v>
      </c>
    </row>
    <row r="1127" spans="1:17" x14ac:dyDescent="0.25">
      <c r="A1127" t="str">
        <f>'Customer Names'!A1127</f>
        <v>Id1126</v>
      </c>
      <c r="B1127" t="str">
        <f>VLOOKUP($A1127,'Customer Names'!$A$2:$D$2336,3,FALSE)</f>
        <v>Ariell</v>
      </c>
      <c r="C1127" s="16">
        <f>VLOOKUP($A1127,'Medical Examinations'!$A$2:$J$2336,2,FALSE)</f>
        <v>18.335000000000001</v>
      </c>
      <c r="D1127" s="16">
        <f>VLOOKUP($A1127,'Medical Examinations'!$A$2:$J$2336,3,FALSE)</f>
        <v>10.01</v>
      </c>
      <c r="E1127" t="str">
        <f>VLOOKUP($A1127,'Medical Examinations'!$A$2:$J$2336,4,FALSE)</f>
        <v>yes</v>
      </c>
      <c r="F1127" t="str">
        <f>VLOOKUP($A1127,'Medical Examinations'!$A$2:$J$2336,5,FALSE)</f>
        <v>No</v>
      </c>
      <c r="G1127" t="str">
        <f>VLOOKUP($A1127,'Medical Examinations'!$A$2:$J$2336,6,FALSE)</f>
        <v>No</v>
      </c>
      <c r="H1127" s="17">
        <f>VLOOKUP($A1127,'Medical Examinations'!$A$2:$J$2336,7,FALSE)</f>
        <v>2</v>
      </c>
      <c r="I1127" t="str">
        <f>VLOOKUP($A1127,'Medical Examinations'!$A$2:$J$2336,8,FALSE)</f>
        <v>No</v>
      </c>
      <c r="J1127" t="str">
        <f>VLOOKUP($A1127,'Medical Examinations'!$A$2:$J$2336,9,FALSE)</f>
        <v>Underweight</v>
      </c>
      <c r="K1127" t="str">
        <f>VLOOKUP($A1127,'Medical Examinations'!$A$2:$J$2336,10,FALSE)</f>
        <v>Diabetes</v>
      </c>
      <c r="L1127" s="18">
        <f>VLOOKUP($A1127,'Hospitalisation Details'!$A$2:$H$2345,2,FALSE)</f>
        <v>25791</v>
      </c>
      <c r="M1127" s="13">
        <f>VLOOKUP($A1127,'Hospitalisation Details'!$A$2:$H$2345,4,FALSE)</f>
        <v>9991.0400000000009</v>
      </c>
      <c r="N1127" t="str">
        <f>VLOOKUP($A1127,'Hospitalisation Details'!$A$2:$H$2345,5,FALSE)</f>
        <v>tier - 2</v>
      </c>
      <c r="O1127" t="str">
        <f>VLOOKUP($A1127,'Hospitalisation Details'!$A$2:$H$2345,6,FALSE)</f>
        <v>tier - 3</v>
      </c>
      <c r="P1127" t="str">
        <f>VLOOKUP($A1127,'Hospitalisation Details'!$A$2:$H$2345,7,FALSE)</f>
        <v>R1012</v>
      </c>
      <c r="Q1127" s="17">
        <f>VLOOKUP($A1127,'Hospitalisation Details'!$A$2:$H$2345,8,FALSE)</f>
        <v>52</v>
      </c>
    </row>
    <row r="1128" spans="1:17" x14ac:dyDescent="0.25">
      <c r="A1128" t="str">
        <f>'Customer Names'!A1128</f>
        <v>Id1127</v>
      </c>
      <c r="B1128" t="str">
        <f>VLOOKUP($A1128,'Customer Names'!$A$2:$D$2336,3,FALSE)</f>
        <v>Christopher</v>
      </c>
      <c r="C1128" s="16">
        <f>VLOOKUP($A1128,'Medical Examinations'!$A$2:$J$2336,2,FALSE)</f>
        <v>32.299999999999997</v>
      </c>
      <c r="D1128" s="16">
        <f>VLOOKUP($A1128,'Medical Examinations'!$A$2:$J$2336,3,FALSE)</f>
        <v>9.59</v>
      </c>
      <c r="E1128" t="str">
        <f>VLOOKUP($A1128,'Medical Examinations'!$A$2:$J$2336,4,FALSE)</f>
        <v>No</v>
      </c>
      <c r="F1128" t="str">
        <f>VLOOKUP($A1128,'Medical Examinations'!$A$2:$J$2336,5,FALSE)</f>
        <v>No</v>
      </c>
      <c r="G1128" t="str">
        <f>VLOOKUP($A1128,'Medical Examinations'!$A$2:$J$2336,6,FALSE)</f>
        <v>No</v>
      </c>
      <c r="H1128" s="17">
        <f>VLOOKUP($A1128,'Medical Examinations'!$A$2:$J$2336,7,FALSE)</f>
        <v>0</v>
      </c>
      <c r="I1128" t="str">
        <f>VLOOKUP($A1128,'Medical Examinations'!$A$2:$J$2336,8,FALSE)</f>
        <v>No</v>
      </c>
      <c r="J1128" t="str">
        <f>VLOOKUP($A1128,'Medical Examinations'!$A$2:$J$2336,9,FALSE)</f>
        <v>Obesity</v>
      </c>
      <c r="K1128" t="str">
        <f>VLOOKUP($A1128,'Medical Examinations'!$A$2:$J$2336,10,FALSE)</f>
        <v>Diabetes</v>
      </c>
      <c r="L1128" s="18">
        <f>VLOOKUP($A1128,'Hospitalisation Details'!$A$2:$H$2345,2,FALSE)</f>
        <v>26212</v>
      </c>
      <c r="M1128" s="13">
        <f>VLOOKUP($A1128,'Hospitalisation Details'!$A$2:$H$2345,4,FALSE)</f>
        <v>9964.06</v>
      </c>
      <c r="N1128" t="str">
        <f>VLOOKUP($A1128,'Hospitalisation Details'!$A$2:$H$2345,5,FALSE)</f>
        <v>tier - 2</v>
      </c>
      <c r="O1128" t="str">
        <f>VLOOKUP($A1128,'Hospitalisation Details'!$A$2:$H$2345,6,FALSE)</f>
        <v>tier - 2</v>
      </c>
      <c r="P1128" t="str">
        <f>VLOOKUP($A1128,'Hospitalisation Details'!$A$2:$H$2345,7,FALSE)</f>
        <v>R1019</v>
      </c>
      <c r="Q1128" s="17">
        <f>VLOOKUP($A1128,'Hospitalisation Details'!$A$2:$H$2345,8,FALSE)</f>
        <v>51</v>
      </c>
    </row>
    <row r="1129" spans="1:17" x14ac:dyDescent="0.25">
      <c r="A1129" t="str">
        <f>'Customer Names'!A1129</f>
        <v>Id1128</v>
      </c>
      <c r="B1129" t="str">
        <f>VLOOKUP($A1129,'Customer Names'!$A$2:$D$2336,3,FALSE)</f>
        <v>Ryan</v>
      </c>
      <c r="C1129" s="16">
        <f>VLOOKUP($A1129,'Medical Examinations'!$A$2:$J$2336,2,FALSE)</f>
        <v>27.74</v>
      </c>
      <c r="D1129" s="16">
        <f>VLOOKUP($A1129,'Medical Examinations'!$A$2:$J$2336,3,FALSE)</f>
        <v>10.37</v>
      </c>
      <c r="E1129" t="str">
        <f>VLOOKUP($A1129,'Medical Examinations'!$A$2:$J$2336,4,FALSE)</f>
        <v>No</v>
      </c>
      <c r="F1129" t="str">
        <f>VLOOKUP($A1129,'Medical Examinations'!$A$2:$J$2336,5,FALSE)</f>
        <v>No</v>
      </c>
      <c r="G1129" t="str">
        <f>VLOOKUP($A1129,'Medical Examinations'!$A$2:$J$2336,6,FALSE)</f>
        <v>No</v>
      </c>
      <c r="H1129" s="17">
        <f>VLOOKUP($A1129,'Medical Examinations'!$A$2:$J$2336,7,FALSE)</f>
        <v>0</v>
      </c>
      <c r="I1129" t="str">
        <f>VLOOKUP($A1129,'Medical Examinations'!$A$2:$J$2336,8,FALSE)</f>
        <v>No</v>
      </c>
      <c r="J1129" t="str">
        <f>VLOOKUP($A1129,'Medical Examinations'!$A$2:$J$2336,9,FALSE)</f>
        <v>Overweight</v>
      </c>
      <c r="K1129" t="str">
        <f>VLOOKUP($A1129,'Medical Examinations'!$A$2:$J$2336,10,FALSE)</f>
        <v>Diabetes</v>
      </c>
      <c r="L1129" s="18">
        <f>VLOOKUP($A1129,'Hospitalisation Details'!$A$2:$H$2345,2,FALSE)</f>
        <v>26293</v>
      </c>
      <c r="M1129" s="13">
        <f>VLOOKUP($A1129,'Hospitalisation Details'!$A$2:$H$2345,4,FALSE)</f>
        <v>9957.7199999999993</v>
      </c>
      <c r="N1129" t="str">
        <f>VLOOKUP($A1129,'Hospitalisation Details'!$A$2:$H$2345,5,FALSE)</f>
        <v>tier - 2</v>
      </c>
      <c r="O1129" t="str">
        <f>VLOOKUP($A1129,'Hospitalisation Details'!$A$2:$H$2345,6,FALSE)</f>
        <v>tier - 3</v>
      </c>
      <c r="P1129" t="str">
        <f>VLOOKUP($A1129,'Hospitalisation Details'!$A$2:$H$2345,7,FALSE)</f>
        <v>R1018</v>
      </c>
      <c r="Q1129" s="17">
        <f>VLOOKUP($A1129,'Hospitalisation Details'!$A$2:$H$2345,8,FALSE)</f>
        <v>51</v>
      </c>
    </row>
    <row r="1130" spans="1:17" x14ac:dyDescent="0.25">
      <c r="A1130" t="str">
        <f>'Customer Names'!A1130</f>
        <v>Id1129</v>
      </c>
      <c r="B1130" t="str">
        <f>VLOOKUP($A1130,'Customer Names'!$A$2:$D$2336,3,FALSE)</f>
        <v>Thomas B.</v>
      </c>
      <c r="C1130" s="16">
        <f>VLOOKUP($A1130,'Medical Examinations'!$A$2:$J$2336,2,FALSE)</f>
        <v>24</v>
      </c>
      <c r="D1130" s="16">
        <f>VLOOKUP($A1130,'Medical Examinations'!$A$2:$J$2336,3,FALSE)</f>
        <v>4.01</v>
      </c>
      <c r="E1130" t="str">
        <f>VLOOKUP($A1130,'Medical Examinations'!$A$2:$J$2336,4,FALSE)</f>
        <v>yes</v>
      </c>
      <c r="F1130" t="str">
        <f>VLOOKUP($A1130,'Medical Examinations'!$A$2:$J$2336,5,FALSE)</f>
        <v>No</v>
      </c>
      <c r="G1130" t="str">
        <f>VLOOKUP($A1130,'Medical Examinations'!$A$2:$J$2336,6,FALSE)</f>
        <v>No</v>
      </c>
      <c r="H1130" s="17">
        <f>VLOOKUP($A1130,'Medical Examinations'!$A$2:$J$2336,7,FALSE)</f>
        <v>1</v>
      </c>
      <c r="I1130" t="str">
        <f>VLOOKUP($A1130,'Medical Examinations'!$A$2:$J$2336,8,FALSE)</f>
        <v>No</v>
      </c>
      <c r="J1130" t="str">
        <f>VLOOKUP($A1130,'Medical Examinations'!$A$2:$J$2336,9,FALSE)</f>
        <v>Normal Weight</v>
      </c>
      <c r="K1130" t="str">
        <f>VLOOKUP($A1130,'Medical Examinations'!$A$2:$J$2336,10,FALSE)</f>
        <v>Normal</v>
      </c>
      <c r="L1130" s="18">
        <f>VLOOKUP($A1130,'Hospitalisation Details'!$A$2:$H$2345,2,FALSE)</f>
        <v>23631</v>
      </c>
      <c r="M1130" s="13">
        <f>VLOOKUP($A1130,'Hospitalisation Details'!$A$2:$H$2345,4,FALSE)</f>
        <v>9933.44</v>
      </c>
      <c r="N1130" t="str">
        <f>VLOOKUP($A1130,'Hospitalisation Details'!$A$2:$H$2345,5,FALSE)</f>
        <v>tier - 3</v>
      </c>
      <c r="O1130" t="str">
        <f>VLOOKUP($A1130,'Hospitalisation Details'!$A$2:$H$2345,6,FALSE)</f>
        <v>tier - 3</v>
      </c>
      <c r="P1130" t="str">
        <f>VLOOKUP($A1130,'Hospitalisation Details'!$A$2:$H$2345,7,FALSE)</f>
        <v>R1013</v>
      </c>
      <c r="Q1130" s="17">
        <f>VLOOKUP($A1130,'Hospitalisation Details'!$A$2:$H$2345,8,FALSE)</f>
        <v>58</v>
      </c>
    </row>
    <row r="1131" spans="1:17" x14ac:dyDescent="0.25">
      <c r="A1131" t="str">
        <f>'Customer Names'!A1131</f>
        <v>Id1130</v>
      </c>
      <c r="B1131" t="str">
        <f>VLOOKUP($A1131,'Customer Names'!$A$2:$D$2336,3,FALSE)</f>
        <v>Katie</v>
      </c>
      <c r="C1131" s="16">
        <f>VLOOKUP($A1131,'Medical Examinations'!$A$2:$J$2336,2,FALSE)</f>
        <v>31.78</v>
      </c>
      <c r="D1131" s="16">
        <f>VLOOKUP($A1131,'Medical Examinations'!$A$2:$J$2336,3,FALSE)</f>
        <v>4.24</v>
      </c>
      <c r="E1131" t="str">
        <f>VLOOKUP($A1131,'Medical Examinations'!$A$2:$J$2336,4,FALSE)</f>
        <v>yes</v>
      </c>
      <c r="F1131" t="str">
        <f>VLOOKUP($A1131,'Medical Examinations'!$A$2:$J$2336,5,FALSE)</f>
        <v>No</v>
      </c>
      <c r="G1131" t="str">
        <f>VLOOKUP($A1131,'Medical Examinations'!$A$2:$J$2336,6,FALSE)</f>
        <v>Yes</v>
      </c>
      <c r="H1131" s="17">
        <f>VLOOKUP($A1131,'Medical Examinations'!$A$2:$J$2336,7,FALSE)</f>
        <v>1</v>
      </c>
      <c r="I1131" t="str">
        <f>VLOOKUP($A1131,'Medical Examinations'!$A$2:$J$2336,8,FALSE)</f>
        <v>No</v>
      </c>
      <c r="J1131" t="str">
        <f>VLOOKUP($A1131,'Medical Examinations'!$A$2:$J$2336,9,FALSE)</f>
        <v>Obesity</v>
      </c>
      <c r="K1131" t="str">
        <f>VLOOKUP($A1131,'Medical Examinations'!$A$2:$J$2336,10,FALSE)</f>
        <v>Normal</v>
      </c>
      <c r="L1131" s="18">
        <f>VLOOKUP($A1131,'Hospitalisation Details'!$A$2:$H$2345,2,FALSE)</f>
        <v>30653</v>
      </c>
      <c r="M1131" s="13">
        <f>VLOOKUP($A1131,'Hospitalisation Details'!$A$2:$H$2345,4,FALSE)</f>
        <v>9931.9599999999991</v>
      </c>
      <c r="N1131" t="str">
        <f>VLOOKUP($A1131,'Hospitalisation Details'!$A$2:$H$2345,5,FALSE)</f>
        <v>tier - 2</v>
      </c>
      <c r="O1131" t="str">
        <f>VLOOKUP($A1131,'Hospitalisation Details'!$A$2:$H$2345,6,FALSE)</f>
        <v>tier - 2</v>
      </c>
      <c r="P1131" t="str">
        <f>VLOOKUP($A1131,'Hospitalisation Details'!$A$2:$H$2345,7,FALSE)</f>
        <v>R1012</v>
      </c>
      <c r="Q1131" s="17">
        <f>VLOOKUP($A1131,'Hospitalisation Details'!$A$2:$H$2345,8,FALSE)</f>
        <v>39</v>
      </c>
    </row>
    <row r="1132" spans="1:17" x14ac:dyDescent="0.25">
      <c r="A1132" t="str">
        <f>'Customer Names'!A1132</f>
        <v>Id1131</v>
      </c>
      <c r="B1132" t="str">
        <f>VLOOKUP($A1132,'Customer Names'!$A$2:$D$2336,3,FALSE)</f>
        <v>Rachelle L</v>
      </c>
      <c r="C1132" s="16">
        <f>VLOOKUP($A1132,'Medical Examinations'!$A$2:$J$2336,2,FALSE)</f>
        <v>32.25</v>
      </c>
      <c r="D1132" s="16">
        <f>VLOOKUP($A1132,'Medical Examinations'!$A$2:$J$2336,3,FALSE)</f>
        <v>5.36</v>
      </c>
      <c r="E1132" t="str">
        <f>VLOOKUP($A1132,'Medical Examinations'!$A$2:$J$2336,4,FALSE)</f>
        <v>yes</v>
      </c>
      <c r="F1132" t="str">
        <f>VLOOKUP($A1132,'Medical Examinations'!$A$2:$J$2336,5,FALSE)</f>
        <v>No</v>
      </c>
      <c r="G1132" t="str">
        <f>VLOOKUP($A1132,'Medical Examinations'!$A$2:$J$2336,6,FALSE)</f>
        <v>No</v>
      </c>
      <c r="H1132" s="17">
        <f>VLOOKUP($A1132,'Medical Examinations'!$A$2:$J$2336,7,FALSE)</f>
        <v>0</v>
      </c>
      <c r="I1132" t="str">
        <f>VLOOKUP($A1132,'Medical Examinations'!$A$2:$J$2336,8,FALSE)</f>
        <v>No</v>
      </c>
      <c r="J1132" t="str">
        <f>VLOOKUP($A1132,'Medical Examinations'!$A$2:$J$2336,9,FALSE)</f>
        <v>Obesity</v>
      </c>
      <c r="K1132" t="str">
        <f>VLOOKUP($A1132,'Medical Examinations'!$A$2:$J$2336,10,FALSE)</f>
        <v>Normal</v>
      </c>
      <c r="L1132" s="18">
        <f>VLOOKUP($A1132,'Hospitalisation Details'!$A$2:$H$2345,2,FALSE)</f>
        <v>31278</v>
      </c>
      <c r="M1132" s="13">
        <f>VLOOKUP($A1132,'Hospitalisation Details'!$A$2:$H$2345,4,FALSE)</f>
        <v>9930.64</v>
      </c>
      <c r="N1132" t="str">
        <f>VLOOKUP($A1132,'Hospitalisation Details'!$A$2:$H$2345,5,FALSE)</f>
        <v>tier - 2</v>
      </c>
      <c r="O1132" t="str">
        <f>VLOOKUP($A1132,'Hospitalisation Details'!$A$2:$H$2345,6,FALSE)</f>
        <v>tier - 3</v>
      </c>
      <c r="P1132" t="str">
        <f>VLOOKUP($A1132,'Hospitalisation Details'!$A$2:$H$2345,7,FALSE)</f>
        <v>R1025</v>
      </c>
      <c r="Q1132" s="17">
        <f>VLOOKUP($A1132,'Hospitalisation Details'!$A$2:$H$2345,8,FALSE)</f>
        <v>37</v>
      </c>
    </row>
    <row r="1133" spans="1:17" x14ac:dyDescent="0.25">
      <c r="A1133" t="str">
        <f>'Customer Names'!A1133</f>
        <v>Id1132</v>
      </c>
      <c r="B1133" t="str">
        <f>VLOOKUP($A1133,'Customer Names'!$A$2:$D$2336,3,FALSE)</f>
        <v>Colleen</v>
      </c>
      <c r="C1133" s="16">
        <f>VLOOKUP($A1133,'Medical Examinations'!$A$2:$J$2336,2,FALSE)</f>
        <v>30.114999999999998</v>
      </c>
      <c r="D1133" s="16">
        <f>VLOOKUP($A1133,'Medical Examinations'!$A$2:$J$2336,3,FALSE)</f>
        <v>4.99</v>
      </c>
      <c r="E1133" t="str">
        <f>VLOOKUP($A1133,'Medical Examinations'!$A$2:$J$2336,4,FALSE)</f>
        <v>No</v>
      </c>
      <c r="F1133" t="str">
        <f>VLOOKUP($A1133,'Medical Examinations'!$A$2:$J$2336,5,FALSE)</f>
        <v>No</v>
      </c>
      <c r="G1133" t="str">
        <f>VLOOKUP($A1133,'Medical Examinations'!$A$2:$J$2336,6,FALSE)</f>
        <v>No</v>
      </c>
      <c r="H1133" s="17">
        <f>VLOOKUP($A1133,'Medical Examinations'!$A$2:$J$2336,7,FALSE)</f>
        <v>2</v>
      </c>
      <c r="I1133" t="str">
        <f>VLOOKUP($A1133,'Medical Examinations'!$A$2:$J$2336,8,FALSE)</f>
        <v>No</v>
      </c>
      <c r="J1133" t="str">
        <f>VLOOKUP($A1133,'Medical Examinations'!$A$2:$J$2336,9,FALSE)</f>
        <v>Obesity</v>
      </c>
      <c r="K1133" t="str">
        <f>VLOOKUP($A1133,'Medical Examinations'!$A$2:$J$2336,10,FALSE)</f>
        <v>Normal</v>
      </c>
      <c r="L1133" s="18">
        <f>VLOOKUP($A1133,'Hospitalisation Details'!$A$2:$H$2345,2,FALSE)</f>
        <v>26556</v>
      </c>
      <c r="M1133" s="13">
        <f>VLOOKUP($A1133,'Hospitalisation Details'!$A$2:$H$2345,4,FALSE)</f>
        <v>9910.36</v>
      </c>
      <c r="N1133" t="str">
        <f>VLOOKUP($A1133,'Hospitalisation Details'!$A$2:$H$2345,5,FALSE)</f>
        <v>tier - 2</v>
      </c>
      <c r="O1133" t="str">
        <f>VLOOKUP($A1133,'Hospitalisation Details'!$A$2:$H$2345,6,FALSE)</f>
        <v>tier - 3</v>
      </c>
      <c r="P1133" t="str">
        <f>VLOOKUP($A1133,'Hospitalisation Details'!$A$2:$H$2345,7,FALSE)</f>
        <v>R1012</v>
      </c>
      <c r="Q1133" s="17">
        <f>VLOOKUP($A1133,'Hospitalisation Details'!$A$2:$H$2345,8,FALSE)</f>
        <v>50</v>
      </c>
    </row>
    <row r="1134" spans="1:17" x14ac:dyDescent="0.25">
      <c r="A1134" t="str">
        <f>'Customer Names'!A1134</f>
        <v>Id1133</v>
      </c>
      <c r="B1134" t="str">
        <f>VLOOKUP($A1134,'Customer Names'!$A$2:$D$2336,3,FALSE)</f>
        <v>Gregory A</v>
      </c>
      <c r="C1134" s="16">
        <f>VLOOKUP($A1134,'Medical Examinations'!$A$2:$J$2336,2,FALSE)</f>
        <v>22.41</v>
      </c>
      <c r="D1134" s="16">
        <f>VLOOKUP($A1134,'Medical Examinations'!$A$2:$J$2336,3,FALSE)</f>
        <v>8.68</v>
      </c>
      <c r="E1134" t="str">
        <f>VLOOKUP($A1134,'Medical Examinations'!$A$2:$J$2336,4,FALSE)</f>
        <v>No</v>
      </c>
      <c r="F1134" t="str">
        <f>VLOOKUP($A1134,'Medical Examinations'!$A$2:$J$2336,5,FALSE)</f>
        <v>No</v>
      </c>
      <c r="G1134" t="str">
        <f>VLOOKUP($A1134,'Medical Examinations'!$A$2:$J$2336,6,FALSE)</f>
        <v>No</v>
      </c>
      <c r="H1134" s="17">
        <f>VLOOKUP($A1134,'Medical Examinations'!$A$2:$J$2336,7,FALSE)</f>
        <v>0</v>
      </c>
      <c r="I1134" t="str">
        <f>VLOOKUP($A1134,'Medical Examinations'!$A$2:$J$2336,8,FALSE)</f>
        <v>No</v>
      </c>
      <c r="J1134" t="str">
        <f>VLOOKUP($A1134,'Medical Examinations'!$A$2:$J$2336,9,FALSE)</f>
        <v>Normal Weight</v>
      </c>
      <c r="K1134" t="str">
        <f>VLOOKUP($A1134,'Medical Examinations'!$A$2:$J$2336,10,FALSE)</f>
        <v>Diabetes</v>
      </c>
      <c r="L1134" s="18">
        <f>VLOOKUP($A1134,'Hospitalisation Details'!$A$2:$H$2345,2,FALSE)</f>
        <v>22875</v>
      </c>
      <c r="M1134" s="13">
        <f>VLOOKUP($A1134,'Hospitalisation Details'!$A$2:$H$2345,4,FALSE)</f>
        <v>9907.83</v>
      </c>
      <c r="N1134" t="str">
        <f>VLOOKUP($A1134,'Hospitalisation Details'!$A$2:$H$2345,5,FALSE)</f>
        <v>tier - 3</v>
      </c>
      <c r="O1134" t="str">
        <f>VLOOKUP($A1134,'Hospitalisation Details'!$A$2:$H$2345,6,FALSE)</f>
        <v>tier - 2</v>
      </c>
      <c r="P1134" t="str">
        <f>VLOOKUP($A1134,'Hospitalisation Details'!$A$2:$H$2345,7,FALSE)</f>
        <v>R1013</v>
      </c>
      <c r="Q1134" s="17">
        <f>VLOOKUP($A1134,'Hospitalisation Details'!$A$2:$H$2345,8,FALSE)</f>
        <v>60</v>
      </c>
    </row>
    <row r="1135" spans="1:17" x14ac:dyDescent="0.25">
      <c r="A1135" t="str">
        <f>'Customer Names'!A1135</f>
        <v>Id1134</v>
      </c>
      <c r="B1135" t="str">
        <f>VLOOKUP($A1135,'Customer Names'!$A$2:$D$2336,3,FALSE)</f>
        <v>Lara</v>
      </c>
      <c r="C1135" s="16">
        <f>VLOOKUP($A1135,'Medical Examinations'!$A$2:$J$2336,2,FALSE)</f>
        <v>45.72</v>
      </c>
      <c r="D1135" s="16">
        <f>VLOOKUP($A1135,'Medical Examinations'!$A$2:$J$2336,3,FALSE)</f>
        <v>4.2300000000000004</v>
      </c>
      <c r="E1135" t="str">
        <f>VLOOKUP($A1135,'Medical Examinations'!$A$2:$J$2336,4,FALSE)</f>
        <v>yes</v>
      </c>
      <c r="F1135" t="str">
        <f>VLOOKUP($A1135,'Medical Examinations'!$A$2:$J$2336,5,FALSE)</f>
        <v>No</v>
      </c>
      <c r="G1135" t="str">
        <f>VLOOKUP($A1135,'Medical Examinations'!$A$2:$J$2336,6,FALSE)</f>
        <v>No</v>
      </c>
      <c r="H1135" s="17">
        <f>VLOOKUP($A1135,'Medical Examinations'!$A$2:$J$2336,7,FALSE)</f>
        <v>0</v>
      </c>
      <c r="I1135" t="str">
        <f>VLOOKUP($A1135,'Medical Examinations'!$A$2:$J$2336,8,FALSE)</f>
        <v>No</v>
      </c>
      <c r="J1135" t="str">
        <f>VLOOKUP($A1135,'Medical Examinations'!$A$2:$J$2336,9,FALSE)</f>
        <v>Obesity</v>
      </c>
      <c r="K1135" t="str">
        <f>VLOOKUP($A1135,'Medical Examinations'!$A$2:$J$2336,10,FALSE)</f>
        <v>Normal</v>
      </c>
      <c r="L1135" s="18">
        <f>VLOOKUP($A1135,'Hospitalisation Details'!$A$2:$H$2345,2,FALSE)</f>
        <v>35254</v>
      </c>
      <c r="M1135" s="13">
        <f>VLOOKUP($A1135,'Hospitalisation Details'!$A$2:$H$2345,4,FALSE)</f>
        <v>9894.69</v>
      </c>
      <c r="N1135" t="str">
        <f>VLOOKUP($A1135,'Hospitalisation Details'!$A$2:$H$2345,5,FALSE)</f>
        <v>tier - 2</v>
      </c>
      <c r="O1135" t="str">
        <f>VLOOKUP($A1135,'Hospitalisation Details'!$A$2:$H$2345,6,FALSE)</f>
        <v>tier - 3</v>
      </c>
      <c r="P1135" t="str">
        <f>VLOOKUP($A1135,'Hospitalisation Details'!$A$2:$H$2345,7,FALSE)</f>
        <v>R1012</v>
      </c>
      <c r="Q1135" s="17">
        <f>VLOOKUP($A1135,'Hospitalisation Details'!$A$2:$H$2345,8,FALSE)</f>
        <v>26</v>
      </c>
    </row>
    <row r="1136" spans="1:17" x14ac:dyDescent="0.25">
      <c r="A1136" t="str">
        <f>'Customer Names'!A1136</f>
        <v>Id1135</v>
      </c>
      <c r="B1136" t="str">
        <f>VLOOKUP($A1136,'Customer Names'!$A$2:$D$2336,3,FALSE)</f>
        <v>Megan</v>
      </c>
      <c r="C1136" s="16">
        <f>VLOOKUP($A1136,'Medical Examinations'!$A$2:$J$2336,2,FALSE)</f>
        <v>25</v>
      </c>
      <c r="D1136" s="16">
        <f>VLOOKUP($A1136,'Medical Examinations'!$A$2:$J$2336,3,FALSE)</f>
        <v>5.32</v>
      </c>
      <c r="E1136" t="str">
        <f>VLOOKUP($A1136,'Medical Examinations'!$A$2:$J$2336,4,FALSE)</f>
        <v>yes</v>
      </c>
      <c r="F1136" t="str">
        <f>VLOOKUP($A1136,'Medical Examinations'!$A$2:$J$2336,5,FALSE)</f>
        <v>No</v>
      </c>
      <c r="G1136" t="str">
        <f>VLOOKUP($A1136,'Medical Examinations'!$A$2:$J$2336,6,FALSE)</f>
        <v>No</v>
      </c>
      <c r="H1136" s="17">
        <f>VLOOKUP($A1136,'Medical Examinations'!$A$2:$J$2336,7,FALSE)</f>
        <v>2</v>
      </c>
      <c r="I1136" t="str">
        <f>VLOOKUP($A1136,'Medical Examinations'!$A$2:$J$2336,8,FALSE)</f>
        <v>No</v>
      </c>
      <c r="J1136" t="str">
        <f>VLOOKUP($A1136,'Medical Examinations'!$A$2:$J$2336,9,FALSE)</f>
        <v>Overweight</v>
      </c>
      <c r="K1136" t="str">
        <f>VLOOKUP($A1136,'Medical Examinations'!$A$2:$J$2336,10,FALSE)</f>
        <v>Normal</v>
      </c>
      <c r="L1136" s="18">
        <f>VLOOKUP($A1136,'Hospitalisation Details'!$A$2:$H$2345,2,FALSE)</f>
        <v>24416</v>
      </c>
      <c r="M1136" s="13">
        <f>VLOOKUP($A1136,'Hospitalisation Details'!$A$2:$H$2345,4,FALSE)</f>
        <v>9890.23</v>
      </c>
      <c r="N1136" t="str">
        <f>VLOOKUP($A1136,'Hospitalisation Details'!$A$2:$H$2345,5,FALSE)</f>
        <v>tier - 3</v>
      </c>
      <c r="O1136" t="str">
        <f>VLOOKUP($A1136,'Hospitalisation Details'!$A$2:$H$2345,6,FALSE)</f>
        <v>tier - 3</v>
      </c>
      <c r="P1136" t="str">
        <f>VLOOKUP($A1136,'Hospitalisation Details'!$A$2:$H$2345,7,FALSE)</f>
        <v>R1013</v>
      </c>
      <c r="Q1136" s="17">
        <f>VLOOKUP($A1136,'Hospitalisation Details'!$A$2:$H$2345,8,FALSE)</f>
        <v>56</v>
      </c>
    </row>
    <row r="1137" spans="1:17" x14ac:dyDescent="0.25">
      <c r="A1137" t="str">
        <f>'Customer Names'!A1137</f>
        <v>Id1136</v>
      </c>
      <c r="B1137" t="str">
        <f>VLOOKUP($A1137,'Customer Names'!$A$2:$D$2336,3,FALSE)</f>
        <v>Sara</v>
      </c>
      <c r="C1137" s="16">
        <f>VLOOKUP($A1137,'Medical Examinations'!$A$2:$J$2336,2,FALSE)</f>
        <v>39.5</v>
      </c>
      <c r="D1137" s="16">
        <f>VLOOKUP($A1137,'Medical Examinations'!$A$2:$J$2336,3,FALSE)</f>
        <v>6.66</v>
      </c>
      <c r="E1137" t="str">
        <f>VLOOKUP($A1137,'Medical Examinations'!$A$2:$J$2336,4,FALSE)</f>
        <v>No</v>
      </c>
      <c r="F1137" t="str">
        <f>VLOOKUP($A1137,'Medical Examinations'!$A$2:$J$2336,5,FALSE)</f>
        <v>No</v>
      </c>
      <c r="G1137" t="str">
        <f>VLOOKUP($A1137,'Medical Examinations'!$A$2:$J$2336,6,FALSE)</f>
        <v>No</v>
      </c>
      <c r="H1137" s="17">
        <f>VLOOKUP($A1137,'Medical Examinations'!$A$2:$J$2336,7,FALSE)</f>
        <v>0</v>
      </c>
      <c r="I1137" t="str">
        <f>VLOOKUP($A1137,'Medical Examinations'!$A$2:$J$2336,8,FALSE)</f>
        <v>No</v>
      </c>
      <c r="J1137" t="str">
        <f>VLOOKUP($A1137,'Medical Examinations'!$A$2:$J$2336,9,FALSE)</f>
        <v>Obesity</v>
      </c>
      <c r="K1137" t="str">
        <f>VLOOKUP($A1137,'Medical Examinations'!$A$2:$J$2336,10,FALSE)</f>
        <v>Diabetes</v>
      </c>
      <c r="L1137" s="18">
        <f>VLOOKUP($A1137,'Hospitalisation Details'!$A$2:$H$2345,2,FALSE)</f>
        <v>26245</v>
      </c>
      <c r="M1137" s="13">
        <f>VLOOKUP($A1137,'Hospitalisation Details'!$A$2:$H$2345,4,FALSE)</f>
        <v>9880.07</v>
      </c>
      <c r="N1137" t="str">
        <f>VLOOKUP($A1137,'Hospitalisation Details'!$A$2:$H$2345,5,FALSE)</f>
        <v>tier - 2</v>
      </c>
      <c r="O1137" t="str">
        <f>VLOOKUP($A1137,'Hospitalisation Details'!$A$2:$H$2345,6,FALSE)</f>
        <v>tier - 3</v>
      </c>
      <c r="P1137" t="str">
        <f>VLOOKUP($A1137,'Hospitalisation Details'!$A$2:$H$2345,7,FALSE)</f>
        <v>R1011</v>
      </c>
      <c r="Q1137" s="17">
        <f>VLOOKUP($A1137,'Hospitalisation Details'!$A$2:$H$2345,8,FALSE)</f>
        <v>51</v>
      </c>
    </row>
    <row r="1138" spans="1:17" x14ac:dyDescent="0.25">
      <c r="A1138" t="str">
        <f>'Customer Names'!A1138</f>
        <v>Id1137</v>
      </c>
      <c r="B1138" t="str">
        <f>VLOOKUP($A1138,'Customer Names'!$A$2:$D$2336,3,FALSE)</f>
        <v>Lucie J.</v>
      </c>
      <c r="C1138" s="16">
        <f>VLOOKUP($A1138,'Medical Examinations'!$A$2:$J$2336,2,FALSE)</f>
        <v>37.729999999999997</v>
      </c>
      <c r="D1138" s="16">
        <f>VLOOKUP($A1138,'Medical Examinations'!$A$2:$J$2336,3,FALSE)</f>
        <v>7.4</v>
      </c>
      <c r="E1138" t="str">
        <f>VLOOKUP($A1138,'Medical Examinations'!$A$2:$J$2336,4,FALSE)</f>
        <v>No</v>
      </c>
      <c r="F1138" t="str">
        <f>VLOOKUP($A1138,'Medical Examinations'!$A$2:$J$2336,5,FALSE)</f>
        <v>No</v>
      </c>
      <c r="G1138" t="str">
        <f>VLOOKUP($A1138,'Medical Examinations'!$A$2:$J$2336,6,FALSE)</f>
        <v>No</v>
      </c>
      <c r="H1138" s="17">
        <f>VLOOKUP($A1138,'Medical Examinations'!$A$2:$J$2336,7,FALSE)</f>
        <v>0</v>
      </c>
      <c r="I1138" t="str">
        <f>VLOOKUP($A1138,'Medical Examinations'!$A$2:$J$2336,8,FALSE)</f>
        <v>No</v>
      </c>
      <c r="J1138" t="str">
        <f>VLOOKUP($A1138,'Medical Examinations'!$A$2:$J$2336,9,FALSE)</f>
        <v>Obesity</v>
      </c>
      <c r="K1138" t="str">
        <f>VLOOKUP($A1138,'Medical Examinations'!$A$2:$J$2336,10,FALSE)</f>
        <v>Diabetes</v>
      </c>
      <c r="L1138" s="18">
        <f>VLOOKUP($A1138,'Hospitalisation Details'!$A$2:$H$2345,2,FALSE)</f>
        <v>26209</v>
      </c>
      <c r="M1138" s="13">
        <f>VLOOKUP($A1138,'Hospitalisation Details'!$A$2:$H$2345,4,FALSE)</f>
        <v>9877.61</v>
      </c>
      <c r="N1138" t="str">
        <f>VLOOKUP($A1138,'Hospitalisation Details'!$A$2:$H$2345,5,FALSE)</f>
        <v>tier - 2</v>
      </c>
      <c r="O1138" t="str">
        <f>VLOOKUP($A1138,'Hospitalisation Details'!$A$2:$H$2345,6,FALSE)</f>
        <v>tier - 1</v>
      </c>
      <c r="P1138" t="str">
        <f>VLOOKUP($A1138,'Hospitalisation Details'!$A$2:$H$2345,7,FALSE)</f>
        <v>R1013</v>
      </c>
      <c r="Q1138" s="17">
        <f>VLOOKUP($A1138,'Hospitalisation Details'!$A$2:$H$2345,8,FALSE)</f>
        <v>51</v>
      </c>
    </row>
    <row r="1139" spans="1:17" x14ac:dyDescent="0.25">
      <c r="A1139" t="str">
        <f>'Customer Names'!A1139</f>
        <v>Id1138</v>
      </c>
      <c r="B1139" t="str">
        <f>VLOOKUP($A1139,'Customer Names'!$A$2:$D$2336,3,FALSE)</f>
        <v>Elizabeth S.</v>
      </c>
      <c r="C1139" s="16">
        <f>VLOOKUP($A1139,'Medical Examinations'!$A$2:$J$2336,2,FALSE)</f>
        <v>40.659999999999997</v>
      </c>
      <c r="D1139" s="16">
        <f>VLOOKUP($A1139,'Medical Examinations'!$A$2:$J$2336,3,FALSE)</f>
        <v>10.08</v>
      </c>
      <c r="E1139" t="str">
        <f>VLOOKUP($A1139,'Medical Examinations'!$A$2:$J$2336,4,FALSE)</f>
        <v>No</v>
      </c>
      <c r="F1139" t="str">
        <f>VLOOKUP($A1139,'Medical Examinations'!$A$2:$J$2336,5,FALSE)</f>
        <v>No</v>
      </c>
      <c r="G1139" t="str">
        <f>VLOOKUP($A1139,'Medical Examinations'!$A$2:$J$2336,6,FALSE)</f>
        <v>No</v>
      </c>
      <c r="H1139" s="17">
        <f>VLOOKUP($A1139,'Medical Examinations'!$A$2:$J$2336,7,FALSE)</f>
        <v>0</v>
      </c>
      <c r="I1139" t="str">
        <f>VLOOKUP($A1139,'Medical Examinations'!$A$2:$J$2336,8,FALSE)</f>
        <v>No</v>
      </c>
      <c r="J1139" t="str">
        <f>VLOOKUP($A1139,'Medical Examinations'!$A$2:$J$2336,9,FALSE)</f>
        <v>Obesity</v>
      </c>
      <c r="K1139" t="str">
        <f>VLOOKUP($A1139,'Medical Examinations'!$A$2:$J$2336,10,FALSE)</f>
        <v>Diabetes</v>
      </c>
      <c r="L1139" s="18">
        <f>VLOOKUP($A1139,'Hospitalisation Details'!$A$2:$H$2345,2,FALSE)</f>
        <v>26117</v>
      </c>
      <c r="M1139" s="13">
        <f>VLOOKUP($A1139,'Hospitalisation Details'!$A$2:$H$2345,4,FALSE)</f>
        <v>9875.68</v>
      </c>
      <c r="N1139" t="str">
        <f>VLOOKUP($A1139,'Hospitalisation Details'!$A$2:$H$2345,5,FALSE)</f>
        <v>tier - 2</v>
      </c>
      <c r="O1139" t="str">
        <f>VLOOKUP($A1139,'Hospitalisation Details'!$A$2:$H$2345,6,FALSE)</f>
        <v>tier - 3</v>
      </c>
      <c r="P1139" t="str">
        <f>VLOOKUP($A1139,'Hospitalisation Details'!$A$2:$H$2345,7,FALSE)</f>
        <v>R1024</v>
      </c>
      <c r="Q1139" s="17">
        <f>VLOOKUP($A1139,'Hospitalisation Details'!$A$2:$H$2345,8,FALSE)</f>
        <v>51</v>
      </c>
    </row>
    <row r="1140" spans="1:17" x14ac:dyDescent="0.25">
      <c r="A1140" t="str">
        <f>'Customer Names'!A1140</f>
        <v>Id1139</v>
      </c>
      <c r="B1140" t="str">
        <f>VLOOKUP($A1140,'Customer Names'!$A$2:$D$2336,3,FALSE)</f>
        <v>Carma S</v>
      </c>
      <c r="C1140" s="16">
        <f>VLOOKUP($A1140,'Medical Examinations'!$A$2:$J$2336,2,FALSE)</f>
        <v>34.200000000000003</v>
      </c>
      <c r="D1140" s="16">
        <f>VLOOKUP($A1140,'Medical Examinations'!$A$2:$J$2336,3,FALSE)</f>
        <v>8.58</v>
      </c>
      <c r="E1140" t="str">
        <f>VLOOKUP($A1140,'Medical Examinations'!$A$2:$J$2336,4,FALSE)</f>
        <v>No</v>
      </c>
      <c r="F1140" t="str">
        <f>VLOOKUP($A1140,'Medical Examinations'!$A$2:$J$2336,5,FALSE)</f>
        <v>No</v>
      </c>
      <c r="G1140" t="str">
        <f>VLOOKUP($A1140,'Medical Examinations'!$A$2:$J$2336,6,FALSE)</f>
        <v>No</v>
      </c>
      <c r="H1140" s="17">
        <f>VLOOKUP($A1140,'Medical Examinations'!$A$2:$J$2336,7,FALSE)</f>
        <v>0</v>
      </c>
      <c r="I1140" t="str">
        <f>VLOOKUP($A1140,'Medical Examinations'!$A$2:$J$2336,8,FALSE)</f>
        <v>No</v>
      </c>
      <c r="J1140" t="str">
        <f>VLOOKUP($A1140,'Medical Examinations'!$A$2:$J$2336,9,FALSE)</f>
        <v>Obesity</v>
      </c>
      <c r="K1140" t="str">
        <f>VLOOKUP($A1140,'Medical Examinations'!$A$2:$J$2336,10,FALSE)</f>
        <v>Diabetes</v>
      </c>
      <c r="L1140" s="18">
        <f>VLOOKUP($A1140,'Hospitalisation Details'!$A$2:$H$2345,2,FALSE)</f>
        <v>26289</v>
      </c>
      <c r="M1140" s="13">
        <f>VLOOKUP($A1140,'Hospitalisation Details'!$A$2:$H$2345,4,FALSE)</f>
        <v>9872.7000000000007</v>
      </c>
      <c r="N1140" t="str">
        <f>VLOOKUP($A1140,'Hospitalisation Details'!$A$2:$H$2345,5,FALSE)</f>
        <v>tier - 2</v>
      </c>
      <c r="O1140" t="str">
        <f>VLOOKUP($A1140,'Hospitalisation Details'!$A$2:$H$2345,6,FALSE)</f>
        <v>tier - 2</v>
      </c>
      <c r="P1140" t="str">
        <f>VLOOKUP($A1140,'Hospitalisation Details'!$A$2:$H$2345,7,FALSE)</f>
        <v>R1011</v>
      </c>
      <c r="Q1140" s="17">
        <f>VLOOKUP($A1140,'Hospitalisation Details'!$A$2:$H$2345,8,FALSE)</f>
        <v>51</v>
      </c>
    </row>
    <row r="1141" spans="1:17" x14ac:dyDescent="0.25">
      <c r="A1141" t="str">
        <f>'Customer Names'!A1141</f>
        <v>Id1140</v>
      </c>
      <c r="B1141" t="str">
        <f>VLOOKUP($A1141,'Customer Names'!$A$2:$D$2336,3,FALSE)</f>
        <v>Ryan</v>
      </c>
      <c r="C1141" s="16">
        <f>VLOOKUP($A1141,'Medical Examinations'!$A$2:$J$2336,2,FALSE)</f>
        <v>46.51</v>
      </c>
      <c r="D1141" s="16">
        <f>VLOOKUP($A1141,'Medical Examinations'!$A$2:$J$2336,3,FALSE)</f>
        <v>5.84</v>
      </c>
      <c r="E1141" t="str">
        <f>VLOOKUP($A1141,'Medical Examinations'!$A$2:$J$2336,4,FALSE)</f>
        <v>No</v>
      </c>
      <c r="F1141" t="str">
        <f>VLOOKUP($A1141,'Medical Examinations'!$A$2:$J$2336,5,FALSE)</f>
        <v>No</v>
      </c>
      <c r="G1141" t="str">
        <f>VLOOKUP($A1141,'Medical Examinations'!$A$2:$J$2336,6,FALSE)</f>
        <v>No</v>
      </c>
      <c r="H1141" s="17">
        <f>VLOOKUP($A1141,'Medical Examinations'!$A$2:$J$2336,7,FALSE)</f>
        <v>1</v>
      </c>
      <c r="I1141" t="str">
        <f>VLOOKUP($A1141,'Medical Examinations'!$A$2:$J$2336,8,FALSE)</f>
        <v>No</v>
      </c>
      <c r="J1141" t="str">
        <f>VLOOKUP($A1141,'Medical Examinations'!$A$2:$J$2336,9,FALSE)</f>
        <v>Obesity</v>
      </c>
      <c r="K1141" t="str">
        <f>VLOOKUP($A1141,'Medical Examinations'!$A$2:$J$2336,10,FALSE)</f>
        <v>Prediabetes</v>
      </c>
      <c r="L1141" s="18">
        <f>VLOOKUP($A1141,'Hospitalisation Details'!$A$2:$H$2345,2,FALSE)</f>
        <v>35982</v>
      </c>
      <c r="M1141" s="13">
        <f>VLOOKUP($A1141,'Hospitalisation Details'!$A$2:$H$2345,4,FALSE)</f>
        <v>9870.59</v>
      </c>
      <c r="N1141" t="str">
        <f>VLOOKUP($A1141,'Hospitalisation Details'!$A$2:$H$2345,5,FALSE)</f>
        <v>tier - 2</v>
      </c>
      <c r="O1141" t="str">
        <f>VLOOKUP($A1141,'Hospitalisation Details'!$A$2:$H$2345,6,FALSE)</f>
        <v>tier - 2</v>
      </c>
      <c r="P1141" t="str">
        <f>VLOOKUP($A1141,'Hospitalisation Details'!$A$2:$H$2345,7,FALSE)</f>
        <v>R1023</v>
      </c>
      <c r="Q1141" s="17">
        <f>VLOOKUP($A1141,'Hospitalisation Details'!$A$2:$H$2345,8,FALSE)</f>
        <v>24</v>
      </c>
    </row>
    <row r="1142" spans="1:17" x14ac:dyDescent="0.25">
      <c r="A1142" t="str">
        <f>'Customer Names'!A1142</f>
        <v>Id1141</v>
      </c>
      <c r="B1142" t="str">
        <f>VLOOKUP($A1142,'Customer Names'!$A$2:$D$2336,3,FALSE)</f>
        <v>Daniel</v>
      </c>
      <c r="C1142" s="16">
        <f>VLOOKUP($A1142,'Medical Examinations'!$A$2:$J$2336,2,FALSE)</f>
        <v>28.88</v>
      </c>
      <c r="D1142" s="16">
        <f>VLOOKUP($A1142,'Medical Examinations'!$A$2:$J$2336,3,FALSE)</f>
        <v>4.8600000000000003</v>
      </c>
      <c r="E1142" t="str">
        <f>VLOOKUP($A1142,'Medical Examinations'!$A$2:$J$2336,4,FALSE)</f>
        <v>yes</v>
      </c>
      <c r="F1142" t="str">
        <f>VLOOKUP($A1142,'Medical Examinations'!$A$2:$J$2336,5,FALSE)</f>
        <v>No</v>
      </c>
      <c r="G1142" t="str">
        <f>VLOOKUP($A1142,'Medical Examinations'!$A$2:$J$2336,6,FALSE)</f>
        <v>Yes</v>
      </c>
      <c r="H1142" s="17">
        <f>VLOOKUP($A1142,'Medical Examinations'!$A$2:$J$2336,7,FALSE)</f>
        <v>1</v>
      </c>
      <c r="I1142" t="str">
        <f>VLOOKUP($A1142,'Medical Examinations'!$A$2:$J$2336,8,FALSE)</f>
        <v>No</v>
      </c>
      <c r="J1142" t="str">
        <f>VLOOKUP($A1142,'Medical Examinations'!$A$2:$J$2336,9,FALSE)</f>
        <v>Overweight</v>
      </c>
      <c r="K1142" t="str">
        <f>VLOOKUP($A1142,'Medical Examinations'!$A$2:$J$2336,10,FALSE)</f>
        <v>Normal</v>
      </c>
      <c r="L1142" s="18">
        <f>VLOOKUP($A1142,'Hospitalisation Details'!$A$2:$H$2345,2,FALSE)</f>
        <v>25428</v>
      </c>
      <c r="M1142" s="13">
        <f>VLOOKUP($A1142,'Hospitalisation Details'!$A$2:$H$2345,4,FALSE)</f>
        <v>9869.81</v>
      </c>
      <c r="N1142" t="str">
        <f>VLOOKUP($A1142,'Hospitalisation Details'!$A$2:$H$2345,5,FALSE)</f>
        <v>tier - 3</v>
      </c>
      <c r="O1142" t="str">
        <f>VLOOKUP($A1142,'Hospitalisation Details'!$A$2:$H$2345,6,FALSE)</f>
        <v>tier - 3</v>
      </c>
      <c r="P1142" t="str">
        <f>VLOOKUP($A1142,'Hospitalisation Details'!$A$2:$H$2345,7,FALSE)</f>
        <v>R1012</v>
      </c>
      <c r="Q1142" s="17">
        <f>VLOOKUP($A1142,'Hospitalisation Details'!$A$2:$H$2345,8,FALSE)</f>
        <v>53</v>
      </c>
    </row>
    <row r="1143" spans="1:17" x14ac:dyDescent="0.25">
      <c r="A1143" t="str">
        <f>'Customer Names'!A1143</f>
        <v>Id1142</v>
      </c>
      <c r="B1143" t="str">
        <f>VLOOKUP($A1143,'Customer Names'!$A$2:$D$2336,3,FALSE)</f>
        <v>Sarah</v>
      </c>
      <c r="C1143" s="16">
        <f>VLOOKUP($A1143,'Medical Examinations'!$A$2:$J$2336,2,FALSE)</f>
        <v>33.914999999999999</v>
      </c>
      <c r="D1143" s="16">
        <f>VLOOKUP($A1143,'Medical Examinations'!$A$2:$J$2336,3,FALSE)</f>
        <v>11.52</v>
      </c>
      <c r="E1143" t="str">
        <f>VLOOKUP($A1143,'Medical Examinations'!$A$2:$J$2336,4,FALSE)</f>
        <v>No</v>
      </c>
      <c r="F1143" t="str">
        <f>VLOOKUP($A1143,'Medical Examinations'!$A$2:$J$2336,5,FALSE)</f>
        <v>No</v>
      </c>
      <c r="G1143" t="str">
        <f>VLOOKUP($A1143,'Medical Examinations'!$A$2:$J$2336,6,FALSE)</f>
        <v>No</v>
      </c>
      <c r="H1143" s="17">
        <f>VLOOKUP($A1143,'Medical Examinations'!$A$2:$J$2336,7,FALSE)</f>
        <v>0</v>
      </c>
      <c r="I1143" t="str">
        <f>VLOOKUP($A1143,'Medical Examinations'!$A$2:$J$2336,8,FALSE)</f>
        <v>No</v>
      </c>
      <c r="J1143" t="str">
        <f>VLOOKUP($A1143,'Medical Examinations'!$A$2:$J$2336,9,FALSE)</f>
        <v>Obesity</v>
      </c>
      <c r="K1143" t="str">
        <f>VLOOKUP($A1143,'Medical Examinations'!$A$2:$J$2336,10,FALSE)</f>
        <v>Diabetes</v>
      </c>
      <c r="L1143" s="18">
        <f>VLOOKUP($A1143,'Hospitalisation Details'!$A$2:$H$2345,2,FALSE)</f>
        <v>26246</v>
      </c>
      <c r="M1143" s="13">
        <f>VLOOKUP($A1143,'Hospitalisation Details'!$A$2:$H$2345,4,FALSE)</f>
        <v>9866.2999999999993</v>
      </c>
      <c r="N1143" t="str">
        <f>VLOOKUP($A1143,'Hospitalisation Details'!$A$2:$H$2345,5,FALSE)</f>
        <v>tier - 2</v>
      </c>
      <c r="O1143" t="str">
        <f>VLOOKUP($A1143,'Hospitalisation Details'!$A$2:$H$2345,6,FALSE)</f>
        <v>tier - 3</v>
      </c>
      <c r="P1143" t="str">
        <f>VLOOKUP($A1143,'Hospitalisation Details'!$A$2:$H$2345,7,FALSE)</f>
        <v>R1024</v>
      </c>
      <c r="Q1143" s="17">
        <f>VLOOKUP($A1143,'Hospitalisation Details'!$A$2:$H$2345,8,FALSE)</f>
        <v>51</v>
      </c>
    </row>
    <row r="1144" spans="1:17" x14ac:dyDescent="0.25">
      <c r="A1144" t="str">
        <f>'Customer Names'!A1144</f>
        <v>Id1143</v>
      </c>
      <c r="B1144" t="str">
        <f>VLOOKUP($A1144,'Customer Names'!$A$2:$D$2336,3,FALSE)</f>
        <v>Matthew J</v>
      </c>
      <c r="C1144" s="16">
        <f>VLOOKUP($A1144,'Medical Examinations'!$A$2:$J$2336,2,FALSE)</f>
        <v>24.32</v>
      </c>
      <c r="D1144" s="16">
        <f>VLOOKUP($A1144,'Medical Examinations'!$A$2:$J$2336,3,FALSE)</f>
        <v>6.15</v>
      </c>
      <c r="E1144" t="str">
        <f>VLOOKUP($A1144,'Medical Examinations'!$A$2:$J$2336,4,FALSE)</f>
        <v>yes</v>
      </c>
      <c r="F1144" t="str">
        <f>VLOOKUP($A1144,'Medical Examinations'!$A$2:$J$2336,5,FALSE)</f>
        <v>No</v>
      </c>
      <c r="G1144" t="str">
        <f>VLOOKUP($A1144,'Medical Examinations'!$A$2:$J$2336,6,FALSE)</f>
        <v>Yes</v>
      </c>
      <c r="H1144" s="17">
        <f>VLOOKUP($A1144,'Medical Examinations'!$A$2:$J$2336,7,FALSE)</f>
        <v>1</v>
      </c>
      <c r="I1144" t="str">
        <f>VLOOKUP($A1144,'Medical Examinations'!$A$2:$J$2336,8,FALSE)</f>
        <v>No</v>
      </c>
      <c r="J1144" t="str">
        <f>VLOOKUP($A1144,'Medical Examinations'!$A$2:$J$2336,9,FALSE)</f>
        <v>Normal Weight</v>
      </c>
      <c r="K1144" t="str">
        <f>VLOOKUP($A1144,'Medical Examinations'!$A$2:$J$2336,10,FALSE)</f>
        <v>Prediabetes</v>
      </c>
      <c r="L1144" s="18">
        <f>VLOOKUP($A1144,'Hospitalisation Details'!$A$2:$H$2345,2,FALSE)</f>
        <v>25496</v>
      </c>
      <c r="M1144" s="13">
        <f>VLOOKUP($A1144,'Hospitalisation Details'!$A$2:$H$2345,4,FALSE)</f>
        <v>9863.4699999999993</v>
      </c>
      <c r="N1144" t="str">
        <f>VLOOKUP($A1144,'Hospitalisation Details'!$A$2:$H$2345,5,FALSE)</f>
        <v>tier - 3</v>
      </c>
      <c r="O1144" t="str">
        <f>VLOOKUP($A1144,'Hospitalisation Details'!$A$2:$H$2345,6,FALSE)</f>
        <v>tier - 3</v>
      </c>
      <c r="P1144" t="str">
        <f>VLOOKUP($A1144,'Hospitalisation Details'!$A$2:$H$2345,7,FALSE)</f>
        <v>R1012</v>
      </c>
      <c r="Q1144" s="17">
        <f>VLOOKUP($A1144,'Hospitalisation Details'!$A$2:$H$2345,8,FALSE)</f>
        <v>53</v>
      </c>
    </row>
    <row r="1145" spans="1:17" x14ac:dyDescent="0.25">
      <c r="A1145" t="str">
        <f>'Customer Names'!A1145</f>
        <v>Id1144</v>
      </c>
      <c r="B1145" t="str">
        <f>VLOOKUP($A1145,'Customer Names'!$A$2:$D$2336,3,FALSE)</f>
        <v>Francesca</v>
      </c>
      <c r="C1145" s="16">
        <f>VLOOKUP($A1145,'Medical Examinations'!$A$2:$J$2336,2,FALSE)</f>
        <v>25.8</v>
      </c>
      <c r="D1145" s="16">
        <f>VLOOKUP($A1145,'Medical Examinations'!$A$2:$J$2336,3,FALSE)</f>
        <v>9.94</v>
      </c>
      <c r="E1145" t="str">
        <f>VLOOKUP($A1145,'Medical Examinations'!$A$2:$J$2336,4,FALSE)</f>
        <v>No</v>
      </c>
      <c r="F1145" t="str">
        <f>VLOOKUP($A1145,'Medical Examinations'!$A$2:$J$2336,5,FALSE)</f>
        <v>No</v>
      </c>
      <c r="G1145" t="str">
        <f>VLOOKUP($A1145,'Medical Examinations'!$A$2:$J$2336,6,FALSE)</f>
        <v>No</v>
      </c>
      <c r="H1145" s="17">
        <f>VLOOKUP($A1145,'Medical Examinations'!$A$2:$J$2336,7,FALSE)</f>
        <v>0</v>
      </c>
      <c r="I1145" t="str">
        <f>VLOOKUP($A1145,'Medical Examinations'!$A$2:$J$2336,8,FALSE)</f>
        <v>No</v>
      </c>
      <c r="J1145" t="str">
        <f>VLOOKUP($A1145,'Medical Examinations'!$A$2:$J$2336,9,FALSE)</f>
        <v>Overweight</v>
      </c>
      <c r="K1145" t="str">
        <f>VLOOKUP($A1145,'Medical Examinations'!$A$2:$J$2336,10,FALSE)</f>
        <v>Diabetes</v>
      </c>
      <c r="L1145" s="18">
        <f>VLOOKUP($A1145,'Hospitalisation Details'!$A$2:$H$2345,2,FALSE)</f>
        <v>26131</v>
      </c>
      <c r="M1145" s="13">
        <f>VLOOKUP($A1145,'Hospitalisation Details'!$A$2:$H$2345,4,FALSE)</f>
        <v>9861.0300000000007</v>
      </c>
      <c r="N1145" t="str">
        <f>VLOOKUP($A1145,'Hospitalisation Details'!$A$2:$H$2345,5,FALSE)</f>
        <v>tier - 2</v>
      </c>
      <c r="O1145" t="str">
        <f>VLOOKUP($A1145,'Hospitalisation Details'!$A$2:$H$2345,6,FALSE)</f>
        <v>tier - 2</v>
      </c>
      <c r="P1145" t="str">
        <f>VLOOKUP($A1145,'Hospitalisation Details'!$A$2:$H$2345,7,FALSE)</f>
        <v>R1011</v>
      </c>
      <c r="Q1145" s="17">
        <f>VLOOKUP($A1145,'Hospitalisation Details'!$A$2:$H$2345,8,FALSE)</f>
        <v>51</v>
      </c>
    </row>
    <row r="1146" spans="1:17" x14ac:dyDescent="0.25">
      <c r="A1146" t="str">
        <f>'Customer Names'!A1146</f>
        <v>Id1145</v>
      </c>
      <c r="B1146" t="str">
        <f>VLOOKUP($A1146,'Customer Names'!$A$2:$D$2336,3,FALSE)</f>
        <v>Nicole</v>
      </c>
      <c r="C1146" s="16">
        <f>VLOOKUP($A1146,'Medical Examinations'!$A$2:$J$2336,2,FALSE)</f>
        <v>21.56</v>
      </c>
      <c r="D1146" s="16">
        <f>VLOOKUP($A1146,'Medical Examinations'!$A$2:$J$2336,3,FALSE)</f>
        <v>10.56</v>
      </c>
      <c r="E1146" t="str">
        <f>VLOOKUP($A1146,'Medical Examinations'!$A$2:$J$2336,4,FALSE)</f>
        <v>No</v>
      </c>
      <c r="F1146" t="str">
        <f>VLOOKUP($A1146,'Medical Examinations'!$A$2:$J$2336,5,FALSE)</f>
        <v>No</v>
      </c>
      <c r="G1146" t="str">
        <f>VLOOKUP($A1146,'Medical Examinations'!$A$2:$J$2336,6,FALSE)</f>
        <v>No</v>
      </c>
      <c r="H1146" s="17">
        <f>VLOOKUP($A1146,'Medical Examinations'!$A$2:$J$2336,7,FALSE)</f>
        <v>0</v>
      </c>
      <c r="I1146" t="str">
        <f>VLOOKUP($A1146,'Medical Examinations'!$A$2:$J$2336,8,FALSE)</f>
        <v>No</v>
      </c>
      <c r="J1146" t="str">
        <f>VLOOKUP($A1146,'Medical Examinations'!$A$2:$J$2336,9,FALSE)</f>
        <v>Normal Weight</v>
      </c>
      <c r="K1146" t="str">
        <f>VLOOKUP($A1146,'Medical Examinations'!$A$2:$J$2336,10,FALSE)</f>
        <v>Diabetes</v>
      </c>
      <c r="L1146" s="18">
        <f>VLOOKUP($A1146,'Hospitalisation Details'!$A$2:$H$2345,2,FALSE)</f>
        <v>26229</v>
      </c>
      <c r="M1146" s="13">
        <f>VLOOKUP($A1146,'Hospitalisation Details'!$A$2:$H$2345,4,FALSE)</f>
        <v>9855.1299999999992</v>
      </c>
      <c r="N1146" t="str">
        <f>VLOOKUP($A1146,'Hospitalisation Details'!$A$2:$H$2345,5,FALSE)</f>
        <v>tier - 2</v>
      </c>
      <c r="O1146" t="str">
        <f>VLOOKUP($A1146,'Hospitalisation Details'!$A$2:$H$2345,6,FALSE)</f>
        <v>tier - 3</v>
      </c>
      <c r="P1146" t="str">
        <f>VLOOKUP($A1146,'Hospitalisation Details'!$A$2:$H$2345,7,FALSE)</f>
        <v>R1013</v>
      </c>
      <c r="Q1146" s="17">
        <f>VLOOKUP($A1146,'Hospitalisation Details'!$A$2:$H$2345,8,FALSE)</f>
        <v>51</v>
      </c>
    </row>
    <row r="1147" spans="1:17" x14ac:dyDescent="0.25">
      <c r="A1147" t="str">
        <f>'Customer Names'!A1147</f>
        <v>Id1146</v>
      </c>
      <c r="B1147" t="str">
        <f>VLOOKUP($A1147,'Customer Names'!$A$2:$D$2336,3,FALSE)</f>
        <v>Toshiyuki</v>
      </c>
      <c r="C1147" s="16">
        <f>VLOOKUP($A1147,'Medical Examinations'!$A$2:$J$2336,2,FALSE)</f>
        <v>31.6</v>
      </c>
      <c r="D1147" s="16">
        <f>VLOOKUP($A1147,'Medical Examinations'!$A$2:$J$2336,3,FALSE)</f>
        <v>6.79</v>
      </c>
      <c r="E1147" t="str">
        <f>VLOOKUP($A1147,'Medical Examinations'!$A$2:$J$2336,4,FALSE)</f>
        <v>No</v>
      </c>
      <c r="F1147" t="str">
        <f>VLOOKUP($A1147,'Medical Examinations'!$A$2:$J$2336,5,FALSE)</f>
        <v>No</v>
      </c>
      <c r="G1147" t="str">
        <f>VLOOKUP($A1147,'Medical Examinations'!$A$2:$J$2336,6,FALSE)</f>
        <v>No</v>
      </c>
      <c r="H1147" s="17">
        <f>VLOOKUP($A1147,'Medical Examinations'!$A$2:$J$2336,7,FALSE)</f>
        <v>0</v>
      </c>
      <c r="I1147" t="str">
        <f>VLOOKUP($A1147,'Medical Examinations'!$A$2:$J$2336,8,FALSE)</f>
        <v>No</v>
      </c>
      <c r="J1147" t="str">
        <f>VLOOKUP($A1147,'Medical Examinations'!$A$2:$J$2336,9,FALSE)</f>
        <v>Obesity</v>
      </c>
      <c r="K1147" t="str">
        <f>VLOOKUP($A1147,'Medical Examinations'!$A$2:$J$2336,10,FALSE)</f>
        <v>Diabetes</v>
      </c>
      <c r="L1147" s="18">
        <f>VLOOKUP($A1147,'Hospitalisation Details'!$A$2:$H$2345,2,FALSE)</f>
        <v>25146</v>
      </c>
      <c r="M1147" s="13">
        <f>VLOOKUP($A1147,'Hospitalisation Details'!$A$2:$H$2345,4,FALSE)</f>
        <v>9850.43</v>
      </c>
      <c r="N1147" t="str">
        <f>VLOOKUP($A1147,'Hospitalisation Details'!$A$2:$H$2345,5,FALSE)</f>
        <v>tier - 3</v>
      </c>
      <c r="O1147" t="str">
        <f>VLOOKUP($A1147,'Hospitalisation Details'!$A$2:$H$2345,6,FALSE)</f>
        <v>tier - 3</v>
      </c>
      <c r="P1147" t="str">
        <f>VLOOKUP($A1147,'Hospitalisation Details'!$A$2:$H$2345,7,FALSE)</f>
        <v>R1011</v>
      </c>
      <c r="Q1147" s="17">
        <f>VLOOKUP($A1147,'Hospitalisation Details'!$A$2:$H$2345,8,FALSE)</f>
        <v>54</v>
      </c>
    </row>
    <row r="1148" spans="1:17" x14ac:dyDescent="0.25">
      <c r="A1148" t="str">
        <f>'Customer Names'!A1148</f>
        <v>Id1147</v>
      </c>
      <c r="B1148" t="str">
        <f>VLOOKUP($A1148,'Customer Names'!$A$2:$D$2336,3,FALSE)</f>
        <v>Tom L.</v>
      </c>
      <c r="C1148" s="16">
        <f>VLOOKUP($A1148,'Medical Examinations'!$A$2:$J$2336,2,FALSE)</f>
        <v>42.93</v>
      </c>
      <c r="D1148" s="16">
        <f>VLOOKUP($A1148,'Medical Examinations'!$A$2:$J$2336,3,FALSE)</f>
        <v>4.8</v>
      </c>
      <c r="E1148" t="str">
        <f>VLOOKUP($A1148,'Medical Examinations'!$A$2:$J$2336,4,FALSE)</f>
        <v>No</v>
      </c>
      <c r="F1148" t="str">
        <f>VLOOKUP($A1148,'Medical Examinations'!$A$2:$J$2336,5,FALSE)</f>
        <v>No</v>
      </c>
      <c r="G1148" t="str">
        <f>VLOOKUP($A1148,'Medical Examinations'!$A$2:$J$2336,6,FALSE)</f>
        <v>No</v>
      </c>
      <c r="H1148" s="17">
        <f>VLOOKUP($A1148,'Medical Examinations'!$A$2:$J$2336,7,FALSE)</f>
        <v>1</v>
      </c>
      <c r="I1148" t="str">
        <f>VLOOKUP($A1148,'Medical Examinations'!$A$2:$J$2336,8,FALSE)</f>
        <v>No</v>
      </c>
      <c r="J1148" t="str">
        <f>VLOOKUP($A1148,'Medical Examinations'!$A$2:$J$2336,9,FALSE)</f>
        <v>Obesity</v>
      </c>
      <c r="K1148" t="str">
        <f>VLOOKUP($A1148,'Medical Examinations'!$A$2:$J$2336,10,FALSE)</f>
        <v>Normal</v>
      </c>
      <c r="L1148" s="18">
        <f>VLOOKUP($A1148,'Hospitalisation Details'!$A$2:$H$2345,2,FALSE)</f>
        <v>33829</v>
      </c>
      <c r="M1148" s="13">
        <f>VLOOKUP($A1148,'Hospitalisation Details'!$A$2:$H$2345,4,FALSE)</f>
        <v>9844.4500000000007</v>
      </c>
      <c r="N1148" t="str">
        <f>VLOOKUP($A1148,'Hospitalisation Details'!$A$2:$H$2345,5,FALSE)</f>
        <v>tier - 2</v>
      </c>
      <c r="O1148" t="str">
        <f>VLOOKUP($A1148,'Hospitalisation Details'!$A$2:$H$2345,6,FALSE)</f>
        <v>tier - 1</v>
      </c>
      <c r="P1148" t="str">
        <f>VLOOKUP($A1148,'Hospitalisation Details'!$A$2:$H$2345,7,FALSE)</f>
        <v>R1012</v>
      </c>
      <c r="Q1148" s="17">
        <f>VLOOKUP($A1148,'Hospitalisation Details'!$A$2:$H$2345,8,FALSE)</f>
        <v>30</v>
      </c>
    </row>
    <row r="1149" spans="1:17" x14ac:dyDescent="0.25">
      <c r="A1149" t="str">
        <f>'Customer Names'!A1149</f>
        <v>Id1148</v>
      </c>
      <c r="B1149" t="str">
        <f>VLOOKUP($A1149,'Customer Names'!$A$2:$D$2336,3,FALSE)</f>
        <v>Brian</v>
      </c>
      <c r="C1149" s="16">
        <f>VLOOKUP($A1149,'Medical Examinations'!$A$2:$J$2336,2,FALSE)</f>
        <v>26.72</v>
      </c>
      <c r="D1149" s="16">
        <f>VLOOKUP($A1149,'Medical Examinations'!$A$2:$J$2336,3,FALSE)</f>
        <v>5.75</v>
      </c>
      <c r="E1149" t="str">
        <f>VLOOKUP($A1149,'Medical Examinations'!$A$2:$J$2336,4,FALSE)</f>
        <v>No</v>
      </c>
      <c r="F1149" t="str">
        <f>VLOOKUP($A1149,'Medical Examinations'!$A$2:$J$2336,5,FALSE)</f>
        <v>No</v>
      </c>
      <c r="G1149" t="str">
        <f>VLOOKUP($A1149,'Medical Examinations'!$A$2:$J$2336,6,FALSE)</f>
        <v>No</v>
      </c>
      <c r="H1149" s="17">
        <f>VLOOKUP($A1149,'Medical Examinations'!$A$2:$J$2336,7,FALSE)</f>
        <v>2</v>
      </c>
      <c r="I1149" t="str">
        <f>VLOOKUP($A1149,'Medical Examinations'!$A$2:$J$2336,8,FALSE)</f>
        <v>No</v>
      </c>
      <c r="J1149" t="str">
        <f>VLOOKUP($A1149,'Medical Examinations'!$A$2:$J$2336,9,FALSE)</f>
        <v>Overweight</v>
      </c>
      <c r="K1149" t="str">
        <f>VLOOKUP($A1149,'Medical Examinations'!$A$2:$J$2336,10,FALSE)</f>
        <v>Prediabetes</v>
      </c>
      <c r="L1149" s="18">
        <f>VLOOKUP($A1149,'Hospitalisation Details'!$A$2:$H$2345,2,FALSE)</f>
        <v>26568</v>
      </c>
      <c r="M1149" s="13">
        <f>VLOOKUP($A1149,'Hospitalisation Details'!$A$2:$H$2345,4,FALSE)</f>
        <v>9836.2099999999991</v>
      </c>
      <c r="N1149" t="str">
        <f>VLOOKUP($A1149,'Hospitalisation Details'!$A$2:$H$2345,5,FALSE)</f>
        <v>tier - 2</v>
      </c>
      <c r="O1149" t="str">
        <f>VLOOKUP($A1149,'Hospitalisation Details'!$A$2:$H$2345,6,FALSE)</f>
        <v>tier - 3</v>
      </c>
      <c r="P1149" t="str">
        <f>VLOOKUP($A1149,'Hospitalisation Details'!$A$2:$H$2345,7,FALSE)</f>
        <v>R1021</v>
      </c>
      <c r="Q1149" s="17">
        <f>VLOOKUP($A1149,'Hospitalisation Details'!$A$2:$H$2345,8,FALSE)</f>
        <v>50</v>
      </c>
    </row>
    <row r="1150" spans="1:17" x14ac:dyDescent="0.25">
      <c r="A1150" t="str">
        <f>'Customer Names'!A1150</f>
        <v>Id1149</v>
      </c>
      <c r="B1150" t="str">
        <f>VLOOKUP($A1150,'Customer Names'!$A$2:$D$2336,3,FALSE)</f>
        <v>Matthew</v>
      </c>
      <c r="C1150" s="16">
        <f>VLOOKUP($A1150,'Medical Examinations'!$A$2:$J$2336,2,FALSE)</f>
        <v>26.67</v>
      </c>
      <c r="D1150" s="16">
        <f>VLOOKUP($A1150,'Medical Examinations'!$A$2:$J$2336,3,FALSE)</f>
        <v>5.81</v>
      </c>
      <c r="E1150" t="str">
        <f>VLOOKUP($A1150,'Medical Examinations'!$A$2:$J$2336,4,FALSE)</f>
        <v>No</v>
      </c>
      <c r="F1150" t="str">
        <f>VLOOKUP($A1150,'Medical Examinations'!$A$2:$J$2336,5,FALSE)</f>
        <v>No</v>
      </c>
      <c r="G1150" t="str">
        <f>VLOOKUP($A1150,'Medical Examinations'!$A$2:$J$2336,6,FALSE)</f>
        <v>No</v>
      </c>
      <c r="H1150" s="17">
        <f>VLOOKUP($A1150,'Medical Examinations'!$A$2:$J$2336,7,FALSE)</f>
        <v>2</v>
      </c>
      <c r="I1150" t="str">
        <f>VLOOKUP($A1150,'Medical Examinations'!$A$2:$J$2336,8,FALSE)</f>
        <v>No</v>
      </c>
      <c r="J1150" t="str">
        <f>VLOOKUP($A1150,'Medical Examinations'!$A$2:$J$2336,9,FALSE)</f>
        <v>Overweight</v>
      </c>
      <c r="K1150" t="str">
        <f>VLOOKUP($A1150,'Medical Examinations'!$A$2:$J$2336,10,FALSE)</f>
        <v>Prediabetes</v>
      </c>
      <c r="L1150" s="18">
        <f>VLOOKUP($A1150,'Hospitalisation Details'!$A$2:$H$2345,2,FALSE)</f>
        <v>26478</v>
      </c>
      <c r="M1150" s="13">
        <f>VLOOKUP($A1150,'Hospitalisation Details'!$A$2:$H$2345,4,FALSE)</f>
        <v>9819.25</v>
      </c>
      <c r="N1150" t="str">
        <f>VLOOKUP($A1150,'Hospitalisation Details'!$A$2:$H$2345,5,FALSE)</f>
        <v>tier - 2</v>
      </c>
      <c r="O1150" t="str">
        <f>VLOOKUP($A1150,'Hospitalisation Details'!$A$2:$H$2345,6,FALSE)</f>
        <v>tier - 2</v>
      </c>
      <c r="P1150" t="str">
        <f>VLOOKUP($A1150,'Hospitalisation Details'!$A$2:$H$2345,7,FALSE)</f>
        <v>R1021</v>
      </c>
      <c r="Q1150" s="17">
        <f>VLOOKUP($A1150,'Hospitalisation Details'!$A$2:$H$2345,8,FALSE)</f>
        <v>50</v>
      </c>
    </row>
    <row r="1151" spans="1:17" x14ac:dyDescent="0.25">
      <c r="A1151" t="str">
        <f>'Customer Names'!A1151</f>
        <v>Id1150</v>
      </c>
      <c r="B1151" t="str">
        <f>VLOOKUP($A1151,'Customer Names'!$A$2:$D$2336,3,FALSE)</f>
        <v>Julee</v>
      </c>
      <c r="C1151" s="16">
        <f>VLOOKUP($A1151,'Medical Examinations'!$A$2:$J$2336,2,FALSE)</f>
        <v>42.68</v>
      </c>
      <c r="D1151" s="16">
        <f>VLOOKUP($A1151,'Medical Examinations'!$A$2:$J$2336,3,FALSE)</f>
        <v>9.2799999999999994</v>
      </c>
      <c r="E1151" t="str">
        <f>VLOOKUP($A1151,'Medical Examinations'!$A$2:$J$2336,4,FALSE)</f>
        <v>No</v>
      </c>
      <c r="F1151" t="str">
        <f>VLOOKUP($A1151,'Medical Examinations'!$A$2:$J$2336,5,FALSE)</f>
        <v>No</v>
      </c>
      <c r="G1151" t="str">
        <f>VLOOKUP($A1151,'Medical Examinations'!$A$2:$J$2336,6,FALSE)</f>
        <v>No</v>
      </c>
      <c r="H1151" s="17">
        <f>VLOOKUP($A1151,'Medical Examinations'!$A$2:$J$2336,7,FALSE)</f>
        <v>2</v>
      </c>
      <c r="I1151" t="str">
        <f>VLOOKUP($A1151,'Medical Examinations'!$A$2:$J$2336,8,FALSE)</f>
        <v>No</v>
      </c>
      <c r="J1151" t="str">
        <f>VLOOKUP($A1151,'Medical Examinations'!$A$2:$J$2336,9,FALSE)</f>
        <v>Obesity</v>
      </c>
      <c r="K1151" t="str">
        <f>VLOOKUP($A1151,'Medical Examinations'!$A$2:$J$2336,10,FALSE)</f>
        <v>Diabetes</v>
      </c>
      <c r="L1151" s="18">
        <f>VLOOKUP($A1151,'Hospitalisation Details'!$A$2:$H$2345,2,FALSE)</f>
        <v>26924</v>
      </c>
      <c r="M1151" s="13">
        <f>VLOOKUP($A1151,'Hospitalisation Details'!$A$2:$H$2345,4,FALSE)</f>
        <v>9800.89</v>
      </c>
      <c r="N1151" t="str">
        <f>VLOOKUP($A1151,'Hospitalisation Details'!$A$2:$H$2345,5,FALSE)</f>
        <v>tier - 2</v>
      </c>
      <c r="O1151" t="str">
        <f>VLOOKUP($A1151,'Hospitalisation Details'!$A$2:$H$2345,6,FALSE)</f>
        <v>tier - 1</v>
      </c>
      <c r="P1151" t="str">
        <f>VLOOKUP($A1151,'Hospitalisation Details'!$A$2:$H$2345,7,FALSE)</f>
        <v>R1013</v>
      </c>
      <c r="Q1151" s="17">
        <f>VLOOKUP($A1151,'Hospitalisation Details'!$A$2:$H$2345,8,FALSE)</f>
        <v>49</v>
      </c>
    </row>
    <row r="1152" spans="1:17" x14ac:dyDescent="0.25">
      <c r="A1152" t="str">
        <f>'Customer Names'!A1152</f>
        <v>Id1151</v>
      </c>
      <c r="B1152" t="str">
        <f>VLOOKUP($A1152,'Customer Names'!$A$2:$D$2336,3,FALSE)</f>
        <v>Christopher M.</v>
      </c>
      <c r="C1152" s="16">
        <f>VLOOKUP($A1152,'Medical Examinations'!$A$2:$J$2336,2,FALSE)</f>
        <v>24.31</v>
      </c>
      <c r="D1152" s="16">
        <f>VLOOKUP($A1152,'Medical Examinations'!$A$2:$J$2336,3,FALSE)</f>
        <v>6.37</v>
      </c>
      <c r="E1152" t="str">
        <f>VLOOKUP($A1152,'Medical Examinations'!$A$2:$J$2336,4,FALSE)</f>
        <v>No</v>
      </c>
      <c r="F1152" t="str">
        <f>VLOOKUP($A1152,'Medical Examinations'!$A$2:$J$2336,5,FALSE)</f>
        <v>No</v>
      </c>
      <c r="G1152" t="str">
        <f>VLOOKUP($A1152,'Medical Examinations'!$A$2:$J$2336,6,FALSE)</f>
        <v>No</v>
      </c>
      <c r="H1152" s="17">
        <f>VLOOKUP($A1152,'Medical Examinations'!$A$2:$J$2336,7,FALSE)</f>
        <v>0</v>
      </c>
      <c r="I1152" t="str">
        <f>VLOOKUP($A1152,'Medical Examinations'!$A$2:$J$2336,8,FALSE)</f>
        <v>No</v>
      </c>
      <c r="J1152" t="str">
        <f>VLOOKUP($A1152,'Medical Examinations'!$A$2:$J$2336,9,FALSE)</f>
        <v>Normal Weight</v>
      </c>
      <c r="K1152" t="str">
        <f>VLOOKUP($A1152,'Medical Examinations'!$A$2:$J$2336,10,FALSE)</f>
        <v>Prediabetes</v>
      </c>
      <c r="L1152" s="18">
        <f>VLOOKUP($A1152,'Hospitalisation Details'!$A$2:$H$2345,2,FALSE)</f>
        <v>28283</v>
      </c>
      <c r="M1152" s="13">
        <f>VLOOKUP($A1152,'Hospitalisation Details'!$A$2:$H$2345,4,FALSE)</f>
        <v>9788.8700000000008</v>
      </c>
      <c r="N1152" t="str">
        <f>VLOOKUP($A1152,'Hospitalisation Details'!$A$2:$H$2345,5,FALSE)</f>
        <v>tier - 3</v>
      </c>
      <c r="O1152" t="str">
        <f>VLOOKUP($A1152,'Hospitalisation Details'!$A$2:$H$2345,6,FALSE)</f>
        <v>tier - 2</v>
      </c>
      <c r="P1152" t="str">
        <f>VLOOKUP($A1152,'Hospitalisation Details'!$A$2:$H$2345,7,FALSE)</f>
        <v>R1013</v>
      </c>
      <c r="Q1152" s="17">
        <f>VLOOKUP($A1152,'Hospitalisation Details'!$A$2:$H$2345,8,FALSE)</f>
        <v>46</v>
      </c>
    </row>
    <row r="1153" spans="1:17" x14ac:dyDescent="0.25">
      <c r="A1153" t="str">
        <f>'Customer Names'!A1153</f>
        <v>Id1152</v>
      </c>
      <c r="B1153" t="str">
        <f>VLOOKUP($A1153,'Customer Names'!$A$2:$D$2336,3,FALSE)</f>
        <v>Ciaran</v>
      </c>
      <c r="C1153" s="16">
        <f>VLOOKUP($A1153,'Medical Examinations'!$A$2:$J$2336,2,FALSE)</f>
        <v>44.75</v>
      </c>
      <c r="D1153" s="16">
        <f>VLOOKUP($A1153,'Medical Examinations'!$A$2:$J$2336,3,FALSE)</f>
        <v>5.09</v>
      </c>
      <c r="E1153" t="str">
        <f>VLOOKUP($A1153,'Medical Examinations'!$A$2:$J$2336,4,FALSE)</f>
        <v>yes</v>
      </c>
      <c r="F1153" t="str">
        <f>VLOOKUP($A1153,'Medical Examinations'!$A$2:$J$2336,5,FALSE)</f>
        <v>No</v>
      </c>
      <c r="G1153" t="str">
        <f>VLOOKUP($A1153,'Medical Examinations'!$A$2:$J$2336,6,FALSE)</f>
        <v>No</v>
      </c>
      <c r="H1153" s="17">
        <f>VLOOKUP($A1153,'Medical Examinations'!$A$2:$J$2336,7,FALSE)</f>
        <v>0</v>
      </c>
      <c r="I1153" t="str">
        <f>VLOOKUP($A1153,'Medical Examinations'!$A$2:$J$2336,8,FALSE)</f>
        <v>No</v>
      </c>
      <c r="J1153" t="str">
        <f>VLOOKUP($A1153,'Medical Examinations'!$A$2:$J$2336,9,FALSE)</f>
        <v>Obesity</v>
      </c>
      <c r="K1153" t="str">
        <f>VLOOKUP($A1153,'Medical Examinations'!$A$2:$J$2336,10,FALSE)</f>
        <v>Normal</v>
      </c>
      <c r="L1153" s="18">
        <f>VLOOKUP($A1153,'Hospitalisation Details'!$A$2:$H$2345,2,FALSE)</f>
        <v>35285</v>
      </c>
      <c r="M1153" s="13">
        <f>VLOOKUP($A1153,'Hospitalisation Details'!$A$2:$H$2345,4,FALSE)</f>
        <v>9787.32</v>
      </c>
      <c r="N1153" t="str">
        <f>VLOOKUP($A1153,'Hospitalisation Details'!$A$2:$H$2345,5,FALSE)</f>
        <v>tier - 2</v>
      </c>
      <c r="O1153" t="str">
        <f>VLOOKUP($A1153,'Hospitalisation Details'!$A$2:$H$2345,6,FALSE)</f>
        <v>tier - 3</v>
      </c>
      <c r="P1153" t="str">
        <f>VLOOKUP($A1153,'Hospitalisation Details'!$A$2:$H$2345,7,FALSE)</f>
        <v>R1023</v>
      </c>
      <c r="Q1153" s="17">
        <f>VLOOKUP($A1153,'Hospitalisation Details'!$A$2:$H$2345,8,FALSE)</f>
        <v>26</v>
      </c>
    </row>
    <row r="1154" spans="1:17" x14ac:dyDescent="0.25">
      <c r="A1154" t="str">
        <f>'Customer Names'!A1154</f>
        <v>Id1153</v>
      </c>
      <c r="B1154" t="str">
        <f>VLOOKUP($A1154,'Customer Names'!$A$2:$D$2336,3,FALSE)</f>
        <v>Kara</v>
      </c>
      <c r="C1154" s="16">
        <f>VLOOKUP($A1154,'Medical Examinations'!$A$2:$J$2336,2,FALSE)</f>
        <v>30.78</v>
      </c>
      <c r="D1154" s="16">
        <f>VLOOKUP($A1154,'Medical Examinations'!$A$2:$J$2336,3,FALSE)</f>
        <v>7.94</v>
      </c>
      <c r="E1154" t="str">
        <f>VLOOKUP($A1154,'Medical Examinations'!$A$2:$J$2336,4,FALSE)</f>
        <v>No</v>
      </c>
      <c r="F1154" t="str">
        <f>VLOOKUP($A1154,'Medical Examinations'!$A$2:$J$2336,5,FALSE)</f>
        <v>No</v>
      </c>
      <c r="G1154" t="str">
        <f>VLOOKUP($A1154,'Medical Examinations'!$A$2:$J$2336,6,FALSE)</f>
        <v>No</v>
      </c>
      <c r="H1154" s="17">
        <f>VLOOKUP($A1154,'Medical Examinations'!$A$2:$J$2336,7,FALSE)</f>
        <v>2</v>
      </c>
      <c r="I1154" t="str">
        <f>VLOOKUP($A1154,'Medical Examinations'!$A$2:$J$2336,8,FALSE)</f>
        <v>No</v>
      </c>
      <c r="J1154" t="str">
        <f>VLOOKUP($A1154,'Medical Examinations'!$A$2:$J$2336,9,FALSE)</f>
        <v>Obesity</v>
      </c>
      <c r="K1154" t="str">
        <f>VLOOKUP($A1154,'Medical Examinations'!$A$2:$J$2336,10,FALSE)</f>
        <v>Diabetes</v>
      </c>
      <c r="L1154" s="18">
        <f>VLOOKUP($A1154,'Hospitalisation Details'!$A$2:$H$2345,2,FALSE)</f>
        <v>26852</v>
      </c>
      <c r="M1154" s="13">
        <f>VLOOKUP($A1154,'Hospitalisation Details'!$A$2:$H$2345,4,FALSE)</f>
        <v>9778.35</v>
      </c>
      <c r="N1154" t="str">
        <f>VLOOKUP($A1154,'Hospitalisation Details'!$A$2:$H$2345,5,FALSE)</f>
        <v>tier - 2</v>
      </c>
      <c r="O1154" t="str">
        <f>VLOOKUP($A1154,'Hospitalisation Details'!$A$2:$H$2345,6,FALSE)</f>
        <v>tier - 2</v>
      </c>
      <c r="P1154" t="str">
        <f>VLOOKUP($A1154,'Hospitalisation Details'!$A$2:$H$2345,7,FALSE)</f>
        <v>R1024</v>
      </c>
      <c r="Q1154" s="17">
        <f>VLOOKUP($A1154,'Hospitalisation Details'!$A$2:$H$2345,8,FALSE)</f>
        <v>49</v>
      </c>
    </row>
    <row r="1155" spans="1:17" x14ac:dyDescent="0.25">
      <c r="A1155" t="str">
        <f>'Customer Names'!A1155</f>
        <v>Id1154</v>
      </c>
      <c r="B1155" t="str">
        <f>VLOOKUP($A1155,'Customer Names'!$A$2:$D$2336,3,FALSE)</f>
        <v>Makie</v>
      </c>
      <c r="C1155" s="16">
        <f>VLOOKUP($A1155,'Medical Examinations'!$A$2:$J$2336,2,FALSE)</f>
        <v>21.86</v>
      </c>
      <c r="D1155" s="16">
        <f>VLOOKUP($A1155,'Medical Examinations'!$A$2:$J$2336,3,FALSE)</f>
        <v>10.95</v>
      </c>
      <c r="E1155" t="str">
        <f>VLOOKUP($A1155,'Medical Examinations'!$A$2:$J$2336,4,FALSE)</f>
        <v>No</v>
      </c>
      <c r="F1155" t="str">
        <f>VLOOKUP($A1155,'Medical Examinations'!$A$2:$J$2336,5,FALSE)</f>
        <v>No</v>
      </c>
      <c r="G1155" t="str">
        <f>VLOOKUP($A1155,'Medical Examinations'!$A$2:$J$2336,6,FALSE)</f>
        <v>No</v>
      </c>
      <c r="H1155" s="17">
        <f>VLOOKUP($A1155,'Medical Examinations'!$A$2:$J$2336,7,FALSE)</f>
        <v>0</v>
      </c>
      <c r="I1155" t="str">
        <f>VLOOKUP($A1155,'Medical Examinations'!$A$2:$J$2336,8,FALSE)</f>
        <v>No</v>
      </c>
      <c r="J1155" t="str">
        <f>VLOOKUP($A1155,'Medical Examinations'!$A$2:$J$2336,9,FALSE)</f>
        <v>Normal Weight</v>
      </c>
      <c r="K1155" t="str">
        <f>VLOOKUP($A1155,'Medical Examinations'!$A$2:$J$2336,10,FALSE)</f>
        <v>Diabetes</v>
      </c>
      <c r="L1155" s="18">
        <f>VLOOKUP($A1155,'Hospitalisation Details'!$A$2:$H$2345,2,FALSE)</f>
        <v>23990</v>
      </c>
      <c r="M1155" s="13">
        <f>VLOOKUP($A1155,'Hospitalisation Details'!$A$2:$H$2345,4,FALSE)</f>
        <v>9764.08</v>
      </c>
      <c r="N1155" t="str">
        <f>VLOOKUP($A1155,'Hospitalisation Details'!$A$2:$H$2345,5,FALSE)</f>
        <v>tier - 3</v>
      </c>
      <c r="O1155" t="str">
        <f>VLOOKUP($A1155,'Hospitalisation Details'!$A$2:$H$2345,6,FALSE)</f>
        <v>tier - 1</v>
      </c>
      <c r="P1155" t="str">
        <f>VLOOKUP($A1155,'Hospitalisation Details'!$A$2:$H$2345,7,FALSE)</f>
        <v>R1012</v>
      </c>
      <c r="Q1155" s="17">
        <f>VLOOKUP($A1155,'Hospitalisation Details'!$A$2:$H$2345,8,FALSE)</f>
        <v>57</v>
      </c>
    </row>
    <row r="1156" spans="1:17" x14ac:dyDescent="0.25">
      <c r="A1156" t="str">
        <f>'Customer Names'!A1156</f>
        <v>Id1155</v>
      </c>
      <c r="B1156" t="str">
        <f>VLOOKUP($A1156,'Customer Names'!$A$2:$D$2336,3,FALSE)</f>
        <v>Emily E</v>
      </c>
      <c r="C1156" s="16">
        <f>VLOOKUP($A1156,'Medical Examinations'!$A$2:$J$2336,2,FALSE)</f>
        <v>49.09</v>
      </c>
      <c r="D1156" s="16">
        <f>VLOOKUP($A1156,'Medical Examinations'!$A$2:$J$2336,3,FALSE)</f>
        <v>6.3</v>
      </c>
      <c r="E1156" t="str">
        <f>VLOOKUP($A1156,'Medical Examinations'!$A$2:$J$2336,4,FALSE)</f>
        <v>yes</v>
      </c>
      <c r="F1156" t="str">
        <f>VLOOKUP($A1156,'Medical Examinations'!$A$2:$J$2336,5,FALSE)</f>
        <v>No</v>
      </c>
      <c r="G1156" t="str">
        <f>VLOOKUP($A1156,'Medical Examinations'!$A$2:$J$2336,6,FALSE)</f>
        <v>No</v>
      </c>
      <c r="H1156" s="17">
        <f>VLOOKUP($A1156,'Medical Examinations'!$A$2:$J$2336,7,FALSE)</f>
        <v>0</v>
      </c>
      <c r="I1156" t="str">
        <f>VLOOKUP($A1156,'Medical Examinations'!$A$2:$J$2336,8,FALSE)</f>
        <v>No</v>
      </c>
      <c r="J1156" t="str">
        <f>VLOOKUP($A1156,'Medical Examinations'!$A$2:$J$2336,9,FALSE)</f>
        <v>Obesity</v>
      </c>
      <c r="K1156" t="str">
        <f>VLOOKUP($A1156,'Medical Examinations'!$A$2:$J$2336,10,FALSE)</f>
        <v>Prediabetes</v>
      </c>
      <c r="L1156" s="18">
        <f>VLOOKUP($A1156,'Hospitalisation Details'!$A$2:$H$2345,2,FALSE)</f>
        <v>37086</v>
      </c>
      <c r="M1156" s="13">
        <f>VLOOKUP($A1156,'Hospitalisation Details'!$A$2:$H$2345,4,FALSE)</f>
        <v>9753.49</v>
      </c>
      <c r="N1156" t="str">
        <f>VLOOKUP($A1156,'Hospitalisation Details'!$A$2:$H$2345,5,FALSE)</f>
        <v>tier - 2</v>
      </c>
      <c r="O1156" t="str">
        <f>VLOOKUP($A1156,'Hospitalisation Details'!$A$2:$H$2345,6,FALSE)</f>
        <v>tier - 2</v>
      </c>
      <c r="P1156" t="str">
        <f>VLOOKUP($A1156,'Hospitalisation Details'!$A$2:$H$2345,7,FALSE)</f>
        <v>R1012</v>
      </c>
      <c r="Q1156" s="17">
        <f>VLOOKUP($A1156,'Hospitalisation Details'!$A$2:$H$2345,8,FALSE)</f>
        <v>21</v>
      </c>
    </row>
    <row r="1157" spans="1:17" x14ac:dyDescent="0.25">
      <c r="A1157" t="str">
        <f>'Customer Names'!A1157</f>
        <v>Id1156</v>
      </c>
      <c r="B1157" t="str">
        <f>VLOOKUP($A1157,'Customer Names'!$A$2:$D$2336,3,FALSE)</f>
        <v>Cary</v>
      </c>
      <c r="C1157" s="16">
        <f>VLOOKUP($A1157,'Medical Examinations'!$A$2:$J$2336,2,FALSE)</f>
        <v>47.74</v>
      </c>
      <c r="D1157" s="16">
        <f>VLOOKUP($A1157,'Medical Examinations'!$A$2:$J$2336,3,FALSE)</f>
        <v>8.0500000000000007</v>
      </c>
      <c r="E1157" t="str">
        <f>VLOOKUP($A1157,'Medical Examinations'!$A$2:$J$2336,4,FALSE)</f>
        <v>yes</v>
      </c>
      <c r="F1157" t="str">
        <f>VLOOKUP($A1157,'Medical Examinations'!$A$2:$J$2336,5,FALSE)</f>
        <v>No</v>
      </c>
      <c r="G1157" t="str">
        <f>VLOOKUP($A1157,'Medical Examinations'!$A$2:$J$2336,6,FALSE)</f>
        <v>No</v>
      </c>
      <c r="H1157" s="17">
        <f>VLOOKUP($A1157,'Medical Examinations'!$A$2:$J$2336,7,FALSE)</f>
        <v>2</v>
      </c>
      <c r="I1157" t="str">
        <f>VLOOKUP($A1157,'Medical Examinations'!$A$2:$J$2336,8,FALSE)</f>
        <v>No</v>
      </c>
      <c r="J1157" t="str">
        <f>VLOOKUP($A1157,'Medical Examinations'!$A$2:$J$2336,9,FALSE)</f>
        <v>Obesity</v>
      </c>
      <c r="K1157" t="str">
        <f>VLOOKUP($A1157,'Medical Examinations'!$A$2:$J$2336,10,FALSE)</f>
        <v>Diabetes</v>
      </c>
      <c r="L1157" s="18">
        <f>VLOOKUP($A1157,'Hospitalisation Details'!$A$2:$H$2345,2,FALSE)</f>
        <v>25753</v>
      </c>
      <c r="M1157" s="13">
        <f>VLOOKUP($A1157,'Hospitalisation Details'!$A$2:$H$2345,4,FALSE)</f>
        <v>9748.91</v>
      </c>
      <c r="N1157" t="str">
        <f>VLOOKUP($A1157,'Hospitalisation Details'!$A$2:$H$2345,5,FALSE)</f>
        <v>tier - 2</v>
      </c>
      <c r="O1157" t="str">
        <f>VLOOKUP($A1157,'Hospitalisation Details'!$A$2:$H$2345,6,FALSE)</f>
        <v>tier - 1</v>
      </c>
      <c r="P1157" t="str">
        <f>VLOOKUP($A1157,'Hospitalisation Details'!$A$2:$H$2345,7,FALSE)</f>
        <v>R1013</v>
      </c>
      <c r="Q1157" s="17">
        <f>VLOOKUP($A1157,'Hospitalisation Details'!$A$2:$H$2345,8,FALSE)</f>
        <v>52</v>
      </c>
    </row>
    <row r="1158" spans="1:17" x14ac:dyDescent="0.25">
      <c r="A1158" t="str">
        <f>'Customer Names'!A1158</f>
        <v>Id1157</v>
      </c>
      <c r="B1158" t="str">
        <f>VLOOKUP($A1158,'Customer Names'!$A$2:$D$2336,3,FALSE)</f>
        <v>Steven</v>
      </c>
      <c r="C1158" s="16">
        <f>VLOOKUP($A1158,'Medical Examinations'!$A$2:$J$2336,2,FALSE)</f>
        <v>30.2</v>
      </c>
      <c r="D1158" s="16">
        <f>VLOOKUP($A1158,'Medical Examinations'!$A$2:$J$2336,3,FALSE)</f>
        <v>9.8800000000000008</v>
      </c>
      <c r="E1158" t="str">
        <f>VLOOKUP($A1158,'Medical Examinations'!$A$2:$J$2336,4,FALSE)</f>
        <v>yes</v>
      </c>
      <c r="F1158" t="str">
        <f>VLOOKUP($A1158,'Medical Examinations'!$A$2:$J$2336,5,FALSE)</f>
        <v>No</v>
      </c>
      <c r="G1158" t="str">
        <f>VLOOKUP($A1158,'Medical Examinations'!$A$2:$J$2336,6,FALSE)</f>
        <v>No</v>
      </c>
      <c r="H1158" s="17">
        <f>VLOOKUP($A1158,'Medical Examinations'!$A$2:$J$2336,7,FALSE)</f>
        <v>2</v>
      </c>
      <c r="I1158" t="str">
        <f>VLOOKUP($A1158,'Medical Examinations'!$A$2:$J$2336,8,FALSE)</f>
        <v>No</v>
      </c>
      <c r="J1158" t="str">
        <f>VLOOKUP($A1158,'Medical Examinations'!$A$2:$J$2336,9,FALSE)</f>
        <v>Obesity</v>
      </c>
      <c r="K1158" t="str">
        <f>VLOOKUP($A1158,'Medical Examinations'!$A$2:$J$2336,10,FALSE)</f>
        <v>Diabetes</v>
      </c>
      <c r="L1158" s="18">
        <f>VLOOKUP($A1158,'Hospitalisation Details'!$A$2:$H$2345,2,FALSE)</f>
        <v>25798</v>
      </c>
      <c r="M1158" s="13">
        <f>VLOOKUP($A1158,'Hospitalisation Details'!$A$2:$H$2345,4,FALSE)</f>
        <v>9724.5300000000007</v>
      </c>
      <c r="N1158" t="str">
        <f>VLOOKUP($A1158,'Hospitalisation Details'!$A$2:$H$2345,5,FALSE)</f>
        <v>tier - 3</v>
      </c>
      <c r="O1158" t="str">
        <f>VLOOKUP($A1158,'Hospitalisation Details'!$A$2:$H$2345,6,FALSE)</f>
        <v>tier - 1</v>
      </c>
      <c r="P1158" t="str">
        <f>VLOOKUP($A1158,'Hospitalisation Details'!$A$2:$H$2345,7,FALSE)</f>
        <v>R1011</v>
      </c>
      <c r="Q1158" s="17">
        <f>VLOOKUP($A1158,'Hospitalisation Details'!$A$2:$H$2345,8,FALSE)</f>
        <v>52</v>
      </c>
    </row>
    <row r="1159" spans="1:17" x14ac:dyDescent="0.25">
      <c r="A1159" t="str">
        <f>'Customer Names'!A1159</f>
        <v>Id1158</v>
      </c>
      <c r="B1159" t="str">
        <f>VLOOKUP($A1159,'Customer Names'!$A$2:$D$2336,3,FALSE)</f>
        <v>Jose Antonio Sr.</v>
      </c>
      <c r="C1159" s="16">
        <f>VLOOKUP($A1159,'Medical Examinations'!$A$2:$J$2336,2,FALSE)</f>
        <v>33.25</v>
      </c>
      <c r="D1159" s="16">
        <f>VLOOKUP($A1159,'Medical Examinations'!$A$2:$J$2336,3,FALSE)</f>
        <v>7.42</v>
      </c>
      <c r="E1159" t="str">
        <f>VLOOKUP($A1159,'Medical Examinations'!$A$2:$J$2336,4,FALSE)</f>
        <v>yes</v>
      </c>
      <c r="F1159" t="str">
        <f>VLOOKUP($A1159,'Medical Examinations'!$A$2:$J$2336,5,FALSE)</f>
        <v>No</v>
      </c>
      <c r="G1159" t="str">
        <f>VLOOKUP($A1159,'Medical Examinations'!$A$2:$J$2336,6,FALSE)</f>
        <v>No</v>
      </c>
      <c r="H1159" s="17">
        <f>VLOOKUP($A1159,'Medical Examinations'!$A$2:$J$2336,7,FALSE)</f>
        <v>2</v>
      </c>
      <c r="I1159" t="str">
        <f>VLOOKUP($A1159,'Medical Examinations'!$A$2:$J$2336,8,FALSE)</f>
        <v>No</v>
      </c>
      <c r="J1159" t="str">
        <f>VLOOKUP($A1159,'Medical Examinations'!$A$2:$J$2336,9,FALSE)</f>
        <v>Obesity</v>
      </c>
      <c r="K1159" t="str">
        <f>VLOOKUP($A1159,'Medical Examinations'!$A$2:$J$2336,10,FALSE)</f>
        <v>Diabetes</v>
      </c>
      <c r="L1159" s="18">
        <f>VLOOKUP($A1159,'Hospitalisation Details'!$A$2:$H$2345,2,FALSE)</f>
        <v>25823</v>
      </c>
      <c r="M1159" s="13">
        <f>VLOOKUP($A1159,'Hospitalisation Details'!$A$2:$H$2345,4,FALSE)</f>
        <v>9722.77</v>
      </c>
      <c r="N1159" t="str">
        <f>VLOOKUP($A1159,'Hospitalisation Details'!$A$2:$H$2345,5,FALSE)</f>
        <v>tier - 3</v>
      </c>
      <c r="O1159" t="str">
        <f>VLOOKUP($A1159,'Hospitalisation Details'!$A$2:$H$2345,6,FALSE)</f>
        <v>tier - 1</v>
      </c>
      <c r="P1159" t="str">
        <f>VLOOKUP($A1159,'Hospitalisation Details'!$A$2:$H$2345,7,FALSE)</f>
        <v>R1016</v>
      </c>
      <c r="Q1159" s="17">
        <f>VLOOKUP($A1159,'Hospitalisation Details'!$A$2:$H$2345,8,FALSE)</f>
        <v>52</v>
      </c>
    </row>
    <row r="1160" spans="1:17" x14ac:dyDescent="0.25">
      <c r="A1160" t="str">
        <f>'Customer Names'!A1160</f>
        <v>Id1159</v>
      </c>
      <c r="B1160" t="str">
        <f>VLOOKUP($A1160,'Customer Names'!$A$2:$D$2336,3,FALSE)</f>
        <v>Tatiana</v>
      </c>
      <c r="C1160" s="16">
        <f>VLOOKUP($A1160,'Medical Examinations'!$A$2:$J$2336,2,FALSE)</f>
        <v>26.6</v>
      </c>
      <c r="D1160" s="16">
        <f>VLOOKUP($A1160,'Medical Examinations'!$A$2:$J$2336,3,FALSE)</f>
        <v>8.4499999999999993</v>
      </c>
      <c r="E1160" t="str">
        <f>VLOOKUP($A1160,'Medical Examinations'!$A$2:$J$2336,4,FALSE)</f>
        <v>yes</v>
      </c>
      <c r="F1160" t="str">
        <f>VLOOKUP($A1160,'Medical Examinations'!$A$2:$J$2336,5,FALSE)</f>
        <v>No</v>
      </c>
      <c r="G1160" t="str">
        <f>VLOOKUP($A1160,'Medical Examinations'!$A$2:$J$2336,6,FALSE)</f>
        <v>No</v>
      </c>
      <c r="H1160" s="17">
        <f>VLOOKUP($A1160,'Medical Examinations'!$A$2:$J$2336,7,FALSE)</f>
        <v>1</v>
      </c>
      <c r="I1160" t="str">
        <f>VLOOKUP($A1160,'Medical Examinations'!$A$2:$J$2336,8,FALSE)</f>
        <v>No</v>
      </c>
      <c r="J1160" t="str">
        <f>VLOOKUP($A1160,'Medical Examinations'!$A$2:$J$2336,9,FALSE)</f>
        <v>Overweight</v>
      </c>
      <c r="K1160" t="str">
        <f>VLOOKUP($A1160,'Medical Examinations'!$A$2:$J$2336,10,FALSE)</f>
        <v>Diabetes</v>
      </c>
      <c r="L1160" s="18">
        <f>VLOOKUP($A1160,'Hospitalisation Details'!$A$2:$H$2345,2,FALSE)</f>
        <v>27572</v>
      </c>
      <c r="M1160" s="13">
        <f>VLOOKUP($A1160,'Hospitalisation Details'!$A$2:$H$2345,4,FALSE)</f>
        <v>9715.84</v>
      </c>
      <c r="N1160" t="str">
        <f>VLOOKUP($A1160,'Hospitalisation Details'!$A$2:$H$2345,5,FALSE)</f>
        <v>tier - 2</v>
      </c>
      <c r="O1160" t="str">
        <f>VLOOKUP($A1160,'Hospitalisation Details'!$A$2:$H$2345,6,FALSE)</f>
        <v>tier - 1</v>
      </c>
      <c r="P1160" t="str">
        <f>VLOOKUP($A1160,'Hospitalisation Details'!$A$2:$H$2345,7,FALSE)</f>
        <v>R1024</v>
      </c>
      <c r="Q1160" s="17">
        <f>VLOOKUP($A1160,'Hospitalisation Details'!$A$2:$H$2345,8,FALSE)</f>
        <v>47</v>
      </c>
    </row>
    <row r="1161" spans="1:17" x14ac:dyDescent="0.25">
      <c r="A1161" t="str">
        <f>'Customer Names'!A1161</f>
        <v>Id1160</v>
      </c>
      <c r="B1161" t="str">
        <f>VLOOKUP($A1161,'Customer Names'!$A$2:$D$2336,3,FALSE)</f>
        <v>Dan T.</v>
      </c>
      <c r="C1161" s="16">
        <f>VLOOKUP($A1161,'Medical Examinations'!$A$2:$J$2336,2,FALSE)</f>
        <v>26.35</v>
      </c>
      <c r="D1161" s="16">
        <f>VLOOKUP($A1161,'Medical Examinations'!$A$2:$J$2336,3,FALSE)</f>
        <v>6.21</v>
      </c>
      <c r="E1161" t="str">
        <f>VLOOKUP($A1161,'Medical Examinations'!$A$2:$J$2336,4,FALSE)</f>
        <v>No</v>
      </c>
      <c r="F1161" t="str">
        <f>VLOOKUP($A1161,'Medical Examinations'!$A$2:$J$2336,5,FALSE)</f>
        <v>No</v>
      </c>
      <c r="G1161" t="str">
        <f>VLOOKUP($A1161,'Medical Examinations'!$A$2:$J$2336,6,FALSE)</f>
        <v>No</v>
      </c>
      <c r="H1161" s="17">
        <f>VLOOKUP($A1161,'Medical Examinations'!$A$2:$J$2336,7,FALSE)</f>
        <v>2</v>
      </c>
      <c r="I1161" t="str">
        <f>VLOOKUP($A1161,'Medical Examinations'!$A$2:$J$2336,8,FALSE)</f>
        <v>No</v>
      </c>
      <c r="J1161" t="str">
        <f>VLOOKUP($A1161,'Medical Examinations'!$A$2:$J$2336,9,FALSE)</f>
        <v>Overweight</v>
      </c>
      <c r="K1161" t="str">
        <f>VLOOKUP($A1161,'Medical Examinations'!$A$2:$J$2336,10,FALSE)</f>
        <v>Prediabetes</v>
      </c>
      <c r="L1161" s="18">
        <f>VLOOKUP($A1161,'Hospitalisation Details'!$A$2:$H$2345,2,FALSE)</f>
        <v>26490</v>
      </c>
      <c r="M1161" s="13">
        <f>VLOOKUP($A1161,'Hospitalisation Details'!$A$2:$H$2345,4,FALSE)</f>
        <v>9710.7099999999991</v>
      </c>
      <c r="N1161" t="str">
        <f>VLOOKUP($A1161,'Hospitalisation Details'!$A$2:$H$2345,5,FALSE)</f>
        <v>tier - 2</v>
      </c>
      <c r="O1161" t="str">
        <f>VLOOKUP($A1161,'Hospitalisation Details'!$A$2:$H$2345,6,FALSE)</f>
        <v>tier - 1</v>
      </c>
      <c r="P1161" t="str">
        <f>VLOOKUP($A1161,'Hospitalisation Details'!$A$2:$H$2345,7,FALSE)</f>
        <v>R1021</v>
      </c>
      <c r="Q1161" s="17">
        <f>VLOOKUP($A1161,'Hospitalisation Details'!$A$2:$H$2345,8,FALSE)</f>
        <v>50</v>
      </c>
    </row>
    <row r="1162" spans="1:17" x14ac:dyDescent="0.25">
      <c r="A1162" t="str">
        <f>'Customer Names'!A1162</f>
        <v>Id1161</v>
      </c>
      <c r="B1162" t="str">
        <f>VLOOKUP($A1162,'Customer Names'!$A$2:$D$2336,3,FALSE)</f>
        <v>Liisa A.</v>
      </c>
      <c r="C1162" s="16">
        <f>VLOOKUP($A1162,'Medical Examinations'!$A$2:$J$2336,2,FALSE)</f>
        <v>39.994999999999997</v>
      </c>
      <c r="D1162" s="16">
        <f>VLOOKUP($A1162,'Medical Examinations'!$A$2:$J$2336,3,FALSE)</f>
        <v>4.6500000000000004</v>
      </c>
      <c r="E1162" t="str">
        <f>VLOOKUP($A1162,'Medical Examinations'!$A$2:$J$2336,4,FALSE)</f>
        <v>No</v>
      </c>
      <c r="F1162" t="str">
        <f>VLOOKUP($A1162,'Medical Examinations'!$A$2:$J$2336,5,FALSE)</f>
        <v>No</v>
      </c>
      <c r="G1162" t="str">
        <f>VLOOKUP($A1162,'Medical Examinations'!$A$2:$J$2336,6,FALSE)</f>
        <v>No</v>
      </c>
      <c r="H1162" s="17">
        <f>VLOOKUP($A1162,'Medical Examinations'!$A$2:$J$2336,7,FALSE)</f>
        <v>0</v>
      </c>
      <c r="I1162" t="str">
        <f>VLOOKUP($A1162,'Medical Examinations'!$A$2:$J$2336,8,FALSE)</f>
        <v>No</v>
      </c>
      <c r="J1162" t="str">
        <f>VLOOKUP($A1162,'Medical Examinations'!$A$2:$J$2336,9,FALSE)</f>
        <v>Obesity</v>
      </c>
      <c r="K1162" t="str">
        <f>VLOOKUP($A1162,'Medical Examinations'!$A$2:$J$2336,10,FALSE)</f>
        <v>Normal</v>
      </c>
      <c r="L1162" s="18">
        <f>VLOOKUP($A1162,'Hospitalisation Details'!$A$2:$H$2345,2,FALSE)</f>
        <v>28387</v>
      </c>
      <c r="M1162" s="13">
        <f>VLOOKUP($A1162,'Hospitalisation Details'!$A$2:$H$2345,4,FALSE)</f>
        <v>9704.67</v>
      </c>
      <c r="N1162" t="str">
        <f>VLOOKUP($A1162,'Hospitalisation Details'!$A$2:$H$2345,5,FALSE)</f>
        <v>tier - 2</v>
      </c>
      <c r="O1162" t="str">
        <f>VLOOKUP($A1162,'Hospitalisation Details'!$A$2:$H$2345,6,FALSE)</f>
        <v>tier - 3</v>
      </c>
      <c r="P1162" t="str">
        <f>VLOOKUP($A1162,'Hospitalisation Details'!$A$2:$H$2345,7,FALSE)</f>
        <v>R1024</v>
      </c>
      <c r="Q1162" s="17">
        <f>VLOOKUP($A1162,'Hospitalisation Details'!$A$2:$H$2345,8,FALSE)</f>
        <v>45</v>
      </c>
    </row>
    <row r="1163" spans="1:17" x14ac:dyDescent="0.25">
      <c r="A1163" t="str">
        <f>'Customer Names'!A1163</f>
        <v>Id1162</v>
      </c>
      <c r="B1163" t="str">
        <f>VLOOKUP($A1163,'Customer Names'!$A$2:$D$2336,3,FALSE)</f>
        <v>Kathryn E.</v>
      </c>
      <c r="C1163" s="16">
        <f>VLOOKUP($A1163,'Medical Examinations'!$A$2:$J$2336,2,FALSE)</f>
        <v>22.92</v>
      </c>
      <c r="D1163" s="16">
        <f>VLOOKUP($A1163,'Medical Examinations'!$A$2:$J$2336,3,FALSE)</f>
        <v>5.87</v>
      </c>
      <c r="E1163" t="str">
        <f>VLOOKUP($A1163,'Medical Examinations'!$A$2:$J$2336,4,FALSE)</f>
        <v>yes</v>
      </c>
      <c r="F1163" t="str">
        <f>VLOOKUP($A1163,'Medical Examinations'!$A$2:$J$2336,5,FALSE)</f>
        <v>No</v>
      </c>
      <c r="G1163" t="str">
        <f>VLOOKUP($A1163,'Medical Examinations'!$A$2:$J$2336,6,FALSE)</f>
        <v>No</v>
      </c>
      <c r="H1163" s="17">
        <f>VLOOKUP($A1163,'Medical Examinations'!$A$2:$J$2336,7,FALSE)</f>
        <v>1</v>
      </c>
      <c r="I1163" t="str">
        <f>VLOOKUP($A1163,'Medical Examinations'!$A$2:$J$2336,8,FALSE)</f>
        <v>No</v>
      </c>
      <c r="J1163" t="str">
        <f>VLOOKUP($A1163,'Medical Examinations'!$A$2:$J$2336,9,FALSE)</f>
        <v>Normal Weight</v>
      </c>
      <c r="K1163" t="str">
        <f>VLOOKUP($A1163,'Medical Examinations'!$A$2:$J$2336,10,FALSE)</f>
        <v>Prediabetes</v>
      </c>
      <c r="L1163" s="18">
        <f>VLOOKUP($A1163,'Hospitalisation Details'!$A$2:$H$2345,2,FALSE)</f>
        <v>23688</v>
      </c>
      <c r="M1163" s="13">
        <f>VLOOKUP($A1163,'Hospitalisation Details'!$A$2:$H$2345,4,FALSE)</f>
        <v>9698.42</v>
      </c>
      <c r="N1163" t="str">
        <f>VLOOKUP($A1163,'Hospitalisation Details'!$A$2:$H$2345,5,FALSE)</f>
        <v>tier - 3</v>
      </c>
      <c r="O1163" t="str">
        <f>VLOOKUP($A1163,'Hospitalisation Details'!$A$2:$H$2345,6,FALSE)</f>
        <v>tier - 3</v>
      </c>
      <c r="P1163" t="str">
        <f>VLOOKUP($A1163,'Hospitalisation Details'!$A$2:$H$2345,7,FALSE)</f>
        <v>R1013</v>
      </c>
      <c r="Q1163" s="17">
        <f>VLOOKUP($A1163,'Hospitalisation Details'!$A$2:$H$2345,8,FALSE)</f>
        <v>58</v>
      </c>
    </row>
    <row r="1164" spans="1:17" x14ac:dyDescent="0.25">
      <c r="A1164" t="str">
        <f>'Customer Names'!A1164</f>
        <v>Id1163</v>
      </c>
      <c r="B1164" t="str">
        <f>VLOOKUP($A1164,'Customer Names'!$A$2:$D$2336,3,FALSE)</f>
        <v>Maxwell</v>
      </c>
      <c r="C1164" s="16">
        <f>VLOOKUP($A1164,'Medical Examinations'!$A$2:$J$2336,2,FALSE)</f>
        <v>24.78</v>
      </c>
      <c r="D1164" s="16">
        <f>VLOOKUP($A1164,'Medical Examinations'!$A$2:$J$2336,3,FALSE)</f>
        <v>4.24</v>
      </c>
      <c r="E1164" t="str">
        <f>VLOOKUP($A1164,'Medical Examinations'!$A$2:$J$2336,4,FALSE)</f>
        <v>yes</v>
      </c>
      <c r="F1164" t="str">
        <f>VLOOKUP($A1164,'Medical Examinations'!$A$2:$J$2336,5,FALSE)</f>
        <v>No</v>
      </c>
      <c r="G1164" t="str">
        <f>VLOOKUP($A1164,'Medical Examinations'!$A$2:$J$2336,6,FALSE)</f>
        <v>No</v>
      </c>
      <c r="H1164" s="17">
        <f>VLOOKUP($A1164,'Medical Examinations'!$A$2:$J$2336,7,FALSE)</f>
        <v>2</v>
      </c>
      <c r="I1164" t="str">
        <f>VLOOKUP($A1164,'Medical Examinations'!$A$2:$J$2336,8,FALSE)</f>
        <v>No</v>
      </c>
      <c r="J1164" t="str">
        <f>VLOOKUP($A1164,'Medical Examinations'!$A$2:$J$2336,9,FALSE)</f>
        <v>Normal Weight</v>
      </c>
      <c r="K1164" t="str">
        <f>VLOOKUP($A1164,'Medical Examinations'!$A$2:$J$2336,10,FALSE)</f>
        <v>Normal</v>
      </c>
      <c r="L1164" s="18">
        <f>VLOOKUP($A1164,'Hospitalisation Details'!$A$2:$H$2345,2,FALSE)</f>
        <v>24366</v>
      </c>
      <c r="M1164" s="13">
        <f>VLOOKUP($A1164,'Hospitalisation Details'!$A$2:$H$2345,4,FALSE)</f>
        <v>9684.2900000000009</v>
      </c>
      <c r="N1164" t="str">
        <f>VLOOKUP($A1164,'Hospitalisation Details'!$A$2:$H$2345,5,FALSE)</f>
        <v>tier - 3</v>
      </c>
      <c r="O1164" t="str">
        <f>VLOOKUP($A1164,'Hospitalisation Details'!$A$2:$H$2345,6,FALSE)</f>
        <v>tier - 2</v>
      </c>
      <c r="P1164" t="str">
        <f>VLOOKUP($A1164,'Hospitalisation Details'!$A$2:$H$2345,7,FALSE)</f>
        <v>R1013</v>
      </c>
      <c r="Q1164" s="17">
        <f>VLOOKUP($A1164,'Hospitalisation Details'!$A$2:$H$2345,8,FALSE)</f>
        <v>56</v>
      </c>
    </row>
    <row r="1165" spans="1:17" x14ac:dyDescent="0.25">
      <c r="A1165" t="str">
        <f>'Customer Names'!A1165</f>
        <v>Id1164</v>
      </c>
      <c r="B1165" t="str">
        <f>VLOOKUP($A1165,'Customer Names'!$A$2:$D$2336,3,FALSE)</f>
        <v>Pascale</v>
      </c>
      <c r="C1165" s="16">
        <f>VLOOKUP($A1165,'Medical Examinations'!$A$2:$J$2336,2,FALSE)</f>
        <v>34.07</v>
      </c>
      <c r="D1165" s="16">
        <f>VLOOKUP($A1165,'Medical Examinations'!$A$2:$J$2336,3,FALSE)</f>
        <v>7.81</v>
      </c>
      <c r="E1165" t="str">
        <f>VLOOKUP($A1165,'Medical Examinations'!$A$2:$J$2336,4,FALSE)</f>
        <v>yes</v>
      </c>
      <c r="F1165" t="str">
        <f>VLOOKUP($A1165,'Medical Examinations'!$A$2:$J$2336,5,FALSE)</f>
        <v>No</v>
      </c>
      <c r="G1165" t="str">
        <f>VLOOKUP($A1165,'Medical Examinations'!$A$2:$J$2336,6,FALSE)</f>
        <v>No</v>
      </c>
      <c r="H1165" s="17">
        <f>VLOOKUP($A1165,'Medical Examinations'!$A$2:$J$2336,7,FALSE)</f>
        <v>0</v>
      </c>
      <c r="I1165" t="str">
        <f>VLOOKUP($A1165,'Medical Examinations'!$A$2:$J$2336,8,FALSE)</f>
        <v>No</v>
      </c>
      <c r="J1165" t="str">
        <f>VLOOKUP($A1165,'Medical Examinations'!$A$2:$J$2336,9,FALSE)</f>
        <v>Obesity</v>
      </c>
      <c r="K1165" t="str">
        <f>VLOOKUP($A1165,'Medical Examinations'!$A$2:$J$2336,10,FALSE)</f>
        <v>Diabetes</v>
      </c>
      <c r="L1165" s="18">
        <f>VLOOKUP($A1165,'Hospitalisation Details'!$A$2:$H$2345,2,FALSE)</f>
        <v>29806</v>
      </c>
      <c r="M1165" s="13">
        <f>VLOOKUP($A1165,'Hospitalisation Details'!$A$2:$H$2345,4,FALSE)</f>
        <v>9664.34</v>
      </c>
      <c r="N1165" t="str">
        <f>VLOOKUP($A1165,'Hospitalisation Details'!$A$2:$H$2345,5,FALSE)</f>
        <v>tier - 2</v>
      </c>
      <c r="O1165" t="str">
        <f>VLOOKUP($A1165,'Hospitalisation Details'!$A$2:$H$2345,6,FALSE)</f>
        <v>tier - 3</v>
      </c>
      <c r="P1165" t="str">
        <f>VLOOKUP($A1165,'Hospitalisation Details'!$A$2:$H$2345,7,FALSE)</f>
        <v>R1011</v>
      </c>
      <c r="Q1165" s="17">
        <f>VLOOKUP($A1165,'Hospitalisation Details'!$A$2:$H$2345,8,FALSE)</f>
        <v>41</v>
      </c>
    </row>
    <row r="1166" spans="1:17" x14ac:dyDescent="0.25">
      <c r="A1166" t="str">
        <f>'Customer Names'!A1166</f>
        <v>Id1165</v>
      </c>
      <c r="B1166" t="str">
        <f>VLOOKUP($A1166,'Customer Names'!$A$2:$D$2336,3,FALSE)</f>
        <v>Becca</v>
      </c>
      <c r="C1166" s="16">
        <f>VLOOKUP($A1166,'Medical Examinations'!$A$2:$J$2336,2,FALSE)</f>
        <v>30.14</v>
      </c>
      <c r="D1166" s="16">
        <f>VLOOKUP($A1166,'Medical Examinations'!$A$2:$J$2336,3,FALSE)</f>
        <v>9.85</v>
      </c>
      <c r="E1166" t="str">
        <f>VLOOKUP($A1166,'Medical Examinations'!$A$2:$J$2336,4,FALSE)</f>
        <v>No</v>
      </c>
      <c r="F1166" t="str">
        <f>VLOOKUP($A1166,'Medical Examinations'!$A$2:$J$2336,5,FALSE)</f>
        <v>No</v>
      </c>
      <c r="G1166" t="str">
        <f>VLOOKUP($A1166,'Medical Examinations'!$A$2:$J$2336,6,FALSE)</f>
        <v>No</v>
      </c>
      <c r="H1166" s="17">
        <f>VLOOKUP($A1166,'Medical Examinations'!$A$2:$J$2336,7,FALSE)</f>
        <v>0</v>
      </c>
      <c r="I1166" t="str">
        <f>VLOOKUP($A1166,'Medical Examinations'!$A$2:$J$2336,8,FALSE)</f>
        <v>No</v>
      </c>
      <c r="J1166" t="str">
        <f>VLOOKUP($A1166,'Medical Examinations'!$A$2:$J$2336,9,FALSE)</f>
        <v>Obesity</v>
      </c>
      <c r="K1166" t="str">
        <f>VLOOKUP($A1166,'Medical Examinations'!$A$2:$J$2336,10,FALSE)</f>
        <v>Diabetes</v>
      </c>
      <c r="L1166" s="18">
        <f>VLOOKUP($A1166,'Hospitalisation Details'!$A$2:$H$2345,2,FALSE)</f>
        <v>27218</v>
      </c>
      <c r="M1166" s="13">
        <f>VLOOKUP($A1166,'Hospitalisation Details'!$A$2:$H$2345,4,FALSE)</f>
        <v>9653.81</v>
      </c>
      <c r="N1166" t="str">
        <f>VLOOKUP($A1166,'Hospitalisation Details'!$A$2:$H$2345,5,FALSE)</f>
        <v>tier - 2</v>
      </c>
      <c r="O1166" t="str">
        <f>VLOOKUP($A1166,'Hospitalisation Details'!$A$2:$H$2345,6,FALSE)</f>
        <v>tier - 2</v>
      </c>
      <c r="P1166" t="str">
        <f>VLOOKUP($A1166,'Hospitalisation Details'!$A$2:$H$2345,7,FALSE)</f>
        <v>R1011</v>
      </c>
      <c r="Q1166" s="17">
        <f>VLOOKUP($A1166,'Hospitalisation Details'!$A$2:$H$2345,8,FALSE)</f>
        <v>48</v>
      </c>
    </row>
    <row r="1167" spans="1:17" x14ac:dyDescent="0.25">
      <c r="A1167" t="str">
        <f>'Customer Names'!A1167</f>
        <v>Id1166</v>
      </c>
      <c r="B1167" t="str">
        <f>VLOOKUP($A1167,'Customer Names'!$A$2:$D$2336,3,FALSE)</f>
        <v>Grace</v>
      </c>
      <c r="C1167" s="16">
        <f>VLOOKUP($A1167,'Medical Examinations'!$A$2:$J$2336,2,FALSE)</f>
        <v>18.05</v>
      </c>
      <c r="D1167" s="16">
        <f>VLOOKUP($A1167,'Medical Examinations'!$A$2:$J$2336,3,FALSE)</f>
        <v>6.94</v>
      </c>
      <c r="E1167" t="str">
        <f>VLOOKUP($A1167,'Medical Examinations'!$A$2:$J$2336,4,FALSE)</f>
        <v>No</v>
      </c>
      <c r="F1167" t="str">
        <f>VLOOKUP($A1167,'Medical Examinations'!$A$2:$J$2336,5,FALSE)</f>
        <v>No</v>
      </c>
      <c r="G1167" t="str">
        <f>VLOOKUP($A1167,'Medical Examinations'!$A$2:$J$2336,6,FALSE)</f>
        <v>No</v>
      </c>
      <c r="H1167" s="17">
        <f>VLOOKUP($A1167,'Medical Examinations'!$A$2:$J$2336,7,FALSE)</f>
        <v>0</v>
      </c>
      <c r="I1167" t="str">
        <f>VLOOKUP($A1167,'Medical Examinations'!$A$2:$J$2336,8,FALSE)</f>
        <v>No</v>
      </c>
      <c r="J1167" t="str">
        <f>VLOOKUP($A1167,'Medical Examinations'!$A$2:$J$2336,9,FALSE)</f>
        <v>Underweight</v>
      </c>
      <c r="K1167" t="str">
        <f>VLOOKUP($A1167,'Medical Examinations'!$A$2:$J$2336,10,FALSE)</f>
        <v>Diabetes</v>
      </c>
      <c r="L1167" s="18">
        <f>VLOOKUP($A1167,'Hospitalisation Details'!$A$2:$H$2345,2,FALSE)</f>
        <v>26133</v>
      </c>
      <c r="M1167" s="13">
        <f>VLOOKUP($A1167,'Hospitalisation Details'!$A$2:$H$2345,4,FALSE)</f>
        <v>9644.25</v>
      </c>
      <c r="N1167" t="str">
        <f>VLOOKUP($A1167,'Hospitalisation Details'!$A$2:$H$2345,5,FALSE)</f>
        <v>tier - 2</v>
      </c>
      <c r="O1167" t="str">
        <f>VLOOKUP($A1167,'Hospitalisation Details'!$A$2:$H$2345,6,FALSE)</f>
        <v>tier - 1</v>
      </c>
      <c r="P1167" t="str">
        <f>VLOOKUP($A1167,'Hospitalisation Details'!$A$2:$H$2345,7,FALSE)</f>
        <v>R1012</v>
      </c>
      <c r="Q1167" s="17">
        <f>VLOOKUP($A1167,'Hospitalisation Details'!$A$2:$H$2345,8,FALSE)</f>
        <v>51</v>
      </c>
    </row>
    <row r="1168" spans="1:17" x14ac:dyDescent="0.25">
      <c r="A1168" t="str">
        <f>'Customer Names'!A1168</f>
        <v>Id1167</v>
      </c>
      <c r="B1168" t="str">
        <f>VLOOKUP($A1168,'Customer Names'!$A$2:$D$2336,3,FALSE)</f>
        <v>Samantha</v>
      </c>
      <c r="C1168" s="16">
        <f>VLOOKUP($A1168,'Medical Examinations'!$A$2:$J$2336,2,FALSE)</f>
        <v>37.4</v>
      </c>
      <c r="D1168" s="16">
        <f>VLOOKUP($A1168,'Medical Examinations'!$A$2:$J$2336,3,FALSE)</f>
        <v>11.3</v>
      </c>
      <c r="E1168" t="str">
        <f>VLOOKUP($A1168,'Medical Examinations'!$A$2:$J$2336,4,FALSE)</f>
        <v>yes</v>
      </c>
      <c r="F1168" t="str">
        <f>VLOOKUP($A1168,'Medical Examinations'!$A$2:$J$2336,5,FALSE)</f>
        <v>No</v>
      </c>
      <c r="G1168" t="str">
        <f>VLOOKUP($A1168,'Medical Examinations'!$A$2:$J$2336,6,FALSE)</f>
        <v>No</v>
      </c>
      <c r="H1168" s="17">
        <f>VLOOKUP($A1168,'Medical Examinations'!$A$2:$J$2336,7,FALSE)</f>
        <v>2</v>
      </c>
      <c r="I1168" t="str">
        <f>VLOOKUP($A1168,'Medical Examinations'!$A$2:$J$2336,8,FALSE)</f>
        <v>No</v>
      </c>
      <c r="J1168" t="str">
        <f>VLOOKUP($A1168,'Medical Examinations'!$A$2:$J$2336,9,FALSE)</f>
        <v>Obesity</v>
      </c>
      <c r="K1168" t="str">
        <f>VLOOKUP($A1168,'Medical Examinations'!$A$2:$J$2336,10,FALSE)</f>
        <v>Diabetes</v>
      </c>
      <c r="L1168" s="18">
        <f>VLOOKUP($A1168,'Hospitalisation Details'!$A$2:$H$2345,2,FALSE)</f>
        <v>25841</v>
      </c>
      <c r="M1168" s="13">
        <f>VLOOKUP($A1168,'Hospitalisation Details'!$A$2:$H$2345,4,FALSE)</f>
        <v>9634.5400000000009</v>
      </c>
      <c r="N1168" t="str">
        <f>VLOOKUP($A1168,'Hospitalisation Details'!$A$2:$H$2345,5,FALSE)</f>
        <v>tier - 2</v>
      </c>
      <c r="O1168" t="str">
        <f>VLOOKUP($A1168,'Hospitalisation Details'!$A$2:$H$2345,6,FALSE)</f>
        <v>tier - 2</v>
      </c>
      <c r="P1168" t="str">
        <f>VLOOKUP($A1168,'Hospitalisation Details'!$A$2:$H$2345,7,FALSE)</f>
        <v>R1011</v>
      </c>
      <c r="Q1168" s="17">
        <f>VLOOKUP($A1168,'Hospitalisation Details'!$A$2:$H$2345,8,FALSE)</f>
        <v>52</v>
      </c>
    </row>
    <row r="1169" spans="1:17" x14ac:dyDescent="0.25">
      <c r="A1169" t="str">
        <f>'Customer Names'!A1169</f>
        <v>Id1168</v>
      </c>
      <c r="B1169" t="str">
        <f>VLOOKUP($A1169,'Customer Names'!$A$2:$D$2336,3,FALSE)</f>
        <v>Nicole R.</v>
      </c>
      <c r="C1169" s="16">
        <f>VLOOKUP($A1169,'Medical Examinations'!$A$2:$J$2336,2,FALSE)</f>
        <v>25.75</v>
      </c>
      <c r="D1169" s="16">
        <f>VLOOKUP($A1169,'Medical Examinations'!$A$2:$J$2336,3,FALSE)</f>
        <v>9.23</v>
      </c>
      <c r="E1169" t="str">
        <f>VLOOKUP($A1169,'Medical Examinations'!$A$2:$J$2336,4,FALSE)</f>
        <v>No</v>
      </c>
      <c r="F1169" t="str">
        <f>VLOOKUP($A1169,'Medical Examinations'!$A$2:$J$2336,5,FALSE)</f>
        <v>No</v>
      </c>
      <c r="G1169" t="str">
        <f>VLOOKUP($A1169,'Medical Examinations'!$A$2:$J$2336,6,FALSE)</f>
        <v>No</v>
      </c>
      <c r="H1169" s="17">
        <f>VLOOKUP($A1169,'Medical Examinations'!$A$2:$J$2336,7,FALSE)</f>
        <v>0</v>
      </c>
      <c r="I1169" t="str">
        <f>VLOOKUP($A1169,'Medical Examinations'!$A$2:$J$2336,8,FALSE)</f>
        <v>No</v>
      </c>
      <c r="J1169" t="str">
        <f>VLOOKUP($A1169,'Medical Examinations'!$A$2:$J$2336,9,FALSE)</f>
        <v>Overweight</v>
      </c>
      <c r="K1169" t="str">
        <f>VLOOKUP($A1169,'Medical Examinations'!$A$2:$J$2336,10,FALSE)</f>
        <v>Diabetes</v>
      </c>
      <c r="L1169" s="18">
        <f>VLOOKUP($A1169,'Hospitalisation Details'!$A$2:$H$2345,2,FALSE)</f>
        <v>25011</v>
      </c>
      <c r="M1169" s="13">
        <f>VLOOKUP($A1169,'Hospitalisation Details'!$A$2:$H$2345,4,FALSE)</f>
        <v>9630.91</v>
      </c>
      <c r="N1169" t="str">
        <f>VLOOKUP($A1169,'Hospitalisation Details'!$A$2:$H$2345,5,FALSE)</f>
        <v>tier - 3</v>
      </c>
      <c r="O1169" t="str">
        <f>VLOOKUP($A1169,'Hospitalisation Details'!$A$2:$H$2345,6,FALSE)</f>
        <v>tier - 2</v>
      </c>
      <c r="P1169" t="str">
        <f>VLOOKUP($A1169,'Hospitalisation Details'!$A$2:$H$2345,7,FALSE)</f>
        <v>R1013</v>
      </c>
      <c r="Q1169" s="17">
        <f>VLOOKUP($A1169,'Hospitalisation Details'!$A$2:$H$2345,8,FALSE)</f>
        <v>54</v>
      </c>
    </row>
    <row r="1170" spans="1:17" x14ac:dyDescent="0.25">
      <c r="A1170" t="str">
        <f>'Customer Names'!A1170</f>
        <v>Id1169</v>
      </c>
      <c r="B1170" t="str">
        <f>VLOOKUP($A1170,'Customer Names'!$A$2:$D$2336,3,FALSE)</f>
        <v>David W</v>
      </c>
      <c r="C1170" s="16">
        <f>VLOOKUP($A1170,'Medical Examinations'!$A$2:$J$2336,2,FALSE)</f>
        <v>32.299999999999997</v>
      </c>
      <c r="D1170" s="16">
        <f>VLOOKUP($A1170,'Medical Examinations'!$A$2:$J$2336,3,FALSE)</f>
        <v>4.37</v>
      </c>
      <c r="E1170" t="str">
        <f>VLOOKUP($A1170,'Medical Examinations'!$A$2:$J$2336,4,FALSE)</f>
        <v>No</v>
      </c>
      <c r="F1170" t="str">
        <f>VLOOKUP($A1170,'Medical Examinations'!$A$2:$J$2336,5,FALSE)</f>
        <v>No</v>
      </c>
      <c r="G1170" t="str">
        <f>VLOOKUP($A1170,'Medical Examinations'!$A$2:$J$2336,6,FALSE)</f>
        <v>No</v>
      </c>
      <c r="H1170" s="17">
        <f>VLOOKUP($A1170,'Medical Examinations'!$A$2:$J$2336,7,FALSE)</f>
        <v>2</v>
      </c>
      <c r="I1170" t="str">
        <f>VLOOKUP($A1170,'Medical Examinations'!$A$2:$J$2336,8,FALSE)</f>
        <v>No</v>
      </c>
      <c r="J1170" t="str">
        <f>VLOOKUP($A1170,'Medical Examinations'!$A$2:$J$2336,9,FALSE)</f>
        <v>Obesity</v>
      </c>
      <c r="K1170" t="str">
        <f>VLOOKUP($A1170,'Medical Examinations'!$A$2:$J$2336,10,FALSE)</f>
        <v>Normal</v>
      </c>
      <c r="L1170" s="18">
        <f>VLOOKUP($A1170,'Hospitalisation Details'!$A$2:$H$2345,2,FALSE)</f>
        <v>26595</v>
      </c>
      <c r="M1170" s="13">
        <f>VLOOKUP($A1170,'Hospitalisation Details'!$A$2:$H$2345,4,FALSE)</f>
        <v>9630.4</v>
      </c>
      <c r="N1170" t="str">
        <f>VLOOKUP($A1170,'Hospitalisation Details'!$A$2:$H$2345,5,FALSE)</f>
        <v>tier - 2</v>
      </c>
      <c r="O1170" t="str">
        <f>VLOOKUP($A1170,'Hospitalisation Details'!$A$2:$H$2345,6,FALSE)</f>
        <v>tier - 2</v>
      </c>
      <c r="P1170" t="str">
        <f>VLOOKUP($A1170,'Hospitalisation Details'!$A$2:$H$2345,7,FALSE)</f>
        <v>R1011</v>
      </c>
      <c r="Q1170" s="17">
        <f>VLOOKUP($A1170,'Hospitalisation Details'!$A$2:$H$2345,8,FALSE)</f>
        <v>50</v>
      </c>
    </row>
    <row r="1171" spans="1:17" x14ac:dyDescent="0.25">
      <c r="A1171" t="str">
        <f>'Customer Names'!A1171</f>
        <v>Id1170</v>
      </c>
      <c r="B1171" t="str">
        <f>VLOOKUP($A1171,'Customer Names'!$A$2:$D$2336,3,FALSE)</f>
        <v>Grant</v>
      </c>
      <c r="C1171" s="16">
        <f>VLOOKUP($A1171,'Medical Examinations'!$A$2:$J$2336,2,FALSE)</f>
        <v>28.61</v>
      </c>
      <c r="D1171" s="16">
        <f>VLOOKUP($A1171,'Medical Examinations'!$A$2:$J$2336,3,FALSE)</f>
        <v>5.76</v>
      </c>
      <c r="E1171" t="str">
        <f>VLOOKUP($A1171,'Medical Examinations'!$A$2:$J$2336,4,FALSE)</f>
        <v>No</v>
      </c>
      <c r="F1171" t="str">
        <f>VLOOKUP($A1171,'Medical Examinations'!$A$2:$J$2336,5,FALSE)</f>
        <v>No</v>
      </c>
      <c r="G1171" t="str">
        <f>VLOOKUP($A1171,'Medical Examinations'!$A$2:$J$2336,6,FALSE)</f>
        <v>Yes</v>
      </c>
      <c r="H1171" s="17">
        <f>VLOOKUP($A1171,'Medical Examinations'!$A$2:$J$2336,7,FALSE)</f>
        <v>1</v>
      </c>
      <c r="I1171" t="str">
        <f>VLOOKUP($A1171,'Medical Examinations'!$A$2:$J$2336,8,FALSE)</f>
        <v>No</v>
      </c>
      <c r="J1171" t="str">
        <f>VLOOKUP($A1171,'Medical Examinations'!$A$2:$J$2336,9,FALSE)</f>
        <v>Overweight</v>
      </c>
      <c r="K1171" t="str">
        <f>VLOOKUP($A1171,'Medical Examinations'!$A$2:$J$2336,10,FALSE)</f>
        <v>Prediabetes</v>
      </c>
      <c r="L1171" s="18">
        <f>VLOOKUP($A1171,'Hospitalisation Details'!$A$2:$H$2345,2,FALSE)</f>
        <v>29208</v>
      </c>
      <c r="M1171" s="13">
        <f>VLOOKUP($A1171,'Hospitalisation Details'!$A$2:$H$2345,4,FALSE)</f>
        <v>9630.2999999999993</v>
      </c>
      <c r="N1171" t="str">
        <f>VLOOKUP($A1171,'Hospitalisation Details'!$A$2:$H$2345,5,FALSE)</f>
        <v>tier - 2</v>
      </c>
      <c r="O1171" t="str">
        <f>VLOOKUP($A1171,'Hospitalisation Details'!$A$2:$H$2345,6,FALSE)</f>
        <v>tier - 2</v>
      </c>
      <c r="P1171" t="str">
        <f>VLOOKUP($A1171,'Hospitalisation Details'!$A$2:$H$2345,7,FALSE)</f>
        <v>R1021</v>
      </c>
      <c r="Q1171" s="17">
        <f>VLOOKUP($A1171,'Hospitalisation Details'!$A$2:$H$2345,8,FALSE)</f>
        <v>43</v>
      </c>
    </row>
    <row r="1172" spans="1:17" x14ac:dyDescent="0.25">
      <c r="A1172" t="str">
        <f>'Customer Names'!A1172</f>
        <v>Id1171</v>
      </c>
      <c r="B1172" t="str">
        <f>VLOOKUP($A1172,'Customer Names'!$A$2:$D$2336,3,FALSE)</f>
        <v>Sophia</v>
      </c>
      <c r="C1172" s="16">
        <f>VLOOKUP($A1172,'Medical Examinations'!$A$2:$J$2336,2,FALSE)</f>
        <v>45.41</v>
      </c>
      <c r="D1172" s="16">
        <f>VLOOKUP($A1172,'Medical Examinations'!$A$2:$J$2336,3,FALSE)</f>
        <v>4.96</v>
      </c>
      <c r="E1172" t="str">
        <f>VLOOKUP($A1172,'Medical Examinations'!$A$2:$J$2336,4,FALSE)</f>
        <v>No</v>
      </c>
      <c r="F1172" t="str">
        <f>VLOOKUP($A1172,'Medical Examinations'!$A$2:$J$2336,5,FALSE)</f>
        <v>No</v>
      </c>
      <c r="G1172" t="str">
        <f>VLOOKUP($A1172,'Medical Examinations'!$A$2:$J$2336,6,FALSE)</f>
        <v>No</v>
      </c>
      <c r="H1172" s="17">
        <f>VLOOKUP($A1172,'Medical Examinations'!$A$2:$J$2336,7,FALSE)</f>
        <v>1</v>
      </c>
      <c r="I1172" t="str">
        <f>VLOOKUP($A1172,'Medical Examinations'!$A$2:$J$2336,8,FALSE)</f>
        <v>No</v>
      </c>
      <c r="J1172" t="str">
        <f>VLOOKUP($A1172,'Medical Examinations'!$A$2:$J$2336,9,FALSE)</f>
        <v>Obesity</v>
      </c>
      <c r="K1172" t="str">
        <f>VLOOKUP($A1172,'Medical Examinations'!$A$2:$J$2336,10,FALSE)</f>
        <v>Normal</v>
      </c>
      <c r="L1172" s="18">
        <f>VLOOKUP($A1172,'Hospitalisation Details'!$A$2:$H$2345,2,FALSE)</f>
        <v>35969</v>
      </c>
      <c r="M1172" s="13">
        <f>VLOOKUP($A1172,'Hospitalisation Details'!$A$2:$H$2345,4,FALSE)</f>
        <v>9628.7900000000009</v>
      </c>
      <c r="N1172" t="str">
        <f>VLOOKUP($A1172,'Hospitalisation Details'!$A$2:$H$2345,5,FALSE)</f>
        <v>tier - 2</v>
      </c>
      <c r="O1172" t="str">
        <f>VLOOKUP($A1172,'Hospitalisation Details'!$A$2:$H$2345,6,FALSE)</f>
        <v>tier - 2</v>
      </c>
      <c r="P1172" t="str">
        <f>VLOOKUP($A1172,'Hospitalisation Details'!$A$2:$H$2345,7,FALSE)</f>
        <v>R1026</v>
      </c>
      <c r="Q1172" s="17">
        <f>VLOOKUP($A1172,'Hospitalisation Details'!$A$2:$H$2345,8,FALSE)</f>
        <v>24</v>
      </c>
    </row>
    <row r="1173" spans="1:17" x14ac:dyDescent="0.25">
      <c r="A1173" t="str">
        <f>'Customer Names'!A1173</f>
        <v>Id1172</v>
      </c>
      <c r="B1173" t="str">
        <f>VLOOKUP($A1173,'Customer Names'!$A$2:$D$2336,3,FALSE)</f>
        <v>Christina</v>
      </c>
      <c r="C1173" s="16">
        <f>VLOOKUP($A1173,'Medical Examinations'!$A$2:$J$2336,2,FALSE)</f>
        <v>31.2</v>
      </c>
      <c r="D1173" s="16">
        <f>VLOOKUP($A1173,'Medical Examinations'!$A$2:$J$2336,3,FALSE)</f>
        <v>11.04</v>
      </c>
      <c r="E1173" t="str">
        <f>VLOOKUP($A1173,'Medical Examinations'!$A$2:$J$2336,4,FALSE)</f>
        <v>yes</v>
      </c>
      <c r="F1173" t="str">
        <f>VLOOKUP($A1173,'Medical Examinations'!$A$2:$J$2336,5,FALSE)</f>
        <v>No</v>
      </c>
      <c r="G1173" t="str">
        <f>VLOOKUP($A1173,'Medical Examinations'!$A$2:$J$2336,6,FALSE)</f>
        <v>No</v>
      </c>
      <c r="H1173" s="17">
        <f>VLOOKUP($A1173,'Medical Examinations'!$A$2:$J$2336,7,FALSE)</f>
        <v>2</v>
      </c>
      <c r="I1173" t="str">
        <f>VLOOKUP($A1173,'Medical Examinations'!$A$2:$J$2336,8,FALSE)</f>
        <v>No</v>
      </c>
      <c r="J1173" t="str">
        <f>VLOOKUP($A1173,'Medical Examinations'!$A$2:$J$2336,9,FALSE)</f>
        <v>Obesity</v>
      </c>
      <c r="K1173" t="str">
        <f>VLOOKUP($A1173,'Medical Examinations'!$A$2:$J$2336,10,FALSE)</f>
        <v>Diabetes</v>
      </c>
      <c r="L1173" s="18">
        <f>VLOOKUP($A1173,'Hospitalisation Details'!$A$2:$H$2345,2,FALSE)</f>
        <v>25918</v>
      </c>
      <c r="M1173" s="13">
        <f>VLOOKUP($A1173,'Hospitalisation Details'!$A$2:$H$2345,4,FALSE)</f>
        <v>9625.92</v>
      </c>
      <c r="N1173" t="str">
        <f>VLOOKUP($A1173,'Hospitalisation Details'!$A$2:$H$2345,5,FALSE)</f>
        <v>tier - 2</v>
      </c>
      <c r="O1173" t="str">
        <f>VLOOKUP($A1173,'Hospitalisation Details'!$A$2:$H$2345,6,FALSE)</f>
        <v>tier - 3</v>
      </c>
      <c r="P1173" t="str">
        <f>VLOOKUP($A1173,'Hospitalisation Details'!$A$2:$H$2345,7,FALSE)</f>
        <v>R1011</v>
      </c>
      <c r="Q1173" s="17">
        <f>VLOOKUP($A1173,'Hospitalisation Details'!$A$2:$H$2345,8,FALSE)</f>
        <v>52</v>
      </c>
    </row>
    <row r="1174" spans="1:17" x14ac:dyDescent="0.25">
      <c r="A1174" t="str">
        <f>'Customer Names'!A1174</f>
        <v>Id1173</v>
      </c>
      <c r="B1174" t="str">
        <f>VLOOKUP($A1174,'Customer Names'!$A$2:$D$2336,3,FALSE)</f>
        <v>Sam L.</v>
      </c>
      <c r="C1174" s="16">
        <f>VLOOKUP($A1174,'Medical Examinations'!$A$2:$J$2336,2,FALSE)</f>
        <v>29.83</v>
      </c>
      <c r="D1174" s="16">
        <f>VLOOKUP($A1174,'Medical Examinations'!$A$2:$J$2336,3,FALSE)</f>
        <v>7.81</v>
      </c>
      <c r="E1174" t="str">
        <f>VLOOKUP($A1174,'Medical Examinations'!$A$2:$J$2336,4,FALSE)</f>
        <v>yes</v>
      </c>
      <c r="F1174" t="str">
        <f>VLOOKUP($A1174,'Medical Examinations'!$A$2:$J$2336,5,FALSE)</f>
        <v>No</v>
      </c>
      <c r="G1174" t="str">
        <f>VLOOKUP($A1174,'Medical Examinations'!$A$2:$J$2336,6,FALSE)</f>
        <v>No</v>
      </c>
      <c r="H1174" s="17">
        <f>VLOOKUP($A1174,'Medical Examinations'!$A$2:$J$2336,7,FALSE)</f>
        <v>1</v>
      </c>
      <c r="I1174" t="str">
        <f>VLOOKUP($A1174,'Medical Examinations'!$A$2:$J$2336,8,FALSE)</f>
        <v>No</v>
      </c>
      <c r="J1174" t="str">
        <f>VLOOKUP($A1174,'Medical Examinations'!$A$2:$J$2336,9,FALSE)</f>
        <v>Overweight</v>
      </c>
      <c r="K1174" t="str">
        <f>VLOOKUP($A1174,'Medical Examinations'!$A$2:$J$2336,10,FALSE)</f>
        <v>Diabetes</v>
      </c>
      <c r="L1174" s="18">
        <f>VLOOKUP($A1174,'Hospitalisation Details'!$A$2:$H$2345,2,FALSE)</f>
        <v>27696</v>
      </c>
      <c r="M1174" s="13">
        <f>VLOOKUP($A1174,'Hospitalisation Details'!$A$2:$H$2345,4,FALSE)</f>
        <v>9620.33</v>
      </c>
      <c r="N1174" t="str">
        <f>VLOOKUP($A1174,'Hospitalisation Details'!$A$2:$H$2345,5,FALSE)</f>
        <v>tier - 3</v>
      </c>
      <c r="O1174" t="str">
        <f>VLOOKUP($A1174,'Hospitalisation Details'!$A$2:$H$2345,6,FALSE)</f>
        <v>tier - 3</v>
      </c>
      <c r="P1174" t="str">
        <f>VLOOKUP($A1174,'Hospitalisation Details'!$A$2:$H$2345,7,FALSE)</f>
        <v>R1012</v>
      </c>
      <c r="Q1174" s="17">
        <f>VLOOKUP($A1174,'Hospitalisation Details'!$A$2:$H$2345,8,FALSE)</f>
        <v>47</v>
      </c>
    </row>
    <row r="1175" spans="1:17" x14ac:dyDescent="0.25">
      <c r="A1175" t="str">
        <f>'Customer Names'!A1175</f>
        <v>Id1174</v>
      </c>
      <c r="B1175" t="str">
        <f>VLOOKUP($A1175,'Customer Names'!$A$2:$D$2336,3,FALSE)</f>
        <v>Haley R.</v>
      </c>
      <c r="C1175" s="16">
        <f>VLOOKUP($A1175,'Medical Examinations'!$A$2:$J$2336,2,FALSE)</f>
        <v>29.06</v>
      </c>
      <c r="D1175" s="16">
        <f>VLOOKUP($A1175,'Medical Examinations'!$A$2:$J$2336,3,FALSE)</f>
        <v>4.55</v>
      </c>
      <c r="E1175" t="str">
        <f>VLOOKUP($A1175,'Medical Examinations'!$A$2:$J$2336,4,FALSE)</f>
        <v>No</v>
      </c>
      <c r="F1175" t="str">
        <f>VLOOKUP($A1175,'Medical Examinations'!$A$2:$J$2336,5,FALSE)</f>
        <v>No</v>
      </c>
      <c r="G1175" t="str">
        <f>VLOOKUP($A1175,'Medical Examinations'!$A$2:$J$2336,6,FALSE)</f>
        <v>No</v>
      </c>
      <c r="H1175" s="17">
        <f>VLOOKUP($A1175,'Medical Examinations'!$A$2:$J$2336,7,FALSE)</f>
        <v>0</v>
      </c>
      <c r="I1175" t="str">
        <f>VLOOKUP($A1175,'Medical Examinations'!$A$2:$J$2336,8,FALSE)</f>
        <v>No</v>
      </c>
      <c r="J1175" t="str">
        <f>VLOOKUP($A1175,'Medical Examinations'!$A$2:$J$2336,9,FALSE)</f>
        <v>Overweight</v>
      </c>
      <c r="K1175" t="str">
        <f>VLOOKUP($A1175,'Medical Examinations'!$A$2:$J$2336,10,FALSE)</f>
        <v>Normal</v>
      </c>
      <c r="L1175" s="18">
        <f>VLOOKUP($A1175,'Hospitalisation Details'!$A$2:$H$2345,2,FALSE)</f>
        <v>30192</v>
      </c>
      <c r="M1175" s="13">
        <f>VLOOKUP($A1175,'Hospitalisation Details'!$A$2:$H$2345,4,FALSE)</f>
        <v>9619.18</v>
      </c>
      <c r="N1175" t="str">
        <f>VLOOKUP($A1175,'Hospitalisation Details'!$A$2:$H$2345,5,FALSE)</f>
        <v>tier - 2</v>
      </c>
      <c r="O1175" t="str">
        <f>VLOOKUP($A1175,'Hospitalisation Details'!$A$2:$H$2345,6,FALSE)</f>
        <v>tier - 1</v>
      </c>
      <c r="P1175" t="str">
        <f>VLOOKUP($A1175,'Hospitalisation Details'!$A$2:$H$2345,7,FALSE)</f>
        <v>R1025</v>
      </c>
      <c r="Q1175" s="17">
        <f>VLOOKUP($A1175,'Hospitalisation Details'!$A$2:$H$2345,8,FALSE)</f>
        <v>40</v>
      </c>
    </row>
    <row r="1176" spans="1:17" x14ac:dyDescent="0.25">
      <c r="A1176" t="str">
        <f>'Customer Names'!A1176</f>
        <v>Id1175</v>
      </c>
      <c r="B1176" t="str">
        <f>VLOOKUP($A1176,'Customer Names'!$A$2:$D$2336,3,FALSE)</f>
        <v>Ethan</v>
      </c>
      <c r="C1176" s="16">
        <f>VLOOKUP($A1176,'Medical Examinations'!$A$2:$J$2336,2,FALSE)</f>
        <v>27.454999999999998</v>
      </c>
      <c r="D1176" s="16">
        <f>VLOOKUP($A1176,'Medical Examinations'!$A$2:$J$2336,3,FALSE)</f>
        <v>6.13</v>
      </c>
      <c r="E1176" t="str">
        <f>VLOOKUP($A1176,'Medical Examinations'!$A$2:$J$2336,4,FALSE)</f>
        <v>No</v>
      </c>
      <c r="F1176" t="str">
        <f>VLOOKUP($A1176,'Medical Examinations'!$A$2:$J$2336,5,FALSE)</f>
        <v>No</v>
      </c>
      <c r="G1176" t="str">
        <f>VLOOKUP($A1176,'Medical Examinations'!$A$2:$J$2336,6,FALSE)</f>
        <v>No</v>
      </c>
      <c r="H1176" s="17">
        <f>VLOOKUP($A1176,'Medical Examinations'!$A$2:$J$2336,7,FALSE)</f>
        <v>2</v>
      </c>
      <c r="I1176" t="str">
        <f>VLOOKUP($A1176,'Medical Examinations'!$A$2:$J$2336,8,FALSE)</f>
        <v>No</v>
      </c>
      <c r="J1176" t="str">
        <f>VLOOKUP($A1176,'Medical Examinations'!$A$2:$J$2336,9,FALSE)</f>
        <v>Overweight</v>
      </c>
      <c r="K1176" t="str">
        <f>VLOOKUP($A1176,'Medical Examinations'!$A$2:$J$2336,10,FALSE)</f>
        <v>Prediabetes</v>
      </c>
      <c r="L1176" s="18">
        <f>VLOOKUP($A1176,'Hospitalisation Details'!$A$2:$H$2345,2,FALSE)</f>
        <v>26660</v>
      </c>
      <c r="M1176" s="13">
        <f>VLOOKUP($A1176,'Hospitalisation Details'!$A$2:$H$2345,4,FALSE)</f>
        <v>9617.66</v>
      </c>
      <c r="N1176" t="str">
        <f>VLOOKUP($A1176,'Hospitalisation Details'!$A$2:$H$2345,5,FALSE)</f>
        <v>tier - 3</v>
      </c>
      <c r="O1176" t="str">
        <f>VLOOKUP($A1176,'Hospitalisation Details'!$A$2:$H$2345,6,FALSE)</f>
        <v>tier - 3</v>
      </c>
      <c r="P1176" t="str">
        <f>VLOOKUP($A1176,'Hospitalisation Details'!$A$2:$H$2345,7,FALSE)</f>
        <v>R1016</v>
      </c>
      <c r="Q1176" s="17">
        <f>VLOOKUP($A1176,'Hospitalisation Details'!$A$2:$H$2345,8,FALSE)</f>
        <v>50</v>
      </c>
    </row>
    <row r="1177" spans="1:17" x14ac:dyDescent="0.25">
      <c r="A1177" t="str">
        <f>'Customer Names'!A1177</f>
        <v>Id1176</v>
      </c>
      <c r="B1177" t="str">
        <f>VLOOKUP($A1177,'Customer Names'!$A$2:$D$2336,3,FALSE)</f>
        <v>Andrew W</v>
      </c>
      <c r="C1177" s="16">
        <f>VLOOKUP($A1177,'Medical Examinations'!$A$2:$J$2336,2,FALSE)</f>
        <v>23.01</v>
      </c>
      <c r="D1177" s="16">
        <f>VLOOKUP($A1177,'Medical Examinations'!$A$2:$J$2336,3,FALSE)</f>
        <v>6.04</v>
      </c>
      <c r="E1177" t="str">
        <f>VLOOKUP($A1177,'Medical Examinations'!$A$2:$J$2336,4,FALSE)</f>
        <v>yes</v>
      </c>
      <c r="F1177" t="str">
        <f>VLOOKUP($A1177,'Medical Examinations'!$A$2:$J$2336,5,FALSE)</f>
        <v>No</v>
      </c>
      <c r="G1177" t="str">
        <f>VLOOKUP($A1177,'Medical Examinations'!$A$2:$J$2336,6,FALSE)</f>
        <v>No</v>
      </c>
      <c r="H1177" s="17">
        <f>VLOOKUP($A1177,'Medical Examinations'!$A$2:$J$2336,7,FALSE)</f>
        <v>1</v>
      </c>
      <c r="I1177" t="str">
        <f>VLOOKUP($A1177,'Medical Examinations'!$A$2:$J$2336,8,FALSE)</f>
        <v>No</v>
      </c>
      <c r="J1177" t="str">
        <f>VLOOKUP($A1177,'Medical Examinations'!$A$2:$J$2336,9,FALSE)</f>
        <v>Normal Weight</v>
      </c>
      <c r="K1177" t="str">
        <f>VLOOKUP($A1177,'Medical Examinations'!$A$2:$J$2336,10,FALSE)</f>
        <v>Prediabetes</v>
      </c>
      <c r="L1177" s="18">
        <f>VLOOKUP($A1177,'Hospitalisation Details'!$A$2:$H$2345,2,FALSE)</f>
        <v>23726</v>
      </c>
      <c r="M1177" s="13">
        <f>VLOOKUP($A1177,'Hospitalisation Details'!$A$2:$H$2345,4,FALSE)</f>
        <v>9597.6299999999992</v>
      </c>
      <c r="N1177" t="str">
        <f>VLOOKUP($A1177,'Hospitalisation Details'!$A$2:$H$2345,5,FALSE)</f>
        <v>tier - 3</v>
      </c>
      <c r="O1177" t="str">
        <f>VLOOKUP($A1177,'Hospitalisation Details'!$A$2:$H$2345,6,FALSE)</f>
        <v>tier - 3</v>
      </c>
      <c r="P1177" t="str">
        <f>VLOOKUP($A1177,'Hospitalisation Details'!$A$2:$H$2345,7,FALSE)</f>
        <v>R1013</v>
      </c>
      <c r="Q1177" s="17">
        <f>VLOOKUP($A1177,'Hospitalisation Details'!$A$2:$H$2345,8,FALSE)</f>
        <v>58</v>
      </c>
    </row>
    <row r="1178" spans="1:17" x14ac:dyDescent="0.25">
      <c r="A1178" t="str">
        <f>'Customer Names'!A1178</f>
        <v>Id1177</v>
      </c>
      <c r="B1178" t="str">
        <f>VLOOKUP($A1178,'Customer Names'!$A$2:$D$2336,3,FALSE)</f>
        <v>Mark G</v>
      </c>
      <c r="C1178" s="16">
        <f>VLOOKUP($A1178,'Medical Examinations'!$A$2:$J$2336,2,FALSE)</f>
        <v>31.39</v>
      </c>
      <c r="D1178" s="16">
        <f>VLOOKUP($A1178,'Medical Examinations'!$A$2:$J$2336,3,FALSE)</f>
        <v>8.85</v>
      </c>
      <c r="E1178" t="str">
        <f>VLOOKUP($A1178,'Medical Examinations'!$A$2:$J$2336,4,FALSE)</f>
        <v>yes</v>
      </c>
      <c r="F1178" t="str">
        <f>VLOOKUP($A1178,'Medical Examinations'!$A$2:$J$2336,5,FALSE)</f>
        <v>No</v>
      </c>
      <c r="G1178" t="str">
        <f>VLOOKUP($A1178,'Medical Examinations'!$A$2:$J$2336,6,FALSE)</f>
        <v>No</v>
      </c>
      <c r="H1178" s="17">
        <f>VLOOKUP($A1178,'Medical Examinations'!$A$2:$J$2336,7,FALSE)</f>
        <v>0</v>
      </c>
      <c r="I1178" t="str">
        <f>VLOOKUP($A1178,'Medical Examinations'!$A$2:$J$2336,8,FALSE)</f>
        <v>No</v>
      </c>
      <c r="J1178" t="str">
        <f>VLOOKUP($A1178,'Medical Examinations'!$A$2:$J$2336,9,FALSE)</f>
        <v>Obesity</v>
      </c>
      <c r="K1178" t="str">
        <f>VLOOKUP($A1178,'Medical Examinations'!$A$2:$J$2336,10,FALSE)</f>
        <v>Diabetes</v>
      </c>
      <c r="L1178" s="18">
        <f>VLOOKUP($A1178,'Hospitalisation Details'!$A$2:$H$2345,2,FALSE)</f>
        <v>29877</v>
      </c>
      <c r="M1178" s="13">
        <f>VLOOKUP($A1178,'Hospitalisation Details'!$A$2:$H$2345,4,FALSE)</f>
        <v>9584.0400000000009</v>
      </c>
      <c r="N1178" t="str">
        <f>VLOOKUP($A1178,'Hospitalisation Details'!$A$2:$H$2345,5,FALSE)</f>
        <v>tier - 2</v>
      </c>
      <c r="O1178" t="str">
        <f>VLOOKUP($A1178,'Hospitalisation Details'!$A$2:$H$2345,6,FALSE)</f>
        <v>tier - 1</v>
      </c>
      <c r="P1178" t="str">
        <f>VLOOKUP($A1178,'Hospitalisation Details'!$A$2:$H$2345,7,FALSE)</f>
        <v>R1021</v>
      </c>
      <c r="Q1178" s="17">
        <f>VLOOKUP($A1178,'Hospitalisation Details'!$A$2:$H$2345,8,FALSE)</f>
        <v>41</v>
      </c>
    </row>
    <row r="1179" spans="1:17" x14ac:dyDescent="0.25">
      <c r="A1179" t="str">
        <f>'Customer Names'!A1179</f>
        <v>Id1178</v>
      </c>
      <c r="B1179" t="str">
        <f>VLOOKUP($A1179,'Customer Names'!$A$2:$D$2336,3,FALSE)</f>
        <v>Kasey E.</v>
      </c>
      <c r="C1179" s="16">
        <f>VLOOKUP($A1179,'Medical Examinations'!$A$2:$J$2336,2,FALSE)</f>
        <v>34.770000000000003</v>
      </c>
      <c r="D1179" s="16">
        <f>VLOOKUP($A1179,'Medical Examinations'!$A$2:$J$2336,3,FALSE)</f>
        <v>10.54</v>
      </c>
      <c r="E1179" t="str">
        <f>VLOOKUP($A1179,'Medical Examinations'!$A$2:$J$2336,4,FALSE)</f>
        <v>No</v>
      </c>
      <c r="F1179" t="str">
        <f>VLOOKUP($A1179,'Medical Examinations'!$A$2:$J$2336,5,FALSE)</f>
        <v>No</v>
      </c>
      <c r="G1179" t="str">
        <f>VLOOKUP($A1179,'Medical Examinations'!$A$2:$J$2336,6,FALSE)</f>
        <v>No</v>
      </c>
      <c r="H1179" s="17">
        <f>VLOOKUP($A1179,'Medical Examinations'!$A$2:$J$2336,7,FALSE)</f>
        <v>2</v>
      </c>
      <c r="I1179" t="str">
        <f>VLOOKUP($A1179,'Medical Examinations'!$A$2:$J$2336,8,FALSE)</f>
        <v>No</v>
      </c>
      <c r="J1179" t="str">
        <f>VLOOKUP($A1179,'Medical Examinations'!$A$2:$J$2336,9,FALSE)</f>
        <v>Obesity</v>
      </c>
      <c r="K1179" t="str">
        <f>VLOOKUP($A1179,'Medical Examinations'!$A$2:$J$2336,10,FALSE)</f>
        <v>Diabetes</v>
      </c>
      <c r="L1179" s="18">
        <f>VLOOKUP($A1179,'Hospitalisation Details'!$A$2:$H$2345,2,FALSE)</f>
        <v>26996</v>
      </c>
      <c r="M1179" s="13">
        <f>VLOOKUP($A1179,'Hospitalisation Details'!$A$2:$H$2345,4,FALSE)</f>
        <v>9583.89</v>
      </c>
      <c r="N1179" t="str">
        <f>VLOOKUP($A1179,'Hospitalisation Details'!$A$2:$H$2345,5,FALSE)</f>
        <v>tier - 2</v>
      </c>
      <c r="O1179" t="str">
        <f>VLOOKUP($A1179,'Hospitalisation Details'!$A$2:$H$2345,6,FALSE)</f>
        <v>tier - 3</v>
      </c>
      <c r="P1179" t="str">
        <f>VLOOKUP($A1179,'Hospitalisation Details'!$A$2:$H$2345,7,FALSE)</f>
        <v>R1012</v>
      </c>
      <c r="Q1179" s="17">
        <f>VLOOKUP($A1179,'Hospitalisation Details'!$A$2:$H$2345,8,FALSE)</f>
        <v>49</v>
      </c>
    </row>
    <row r="1180" spans="1:17" x14ac:dyDescent="0.25">
      <c r="A1180" t="str">
        <f>'Customer Names'!A1180</f>
        <v>Id1179</v>
      </c>
      <c r="B1180" t="str">
        <f>VLOOKUP($A1180,'Customer Names'!$A$2:$D$2336,3,FALSE)</f>
        <v>Jeff</v>
      </c>
      <c r="C1180" s="16">
        <f>VLOOKUP($A1180,'Medical Examinations'!$A$2:$J$2336,2,FALSE)</f>
        <v>24.48</v>
      </c>
      <c r="D1180" s="16">
        <f>VLOOKUP($A1180,'Medical Examinations'!$A$2:$J$2336,3,FALSE)</f>
        <v>4.37</v>
      </c>
      <c r="E1180" t="str">
        <f>VLOOKUP($A1180,'Medical Examinations'!$A$2:$J$2336,4,FALSE)</f>
        <v>yes</v>
      </c>
      <c r="F1180" t="str">
        <f>VLOOKUP($A1180,'Medical Examinations'!$A$2:$J$2336,5,FALSE)</f>
        <v>No</v>
      </c>
      <c r="G1180" t="str">
        <f>VLOOKUP($A1180,'Medical Examinations'!$A$2:$J$2336,6,FALSE)</f>
        <v>No</v>
      </c>
      <c r="H1180" s="17">
        <f>VLOOKUP($A1180,'Medical Examinations'!$A$2:$J$2336,7,FALSE)</f>
        <v>2</v>
      </c>
      <c r="I1180" t="str">
        <f>VLOOKUP($A1180,'Medical Examinations'!$A$2:$J$2336,8,FALSE)</f>
        <v>No</v>
      </c>
      <c r="J1180" t="str">
        <f>VLOOKUP($A1180,'Medical Examinations'!$A$2:$J$2336,9,FALSE)</f>
        <v>Normal Weight</v>
      </c>
      <c r="K1180" t="str">
        <f>VLOOKUP($A1180,'Medical Examinations'!$A$2:$J$2336,10,FALSE)</f>
        <v>Normal</v>
      </c>
      <c r="L1180" s="18">
        <f>VLOOKUP($A1180,'Hospitalisation Details'!$A$2:$H$2345,2,FALSE)</f>
        <v>24445</v>
      </c>
      <c r="M1180" s="13">
        <f>VLOOKUP($A1180,'Hospitalisation Details'!$A$2:$H$2345,4,FALSE)</f>
        <v>9582.5400000000009</v>
      </c>
      <c r="N1180" t="str">
        <f>VLOOKUP($A1180,'Hospitalisation Details'!$A$2:$H$2345,5,FALSE)</f>
        <v>tier - 3</v>
      </c>
      <c r="O1180" t="str">
        <f>VLOOKUP($A1180,'Hospitalisation Details'!$A$2:$H$2345,6,FALSE)</f>
        <v>tier - 2</v>
      </c>
      <c r="P1180" t="str">
        <f>VLOOKUP($A1180,'Hospitalisation Details'!$A$2:$H$2345,7,FALSE)</f>
        <v>R1013</v>
      </c>
      <c r="Q1180" s="17">
        <f>VLOOKUP($A1180,'Hospitalisation Details'!$A$2:$H$2345,8,FALSE)</f>
        <v>56</v>
      </c>
    </row>
    <row r="1181" spans="1:17" x14ac:dyDescent="0.25">
      <c r="A1181" t="str">
        <f>'Customer Names'!A1181</f>
        <v>Id1180</v>
      </c>
      <c r="B1181" t="str">
        <f>VLOOKUP($A1181,'Customer Names'!$A$2:$D$2336,3,FALSE)</f>
        <v>Amy</v>
      </c>
      <c r="C1181" s="16">
        <f>VLOOKUP($A1181,'Medical Examinations'!$A$2:$J$2336,2,FALSE)</f>
        <v>22.61</v>
      </c>
      <c r="D1181" s="16">
        <f>VLOOKUP($A1181,'Medical Examinations'!$A$2:$J$2336,3,FALSE)</f>
        <v>9.6300000000000008</v>
      </c>
      <c r="E1181" t="str">
        <f>VLOOKUP($A1181,'Medical Examinations'!$A$2:$J$2336,4,FALSE)</f>
        <v>No</v>
      </c>
      <c r="F1181" t="str">
        <f>VLOOKUP($A1181,'Medical Examinations'!$A$2:$J$2336,5,FALSE)</f>
        <v>No</v>
      </c>
      <c r="G1181" t="str">
        <f>VLOOKUP($A1181,'Medical Examinations'!$A$2:$J$2336,6,FALSE)</f>
        <v>No</v>
      </c>
      <c r="H1181" s="17">
        <f>VLOOKUP($A1181,'Medical Examinations'!$A$2:$J$2336,7,FALSE)</f>
        <v>2</v>
      </c>
      <c r="I1181" t="str">
        <f>VLOOKUP($A1181,'Medical Examinations'!$A$2:$J$2336,8,FALSE)</f>
        <v>No</v>
      </c>
      <c r="J1181" t="str">
        <f>VLOOKUP($A1181,'Medical Examinations'!$A$2:$J$2336,9,FALSE)</f>
        <v>Normal Weight</v>
      </c>
      <c r="K1181" t="str">
        <f>VLOOKUP($A1181,'Medical Examinations'!$A$2:$J$2336,10,FALSE)</f>
        <v>Diabetes</v>
      </c>
      <c r="L1181" s="18">
        <f>VLOOKUP($A1181,'Hospitalisation Details'!$A$2:$H$2345,2,FALSE)</f>
        <v>26999</v>
      </c>
      <c r="M1181" s="13">
        <f>VLOOKUP($A1181,'Hospitalisation Details'!$A$2:$H$2345,4,FALSE)</f>
        <v>9566.99</v>
      </c>
      <c r="N1181" t="str">
        <f>VLOOKUP($A1181,'Hospitalisation Details'!$A$2:$H$2345,5,FALSE)</f>
        <v>tier - 2</v>
      </c>
      <c r="O1181" t="str">
        <f>VLOOKUP($A1181,'Hospitalisation Details'!$A$2:$H$2345,6,FALSE)</f>
        <v>tier - 1</v>
      </c>
      <c r="P1181" t="str">
        <f>VLOOKUP($A1181,'Hospitalisation Details'!$A$2:$H$2345,7,FALSE)</f>
        <v>R1012</v>
      </c>
      <c r="Q1181" s="17">
        <f>VLOOKUP($A1181,'Hospitalisation Details'!$A$2:$H$2345,8,FALSE)</f>
        <v>49</v>
      </c>
    </row>
    <row r="1182" spans="1:17" x14ac:dyDescent="0.25">
      <c r="A1182" t="str">
        <f>'Customer Names'!A1182</f>
        <v>Id1181</v>
      </c>
      <c r="B1182" t="str">
        <f>VLOOKUP($A1182,'Customer Names'!$A$2:$D$2336,3,FALSE)</f>
        <v>Adam</v>
      </c>
      <c r="C1182" s="16">
        <f>VLOOKUP($A1182,'Medical Examinations'!$A$2:$J$2336,2,FALSE)</f>
        <v>34.299999999999997</v>
      </c>
      <c r="D1182" s="16">
        <f>VLOOKUP($A1182,'Medical Examinations'!$A$2:$J$2336,3,FALSE)</f>
        <v>10.37</v>
      </c>
      <c r="E1182" t="str">
        <f>VLOOKUP($A1182,'Medical Examinations'!$A$2:$J$2336,4,FALSE)</f>
        <v>No</v>
      </c>
      <c r="F1182" t="str">
        <f>VLOOKUP($A1182,'Medical Examinations'!$A$2:$J$2336,5,FALSE)</f>
        <v>No</v>
      </c>
      <c r="G1182" t="str">
        <f>VLOOKUP($A1182,'Medical Examinations'!$A$2:$J$2336,6,FALSE)</f>
        <v>No</v>
      </c>
      <c r="H1182" s="17">
        <f>VLOOKUP($A1182,'Medical Examinations'!$A$2:$J$2336,7,FALSE)</f>
        <v>0</v>
      </c>
      <c r="I1182" t="str">
        <f>VLOOKUP($A1182,'Medical Examinations'!$A$2:$J$2336,8,FALSE)</f>
        <v>No</v>
      </c>
      <c r="J1182" t="str">
        <f>VLOOKUP($A1182,'Medical Examinations'!$A$2:$J$2336,9,FALSE)</f>
        <v>Obesity</v>
      </c>
      <c r="K1182" t="str">
        <f>VLOOKUP($A1182,'Medical Examinations'!$A$2:$J$2336,10,FALSE)</f>
        <v>Diabetes</v>
      </c>
      <c r="L1182" s="18">
        <f>VLOOKUP($A1182,'Hospitalisation Details'!$A$2:$H$2345,2,FALSE)</f>
        <v>27255</v>
      </c>
      <c r="M1182" s="13">
        <f>VLOOKUP($A1182,'Hospitalisation Details'!$A$2:$H$2345,4,FALSE)</f>
        <v>9563.0300000000007</v>
      </c>
      <c r="N1182" t="str">
        <f>VLOOKUP($A1182,'Hospitalisation Details'!$A$2:$H$2345,5,FALSE)</f>
        <v>tier - 3</v>
      </c>
      <c r="O1182" t="str">
        <f>VLOOKUP($A1182,'Hospitalisation Details'!$A$2:$H$2345,6,FALSE)</f>
        <v>tier - 1</v>
      </c>
      <c r="P1182" t="str">
        <f>VLOOKUP($A1182,'Hospitalisation Details'!$A$2:$H$2345,7,FALSE)</f>
        <v>R1011</v>
      </c>
      <c r="Q1182" s="17">
        <f>VLOOKUP($A1182,'Hospitalisation Details'!$A$2:$H$2345,8,FALSE)</f>
        <v>48</v>
      </c>
    </row>
    <row r="1183" spans="1:17" x14ac:dyDescent="0.25">
      <c r="A1183" t="str">
        <f>'Customer Names'!A1183</f>
        <v>Id1182</v>
      </c>
      <c r="B1183" t="str">
        <f>VLOOKUP($A1183,'Customer Names'!$A$2:$D$2336,3,FALSE)</f>
        <v>Kristin M</v>
      </c>
      <c r="C1183" s="16">
        <f>VLOOKUP($A1183,'Medical Examinations'!$A$2:$J$2336,2,FALSE)</f>
        <v>46.09</v>
      </c>
      <c r="D1183" s="16">
        <f>VLOOKUP($A1183,'Medical Examinations'!$A$2:$J$2336,3,FALSE)</f>
        <v>5.44</v>
      </c>
      <c r="E1183" t="str">
        <f>VLOOKUP($A1183,'Medical Examinations'!$A$2:$J$2336,4,FALSE)</f>
        <v>No</v>
      </c>
      <c r="F1183" t="str">
        <f>VLOOKUP($A1183,'Medical Examinations'!$A$2:$J$2336,5,FALSE)</f>
        <v>No</v>
      </c>
      <c r="G1183" t="str">
        <f>VLOOKUP($A1183,'Medical Examinations'!$A$2:$J$2336,6,FALSE)</f>
        <v>No</v>
      </c>
      <c r="H1183" s="17">
        <f>VLOOKUP($A1183,'Medical Examinations'!$A$2:$J$2336,7,FALSE)</f>
        <v>2</v>
      </c>
      <c r="I1183" t="str">
        <f>VLOOKUP($A1183,'Medical Examinations'!$A$2:$J$2336,8,FALSE)</f>
        <v>No</v>
      </c>
      <c r="J1183" t="str">
        <f>VLOOKUP($A1183,'Medical Examinations'!$A$2:$J$2336,9,FALSE)</f>
        <v>Obesity</v>
      </c>
      <c r="K1183" t="str">
        <f>VLOOKUP($A1183,'Medical Examinations'!$A$2:$J$2336,10,FALSE)</f>
        <v>Normal</v>
      </c>
      <c r="L1183" s="18">
        <f>VLOOKUP($A1183,'Hospitalisation Details'!$A$2:$H$2345,2,FALSE)</f>
        <v>26564</v>
      </c>
      <c r="M1183" s="13">
        <f>VLOOKUP($A1183,'Hospitalisation Details'!$A$2:$H$2345,4,FALSE)</f>
        <v>9549.57</v>
      </c>
      <c r="N1183" t="str">
        <f>VLOOKUP($A1183,'Hospitalisation Details'!$A$2:$H$2345,5,FALSE)</f>
        <v>tier - 2</v>
      </c>
      <c r="O1183" t="str">
        <f>VLOOKUP($A1183,'Hospitalisation Details'!$A$2:$H$2345,6,FALSE)</f>
        <v>tier - 1</v>
      </c>
      <c r="P1183" t="str">
        <f>VLOOKUP($A1183,'Hospitalisation Details'!$A$2:$H$2345,7,FALSE)</f>
        <v>R1013</v>
      </c>
      <c r="Q1183" s="17">
        <f>VLOOKUP($A1183,'Hospitalisation Details'!$A$2:$H$2345,8,FALSE)</f>
        <v>50</v>
      </c>
    </row>
    <row r="1184" spans="1:17" x14ac:dyDescent="0.25">
      <c r="A1184" t="str">
        <f>'Customer Names'!A1184</f>
        <v>Id1183</v>
      </c>
      <c r="B1184" t="str">
        <f>VLOOKUP($A1184,'Customer Names'!$A$2:$D$2336,3,FALSE)</f>
        <v>Mary-Lynn B.</v>
      </c>
      <c r="C1184" s="16">
        <f>VLOOKUP($A1184,'Medical Examinations'!$A$2:$J$2336,2,FALSE)</f>
        <v>44.744999999999997</v>
      </c>
      <c r="D1184" s="16">
        <f>VLOOKUP($A1184,'Medical Examinations'!$A$2:$J$2336,3,FALSE)</f>
        <v>5.19</v>
      </c>
      <c r="E1184" t="str">
        <f>VLOOKUP($A1184,'Medical Examinations'!$A$2:$J$2336,4,FALSE)</f>
        <v>No</v>
      </c>
      <c r="F1184" t="str">
        <f>VLOOKUP($A1184,'Medical Examinations'!$A$2:$J$2336,5,FALSE)</f>
        <v>No</v>
      </c>
      <c r="G1184" t="str">
        <f>VLOOKUP($A1184,'Medical Examinations'!$A$2:$J$2336,6,FALSE)</f>
        <v>No</v>
      </c>
      <c r="H1184" s="17">
        <f>VLOOKUP($A1184,'Medical Examinations'!$A$2:$J$2336,7,FALSE)</f>
        <v>2</v>
      </c>
      <c r="I1184" t="str">
        <f>VLOOKUP($A1184,'Medical Examinations'!$A$2:$J$2336,8,FALSE)</f>
        <v>No</v>
      </c>
      <c r="J1184" t="str">
        <f>VLOOKUP($A1184,'Medical Examinations'!$A$2:$J$2336,9,FALSE)</f>
        <v>Obesity</v>
      </c>
      <c r="K1184" t="str">
        <f>VLOOKUP($A1184,'Medical Examinations'!$A$2:$J$2336,10,FALSE)</f>
        <v>Normal</v>
      </c>
      <c r="L1184" s="18">
        <f>VLOOKUP($A1184,'Hospitalisation Details'!$A$2:$H$2345,2,FALSE)</f>
        <v>26564</v>
      </c>
      <c r="M1184" s="13">
        <f>VLOOKUP($A1184,'Hospitalisation Details'!$A$2:$H$2345,4,FALSE)</f>
        <v>9541.7000000000007</v>
      </c>
      <c r="N1184" t="str">
        <f>VLOOKUP($A1184,'Hospitalisation Details'!$A$2:$H$2345,5,FALSE)</f>
        <v>tier - 2</v>
      </c>
      <c r="O1184" t="str">
        <f>VLOOKUP($A1184,'Hospitalisation Details'!$A$2:$H$2345,6,FALSE)</f>
        <v>tier - 1</v>
      </c>
      <c r="P1184" t="str">
        <f>VLOOKUP($A1184,'Hospitalisation Details'!$A$2:$H$2345,7,FALSE)</f>
        <v>R1024</v>
      </c>
      <c r="Q1184" s="17">
        <f>VLOOKUP($A1184,'Hospitalisation Details'!$A$2:$H$2345,8,FALSE)</f>
        <v>50</v>
      </c>
    </row>
    <row r="1185" spans="1:17" x14ac:dyDescent="0.25">
      <c r="A1185" t="str">
        <f>'Customer Names'!A1185</f>
        <v>Id1184</v>
      </c>
      <c r="B1185" t="str">
        <f>VLOOKUP($A1185,'Customer Names'!$A$2:$D$2336,3,FALSE)</f>
        <v>Jamie A</v>
      </c>
      <c r="C1185" s="16">
        <f>VLOOKUP($A1185,'Medical Examinations'!$A$2:$J$2336,2,FALSE)</f>
        <v>26.33</v>
      </c>
      <c r="D1185" s="16">
        <f>VLOOKUP($A1185,'Medical Examinations'!$A$2:$J$2336,3,FALSE)</f>
        <v>11.8</v>
      </c>
      <c r="E1185" t="str">
        <f>VLOOKUP($A1185,'Medical Examinations'!$A$2:$J$2336,4,FALSE)</f>
        <v>yes</v>
      </c>
      <c r="F1185" t="str">
        <f>VLOOKUP($A1185,'Medical Examinations'!$A$2:$J$2336,5,FALSE)</f>
        <v>No</v>
      </c>
      <c r="G1185" t="str">
        <f>VLOOKUP($A1185,'Medical Examinations'!$A$2:$J$2336,6,FALSE)</f>
        <v>No</v>
      </c>
      <c r="H1185" s="17">
        <f>VLOOKUP($A1185,'Medical Examinations'!$A$2:$J$2336,7,FALSE)</f>
        <v>1</v>
      </c>
      <c r="I1185" t="str">
        <f>VLOOKUP($A1185,'Medical Examinations'!$A$2:$J$2336,8,FALSE)</f>
        <v>No</v>
      </c>
      <c r="J1185" t="str">
        <f>VLOOKUP($A1185,'Medical Examinations'!$A$2:$J$2336,9,FALSE)</f>
        <v>Overweight</v>
      </c>
      <c r="K1185" t="str">
        <f>VLOOKUP($A1185,'Medical Examinations'!$A$2:$J$2336,10,FALSE)</f>
        <v>Diabetes</v>
      </c>
      <c r="L1185" s="18">
        <f>VLOOKUP($A1185,'Hospitalisation Details'!$A$2:$H$2345,2,FALSE)</f>
        <v>27603</v>
      </c>
      <c r="M1185" s="13">
        <f>VLOOKUP($A1185,'Hospitalisation Details'!$A$2:$H$2345,4,FALSE)</f>
        <v>9540.17</v>
      </c>
      <c r="N1185" t="str">
        <f>VLOOKUP($A1185,'Hospitalisation Details'!$A$2:$H$2345,5,FALSE)</f>
        <v>tier - 2</v>
      </c>
      <c r="O1185" t="str">
        <f>VLOOKUP($A1185,'Hospitalisation Details'!$A$2:$H$2345,6,FALSE)</f>
        <v>tier - 2</v>
      </c>
      <c r="P1185" t="str">
        <f>VLOOKUP($A1185,'Hospitalisation Details'!$A$2:$H$2345,7,FALSE)</f>
        <v>R1024</v>
      </c>
      <c r="Q1185" s="17">
        <f>VLOOKUP($A1185,'Hospitalisation Details'!$A$2:$H$2345,8,FALSE)</f>
        <v>47</v>
      </c>
    </row>
    <row r="1186" spans="1:17" x14ac:dyDescent="0.25">
      <c r="A1186" t="str">
        <f>'Customer Names'!A1186</f>
        <v>Id1185</v>
      </c>
      <c r="B1186" t="str">
        <f>VLOOKUP($A1186,'Customer Names'!$A$2:$D$2336,3,FALSE)</f>
        <v>Jeffrey A.</v>
      </c>
      <c r="C1186" s="16">
        <f>VLOOKUP($A1186,'Medical Examinations'!$A$2:$J$2336,2,FALSE)</f>
        <v>26.6</v>
      </c>
      <c r="D1186" s="16">
        <f>VLOOKUP($A1186,'Medical Examinations'!$A$2:$J$2336,3,FALSE)</f>
        <v>8.3800000000000008</v>
      </c>
      <c r="E1186" t="str">
        <f>VLOOKUP($A1186,'Medical Examinations'!$A$2:$J$2336,4,FALSE)</f>
        <v>No</v>
      </c>
      <c r="F1186" t="str">
        <f>VLOOKUP($A1186,'Medical Examinations'!$A$2:$J$2336,5,FALSE)</f>
        <v>No</v>
      </c>
      <c r="G1186" t="str">
        <f>VLOOKUP($A1186,'Medical Examinations'!$A$2:$J$2336,6,FALSE)</f>
        <v>No</v>
      </c>
      <c r="H1186" s="17">
        <f>VLOOKUP($A1186,'Medical Examinations'!$A$2:$J$2336,7,FALSE)</f>
        <v>2</v>
      </c>
      <c r="I1186" t="str">
        <f>VLOOKUP($A1186,'Medical Examinations'!$A$2:$J$2336,8,FALSE)</f>
        <v>No</v>
      </c>
      <c r="J1186" t="str">
        <f>VLOOKUP($A1186,'Medical Examinations'!$A$2:$J$2336,9,FALSE)</f>
        <v>Overweight</v>
      </c>
      <c r="K1186" t="str">
        <f>VLOOKUP($A1186,'Medical Examinations'!$A$2:$J$2336,10,FALSE)</f>
        <v>Diabetes</v>
      </c>
      <c r="L1186" s="18">
        <f>VLOOKUP($A1186,'Hospitalisation Details'!$A$2:$H$2345,2,FALSE)</f>
        <v>27019</v>
      </c>
      <c r="M1186" s="13">
        <f>VLOOKUP($A1186,'Hospitalisation Details'!$A$2:$H$2345,4,FALSE)</f>
        <v>9538.65</v>
      </c>
      <c r="N1186" t="str">
        <f>VLOOKUP($A1186,'Hospitalisation Details'!$A$2:$H$2345,5,FALSE)</f>
        <v>tier - 2</v>
      </c>
      <c r="O1186" t="str">
        <f>VLOOKUP($A1186,'Hospitalisation Details'!$A$2:$H$2345,6,FALSE)</f>
        <v>tier - 3</v>
      </c>
      <c r="P1186" t="str">
        <f>VLOOKUP($A1186,'Hospitalisation Details'!$A$2:$H$2345,7,FALSE)</f>
        <v>R1021</v>
      </c>
      <c r="Q1186" s="17">
        <f>VLOOKUP($A1186,'Hospitalisation Details'!$A$2:$H$2345,8,FALSE)</f>
        <v>49</v>
      </c>
    </row>
    <row r="1187" spans="1:17" x14ac:dyDescent="0.25">
      <c r="A1187" t="str">
        <f>'Customer Names'!A1187</f>
        <v>Id1186</v>
      </c>
      <c r="B1187" t="str">
        <f>VLOOKUP($A1187,'Customer Names'!$A$2:$D$2336,3,FALSE)</f>
        <v>Nicole</v>
      </c>
      <c r="C1187" s="16">
        <f>VLOOKUP($A1187,'Medical Examinations'!$A$2:$J$2336,2,FALSE)</f>
        <v>27.5</v>
      </c>
      <c r="D1187" s="16">
        <f>VLOOKUP($A1187,'Medical Examinations'!$A$2:$J$2336,3,FALSE)</f>
        <v>7.58</v>
      </c>
      <c r="E1187" t="str">
        <f>VLOOKUP($A1187,'Medical Examinations'!$A$2:$J$2336,4,FALSE)</f>
        <v>No</v>
      </c>
      <c r="F1187" t="str">
        <f>VLOOKUP($A1187,'Medical Examinations'!$A$2:$J$2336,5,FALSE)</f>
        <v>No</v>
      </c>
      <c r="G1187" t="str">
        <f>VLOOKUP($A1187,'Medical Examinations'!$A$2:$J$2336,6,FALSE)</f>
        <v>No</v>
      </c>
      <c r="H1187" s="17">
        <f>VLOOKUP($A1187,'Medical Examinations'!$A$2:$J$2336,7,FALSE)</f>
        <v>0</v>
      </c>
      <c r="I1187" t="str">
        <f>VLOOKUP($A1187,'Medical Examinations'!$A$2:$J$2336,8,FALSE)</f>
        <v>No</v>
      </c>
      <c r="J1187" t="str">
        <f>VLOOKUP($A1187,'Medical Examinations'!$A$2:$J$2336,9,FALSE)</f>
        <v>Overweight</v>
      </c>
      <c r="K1187" t="str">
        <f>VLOOKUP($A1187,'Medical Examinations'!$A$2:$J$2336,10,FALSE)</f>
        <v>Diabetes</v>
      </c>
      <c r="L1187" s="18">
        <f>VLOOKUP($A1187,'Hospitalisation Details'!$A$2:$H$2345,2,FALSE)</f>
        <v>26266</v>
      </c>
      <c r="M1187" s="13">
        <f>VLOOKUP($A1187,'Hospitalisation Details'!$A$2:$H$2345,4,FALSE)</f>
        <v>9528.9</v>
      </c>
      <c r="N1187" t="str">
        <f>VLOOKUP($A1187,'Hospitalisation Details'!$A$2:$H$2345,5,FALSE)</f>
        <v>tier - 2</v>
      </c>
      <c r="O1187" t="str">
        <f>VLOOKUP($A1187,'Hospitalisation Details'!$A$2:$H$2345,6,FALSE)</f>
        <v>tier - 2</v>
      </c>
      <c r="P1187" t="str">
        <f>VLOOKUP($A1187,'Hospitalisation Details'!$A$2:$H$2345,7,FALSE)</f>
        <v>R1011</v>
      </c>
      <c r="Q1187" s="17">
        <f>VLOOKUP($A1187,'Hospitalisation Details'!$A$2:$H$2345,8,FALSE)</f>
        <v>51</v>
      </c>
    </row>
    <row r="1188" spans="1:17" x14ac:dyDescent="0.25">
      <c r="A1188" t="str">
        <f>'Customer Names'!A1188</f>
        <v>Id1187</v>
      </c>
      <c r="B1188" t="str">
        <f>VLOOKUP($A1188,'Customer Names'!$A$2:$D$2336,3,FALSE)</f>
        <v>Audrey</v>
      </c>
      <c r="C1188" s="16">
        <f>VLOOKUP($A1188,'Medical Examinations'!$A$2:$J$2336,2,FALSE)</f>
        <v>41.55</v>
      </c>
      <c r="D1188" s="16">
        <f>VLOOKUP($A1188,'Medical Examinations'!$A$2:$J$2336,3,FALSE)</f>
        <v>4.6100000000000003</v>
      </c>
      <c r="E1188" t="str">
        <f>VLOOKUP($A1188,'Medical Examinations'!$A$2:$J$2336,4,FALSE)</f>
        <v>No</v>
      </c>
      <c r="F1188" t="str">
        <f>VLOOKUP($A1188,'Medical Examinations'!$A$2:$J$2336,5,FALSE)</f>
        <v>No</v>
      </c>
      <c r="G1188" t="str">
        <f>VLOOKUP($A1188,'Medical Examinations'!$A$2:$J$2336,6,FALSE)</f>
        <v>No</v>
      </c>
      <c r="H1188" s="17">
        <f>VLOOKUP($A1188,'Medical Examinations'!$A$2:$J$2336,7,FALSE)</f>
        <v>1</v>
      </c>
      <c r="I1188" t="str">
        <f>VLOOKUP($A1188,'Medical Examinations'!$A$2:$J$2336,8,FALSE)</f>
        <v>No</v>
      </c>
      <c r="J1188" t="str">
        <f>VLOOKUP($A1188,'Medical Examinations'!$A$2:$J$2336,9,FALSE)</f>
        <v>Obesity</v>
      </c>
      <c r="K1188" t="str">
        <f>VLOOKUP($A1188,'Medical Examinations'!$A$2:$J$2336,10,FALSE)</f>
        <v>Normal</v>
      </c>
      <c r="L1188" s="18">
        <f>VLOOKUP($A1188,'Hospitalisation Details'!$A$2:$H$2345,2,FALSE)</f>
        <v>33838</v>
      </c>
      <c r="M1188" s="13">
        <f>VLOOKUP($A1188,'Hospitalisation Details'!$A$2:$H$2345,4,FALSE)</f>
        <v>9507.68</v>
      </c>
      <c r="N1188" t="str">
        <f>VLOOKUP($A1188,'Hospitalisation Details'!$A$2:$H$2345,5,FALSE)</f>
        <v>tier - 2</v>
      </c>
      <c r="O1188" t="str">
        <f>VLOOKUP($A1188,'Hospitalisation Details'!$A$2:$H$2345,6,FALSE)</f>
        <v>tier - 1</v>
      </c>
      <c r="P1188" t="str">
        <f>VLOOKUP($A1188,'Hospitalisation Details'!$A$2:$H$2345,7,FALSE)</f>
        <v>R1012</v>
      </c>
      <c r="Q1188" s="17">
        <f>VLOOKUP($A1188,'Hospitalisation Details'!$A$2:$H$2345,8,FALSE)</f>
        <v>30</v>
      </c>
    </row>
    <row r="1189" spans="1:17" x14ac:dyDescent="0.25">
      <c r="A1189" t="str">
        <f>'Customer Names'!A1189</f>
        <v>Id1188</v>
      </c>
      <c r="B1189" t="str">
        <f>VLOOKUP($A1189,'Customer Names'!$A$2:$D$2336,3,FALSE)</f>
        <v>Jacob</v>
      </c>
      <c r="C1189" s="16">
        <f>VLOOKUP($A1189,'Medical Examinations'!$A$2:$J$2336,2,FALSE)</f>
        <v>41.47</v>
      </c>
      <c r="D1189" s="16">
        <f>VLOOKUP($A1189,'Medical Examinations'!$A$2:$J$2336,3,FALSE)</f>
        <v>4.7</v>
      </c>
      <c r="E1189" t="str">
        <f>VLOOKUP($A1189,'Medical Examinations'!$A$2:$J$2336,4,FALSE)</f>
        <v>yes</v>
      </c>
      <c r="F1189" t="str">
        <f>VLOOKUP($A1189,'Medical Examinations'!$A$2:$J$2336,5,FALSE)</f>
        <v>No</v>
      </c>
      <c r="G1189" t="str">
        <f>VLOOKUP($A1189,'Medical Examinations'!$A$2:$J$2336,6,FALSE)</f>
        <v>Yes</v>
      </c>
      <c r="H1189" s="17">
        <f>VLOOKUP($A1189,'Medical Examinations'!$A$2:$J$2336,7,FALSE)</f>
        <v>1</v>
      </c>
      <c r="I1189" t="str">
        <f>VLOOKUP($A1189,'Medical Examinations'!$A$2:$J$2336,8,FALSE)</f>
        <v>No</v>
      </c>
      <c r="J1189" t="str">
        <f>VLOOKUP($A1189,'Medical Examinations'!$A$2:$J$2336,9,FALSE)</f>
        <v>Obesity</v>
      </c>
      <c r="K1189" t="str">
        <f>VLOOKUP($A1189,'Medical Examinations'!$A$2:$J$2336,10,FALSE)</f>
        <v>Normal</v>
      </c>
      <c r="L1189" s="18">
        <f>VLOOKUP($A1189,'Hospitalisation Details'!$A$2:$H$2345,2,FALSE)</f>
        <v>25439</v>
      </c>
      <c r="M1189" s="13">
        <f>VLOOKUP($A1189,'Hospitalisation Details'!$A$2:$H$2345,4,FALSE)</f>
        <v>9504.31</v>
      </c>
      <c r="N1189" t="str">
        <f>VLOOKUP($A1189,'Hospitalisation Details'!$A$2:$H$2345,5,FALSE)</f>
        <v>tier - 3</v>
      </c>
      <c r="O1189" t="str">
        <f>VLOOKUP($A1189,'Hospitalisation Details'!$A$2:$H$2345,6,FALSE)</f>
        <v>tier - 2</v>
      </c>
      <c r="P1189" t="str">
        <f>VLOOKUP($A1189,'Hospitalisation Details'!$A$2:$H$2345,7,FALSE)</f>
        <v>R1013</v>
      </c>
      <c r="Q1189" s="17">
        <f>VLOOKUP($A1189,'Hospitalisation Details'!$A$2:$H$2345,8,FALSE)</f>
        <v>53</v>
      </c>
    </row>
    <row r="1190" spans="1:17" x14ac:dyDescent="0.25">
      <c r="A1190" t="str">
        <f>'Customer Names'!A1190</f>
        <v>Id1189</v>
      </c>
      <c r="B1190" t="str">
        <f>VLOOKUP($A1190,'Customer Names'!$A$2:$D$2336,3,FALSE)</f>
        <v>Daniel S</v>
      </c>
      <c r="C1190" s="16">
        <f>VLOOKUP($A1190,'Medical Examinations'!$A$2:$J$2336,2,FALSE)</f>
        <v>24.795000000000002</v>
      </c>
      <c r="D1190" s="16">
        <f>VLOOKUP($A1190,'Medical Examinations'!$A$2:$J$2336,3,FALSE)</f>
        <v>6.05</v>
      </c>
      <c r="E1190" t="str">
        <f>VLOOKUP($A1190,'Medical Examinations'!$A$2:$J$2336,4,FALSE)</f>
        <v>yes</v>
      </c>
      <c r="F1190" t="str">
        <f>VLOOKUP($A1190,'Medical Examinations'!$A$2:$J$2336,5,FALSE)</f>
        <v>No</v>
      </c>
      <c r="G1190" t="str">
        <f>VLOOKUP($A1190,'Medical Examinations'!$A$2:$J$2336,6,FALSE)</f>
        <v>No</v>
      </c>
      <c r="H1190" s="17">
        <f>VLOOKUP($A1190,'Medical Examinations'!$A$2:$J$2336,7,FALSE)</f>
        <v>0</v>
      </c>
      <c r="I1190" t="str">
        <f>VLOOKUP($A1190,'Medical Examinations'!$A$2:$J$2336,8,FALSE)</f>
        <v>No</v>
      </c>
      <c r="J1190" t="str">
        <f>VLOOKUP($A1190,'Medical Examinations'!$A$2:$J$2336,9,FALSE)</f>
        <v>Normal Weight</v>
      </c>
      <c r="K1190" t="str">
        <f>VLOOKUP($A1190,'Medical Examinations'!$A$2:$J$2336,10,FALSE)</f>
        <v>Prediabetes</v>
      </c>
      <c r="L1190" s="18">
        <f>VLOOKUP($A1190,'Hospitalisation Details'!$A$2:$H$2345,2,FALSE)</f>
        <v>28092</v>
      </c>
      <c r="M1190" s="13">
        <f>VLOOKUP($A1190,'Hospitalisation Details'!$A$2:$H$2345,4,FALSE)</f>
        <v>9500.57</v>
      </c>
      <c r="N1190" t="str">
        <f>VLOOKUP($A1190,'Hospitalisation Details'!$A$2:$H$2345,5,FALSE)</f>
        <v>tier - 2</v>
      </c>
      <c r="O1190" t="str">
        <f>VLOOKUP($A1190,'Hospitalisation Details'!$A$2:$H$2345,6,FALSE)</f>
        <v>tier - 3</v>
      </c>
      <c r="P1190" t="str">
        <f>VLOOKUP($A1190,'Hospitalisation Details'!$A$2:$H$2345,7,FALSE)</f>
        <v>R1017</v>
      </c>
      <c r="Q1190" s="17">
        <f>VLOOKUP($A1190,'Hospitalisation Details'!$A$2:$H$2345,8,FALSE)</f>
        <v>46</v>
      </c>
    </row>
    <row r="1191" spans="1:17" x14ac:dyDescent="0.25">
      <c r="A1191" t="str">
        <f>'Customer Names'!A1191</f>
        <v>Id1190</v>
      </c>
      <c r="B1191" t="str">
        <f>VLOOKUP($A1191,'Customer Names'!$A$2:$D$2336,3,FALSE)</f>
        <v>Marc C.</v>
      </c>
      <c r="C1191" s="16">
        <f>VLOOKUP($A1191,'Medical Examinations'!$A$2:$J$2336,2,FALSE)</f>
        <v>29.48</v>
      </c>
      <c r="D1191" s="16">
        <f>VLOOKUP($A1191,'Medical Examinations'!$A$2:$J$2336,3,FALSE)</f>
        <v>5.63</v>
      </c>
      <c r="E1191" t="str">
        <f>VLOOKUP($A1191,'Medical Examinations'!$A$2:$J$2336,4,FALSE)</f>
        <v>yes</v>
      </c>
      <c r="F1191" t="str">
        <f>VLOOKUP($A1191,'Medical Examinations'!$A$2:$J$2336,5,FALSE)</f>
        <v>No</v>
      </c>
      <c r="G1191" t="str">
        <f>VLOOKUP($A1191,'Medical Examinations'!$A$2:$J$2336,6,FALSE)</f>
        <v>Yes</v>
      </c>
      <c r="H1191" s="17">
        <f>VLOOKUP($A1191,'Medical Examinations'!$A$2:$J$2336,7,FALSE)</f>
        <v>1</v>
      </c>
      <c r="I1191" t="str">
        <f>VLOOKUP($A1191,'Medical Examinations'!$A$2:$J$2336,8,FALSE)</f>
        <v>No</v>
      </c>
      <c r="J1191" t="str">
        <f>VLOOKUP($A1191,'Medical Examinations'!$A$2:$J$2336,9,FALSE)</f>
        <v>Overweight</v>
      </c>
      <c r="K1191" t="str">
        <f>VLOOKUP($A1191,'Medical Examinations'!$A$2:$J$2336,10,FALSE)</f>
        <v>Normal</v>
      </c>
      <c r="L1191" s="18">
        <f>VLOOKUP($A1191,'Hospitalisation Details'!$A$2:$H$2345,2,FALSE)</f>
        <v>25358</v>
      </c>
      <c r="M1191" s="13">
        <f>VLOOKUP($A1191,'Hospitalisation Details'!$A$2:$H$2345,4,FALSE)</f>
        <v>9487.64</v>
      </c>
      <c r="N1191" t="str">
        <f>VLOOKUP($A1191,'Hospitalisation Details'!$A$2:$H$2345,5,FALSE)</f>
        <v>tier - 2</v>
      </c>
      <c r="O1191" t="str">
        <f>VLOOKUP($A1191,'Hospitalisation Details'!$A$2:$H$2345,6,FALSE)</f>
        <v>tier - 2</v>
      </c>
      <c r="P1191" t="str">
        <f>VLOOKUP($A1191,'Hospitalisation Details'!$A$2:$H$2345,7,FALSE)</f>
        <v>R1013</v>
      </c>
      <c r="Q1191" s="17">
        <f>VLOOKUP($A1191,'Hospitalisation Details'!$A$2:$H$2345,8,FALSE)</f>
        <v>54</v>
      </c>
    </row>
    <row r="1192" spans="1:17" x14ac:dyDescent="0.25">
      <c r="A1192" t="str">
        <f>'Customer Names'!A1192</f>
        <v>Id1191</v>
      </c>
      <c r="B1192" t="str">
        <f>VLOOKUP($A1192,'Customer Names'!$A$2:$D$2336,3,FALSE)</f>
        <v>Mark S</v>
      </c>
      <c r="C1192" s="16">
        <f>VLOOKUP($A1192,'Medical Examinations'!$A$2:$J$2336,2,FALSE)</f>
        <v>28.09</v>
      </c>
      <c r="D1192" s="16">
        <f>VLOOKUP($A1192,'Medical Examinations'!$A$2:$J$2336,3,FALSE)</f>
        <v>6.06</v>
      </c>
      <c r="E1192" t="str">
        <f>VLOOKUP($A1192,'Medical Examinations'!$A$2:$J$2336,4,FALSE)</f>
        <v>No</v>
      </c>
      <c r="F1192" t="str">
        <f>VLOOKUP($A1192,'Medical Examinations'!$A$2:$J$2336,5,FALSE)</f>
        <v>No</v>
      </c>
      <c r="G1192" t="str">
        <f>VLOOKUP($A1192,'Medical Examinations'!$A$2:$J$2336,6,FALSE)</f>
        <v>Yes</v>
      </c>
      <c r="H1192" s="17">
        <f>VLOOKUP($A1192,'Medical Examinations'!$A$2:$J$2336,7,FALSE)</f>
        <v>1</v>
      </c>
      <c r="I1192" t="str">
        <f>VLOOKUP($A1192,'Medical Examinations'!$A$2:$J$2336,8,FALSE)</f>
        <v>No</v>
      </c>
      <c r="J1192" t="str">
        <f>VLOOKUP($A1192,'Medical Examinations'!$A$2:$J$2336,9,FALSE)</f>
        <v>Overweight</v>
      </c>
      <c r="K1192" t="str">
        <f>VLOOKUP($A1192,'Medical Examinations'!$A$2:$J$2336,10,FALSE)</f>
        <v>Prediabetes</v>
      </c>
      <c r="L1192" s="18">
        <f>VLOOKUP($A1192,'Hospitalisation Details'!$A$2:$H$2345,2,FALSE)</f>
        <v>29053</v>
      </c>
      <c r="M1192" s="13">
        <f>VLOOKUP($A1192,'Hospitalisation Details'!$A$2:$H$2345,4,FALSE)</f>
        <v>9453.92</v>
      </c>
      <c r="N1192" t="str">
        <f>VLOOKUP($A1192,'Hospitalisation Details'!$A$2:$H$2345,5,FALSE)</f>
        <v>tier - 2</v>
      </c>
      <c r="O1192" t="str">
        <f>VLOOKUP($A1192,'Hospitalisation Details'!$A$2:$H$2345,6,FALSE)</f>
        <v>tier - 2</v>
      </c>
      <c r="P1192" t="str">
        <f>VLOOKUP($A1192,'Hospitalisation Details'!$A$2:$H$2345,7,FALSE)</f>
        <v>R1021</v>
      </c>
      <c r="Q1192" s="17">
        <f>VLOOKUP($A1192,'Hospitalisation Details'!$A$2:$H$2345,8,FALSE)</f>
        <v>43</v>
      </c>
    </row>
    <row r="1193" spans="1:17" x14ac:dyDescent="0.25">
      <c r="A1193" t="str">
        <f>'Customer Names'!A1193</f>
        <v>Id1192</v>
      </c>
      <c r="B1193" t="str">
        <f>VLOOKUP($A1193,'Customer Names'!$A$2:$D$2336,3,FALSE)</f>
        <v>Dan</v>
      </c>
      <c r="C1193" s="16">
        <f>VLOOKUP($A1193,'Medical Examinations'!$A$2:$J$2336,2,FALSE)</f>
        <v>32.729999999999997</v>
      </c>
      <c r="D1193" s="16">
        <f>VLOOKUP($A1193,'Medical Examinations'!$A$2:$J$2336,3,FALSE)</f>
        <v>5.19</v>
      </c>
      <c r="E1193" t="str">
        <f>VLOOKUP($A1193,'Medical Examinations'!$A$2:$J$2336,4,FALSE)</f>
        <v>No</v>
      </c>
      <c r="F1193" t="str">
        <f>VLOOKUP($A1193,'Medical Examinations'!$A$2:$J$2336,5,FALSE)</f>
        <v>No</v>
      </c>
      <c r="G1193" t="str">
        <f>VLOOKUP($A1193,'Medical Examinations'!$A$2:$J$2336,6,FALSE)</f>
        <v>No</v>
      </c>
      <c r="H1193" s="17">
        <f>VLOOKUP($A1193,'Medical Examinations'!$A$2:$J$2336,7,FALSE)</f>
        <v>1</v>
      </c>
      <c r="I1193" t="str">
        <f>VLOOKUP($A1193,'Medical Examinations'!$A$2:$J$2336,8,FALSE)</f>
        <v>No</v>
      </c>
      <c r="J1193" t="str">
        <f>VLOOKUP($A1193,'Medical Examinations'!$A$2:$J$2336,9,FALSE)</f>
        <v>Obesity</v>
      </c>
      <c r="K1193" t="str">
        <f>VLOOKUP($A1193,'Medical Examinations'!$A$2:$J$2336,10,FALSE)</f>
        <v>Normal</v>
      </c>
      <c r="L1193" s="18">
        <f>VLOOKUP($A1193,'Hospitalisation Details'!$A$2:$H$2345,2,FALSE)</f>
        <v>32095</v>
      </c>
      <c r="M1193" s="13">
        <f>VLOOKUP($A1193,'Hospitalisation Details'!$A$2:$H$2345,4,FALSE)</f>
        <v>9448.42</v>
      </c>
      <c r="N1193" t="str">
        <f>VLOOKUP($A1193,'Hospitalisation Details'!$A$2:$H$2345,5,FALSE)</f>
        <v>tier - 2</v>
      </c>
      <c r="O1193" t="str">
        <f>VLOOKUP($A1193,'Hospitalisation Details'!$A$2:$H$2345,6,FALSE)</f>
        <v>tier - 3</v>
      </c>
      <c r="P1193" t="str">
        <f>VLOOKUP($A1193,'Hospitalisation Details'!$A$2:$H$2345,7,FALSE)</f>
        <v>R1021</v>
      </c>
      <c r="Q1193" s="17">
        <f>VLOOKUP($A1193,'Hospitalisation Details'!$A$2:$H$2345,8,FALSE)</f>
        <v>35</v>
      </c>
    </row>
    <row r="1194" spans="1:17" x14ac:dyDescent="0.25">
      <c r="A1194" t="str">
        <f>'Customer Names'!A1194</f>
        <v>Id1193</v>
      </c>
      <c r="B1194" t="str">
        <f>VLOOKUP($A1194,'Customer Names'!$A$2:$D$2336,3,FALSE)</f>
        <v>Gabriela</v>
      </c>
      <c r="C1194" s="16">
        <f>VLOOKUP($A1194,'Medical Examinations'!$A$2:$J$2336,2,FALSE)</f>
        <v>27.36</v>
      </c>
      <c r="D1194" s="16">
        <f>VLOOKUP($A1194,'Medical Examinations'!$A$2:$J$2336,3,FALSE)</f>
        <v>8.9600000000000009</v>
      </c>
      <c r="E1194" t="str">
        <f>VLOOKUP($A1194,'Medical Examinations'!$A$2:$J$2336,4,FALSE)</f>
        <v>No</v>
      </c>
      <c r="F1194" t="str">
        <f>VLOOKUP($A1194,'Medical Examinations'!$A$2:$J$2336,5,FALSE)</f>
        <v>No</v>
      </c>
      <c r="G1194" t="str">
        <f>VLOOKUP($A1194,'Medical Examinations'!$A$2:$J$2336,6,FALSE)</f>
        <v>No</v>
      </c>
      <c r="H1194" s="17">
        <f>VLOOKUP($A1194,'Medical Examinations'!$A$2:$J$2336,7,FALSE)</f>
        <v>0</v>
      </c>
      <c r="I1194" t="str">
        <f>VLOOKUP($A1194,'Medical Examinations'!$A$2:$J$2336,8,FALSE)</f>
        <v>No</v>
      </c>
      <c r="J1194" t="str">
        <f>VLOOKUP($A1194,'Medical Examinations'!$A$2:$J$2336,9,FALSE)</f>
        <v>Overweight</v>
      </c>
      <c r="K1194" t="str">
        <f>VLOOKUP($A1194,'Medical Examinations'!$A$2:$J$2336,10,FALSE)</f>
        <v>Diabetes</v>
      </c>
      <c r="L1194" s="18">
        <f>VLOOKUP($A1194,'Hospitalisation Details'!$A$2:$H$2345,2,FALSE)</f>
        <v>27188</v>
      </c>
      <c r="M1194" s="13">
        <f>VLOOKUP($A1194,'Hospitalisation Details'!$A$2:$H$2345,4,FALSE)</f>
        <v>9447.3799999999992</v>
      </c>
      <c r="N1194" t="str">
        <f>VLOOKUP($A1194,'Hospitalisation Details'!$A$2:$H$2345,5,FALSE)</f>
        <v>tier - 2</v>
      </c>
      <c r="O1194" t="str">
        <f>VLOOKUP($A1194,'Hospitalisation Details'!$A$2:$H$2345,6,FALSE)</f>
        <v>tier - 3</v>
      </c>
      <c r="P1194" t="str">
        <f>VLOOKUP($A1194,'Hospitalisation Details'!$A$2:$H$2345,7,FALSE)</f>
        <v>R1024</v>
      </c>
      <c r="Q1194" s="17">
        <f>VLOOKUP($A1194,'Hospitalisation Details'!$A$2:$H$2345,8,FALSE)</f>
        <v>49</v>
      </c>
    </row>
    <row r="1195" spans="1:17" x14ac:dyDescent="0.25">
      <c r="A1195" t="str">
        <f>'Customer Names'!A1195</f>
        <v>Id1194</v>
      </c>
      <c r="B1195" t="str">
        <f>VLOOKUP($A1195,'Customer Names'!$A$2:$D$2336,3,FALSE)</f>
        <v>Amanda</v>
      </c>
      <c r="C1195" s="16">
        <f>VLOOKUP($A1195,'Medical Examinations'!$A$2:$J$2336,2,FALSE)</f>
        <v>27.265000000000001</v>
      </c>
      <c r="D1195" s="16">
        <f>VLOOKUP($A1195,'Medical Examinations'!$A$2:$J$2336,3,FALSE)</f>
        <v>11.39</v>
      </c>
      <c r="E1195" t="str">
        <f>VLOOKUP($A1195,'Medical Examinations'!$A$2:$J$2336,4,FALSE)</f>
        <v>No</v>
      </c>
      <c r="F1195" t="str">
        <f>VLOOKUP($A1195,'Medical Examinations'!$A$2:$J$2336,5,FALSE)</f>
        <v>No</v>
      </c>
      <c r="G1195" t="str">
        <f>VLOOKUP($A1195,'Medical Examinations'!$A$2:$J$2336,6,FALSE)</f>
        <v>No</v>
      </c>
      <c r="H1195" s="17">
        <f>VLOOKUP($A1195,'Medical Examinations'!$A$2:$J$2336,7,FALSE)</f>
        <v>0</v>
      </c>
      <c r="I1195" t="str">
        <f>VLOOKUP($A1195,'Medical Examinations'!$A$2:$J$2336,8,FALSE)</f>
        <v>No</v>
      </c>
      <c r="J1195" t="str">
        <f>VLOOKUP($A1195,'Medical Examinations'!$A$2:$J$2336,9,FALSE)</f>
        <v>Overweight</v>
      </c>
      <c r="K1195" t="str">
        <f>VLOOKUP($A1195,'Medical Examinations'!$A$2:$J$2336,10,FALSE)</f>
        <v>Diabetes</v>
      </c>
      <c r="L1195" s="18">
        <f>VLOOKUP($A1195,'Hospitalisation Details'!$A$2:$H$2345,2,FALSE)</f>
        <v>27360</v>
      </c>
      <c r="M1195" s="13">
        <f>VLOOKUP($A1195,'Hospitalisation Details'!$A$2:$H$2345,4,FALSE)</f>
        <v>9447.25</v>
      </c>
      <c r="N1195" t="str">
        <f>VLOOKUP($A1195,'Hospitalisation Details'!$A$2:$H$2345,5,FALSE)</f>
        <v>tier - 2</v>
      </c>
      <c r="O1195" t="str">
        <f>VLOOKUP($A1195,'Hospitalisation Details'!$A$2:$H$2345,6,FALSE)</f>
        <v>tier - 1</v>
      </c>
      <c r="P1195" t="str">
        <f>VLOOKUP($A1195,'Hospitalisation Details'!$A$2:$H$2345,7,FALSE)</f>
        <v>R1024</v>
      </c>
      <c r="Q1195" s="17">
        <f>VLOOKUP($A1195,'Hospitalisation Details'!$A$2:$H$2345,8,FALSE)</f>
        <v>48</v>
      </c>
    </row>
    <row r="1196" spans="1:17" x14ac:dyDescent="0.25">
      <c r="A1196" t="str">
        <f>'Customer Names'!A1196</f>
        <v>Id1195</v>
      </c>
      <c r="B1196" t="str">
        <f>VLOOKUP($A1196,'Customer Names'!$A$2:$D$2336,3,FALSE)</f>
        <v>Dara</v>
      </c>
      <c r="C1196" s="16">
        <f>VLOOKUP($A1196,'Medical Examinations'!$A$2:$J$2336,2,FALSE)</f>
        <v>48.07</v>
      </c>
      <c r="D1196" s="16">
        <f>VLOOKUP($A1196,'Medical Examinations'!$A$2:$J$2336,3,FALSE)</f>
        <v>4.0599999999999996</v>
      </c>
      <c r="E1196" t="str">
        <f>VLOOKUP($A1196,'Medical Examinations'!$A$2:$J$2336,4,FALSE)</f>
        <v>yes</v>
      </c>
      <c r="F1196" t="str">
        <f>VLOOKUP($A1196,'Medical Examinations'!$A$2:$J$2336,5,FALSE)</f>
        <v>No</v>
      </c>
      <c r="G1196" t="str">
        <f>VLOOKUP($A1196,'Medical Examinations'!$A$2:$J$2336,6,FALSE)</f>
        <v>No</v>
      </c>
      <c r="H1196" s="17">
        <f>VLOOKUP($A1196,'Medical Examinations'!$A$2:$J$2336,7,FALSE)</f>
        <v>0</v>
      </c>
      <c r="I1196" t="str">
        <f>VLOOKUP($A1196,'Medical Examinations'!$A$2:$J$2336,8,FALSE)</f>
        <v>No</v>
      </c>
      <c r="J1196" t="str">
        <f>VLOOKUP($A1196,'Medical Examinations'!$A$2:$J$2336,9,FALSE)</f>
        <v>Obesity</v>
      </c>
      <c r="K1196" t="str">
        <f>VLOOKUP($A1196,'Medical Examinations'!$A$2:$J$2336,10,FALSE)</f>
        <v>Normal</v>
      </c>
      <c r="L1196" s="18">
        <f>VLOOKUP($A1196,'Hospitalisation Details'!$A$2:$H$2345,2,FALSE)</f>
        <v>28067</v>
      </c>
      <c r="M1196" s="13">
        <f>VLOOKUP($A1196,'Hospitalisation Details'!$A$2:$H$2345,4,FALSE)</f>
        <v>9432.93</v>
      </c>
      <c r="N1196" t="str">
        <f>VLOOKUP($A1196,'Hospitalisation Details'!$A$2:$H$2345,5,FALSE)</f>
        <v>tier - 2</v>
      </c>
      <c r="O1196" t="str">
        <f>VLOOKUP($A1196,'Hospitalisation Details'!$A$2:$H$2345,6,FALSE)</f>
        <v>tier - 1</v>
      </c>
      <c r="P1196" t="str">
        <f>VLOOKUP($A1196,'Hospitalisation Details'!$A$2:$H$2345,7,FALSE)</f>
        <v>R1024</v>
      </c>
      <c r="Q1196" s="17">
        <f>VLOOKUP($A1196,'Hospitalisation Details'!$A$2:$H$2345,8,FALSE)</f>
        <v>46</v>
      </c>
    </row>
    <row r="1197" spans="1:17" x14ac:dyDescent="0.25">
      <c r="A1197" t="str">
        <f>'Customer Names'!A1197</f>
        <v>Id1196</v>
      </c>
      <c r="B1197" t="str">
        <f>VLOOKUP($A1197,'Customer Names'!$A$2:$D$2336,3,FALSE)</f>
        <v>Rachelle R</v>
      </c>
      <c r="C1197" s="16">
        <f>VLOOKUP($A1197,'Medical Examinations'!$A$2:$J$2336,2,FALSE)</f>
        <v>30.8</v>
      </c>
      <c r="D1197" s="16">
        <f>VLOOKUP($A1197,'Medical Examinations'!$A$2:$J$2336,3,FALSE)</f>
        <v>5.23</v>
      </c>
      <c r="E1197" t="str">
        <f>VLOOKUP($A1197,'Medical Examinations'!$A$2:$J$2336,4,FALSE)</f>
        <v>yes</v>
      </c>
      <c r="F1197" t="str">
        <f>VLOOKUP($A1197,'Medical Examinations'!$A$2:$J$2336,5,FALSE)</f>
        <v>No</v>
      </c>
      <c r="G1197" t="str">
        <f>VLOOKUP($A1197,'Medical Examinations'!$A$2:$J$2336,6,FALSE)</f>
        <v>No</v>
      </c>
      <c r="H1197" s="17">
        <f>VLOOKUP($A1197,'Medical Examinations'!$A$2:$J$2336,7,FALSE)</f>
        <v>0</v>
      </c>
      <c r="I1197" t="str">
        <f>VLOOKUP($A1197,'Medical Examinations'!$A$2:$J$2336,8,FALSE)</f>
        <v>No</v>
      </c>
      <c r="J1197" t="str">
        <f>VLOOKUP($A1197,'Medical Examinations'!$A$2:$J$2336,9,FALSE)</f>
        <v>Obesity</v>
      </c>
      <c r="K1197" t="str">
        <f>VLOOKUP($A1197,'Medical Examinations'!$A$2:$J$2336,10,FALSE)</f>
        <v>Normal</v>
      </c>
      <c r="L1197" s="18">
        <f>VLOOKUP($A1197,'Hospitalisation Details'!$A$2:$H$2345,2,FALSE)</f>
        <v>28063</v>
      </c>
      <c r="M1197" s="13">
        <f>VLOOKUP($A1197,'Hospitalisation Details'!$A$2:$H$2345,4,FALSE)</f>
        <v>9414.92</v>
      </c>
      <c r="N1197" t="str">
        <f>VLOOKUP($A1197,'Hospitalisation Details'!$A$2:$H$2345,5,FALSE)</f>
        <v>tier - 2</v>
      </c>
      <c r="O1197" t="str">
        <f>VLOOKUP($A1197,'Hospitalisation Details'!$A$2:$H$2345,6,FALSE)</f>
        <v>tier - 2</v>
      </c>
      <c r="P1197" t="str">
        <f>VLOOKUP($A1197,'Hospitalisation Details'!$A$2:$H$2345,7,FALSE)</f>
        <v>R1011</v>
      </c>
      <c r="Q1197" s="17">
        <f>VLOOKUP($A1197,'Hospitalisation Details'!$A$2:$H$2345,8,FALSE)</f>
        <v>46</v>
      </c>
    </row>
    <row r="1198" spans="1:17" x14ac:dyDescent="0.25">
      <c r="A1198" t="str">
        <f>'Customer Names'!A1198</f>
        <v>Id1197</v>
      </c>
      <c r="B1198" t="str">
        <f>VLOOKUP($A1198,'Customer Names'!$A$2:$D$2336,3,FALSE)</f>
        <v>Brenda J</v>
      </c>
      <c r="C1198" s="16">
        <f>VLOOKUP($A1198,'Medical Examinations'!$A$2:$J$2336,2,FALSE)</f>
        <v>32.299999999999997</v>
      </c>
      <c r="D1198" s="16">
        <f>VLOOKUP($A1198,'Medical Examinations'!$A$2:$J$2336,3,FALSE)</f>
        <v>5.05</v>
      </c>
      <c r="E1198" t="str">
        <f>VLOOKUP($A1198,'Medical Examinations'!$A$2:$J$2336,4,FALSE)</f>
        <v>yes</v>
      </c>
      <c r="F1198" t="str">
        <f>VLOOKUP($A1198,'Medical Examinations'!$A$2:$J$2336,5,FALSE)</f>
        <v>No</v>
      </c>
      <c r="G1198" t="str">
        <f>VLOOKUP($A1198,'Medical Examinations'!$A$2:$J$2336,6,FALSE)</f>
        <v>No</v>
      </c>
      <c r="H1198" s="17">
        <f>VLOOKUP($A1198,'Medical Examinations'!$A$2:$J$2336,7,FALSE)</f>
        <v>0</v>
      </c>
      <c r="I1198" t="str">
        <f>VLOOKUP($A1198,'Medical Examinations'!$A$2:$J$2336,8,FALSE)</f>
        <v>No</v>
      </c>
      <c r="J1198" t="str">
        <f>VLOOKUP($A1198,'Medical Examinations'!$A$2:$J$2336,9,FALSE)</f>
        <v>Obesity</v>
      </c>
      <c r="K1198" t="str">
        <f>VLOOKUP($A1198,'Medical Examinations'!$A$2:$J$2336,10,FALSE)</f>
        <v>Normal</v>
      </c>
      <c r="L1198" s="18">
        <f>VLOOKUP($A1198,'Hospitalisation Details'!$A$2:$H$2345,2,FALSE)</f>
        <v>28050</v>
      </c>
      <c r="M1198" s="13">
        <f>VLOOKUP($A1198,'Hospitalisation Details'!$A$2:$H$2345,4,FALSE)</f>
        <v>9411.01</v>
      </c>
      <c r="N1198" t="str">
        <f>VLOOKUP($A1198,'Hospitalisation Details'!$A$2:$H$2345,5,FALSE)</f>
        <v>tier - 2</v>
      </c>
      <c r="O1198" t="str">
        <f>VLOOKUP($A1198,'Hospitalisation Details'!$A$2:$H$2345,6,FALSE)</f>
        <v>tier - 3</v>
      </c>
      <c r="P1198" t="str">
        <f>VLOOKUP($A1198,'Hospitalisation Details'!$A$2:$H$2345,7,FALSE)</f>
        <v>R1024</v>
      </c>
      <c r="Q1198" s="17">
        <f>VLOOKUP($A1198,'Hospitalisation Details'!$A$2:$H$2345,8,FALSE)</f>
        <v>46</v>
      </c>
    </row>
    <row r="1199" spans="1:17" x14ac:dyDescent="0.25">
      <c r="A1199" t="str">
        <f>'Customer Names'!A1199</f>
        <v>Id1198</v>
      </c>
      <c r="B1199" t="str">
        <f>VLOOKUP($A1199,'Customer Names'!$A$2:$D$2336,3,FALSE)</f>
        <v>Tim</v>
      </c>
      <c r="C1199" s="16">
        <f>VLOOKUP($A1199,'Medical Examinations'!$A$2:$J$2336,2,FALSE)</f>
        <v>39.700000000000003</v>
      </c>
      <c r="D1199" s="16">
        <f>VLOOKUP($A1199,'Medical Examinations'!$A$2:$J$2336,3,FALSE)</f>
        <v>7.34</v>
      </c>
      <c r="E1199" t="str">
        <f>VLOOKUP($A1199,'Medical Examinations'!$A$2:$J$2336,4,FALSE)</f>
        <v>No</v>
      </c>
      <c r="F1199" t="str">
        <f>VLOOKUP($A1199,'Medical Examinations'!$A$2:$J$2336,5,FALSE)</f>
        <v>No</v>
      </c>
      <c r="G1199" t="str">
        <f>VLOOKUP($A1199,'Medical Examinations'!$A$2:$J$2336,6,FALSE)</f>
        <v>No</v>
      </c>
      <c r="H1199" s="17">
        <f>VLOOKUP($A1199,'Medical Examinations'!$A$2:$J$2336,7,FALSE)</f>
        <v>0</v>
      </c>
      <c r="I1199" t="str">
        <f>VLOOKUP($A1199,'Medical Examinations'!$A$2:$J$2336,8,FALSE)</f>
        <v>No</v>
      </c>
      <c r="J1199" t="str">
        <f>VLOOKUP($A1199,'Medical Examinations'!$A$2:$J$2336,9,FALSE)</f>
        <v>Obesity</v>
      </c>
      <c r="K1199" t="str">
        <f>VLOOKUP($A1199,'Medical Examinations'!$A$2:$J$2336,10,FALSE)</f>
        <v>Diabetes</v>
      </c>
      <c r="L1199" s="18">
        <f>VLOOKUP($A1199,'Hospitalisation Details'!$A$2:$H$2345,2,FALSE)</f>
        <v>26226</v>
      </c>
      <c r="M1199" s="13">
        <f>VLOOKUP($A1199,'Hospitalisation Details'!$A$2:$H$2345,4,FALSE)</f>
        <v>9391.35</v>
      </c>
      <c r="N1199" t="str">
        <f>VLOOKUP($A1199,'Hospitalisation Details'!$A$2:$H$2345,5,FALSE)</f>
        <v>tier - 3</v>
      </c>
      <c r="O1199" t="str">
        <f>VLOOKUP($A1199,'Hospitalisation Details'!$A$2:$H$2345,6,FALSE)</f>
        <v>tier - 3</v>
      </c>
      <c r="P1199" t="str">
        <f>VLOOKUP($A1199,'Hospitalisation Details'!$A$2:$H$2345,7,FALSE)</f>
        <v>R1011</v>
      </c>
      <c r="Q1199" s="17">
        <f>VLOOKUP($A1199,'Hospitalisation Details'!$A$2:$H$2345,8,FALSE)</f>
        <v>51</v>
      </c>
    </row>
    <row r="1200" spans="1:17" x14ac:dyDescent="0.25">
      <c r="A1200" t="str">
        <f>'Customer Names'!A1200</f>
        <v>Id1199</v>
      </c>
      <c r="B1200" t="str">
        <f>VLOOKUP($A1200,'Customer Names'!$A$2:$D$2336,3,FALSE)</f>
        <v>Sylvain</v>
      </c>
      <c r="C1200" s="16">
        <f>VLOOKUP($A1200,'Medical Examinations'!$A$2:$J$2336,2,FALSE)</f>
        <v>35.97</v>
      </c>
      <c r="D1200" s="16">
        <f>VLOOKUP($A1200,'Medical Examinations'!$A$2:$J$2336,3,FALSE)</f>
        <v>8.1300000000000008</v>
      </c>
      <c r="E1200" t="str">
        <f>VLOOKUP($A1200,'Medical Examinations'!$A$2:$J$2336,4,FALSE)</f>
        <v>No</v>
      </c>
      <c r="F1200" t="str">
        <f>VLOOKUP($A1200,'Medical Examinations'!$A$2:$J$2336,5,FALSE)</f>
        <v>No</v>
      </c>
      <c r="G1200" t="str">
        <f>VLOOKUP($A1200,'Medical Examinations'!$A$2:$J$2336,6,FALSE)</f>
        <v>No</v>
      </c>
      <c r="H1200" s="17">
        <f>VLOOKUP($A1200,'Medical Examinations'!$A$2:$J$2336,7,FALSE)</f>
        <v>0</v>
      </c>
      <c r="I1200" t="str">
        <f>VLOOKUP($A1200,'Medical Examinations'!$A$2:$J$2336,8,FALSE)</f>
        <v>No</v>
      </c>
      <c r="J1200" t="str">
        <f>VLOOKUP($A1200,'Medical Examinations'!$A$2:$J$2336,9,FALSE)</f>
        <v>Obesity</v>
      </c>
      <c r="K1200" t="str">
        <f>VLOOKUP($A1200,'Medical Examinations'!$A$2:$J$2336,10,FALSE)</f>
        <v>Diabetes</v>
      </c>
      <c r="L1200" s="18">
        <f>VLOOKUP($A1200,'Hospitalisation Details'!$A$2:$H$2345,2,FALSE)</f>
        <v>26296</v>
      </c>
      <c r="M1200" s="13">
        <f>VLOOKUP($A1200,'Hospitalisation Details'!$A$2:$H$2345,4,FALSE)</f>
        <v>9386.16</v>
      </c>
      <c r="N1200" t="str">
        <f>VLOOKUP($A1200,'Hospitalisation Details'!$A$2:$H$2345,5,FALSE)</f>
        <v>tier - 3</v>
      </c>
      <c r="O1200" t="str">
        <f>VLOOKUP($A1200,'Hospitalisation Details'!$A$2:$H$2345,6,FALSE)</f>
        <v>tier - 2</v>
      </c>
      <c r="P1200" t="str">
        <f>VLOOKUP($A1200,'Hospitalisation Details'!$A$2:$H$2345,7,FALSE)</f>
        <v>R1013</v>
      </c>
      <c r="Q1200" s="17">
        <f>VLOOKUP($A1200,'Hospitalisation Details'!$A$2:$H$2345,8,FALSE)</f>
        <v>51</v>
      </c>
    </row>
    <row r="1201" spans="1:17" x14ac:dyDescent="0.25">
      <c r="A1201" t="str">
        <f>'Customer Names'!A1201</f>
        <v>Id1200</v>
      </c>
      <c r="B1201" t="str">
        <f>VLOOKUP($A1201,'Customer Names'!$A$2:$D$2336,3,FALSE)</f>
        <v>Lisa M</v>
      </c>
      <c r="C1201" s="16">
        <f>VLOOKUP($A1201,'Medical Examinations'!$A$2:$J$2336,2,FALSE)</f>
        <v>25.86</v>
      </c>
      <c r="D1201" s="16">
        <f>VLOOKUP($A1201,'Medical Examinations'!$A$2:$J$2336,3,FALSE)</f>
        <v>6.68</v>
      </c>
      <c r="E1201" t="str">
        <f>VLOOKUP($A1201,'Medical Examinations'!$A$2:$J$2336,4,FALSE)</f>
        <v>yes</v>
      </c>
      <c r="F1201" t="str">
        <f>VLOOKUP($A1201,'Medical Examinations'!$A$2:$J$2336,5,FALSE)</f>
        <v>No</v>
      </c>
      <c r="G1201" t="str">
        <f>VLOOKUP($A1201,'Medical Examinations'!$A$2:$J$2336,6,FALSE)</f>
        <v>No</v>
      </c>
      <c r="H1201" s="17">
        <f>VLOOKUP($A1201,'Medical Examinations'!$A$2:$J$2336,7,FALSE)</f>
        <v>1</v>
      </c>
      <c r="I1201" t="str">
        <f>VLOOKUP($A1201,'Medical Examinations'!$A$2:$J$2336,8,FALSE)</f>
        <v>No</v>
      </c>
      <c r="J1201" t="str">
        <f>VLOOKUP($A1201,'Medical Examinations'!$A$2:$J$2336,9,FALSE)</f>
        <v>Overweight</v>
      </c>
      <c r="K1201" t="str">
        <f>VLOOKUP($A1201,'Medical Examinations'!$A$2:$J$2336,10,FALSE)</f>
        <v>Diabetes</v>
      </c>
      <c r="L1201" s="18">
        <f>VLOOKUP($A1201,'Hospitalisation Details'!$A$2:$H$2345,2,FALSE)</f>
        <v>27730</v>
      </c>
      <c r="M1201" s="13">
        <f>VLOOKUP($A1201,'Hospitalisation Details'!$A$2:$H$2345,4,FALSE)</f>
        <v>9380.75</v>
      </c>
      <c r="N1201" t="str">
        <f>VLOOKUP($A1201,'Hospitalisation Details'!$A$2:$H$2345,5,FALSE)</f>
        <v>tier - 2</v>
      </c>
      <c r="O1201" t="str">
        <f>VLOOKUP($A1201,'Hospitalisation Details'!$A$2:$H$2345,6,FALSE)</f>
        <v>tier - 2</v>
      </c>
      <c r="P1201" t="str">
        <f>VLOOKUP($A1201,'Hospitalisation Details'!$A$2:$H$2345,7,FALSE)</f>
        <v>R1024</v>
      </c>
      <c r="Q1201" s="17">
        <f>VLOOKUP($A1201,'Hospitalisation Details'!$A$2:$H$2345,8,FALSE)</f>
        <v>47</v>
      </c>
    </row>
    <row r="1202" spans="1:17" x14ac:dyDescent="0.25">
      <c r="A1202" t="str">
        <f>'Customer Names'!A1202</f>
        <v>Id1201</v>
      </c>
      <c r="B1202" t="str">
        <f>VLOOKUP($A1202,'Customer Names'!$A$2:$D$2336,3,FALSE)</f>
        <v>Ryan</v>
      </c>
      <c r="C1202" s="16">
        <f>VLOOKUP($A1202,'Medical Examinations'!$A$2:$J$2336,2,FALSE)</f>
        <v>30.03</v>
      </c>
      <c r="D1202" s="16">
        <f>VLOOKUP($A1202,'Medical Examinations'!$A$2:$J$2336,3,FALSE)</f>
        <v>11.51</v>
      </c>
      <c r="E1202" t="str">
        <f>VLOOKUP($A1202,'Medical Examinations'!$A$2:$J$2336,4,FALSE)</f>
        <v>No</v>
      </c>
      <c r="F1202" t="str">
        <f>VLOOKUP($A1202,'Medical Examinations'!$A$2:$J$2336,5,FALSE)</f>
        <v>No</v>
      </c>
      <c r="G1202" t="str">
        <f>VLOOKUP($A1202,'Medical Examinations'!$A$2:$J$2336,6,FALSE)</f>
        <v>No</v>
      </c>
      <c r="H1202" s="17">
        <f>VLOOKUP($A1202,'Medical Examinations'!$A$2:$J$2336,7,FALSE)</f>
        <v>0</v>
      </c>
      <c r="I1202" t="str">
        <f>VLOOKUP($A1202,'Medical Examinations'!$A$2:$J$2336,8,FALSE)</f>
        <v>No</v>
      </c>
      <c r="J1202" t="str">
        <f>VLOOKUP($A1202,'Medical Examinations'!$A$2:$J$2336,9,FALSE)</f>
        <v>Obesity</v>
      </c>
      <c r="K1202" t="str">
        <f>VLOOKUP($A1202,'Medical Examinations'!$A$2:$J$2336,10,FALSE)</f>
        <v>Diabetes</v>
      </c>
      <c r="L1202" s="18">
        <f>VLOOKUP($A1202,'Hospitalisation Details'!$A$2:$H$2345,2,FALSE)</f>
        <v>26263</v>
      </c>
      <c r="M1202" s="13">
        <f>VLOOKUP($A1202,'Hospitalisation Details'!$A$2:$H$2345,4,FALSE)</f>
        <v>9377.9</v>
      </c>
      <c r="N1202" t="str">
        <f>VLOOKUP($A1202,'Hospitalisation Details'!$A$2:$H$2345,5,FALSE)</f>
        <v>tier - 2</v>
      </c>
      <c r="O1202" t="str">
        <f>VLOOKUP($A1202,'Hospitalisation Details'!$A$2:$H$2345,6,FALSE)</f>
        <v>tier - 1</v>
      </c>
      <c r="P1202" t="str">
        <f>VLOOKUP($A1202,'Hospitalisation Details'!$A$2:$H$2345,7,FALSE)</f>
        <v>R1013</v>
      </c>
      <c r="Q1202" s="17">
        <f>VLOOKUP($A1202,'Hospitalisation Details'!$A$2:$H$2345,8,FALSE)</f>
        <v>51</v>
      </c>
    </row>
    <row r="1203" spans="1:17" x14ac:dyDescent="0.25">
      <c r="A1203" t="str">
        <f>'Customer Names'!A1203</f>
        <v>Id1202</v>
      </c>
      <c r="B1203" t="str">
        <f>VLOOKUP($A1203,'Customer Names'!$A$2:$D$2336,3,FALSE)</f>
        <v>Kaitlin M</v>
      </c>
      <c r="C1203" s="16">
        <f>VLOOKUP($A1203,'Medical Examinations'!$A$2:$J$2336,2,FALSE)</f>
        <v>25.76</v>
      </c>
      <c r="D1203" s="16">
        <f>VLOOKUP($A1203,'Medical Examinations'!$A$2:$J$2336,3,FALSE)</f>
        <v>6.02</v>
      </c>
      <c r="E1203" t="str">
        <f>VLOOKUP($A1203,'Medical Examinations'!$A$2:$J$2336,4,FALSE)</f>
        <v>yes</v>
      </c>
      <c r="F1203" t="str">
        <f>VLOOKUP($A1203,'Medical Examinations'!$A$2:$J$2336,5,FALSE)</f>
        <v>No</v>
      </c>
      <c r="G1203" t="str">
        <f>VLOOKUP($A1203,'Medical Examinations'!$A$2:$J$2336,6,FALSE)</f>
        <v>Yes</v>
      </c>
      <c r="H1203" s="17">
        <f>VLOOKUP($A1203,'Medical Examinations'!$A$2:$J$2336,7,FALSE)</f>
        <v>1</v>
      </c>
      <c r="I1203" t="str">
        <f>VLOOKUP($A1203,'Medical Examinations'!$A$2:$J$2336,8,FALSE)</f>
        <v>No</v>
      </c>
      <c r="J1203" t="str">
        <f>VLOOKUP($A1203,'Medical Examinations'!$A$2:$J$2336,9,FALSE)</f>
        <v>Overweight</v>
      </c>
      <c r="K1203" t="str">
        <f>VLOOKUP($A1203,'Medical Examinations'!$A$2:$J$2336,10,FALSE)</f>
        <v>Prediabetes</v>
      </c>
      <c r="L1203" s="18">
        <f>VLOOKUP($A1203,'Hospitalisation Details'!$A$2:$H$2345,2,FALSE)</f>
        <v>25531</v>
      </c>
      <c r="M1203" s="13">
        <f>VLOOKUP($A1203,'Hospitalisation Details'!$A$2:$H$2345,4,FALSE)</f>
        <v>9377.4500000000007</v>
      </c>
      <c r="N1203" t="str">
        <f>VLOOKUP($A1203,'Hospitalisation Details'!$A$2:$H$2345,5,FALSE)</f>
        <v>tier - 2</v>
      </c>
      <c r="O1203" t="str">
        <f>VLOOKUP($A1203,'Hospitalisation Details'!$A$2:$H$2345,6,FALSE)</f>
        <v>tier - 3</v>
      </c>
      <c r="P1203" t="str">
        <f>VLOOKUP($A1203,'Hospitalisation Details'!$A$2:$H$2345,7,FALSE)</f>
        <v>R1013</v>
      </c>
      <c r="Q1203" s="17">
        <f>VLOOKUP($A1203,'Hospitalisation Details'!$A$2:$H$2345,8,FALSE)</f>
        <v>53</v>
      </c>
    </row>
    <row r="1204" spans="1:17" x14ac:dyDescent="0.25">
      <c r="A1204" t="str">
        <f>'Customer Names'!A1204</f>
        <v>Id1203</v>
      </c>
      <c r="B1204" t="str">
        <f>VLOOKUP($A1204,'Customer Names'!$A$2:$D$2336,3,FALSE)</f>
        <v>William R.</v>
      </c>
      <c r="C1204" s="16">
        <f>VLOOKUP($A1204,'Medical Examinations'!$A$2:$J$2336,2,FALSE)</f>
        <v>22.42</v>
      </c>
      <c r="D1204" s="16">
        <f>VLOOKUP($A1204,'Medical Examinations'!$A$2:$J$2336,3,FALSE)</f>
        <v>7.96</v>
      </c>
      <c r="E1204" t="str">
        <f>VLOOKUP($A1204,'Medical Examinations'!$A$2:$J$2336,4,FALSE)</f>
        <v>No</v>
      </c>
      <c r="F1204" t="str">
        <f>VLOOKUP($A1204,'Medical Examinations'!$A$2:$J$2336,5,FALSE)</f>
        <v>No</v>
      </c>
      <c r="G1204" t="str">
        <f>VLOOKUP($A1204,'Medical Examinations'!$A$2:$J$2336,6,FALSE)</f>
        <v>No</v>
      </c>
      <c r="H1204" s="17">
        <f>VLOOKUP($A1204,'Medical Examinations'!$A$2:$J$2336,7,FALSE)</f>
        <v>0</v>
      </c>
      <c r="I1204" t="str">
        <f>VLOOKUP($A1204,'Medical Examinations'!$A$2:$J$2336,8,FALSE)</f>
        <v>No</v>
      </c>
      <c r="J1204" t="str">
        <f>VLOOKUP($A1204,'Medical Examinations'!$A$2:$J$2336,9,FALSE)</f>
        <v>Normal Weight</v>
      </c>
      <c r="K1204" t="str">
        <f>VLOOKUP($A1204,'Medical Examinations'!$A$2:$J$2336,10,FALSE)</f>
        <v>Diabetes</v>
      </c>
      <c r="L1204" s="18">
        <f>VLOOKUP($A1204,'Hospitalisation Details'!$A$2:$H$2345,2,FALSE)</f>
        <v>26214</v>
      </c>
      <c r="M1204" s="13">
        <f>VLOOKUP($A1204,'Hospitalisation Details'!$A$2:$H$2345,4,FALSE)</f>
        <v>9361.33</v>
      </c>
      <c r="N1204" t="str">
        <f>VLOOKUP($A1204,'Hospitalisation Details'!$A$2:$H$2345,5,FALSE)</f>
        <v>tier - 3</v>
      </c>
      <c r="O1204" t="str">
        <f>VLOOKUP($A1204,'Hospitalisation Details'!$A$2:$H$2345,6,FALSE)</f>
        <v>tier - 1</v>
      </c>
      <c r="P1204" t="str">
        <f>VLOOKUP($A1204,'Hospitalisation Details'!$A$2:$H$2345,7,FALSE)</f>
        <v>R1016</v>
      </c>
      <c r="Q1204" s="17">
        <f>VLOOKUP($A1204,'Hospitalisation Details'!$A$2:$H$2345,8,FALSE)</f>
        <v>51</v>
      </c>
    </row>
    <row r="1205" spans="1:17" x14ac:dyDescent="0.25">
      <c r="A1205" t="str">
        <f>'Customer Names'!A1205</f>
        <v>Id1204</v>
      </c>
      <c r="B1205" t="str">
        <f>VLOOKUP($A1205,'Customer Names'!$A$2:$D$2336,3,FALSE)</f>
        <v>Bruce</v>
      </c>
      <c r="C1205" s="16">
        <f>VLOOKUP($A1205,'Medical Examinations'!$A$2:$J$2336,2,FALSE)</f>
        <v>33.18</v>
      </c>
      <c r="D1205" s="16">
        <f>VLOOKUP($A1205,'Medical Examinations'!$A$2:$J$2336,3,FALSE)</f>
        <v>6.01</v>
      </c>
      <c r="E1205" t="str">
        <f>VLOOKUP($A1205,'Medical Examinations'!$A$2:$J$2336,4,FALSE)</f>
        <v>yes</v>
      </c>
      <c r="F1205" t="str">
        <f>VLOOKUP($A1205,'Medical Examinations'!$A$2:$J$2336,5,FALSE)</f>
        <v>No</v>
      </c>
      <c r="G1205" t="str">
        <f>VLOOKUP($A1205,'Medical Examinations'!$A$2:$J$2336,6,FALSE)</f>
        <v>No</v>
      </c>
      <c r="H1205" s="17">
        <f>VLOOKUP($A1205,'Medical Examinations'!$A$2:$J$2336,7,FALSE)</f>
        <v>1</v>
      </c>
      <c r="I1205" t="str">
        <f>VLOOKUP($A1205,'Medical Examinations'!$A$2:$J$2336,8,FALSE)</f>
        <v>No</v>
      </c>
      <c r="J1205" t="str">
        <f>VLOOKUP($A1205,'Medical Examinations'!$A$2:$J$2336,9,FALSE)</f>
        <v>Obesity</v>
      </c>
      <c r="K1205" t="str">
        <f>VLOOKUP($A1205,'Medical Examinations'!$A$2:$J$2336,10,FALSE)</f>
        <v>Prediabetes</v>
      </c>
      <c r="L1205" s="18">
        <f>VLOOKUP($A1205,'Hospitalisation Details'!$A$2:$H$2345,2,FALSE)</f>
        <v>32325</v>
      </c>
      <c r="M1205" s="13">
        <f>VLOOKUP($A1205,'Hospitalisation Details'!$A$2:$H$2345,4,FALSE)</f>
        <v>9344.2000000000007</v>
      </c>
      <c r="N1205" t="str">
        <f>VLOOKUP($A1205,'Hospitalisation Details'!$A$2:$H$2345,5,FALSE)</f>
        <v>tier - 2</v>
      </c>
      <c r="O1205" t="str">
        <f>VLOOKUP($A1205,'Hospitalisation Details'!$A$2:$H$2345,6,FALSE)</f>
        <v>tier - 1</v>
      </c>
      <c r="P1205" t="str">
        <f>VLOOKUP($A1205,'Hospitalisation Details'!$A$2:$H$2345,7,FALSE)</f>
        <v>R1021</v>
      </c>
      <c r="Q1205" s="17">
        <f>VLOOKUP($A1205,'Hospitalisation Details'!$A$2:$H$2345,8,FALSE)</f>
        <v>34</v>
      </c>
    </row>
    <row r="1206" spans="1:17" x14ac:dyDescent="0.25">
      <c r="A1206" t="str">
        <f>'Customer Names'!A1206</f>
        <v>Id1205</v>
      </c>
      <c r="B1206" t="str">
        <f>VLOOKUP($A1206,'Customer Names'!$A$2:$D$2336,3,FALSE)</f>
        <v>Veronica</v>
      </c>
      <c r="C1206" s="16">
        <f>VLOOKUP($A1206,'Medical Examinations'!$A$2:$J$2336,2,FALSE)</f>
        <v>43.04</v>
      </c>
      <c r="D1206" s="16">
        <f>VLOOKUP($A1206,'Medical Examinations'!$A$2:$J$2336,3,FALSE)</f>
        <v>5.9</v>
      </c>
      <c r="E1206" t="str">
        <f>VLOOKUP($A1206,'Medical Examinations'!$A$2:$J$2336,4,FALSE)</f>
        <v>yes</v>
      </c>
      <c r="F1206" t="str">
        <f>VLOOKUP($A1206,'Medical Examinations'!$A$2:$J$2336,5,FALSE)</f>
        <v>No</v>
      </c>
      <c r="G1206" t="str">
        <f>VLOOKUP($A1206,'Medical Examinations'!$A$2:$J$2336,6,FALSE)</f>
        <v>No</v>
      </c>
      <c r="H1206" s="17">
        <f>VLOOKUP($A1206,'Medical Examinations'!$A$2:$J$2336,7,FALSE)</f>
        <v>0</v>
      </c>
      <c r="I1206" t="str">
        <f>VLOOKUP($A1206,'Medical Examinations'!$A$2:$J$2336,8,FALSE)</f>
        <v>No</v>
      </c>
      <c r="J1206" t="str">
        <f>VLOOKUP($A1206,'Medical Examinations'!$A$2:$J$2336,9,FALSE)</f>
        <v>Obesity</v>
      </c>
      <c r="K1206" t="str">
        <f>VLOOKUP($A1206,'Medical Examinations'!$A$2:$J$2336,10,FALSE)</f>
        <v>Prediabetes</v>
      </c>
      <c r="L1206" s="18">
        <f>VLOOKUP($A1206,'Hospitalisation Details'!$A$2:$H$2345,2,FALSE)</f>
        <v>35350</v>
      </c>
      <c r="M1206" s="13">
        <f>VLOOKUP($A1206,'Hospitalisation Details'!$A$2:$H$2345,4,FALSE)</f>
        <v>9338.61</v>
      </c>
      <c r="N1206" t="str">
        <f>VLOOKUP($A1206,'Hospitalisation Details'!$A$2:$H$2345,5,FALSE)</f>
        <v>tier - 2</v>
      </c>
      <c r="O1206" t="str">
        <f>VLOOKUP($A1206,'Hospitalisation Details'!$A$2:$H$2345,6,FALSE)</f>
        <v>tier - 1</v>
      </c>
      <c r="P1206" t="str">
        <f>VLOOKUP($A1206,'Hospitalisation Details'!$A$2:$H$2345,7,FALSE)</f>
        <v>R1026</v>
      </c>
      <c r="Q1206" s="17">
        <f>VLOOKUP($A1206,'Hospitalisation Details'!$A$2:$H$2345,8,FALSE)</f>
        <v>26</v>
      </c>
    </row>
    <row r="1207" spans="1:17" x14ac:dyDescent="0.25">
      <c r="A1207" t="str">
        <f>'Customer Names'!A1207</f>
        <v>Id1206</v>
      </c>
      <c r="B1207" t="str">
        <f>VLOOKUP($A1207,'Customer Names'!$A$2:$D$2336,3,FALSE)</f>
        <v>Warren</v>
      </c>
      <c r="C1207" s="16">
        <f>VLOOKUP($A1207,'Medical Examinations'!$A$2:$J$2336,2,FALSE)</f>
        <v>34.15</v>
      </c>
      <c r="D1207" s="16">
        <f>VLOOKUP($A1207,'Medical Examinations'!$A$2:$J$2336,3,FALSE)</f>
        <v>4.49</v>
      </c>
      <c r="E1207" t="str">
        <f>VLOOKUP($A1207,'Medical Examinations'!$A$2:$J$2336,4,FALSE)</f>
        <v>yes</v>
      </c>
      <c r="F1207" t="str">
        <f>VLOOKUP($A1207,'Medical Examinations'!$A$2:$J$2336,5,FALSE)</f>
        <v>No</v>
      </c>
      <c r="G1207" t="str">
        <f>VLOOKUP($A1207,'Medical Examinations'!$A$2:$J$2336,6,FALSE)</f>
        <v>No</v>
      </c>
      <c r="H1207" s="17">
        <f>VLOOKUP($A1207,'Medical Examinations'!$A$2:$J$2336,7,FALSE)</f>
        <v>1</v>
      </c>
      <c r="I1207" t="str">
        <f>VLOOKUP($A1207,'Medical Examinations'!$A$2:$J$2336,8,FALSE)</f>
        <v>No</v>
      </c>
      <c r="J1207" t="str">
        <f>VLOOKUP($A1207,'Medical Examinations'!$A$2:$J$2336,9,FALSE)</f>
        <v>Obesity</v>
      </c>
      <c r="K1207" t="str">
        <f>VLOOKUP($A1207,'Medical Examinations'!$A$2:$J$2336,10,FALSE)</f>
        <v>Normal</v>
      </c>
      <c r="L1207" s="18">
        <f>VLOOKUP($A1207,'Hospitalisation Details'!$A$2:$H$2345,2,FALSE)</f>
        <v>32333</v>
      </c>
      <c r="M1207" s="13">
        <f>VLOOKUP($A1207,'Hospitalisation Details'!$A$2:$H$2345,4,FALSE)</f>
        <v>9320.26</v>
      </c>
      <c r="N1207" t="str">
        <f>VLOOKUP($A1207,'Hospitalisation Details'!$A$2:$H$2345,5,FALSE)</f>
        <v>tier - 2</v>
      </c>
      <c r="O1207" t="str">
        <f>VLOOKUP($A1207,'Hospitalisation Details'!$A$2:$H$2345,6,FALSE)</f>
        <v>tier - 1</v>
      </c>
      <c r="P1207" t="str">
        <f>VLOOKUP($A1207,'Hospitalisation Details'!$A$2:$H$2345,7,FALSE)</f>
        <v>R1012</v>
      </c>
      <c r="Q1207" s="17">
        <f>VLOOKUP($A1207,'Hospitalisation Details'!$A$2:$H$2345,8,FALSE)</f>
        <v>34</v>
      </c>
    </row>
    <row r="1208" spans="1:17" x14ac:dyDescent="0.25">
      <c r="A1208" t="str">
        <f>'Customer Names'!A1208</f>
        <v>Id1207</v>
      </c>
      <c r="B1208" t="str">
        <f>VLOOKUP($A1208,'Customer Names'!$A$2:$D$2336,3,FALSE)</f>
        <v>Daniela</v>
      </c>
      <c r="C1208" s="16">
        <f>VLOOKUP($A1208,'Medical Examinations'!$A$2:$J$2336,2,FALSE)</f>
        <v>25.78</v>
      </c>
      <c r="D1208" s="16">
        <f>VLOOKUP($A1208,'Medical Examinations'!$A$2:$J$2336,3,FALSE)</f>
        <v>6.25</v>
      </c>
      <c r="E1208" t="str">
        <f>VLOOKUP($A1208,'Medical Examinations'!$A$2:$J$2336,4,FALSE)</f>
        <v>No</v>
      </c>
      <c r="F1208" t="str">
        <f>VLOOKUP($A1208,'Medical Examinations'!$A$2:$J$2336,5,FALSE)</f>
        <v>No</v>
      </c>
      <c r="G1208" t="str">
        <f>VLOOKUP($A1208,'Medical Examinations'!$A$2:$J$2336,6,FALSE)</f>
        <v>No</v>
      </c>
      <c r="H1208" s="17">
        <f>VLOOKUP($A1208,'Medical Examinations'!$A$2:$J$2336,7,FALSE)</f>
        <v>0</v>
      </c>
      <c r="I1208" t="str">
        <f>VLOOKUP($A1208,'Medical Examinations'!$A$2:$J$2336,8,FALSE)</f>
        <v>No</v>
      </c>
      <c r="J1208" t="str">
        <f>VLOOKUP($A1208,'Medical Examinations'!$A$2:$J$2336,9,FALSE)</f>
        <v>Overweight</v>
      </c>
      <c r="K1208" t="str">
        <f>VLOOKUP($A1208,'Medical Examinations'!$A$2:$J$2336,10,FALSE)</f>
        <v>Prediabetes</v>
      </c>
      <c r="L1208" s="18">
        <f>VLOOKUP($A1208,'Hospitalisation Details'!$A$2:$H$2345,2,FALSE)</f>
        <v>28410</v>
      </c>
      <c r="M1208" s="13">
        <f>VLOOKUP($A1208,'Hospitalisation Details'!$A$2:$H$2345,4,FALSE)</f>
        <v>9315.41</v>
      </c>
      <c r="N1208" t="str">
        <f>VLOOKUP($A1208,'Hospitalisation Details'!$A$2:$H$2345,5,FALSE)</f>
        <v>tier - 2</v>
      </c>
      <c r="O1208" t="str">
        <f>VLOOKUP($A1208,'Hospitalisation Details'!$A$2:$H$2345,6,FALSE)</f>
        <v>tier - 1</v>
      </c>
      <c r="P1208" t="str">
        <f>VLOOKUP($A1208,'Hospitalisation Details'!$A$2:$H$2345,7,FALSE)</f>
        <v>R1024</v>
      </c>
      <c r="Q1208" s="17">
        <f>VLOOKUP($A1208,'Hospitalisation Details'!$A$2:$H$2345,8,FALSE)</f>
        <v>45</v>
      </c>
    </row>
    <row r="1209" spans="1:17" x14ac:dyDescent="0.25">
      <c r="A1209" t="str">
        <f>'Customer Names'!A1209</f>
        <v>Id1208</v>
      </c>
      <c r="B1209" t="str">
        <f>VLOOKUP($A1209,'Customer Names'!$A$2:$D$2336,3,FALSE)</f>
        <v>Deirdre A</v>
      </c>
      <c r="C1209" s="16">
        <f>VLOOKUP($A1209,'Medical Examinations'!$A$2:$J$2336,2,FALSE)</f>
        <v>21.02</v>
      </c>
      <c r="D1209" s="16">
        <f>VLOOKUP($A1209,'Medical Examinations'!$A$2:$J$2336,3,FALSE)</f>
        <v>9.6199999999999992</v>
      </c>
      <c r="E1209" t="str">
        <f>VLOOKUP($A1209,'Medical Examinations'!$A$2:$J$2336,4,FALSE)</f>
        <v>yes</v>
      </c>
      <c r="F1209" t="str">
        <f>VLOOKUP($A1209,'Medical Examinations'!$A$2:$J$2336,5,FALSE)</f>
        <v>No</v>
      </c>
      <c r="G1209" t="str">
        <f>VLOOKUP($A1209,'Medical Examinations'!$A$2:$J$2336,6,FALSE)</f>
        <v>Yes</v>
      </c>
      <c r="H1209" s="17">
        <f>VLOOKUP($A1209,'Medical Examinations'!$A$2:$J$2336,7,FALSE)</f>
        <v>1</v>
      </c>
      <c r="I1209" t="str">
        <f>VLOOKUP($A1209,'Medical Examinations'!$A$2:$J$2336,8,FALSE)</f>
        <v>No</v>
      </c>
      <c r="J1209" t="str">
        <f>VLOOKUP($A1209,'Medical Examinations'!$A$2:$J$2336,9,FALSE)</f>
        <v>Normal Weight</v>
      </c>
      <c r="K1209" t="str">
        <f>VLOOKUP($A1209,'Medical Examinations'!$A$2:$J$2336,10,FALSE)</f>
        <v>Diabetes</v>
      </c>
      <c r="L1209" s="18">
        <f>VLOOKUP($A1209,'Hospitalisation Details'!$A$2:$H$2345,2,FALSE)</f>
        <v>23170</v>
      </c>
      <c r="M1209" s="13">
        <f>VLOOKUP($A1209,'Hospitalisation Details'!$A$2:$H$2345,4,FALSE)</f>
        <v>9310.81</v>
      </c>
      <c r="N1209" t="str">
        <f>VLOOKUP($A1209,'Hospitalisation Details'!$A$2:$H$2345,5,FALSE)</f>
        <v>tier - 3</v>
      </c>
      <c r="O1209" t="str">
        <f>VLOOKUP($A1209,'Hospitalisation Details'!$A$2:$H$2345,6,FALSE)</f>
        <v>tier - 1</v>
      </c>
      <c r="P1209" t="str">
        <f>VLOOKUP($A1209,'Hospitalisation Details'!$A$2:$H$2345,7,FALSE)</f>
        <v>R1013</v>
      </c>
      <c r="Q1209" s="17">
        <f>VLOOKUP($A1209,'Hospitalisation Details'!$A$2:$H$2345,8,FALSE)</f>
        <v>60</v>
      </c>
    </row>
    <row r="1210" spans="1:17" x14ac:dyDescent="0.25">
      <c r="A1210" t="str">
        <f>'Customer Names'!A1210</f>
        <v>Id1209</v>
      </c>
      <c r="B1210" t="str">
        <f>VLOOKUP($A1210,'Customer Names'!$A$2:$D$2336,3,FALSE)</f>
        <v>Mathias</v>
      </c>
      <c r="C1210" s="16">
        <f>VLOOKUP($A1210,'Medical Examinations'!$A$2:$J$2336,2,FALSE)</f>
        <v>37.51</v>
      </c>
      <c r="D1210" s="16">
        <f>VLOOKUP($A1210,'Medical Examinations'!$A$2:$J$2336,3,FALSE)</f>
        <v>11.06</v>
      </c>
      <c r="E1210" t="str">
        <f>VLOOKUP($A1210,'Medical Examinations'!$A$2:$J$2336,4,FALSE)</f>
        <v>No</v>
      </c>
      <c r="F1210" t="str">
        <f>VLOOKUP($A1210,'Medical Examinations'!$A$2:$J$2336,5,FALSE)</f>
        <v>No</v>
      </c>
      <c r="G1210" t="str">
        <f>VLOOKUP($A1210,'Medical Examinations'!$A$2:$J$2336,6,FALSE)</f>
        <v>No</v>
      </c>
      <c r="H1210" s="17">
        <f>VLOOKUP($A1210,'Medical Examinations'!$A$2:$J$2336,7,FALSE)</f>
        <v>2</v>
      </c>
      <c r="I1210" t="str">
        <f>VLOOKUP($A1210,'Medical Examinations'!$A$2:$J$2336,8,FALSE)</f>
        <v>No</v>
      </c>
      <c r="J1210" t="str">
        <f>VLOOKUP($A1210,'Medical Examinations'!$A$2:$J$2336,9,FALSE)</f>
        <v>Obesity</v>
      </c>
      <c r="K1210" t="str">
        <f>VLOOKUP($A1210,'Medical Examinations'!$A$2:$J$2336,10,FALSE)</f>
        <v>Diabetes</v>
      </c>
      <c r="L1210" s="18">
        <f>VLOOKUP($A1210,'Hospitalisation Details'!$A$2:$H$2345,2,FALSE)</f>
        <v>26953</v>
      </c>
      <c r="M1210" s="13">
        <f>VLOOKUP($A1210,'Hospitalisation Details'!$A$2:$H$2345,4,FALSE)</f>
        <v>9304.7000000000007</v>
      </c>
      <c r="N1210" t="str">
        <f>VLOOKUP($A1210,'Hospitalisation Details'!$A$2:$H$2345,5,FALSE)</f>
        <v>tier - 3</v>
      </c>
      <c r="O1210" t="str">
        <f>VLOOKUP($A1210,'Hospitalisation Details'!$A$2:$H$2345,6,FALSE)</f>
        <v>tier - 3</v>
      </c>
      <c r="P1210" t="str">
        <f>VLOOKUP($A1210,'Hospitalisation Details'!$A$2:$H$2345,7,FALSE)</f>
        <v>R1013</v>
      </c>
      <c r="Q1210" s="17">
        <f>VLOOKUP($A1210,'Hospitalisation Details'!$A$2:$H$2345,8,FALSE)</f>
        <v>49</v>
      </c>
    </row>
    <row r="1211" spans="1:17" x14ac:dyDescent="0.25">
      <c r="A1211" t="str">
        <f>'Customer Names'!A1211</f>
        <v>Id1210</v>
      </c>
      <c r="B1211" t="str">
        <f>VLOOKUP($A1211,'Customer Names'!$A$2:$D$2336,3,FALSE)</f>
        <v>Matthew</v>
      </c>
      <c r="C1211" s="16">
        <f>VLOOKUP($A1211,'Medical Examinations'!$A$2:$J$2336,2,FALSE)</f>
        <v>25.745000000000001</v>
      </c>
      <c r="D1211" s="16">
        <f>VLOOKUP($A1211,'Medical Examinations'!$A$2:$J$2336,3,FALSE)</f>
        <v>6.11</v>
      </c>
      <c r="E1211" t="str">
        <f>VLOOKUP($A1211,'Medical Examinations'!$A$2:$J$2336,4,FALSE)</f>
        <v>yes</v>
      </c>
      <c r="F1211" t="str">
        <f>VLOOKUP($A1211,'Medical Examinations'!$A$2:$J$2336,5,FALSE)</f>
        <v>No</v>
      </c>
      <c r="G1211" t="str">
        <f>VLOOKUP($A1211,'Medical Examinations'!$A$2:$J$2336,6,FALSE)</f>
        <v>No</v>
      </c>
      <c r="H1211" s="17">
        <f>VLOOKUP($A1211,'Medical Examinations'!$A$2:$J$2336,7,FALSE)</f>
        <v>0</v>
      </c>
      <c r="I1211" t="str">
        <f>VLOOKUP($A1211,'Medical Examinations'!$A$2:$J$2336,8,FALSE)</f>
        <v>No</v>
      </c>
      <c r="J1211" t="str">
        <f>VLOOKUP($A1211,'Medical Examinations'!$A$2:$J$2336,9,FALSE)</f>
        <v>Overweight</v>
      </c>
      <c r="K1211" t="str">
        <f>VLOOKUP($A1211,'Medical Examinations'!$A$2:$J$2336,10,FALSE)</f>
        <v>Prediabetes</v>
      </c>
      <c r="L1211" s="18">
        <f>VLOOKUP($A1211,'Hospitalisation Details'!$A$2:$H$2345,2,FALSE)</f>
        <v>28067</v>
      </c>
      <c r="M1211" s="13">
        <f>VLOOKUP($A1211,'Hospitalisation Details'!$A$2:$H$2345,4,FALSE)</f>
        <v>9301.89</v>
      </c>
      <c r="N1211" t="str">
        <f>VLOOKUP($A1211,'Hospitalisation Details'!$A$2:$H$2345,5,FALSE)</f>
        <v>tier - 2</v>
      </c>
      <c r="O1211" t="str">
        <f>VLOOKUP($A1211,'Hospitalisation Details'!$A$2:$H$2345,6,FALSE)</f>
        <v>tier - 1</v>
      </c>
      <c r="P1211" t="str">
        <f>VLOOKUP($A1211,'Hospitalisation Details'!$A$2:$H$2345,7,FALSE)</f>
        <v>R1012</v>
      </c>
      <c r="Q1211" s="17">
        <f>VLOOKUP($A1211,'Hospitalisation Details'!$A$2:$H$2345,8,FALSE)</f>
        <v>46</v>
      </c>
    </row>
    <row r="1212" spans="1:17" x14ac:dyDescent="0.25">
      <c r="A1212" t="str">
        <f>'Customer Names'!A1212</f>
        <v>Id1211</v>
      </c>
      <c r="B1212" t="str">
        <f>VLOOKUP($A1212,'Customer Names'!$A$2:$D$2336,3,FALSE)</f>
        <v>Kurt</v>
      </c>
      <c r="C1212" s="16">
        <f>VLOOKUP($A1212,'Medical Examinations'!$A$2:$J$2336,2,FALSE)</f>
        <v>31.35</v>
      </c>
      <c r="D1212" s="16">
        <f>VLOOKUP($A1212,'Medical Examinations'!$A$2:$J$2336,3,FALSE)</f>
        <v>11.49</v>
      </c>
      <c r="E1212" t="str">
        <f>VLOOKUP($A1212,'Medical Examinations'!$A$2:$J$2336,4,FALSE)</f>
        <v>No</v>
      </c>
      <c r="F1212" t="str">
        <f>VLOOKUP($A1212,'Medical Examinations'!$A$2:$J$2336,5,FALSE)</f>
        <v>No</v>
      </c>
      <c r="G1212" t="str">
        <f>VLOOKUP($A1212,'Medical Examinations'!$A$2:$J$2336,6,FALSE)</f>
        <v>No</v>
      </c>
      <c r="H1212" s="17">
        <f>VLOOKUP($A1212,'Medical Examinations'!$A$2:$J$2336,7,FALSE)</f>
        <v>2</v>
      </c>
      <c r="I1212" t="str">
        <f>VLOOKUP($A1212,'Medical Examinations'!$A$2:$J$2336,8,FALSE)</f>
        <v>No</v>
      </c>
      <c r="J1212" t="str">
        <f>VLOOKUP($A1212,'Medical Examinations'!$A$2:$J$2336,9,FALSE)</f>
        <v>Obesity</v>
      </c>
      <c r="K1212" t="str">
        <f>VLOOKUP($A1212,'Medical Examinations'!$A$2:$J$2336,10,FALSE)</f>
        <v>Diabetes</v>
      </c>
      <c r="L1212" s="18">
        <f>VLOOKUP($A1212,'Hospitalisation Details'!$A$2:$H$2345,2,FALSE)</f>
        <v>26925</v>
      </c>
      <c r="M1212" s="13">
        <f>VLOOKUP($A1212,'Hospitalisation Details'!$A$2:$H$2345,4,FALSE)</f>
        <v>9290.14</v>
      </c>
      <c r="N1212" t="str">
        <f>VLOOKUP($A1212,'Hospitalisation Details'!$A$2:$H$2345,5,FALSE)</f>
        <v>tier - 3</v>
      </c>
      <c r="O1212" t="str">
        <f>VLOOKUP($A1212,'Hospitalisation Details'!$A$2:$H$2345,6,FALSE)</f>
        <v>tier - 3</v>
      </c>
      <c r="P1212" t="str">
        <f>VLOOKUP($A1212,'Hospitalisation Details'!$A$2:$H$2345,7,FALSE)</f>
        <v>R1016</v>
      </c>
      <c r="Q1212" s="17">
        <f>VLOOKUP($A1212,'Hospitalisation Details'!$A$2:$H$2345,8,FALSE)</f>
        <v>49</v>
      </c>
    </row>
    <row r="1213" spans="1:17" x14ac:dyDescent="0.25">
      <c r="A1213" t="str">
        <f>'Customer Names'!A1213</f>
        <v>Id1212</v>
      </c>
      <c r="B1213" t="str">
        <f>VLOOKUP($A1213,'Customer Names'!$A$2:$D$2336,3,FALSE)</f>
        <v>Samuel</v>
      </c>
      <c r="C1213" s="16">
        <f>VLOOKUP($A1213,'Medical Examinations'!$A$2:$J$2336,2,FALSE)</f>
        <v>29.83</v>
      </c>
      <c r="D1213" s="16">
        <f>VLOOKUP($A1213,'Medical Examinations'!$A$2:$J$2336,3,FALSE)</f>
        <v>8.68</v>
      </c>
      <c r="E1213" t="str">
        <f>VLOOKUP($A1213,'Medical Examinations'!$A$2:$J$2336,4,FALSE)</f>
        <v>No</v>
      </c>
      <c r="F1213" t="str">
        <f>VLOOKUP($A1213,'Medical Examinations'!$A$2:$J$2336,5,FALSE)</f>
        <v>No</v>
      </c>
      <c r="G1213" t="str">
        <f>VLOOKUP($A1213,'Medical Examinations'!$A$2:$J$2336,6,FALSE)</f>
        <v>No</v>
      </c>
      <c r="H1213" s="17">
        <f>VLOOKUP($A1213,'Medical Examinations'!$A$2:$J$2336,7,FALSE)</f>
        <v>2</v>
      </c>
      <c r="I1213" t="str">
        <f>VLOOKUP($A1213,'Medical Examinations'!$A$2:$J$2336,8,FALSE)</f>
        <v>No</v>
      </c>
      <c r="J1213" t="str">
        <f>VLOOKUP($A1213,'Medical Examinations'!$A$2:$J$2336,9,FALSE)</f>
        <v>Overweight</v>
      </c>
      <c r="K1213" t="str">
        <f>VLOOKUP($A1213,'Medical Examinations'!$A$2:$J$2336,10,FALSE)</f>
        <v>Diabetes</v>
      </c>
      <c r="L1213" s="18">
        <f>VLOOKUP($A1213,'Hospitalisation Details'!$A$2:$H$2345,2,FALSE)</f>
        <v>26953</v>
      </c>
      <c r="M1213" s="13">
        <f>VLOOKUP($A1213,'Hospitalisation Details'!$A$2:$H$2345,4,FALSE)</f>
        <v>9288.0300000000007</v>
      </c>
      <c r="N1213" t="str">
        <f>VLOOKUP($A1213,'Hospitalisation Details'!$A$2:$H$2345,5,FALSE)</f>
        <v>tier - 2</v>
      </c>
      <c r="O1213" t="str">
        <f>VLOOKUP($A1213,'Hospitalisation Details'!$A$2:$H$2345,6,FALSE)</f>
        <v>tier - 3</v>
      </c>
      <c r="P1213" t="str">
        <f>VLOOKUP($A1213,'Hospitalisation Details'!$A$2:$H$2345,7,FALSE)</f>
        <v>R1018</v>
      </c>
      <c r="Q1213" s="17">
        <f>VLOOKUP($A1213,'Hospitalisation Details'!$A$2:$H$2345,8,FALSE)</f>
        <v>49</v>
      </c>
    </row>
    <row r="1214" spans="1:17" x14ac:dyDescent="0.25">
      <c r="A1214" t="str">
        <f>'Customer Names'!A1214</f>
        <v>Id1213</v>
      </c>
      <c r="B1214" t="str">
        <f>VLOOKUP($A1214,'Customer Names'!$A$2:$D$2336,3,FALSE)</f>
        <v>Emily</v>
      </c>
      <c r="C1214" s="16">
        <f>VLOOKUP($A1214,'Medical Examinations'!$A$2:$J$2336,2,FALSE)</f>
        <v>25.49</v>
      </c>
      <c r="D1214" s="16">
        <f>VLOOKUP($A1214,'Medical Examinations'!$A$2:$J$2336,3,FALSE)</f>
        <v>5.68</v>
      </c>
      <c r="E1214" t="str">
        <f>VLOOKUP($A1214,'Medical Examinations'!$A$2:$J$2336,4,FALSE)</f>
        <v>yes</v>
      </c>
      <c r="F1214" t="str">
        <f>VLOOKUP($A1214,'Medical Examinations'!$A$2:$J$2336,5,FALSE)</f>
        <v>No</v>
      </c>
      <c r="G1214" t="str">
        <f>VLOOKUP($A1214,'Medical Examinations'!$A$2:$J$2336,6,FALSE)</f>
        <v>Yes</v>
      </c>
      <c r="H1214" s="17">
        <f>VLOOKUP($A1214,'Medical Examinations'!$A$2:$J$2336,7,FALSE)</f>
        <v>1</v>
      </c>
      <c r="I1214" t="str">
        <f>VLOOKUP($A1214,'Medical Examinations'!$A$2:$J$2336,8,FALSE)</f>
        <v>No</v>
      </c>
      <c r="J1214" t="str">
        <f>VLOOKUP($A1214,'Medical Examinations'!$A$2:$J$2336,9,FALSE)</f>
        <v>Overweight</v>
      </c>
      <c r="K1214" t="str">
        <f>VLOOKUP($A1214,'Medical Examinations'!$A$2:$J$2336,10,FALSE)</f>
        <v>Normal</v>
      </c>
      <c r="L1214" s="18">
        <f>VLOOKUP($A1214,'Hospitalisation Details'!$A$2:$H$2345,2,FALSE)</f>
        <v>25533</v>
      </c>
      <c r="M1214" s="13">
        <f>VLOOKUP($A1214,'Hospitalisation Details'!$A$2:$H$2345,4,FALSE)</f>
        <v>9285.8700000000008</v>
      </c>
      <c r="N1214" t="str">
        <f>VLOOKUP($A1214,'Hospitalisation Details'!$A$2:$H$2345,5,FALSE)</f>
        <v>tier - 2</v>
      </c>
      <c r="O1214" t="str">
        <f>VLOOKUP($A1214,'Hospitalisation Details'!$A$2:$H$2345,6,FALSE)</f>
        <v>tier - 3</v>
      </c>
      <c r="P1214" t="str">
        <f>VLOOKUP($A1214,'Hospitalisation Details'!$A$2:$H$2345,7,FALSE)</f>
        <v>R1013</v>
      </c>
      <c r="Q1214" s="17">
        <f>VLOOKUP($A1214,'Hospitalisation Details'!$A$2:$H$2345,8,FALSE)</f>
        <v>53</v>
      </c>
    </row>
    <row r="1215" spans="1:17" x14ac:dyDescent="0.25">
      <c r="A1215" t="str">
        <f>'Customer Names'!A1215</f>
        <v>Id1214</v>
      </c>
      <c r="B1215" t="str">
        <f>VLOOKUP($A1215,'Customer Names'!$A$2:$D$2336,3,FALSE)</f>
        <v>Tiffany</v>
      </c>
      <c r="C1215" s="16">
        <f>VLOOKUP($A1215,'Medical Examinations'!$A$2:$J$2336,2,FALSE)</f>
        <v>34.1</v>
      </c>
      <c r="D1215" s="16">
        <f>VLOOKUP($A1215,'Medical Examinations'!$A$2:$J$2336,3,FALSE)</f>
        <v>8.4499999999999993</v>
      </c>
      <c r="E1215" t="str">
        <f>VLOOKUP($A1215,'Medical Examinations'!$A$2:$J$2336,4,FALSE)</f>
        <v>No</v>
      </c>
      <c r="F1215" t="str">
        <f>VLOOKUP($A1215,'Medical Examinations'!$A$2:$J$2336,5,FALSE)</f>
        <v>No</v>
      </c>
      <c r="G1215" t="str">
        <f>VLOOKUP($A1215,'Medical Examinations'!$A$2:$J$2336,6,FALSE)</f>
        <v>No</v>
      </c>
      <c r="H1215" s="17">
        <f>VLOOKUP($A1215,'Medical Examinations'!$A$2:$J$2336,7,FALSE)</f>
        <v>0</v>
      </c>
      <c r="I1215" t="str">
        <f>VLOOKUP($A1215,'Medical Examinations'!$A$2:$J$2336,8,FALSE)</f>
        <v>No</v>
      </c>
      <c r="J1215" t="str">
        <f>VLOOKUP($A1215,'Medical Examinations'!$A$2:$J$2336,9,FALSE)</f>
        <v>Obesity</v>
      </c>
      <c r="K1215" t="str">
        <f>VLOOKUP($A1215,'Medical Examinations'!$A$2:$J$2336,10,FALSE)</f>
        <v>Diabetes</v>
      </c>
      <c r="L1215" s="18">
        <f>VLOOKUP($A1215,'Hospitalisation Details'!$A$2:$H$2345,2,FALSE)</f>
        <v>26116</v>
      </c>
      <c r="M1215" s="13">
        <f>VLOOKUP($A1215,'Hospitalisation Details'!$A$2:$H$2345,4,FALSE)</f>
        <v>9283.56</v>
      </c>
      <c r="N1215" t="str">
        <f>VLOOKUP($A1215,'Hospitalisation Details'!$A$2:$H$2345,5,FALSE)</f>
        <v>tier - 2</v>
      </c>
      <c r="O1215" t="str">
        <f>VLOOKUP($A1215,'Hospitalisation Details'!$A$2:$H$2345,6,FALSE)</f>
        <v>tier - 3</v>
      </c>
      <c r="P1215" t="str">
        <f>VLOOKUP($A1215,'Hospitalisation Details'!$A$2:$H$2345,7,FALSE)</f>
        <v>R1013</v>
      </c>
      <c r="Q1215" s="17">
        <f>VLOOKUP($A1215,'Hospitalisation Details'!$A$2:$H$2345,8,FALSE)</f>
        <v>51</v>
      </c>
    </row>
    <row r="1216" spans="1:17" x14ac:dyDescent="0.25">
      <c r="A1216" t="str">
        <f>'Customer Names'!A1216</f>
        <v>Id1215</v>
      </c>
      <c r="B1216" t="str">
        <f>VLOOKUP($A1216,'Customer Names'!$A$2:$D$2336,3,FALSE)</f>
        <v>Alex F</v>
      </c>
      <c r="C1216" s="16">
        <f>VLOOKUP($A1216,'Medical Examinations'!$A$2:$J$2336,2,FALSE)</f>
        <v>25.84</v>
      </c>
      <c r="D1216" s="16">
        <f>VLOOKUP($A1216,'Medical Examinations'!$A$2:$J$2336,3,FALSE)</f>
        <v>8.51</v>
      </c>
      <c r="E1216" t="str">
        <f>VLOOKUP($A1216,'Medical Examinations'!$A$2:$J$2336,4,FALSE)</f>
        <v>No</v>
      </c>
      <c r="F1216" t="str">
        <f>VLOOKUP($A1216,'Medical Examinations'!$A$2:$J$2336,5,FALSE)</f>
        <v>No</v>
      </c>
      <c r="G1216" t="str">
        <f>VLOOKUP($A1216,'Medical Examinations'!$A$2:$J$2336,6,FALSE)</f>
        <v>No</v>
      </c>
      <c r="H1216" s="17">
        <f>VLOOKUP($A1216,'Medical Examinations'!$A$2:$J$2336,7,FALSE)</f>
        <v>2</v>
      </c>
      <c r="I1216" t="str">
        <f>VLOOKUP($A1216,'Medical Examinations'!$A$2:$J$2336,8,FALSE)</f>
        <v>No</v>
      </c>
      <c r="J1216" t="str">
        <f>VLOOKUP($A1216,'Medical Examinations'!$A$2:$J$2336,9,FALSE)</f>
        <v>Overweight</v>
      </c>
      <c r="K1216" t="str">
        <f>VLOOKUP($A1216,'Medical Examinations'!$A$2:$J$2336,10,FALSE)</f>
        <v>Diabetes</v>
      </c>
      <c r="L1216" s="18">
        <f>VLOOKUP($A1216,'Hospitalisation Details'!$A$2:$H$2345,2,FALSE)</f>
        <v>26964</v>
      </c>
      <c r="M1216" s="13">
        <f>VLOOKUP($A1216,'Hospitalisation Details'!$A$2:$H$2345,4,FALSE)</f>
        <v>9282.48</v>
      </c>
      <c r="N1216" t="str">
        <f>VLOOKUP($A1216,'Hospitalisation Details'!$A$2:$H$2345,5,FALSE)</f>
        <v>tier - 3</v>
      </c>
      <c r="O1216" t="str">
        <f>VLOOKUP($A1216,'Hospitalisation Details'!$A$2:$H$2345,6,FALSE)</f>
        <v>tier - 2</v>
      </c>
      <c r="P1216" t="str">
        <f>VLOOKUP($A1216,'Hospitalisation Details'!$A$2:$H$2345,7,FALSE)</f>
        <v>R1016</v>
      </c>
      <c r="Q1216" s="17">
        <f>VLOOKUP($A1216,'Hospitalisation Details'!$A$2:$H$2345,8,FALSE)</f>
        <v>49</v>
      </c>
    </row>
    <row r="1217" spans="1:17" x14ac:dyDescent="0.25">
      <c r="A1217" t="str">
        <f>'Customer Names'!A1217</f>
        <v>Id1216</v>
      </c>
      <c r="B1217" t="str">
        <f>VLOOKUP($A1217,'Customer Names'!$A$2:$D$2336,3,FALSE)</f>
        <v>Alice</v>
      </c>
      <c r="C1217" s="16">
        <f>VLOOKUP($A1217,'Medical Examinations'!$A$2:$J$2336,2,FALSE)</f>
        <v>20.6</v>
      </c>
      <c r="D1217" s="16">
        <f>VLOOKUP($A1217,'Medical Examinations'!$A$2:$J$2336,3,FALSE)</f>
        <v>7.62</v>
      </c>
      <c r="E1217" t="str">
        <f>VLOOKUP($A1217,'Medical Examinations'!$A$2:$J$2336,4,FALSE)</f>
        <v>No</v>
      </c>
      <c r="F1217" t="str">
        <f>VLOOKUP($A1217,'Medical Examinations'!$A$2:$J$2336,5,FALSE)</f>
        <v>No</v>
      </c>
      <c r="G1217" t="str">
        <f>VLOOKUP($A1217,'Medical Examinations'!$A$2:$J$2336,6,FALSE)</f>
        <v>No</v>
      </c>
      <c r="H1217" s="17">
        <f>VLOOKUP($A1217,'Medical Examinations'!$A$2:$J$2336,7,FALSE)</f>
        <v>0</v>
      </c>
      <c r="I1217" t="str">
        <f>VLOOKUP($A1217,'Medical Examinations'!$A$2:$J$2336,8,FALSE)</f>
        <v>No</v>
      </c>
      <c r="J1217" t="str">
        <f>VLOOKUP($A1217,'Medical Examinations'!$A$2:$J$2336,9,FALSE)</f>
        <v>Normal Weight</v>
      </c>
      <c r="K1217" t="str">
        <f>VLOOKUP($A1217,'Medical Examinations'!$A$2:$J$2336,10,FALSE)</f>
        <v>Diabetes</v>
      </c>
      <c r="L1217" s="18">
        <f>VLOOKUP($A1217,'Hospitalisation Details'!$A$2:$H$2345,2,FALSE)</f>
        <v>26151</v>
      </c>
      <c r="M1217" s="13">
        <f>VLOOKUP($A1217,'Hospitalisation Details'!$A$2:$H$2345,4,FALSE)</f>
        <v>9264.7999999999993</v>
      </c>
      <c r="N1217" t="str">
        <f>VLOOKUP($A1217,'Hospitalisation Details'!$A$2:$H$2345,5,FALSE)</f>
        <v>tier - 2</v>
      </c>
      <c r="O1217" t="str">
        <f>VLOOKUP($A1217,'Hospitalisation Details'!$A$2:$H$2345,6,FALSE)</f>
        <v>tier - 1</v>
      </c>
      <c r="P1217" t="str">
        <f>VLOOKUP($A1217,'Hospitalisation Details'!$A$2:$H$2345,7,FALSE)</f>
        <v>R1011</v>
      </c>
      <c r="Q1217" s="17">
        <f>VLOOKUP($A1217,'Hospitalisation Details'!$A$2:$H$2345,8,FALSE)</f>
        <v>51</v>
      </c>
    </row>
    <row r="1218" spans="1:17" x14ac:dyDescent="0.25">
      <c r="A1218" t="str">
        <f>'Customer Names'!A1218</f>
        <v>Id1217</v>
      </c>
      <c r="B1218" t="str">
        <f>VLOOKUP($A1218,'Customer Names'!$A$2:$D$2336,3,FALSE)</f>
        <v>Allison M.</v>
      </c>
      <c r="C1218" s="16">
        <f>VLOOKUP($A1218,'Medical Examinations'!$A$2:$J$2336,2,FALSE)</f>
        <v>28.88</v>
      </c>
      <c r="D1218" s="16">
        <f>VLOOKUP($A1218,'Medical Examinations'!$A$2:$J$2336,3,FALSE)</f>
        <v>10.18</v>
      </c>
      <c r="E1218" t="str">
        <f>VLOOKUP($A1218,'Medical Examinations'!$A$2:$J$2336,4,FALSE)</f>
        <v>No</v>
      </c>
      <c r="F1218" t="str">
        <f>VLOOKUP($A1218,'Medical Examinations'!$A$2:$J$2336,5,FALSE)</f>
        <v>No</v>
      </c>
      <c r="G1218" t="str">
        <f>VLOOKUP($A1218,'Medical Examinations'!$A$2:$J$2336,6,FALSE)</f>
        <v>No</v>
      </c>
      <c r="H1218" s="17">
        <f>VLOOKUP($A1218,'Medical Examinations'!$A$2:$J$2336,7,FALSE)</f>
        <v>0</v>
      </c>
      <c r="I1218" t="str">
        <f>VLOOKUP($A1218,'Medical Examinations'!$A$2:$J$2336,8,FALSE)</f>
        <v>No</v>
      </c>
      <c r="J1218" t="str">
        <f>VLOOKUP($A1218,'Medical Examinations'!$A$2:$J$2336,9,FALSE)</f>
        <v>Overweight</v>
      </c>
      <c r="K1218" t="str">
        <f>VLOOKUP($A1218,'Medical Examinations'!$A$2:$J$2336,10,FALSE)</f>
        <v>Diabetes</v>
      </c>
      <c r="L1218" s="18">
        <f>VLOOKUP($A1218,'Hospitalisation Details'!$A$2:$H$2345,2,FALSE)</f>
        <v>27262</v>
      </c>
      <c r="M1218" s="13">
        <f>VLOOKUP($A1218,'Hospitalisation Details'!$A$2:$H$2345,4,FALSE)</f>
        <v>9249.5</v>
      </c>
      <c r="N1218" t="str">
        <f>VLOOKUP($A1218,'Hospitalisation Details'!$A$2:$H$2345,5,FALSE)</f>
        <v>tier - 2</v>
      </c>
      <c r="O1218" t="str">
        <f>VLOOKUP($A1218,'Hospitalisation Details'!$A$2:$H$2345,6,FALSE)</f>
        <v>tier - 1</v>
      </c>
      <c r="P1218" t="str">
        <f>VLOOKUP($A1218,'Hospitalisation Details'!$A$2:$H$2345,7,FALSE)</f>
        <v>R1012</v>
      </c>
      <c r="Q1218" s="17">
        <f>VLOOKUP($A1218,'Hospitalisation Details'!$A$2:$H$2345,8,FALSE)</f>
        <v>48</v>
      </c>
    </row>
    <row r="1219" spans="1:17" x14ac:dyDescent="0.25">
      <c r="A1219" t="str">
        <f>'Customer Names'!A1219</f>
        <v>Id1218</v>
      </c>
      <c r="B1219" t="str">
        <f>VLOOKUP($A1219,'Customer Names'!$A$2:$D$2336,3,FALSE)</f>
        <v>Johannes Fiskerstand</v>
      </c>
      <c r="C1219" s="16">
        <f>VLOOKUP($A1219,'Medical Examinations'!$A$2:$J$2336,2,FALSE)</f>
        <v>28.24</v>
      </c>
      <c r="D1219" s="16">
        <f>VLOOKUP($A1219,'Medical Examinations'!$A$2:$J$2336,3,FALSE)</f>
        <v>5.36</v>
      </c>
      <c r="E1219" t="str">
        <f>VLOOKUP($A1219,'Medical Examinations'!$A$2:$J$2336,4,FALSE)</f>
        <v>No</v>
      </c>
      <c r="F1219" t="str">
        <f>VLOOKUP($A1219,'Medical Examinations'!$A$2:$J$2336,5,FALSE)</f>
        <v>No</v>
      </c>
      <c r="G1219" t="str">
        <f>VLOOKUP($A1219,'Medical Examinations'!$A$2:$J$2336,6,FALSE)</f>
        <v>No</v>
      </c>
      <c r="H1219" s="17">
        <f>VLOOKUP($A1219,'Medical Examinations'!$A$2:$J$2336,7,FALSE)</f>
        <v>0</v>
      </c>
      <c r="I1219" t="str">
        <f>VLOOKUP($A1219,'Medical Examinations'!$A$2:$J$2336,8,FALSE)</f>
        <v>No</v>
      </c>
      <c r="J1219" t="str">
        <f>VLOOKUP($A1219,'Medical Examinations'!$A$2:$J$2336,9,FALSE)</f>
        <v>Overweight</v>
      </c>
      <c r="K1219" t="str">
        <f>VLOOKUP($A1219,'Medical Examinations'!$A$2:$J$2336,10,FALSE)</f>
        <v>Normal</v>
      </c>
      <c r="L1219" s="18">
        <f>VLOOKUP($A1219,'Hospitalisation Details'!$A$2:$H$2345,2,FALSE)</f>
        <v>29499</v>
      </c>
      <c r="M1219" s="13">
        <f>VLOOKUP($A1219,'Hospitalisation Details'!$A$2:$H$2345,4,FALSE)</f>
        <v>9247.94</v>
      </c>
      <c r="N1219" t="str">
        <f>VLOOKUP($A1219,'Hospitalisation Details'!$A$2:$H$2345,5,FALSE)</f>
        <v>tier - 2</v>
      </c>
      <c r="O1219" t="str">
        <f>VLOOKUP($A1219,'Hospitalisation Details'!$A$2:$H$2345,6,FALSE)</f>
        <v>tier - 1</v>
      </c>
      <c r="P1219" t="str">
        <f>VLOOKUP($A1219,'Hospitalisation Details'!$A$2:$H$2345,7,FALSE)</f>
        <v>R1021</v>
      </c>
      <c r="Q1219" s="17">
        <f>VLOOKUP($A1219,'Hospitalisation Details'!$A$2:$H$2345,8,FALSE)</f>
        <v>42</v>
      </c>
    </row>
    <row r="1220" spans="1:17" x14ac:dyDescent="0.25">
      <c r="A1220" t="str">
        <f>'Customer Names'!A1220</f>
        <v>Id1219</v>
      </c>
      <c r="B1220" t="str">
        <f>VLOOKUP($A1220,'Customer Names'!$A$2:$D$2336,3,FALSE)</f>
        <v>Stephen</v>
      </c>
      <c r="C1220" s="16">
        <f>VLOOKUP($A1220,'Medical Examinations'!$A$2:$J$2336,2,FALSE)</f>
        <v>25.46</v>
      </c>
      <c r="D1220" s="16">
        <f>VLOOKUP($A1220,'Medical Examinations'!$A$2:$J$2336,3,FALSE)</f>
        <v>11.78</v>
      </c>
      <c r="E1220" t="str">
        <f>VLOOKUP($A1220,'Medical Examinations'!$A$2:$J$2336,4,FALSE)</f>
        <v>yes</v>
      </c>
      <c r="F1220" t="str">
        <f>VLOOKUP($A1220,'Medical Examinations'!$A$2:$J$2336,5,FALSE)</f>
        <v>No</v>
      </c>
      <c r="G1220" t="str">
        <f>VLOOKUP($A1220,'Medical Examinations'!$A$2:$J$2336,6,FALSE)</f>
        <v>No</v>
      </c>
      <c r="H1220" s="17">
        <f>VLOOKUP($A1220,'Medical Examinations'!$A$2:$J$2336,7,FALSE)</f>
        <v>1</v>
      </c>
      <c r="I1220" t="str">
        <f>VLOOKUP($A1220,'Medical Examinations'!$A$2:$J$2336,8,FALSE)</f>
        <v>No</v>
      </c>
      <c r="J1220" t="str">
        <f>VLOOKUP($A1220,'Medical Examinations'!$A$2:$J$2336,9,FALSE)</f>
        <v>Overweight</v>
      </c>
      <c r="K1220" t="str">
        <f>VLOOKUP($A1220,'Medical Examinations'!$A$2:$J$2336,10,FALSE)</f>
        <v>Diabetes</v>
      </c>
      <c r="L1220" s="18">
        <f>VLOOKUP($A1220,'Hospitalisation Details'!$A$2:$H$2345,2,FALSE)</f>
        <v>27734</v>
      </c>
      <c r="M1220" s="13">
        <f>VLOOKUP($A1220,'Hospitalisation Details'!$A$2:$H$2345,4,FALSE)</f>
        <v>9225.26</v>
      </c>
      <c r="N1220" t="str">
        <f>VLOOKUP($A1220,'Hospitalisation Details'!$A$2:$H$2345,5,FALSE)</f>
        <v>tier - 3</v>
      </c>
      <c r="O1220" t="str">
        <f>VLOOKUP($A1220,'Hospitalisation Details'!$A$2:$H$2345,6,FALSE)</f>
        <v>tier - 3</v>
      </c>
      <c r="P1220" t="str">
        <f>VLOOKUP($A1220,'Hospitalisation Details'!$A$2:$H$2345,7,FALSE)</f>
        <v>R1015</v>
      </c>
      <c r="Q1220" s="17">
        <f>VLOOKUP($A1220,'Hospitalisation Details'!$A$2:$H$2345,8,FALSE)</f>
        <v>47</v>
      </c>
    </row>
    <row r="1221" spans="1:17" x14ac:dyDescent="0.25">
      <c r="A1221" t="str">
        <f>'Customer Names'!A1221</f>
        <v>Id1220</v>
      </c>
      <c r="B1221" t="str">
        <f>VLOOKUP($A1221,'Customer Names'!$A$2:$D$2336,3,FALSE)</f>
        <v>Jon M</v>
      </c>
      <c r="C1221" s="16">
        <f>VLOOKUP($A1221,'Medical Examinations'!$A$2:$J$2336,2,FALSE)</f>
        <v>29.64</v>
      </c>
      <c r="D1221" s="16">
        <f>VLOOKUP($A1221,'Medical Examinations'!$A$2:$J$2336,3,FALSE)</f>
        <v>10.82</v>
      </c>
      <c r="E1221" t="str">
        <f>VLOOKUP($A1221,'Medical Examinations'!$A$2:$J$2336,4,FALSE)</f>
        <v>yes</v>
      </c>
      <c r="F1221" t="str">
        <f>VLOOKUP($A1221,'Medical Examinations'!$A$2:$J$2336,5,FALSE)</f>
        <v>No</v>
      </c>
      <c r="G1221" t="str">
        <f>VLOOKUP($A1221,'Medical Examinations'!$A$2:$J$2336,6,FALSE)</f>
        <v>No</v>
      </c>
      <c r="H1221" s="17">
        <f>VLOOKUP($A1221,'Medical Examinations'!$A$2:$J$2336,7,FALSE)</f>
        <v>0</v>
      </c>
      <c r="I1221" t="str">
        <f>VLOOKUP($A1221,'Medical Examinations'!$A$2:$J$2336,8,FALSE)</f>
        <v>No</v>
      </c>
      <c r="J1221" t="str">
        <f>VLOOKUP($A1221,'Medical Examinations'!$A$2:$J$2336,9,FALSE)</f>
        <v>Overweight</v>
      </c>
      <c r="K1221" t="str">
        <f>VLOOKUP($A1221,'Medical Examinations'!$A$2:$J$2336,10,FALSE)</f>
        <v>Diabetes</v>
      </c>
      <c r="L1221" s="18">
        <f>VLOOKUP($A1221,'Hospitalisation Details'!$A$2:$H$2345,2,FALSE)</f>
        <v>29925</v>
      </c>
      <c r="M1221" s="13">
        <f>VLOOKUP($A1221,'Hospitalisation Details'!$A$2:$H$2345,4,FALSE)</f>
        <v>9222.4</v>
      </c>
      <c r="N1221" t="str">
        <f>VLOOKUP($A1221,'Hospitalisation Details'!$A$2:$H$2345,5,FALSE)</f>
        <v>tier - 2</v>
      </c>
      <c r="O1221" t="str">
        <f>VLOOKUP($A1221,'Hospitalisation Details'!$A$2:$H$2345,6,FALSE)</f>
        <v>tier - 3</v>
      </c>
      <c r="P1221" t="str">
        <f>VLOOKUP($A1221,'Hospitalisation Details'!$A$2:$H$2345,7,FALSE)</f>
        <v>R1019</v>
      </c>
      <c r="Q1221" s="17">
        <f>VLOOKUP($A1221,'Hospitalisation Details'!$A$2:$H$2345,8,FALSE)</f>
        <v>41</v>
      </c>
    </row>
    <row r="1222" spans="1:17" x14ac:dyDescent="0.25">
      <c r="A1222" t="str">
        <f>'Customer Names'!A1222</f>
        <v>Id1221</v>
      </c>
      <c r="B1222" t="str">
        <f>VLOOKUP($A1222,'Customer Names'!$A$2:$D$2336,3,FALSE)</f>
        <v>Fasil</v>
      </c>
      <c r="C1222" s="16">
        <f>VLOOKUP($A1222,'Medical Examinations'!$A$2:$J$2336,2,FALSE)</f>
        <v>31.27</v>
      </c>
      <c r="D1222" s="16">
        <f>VLOOKUP($A1222,'Medical Examinations'!$A$2:$J$2336,3,FALSE)</f>
        <v>7.73</v>
      </c>
      <c r="E1222" t="str">
        <f>VLOOKUP($A1222,'Medical Examinations'!$A$2:$J$2336,4,FALSE)</f>
        <v>yes</v>
      </c>
      <c r="F1222" t="str">
        <f>VLOOKUP($A1222,'Medical Examinations'!$A$2:$J$2336,5,FALSE)</f>
        <v>No</v>
      </c>
      <c r="G1222" t="str">
        <f>VLOOKUP($A1222,'Medical Examinations'!$A$2:$J$2336,6,FALSE)</f>
        <v>No</v>
      </c>
      <c r="H1222" s="17">
        <f>VLOOKUP($A1222,'Medical Examinations'!$A$2:$J$2336,7,FALSE)</f>
        <v>1</v>
      </c>
      <c r="I1222" t="str">
        <f>VLOOKUP($A1222,'Medical Examinations'!$A$2:$J$2336,8,FALSE)</f>
        <v>No</v>
      </c>
      <c r="J1222" t="str">
        <f>VLOOKUP($A1222,'Medical Examinations'!$A$2:$J$2336,9,FALSE)</f>
        <v>Obesity</v>
      </c>
      <c r="K1222" t="str">
        <f>VLOOKUP($A1222,'Medical Examinations'!$A$2:$J$2336,10,FALSE)</f>
        <v>Diabetes</v>
      </c>
      <c r="L1222" s="18">
        <f>VLOOKUP($A1222,'Hospitalisation Details'!$A$2:$H$2345,2,FALSE)</f>
        <v>31771</v>
      </c>
      <c r="M1222" s="13">
        <f>VLOOKUP($A1222,'Hospitalisation Details'!$A$2:$H$2345,4,FALSE)</f>
        <v>9210.06</v>
      </c>
      <c r="N1222" t="str">
        <f>VLOOKUP($A1222,'Hospitalisation Details'!$A$2:$H$2345,5,FALSE)</f>
        <v>tier - 2</v>
      </c>
      <c r="O1222" t="str">
        <f>VLOOKUP($A1222,'Hospitalisation Details'!$A$2:$H$2345,6,FALSE)</f>
        <v>tier - 3</v>
      </c>
      <c r="P1222" t="str">
        <f>VLOOKUP($A1222,'Hospitalisation Details'!$A$2:$H$2345,7,FALSE)</f>
        <v>R1021</v>
      </c>
      <c r="Q1222" s="17">
        <f>VLOOKUP($A1222,'Hospitalisation Details'!$A$2:$H$2345,8,FALSE)</f>
        <v>36</v>
      </c>
    </row>
    <row r="1223" spans="1:17" x14ac:dyDescent="0.25">
      <c r="A1223" t="str">
        <f>'Customer Names'!A1223</f>
        <v>Id1222</v>
      </c>
      <c r="B1223" t="str">
        <f>VLOOKUP($A1223,'Customer Names'!$A$2:$D$2336,3,FALSE)</f>
        <v>Megan C.</v>
      </c>
      <c r="C1223" s="16">
        <f>VLOOKUP($A1223,'Medical Examinations'!$A$2:$J$2336,2,FALSE)</f>
        <v>19.95</v>
      </c>
      <c r="D1223" s="16">
        <f>VLOOKUP($A1223,'Medical Examinations'!$A$2:$J$2336,3,FALSE)</f>
        <v>6.24</v>
      </c>
      <c r="E1223" t="str">
        <f>VLOOKUP($A1223,'Medical Examinations'!$A$2:$J$2336,4,FALSE)</f>
        <v>yes</v>
      </c>
      <c r="F1223" t="str">
        <f>VLOOKUP($A1223,'Medical Examinations'!$A$2:$J$2336,5,FALSE)</f>
        <v>No</v>
      </c>
      <c r="G1223" t="str">
        <f>VLOOKUP($A1223,'Medical Examinations'!$A$2:$J$2336,6,FALSE)</f>
        <v>No</v>
      </c>
      <c r="H1223" s="17">
        <f>VLOOKUP($A1223,'Medical Examinations'!$A$2:$J$2336,7,FALSE)</f>
        <v>0</v>
      </c>
      <c r="I1223" t="str">
        <f>VLOOKUP($A1223,'Medical Examinations'!$A$2:$J$2336,8,FALSE)</f>
        <v>No</v>
      </c>
      <c r="J1223" t="str">
        <f>VLOOKUP($A1223,'Medical Examinations'!$A$2:$J$2336,9,FALSE)</f>
        <v>Normal Weight</v>
      </c>
      <c r="K1223" t="str">
        <f>VLOOKUP($A1223,'Medical Examinations'!$A$2:$J$2336,10,FALSE)</f>
        <v>Prediabetes</v>
      </c>
      <c r="L1223" s="18">
        <f>VLOOKUP($A1223,'Hospitalisation Details'!$A$2:$H$2345,2,FALSE)</f>
        <v>28013</v>
      </c>
      <c r="M1223" s="13">
        <f>VLOOKUP($A1223,'Hospitalisation Details'!$A$2:$H$2345,4,FALSE)</f>
        <v>9193.84</v>
      </c>
      <c r="N1223" t="str">
        <f>VLOOKUP($A1223,'Hospitalisation Details'!$A$2:$H$2345,5,FALSE)</f>
        <v>tier - 2</v>
      </c>
      <c r="O1223" t="str">
        <f>VLOOKUP($A1223,'Hospitalisation Details'!$A$2:$H$2345,6,FALSE)</f>
        <v>tier - 1</v>
      </c>
      <c r="P1223" t="str">
        <f>VLOOKUP($A1223,'Hospitalisation Details'!$A$2:$H$2345,7,FALSE)</f>
        <v>R1012</v>
      </c>
      <c r="Q1223" s="17">
        <f>VLOOKUP($A1223,'Hospitalisation Details'!$A$2:$H$2345,8,FALSE)</f>
        <v>46</v>
      </c>
    </row>
    <row r="1224" spans="1:17" x14ac:dyDescent="0.25">
      <c r="A1224" t="str">
        <f>'Customer Names'!A1224</f>
        <v>Id1223</v>
      </c>
      <c r="B1224" t="str">
        <f>VLOOKUP($A1224,'Customer Names'!$A$2:$D$2336,3,FALSE)</f>
        <v>Lisa J.</v>
      </c>
      <c r="C1224" s="16">
        <f>VLOOKUP($A1224,'Medical Examinations'!$A$2:$J$2336,2,FALSE)</f>
        <v>21.3</v>
      </c>
      <c r="D1224" s="16">
        <f>VLOOKUP($A1224,'Medical Examinations'!$A$2:$J$2336,3,FALSE)</f>
        <v>10.42</v>
      </c>
      <c r="E1224" t="str">
        <f>VLOOKUP($A1224,'Medical Examinations'!$A$2:$J$2336,4,FALSE)</f>
        <v>No</v>
      </c>
      <c r="F1224" t="str">
        <f>VLOOKUP($A1224,'Medical Examinations'!$A$2:$J$2336,5,FALSE)</f>
        <v>No</v>
      </c>
      <c r="G1224" t="str">
        <f>VLOOKUP($A1224,'Medical Examinations'!$A$2:$J$2336,6,FALSE)</f>
        <v>No</v>
      </c>
      <c r="H1224" s="17">
        <f>VLOOKUP($A1224,'Medical Examinations'!$A$2:$J$2336,7,FALSE)</f>
        <v>2</v>
      </c>
      <c r="I1224" t="str">
        <f>VLOOKUP($A1224,'Medical Examinations'!$A$2:$J$2336,8,FALSE)</f>
        <v>No</v>
      </c>
      <c r="J1224" t="str">
        <f>VLOOKUP($A1224,'Medical Examinations'!$A$2:$J$2336,9,FALSE)</f>
        <v>Normal Weight</v>
      </c>
      <c r="K1224" t="str">
        <f>VLOOKUP($A1224,'Medical Examinations'!$A$2:$J$2336,10,FALSE)</f>
        <v>Diabetes</v>
      </c>
      <c r="L1224" s="18">
        <f>VLOOKUP($A1224,'Hospitalisation Details'!$A$2:$H$2345,2,FALSE)</f>
        <v>27023</v>
      </c>
      <c r="M1224" s="13">
        <f>VLOOKUP($A1224,'Hospitalisation Details'!$A$2:$H$2345,4,FALSE)</f>
        <v>9182.17</v>
      </c>
      <c r="N1224" t="str">
        <f>VLOOKUP($A1224,'Hospitalisation Details'!$A$2:$H$2345,5,FALSE)</f>
        <v>tier - 2</v>
      </c>
      <c r="O1224" t="str">
        <f>VLOOKUP($A1224,'Hospitalisation Details'!$A$2:$H$2345,6,FALSE)</f>
        <v>tier - 3</v>
      </c>
      <c r="P1224" t="str">
        <f>VLOOKUP($A1224,'Hospitalisation Details'!$A$2:$H$2345,7,FALSE)</f>
        <v>R1011</v>
      </c>
      <c r="Q1224" s="17">
        <f>VLOOKUP($A1224,'Hospitalisation Details'!$A$2:$H$2345,8,FALSE)</f>
        <v>49</v>
      </c>
    </row>
    <row r="1225" spans="1:17" x14ac:dyDescent="0.25">
      <c r="A1225" t="str">
        <f>'Customer Names'!A1225</f>
        <v>Id1224</v>
      </c>
      <c r="B1225" t="str">
        <f>VLOOKUP($A1225,'Customer Names'!$A$2:$D$2336,3,FALSE)</f>
        <v>Doron P</v>
      </c>
      <c r="C1225" s="16">
        <f>VLOOKUP($A1225,'Medical Examinations'!$A$2:$J$2336,2,FALSE)</f>
        <v>31.635000000000002</v>
      </c>
      <c r="D1225" s="16">
        <f>VLOOKUP($A1225,'Medical Examinations'!$A$2:$J$2336,3,FALSE)</f>
        <v>11.11</v>
      </c>
      <c r="E1225" t="str">
        <f>VLOOKUP($A1225,'Medical Examinations'!$A$2:$J$2336,4,FALSE)</f>
        <v>No</v>
      </c>
      <c r="F1225" t="str">
        <f>VLOOKUP($A1225,'Medical Examinations'!$A$2:$J$2336,5,FALSE)</f>
        <v>No</v>
      </c>
      <c r="G1225" t="str">
        <f>VLOOKUP($A1225,'Medical Examinations'!$A$2:$J$2336,6,FALSE)</f>
        <v>No</v>
      </c>
      <c r="H1225" s="17">
        <f>VLOOKUP($A1225,'Medical Examinations'!$A$2:$J$2336,7,FALSE)</f>
        <v>0</v>
      </c>
      <c r="I1225" t="str">
        <f>VLOOKUP($A1225,'Medical Examinations'!$A$2:$J$2336,8,FALSE)</f>
        <v>No</v>
      </c>
      <c r="J1225" t="str">
        <f>VLOOKUP($A1225,'Medical Examinations'!$A$2:$J$2336,9,FALSE)</f>
        <v>Obesity</v>
      </c>
      <c r="K1225" t="str">
        <f>VLOOKUP($A1225,'Medical Examinations'!$A$2:$J$2336,10,FALSE)</f>
        <v>Diabetes</v>
      </c>
      <c r="L1225" s="18">
        <f>VLOOKUP($A1225,'Hospitalisation Details'!$A$2:$H$2345,2,FALSE)</f>
        <v>26296</v>
      </c>
      <c r="M1225" s="13">
        <f>VLOOKUP($A1225,'Hospitalisation Details'!$A$2:$H$2345,4,FALSE)</f>
        <v>9174.14</v>
      </c>
      <c r="N1225" t="str">
        <f>VLOOKUP($A1225,'Hospitalisation Details'!$A$2:$H$2345,5,FALSE)</f>
        <v>tier - 3</v>
      </c>
      <c r="O1225" t="str">
        <f>VLOOKUP($A1225,'Hospitalisation Details'!$A$2:$H$2345,6,FALSE)</f>
        <v>tier - 1</v>
      </c>
      <c r="P1225" t="str">
        <f>VLOOKUP($A1225,'Hospitalisation Details'!$A$2:$H$2345,7,FALSE)</f>
        <v>R1012</v>
      </c>
      <c r="Q1225" s="17">
        <f>VLOOKUP($A1225,'Hospitalisation Details'!$A$2:$H$2345,8,FALSE)</f>
        <v>51</v>
      </c>
    </row>
    <row r="1226" spans="1:17" x14ac:dyDescent="0.25">
      <c r="A1226" t="str">
        <f>'Customer Names'!A1226</f>
        <v>Id1225</v>
      </c>
      <c r="B1226" t="str">
        <f>VLOOKUP($A1226,'Customer Names'!$A$2:$D$2336,3,FALSE)</f>
        <v>Katharina</v>
      </c>
      <c r="C1226" s="16">
        <f>VLOOKUP($A1226,'Medical Examinations'!$A$2:$J$2336,2,FALSE)</f>
        <v>23.9</v>
      </c>
      <c r="D1226" s="16">
        <f>VLOOKUP($A1226,'Medical Examinations'!$A$2:$J$2336,3,FALSE)</f>
        <v>7.67</v>
      </c>
      <c r="E1226" t="str">
        <f>VLOOKUP($A1226,'Medical Examinations'!$A$2:$J$2336,4,FALSE)</f>
        <v>yes</v>
      </c>
      <c r="F1226" t="str">
        <f>VLOOKUP($A1226,'Medical Examinations'!$A$2:$J$2336,5,FALSE)</f>
        <v>No</v>
      </c>
      <c r="G1226" t="str">
        <f>VLOOKUP($A1226,'Medical Examinations'!$A$2:$J$2336,6,FALSE)</f>
        <v>No</v>
      </c>
      <c r="H1226" s="17">
        <f>VLOOKUP($A1226,'Medical Examinations'!$A$2:$J$2336,7,FALSE)</f>
        <v>2</v>
      </c>
      <c r="I1226" t="str">
        <f>VLOOKUP($A1226,'Medical Examinations'!$A$2:$J$2336,8,FALSE)</f>
        <v>No</v>
      </c>
      <c r="J1226" t="str">
        <f>VLOOKUP($A1226,'Medical Examinations'!$A$2:$J$2336,9,FALSE)</f>
        <v>Normal Weight</v>
      </c>
      <c r="K1226" t="str">
        <f>VLOOKUP($A1226,'Medical Examinations'!$A$2:$J$2336,10,FALSE)</f>
        <v>Diabetes</v>
      </c>
      <c r="L1226" s="18">
        <f>VLOOKUP($A1226,'Hospitalisation Details'!$A$2:$H$2345,2,FALSE)</f>
        <v>25865</v>
      </c>
      <c r="M1226" s="13">
        <f>VLOOKUP($A1226,'Hospitalisation Details'!$A$2:$H$2345,4,FALSE)</f>
        <v>9171.75</v>
      </c>
      <c r="N1226" t="str">
        <f>VLOOKUP($A1226,'Hospitalisation Details'!$A$2:$H$2345,5,FALSE)</f>
        <v>tier - 2</v>
      </c>
      <c r="O1226" t="str">
        <f>VLOOKUP($A1226,'Hospitalisation Details'!$A$2:$H$2345,6,FALSE)</f>
        <v>tier - 2</v>
      </c>
      <c r="P1226" t="str">
        <f>VLOOKUP($A1226,'Hospitalisation Details'!$A$2:$H$2345,7,FALSE)</f>
        <v>R1012</v>
      </c>
      <c r="Q1226" s="17">
        <f>VLOOKUP($A1226,'Hospitalisation Details'!$A$2:$H$2345,8,FALSE)</f>
        <v>52</v>
      </c>
    </row>
    <row r="1227" spans="1:17" x14ac:dyDescent="0.25">
      <c r="A1227" t="str">
        <f>'Customer Names'!A1227</f>
        <v>Id1226</v>
      </c>
      <c r="B1227" t="str">
        <f>VLOOKUP($A1227,'Customer Names'!$A$2:$D$2336,3,FALSE)</f>
        <v>Carl</v>
      </c>
      <c r="C1227" s="16">
        <f>VLOOKUP($A1227,'Medical Examinations'!$A$2:$J$2336,2,FALSE)</f>
        <v>34.15</v>
      </c>
      <c r="D1227" s="16">
        <f>VLOOKUP($A1227,'Medical Examinations'!$A$2:$J$2336,3,FALSE)</f>
        <v>6.15</v>
      </c>
      <c r="E1227" t="str">
        <f>VLOOKUP($A1227,'Medical Examinations'!$A$2:$J$2336,4,FALSE)</f>
        <v>No</v>
      </c>
      <c r="F1227" t="str">
        <f>VLOOKUP($A1227,'Medical Examinations'!$A$2:$J$2336,5,FALSE)</f>
        <v>No</v>
      </c>
      <c r="G1227" t="str">
        <f>VLOOKUP($A1227,'Medical Examinations'!$A$2:$J$2336,6,FALSE)</f>
        <v>No</v>
      </c>
      <c r="H1227" s="17">
        <f>VLOOKUP($A1227,'Medical Examinations'!$A$2:$J$2336,7,FALSE)</f>
        <v>0</v>
      </c>
      <c r="I1227" t="str">
        <f>VLOOKUP($A1227,'Medical Examinations'!$A$2:$J$2336,8,FALSE)</f>
        <v>No</v>
      </c>
      <c r="J1227" t="str">
        <f>VLOOKUP($A1227,'Medical Examinations'!$A$2:$J$2336,9,FALSE)</f>
        <v>Obesity</v>
      </c>
      <c r="K1227" t="str">
        <f>VLOOKUP($A1227,'Medical Examinations'!$A$2:$J$2336,10,FALSE)</f>
        <v>Prediabetes</v>
      </c>
      <c r="L1227" s="18">
        <f>VLOOKUP($A1227,'Hospitalisation Details'!$A$2:$H$2345,2,FALSE)</f>
        <v>33108</v>
      </c>
      <c r="M1227" s="13">
        <f>VLOOKUP($A1227,'Hospitalisation Details'!$A$2:$H$2345,4,FALSE)</f>
        <v>9159.51</v>
      </c>
      <c r="N1227" t="str">
        <f>VLOOKUP($A1227,'Hospitalisation Details'!$A$2:$H$2345,5,FALSE)</f>
        <v>tier - 2</v>
      </c>
      <c r="O1227" t="str">
        <f>VLOOKUP($A1227,'Hospitalisation Details'!$A$2:$H$2345,6,FALSE)</f>
        <v>tier - 2</v>
      </c>
      <c r="P1227" t="str">
        <f>VLOOKUP($A1227,'Hospitalisation Details'!$A$2:$H$2345,7,FALSE)</f>
        <v>R1021</v>
      </c>
      <c r="Q1227" s="17">
        <f>VLOOKUP($A1227,'Hospitalisation Details'!$A$2:$H$2345,8,FALSE)</f>
        <v>32</v>
      </c>
    </row>
    <row r="1228" spans="1:17" x14ac:dyDescent="0.25">
      <c r="A1228" t="str">
        <f>'Customer Names'!A1228</f>
        <v>Id1227</v>
      </c>
      <c r="B1228" t="str">
        <f>VLOOKUP($A1228,'Customer Names'!$A$2:$D$2336,3,FALSE)</f>
        <v>Kelsey J.</v>
      </c>
      <c r="C1228" s="16">
        <f>VLOOKUP($A1228,'Medical Examinations'!$A$2:$J$2336,2,FALSE)</f>
        <v>28.71</v>
      </c>
      <c r="D1228" s="16">
        <f>VLOOKUP($A1228,'Medical Examinations'!$A$2:$J$2336,3,FALSE)</f>
        <v>5.71</v>
      </c>
      <c r="E1228" t="str">
        <f>VLOOKUP($A1228,'Medical Examinations'!$A$2:$J$2336,4,FALSE)</f>
        <v>No</v>
      </c>
      <c r="F1228" t="str">
        <f>VLOOKUP($A1228,'Medical Examinations'!$A$2:$J$2336,5,FALSE)</f>
        <v>No</v>
      </c>
      <c r="G1228" t="str">
        <f>VLOOKUP($A1228,'Medical Examinations'!$A$2:$J$2336,6,FALSE)</f>
        <v>No</v>
      </c>
      <c r="H1228" s="17">
        <f>VLOOKUP($A1228,'Medical Examinations'!$A$2:$J$2336,7,FALSE)</f>
        <v>0</v>
      </c>
      <c r="I1228" t="str">
        <f>VLOOKUP($A1228,'Medical Examinations'!$A$2:$J$2336,8,FALSE)</f>
        <v>No</v>
      </c>
      <c r="J1228" t="str">
        <f>VLOOKUP($A1228,'Medical Examinations'!$A$2:$J$2336,9,FALSE)</f>
        <v>Overweight</v>
      </c>
      <c r="K1228" t="str">
        <f>VLOOKUP($A1228,'Medical Examinations'!$A$2:$J$2336,10,FALSE)</f>
        <v>Prediabetes</v>
      </c>
      <c r="L1228" s="18">
        <f>VLOOKUP($A1228,'Hospitalisation Details'!$A$2:$H$2345,2,FALSE)</f>
        <v>30293</v>
      </c>
      <c r="M1228" s="13">
        <f>VLOOKUP($A1228,'Hospitalisation Details'!$A$2:$H$2345,4,FALSE)</f>
        <v>9147.5</v>
      </c>
      <c r="N1228" t="str">
        <f>VLOOKUP($A1228,'Hospitalisation Details'!$A$2:$H$2345,5,FALSE)</f>
        <v>tier - 2</v>
      </c>
      <c r="O1228" t="str">
        <f>VLOOKUP($A1228,'Hospitalisation Details'!$A$2:$H$2345,6,FALSE)</f>
        <v>tier - 1</v>
      </c>
      <c r="P1228" t="str">
        <f>VLOOKUP($A1228,'Hospitalisation Details'!$A$2:$H$2345,7,FALSE)</f>
        <v>R1012</v>
      </c>
      <c r="Q1228" s="17">
        <f>VLOOKUP($A1228,'Hospitalisation Details'!$A$2:$H$2345,8,FALSE)</f>
        <v>40</v>
      </c>
    </row>
    <row r="1229" spans="1:17" x14ac:dyDescent="0.25">
      <c r="A1229" t="str">
        <f>'Customer Names'!A1229</f>
        <v>Id1228</v>
      </c>
      <c r="B1229" t="str">
        <f>VLOOKUP($A1229,'Customer Names'!$A$2:$D$2336,3,FALSE)</f>
        <v>Stephen A.</v>
      </c>
      <c r="C1229" s="16">
        <f>VLOOKUP($A1229,'Medical Examinations'!$A$2:$J$2336,2,FALSE)</f>
        <v>36.700000000000003</v>
      </c>
      <c r="D1229" s="16">
        <f>VLOOKUP($A1229,'Medical Examinations'!$A$2:$J$2336,3,FALSE)</f>
        <v>8.6999999999999993</v>
      </c>
      <c r="E1229" t="str">
        <f>VLOOKUP($A1229,'Medical Examinations'!$A$2:$J$2336,4,FALSE)</f>
        <v>yes</v>
      </c>
      <c r="F1229" t="str">
        <f>VLOOKUP($A1229,'Medical Examinations'!$A$2:$J$2336,5,FALSE)</f>
        <v>No</v>
      </c>
      <c r="G1229" t="str">
        <f>VLOOKUP($A1229,'Medical Examinations'!$A$2:$J$2336,6,FALSE)</f>
        <v>No</v>
      </c>
      <c r="H1229" s="17">
        <f>VLOOKUP($A1229,'Medical Examinations'!$A$2:$J$2336,7,FALSE)</f>
        <v>2</v>
      </c>
      <c r="I1229" t="str">
        <f>VLOOKUP($A1229,'Medical Examinations'!$A$2:$J$2336,8,FALSE)</f>
        <v>No</v>
      </c>
      <c r="J1229" t="str">
        <f>VLOOKUP($A1229,'Medical Examinations'!$A$2:$J$2336,9,FALSE)</f>
        <v>Obesity</v>
      </c>
      <c r="K1229" t="str">
        <f>VLOOKUP($A1229,'Medical Examinations'!$A$2:$J$2336,10,FALSE)</f>
        <v>Diabetes</v>
      </c>
      <c r="L1229" s="18">
        <f>VLOOKUP($A1229,'Hospitalisation Details'!$A$2:$H$2345,2,FALSE)</f>
        <v>25859</v>
      </c>
      <c r="M1229" s="13">
        <f>VLOOKUP($A1229,'Hospitalisation Details'!$A$2:$H$2345,4,FALSE)</f>
        <v>9144.57</v>
      </c>
      <c r="N1229" t="str">
        <f>VLOOKUP($A1229,'Hospitalisation Details'!$A$2:$H$2345,5,FALSE)</f>
        <v>tier - 3</v>
      </c>
      <c r="O1229" t="str">
        <f>VLOOKUP($A1229,'Hospitalisation Details'!$A$2:$H$2345,6,FALSE)</f>
        <v>tier - 2</v>
      </c>
      <c r="P1229" t="str">
        <f>VLOOKUP($A1229,'Hospitalisation Details'!$A$2:$H$2345,7,FALSE)</f>
        <v>R1011</v>
      </c>
      <c r="Q1229" s="17">
        <f>VLOOKUP($A1229,'Hospitalisation Details'!$A$2:$H$2345,8,FALSE)</f>
        <v>52</v>
      </c>
    </row>
    <row r="1230" spans="1:17" x14ac:dyDescent="0.25">
      <c r="A1230" t="str">
        <f>'Customer Names'!A1230</f>
        <v>Id1229</v>
      </c>
      <c r="B1230" t="str">
        <f>VLOOKUP($A1230,'Customer Names'!$A$2:$D$2336,3,FALSE)</f>
        <v>Dan</v>
      </c>
      <c r="C1230" s="16">
        <f>VLOOKUP($A1230,'Medical Examinations'!$A$2:$J$2336,2,FALSE)</f>
        <v>34.1</v>
      </c>
      <c r="D1230" s="16">
        <f>VLOOKUP($A1230,'Medical Examinations'!$A$2:$J$2336,3,FALSE)</f>
        <v>9.0399999999999991</v>
      </c>
      <c r="E1230" t="str">
        <f>VLOOKUP($A1230,'Medical Examinations'!$A$2:$J$2336,4,FALSE)</f>
        <v>yes</v>
      </c>
      <c r="F1230" t="str">
        <f>VLOOKUP($A1230,'Medical Examinations'!$A$2:$J$2336,5,FALSE)</f>
        <v>No</v>
      </c>
      <c r="G1230" t="str">
        <f>VLOOKUP($A1230,'Medical Examinations'!$A$2:$J$2336,6,FALSE)</f>
        <v>No</v>
      </c>
      <c r="H1230" s="17">
        <f>VLOOKUP($A1230,'Medical Examinations'!$A$2:$J$2336,7,FALSE)</f>
        <v>2</v>
      </c>
      <c r="I1230" t="str">
        <f>VLOOKUP($A1230,'Medical Examinations'!$A$2:$J$2336,8,FALSE)</f>
        <v>No</v>
      </c>
      <c r="J1230" t="str">
        <f>VLOOKUP($A1230,'Medical Examinations'!$A$2:$J$2336,9,FALSE)</f>
        <v>Obesity</v>
      </c>
      <c r="K1230" t="str">
        <f>VLOOKUP($A1230,'Medical Examinations'!$A$2:$J$2336,10,FALSE)</f>
        <v>Diabetes</v>
      </c>
      <c r="L1230" s="18">
        <f>VLOOKUP($A1230,'Hospitalisation Details'!$A$2:$H$2345,2,FALSE)</f>
        <v>25792</v>
      </c>
      <c r="M1230" s="13">
        <f>VLOOKUP($A1230,'Hospitalisation Details'!$A$2:$H$2345,4,FALSE)</f>
        <v>9140.9500000000007</v>
      </c>
      <c r="N1230" t="str">
        <f>VLOOKUP($A1230,'Hospitalisation Details'!$A$2:$H$2345,5,FALSE)</f>
        <v>tier - 3</v>
      </c>
      <c r="O1230" t="str">
        <f>VLOOKUP($A1230,'Hospitalisation Details'!$A$2:$H$2345,6,FALSE)</f>
        <v>tier - 3</v>
      </c>
      <c r="P1230" t="str">
        <f>VLOOKUP($A1230,'Hospitalisation Details'!$A$2:$H$2345,7,FALSE)</f>
        <v>R1013</v>
      </c>
      <c r="Q1230" s="17">
        <f>VLOOKUP($A1230,'Hospitalisation Details'!$A$2:$H$2345,8,FALSE)</f>
        <v>52</v>
      </c>
    </row>
    <row r="1231" spans="1:17" x14ac:dyDescent="0.25">
      <c r="A1231" t="str">
        <f>'Customer Names'!A1231</f>
        <v>Id1230</v>
      </c>
      <c r="B1231" t="str">
        <f>VLOOKUP($A1231,'Customer Names'!$A$2:$D$2336,3,FALSE)</f>
        <v>Katie C</v>
      </c>
      <c r="C1231" s="16">
        <f>VLOOKUP($A1231,'Medical Examinations'!$A$2:$J$2336,2,FALSE)</f>
        <v>25.7</v>
      </c>
      <c r="D1231" s="16">
        <f>VLOOKUP($A1231,'Medical Examinations'!$A$2:$J$2336,3,FALSE)</f>
        <v>5.61</v>
      </c>
      <c r="E1231" t="str">
        <f>VLOOKUP($A1231,'Medical Examinations'!$A$2:$J$2336,4,FALSE)</f>
        <v>No</v>
      </c>
      <c r="F1231" t="str">
        <f>VLOOKUP($A1231,'Medical Examinations'!$A$2:$J$2336,5,FALSE)</f>
        <v>No</v>
      </c>
      <c r="G1231" t="str">
        <f>VLOOKUP($A1231,'Medical Examinations'!$A$2:$J$2336,6,FALSE)</f>
        <v>No</v>
      </c>
      <c r="H1231" s="17">
        <f>VLOOKUP($A1231,'Medical Examinations'!$A$2:$J$2336,7,FALSE)</f>
        <v>0</v>
      </c>
      <c r="I1231" t="str">
        <f>VLOOKUP($A1231,'Medical Examinations'!$A$2:$J$2336,8,FALSE)</f>
        <v>No</v>
      </c>
      <c r="J1231" t="str">
        <f>VLOOKUP($A1231,'Medical Examinations'!$A$2:$J$2336,9,FALSE)</f>
        <v>Overweight</v>
      </c>
      <c r="K1231" t="str">
        <f>VLOOKUP($A1231,'Medical Examinations'!$A$2:$J$2336,10,FALSE)</f>
        <v>Normal</v>
      </c>
      <c r="L1231" s="18">
        <f>VLOOKUP($A1231,'Hospitalisation Details'!$A$2:$H$2345,2,FALSE)</f>
        <v>28461</v>
      </c>
      <c r="M1231" s="13">
        <f>VLOOKUP($A1231,'Hospitalisation Details'!$A$2:$H$2345,4,FALSE)</f>
        <v>9101.7999999999993</v>
      </c>
      <c r="N1231" t="str">
        <f>VLOOKUP($A1231,'Hospitalisation Details'!$A$2:$H$2345,5,FALSE)</f>
        <v>tier - 2</v>
      </c>
      <c r="O1231" t="str">
        <f>VLOOKUP($A1231,'Hospitalisation Details'!$A$2:$H$2345,6,FALSE)</f>
        <v>tier - 1</v>
      </c>
      <c r="P1231" t="str">
        <f>VLOOKUP($A1231,'Hospitalisation Details'!$A$2:$H$2345,7,FALSE)</f>
        <v>R1011</v>
      </c>
      <c r="Q1231" s="17">
        <f>VLOOKUP($A1231,'Hospitalisation Details'!$A$2:$H$2345,8,FALSE)</f>
        <v>45</v>
      </c>
    </row>
    <row r="1232" spans="1:17" x14ac:dyDescent="0.25">
      <c r="A1232" t="str">
        <f>'Customer Names'!A1232</f>
        <v>Id1231</v>
      </c>
      <c r="B1232" t="str">
        <f>VLOOKUP($A1232,'Customer Names'!$A$2:$D$2336,3,FALSE)</f>
        <v>Melissa K</v>
      </c>
      <c r="C1232" s="16">
        <f>VLOOKUP($A1232,'Medical Examinations'!$A$2:$J$2336,2,FALSE)</f>
        <v>21.68</v>
      </c>
      <c r="D1232" s="16">
        <f>VLOOKUP($A1232,'Medical Examinations'!$A$2:$J$2336,3,FALSE)</f>
        <v>8.1199999999999992</v>
      </c>
      <c r="E1232" t="str">
        <f>VLOOKUP($A1232,'Medical Examinations'!$A$2:$J$2336,4,FALSE)</f>
        <v>No</v>
      </c>
      <c r="F1232" t="str">
        <f>VLOOKUP($A1232,'Medical Examinations'!$A$2:$J$2336,5,FALSE)</f>
        <v>No</v>
      </c>
      <c r="G1232" t="str">
        <f>VLOOKUP($A1232,'Medical Examinations'!$A$2:$J$2336,6,FALSE)</f>
        <v>No</v>
      </c>
      <c r="H1232" s="17">
        <f>VLOOKUP($A1232,'Medical Examinations'!$A$2:$J$2336,7,FALSE)</f>
        <v>0</v>
      </c>
      <c r="I1232" t="str">
        <f>VLOOKUP($A1232,'Medical Examinations'!$A$2:$J$2336,8,FALSE)</f>
        <v>No</v>
      </c>
      <c r="J1232" t="str">
        <f>VLOOKUP($A1232,'Medical Examinations'!$A$2:$J$2336,9,FALSE)</f>
        <v>Normal Weight</v>
      </c>
      <c r="K1232" t="str">
        <f>VLOOKUP($A1232,'Medical Examinations'!$A$2:$J$2336,10,FALSE)</f>
        <v>Diabetes</v>
      </c>
      <c r="L1232" s="18">
        <f>VLOOKUP($A1232,'Hospitalisation Details'!$A$2:$H$2345,2,FALSE)</f>
        <v>24055</v>
      </c>
      <c r="M1232" s="13">
        <f>VLOOKUP($A1232,'Hospitalisation Details'!$A$2:$H$2345,4,FALSE)</f>
        <v>9095.94</v>
      </c>
      <c r="N1232" t="str">
        <f>VLOOKUP($A1232,'Hospitalisation Details'!$A$2:$H$2345,5,FALSE)</f>
        <v>tier - 3</v>
      </c>
      <c r="O1232" t="str">
        <f>VLOOKUP($A1232,'Hospitalisation Details'!$A$2:$H$2345,6,FALSE)</f>
        <v>tier - 1</v>
      </c>
      <c r="P1232" t="str">
        <f>VLOOKUP($A1232,'Hospitalisation Details'!$A$2:$H$2345,7,FALSE)</f>
        <v>R1011</v>
      </c>
      <c r="Q1232" s="17">
        <f>VLOOKUP($A1232,'Hospitalisation Details'!$A$2:$H$2345,8,FALSE)</f>
        <v>57</v>
      </c>
    </row>
    <row r="1233" spans="1:17" x14ac:dyDescent="0.25">
      <c r="A1233" t="str">
        <f>'Customer Names'!A1233</f>
        <v>Id1232</v>
      </c>
      <c r="B1233" t="str">
        <f>VLOOKUP($A1233,'Customer Names'!$A$2:$D$2336,3,FALSE)</f>
        <v>Kara H</v>
      </c>
      <c r="C1233" s="16">
        <f>VLOOKUP($A1233,'Medical Examinations'!$A$2:$J$2336,2,FALSE)</f>
        <v>25.175000000000001</v>
      </c>
      <c r="D1233" s="16">
        <f>VLOOKUP($A1233,'Medical Examinations'!$A$2:$J$2336,3,FALSE)</f>
        <v>4.74</v>
      </c>
      <c r="E1233" t="str">
        <f>VLOOKUP($A1233,'Medical Examinations'!$A$2:$J$2336,4,FALSE)</f>
        <v>No</v>
      </c>
      <c r="F1233" t="str">
        <f>VLOOKUP($A1233,'Medical Examinations'!$A$2:$J$2336,5,FALSE)</f>
        <v>No</v>
      </c>
      <c r="G1233" t="str">
        <f>VLOOKUP($A1233,'Medical Examinations'!$A$2:$J$2336,6,FALSE)</f>
        <v>No</v>
      </c>
      <c r="H1233" s="17">
        <f>VLOOKUP($A1233,'Medical Examinations'!$A$2:$J$2336,7,FALSE)</f>
        <v>0</v>
      </c>
      <c r="I1233" t="str">
        <f>VLOOKUP($A1233,'Medical Examinations'!$A$2:$J$2336,8,FALSE)</f>
        <v>No</v>
      </c>
      <c r="J1233" t="str">
        <f>VLOOKUP($A1233,'Medical Examinations'!$A$2:$J$2336,9,FALSE)</f>
        <v>Overweight</v>
      </c>
      <c r="K1233" t="str">
        <f>VLOOKUP($A1233,'Medical Examinations'!$A$2:$J$2336,10,FALSE)</f>
        <v>Normal</v>
      </c>
      <c r="L1233" s="18">
        <f>VLOOKUP($A1233,'Hospitalisation Details'!$A$2:$H$2345,2,FALSE)</f>
        <v>28433</v>
      </c>
      <c r="M1233" s="13">
        <f>VLOOKUP($A1233,'Hospitalisation Details'!$A$2:$H$2345,4,FALSE)</f>
        <v>9095.07</v>
      </c>
      <c r="N1233" t="str">
        <f>VLOOKUP($A1233,'Hospitalisation Details'!$A$2:$H$2345,5,FALSE)</f>
        <v>tier - 2</v>
      </c>
      <c r="O1233" t="str">
        <f>VLOOKUP($A1233,'Hospitalisation Details'!$A$2:$H$2345,6,FALSE)</f>
        <v>tier - 2</v>
      </c>
      <c r="P1233" t="str">
        <f>VLOOKUP($A1233,'Hospitalisation Details'!$A$2:$H$2345,7,FALSE)</f>
        <v>R1024</v>
      </c>
      <c r="Q1233" s="17">
        <f>VLOOKUP($A1233,'Hospitalisation Details'!$A$2:$H$2345,8,FALSE)</f>
        <v>45</v>
      </c>
    </row>
    <row r="1234" spans="1:17" x14ac:dyDescent="0.25">
      <c r="A1234" t="str">
        <f>'Customer Names'!A1234</f>
        <v>Id1233</v>
      </c>
      <c r="B1234" t="str">
        <f>VLOOKUP($A1234,'Customer Names'!$A$2:$D$2336,3,FALSE)</f>
        <v>Juan Carlos</v>
      </c>
      <c r="C1234" s="16">
        <f>VLOOKUP($A1234,'Medical Examinations'!$A$2:$J$2336,2,FALSE)</f>
        <v>44.77</v>
      </c>
      <c r="D1234" s="16">
        <f>VLOOKUP($A1234,'Medical Examinations'!$A$2:$J$2336,3,FALSE)</f>
        <v>4.0599999999999996</v>
      </c>
      <c r="E1234" t="str">
        <f>VLOOKUP($A1234,'Medical Examinations'!$A$2:$J$2336,4,FALSE)</f>
        <v>No</v>
      </c>
      <c r="F1234" t="str">
        <f>VLOOKUP($A1234,'Medical Examinations'!$A$2:$J$2336,5,FALSE)</f>
        <v>No</v>
      </c>
      <c r="G1234" t="str">
        <f>VLOOKUP($A1234,'Medical Examinations'!$A$2:$J$2336,6,FALSE)</f>
        <v>No</v>
      </c>
      <c r="H1234" s="17">
        <f>VLOOKUP($A1234,'Medical Examinations'!$A$2:$J$2336,7,FALSE)</f>
        <v>2</v>
      </c>
      <c r="I1234" t="str">
        <f>VLOOKUP($A1234,'Medical Examinations'!$A$2:$J$2336,8,FALSE)</f>
        <v>No</v>
      </c>
      <c r="J1234" t="str">
        <f>VLOOKUP($A1234,'Medical Examinations'!$A$2:$J$2336,9,FALSE)</f>
        <v>Obesity</v>
      </c>
      <c r="K1234" t="str">
        <f>VLOOKUP($A1234,'Medical Examinations'!$A$2:$J$2336,10,FALSE)</f>
        <v>Normal</v>
      </c>
      <c r="L1234" s="18">
        <f>VLOOKUP($A1234,'Hospitalisation Details'!$A$2:$H$2345,2,FALSE)</f>
        <v>26635</v>
      </c>
      <c r="M1234" s="13">
        <f>VLOOKUP($A1234,'Hospitalisation Details'!$A$2:$H$2345,4,FALSE)</f>
        <v>9058.73</v>
      </c>
      <c r="N1234" t="str">
        <f>VLOOKUP($A1234,'Hospitalisation Details'!$A$2:$H$2345,5,FALSE)</f>
        <v>tier - 3</v>
      </c>
      <c r="O1234" t="str">
        <f>VLOOKUP($A1234,'Hospitalisation Details'!$A$2:$H$2345,6,FALSE)</f>
        <v>tier - 2</v>
      </c>
      <c r="P1234" t="str">
        <f>VLOOKUP($A1234,'Hospitalisation Details'!$A$2:$H$2345,7,FALSE)</f>
        <v>R1013</v>
      </c>
      <c r="Q1234" s="17">
        <f>VLOOKUP($A1234,'Hospitalisation Details'!$A$2:$H$2345,8,FALSE)</f>
        <v>50</v>
      </c>
    </row>
    <row r="1235" spans="1:17" x14ac:dyDescent="0.25">
      <c r="A1235" t="str">
        <f>'Customer Names'!A1235</f>
        <v>Id1234</v>
      </c>
      <c r="B1235" t="str">
        <f>VLOOKUP($A1235,'Customer Names'!$A$2:$D$2336,3,FALSE)</f>
        <v>John III</v>
      </c>
      <c r="C1235" s="16">
        <f>VLOOKUP($A1235,'Medical Examinations'!$A$2:$J$2336,2,FALSE)</f>
        <v>37.07</v>
      </c>
      <c r="D1235" s="16">
        <f>VLOOKUP($A1235,'Medical Examinations'!$A$2:$J$2336,3,FALSE)</f>
        <v>5.69</v>
      </c>
      <c r="E1235" t="str">
        <f>VLOOKUP($A1235,'Medical Examinations'!$A$2:$J$2336,4,FALSE)</f>
        <v>No</v>
      </c>
      <c r="F1235" t="str">
        <f>VLOOKUP($A1235,'Medical Examinations'!$A$2:$J$2336,5,FALSE)</f>
        <v>No</v>
      </c>
      <c r="G1235" t="str">
        <f>VLOOKUP($A1235,'Medical Examinations'!$A$2:$J$2336,6,FALSE)</f>
        <v>No</v>
      </c>
      <c r="H1235" s="17">
        <f>VLOOKUP($A1235,'Medical Examinations'!$A$2:$J$2336,7,FALSE)</f>
        <v>2</v>
      </c>
      <c r="I1235" t="str">
        <f>VLOOKUP($A1235,'Medical Examinations'!$A$2:$J$2336,8,FALSE)</f>
        <v>No</v>
      </c>
      <c r="J1235" t="str">
        <f>VLOOKUP($A1235,'Medical Examinations'!$A$2:$J$2336,9,FALSE)</f>
        <v>Obesity</v>
      </c>
      <c r="K1235" t="str">
        <f>VLOOKUP($A1235,'Medical Examinations'!$A$2:$J$2336,10,FALSE)</f>
        <v>Normal</v>
      </c>
      <c r="L1235" s="18">
        <f>VLOOKUP($A1235,'Hospitalisation Details'!$A$2:$H$2345,2,FALSE)</f>
        <v>26640</v>
      </c>
      <c r="M1235" s="13">
        <f>VLOOKUP($A1235,'Hospitalisation Details'!$A$2:$H$2345,4,FALSE)</f>
        <v>9048.0300000000007</v>
      </c>
      <c r="N1235" t="str">
        <f>VLOOKUP($A1235,'Hospitalisation Details'!$A$2:$H$2345,5,FALSE)</f>
        <v>tier - 2</v>
      </c>
      <c r="O1235" t="str">
        <f>VLOOKUP($A1235,'Hospitalisation Details'!$A$2:$H$2345,6,FALSE)</f>
        <v>tier - 2</v>
      </c>
      <c r="P1235" t="str">
        <f>VLOOKUP($A1235,'Hospitalisation Details'!$A$2:$H$2345,7,FALSE)</f>
        <v>R1013</v>
      </c>
      <c r="Q1235" s="17">
        <f>VLOOKUP($A1235,'Hospitalisation Details'!$A$2:$H$2345,8,FALSE)</f>
        <v>50</v>
      </c>
    </row>
    <row r="1236" spans="1:17" x14ac:dyDescent="0.25">
      <c r="A1236" t="str">
        <f>'Customer Names'!A1236</f>
        <v>Id1235</v>
      </c>
      <c r="B1236" t="str">
        <f>VLOOKUP($A1236,'Customer Names'!$A$2:$D$2336,3,FALSE)</f>
        <v>Sarah M</v>
      </c>
      <c r="C1236" s="16">
        <f>VLOOKUP($A1236,'Medical Examinations'!$A$2:$J$2336,2,FALSE)</f>
        <v>39.799999999999997</v>
      </c>
      <c r="D1236" s="16">
        <f>VLOOKUP($A1236,'Medical Examinations'!$A$2:$J$2336,3,FALSE)</f>
        <v>5.66</v>
      </c>
      <c r="E1236" t="str">
        <f>VLOOKUP($A1236,'Medical Examinations'!$A$2:$J$2336,4,FALSE)</f>
        <v>No</v>
      </c>
      <c r="F1236" t="str">
        <f>VLOOKUP($A1236,'Medical Examinations'!$A$2:$J$2336,5,FALSE)</f>
        <v>No</v>
      </c>
      <c r="G1236" t="str">
        <f>VLOOKUP($A1236,'Medical Examinations'!$A$2:$J$2336,6,FALSE)</f>
        <v>Yes</v>
      </c>
      <c r="H1236" s="17">
        <f>VLOOKUP($A1236,'Medical Examinations'!$A$2:$J$2336,7,FALSE)</f>
        <v>1</v>
      </c>
      <c r="I1236" t="str">
        <f>VLOOKUP($A1236,'Medical Examinations'!$A$2:$J$2336,8,FALSE)</f>
        <v>No</v>
      </c>
      <c r="J1236" t="str">
        <f>VLOOKUP($A1236,'Medical Examinations'!$A$2:$J$2336,9,FALSE)</f>
        <v>Obesity</v>
      </c>
      <c r="K1236" t="str">
        <f>VLOOKUP($A1236,'Medical Examinations'!$A$2:$J$2336,10,FALSE)</f>
        <v>Normal</v>
      </c>
      <c r="L1236" s="18">
        <f>VLOOKUP($A1236,'Hospitalisation Details'!$A$2:$H$2345,2,FALSE)</f>
        <v>34304</v>
      </c>
      <c r="M1236" s="13">
        <f>VLOOKUP($A1236,'Hospitalisation Details'!$A$2:$H$2345,4,FALSE)</f>
        <v>9010.2000000000007</v>
      </c>
      <c r="N1236" t="str">
        <f>VLOOKUP($A1236,'Hospitalisation Details'!$A$2:$H$2345,5,FALSE)</f>
        <v>tier - 2</v>
      </c>
      <c r="O1236" t="str">
        <f>VLOOKUP($A1236,'Hospitalisation Details'!$A$2:$H$2345,6,FALSE)</f>
        <v>tier - 3</v>
      </c>
      <c r="P1236" t="str">
        <f>VLOOKUP($A1236,'Hospitalisation Details'!$A$2:$H$2345,7,FALSE)</f>
        <v>R1026</v>
      </c>
      <c r="Q1236" s="17">
        <f>VLOOKUP($A1236,'Hospitalisation Details'!$A$2:$H$2345,8,FALSE)</f>
        <v>29</v>
      </c>
    </row>
    <row r="1237" spans="1:17" x14ac:dyDescent="0.25">
      <c r="A1237" t="str">
        <f>'Customer Names'!A1237</f>
        <v>Id1236</v>
      </c>
      <c r="B1237" t="str">
        <f>VLOOKUP($A1237,'Customer Names'!$A$2:$D$2336,3,FALSE)</f>
        <v>Kristin C</v>
      </c>
      <c r="C1237" s="16">
        <f>VLOOKUP($A1237,'Medical Examinations'!$A$2:$J$2336,2,FALSE)</f>
        <v>26.36</v>
      </c>
      <c r="D1237" s="16">
        <f>VLOOKUP($A1237,'Medical Examinations'!$A$2:$J$2336,3,FALSE)</f>
        <v>4.32</v>
      </c>
      <c r="E1237" t="str">
        <f>VLOOKUP($A1237,'Medical Examinations'!$A$2:$J$2336,4,FALSE)</f>
        <v>No</v>
      </c>
      <c r="F1237" t="str">
        <f>VLOOKUP($A1237,'Medical Examinations'!$A$2:$J$2336,5,FALSE)</f>
        <v>No</v>
      </c>
      <c r="G1237" t="str">
        <f>VLOOKUP($A1237,'Medical Examinations'!$A$2:$J$2336,6,FALSE)</f>
        <v>Yes</v>
      </c>
      <c r="H1237" s="17">
        <f>VLOOKUP($A1237,'Medical Examinations'!$A$2:$J$2336,7,FALSE)</f>
        <v>1</v>
      </c>
      <c r="I1237" t="str">
        <f>VLOOKUP($A1237,'Medical Examinations'!$A$2:$J$2336,8,FALSE)</f>
        <v>No</v>
      </c>
      <c r="J1237" t="str">
        <f>VLOOKUP($A1237,'Medical Examinations'!$A$2:$J$2336,9,FALSE)</f>
        <v>Overweight</v>
      </c>
      <c r="K1237" t="str">
        <f>VLOOKUP($A1237,'Medical Examinations'!$A$2:$J$2336,10,FALSE)</f>
        <v>Normal</v>
      </c>
      <c r="L1237" s="18">
        <f>VLOOKUP($A1237,'Hospitalisation Details'!$A$2:$H$2345,2,FALSE)</f>
        <v>29205</v>
      </c>
      <c r="M1237" s="13">
        <f>VLOOKUP($A1237,'Hospitalisation Details'!$A$2:$H$2345,4,FALSE)</f>
        <v>8998.43</v>
      </c>
      <c r="N1237" t="str">
        <f>VLOOKUP($A1237,'Hospitalisation Details'!$A$2:$H$2345,5,FALSE)</f>
        <v>tier - 2</v>
      </c>
      <c r="O1237" t="str">
        <f>VLOOKUP($A1237,'Hospitalisation Details'!$A$2:$H$2345,6,FALSE)</f>
        <v>tier - 1</v>
      </c>
      <c r="P1237" t="str">
        <f>VLOOKUP($A1237,'Hospitalisation Details'!$A$2:$H$2345,7,FALSE)</f>
        <v>R1025</v>
      </c>
      <c r="Q1237" s="17">
        <f>VLOOKUP($A1237,'Hospitalisation Details'!$A$2:$H$2345,8,FALSE)</f>
        <v>43</v>
      </c>
    </row>
    <row r="1238" spans="1:17" x14ac:dyDescent="0.25">
      <c r="A1238" t="str">
        <f>'Customer Names'!A1238</f>
        <v>Id1237</v>
      </c>
      <c r="B1238" t="str">
        <f>VLOOKUP($A1238,'Customer Names'!$A$2:$D$2336,3,FALSE)</f>
        <v>Casey M.</v>
      </c>
      <c r="C1238" s="16">
        <f>VLOOKUP($A1238,'Medical Examinations'!$A$2:$J$2336,2,FALSE)</f>
        <v>29.925000000000001</v>
      </c>
      <c r="D1238" s="16">
        <f>VLOOKUP($A1238,'Medical Examinations'!$A$2:$J$2336,3,FALSE)</f>
        <v>8.2899999999999991</v>
      </c>
      <c r="E1238" t="str">
        <f>VLOOKUP($A1238,'Medical Examinations'!$A$2:$J$2336,4,FALSE)</f>
        <v>No</v>
      </c>
      <c r="F1238" t="str">
        <f>VLOOKUP($A1238,'Medical Examinations'!$A$2:$J$2336,5,FALSE)</f>
        <v>No</v>
      </c>
      <c r="G1238" t="str">
        <f>VLOOKUP($A1238,'Medical Examinations'!$A$2:$J$2336,6,FALSE)</f>
        <v>No</v>
      </c>
      <c r="H1238" s="17">
        <f>VLOOKUP($A1238,'Medical Examinations'!$A$2:$J$2336,7,FALSE)</f>
        <v>2</v>
      </c>
      <c r="I1238" t="str">
        <f>VLOOKUP($A1238,'Medical Examinations'!$A$2:$J$2336,8,FALSE)</f>
        <v>No</v>
      </c>
      <c r="J1238" t="str">
        <f>VLOOKUP($A1238,'Medical Examinations'!$A$2:$J$2336,9,FALSE)</f>
        <v>Overweight</v>
      </c>
      <c r="K1238" t="str">
        <f>VLOOKUP($A1238,'Medical Examinations'!$A$2:$J$2336,10,FALSE)</f>
        <v>Diabetes</v>
      </c>
      <c r="L1238" s="18">
        <f>VLOOKUP($A1238,'Hospitalisation Details'!$A$2:$H$2345,2,FALSE)</f>
        <v>26948</v>
      </c>
      <c r="M1238" s="13">
        <f>VLOOKUP($A1238,'Hospitalisation Details'!$A$2:$H$2345,4,FALSE)</f>
        <v>8988.16</v>
      </c>
      <c r="N1238" t="str">
        <f>VLOOKUP($A1238,'Hospitalisation Details'!$A$2:$H$2345,5,FALSE)</f>
        <v>tier - 2</v>
      </c>
      <c r="O1238" t="str">
        <f>VLOOKUP($A1238,'Hospitalisation Details'!$A$2:$H$2345,6,FALSE)</f>
        <v>tier - 1</v>
      </c>
      <c r="P1238" t="str">
        <f>VLOOKUP($A1238,'Hospitalisation Details'!$A$2:$H$2345,7,FALSE)</f>
        <v>R1012</v>
      </c>
      <c r="Q1238" s="17">
        <f>VLOOKUP($A1238,'Hospitalisation Details'!$A$2:$H$2345,8,FALSE)</f>
        <v>49</v>
      </c>
    </row>
    <row r="1239" spans="1:17" x14ac:dyDescent="0.25">
      <c r="A1239" t="str">
        <f>'Customer Names'!A1239</f>
        <v>Id1238</v>
      </c>
      <c r="B1239" t="str">
        <f>VLOOKUP($A1239,'Customer Names'!$A$2:$D$2336,3,FALSE)</f>
        <v>Samuel</v>
      </c>
      <c r="C1239" s="16">
        <f>VLOOKUP($A1239,'Medical Examinations'!$A$2:$J$2336,2,FALSE)</f>
        <v>37.29</v>
      </c>
      <c r="D1239" s="16">
        <f>VLOOKUP($A1239,'Medical Examinations'!$A$2:$J$2336,3,FALSE)</f>
        <v>10.46</v>
      </c>
      <c r="E1239" t="str">
        <f>VLOOKUP($A1239,'Medical Examinations'!$A$2:$J$2336,4,FALSE)</f>
        <v>No</v>
      </c>
      <c r="F1239" t="str">
        <f>VLOOKUP($A1239,'Medical Examinations'!$A$2:$J$2336,5,FALSE)</f>
        <v>No</v>
      </c>
      <c r="G1239" t="str">
        <f>VLOOKUP($A1239,'Medical Examinations'!$A$2:$J$2336,6,FALSE)</f>
        <v>No</v>
      </c>
      <c r="H1239" s="17">
        <f>VLOOKUP($A1239,'Medical Examinations'!$A$2:$J$2336,7,FALSE)</f>
        <v>0</v>
      </c>
      <c r="I1239" t="str">
        <f>VLOOKUP($A1239,'Medical Examinations'!$A$2:$J$2336,8,FALSE)</f>
        <v>No</v>
      </c>
      <c r="J1239" t="str">
        <f>VLOOKUP($A1239,'Medical Examinations'!$A$2:$J$2336,9,FALSE)</f>
        <v>Obesity</v>
      </c>
      <c r="K1239" t="str">
        <f>VLOOKUP($A1239,'Medical Examinations'!$A$2:$J$2336,10,FALSE)</f>
        <v>Diabetes</v>
      </c>
      <c r="L1239" s="18">
        <f>VLOOKUP($A1239,'Hospitalisation Details'!$A$2:$H$2345,2,FALSE)</f>
        <v>27231</v>
      </c>
      <c r="M1239" s="13">
        <f>VLOOKUP($A1239,'Hospitalisation Details'!$A$2:$H$2345,4,FALSE)</f>
        <v>8978.19</v>
      </c>
      <c r="N1239" t="str">
        <f>VLOOKUP($A1239,'Hospitalisation Details'!$A$2:$H$2345,5,FALSE)</f>
        <v>tier - 2</v>
      </c>
      <c r="O1239" t="str">
        <f>VLOOKUP($A1239,'Hospitalisation Details'!$A$2:$H$2345,6,FALSE)</f>
        <v>tier - 2</v>
      </c>
      <c r="P1239" t="str">
        <f>VLOOKUP($A1239,'Hospitalisation Details'!$A$2:$H$2345,7,FALSE)</f>
        <v>R1013</v>
      </c>
      <c r="Q1239" s="17">
        <f>VLOOKUP($A1239,'Hospitalisation Details'!$A$2:$H$2345,8,FALSE)</f>
        <v>48</v>
      </c>
    </row>
    <row r="1240" spans="1:17" x14ac:dyDescent="0.25">
      <c r="A1240" t="str">
        <f>'Customer Names'!A1240</f>
        <v>Id1239</v>
      </c>
      <c r="B1240" t="str">
        <f>VLOOKUP($A1240,'Customer Names'!$A$2:$D$2336,3,FALSE)</f>
        <v>Braulio</v>
      </c>
      <c r="C1240" s="16">
        <f>VLOOKUP($A1240,'Medical Examinations'!$A$2:$J$2336,2,FALSE)</f>
        <v>30.2</v>
      </c>
      <c r="D1240" s="16">
        <f>VLOOKUP($A1240,'Medical Examinations'!$A$2:$J$2336,3,FALSE)</f>
        <v>11.96</v>
      </c>
      <c r="E1240" t="str">
        <f>VLOOKUP($A1240,'Medical Examinations'!$A$2:$J$2336,4,FALSE)</f>
        <v>No</v>
      </c>
      <c r="F1240" t="str">
        <f>VLOOKUP($A1240,'Medical Examinations'!$A$2:$J$2336,5,FALSE)</f>
        <v>No</v>
      </c>
      <c r="G1240" t="str">
        <f>VLOOKUP($A1240,'Medical Examinations'!$A$2:$J$2336,6,FALSE)</f>
        <v>No</v>
      </c>
      <c r="H1240" s="17">
        <f>VLOOKUP($A1240,'Medical Examinations'!$A$2:$J$2336,7,FALSE)</f>
        <v>0</v>
      </c>
      <c r="I1240" t="str">
        <f>VLOOKUP($A1240,'Medical Examinations'!$A$2:$J$2336,8,FALSE)</f>
        <v>No</v>
      </c>
      <c r="J1240" t="str">
        <f>VLOOKUP($A1240,'Medical Examinations'!$A$2:$J$2336,9,FALSE)</f>
        <v>Obesity</v>
      </c>
      <c r="K1240" t="str">
        <f>VLOOKUP($A1240,'Medical Examinations'!$A$2:$J$2336,10,FALSE)</f>
        <v>Diabetes</v>
      </c>
      <c r="L1240" s="18">
        <f>VLOOKUP($A1240,'Hospitalisation Details'!$A$2:$H$2345,2,FALSE)</f>
        <v>27280</v>
      </c>
      <c r="M1240" s="13">
        <f>VLOOKUP($A1240,'Hospitalisation Details'!$A$2:$H$2345,4,FALSE)</f>
        <v>8968.33</v>
      </c>
      <c r="N1240" t="str">
        <f>VLOOKUP($A1240,'Hospitalisation Details'!$A$2:$H$2345,5,FALSE)</f>
        <v>tier - 3</v>
      </c>
      <c r="O1240" t="str">
        <f>VLOOKUP($A1240,'Hospitalisation Details'!$A$2:$H$2345,6,FALSE)</f>
        <v>tier - 2</v>
      </c>
      <c r="P1240" t="str">
        <f>VLOOKUP($A1240,'Hospitalisation Details'!$A$2:$H$2345,7,FALSE)</f>
        <v>R1011</v>
      </c>
      <c r="Q1240" s="17">
        <f>VLOOKUP($A1240,'Hospitalisation Details'!$A$2:$H$2345,8,FALSE)</f>
        <v>48</v>
      </c>
    </row>
    <row r="1241" spans="1:17" x14ac:dyDescent="0.25">
      <c r="A1241" t="str">
        <f>'Customer Names'!A1241</f>
        <v>Id1240</v>
      </c>
      <c r="B1241" t="str">
        <f>VLOOKUP($A1241,'Customer Names'!$A$2:$D$2336,3,FALSE)</f>
        <v>Anne-Marie</v>
      </c>
      <c r="C1241" s="16">
        <f>VLOOKUP($A1241,'Medical Examinations'!$A$2:$J$2336,2,FALSE)</f>
        <v>24.225000000000001</v>
      </c>
      <c r="D1241" s="16">
        <f>VLOOKUP($A1241,'Medical Examinations'!$A$2:$J$2336,3,FALSE)</f>
        <v>4.25</v>
      </c>
      <c r="E1241" t="str">
        <f>VLOOKUP($A1241,'Medical Examinations'!$A$2:$J$2336,4,FALSE)</f>
        <v>yes</v>
      </c>
      <c r="F1241" t="str">
        <f>VLOOKUP($A1241,'Medical Examinations'!$A$2:$J$2336,5,FALSE)</f>
        <v>No</v>
      </c>
      <c r="G1241" t="str">
        <f>VLOOKUP($A1241,'Medical Examinations'!$A$2:$J$2336,6,FALSE)</f>
        <v>Yes</v>
      </c>
      <c r="H1241" s="17">
        <f>VLOOKUP($A1241,'Medical Examinations'!$A$2:$J$2336,7,FALSE)</f>
        <v>1</v>
      </c>
      <c r="I1241" t="str">
        <f>VLOOKUP($A1241,'Medical Examinations'!$A$2:$J$2336,8,FALSE)</f>
        <v>No</v>
      </c>
      <c r="J1241" t="str">
        <f>VLOOKUP($A1241,'Medical Examinations'!$A$2:$J$2336,9,FALSE)</f>
        <v>Normal Weight</v>
      </c>
      <c r="K1241" t="str">
        <f>VLOOKUP($A1241,'Medical Examinations'!$A$2:$J$2336,10,FALSE)</f>
        <v>Normal</v>
      </c>
      <c r="L1241" s="18">
        <f>VLOOKUP($A1241,'Hospitalisation Details'!$A$2:$H$2345,2,FALSE)</f>
        <v>30512</v>
      </c>
      <c r="M1241" s="13">
        <f>VLOOKUP($A1241,'Hospitalisation Details'!$A$2:$H$2345,4,FALSE)</f>
        <v>8965.7999999999993</v>
      </c>
      <c r="N1241" t="str">
        <f>VLOOKUP($A1241,'Hospitalisation Details'!$A$2:$H$2345,5,FALSE)</f>
        <v>tier - 2</v>
      </c>
      <c r="O1241" t="str">
        <f>VLOOKUP($A1241,'Hospitalisation Details'!$A$2:$H$2345,6,FALSE)</f>
        <v>tier - 3</v>
      </c>
      <c r="P1241" t="str">
        <f>VLOOKUP($A1241,'Hospitalisation Details'!$A$2:$H$2345,7,FALSE)</f>
        <v>R1012</v>
      </c>
      <c r="Q1241" s="17">
        <f>VLOOKUP($A1241,'Hospitalisation Details'!$A$2:$H$2345,8,FALSE)</f>
        <v>39</v>
      </c>
    </row>
    <row r="1242" spans="1:17" x14ac:dyDescent="0.25">
      <c r="A1242" t="str">
        <f>'Customer Names'!A1242</f>
        <v>Id1241</v>
      </c>
      <c r="B1242" t="str">
        <f>VLOOKUP($A1242,'Customer Names'!$A$2:$D$2336,3,FALSE)</f>
        <v>Samuel K.</v>
      </c>
      <c r="C1242" s="16">
        <f>VLOOKUP($A1242,'Medical Examinations'!$A$2:$J$2336,2,FALSE)</f>
        <v>31.445</v>
      </c>
      <c r="D1242" s="16">
        <f>VLOOKUP($A1242,'Medical Examinations'!$A$2:$J$2336,3,FALSE)</f>
        <v>8.33</v>
      </c>
      <c r="E1242" t="str">
        <f>VLOOKUP($A1242,'Medical Examinations'!$A$2:$J$2336,4,FALSE)</f>
        <v>No</v>
      </c>
      <c r="F1242" t="str">
        <f>VLOOKUP($A1242,'Medical Examinations'!$A$2:$J$2336,5,FALSE)</f>
        <v>No</v>
      </c>
      <c r="G1242" t="str">
        <f>VLOOKUP($A1242,'Medical Examinations'!$A$2:$J$2336,6,FALSE)</f>
        <v>No</v>
      </c>
      <c r="H1242" s="17">
        <f>VLOOKUP($A1242,'Medical Examinations'!$A$2:$J$2336,7,FALSE)</f>
        <v>0</v>
      </c>
      <c r="I1242" t="str">
        <f>VLOOKUP($A1242,'Medical Examinations'!$A$2:$J$2336,8,FALSE)</f>
        <v>No</v>
      </c>
      <c r="J1242" t="str">
        <f>VLOOKUP($A1242,'Medical Examinations'!$A$2:$J$2336,9,FALSE)</f>
        <v>Obesity</v>
      </c>
      <c r="K1242" t="str">
        <f>VLOOKUP($A1242,'Medical Examinations'!$A$2:$J$2336,10,FALSE)</f>
        <v>Diabetes</v>
      </c>
      <c r="L1242" s="18">
        <f>VLOOKUP($A1242,'Hospitalisation Details'!$A$2:$H$2345,2,FALSE)</f>
        <v>27258</v>
      </c>
      <c r="M1242" s="13">
        <f>VLOOKUP($A1242,'Hospitalisation Details'!$A$2:$H$2345,4,FALSE)</f>
        <v>8964.06</v>
      </c>
      <c r="N1242" t="str">
        <f>VLOOKUP($A1242,'Hospitalisation Details'!$A$2:$H$2345,5,FALSE)</f>
        <v>tier - 3</v>
      </c>
      <c r="O1242" t="str">
        <f>VLOOKUP($A1242,'Hospitalisation Details'!$A$2:$H$2345,6,FALSE)</f>
        <v>tier - 2</v>
      </c>
      <c r="P1242" t="str">
        <f>VLOOKUP($A1242,'Hospitalisation Details'!$A$2:$H$2345,7,FALSE)</f>
        <v>R1016</v>
      </c>
      <c r="Q1242" s="17">
        <f>VLOOKUP($A1242,'Hospitalisation Details'!$A$2:$H$2345,8,FALSE)</f>
        <v>48</v>
      </c>
    </row>
    <row r="1243" spans="1:17" x14ac:dyDescent="0.25">
      <c r="A1243" t="str">
        <f>'Customer Names'!A1243</f>
        <v>Id1242</v>
      </c>
      <c r="B1243" t="str">
        <f>VLOOKUP($A1243,'Customer Names'!$A$2:$D$2336,3,FALSE)</f>
        <v>Yuki</v>
      </c>
      <c r="C1243" s="16">
        <f>VLOOKUP($A1243,'Medical Examinations'!$A$2:$J$2336,2,FALSE)</f>
        <v>38.880000000000003</v>
      </c>
      <c r="D1243" s="16">
        <f>VLOOKUP($A1243,'Medical Examinations'!$A$2:$J$2336,3,FALSE)</f>
        <v>4.29</v>
      </c>
      <c r="E1243" t="str">
        <f>VLOOKUP($A1243,'Medical Examinations'!$A$2:$J$2336,4,FALSE)</f>
        <v>No</v>
      </c>
      <c r="F1243" t="str">
        <f>VLOOKUP($A1243,'Medical Examinations'!$A$2:$J$2336,5,FALSE)</f>
        <v>No</v>
      </c>
      <c r="G1243" t="str">
        <f>VLOOKUP($A1243,'Medical Examinations'!$A$2:$J$2336,6,FALSE)</f>
        <v>No</v>
      </c>
      <c r="H1243" s="17">
        <f>VLOOKUP($A1243,'Medical Examinations'!$A$2:$J$2336,7,FALSE)</f>
        <v>1</v>
      </c>
      <c r="I1243" t="str">
        <f>VLOOKUP($A1243,'Medical Examinations'!$A$2:$J$2336,8,FALSE)</f>
        <v>No</v>
      </c>
      <c r="J1243" t="str">
        <f>VLOOKUP($A1243,'Medical Examinations'!$A$2:$J$2336,9,FALSE)</f>
        <v>Obesity</v>
      </c>
      <c r="K1243" t="str">
        <f>VLOOKUP($A1243,'Medical Examinations'!$A$2:$J$2336,10,FALSE)</f>
        <v>Normal</v>
      </c>
      <c r="L1243" s="18">
        <f>VLOOKUP($A1243,'Hospitalisation Details'!$A$2:$H$2345,2,FALSE)</f>
        <v>33874</v>
      </c>
      <c r="M1243" s="13">
        <f>VLOOKUP($A1243,'Hospitalisation Details'!$A$2:$H$2345,4,FALSE)</f>
        <v>8954.99</v>
      </c>
      <c r="N1243" t="str">
        <f>VLOOKUP($A1243,'Hospitalisation Details'!$A$2:$H$2345,5,FALSE)</f>
        <v>tier - 2</v>
      </c>
      <c r="O1243" t="str">
        <f>VLOOKUP($A1243,'Hospitalisation Details'!$A$2:$H$2345,6,FALSE)</f>
        <v>tier - 3</v>
      </c>
      <c r="P1243" t="str">
        <f>VLOOKUP($A1243,'Hospitalisation Details'!$A$2:$H$2345,7,FALSE)</f>
        <v>R1026</v>
      </c>
      <c r="Q1243" s="17">
        <f>VLOOKUP($A1243,'Hospitalisation Details'!$A$2:$H$2345,8,FALSE)</f>
        <v>30</v>
      </c>
    </row>
    <row r="1244" spans="1:17" x14ac:dyDescent="0.25">
      <c r="A1244" t="str">
        <f>'Customer Names'!A1244</f>
        <v>Id1243</v>
      </c>
      <c r="B1244" t="str">
        <f>VLOOKUP($A1244,'Customer Names'!$A$2:$D$2336,3,FALSE)</f>
        <v>Rafer</v>
      </c>
      <c r="C1244" s="16">
        <f>VLOOKUP($A1244,'Medical Examinations'!$A$2:$J$2336,2,FALSE)</f>
        <v>43.89</v>
      </c>
      <c r="D1244" s="16">
        <f>VLOOKUP($A1244,'Medical Examinations'!$A$2:$J$2336,3,FALSE)</f>
        <v>6.32</v>
      </c>
      <c r="E1244" t="str">
        <f>VLOOKUP($A1244,'Medical Examinations'!$A$2:$J$2336,4,FALSE)</f>
        <v>yes</v>
      </c>
      <c r="F1244" t="str">
        <f>VLOOKUP($A1244,'Medical Examinations'!$A$2:$J$2336,5,FALSE)</f>
        <v>No</v>
      </c>
      <c r="G1244" t="str">
        <f>VLOOKUP($A1244,'Medical Examinations'!$A$2:$J$2336,6,FALSE)</f>
        <v>No</v>
      </c>
      <c r="H1244" s="17">
        <f>VLOOKUP($A1244,'Medical Examinations'!$A$2:$J$2336,7,FALSE)</f>
        <v>0</v>
      </c>
      <c r="I1244" t="str">
        <f>VLOOKUP($A1244,'Medical Examinations'!$A$2:$J$2336,8,FALSE)</f>
        <v>No</v>
      </c>
      <c r="J1244" t="str">
        <f>VLOOKUP($A1244,'Medical Examinations'!$A$2:$J$2336,9,FALSE)</f>
        <v>Obesity</v>
      </c>
      <c r="K1244" t="str">
        <f>VLOOKUP($A1244,'Medical Examinations'!$A$2:$J$2336,10,FALSE)</f>
        <v>Prediabetes</v>
      </c>
      <c r="L1244" s="18">
        <f>VLOOKUP($A1244,'Hospitalisation Details'!$A$2:$H$2345,2,FALSE)</f>
        <v>28119</v>
      </c>
      <c r="M1244" s="13">
        <f>VLOOKUP($A1244,'Hospitalisation Details'!$A$2:$H$2345,4,FALSE)</f>
        <v>8944.1200000000008</v>
      </c>
      <c r="N1244" t="str">
        <f>VLOOKUP($A1244,'Hospitalisation Details'!$A$2:$H$2345,5,FALSE)</f>
        <v>tier - 3</v>
      </c>
      <c r="O1244" t="str">
        <f>VLOOKUP($A1244,'Hospitalisation Details'!$A$2:$H$2345,6,FALSE)</f>
        <v>tier - 2</v>
      </c>
      <c r="P1244" t="str">
        <f>VLOOKUP($A1244,'Hospitalisation Details'!$A$2:$H$2345,7,FALSE)</f>
        <v>R1013</v>
      </c>
      <c r="Q1244" s="17">
        <f>VLOOKUP($A1244,'Hospitalisation Details'!$A$2:$H$2345,8,FALSE)</f>
        <v>46</v>
      </c>
    </row>
    <row r="1245" spans="1:17" x14ac:dyDescent="0.25">
      <c r="A1245" t="str">
        <f>'Customer Names'!A1245</f>
        <v>Id1244</v>
      </c>
      <c r="B1245" t="str">
        <f>VLOOKUP($A1245,'Customer Names'!$A$2:$D$2336,3,FALSE)</f>
        <v>Claire</v>
      </c>
      <c r="C1245" s="16">
        <f>VLOOKUP($A1245,'Medical Examinations'!$A$2:$J$2336,2,FALSE)</f>
        <v>25.6</v>
      </c>
      <c r="D1245" s="16">
        <f>VLOOKUP($A1245,'Medical Examinations'!$A$2:$J$2336,3,FALSE)</f>
        <v>5.65</v>
      </c>
      <c r="E1245" t="str">
        <f>VLOOKUP($A1245,'Medical Examinations'!$A$2:$J$2336,4,FALSE)</f>
        <v>No</v>
      </c>
      <c r="F1245" t="str">
        <f>VLOOKUP($A1245,'Medical Examinations'!$A$2:$J$2336,5,FALSE)</f>
        <v>No</v>
      </c>
      <c r="G1245" t="str">
        <f>VLOOKUP($A1245,'Medical Examinations'!$A$2:$J$2336,6,FALSE)</f>
        <v>No</v>
      </c>
      <c r="H1245" s="17">
        <f>VLOOKUP($A1245,'Medical Examinations'!$A$2:$J$2336,7,FALSE)</f>
        <v>2</v>
      </c>
      <c r="I1245" t="str">
        <f>VLOOKUP($A1245,'Medical Examinations'!$A$2:$J$2336,8,FALSE)</f>
        <v>No</v>
      </c>
      <c r="J1245" t="str">
        <f>VLOOKUP($A1245,'Medical Examinations'!$A$2:$J$2336,9,FALSE)</f>
        <v>Overweight</v>
      </c>
      <c r="K1245" t="str">
        <f>VLOOKUP($A1245,'Medical Examinations'!$A$2:$J$2336,10,FALSE)</f>
        <v>Normal</v>
      </c>
      <c r="L1245" s="18">
        <f>VLOOKUP($A1245,'Hospitalisation Details'!$A$2:$H$2345,2,FALSE)</f>
        <v>26456</v>
      </c>
      <c r="M1245" s="13">
        <f>VLOOKUP($A1245,'Hospitalisation Details'!$A$2:$H$2345,4,FALSE)</f>
        <v>8932.08</v>
      </c>
      <c r="N1245" t="str">
        <f>VLOOKUP($A1245,'Hospitalisation Details'!$A$2:$H$2345,5,FALSE)</f>
        <v>tier - 2</v>
      </c>
      <c r="O1245" t="str">
        <f>VLOOKUP($A1245,'Hospitalisation Details'!$A$2:$H$2345,6,FALSE)</f>
        <v>tier - 1</v>
      </c>
      <c r="P1245" t="str">
        <f>VLOOKUP($A1245,'Hospitalisation Details'!$A$2:$H$2345,7,FALSE)</f>
        <v>R1011</v>
      </c>
      <c r="Q1245" s="17">
        <f>VLOOKUP($A1245,'Hospitalisation Details'!$A$2:$H$2345,8,FALSE)</f>
        <v>51</v>
      </c>
    </row>
    <row r="1246" spans="1:17" x14ac:dyDescent="0.25">
      <c r="A1246" t="str">
        <f>'Customer Names'!A1246</f>
        <v>Id1245</v>
      </c>
      <c r="B1246" t="str">
        <f>VLOOKUP($A1246,'Customer Names'!$A$2:$D$2336,3,FALSE)</f>
        <v>Erynn J.</v>
      </c>
      <c r="C1246" s="16">
        <f>VLOOKUP($A1246,'Medical Examinations'!$A$2:$J$2336,2,FALSE)</f>
        <v>29.545000000000002</v>
      </c>
      <c r="D1246" s="16">
        <f>VLOOKUP($A1246,'Medical Examinations'!$A$2:$J$2336,3,FALSE)</f>
        <v>8.41</v>
      </c>
      <c r="E1246" t="str">
        <f>VLOOKUP($A1246,'Medical Examinations'!$A$2:$J$2336,4,FALSE)</f>
        <v>yes</v>
      </c>
      <c r="F1246" t="str">
        <f>VLOOKUP($A1246,'Medical Examinations'!$A$2:$J$2336,5,FALSE)</f>
        <v>No</v>
      </c>
      <c r="G1246" t="str">
        <f>VLOOKUP($A1246,'Medical Examinations'!$A$2:$J$2336,6,FALSE)</f>
        <v>No</v>
      </c>
      <c r="H1246" s="17">
        <f>VLOOKUP($A1246,'Medical Examinations'!$A$2:$J$2336,7,FALSE)</f>
        <v>1</v>
      </c>
      <c r="I1246" t="str">
        <f>VLOOKUP($A1246,'Medical Examinations'!$A$2:$J$2336,8,FALSE)</f>
        <v>No</v>
      </c>
      <c r="J1246" t="str">
        <f>VLOOKUP($A1246,'Medical Examinations'!$A$2:$J$2336,9,FALSE)</f>
        <v>Overweight</v>
      </c>
      <c r="K1246" t="str">
        <f>VLOOKUP($A1246,'Medical Examinations'!$A$2:$J$2336,10,FALSE)</f>
        <v>Diabetes</v>
      </c>
      <c r="L1246" s="18">
        <f>VLOOKUP($A1246,'Hospitalisation Details'!$A$2:$H$2345,2,FALSE)</f>
        <v>27582</v>
      </c>
      <c r="M1246" s="13">
        <f>VLOOKUP($A1246,'Hospitalisation Details'!$A$2:$H$2345,4,FALSE)</f>
        <v>8930.93</v>
      </c>
      <c r="N1246" t="str">
        <f>VLOOKUP($A1246,'Hospitalisation Details'!$A$2:$H$2345,5,FALSE)</f>
        <v>tier - 2</v>
      </c>
      <c r="O1246" t="str">
        <f>VLOOKUP($A1246,'Hospitalisation Details'!$A$2:$H$2345,6,FALSE)</f>
        <v>tier - 2</v>
      </c>
      <c r="P1246" t="str">
        <f>VLOOKUP($A1246,'Hospitalisation Details'!$A$2:$H$2345,7,FALSE)</f>
        <v>R1012</v>
      </c>
      <c r="Q1246" s="17">
        <f>VLOOKUP($A1246,'Hospitalisation Details'!$A$2:$H$2345,8,FALSE)</f>
        <v>47</v>
      </c>
    </row>
    <row r="1247" spans="1:17" x14ac:dyDescent="0.25">
      <c r="A1247" t="str">
        <f>'Customer Names'!A1247</f>
        <v>Id1246</v>
      </c>
      <c r="B1247" t="str">
        <f>VLOOKUP($A1247,'Customer Names'!$A$2:$D$2336,3,FALSE)</f>
        <v>Mahesh</v>
      </c>
      <c r="C1247" s="16">
        <f>VLOOKUP($A1247,'Medical Examinations'!$A$2:$J$2336,2,FALSE)</f>
        <v>23.25</v>
      </c>
      <c r="D1247" s="16">
        <f>VLOOKUP($A1247,'Medical Examinations'!$A$2:$J$2336,3,FALSE)</f>
        <v>11.96</v>
      </c>
      <c r="E1247" t="str">
        <f>VLOOKUP($A1247,'Medical Examinations'!$A$2:$J$2336,4,FALSE)</f>
        <v>yes</v>
      </c>
      <c r="F1247" t="str">
        <f>VLOOKUP($A1247,'Medical Examinations'!$A$2:$J$2336,5,FALSE)</f>
        <v>No</v>
      </c>
      <c r="G1247" t="str">
        <f>VLOOKUP($A1247,'Medical Examinations'!$A$2:$J$2336,6,FALSE)</f>
        <v>No</v>
      </c>
      <c r="H1247" s="17">
        <f>VLOOKUP($A1247,'Medical Examinations'!$A$2:$J$2336,7,FALSE)</f>
        <v>0</v>
      </c>
      <c r="I1247" t="str">
        <f>VLOOKUP($A1247,'Medical Examinations'!$A$2:$J$2336,8,FALSE)</f>
        <v>No</v>
      </c>
      <c r="J1247" t="str">
        <f>VLOOKUP($A1247,'Medical Examinations'!$A$2:$J$2336,9,FALSE)</f>
        <v>Normal Weight</v>
      </c>
      <c r="K1247" t="str">
        <f>VLOOKUP($A1247,'Medical Examinations'!$A$2:$J$2336,10,FALSE)</f>
        <v>Diabetes</v>
      </c>
      <c r="L1247" s="18">
        <f>VLOOKUP($A1247,'Hospitalisation Details'!$A$2:$H$2345,2,FALSE)</f>
        <v>24721</v>
      </c>
      <c r="M1247" s="13">
        <f>VLOOKUP($A1247,'Hospitalisation Details'!$A$2:$H$2345,4,FALSE)</f>
        <v>8908.4699999999993</v>
      </c>
      <c r="N1247" t="str">
        <f>VLOOKUP($A1247,'Hospitalisation Details'!$A$2:$H$2345,5,FALSE)</f>
        <v>tier - 3</v>
      </c>
      <c r="O1247" t="str">
        <f>VLOOKUP($A1247,'Hospitalisation Details'!$A$2:$H$2345,6,FALSE)</f>
        <v>tier - 2</v>
      </c>
      <c r="P1247" t="str">
        <f>VLOOKUP($A1247,'Hospitalisation Details'!$A$2:$H$2345,7,FALSE)</f>
        <v>R1013</v>
      </c>
      <c r="Q1247" s="17">
        <f>VLOOKUP($A1247,'Hospitalisation Details'!$A$2:$H$2345,8,FALSE)</f>
        <v>55</v>
      </c>
    </row>
    <row r="1248" spans="1:17" x14ac:dyDescent="0.25">
      <c r="A1248" t="str">
        <f>'Customer Names'!A1248</f>
        <v>Id1247</v>
      </c>
      <c r="B1248" t="str">
        <f>VLOOKUP($A1248,'Customer Names'!$A$2:$D$2336,3,FALSE)</f>
        <v>Stanley</v>
      </c>
      <c r="C1248" s="16">
        <f>VLOOKUP($A1248,'Medical Examinations'!$A$2:$J$2336,2,FALSE)</f>
        <v>43.95</v>
      </c>
      <c r="D1248" s="16">
        <f>VLOOKUP($A1248,'Medical Examinations'!$A$2:$J$2336,3,FALSE)</f>
        <v>5.17</v>
      </c>
      <c r="E1248" t="str">
        <f>VLOOKUP($A1248,'Medical Examinations'!$A$2:$J$2336,4,FALSE)</f>
        <v>yes</v>
      </c>
      <c r="F1248" t="str">
        <f>VLOOKUP($A1248,'Medical Examinations'!$A$2:$J$2336,5,FALSE)</f>
        <v>No</v>
      </c>
      <c r="G1248" t="str">
        <f>VLOOKUP($A1248,'Medical Examinations'!$A$2:$J$2336,6,FALSE)</f>
        <v>Yes</v>
      </c>
      <c r="H1248" s="17">
        <f>VLOOKUP($A1248,'Medical Examinations'!$A$2:$J$2336,7,FALSE)</f>
        <v>1</v>
      </c>
      <c r="I1248" t="str">
        <f>VLOOKUP($A1248,'Medical Examinations'!$A$2:$J$2336,8,FALSE)</f>
        <v>No</v>
      </c>
      <c r="J1248" t="str">
        <f>VLOOKUP($A1248,'Medical Examinations'!$A$2:$J$2336,9,FALSE)</f>
        <v>Obesity</v>
      </c>
      <c r="K1248" t="str">
        <f>VLOOKUP($A1248,'Medical Examinations'!$A$2:$J$2336,10,FALSE)</f>
        <v>Normal</v>
      </c>
      <c r="L1248" s="18">
        <f>VLOOKUP($A1248,'Hospitalisation Details'!$A$2:$H$2345,2,FALSE)</f>
        <v>35762</v>
      </c>
      <c r="M1248" s="13">
        <f>VLOOKUP($A1248,'Hospitalisation Details'!$A$2:$H$2345,4,FALSE)</f>
        <v>8906.14</v>
      </c>
      <c r="N1248" t="str">
        <f>VLOOKUP($A1248,'Hospitalisation Details'!$A$2:$H$2345,5,FALSE)</f>
        <v>tier - 2</v>
      </c>
      <c r="O1248" t="str">
        <f>VLOOKUP($A1248,'Hospitalisation Details'!$A$2:$H$2345,6,FALSE)</f>
        <v>tier - 2</v>
      </c>
      <c r="P1248" t="str">
        <f>VLOOKUP($A1248,'Hospitalisation Details'!$A$2:$H$2345,7,FALSE)</f>
        <v>R1012</v>
      </c>
      <c r="Q1248" s="17">
        <f>VLOOKUP($A1248,'Hospitalisation Details'!$A$2:$H$2345,8,FALSE)</f>
        <v>25</v>
      </c>
    </row>
    <row r="1249" spans="1:17" x14ac:dyDescent="0.25">
      <c r="A1249" t="str">
        <f>'Customer Names'!A1249</f>
        <v>Id1248</v>
      </c>
      <c r="B1249" t="str">
        <f>VLOOKUP($A1249,'Customer Names'!$A$2:$D$2336,3,FALSE)</f>
        <v>Gregory</v>
      </c>
      <c r="C1249" s="16">
        <f>VLOOKUP($A1249,'Medical Examinations'!$A$2:$J$2336,2,FALSE)</f>
        <v>21.85</v>
      </c>
      <c r="D1249" s="16">
        <f>VLOOKUP($A1249,'Medical Examinations'!$A$2:$J$2336,3,FALSE)</f>
        <v>8.76</v>
      </c>
      <c r="E1249" t="str">
        <f>VLOOKUP($A1249,'Medical Examinations'!$A$2:$J$2336,4,FALSE)</f>
        <v>No</v>
      </c>
      <c r="F1249" t="str">
        <f>VLOOKUP($A1249,'Medical Examinations'!$A$2:$J$2336,5,FALSE)</f>
        <v>No</v>
      </c>
      <c r="G1249" t="str">
        <f>VLOOKUP($A1249,'Medical Examinations'!$A$2:$J$2336,6,FALSE)</f>
        <v>No</v>
      </c>
      <c r="H1249" s="17">
        <f>VLOOKUP($A1249,'Medical Examinations'!$A$2:$J$2336,7,FALSE)</f>
        <v>0</v>
      </c>
      <c r="I1249" t="str">
        <f>VLOOKUP($A1249,'Medical Examinations'!$A$2:$J$2336,8,FALSE)</f>
        <v>No</v>
      </c>
      <c r="J1249" t="str">
        <f>VLOOKUP($A1249,'Medical Examinations'!$A$2:$J$2336,9,FALSE)</f>
        <v>Normal Weight</v>
      </c>
      <c r="K1249" t="str">
        <f>VLOOKUP($A1249,'Medical Examinations'!$A$2:$J$2336,10,FALSE)</f>
        <v>Diabetes</v>
      </c>
      <c r="L1249" s="18">
        <f>VLOOKUP($A1249,'Hospitalisation Details'!$A$2:$H$2345,2,FALSE)</f>
        <v>28840</v>
      </c>
      <c r="M1249" s="13">
        <f>VLOOKUP($A1249,'Hospitalisation Details'!$A$2:$H$2345,4,FALSE)</f>
        <v>8891.14</v>
      </c>
      <c r="N1249" t="str">
        <f>VLOOKUP($A1249,'Hospitalisation Details'!$A$2:$H$2345,5,FALSE)</f>
        <v>tier - 2</v>
      </c>
      <c r="O1249" t="str">
        <f>VLOOKUP($A1249,'Hospitalisation Details'!$A$2:$H$2345,6,FALSE)</f>
        <v>tier - 3</v>
      </c>
      <c r="P1249" t="str">
        <f>VLOOKUP($A1249,'Hospitalisation Details'!$A$2:$H$2345,7,FALSE)</f>
        <v>R1017</v>
      </c>
      <c r="Q1249" s="17">
        <f>VLOOKUP($A1249,'Hospitalisation Details'!$A$2:$H$2345,8,FALSE)</f>
        <v>44</v>
      </c>
    </row>
    <row r="1250" spans="1:17" x14ac:dyDescent="0.25">
      <c r="A1250" t="str">
        <f>'Customer Names'!A1250</f>
        <v>Id1249</v>
      </c>
      <c r="B1250" t="str">
        <f>VLOOKUP($A1250,'Customer Names'!$A$2:$D$2336,3,FALSE)</f>
        <v>Eric</v>
      </c>
      <c r="C1250" s="16">
        <f>VLOOKUP($A1250,'Medical Examinations'!$A$2:$J$2336,2,FALSE)</f>
        <v>25.73</v>
      </c>
      <c r="D1250" s="16">
        <f>VLOOKUP($A1250,'Medical Examinations'!$A$2:$J$2336,3,FALSE)</f>
        <v>7.99</v>
      </c>
      <c r="E1250" t="str">
        <f>VLOOKUP($A1250,'Medical Examinations'!$A$2:$J$2336,4,FALSE)</f>
        <v>No</v>
      </c>
      <c r="F1250" t="str">
        <f>VLOOKUP($A1250,'Medical Examinations'!$A$2:$J$2336,5,FALSE)</f>
        <v>No</v>
      </c>
      <c r="G1250" t="str">
        <f>VLOOKUP($A1250,'Medical Examinations'!$A$2:$J$2336,6,FALSE)</f>
        <v>No</v>
      </c>
      <c r="H1250" s="17">
        <f>VLOOKUP($A1250,'Medical Examinations'!$A$2:$J$2336,7,FALSE)</f>
        <v>2</v>
      </c>
      <c r="I1250" t="str">
        <f>VLOOKUP($A1250,'Medical Examinations'!$A$2:$J$2336,8,FALSE)</f>
        <v>No</v>
      </c>
      <c r="J1250" t="str">
        <f>VLOOKUP($A1250,'Medical Examinations'!$A$2:$J$2336,9,FALSE)</f>
        <v>Overweight</v>
      </c>
      <c r="K1250" t="str">
        <f>VLOOKUP($A1250,'Medical Examinations'!$A$2:$J$2336,10,FALSE)</f>
        <v>Diabetes</v>
      </c>
      <c r="L1250" s="18">
        <f>VLOOKUP($A1250,'Hospitalisation Details'!$A$2:$H$2345,2,FALSE)</f>
        <v>26916</v>
      </c>
      <c r="M1250" s="13">
        <f>VLOOKUP($A1250,'Hospitalisation Details'!$A$2:$H$2345,4,FALSE)</f>
        <v>8890.59</v>
      </c>
      <c r="N1250" t="str">
        <f>VLOOKUP($A1250,'Hospitalisation Details'!$A$2:$H$2345,5,FALSE)</f>
        <v>tier - 2</v>
      </c>
      <c r="O1250" t="str">
        <f>VLOOKUP($A1250,'Hospitalisation Details'!$A$2:$H$2345,6,FALSE)</f>
        <v>tier - 3</v>
      </c>
      <c r="P1250" t="str">
        <f>VLOOKUP($A1250,'Hospitalisation Details'!$A$2:$H$2345,7,FALSE)</f>
        <v>R1012</v>
      </c>
      <c r="Q1250" s="17">
        <f>VLOOKUP($A1250,'Hospitalisation Details'!$A$2:$H$2345,8,FALSE)</f>
        <v>49</v>
      </c>
    </row>
    <row r="1251" spans="1:17" x14ac:dyDescent="0.25">
      <c r="A1251" t="str">
        <f>'Customer Names'!A1251</f>
        <v>Id1250</v>
      </c>
      <c r="B1251" t="str">
        <f>VLOOKUP($A1251,'Customer Names'!$A$2:$D$2336,3,FALSE)</f>
        <v>Rachel M</v>
      </c>
      <c r="C1251" s="16">
        <f>VLOOKUP($A1251,'Medical Examinations'!$A$2:$J$2336,2,FALSE)</f>
        <v>32.229999999999997</v>
      </c>
      <c r="D1251" s="16">
        <f>VLOOKUP($A1251,'Medical Examinations'!$A$2:$J$2336,3,FALSE)</f>
        <v>8.59</v>
      </c>
      <c r="E1251" t="str">
        <f>VLOOKUP($A1251,'Medical Examinations'!$A$2:$J$2336,4,FALSE)</f>
        <v>No</v>
      </c>
      <c r="F1251" t="str">
        <f>VLOOKUP($A1251,'Medical Examinations'!$A$2:$J$2336,5,FALSE)</f>
        <v>No</v>
      </c>
      <c r="G1251" t="str">
        <f>VLOOKUP($A1251,'Medical Examinations'!$A$2:$J$2336,6,FALSE)</f>
        <v>No</v>
      </c>
      <c r="H1251" s="17">
        <f>VLOOKUP($A1251,'Medical Examinations'!$A$2:$J$2336,7,FALSE)</f>
        <v>0</v>
      </c>
      <c r="I1251" t="str">
        <f>VLOOKUP($A1251,'Medical Examinations'!$A$2:$J$2336,8,FALSE)</f>
        <v>No</v>
      </c>
      <c r="J1251" t="str">
        <f>VLOOKUP($A1251,'Medical Examinations'!$A$2:$J$2336,9,FALSE)</f>
        <v>Obesity</v>
      </c>
      <c r="K1251" t="str">
        <f>VLOOKUP($A1251,'Medical Examinations'!$A$2:$J$2336,10,FALSE)</f>
        <v>Diabetes</v>
      </c>
      <c r="L1251" s="18">
        <f>VLOOKUP($A1251,'Hospitalisation Details'!$A$2:$H$2345,2,FALSE)</f>
        <v>27198</v>
      </c>
      <c r="M1251" s="13">
        <f>VLOOKUP($A1251,'Hospitalisation Details'!$A$2:$H$2345,4,FALSE)</f>
        <v>8871.15</v>
      </c>
      <c r="N1251" t="str">
        <f>VLOOKUP($A1251,'Hospitalisation Details'!$A$2:$H$2345,5,FALSE)</f>
        <v>tier - 2</v>
      </c>
      <c r="O1251" t="str">
        <f>VLOOKUP($A1251,'Hospitalisation Details'!$A$2:$H$2345,6,FALSE)</f>
        <v>tier - 3</v>
      </c>
      <c r="P1251" t="str">
        <f>VLOOKUP($A1251,'Hospitalisation Details'!$A$2:$H$2345,7,FALSE)</f>
        <v>R1013</v>
      </c>
      <c r="Q1251" s="17">
        <f>VLOOKUP($A1251,'Hospitalisation Details'!$A$2:$H$2345,8,FALSE)</f>
        <v>48</v>
      </c>
    </row>
    <row r="1252" spans="1:17" x14ac:dyDescent="0.25">
      <c r="A1252" t="str">
        <f>'Customer Names'!A1252</f>
        <v>Id1251</v>
      </c>
      <c r="B1252" t="str">
        <f>VLOOKUP($A1252,'Customer Names'!$A$2:$D$2336,3,FALSE)</f>
        <v>Fritz</v>
      </c>
      <c r="C1252" s="16">
        <f>VLOOKUP($A1252,'Medical Examinations'!$A$2:$J$2336,2,FALSE)</f>
        <v>32.204999999999998</v>
      </c>
      <c r="D1252" s="16">
        <f>VLOOKUP($A1252,'Medical Examinations'!$A$2:$J$2336,3,FALSE)</f>
        <v>6.14</v>
      </c>
      <c r="E1252" t="str">
        <f>VLOOKUP($A1252,'Medical Examinations'!$A$2:$J$2336,4,FALSE)</f>
        <v>No</v>
      </c>
      <c r="F1252" t="str">
        <f>VLOOKUP($A1252,'Medical Examinations'!$A$2:$J$2336,5,FALSE)</f>
        <v>No</v>
      </c>
      <c r="G1252" t="str">
        <f>VLOOKUP($A1252,'Medical Examinations'!$A$2:$J$2336,6,FALSE)</f>
        <v>No</v>
      </c>
      <c r="H1252" s="17">
        <f>VLOOKUP($A1252,'Medical Examinations'!$A$2:$J$2336,7,FALSE)</f>
        <v>2</v>
      </c>
      <c r="I1252" t="str">
        <f>VLOOKUP($A1252,'Medical Examinations'!$A$2:$J$2336,8,FALSE)</f>
        <v>No</v>
      </c>
      <c r="J1252" t="str">
        <f>VLOOKUP($A1252,'Medical Examinations'!$A$2:$J$2336,9,FALSE)</f>
        <v>Obesity</v>
      </c>
      <c r="K1252" t="str">
        <f>VLOOKUP($A1252,'Medical Examinations'!$A$2:$J$2336,10,FALSE)</f>
        <v>Prediabetes</v>
      </c>
      <c r="L1252" s="18">
        <f>VLOOKUP($A1252,'Hospitalisation Details'!$A$2:$H$2345,2,FALSE)</f>
        <v>26625</v>
      </c>
      <c r="M1252" s="13">
        <f>VLOOKUP($A1252,'Hospitalisation Details'!$A$2:$H$2345,4,FALSE)</f>
        <v>8835.26</v>
      </c>
      <c r="N1252" t="str">
        <f>VLOOKUP($A1252,'Hospitalisation Details'!$A$2:$H$2345,5,FALSE)</f>
        <v>tier - 3</v>
      </c>
      <c r="O1252" t="str">
        <f>VLOOKUP($A1252,'Hospitalisation Details'!$A$2:$H$2345,6,FALSE)</f>
        <v>tier - 2</v>
      </c>
      <c r="P1252" t="str">
        <f>VLOOKUP($A1252,'Hospitalisation Details'!$A$2:$H$2345,7,FALSE)</f>
        <v>R1012</v>
      </c>
      <c r="Q1252" s="17">
        <f>VLOOKUP($A1252,'Hospitalisation Details'!$A$2:$H$2345,8,FALSE)</f>
        <v>50</v>
      </c>
    </row>
    <row r="1253" spans="1:17" x14ac:dyDescent="0.25">
      <c r="A1253" t="str">
        <f>'Customer Names'!A1253</f>
        <v>Id1252</v>
      </c>
      <c r="B1253" t="str">
        <f>VLOOKUP($A1253,'Customer Names'!$A$2:$D$2336,3,FALSE)</f>
        <v>Brad</v>
      </c>
      <c r="C1253" s="16">
        <f>VLOOKUP($A1253,'Medical Examinations'!$A$2:$J$2336,2,FALSE)</f>
        <v>26.41</v>
      </c>
      <c r="D1253" s="16">
        <f>VLOOKUP($A1253,'Medical Examinations'!$A$2:$J$2336,3,FALSE)</f>
        <v>4.08</v>
      </c>
      <c r="E1253" t="str">
        <f>VLOOKUP($A1253,'Medical Examinations'!$A$2:$J$2336,4,FALSE)</f>
        <v>No</v>
      </c>
      <c r="F1253" t="str">
        <f>VLOOKUP($A1253,'Medical Examinations'!$A$2:$J$2336,5,FALSE)</f>
        <v>No</v>
      </c>
      <c r="G1253" t="str">
        <f>VLOOKUP($A1253,'Medical Examinations'!$A$2:$J$2336,6,FALSE)</f>
        <v>No</v>
      </c>
      <c r="H1253" s="17">
        <f>VLOOKUP($A1253,'Medical Examinations'!$A$2:$J$2336,7,FALSE)</f>
        <v>2</v>
      </c>
      <c r="I1253" t="str">
        <f>VLOOKUP($A1253,'Medical Examinations'!$A$2:$J$2336,8,FALSE)</f>
        <v>No</v>
      </c>
      <c r="J1253" t="str">
        <f>VLOOKUP($A1253,'Medical Examinations'!$A$2:$J$2336,9,FALSE)</f>
        <v>Overweight</v>
      </c>
      <c r="K1253" t="str">
        <f>VLOOKUP($A1253,'Medical Examinations'!$A$2:$J$2336,10,FALSE)</f>
        <v>Normal</v>
      </c>
      <c r="L1253" s="18">
        <f>VLOOKUP($A1253,'Hospitalisation Details'!$A$2:$H$2345,2,FALSE)</f>
        <v>26617</v>
      </c>
      <c r="M1253" s="13">
        <f>VLOOKUP($A1253,'Hospitalisation Details'!$A$2:$H$2345,4,FALSE)</f>
        <v>8827.2099999999991</v>
      </c>
      <c r="N1253" t="str">
        <f>VLOOKUP($A1253,'Hospitalisation Details'!$A$2:$H$2345,5,FALSE)</f>
        <v>tier - 3</v>
      </c>
      <c r="O1253" t="str">
        <f>VLOOKUP($A1253,'Hospitalisation Details'!$A$2:$H$2345,6,FALSE)</f>
        <v>tier - 1</v>
      </c>
      <c r="P1253" t="str">
        <f>VLOOKUP($A1253,'Hospitalisation Details'!$A$2:$H$2345,7,FALSE)</f>
        <v>R1012</v>
      </c>
      <c r="Q1253" s="17">
        <f>VLOOKUP($A1253,'Hospitalisation Details'!$A$2:$H$2345,8,FALSE)</f>
        <v>50</v>
      </c>
    </row>
    <row r="1254" spans="1:17" x14ac:dyDescent="0.25">
      <c r="A1254" t="str">
        <f>'Customer Names'!A1254</f>
        <v>Id1253</v>
      </c>
      <c r="B1254" t="str">
        <f>VLOOKUP($A1254,'Customer Names'!$A$2:$D$2336,3,FALSE)</f>
        <v>Claire M</v>
      </c>
      <c r="C1254" s="16">
        <f>VLOOKUP($A1254,'Medical Examinations'!$A$2:$J$2336,2,FALSE)</f>
        <v>30.2</v>
      </c>
      <c r="D1254" s="16">
        <f>VLOOKUP($A1254,'Medical Examinations'!$A$2:$J$2336,3,FALSE)</f>
        <v>6.25</v>
      </c>
      <c r="E1254" t="str">
        <f>VLOOKUP($A1254,'Medical Examinations'!$A$2:$J$2336,4,FALSE)</f>
        <v>yes</v>
      </c>
      <c r="F1254" t="str">
        <f>VLOOKUP($A1254,'Medical Examinations'!$A$2:$J$2336,5,FALSE)</f>
        <v>No</v>
      </c>
      <c r="G1254" t="str">
        <f>VLOOKUP($A1254,'Medical Examinations'!$A$2:$J$2336,6,FALSE)</f>
        <v>No</v>
      </c>
      <c r="H1254" s="17">
        <f>VLOOKUP($A1254,'Medical Examinations'!$A$2:$J$2336,7,FALSE)</f>
        <v>0</v>
      </c>
      <c r="I1254" t="str">
        <f>VLOOKUP($A1254,'Medical Examinations'!$A$2:$J$2336,8,FALSE)</f>
        <v>No</v>
      </c>
      <c r="J1254" t="str">
        <f>VLOOKUP($A1254,'Medical Examinations'!$A$2:$J$2336,9,FALSE)</f>
        <v>Obesity</v>
      </c>
      <c r="K1254" t="str">
        <f>VLOOKUP($A1254,'Medical Examinations'!$A$2:$J$2336,10,FALSE)</f>
        <v>Prediabetes</v>
      </c>
      <c r="L1254" s="18">
        <f>VLOOKUP($A1254,'Hospitalisation Details'!$A$2:$H$2345,2,FALSE)</f>
        <v>27955</v>
      </c>
      <c r="M1254" s="13">
        <f>VLOOKUP($A1254,'Hospitalisation Details'!$A$2:$H$2345,4,FALSE)</f>
        <v>8825.09</v>
      </c>
      <c r="N1254" t="str">
        <f>VLOOKUP($A1254,'Hospitalisation Details'!$A$2:$H$2345,5,FALSE)</f>
        <v>tier - 2</v>
      </c>
      <c r="O1254" t="str">
        <f>VLOOKUP($A1254,'Hospitalisation Details'!$A$2:$H$2345,6,FALSE)</f>
        <v>tier - 3</v>
      </c>
      <c r="P1254" t="str">
        <f>VLOOKUP($A1254,'Hospitalisation Details'!$A$2:$H$2345,7,FALSE)</f>
        <v>R1011</v>
      </c>
      <c r="Q1254" s="17">
        <f>VLOOKUP($A1254,'Hospitalisation Details'!$A$2:$H$2345,8,FALSE)</f>
        <v>46</v>
      </c>
    </row>
    <row r="1255" spans="1:17" x14ac:dyDescent="0.25">
      <c r="A1255" t="str">
        <f>'Customer Names'!A1255</f>
        <v>Id1254</v>
      </c>
      <c r="B1255" t="str">
        <f>VLOOKUP($A1255,'Customer Names'!$A$2:$D$2336,3,FALSE)</f>
        <v>Jennifer</v>
      </c>
      <c r="C1255" s="16">
        <f>VLOOKUP($A1255,'Medical Examinations'!$A$2:$J$2336,2,FALSE)</f>
        <v>31.26</v>
      </c>
      <c r="D1255" s="16">
        <f>VLOOKUP($A1255,'Medical Examinations'!$A$2:$J$2336,3,FALSE)</f>
        <v>5.94</v>
      </c>
      <c r="E1255" t="str">
        <f>VLOOKUP($A1255,'Medical Examinations'!$A$2:$J$2336,4,FALSE)</f>
        <v>yes</v>
      </c>
      <c r="F1255" t="str">
        <f>VLOOKUP($A1255,'Medical Examinations'!$A$2:$J$2336,5,FALSE)</f>
        <v>No</v>
      </c>
      <c r="G1255" t="str">
        <f>VLOOKUP($A1255,'Medical Examinations'!$A$2:$J$2336,6,FALSE)</f>
        <v>No</v>
      </c>
      <c r="H1255" s="17">
        <f>VLOOKUP($A1255,'Medical Examinations'!$A$2:$J$2336,7,FALSE)</f>
        <v>1</v>
      </c>
      <c r="I1255" t="str">
        <f>VLOOKUP($A1255,'Medical Examinations'!$A$2:$J$2336,8,FALSE)</f>
        <v>No</v>
      </c>
      <c r="J1255" t="str">
        <f>VLOOKUP($A1255,'Medical Examinations'!$A$2:$J$2336,9,FALSE)</f>
        <v>Obesity</v>
      </c>
      <c r="K1255" t="str">
        <f>VLOOKUP($A1255,'Medical Examinations'!$A$2:$J$2336,10,FALSE)</f>
        <v>Prediabetes</v>
      </c>
      <c r="L1255" s="18">
        <f>VLOOKUP($A1255,'Hospitalisation Details'!$A$2:$H$2345,2,FALSE)</f>
        <v>32377</v>
      </c>
      <c r="M1255" s="13">
        <f>VLOOKUP($A1255,'Hospitalisation Details'!$A$2:$H$2345,4,FALSE)</f>
        <v>8824.27</v>
      </c>
      <c r="N1255" t="str">
        <f>VLOOKUP($A1255,'Hospitalisation Details'!$A$2:$H$2345,5,FALSE)</f>
        <v>tier - 2</v>
      </c>
      <c r="O1255" t="str">
        <f>VLOOKUP($A1255,'Hospitalisation Details'!$A$2:$H$2345,6,FALSE)</f>
        <v>tier - 1</v>
      </c>
      <c r="P1255" t="str">
        <f>VLOOKUP($A1255,'Hospitalisation Details'!$A$2:$H$2345,7,FALSE)</f>
        <v>R1025</v>
      </c>
      <c r="Q1255" s="17">
        <f>VLOOKUP($A1255,'Hospitalisation Details'!$A$2:$H$2345,8,FALSE)</f>
        <v>34</v>
      </c>
    </row>
    <row r="1256" spans="1:17" x14ac:dyDescent="0.25">
      <c r="A1256" t="str">
        <f>'Customer Names'!A1256</f>
        <v>Id1255</v>
      </c>
      <c r="B1256" t="str">
        <f>VLOOKUP($A1256,'Customer Names'!$A$2:$D$2336,3,FALSE)</f>
        <v>Maria S.</v>
      </c>
      <c r="C1256" s="16">
        <f>VLOOKUP($A1256,'Medical Examinations'!$A$2:$J$2336,2,FALSE)</f>
        <v>33.725000000000001</v>
      </c>
      <c r="D1256" s="16">
        <f>VLOOKUP($A1256,'Medical Examinations'!$A$2:$J$2336,3,FALSE)</f>
        <v>6.45</v>
      </c>
      <c r="E1256" t="str">
        <f>VLOOKUP($A1256,'Medical Examinations'!$A$2:$J$2336,4,FALSE)</f>
        <v>yes</v>
      </c>
      <c r="F1256" t="str">
        <f>VLOOKUP($A1256,'Medical Examinations'!$A$2:$J$2336,5,FALSE)</f>
        <v>No</v>
      </c>
      <c r="G1256" t="str">
        <f>VLOOKUP($A1256,'Medical Examinations'!$A$2:$J$2336,6,FALSE)</f>
        <v>No</v>
      </c>
      <c r="H1256" s="17">
        <f>VLOOKUP($A1256,'Medical Examinations'!$A$2:$J$2336,7,FALSE)</f>
        <v>0</v>
      </c>
      <c r="I1256" t="str">
        <f>VLOOKUP($A1256,'Medical Examinations'!$A$2:$J$2336,8,FALSE)</f>
        <v>No</v>
      </c>
      <c r="J1256" t="str">
        <f>VLOOKUP($A1256,'Medical Examinations'!$A$2:$J$2336,9,FALSE)</f>
        <v>Obesity</v>
      </c>
      <c r="K1256" t="str">
        <f>VLOOKUP($A1256,'Medical Examinations'!$A$2:$J$2336,10,FALSE)</f>
        <v>Prediabetes</v>
      </c>
      <c r="L1256" s="18">
        <f>VLOOKUP($A1256,'Hospitalisation Details'!$A$2:$H$2345,2,FALSE)</f>
        <v>28052</v>
      </c>
      <c r="M1256" s="13">
        <f>VLOOKUP($A1256,'Hospitalisation Details'!$A$2:$H$2345,4,FALSE)</f>
        <v>8823.99</v>
      </c>
      <c r="N1256" t="str">
        <f>VLOOKUP($A1256,'Hospitalisation Details'!$A$2:$H$2345,5,FALSE)</f>
        <v>tier - 2</v>
      </c>
      <c r="O1256" t="str">
        <f>VLOOKUP($A1256,'Hospitalisation Details'!$A$2:$H$2345,6,FALSE)</f>
        <v>tier - 3</v>
      </c>
      <c r="P1256" t="str">
        <f>VLOOKUP($A1256,'Hospitalisation Details'!$A$2:$H$2345,7,FALSE)</f>
        <v>R1024</v>
      </c>
      <c r="Q1256" s="17">
        <f>VLOOKUP($A1256,'Hospitalisation Details'!$A$2:$H$2345,8,FALSE)</f>
        <v>46</v>
      </c>
    </row>
    <row r="1257" spans="1:17" x14ac:dyDescent="0.25">
      <c r="A1257" t="str">
        <f>'Customer Names'!A1257</f>
        <v>Id1256</v>
      </c>
      <c r="B1257" t="str">
        <f>VLOOKUP($A1257,'Customer Names'!$A$2:$D$2336,3,FALSE)</f>
        <v>Katherine E</v>
      </c>
      <c r="C1257" s="16">
        <f>VLOOKUP($A1257,'Medical Examinations'!$A$2:$J$2336,2,FALSE)</f>
        <v>28.9</v>
      </c>
      <c r="D1257" s="16">
        <f>VLOOKUP($A1257,'Medical Examinations'!$A$2:$J$2336,3,FALSE)</f>
        <v>5.74</v>
      </c>
      <c r="E1257" t="str">
        <f>VLOOKUP($A1257,'Medical Examinations'!$A$2:$J$2336,4,FALSE)</f>
        <v>yes</v>
      </c>
      <c r="F1257" t="str">
        <f>VLOOKUP($A1257,'Medical Examinations'!$A$2:$J$2336,5,FALSE)</f>
        <v>No</v>
      </c>
      <c r="G1257" t="str">
        <f>VLOOKUP($A1257,'Medical Examinations'!$A$2:$J$2336,6,FALSE)</f>
        <v>No</v>
      </c>
      <c r="H1257" s="17">
        <f>VLOOKUP($A1257,'Medical Examinations'!$A$2:$J$2336,7,FALSE)</f>
        <v>0</v>
      </c>
      <c r="I1257" t="str">
        <f>VLOOKUP($A1257,'Medical Examinations'!$A$2:$J$2336,8,FALSE)</f>
        <v>No</v>
      </c>
      <c r="J1257" t="str">
        <f>VLOOKUP($A1257,'Medical Examinations'!$A$2:$J$2336,9,FALSE)</f>
        <v>Overweight</v>
      </c>
      <c r="K1257" t="str">
        <f>VLOOKUP($A1257,'Medical Examinations'!$A$2:$J$2336,10,FALSE)</f>
        <v>Prediabetes</v>
      </c>
      <c r="L1257" s="18">
        <f>VLOOKUP($A1257,'Hospitalisation Details'!$A$2:$H$2345,2,FALSE)</f>
        <v>27925</v>
      </c>
      <c r="M1257" s="13">
        <f>VLOOKUP($A1257,'Hospitalisation Details'!$A$2:$H$2345,4,FALSE)</f>
        <v>8823.2800000000007</v>
      </c>
      <c r="N1257" t="str">
        <f>VLOOKUP($A1257,'Hospitalisation Details'!$A$2:$H$2345,5,FALSE)</f>
        <v>tier - 2</v>
      </c>
      <c r="O1257" t="str">
        <f>VLOOKUP($A1257,'Hospitalisation Details'!$A$2:$H$2345,6,FALSE)</f>
        <v>tier - 1</v>
      </c>
      <c r="P1257" t="str">
        <f>VLOOKUP($A1257,'Hospitalisation Details'!$A$2:$H$2345,7,FALSE)</f>
        <v>R1011</v>
      </c>
      <c r="Q1257" s="17">
        <f>VLOOKUP($A1257,'Hospitalisation Details'!$A$2:$H$2345,8,FALSE)</f>
        <v>46</v>
      </c>
    </row>
    <row r="1258" spans="1:17" x14ac:dyDescent="0.25">
      <c r="A1258" t="str">
        <f>'Customer Names'!A1258</f>
        <v>Id1257</v>
      </c>
      <c r="B1258" t="str">
        <f>VLOOKUP($A1258,'Customer Names'!$A$2:$D$2336,3,FALSE)</f>
        <v>Michael</v>
      </c>
      <c r="C1258" s="16">
        <f>VLOOKUP($A1258,'Medical Examinations'!$A$2:$J$2336,2,FALSE)</f>
        <v>45.69</v>
      </c>
      <c r="D1258" s="16">
        <f>VLOOKUP($A1258,'Medical Examinations'!$A$2:$J$2336,3,FALSE)</f>
        <v>4.43</v>
      </c>
      <c r="E1258" t="str">
        <f>VLOOKUP($A1258,'Medical Examinations'!$A$2:$J$2336,4,FALSE)</f>
        <v>yes</v>
      </c>
      <c r="F1258" t="str">
        <f>VLOOKUP($A1258,'Medical Examinations'!$A$2:$J$2336,5,FALSE)</f>
        <v>No</v>
      </c>
      <c r="G1258" t="str">
        <f>VLOOKUP($A1258,'Medical Examinations'!$A$2:$J$2336,6,FALSE)</f>
        <v>No</v>
      </c>
      <c r="H1258" s="17">
        <f>VLOOKUP($A1258,'Medical Examinations'!$A$2:$J$2336,7,FALSE)</f>
        <v>0</v>
      </c>
      <c r="I1258" t="str">
        <f>VLOOKUP($A1258,'Medical Examinations'!$A$2:$J$2336,8,FALSE)</f>
        <v>No</v>
      </c>
      <c r="J1258" t="str">
        <f>VLOOKUP($A1258,'Medical Examinations'!$A$2:$J$2336,9,FALSE)</f>
        <v>Obesity</v>
      </c>
      <c r="K1258" t="str">
        <f>VLOOKUP($A1258,'Medical Examinations'!$A$2:$J$2336,10,FALSE)</f>
        <v>Normal</v>
      </c>
      <c r="L1258" s="18">
        <f>VLOOKUP($A1258,'Hospitalisation Details'!$A$2:$H$2345,2,FALSE)</f>
        <v>37202</v>
      </c>
      <c r="M1258" s="13">
        <f>VLOOKUP($A1258,'Hospitalisation Details'!$A$2:$H$2345,4,FALSE)</f>
        <v>8821.8799999999992</v>
      </c>
      <c r="N1258" t="str">
        <f>VLOOKUP($A1258,'Hospitalisation Details'!$A$2:$H$2345,5,FALSE)</f>
        <v>tier - 2</v>
      </c>
      <c r="O1258" t="str">
        <f>VLOOKUP($A1258,'Hospitalisation Details'!$A$2:$H$2345,6,FALSE)</f>
        <v>tier - 3</v>
      </c>
      <c r="P1258" t="str">
        <f>VLOOKUP($A1258,'Hospitalisation Details'!$A$2:$H$2345,7,FALSE)</f>
        <v>R1023</v>
      </c>
      <c r="Q1258" s="17">
        <f>VLOOKUP($A1258,'Hospitalisation Details'!$A$2:$H$2345,8,FALSE)</f>
        <v>21</v>
      </c>
    </row>
    <row r="1259" spans="1:17" x14ac:dyDescent="0.25">
      <c r="A1259" t="str">
        <f>'Customer Names'!A1259</f>
        <v>Id1258</v>
      </c>
      <c r="B1259" t="str">
        <f>VLOOKUP($A1259,'Customer Names'!$A$2:$D$2336,3,FALSE)</f>
        <v>Roxanne</v>
      </c>
      <c r="C1259" s="16">
        <f>VLOOKUP($A1259,'Medical Examinations'!$A$2:$J$2336,2,FALSE)</f>
        <v>21.03</v>
      </c>
      <c r="D1259" s="16">
        <f>VLOOKUP($A1259,'Medical Examinations'!$A$2:$J$2336,3,FALSE)</f>
        <v>6.5</v>
      </c>
      <c r="E1259" t="str">
        <f>VLOOKUP($A1259,'Medical Examinations'!$A$2:$J$2336,4,FALSE)</f>
        <v>No</v>
      </c>
      <c r="F1259" t="str">
        <f>VLOOKUP($A1259,'Medical Examinations'!$A$2:$J$2336,5,FALSE)</f>
        <v>No</v>
      </c>
      <c r="G1259" t="str">
        <f>VLOOKUP($A1259,'Medical Examinations'!$A$2:$J$2336,6,FALSE)</f>
        <v>No</v>
      </c>
      <c r="H1259" s="17">
        <f>VLOOKUP($A1259,'Medical Examinations'!$A$2:$J$2336,7,FALSE)</f>
        <v>0</v>
      </c>
      <c r="I1259" t="str">
        <f>VLOOKUP($A1259,'Medical Examinations'!$A$2:$J$2336,8,FALSE)</f>
        <v>No</v>
      </c>
      <c r="J1259" t="str">
        <f>VLOOKUP($A1259,'Medical Examinations'!$A$2:$J$2336,9,FALSE)</f>
        <v>Normal Weight</v>
      </c>
      <c r="K1259" t="str">
        <f>VLOOKUP($A1259,'Medical Examinations'!$A$2:$J$2336,10,FALSE)</f>
        <v>Diabetes</v>
      </c>
      <c r="L1259" s="18">
        <f>VLOOKUP($A1259,'Hospitalisation Details'!$A$2:$H$2345,2,FALSE)</f>
        <v>23983</v>
      </c>
      <c r="M1259" s="13">
        <f>VLOOKUP($A1259,'Hospitalisation Details'!$A$2:$H$2345,4,FALSE)</f>
        <v>8800.49</v>
      </c>
      <c r="N1259" t="str">
        <f>VLOOKUP($A1259,'Hospitalisation Details'!$A$2:$H$2345,5,FALSE)</f>
        <v>tier - 3</v>
      </c>
      <c r="O1259" t="str">
        <f>VLOOKUP($A1259,'Hospitalisation Details'!$A$2:$H$2345,6,FALSE)</f>
        <v>tier - 2</v>
      </c>
      <c r="P1259" t="str">
        <f>VLOOKUP($A1259,'Hospitalisation Details'!$A$2:$H$2345,7,FALSE)</f>
        <v>R1013</v>
      </c>
      <c r="Q1259" s="17">
        <f>VLOOKUP($A1259,'Hospitalisation Details'!$A$2:$H$2345,8,FALSE)</f>
        <v>57</v>
      </c>
    </row>
    <row r="1260" spans="1:17" x14ac:dyDescent="0.25">
      <c r="A1260" t="str">
        <f>'Customer Names'!A1260</f>
        <v>Id1259</v>
      </c>
      <c r="B1260" t="str">
        <f>VLOOKUP($A1260,'Customer Names'!$A$2:$D$2336,3,FALSE)</f>
        <v>Israel</v>
      </c>
      <c r="C1260" s="16">
        <f>VLOOKUP($A1260,'Medical Examinations'!$A$2:$J$2336,2,FALSE)</f>
        <v>37</v>
      </c>
      <c r="D1260" s="16">
        <f>VLOOKUP($A1260,'Medical Examinations'!$A$2:$J$2336,3,FALSE)</f>
        <v>8.75</v>
      </c>
      <c r="E1260" t="str">
        <f>VLOOKUP($A1260,'Medical Examinations'!$A$2:$J$2336,4,FALSE)</f>
        <v>No</v>
      </c>
      <c r="F1260" t="str">
        <f>VLOOKUP($A1260,'Medical Examinations'!$A$2:$J$2336,5,FALSE)</f>
        <v>No</v>
      </c>
      <c r="G1260" t="str">
        <f>VLOOKUP($A1260,'Medical Examinations'!$A$2:$J$2336,6,FALSE)</f>
        <v>No</v>
      </c>
      <c r="H1260" s="17">
        <f>VLOOKUP($A1260,'Medical Examinations'!$A$2:$J$2336,7,FALSE)</f>
        <v>0</v>
      </c>
      <c r="I1260" t="str">
        <f>VLOOKUP($A1260,'Medical Examinations'!$A$2:$J$2336,8,FALSE)</f>
        <v>No</v>
      </c>
      <c r="J1260" t="str">
        <f>VLOOKUP($A1260,'Medical Examinations'!$A$2:$J$2336,9,FALSE)</f>
        <v>Obesity</v>
      </c>
      <c r="K1260" t="str">
        <f>VLOOKUP($A1260,'Medical Examinations'!$A$2:$J$2336,10,FALSE)</f>
        <v>Diabetes</v>
      </c>
      <c r="L1260" s="18">
        <f>VLOOKUP($A1260,'Hospitalisation Details'!$A$2:$H$2345,2,FALSE)</f>
        <v>26102</v>
      </c>
      <c r="M1260" s="13">
        <f>VLOOKUP($A1260,'Hospitalisation Details'!$A$2:$H$2345,4,FALSE)</f>
        <v>8798.59</v>
      </c>
      <c r="N1260" t="str">
        <f>VLOOKUP($A1260,'Hospitalisation Details'!$A$2:$H$2345,5,FALSE)</f>
        <v>tier - 2</v>
      </c>
      <c r="O1260" t="str">
        <f>VLOOKUP($A1260,'Hospitalisation Details'!$A$2:$H$2345,6,FALSE)</f>
        <v>tier - 1</v>
      </c>
      <c r="P1260" t="str">
        <f>VLOOKUP($A1260,'Hospitalisation Details'!$A$2:$H$2345,7,FALSE)</f>
        <v>R1011</v>
      </c>
      <c r="Q1260" s="17">
        <f>VLOOKUP($A1260,'Hospitalisation Details'!$A$2:$H$2345,8,FALSE)</f>
        <v>51</v>
      </c>
    </row>
    <row r="1261" spans="1:17" x14ac:dyDescent="0.25">
      <c r="A1261" t="str">
        <f>'Customer Names'!A1261</f>
        <v>Id1260</v>
      </c>
      <c r="B1261" t="str">
        <f>VLOOKUP($A1261,'Customer Names'!$A$2:$D$2336,3,FALSE)</f>
        <v>Samalya</v>
      </c>
      <c r="C1261" s="16">
        <f>VLOOKUP($A1261,'Medical Examinations'!$A$2:$J$2336,2,FALSE)</f>
        <v>25.4</v>
      </c>
      <c r="D1261" s="16">
        <f>VLOOKUP($A1261,'Medical Examinations'!$A$2:$J$2336,3,FALSE)</f>
        <v>11.96</v>
      </c>
      <c r="E1261" t="str">
        <f>VLOOKUP($A1261,'Medical Examinations'!$A$2:$J$2336,4,FALSE)</f>
        <v>No</v>
      </c>
      <c r="F1261" t="str">
        <f>VLOOKUP($A1261,'Medical Examinations'!$A$2:$J$2336,5,FALSE)</f>
        <v>No</v>
      </c>
      <c r="G1261" t="str">
        <f>VLOOKUP($A1261,'Medical Examinations'!$A$2:$J$2336,6,FALSE)</f>
        <v>No</v>
      </c>
      <c r="H1261" s="17">
        <f>VLOOKUP($A1261,'Medical Examinations'!$A$2:$J$2336,7,FALSE)</f>
        <v>0</v>
      </c>
      <c r="I1261" t="str">
        <f>VLOOKUP($A1261,'Medical Examinations'!$A$2:$J$2336,8,FALSE)</f>
        <v>No</v>
      </c>
      <c r="J1261" t="str">
        <f>VLOOKUP($A1261,'Medical Examinations'!$A$2:$J$2336,9,FALSE)</f>
        <v>Overweight</v>
      </c>
      <c r="K1261" t="str">
        <f>VLOOKUP($A1261,'Medical Examinations'!$A$2:$J$2336,10,FALSE)</f>
        <v>Diabetes</v>
      </c>
      <c r="L1261" s="18">
        <f>VLOOKUP($A1261,'Hospitalisation Details'!$A$2:$H$2345,2,FALSE)</f>
        <v>26168</v>
      </c>
      <c r="M1261" s="13">
        <f>VLOOKUP($A1261,'Hospitalisation Details'!$A$2:$H$2345,4,FALSE)</f>
        <v>8782.4699999999993</v>
      </c>
      <c r="N1261" t="str">
        <f>VLOOKUP($A1261,'Hospitalisation Details'!$A$2:$H$2345,5,FALSE)</f>
        <v>tier - 2</v>
      </c>
      <c r="O1261" t="str">
        <f>VLOOKUP($A1261,'Hospitalisation Details'!$A$2:$H$2345,6,FALSE)</f>
        <v>tier - 3</v>
      </c>
      <c r="P1261" t="str">
        <f>VLOOKUP($A1261,'Hospitalisation Details'!$A$2:$H$2345,7,FALSE)</f>
        <v>R1011</v>
      </c>
      <c r="Q1261" s="17">
        <f>VLOOKUP($A1261,'Hospitalisation Details'!$A$2:$H$2345,8,FALSE)</f>
        <v>51</v>
      </c>
    </row>
    <row r="1262" spans="1:17" x14ac:dyDescent="0.25">
      <c r="A1262" t="str">
        <f>'Customer Names'!A1262</f>
        <v>Id1261</v>
      </c>
      <c r="B1262" t="str">
        <f>VLOOKUP($A1262,'Customer Names'!$A$2:$D$2336,3,FALSE)</f>
        <v>Peter</v>
      </c>
      <c r="C1262" s="16">
        <f>VLOOKUP($A1262,'Medical Examinations'!$A$2:$J$2336,2,FALSE)</f>
        <v>32.299999999999997</v>
      </c>
      <c r="D1262" s="16">
        <f>VLOOKUP($A1262,'Medical Examinations'!$A$2:$J$2336,3,FALSE)</f>
        <v>10.54</v>
      </c>
      <c r="E1262" t="str">
        <f>VLOOKUP($A1262,'Medical Examinations'!$A$2:$J$2336,4,FALSE)</f>
        <v>No</v>
      </c>
      <c r="F1262" t="str">
        <f>VLOOKUP($A1262,'Medical Examinations'!$A$2:$J$2336,5,FALSE)</f>
        <v>No</v>
      </c>
      <c r="G1262" t="str">
        <f>VLOOKUP($A1262,'Medical Examinations'!$A$2:$J$2336,6,FALSE)</f>
        <v>No</v>
      </c>
      <c r="H1262" s="17">
        <f>VLOOKUP($A1262,'Medical Examinations'!$A$2:$J$2336,7,FALSE)</f>
        <v>0</v>
      </c>
      <c r="I1262" t="str">
        <f>VLOOKUP($A1262,'Medical Examinations'!$A$2:$J$2336,8,FALSE)</f>
        <v>No</v>
      </c>
      <c r="J1262" t="str">
        <f>VLOOKUP($A1262,'Medical Examinations'!$A$2:$J$2336,9,FALSE)</f>
        <v>Obesity</v>
      </c>
      <c r="K1262" t="str">
        <f>VLOOKUP($A1262,'Medical Examinations'!$A$2:$J$2336,10,FALSE)</f>
        <v>Diabetes</v>
      </c>
      <c r="L1262" s="18">
        <f>VLOOKUP($A1262,'Hospitalisation Details'!$A$2:$H$2345,2,FALSE)</f>
        <v>27278</v>
      </c>
      <c r="M1262" s="13">
        <f>VLOOKUP($A1262,'Hospitalisation Details'!$A$2:$H$2345,4,FALSE)</f>
        <v>8765.25</v>
      </c>
      <c r="N1262" t="str">
        <f>VLOOKUP($A1262,'Hospitalisation Details'!$A$2:$H$2345,5,FALSE)</f>
        <v>tier - 2</v>
      </c>
      <c r="O1262" t="str">
        <f>VLOOKUP($A1262,'Hospitalisation Details'!$A$2:$H$2345,6,FALSE)</f>
        <v>tier - 3</v>
      </c>
      <c r="P1262" t="str">
        <f>VLOOKUP($A1262,'Hospitalisation Details'!$A$2:$H$2345,7,FALSE)</f>
        <v>R1012</v>
      </c>
      <c r="Q1262" s="17">
        <f>VLOOKUP($A1262,'Hospitalisation Details'!$A$2:$H$2345,8,FALSE)</f>
        <v>48</v>
      </c>
    </row>
    <row r="1263" spans="1:17" x14ac:dyDescent="0.25">
      <c r="A1263" t="str">
        <f>'Customer Names'!A1263</f>
        <v>Id1262</v>
      </c>
      <c r="B1263" t="str">
        <f>VLOOKUP($A1263,'Customer Names'!$A$2:$D$2336,3,FALSE)</f>
        <v>Alicia</v>
      </c>
      <c r="C1263" s="16">
        <f>VLOOKUP($A1263,'Medical Examinations'!$A$2:$J$2336,2,FALSE)</f>
        <v>23.94</v>
      </c>
      <c r="D1263" s="16">
        <f>VLOOKUP($A1263,'Medical Examinations'!$A$2:$J$2336,3,FALSE)</f>
        <v>4.54</v>
      </c>
      <c r="E1263" t="str">
        <f>VLOOKUP($A1263,'Medical Examinations'!$A$2:$J$2336,4,FALSE)</f>
        <v>yes</v>
      </c>
      <c r="F1263" t="str">
        <f>VLOOKUP($A1263,'Medical Examinations'!$A$2:$J$2336,5,FALSE)</f>
        <v>No</v>
      </c>
      <c r="G1263" t="str">
        <f>VLOOKUP($A1263,'Medical Examinations'!$A$2:$J$2336,6,FALSE)</f>
        <v>Yes</v>
      </c>
      <c r="H1263" s="17">
        <f>VLOOKUP($A1263,'Medical Examinations'!$A$2:$J$2336,7,FALSE)</f>
        <v>1</v>
      </c>
      <c r="I1263" t="str">
        <f>VLOOKUP($A1263,'Medical Examinations'!$A$2:$J$2336,8,FALSE)</f>
        <v>No</v>
      </c>
      <c r="J1263" t="str">
        <f>VLOOKUP($A1263,'Medical Examinations'!$A$2:$J$2336,9,FALSE)</f>
        <v>Normal Weight</v>
      </c>
      <c r="K1263" t="str">
        <f>VLOOKUP($A1263,'Medical Examinations'!$A$2:$J$2336,10,FALSE)</f>
        <v>Normal</v>
      </c>
      <c r="L1263" s="18">
        <f>VLOOKUP($A1263,'Hospitalisation Details'!$A$2:$H$2345,2,FALSE)</f>
        <v>25455</v>
      </c>
      <c r="M1263" s="13">
        <f>VLOOKUP($A1263,'Hospitalisation Details'!$A$2:$H$2345,4,FALSE)</f>
        <v>8760.1200000000008</v>
      </c>
      <c r="N1263" t="str">
        <f>VLOOKUP($A1263,'Hospitalisation Details'!$A$2:$H$2345,5,FALSE)</f>
        <v>tier - 2</v>
      </c>
      <c r="O1263" t="str">
        <f>VLOOKUP($A1263,'Hospitalisation Details'!$A$2:$H$2345,6,FALSE)</f>
        <v>tier - 1</v>
      </c>
      <c r="P1263" t="str">
        <f>VLOOKUP($A1263,'Hospitalisation Details'!$A$2:$H$2345,7,FALSE)</f>
        <v>R1013</v>
      </c>
      <c r="Q1263" s="17">
        <f>VLOOKUP($A1263,'Hospitalisation Details'!$A$2:$H$2345,8,FALSE)</f>
        <v>53</v>
      </c>
    </row>
    <row r="1264" spans="1:17" x14ac:dyDescent="0.25">
      <c r="A1264" t="str">
        <f>'Customer Names'!A1264</f>
        <v>Id1263</v>
      </c>
      <c r="B1264" t="str">
        <f>VLOOKUP($A1264,'Customer Names'!$A$2:$D$2336,3,FALSE)</f>
        <v>Sarah K.</v>
      </c>
      <c r="C1264" s="16">
        <f>VLOOKUP($A1264,'Medical Examinations'!$A$2:$J$2336,2,FALSE)</f>
        <v>46.4</v>
      </c>
      <c r="D1264" s="16">
        <f>VLOOKUP($A1264,'Medical Examinations'!$A$2:$J$2336,3,FALSE)</f>
        <v>5.71</v>
      </c>
      <c r="E1264" t="str">
        <f>VLOOKUP($A1264,'Medical Examinations'!$A$2:$J$2336,4,FALSE)</f>
        <v>No</v>
      </c>
      <c r="F1264" t="str">
        <f>VLOOKUP($A1264,'Medical Examinations'!$A$2:$J$2336,5,FALSE)</f>
        <v>No</v>
      </c>
      <c r="G1264" t="str">
        <f>VLOOKUP($A1264,'Medical Examinations'!$A$2:$J$2336,6,FALSE)</f>
        <v>No</v>
      </c>
      <c r="H1264" s="17">
        <f>VLOOKUP($A1264,'Medical Examinations'!$A$2:$J$2336,7,FALSE)</f>
        <v>0</v>
      </c>
      <c r="I1264" t="str">
        <f>VLOOKUP($A1264,'Medical Examinations'!$A$2:$J$2336,8,FALSE)</f>
        <v>No</v>
      </c>
      <c r="J1264" t="str">
        <f>VLOOKUP($A1264,'Medical Examinations'!$A$2:$J$2336,9,FALSE)</f>
        <v>Obesity</v>
      </c>
      <c r="K1264" t="str">
        <f>VLOOKUP($A1264,'Medical Examinations'!$A$2:$J$2336,10,FALSE)</f>
        <v>Prediabetes</v>
      </c>
      <c r="L1264" s="18">
        <f>VLOOKUP($A1264,'Hospitalisation Details'!$A$2:$H$2345,2,FALSE)</f>
        <v>36395</v>
      </c>
      <c r="M1264" s="13">
        <f>VLOOKUP($A1264,'Hospitalisation Details'!$A$2:$H$2345,4,FALSE)</f>
        <v>8747.68</v>
      </c>
      <c r="N1264" t="str">
        <f>VLOOKUP($A1264,'Hospitalisation Details'!$A$2:$H$2345,5,FALSE)</f>
        <v>tier - 2</v>
      </c>
      <c r="O1264" t="str">
        <f>VLOOKUP($A1264,'Hospitalisation Details'!$A$2:$H$2345,6,FALSE)</f>
        <v>tier - 3</v>
      </c>
      <c r="P1264" t="str">
        <f>VLOOKUP($A1264,'Hospitalisation Details'!$A$2:$H$2345,7,FALSE)</f>
        <v>R1011</v>
      </c>
      <c r="Q1264" s="17">
        <f>VLOOKUP($A1264,'Hospitalisation Details'!$A$2:$H$2345,8,FALSE)</f>
        <v>23</v>
      </c>
    </row>
    <row r="1265" spans="1:17" x14ac:dyDescent="0.25">
      <c r="A1265" t="str">
        <f>'Customer Names'!A1265</f>
        <v>Id1264</v>
      </c>
      <c r="B1265" t="str">
        <f>VLOOKUP($A1265,'Customer Names'!$A$2:$D$2336,3,FALSE)</f>
        <v>Guomin</v>
      </c>
      <c r="C1265" s="16">
        <f>VLOOKUP($A1265,'Medical Examinations'!$A$2:$J$2336,2,FALSE)</f>
        <v>40.375</v>
      </c>
      <c r="D1265" s="16">
        <f>VLOOKUP($A1265,'Medical Examinations'!$A$2:$J$2336,3,FALSE)</f>
        <v>6.25</v>
      </c>
      <c r="E1265" t="str">
        <f>VLOOKUP($A1265,'Medical Examinations'!$A$2:$J$2336,4,FALSE)</f>
        <v>yes</v>
      </c>
      <c r="F1265" t="str">
        <f>VLOOKUP($A1265,'Medical Examinations'!$A$2:$J$2336,5,FALSE)</f>
        <v>No</v>
      </c>
      <c r="G1265" t="str">
        <f>VLOOKUP($A1265,'Medical Examinations'!$A$2:$J$2336,6,FALSE)</f>
        <v>No</v>
      </c>
      <c r="H1265" s="17">
        <f>VLOOKUP($A1265,'Medical Examinations'!$A$2:$J$2336,7,FALSE)</f>
        <v>0</v>
      </c>
      <c r="I1265" t="str">
        <f>VLOOKUP($A1265,'Medical Examinations'!$A$2:$J$2336,8,FALSE)</f>
        <v>No</v>
      </c>
      <c r="J1265" t="str">
        <f>VLOOKUP($A1265,'Medical Examinations'!$A$2:$J$2336,9,FALSE)</f>
        <v>Obesity</v>
      </c>
      <c r="K1265" t="str">
        <f>VLOOKUP($A1265,'Medical Examinations'!$A$2:$J$2336,10,FALSE)</f>
        <v>Prediabetes</v>
      </c>
      <c r="L1265" s="18">
        <f>VLOOKUP($A1265,'Hospitalisation Details'!$A$2:$H$2345,2,FALSE)</f>
        <v>27928</v>
      </c>
      <c r="M1265" s="13">
        <f>VLOOKUP($A1265,'Hospitalisation Details'!$A$2:$H$2345,4,FALSE)</f>
        <v>8733.23</v>
      </c>
      <c r="N1265" t="str">
        <f>VLOOKUP($A1265,'Hospitalisation Details'!$A$2:$H$2345,5,FALSE)</f>
        <v>tier - 2</v>
      </c>
      <c r="O1265" t="str">
        <f>VLOOKUP($A1265,'Hospitalisation Details'!$A$2:$H$2345,6,FALSE)</f>
        <v>tier - 3</v>
      </c>
      <c r="P1265" t="str">
        <f>VLOOKUP($A1265,'Hospitalisation Details'!$A$2:$H$2345,7,FALSE)</f>
        <v>R1012</v>
      </c>
      <c r="Q1265" s="17">
        <f>VLOOKUP($A1265,'Hospitalisation Details'!$A$2:$H$2345,8,FALSE)</f>
        <v>46</v>
      </c>
    </row>
    <row r="1266" spans="1:17" x14ac:dyDescent="0.25">
      <c r="A1266" t="str">
        <f>'Customer Names'!A1266</f>
        <v>Id1265</v>
      </c>
      <c r="B1266" t="str">
        <f>VLOOKUP($A1266,'Customer Names'!$A$2:$D$2336,3,FALSE)</f>
        <v>Javier</v>
      </c>
      <c r="C1266" s="16">
        <f>VLOOKUP($A1266,'Medical Examinations'!$A$2:$J$2336,2,FALSE)</f>
        <v>28.7</v>
      </c>
      <c r="D1266" s="16">
        <f>VLOOKUP($A1266,'Medical Examinations'!$A$2:$J$2336,3,FALSE)</f>
        <v>9.4700000000000006</v>
      </c>
      <c r="E1266" t="str">
        <f>VLOOKUP($A1266,'Medical Examinations'!$A$2:$J$2336,4,FALSE)</f>
        <v>No</v>
      </c>
      <c r="F1266" t="str">
        <f>VLOOKUP($A1266,'Medical Examinations'!$A$2:$J$2336,5,FALSE)</f>
        <v>No</v>
      </c>
      <c r="G1266" t="str">
        <f>VLOOKUP($A1266,'Medical Examinations'!$A$2:$J$2336,6,FALSE)</f>
        <v>No</v>
      </c>
      <c r="H1266" s="17">
        <f>VLOOKUP($A1266,'Medical Examinations'!$A$2:$J$2336,7,FALSE)</f>
        <v>2</v>
      </c>
      <c r="I1266" t="str">
        <f>VLOOKUP($A1266,'Medical Examinations'!$A$2:$J$2336,8,FALSE)</f>
        <v>No</v>
      </c>
      <c r="J1266" t="str">
        <f>VLOOKUP($A1266,'Medical Examinations'!$A$2:$J$2336,9,FALSE)</f>
        <v>Overweight</v>
      </c>
      <c r="K1266" t="str">
        <f>VLOOKUP($A1266,'Medical Examinations'!$A$2:$J$2336,10,FALSE)</f>
        <v>Diabetes</v>
      </c>
      <c r="L1266" s="18">
        <f>VLOOKUP($A1266,'Hospitalisation Details'!$A$2:$H$2345,2,FALSE)</f>
        <v>26840</v>
      </c>
      <c r="M1266" s="13">
        <f>VLOOKUP($A1266,'Hospitalisation Details'!$A$2:$H$2345,4,FALSE)</f>
        <v>8703.4599999999991</v>
      </c>
      <c r="N1266" t="str">
        <f>VLOOKUP($A1266,'Hospitalisation Details'!$A$2:$H$2345,5,FALSE)</f>
        <v>tier - 3</v>
      </c>
      <c r="O1266" t="str">
        <f>VLOOKUP($A1266,'Hospitalisation Details'!$A$2:$H$2345,6,FALSE)</f>
        <v>tier - 3</v>
      </c>
      <c r="P1266" t="str">
        <f>VLOOKUP($A1266,'Hospitalisation Details'!$A$2:$H$2345,7,FALSE)</f>
        <v>R1011</v>
      </c>
      <c r="Q1266" s="17">
        <f>VLOOKUP($A1266,'Hospitalisation Details'!$A$2:$H$2345,8,FALSE)</f>
        <v>49</v>
      </c>
    </row>
    <row r="1267" spans="1:17" x14ac:dyDescent="0.25">
      <c r="A1267" t="str">
        <f>'Customer Names'!A1267</f>
        <v>Id1266</v>
      </c>
      <c r="B1267" t="str">
        <f>VLOOKUP($A1267,'Customer Names'!$A$2:$D$2336,3,FALSE)</f>
        <v>Matt</v>
      </c>
      <c r="C1267" s="16">
        <f>VLOOKUP($A1267,'Medical Examinations'!$A$2:$J$2336,2,FALSE)</f>
        <v>26.63</v>
      </c>
      <c r="D1267" s="16">
        <f>VLOOKUP($A1267,'Medical Examinations'!$A$2:$J$2336,3,FALSE)</f>
        <v>5.7</v>
      </c>
      <c r="E1267" t="str">
        <f>VLOOKUP($A1267,'Medical Examinations'!$A$2:$J$2336,4,FALSE)</f>
        <v>No</v>
      </c>
      <c r="F1267" t="str">
        <f>VLOOKUP($A1267,'Medical Examinations'!$A$2:$J$2336,5,FALSE)</f>
        <v>No</v>
      </c>
      <c r="G1267" t="str">
        <f>VLOOKUP($A1267,'Medical Examinations'!$A$2:$J$2336,6,FALSE)</f>
        <v>No</v>
      </c>
      <c r="H1267" s="17">
        <f>VLOOKUP($A1267,'Medical Examinations'!$A$2:$J$2336,7,FALSE)</f>
        <v>0</v>
      </c>
      <c r="I1267" t="str">
        <f>VLOOKUP($A1267,'Medical Examinations'!$A$2:$J$2336,8,FALSE)</f>
        <v>No</v>
      </c>
      <c r="J1267" t="str">
        <f>VLOOKUP($A1267,'Medical Examinations'!$A$2:$J$2336,9,FALSE)</f>
        <v>Overweight</v>
      </c>
      <c r="K1267" t="str">
        <f>VLOOKUP($A1267,'Medical Examinations'!$A$2:$J$2336,10,FALSE)</f>
        <v>Prediabetes</v>
      </c>
      <c r="L1267" s="18">
        <f>VLOOKUP($A1267,'Hospitalisation Details'!$A$2:$H$2345,2,FALSE)</f>
        <v>29522</v>
      </c>
      <c r="M1267" s="13">
        <f>VLOOKUP($A1267,'Hospitalisation Details'!$A$2:$H$2345,4,FALSE)</f>
        <v>8701.84</v>
      </c>
      <c r="N1267" t="str">
        <f>VLOOKUP($A1267,'Hospitalisation Details'!$A$2:$H$2345,5,FALSE)</f>
        <v>tier - 2</v>
      </c>
      <c r="O1267" t="str">
        <f>VLOOKUP($A1267,'Hospitalisation Details'!$A$2:$H$2345,6,FALSE)</f>
        <v>tier - 3</v>
      </c>
      <c r="P1267" t="str">
        <f>VLOOKUP($A1267,'Hospitalisation Details'!$A$2:$H$2345,7,FALSE)</f>
        <v>R1021</v>
      </c>
      <c r="Q1267" s="17">
        <f>VLOOKUP($A1267,'Hospitalisation Details'!$A$2:$H$2345,8,FALSE)</f>
        <v>42</v>
      </c>
    </row>
    <row r="1268" spans="1:17" x14ac:dyDescent="0.25">
      <c r="A1268" t="str">
        <f>'Customer Names'!A1268</f>
        <v>Id1267</v>
      </c>
      <c r="B1268" t="str">
        <f>VLOOKUP($A1268,'Customer Names'!$A$2:$D$2336,3,FALSE)</f>
        <v>Thomas S</v>
      </c>
      <c r="C1268" s="16">
        <f>VLOOKUP($A1268,'Medical Examinations'!$A$2:$J$2336,2,FALSE)</f>
        <v>22.515000000000001</v>
      </c>
      <c r="D1268" s="16">
        <f>VLOOKUP($A1268,'Medical Examinations'!$A$2:$J$2336,3,FALSE)</f>
        <v>11.18</v>
      </c>
      <c r="E1268" t="str">
        <f>VLOOKUP($A1268,'Medical Examinations'!$A$2:$J$2336,4,FALSE)</f>
        <v>No</v>
      </c>
      <c r="F1268" t="str">
        <f>VLOOKUP($A1268,'Medical Examinations'!$A$2:$J$2336,5,FALSE)</f>
        <v>No</v>
      </c>
      <c r="G1268" t="str">
        <f>VLOOKUP($A1268,'Medical Examinations'!$A$2:$J$2336,6,FALSE)</f>
        <v>No</v>
      </c>
      <c r="H1268" s="17">
        <f>VLOOKUP($A1268,'Medical Examinations'!$A$2:$J$2336,7,FALSE)</f>
        <v>2</v>
      </c>
      <c r="I1268" t="str">
        <f>VLOOKUP($A1268,'Medical Examinations'!$A$2:$J$2336,8,FALSE)</f>
        <v>No</v>
      </c>
      <c r="J1268" t="str">
        <f>VLOOKUP($A1268,'Medical Examinations'!$A$2:$J$2336,9,FALSE)</f>
        <v>Normal Weight</v>
      </c>
      <c r="K1268" t="str">
        <f>VLOOKUP($A1268,'Medical Examinations'!$A$2:$J$2336,10,FALSE)</f>
        <v>Diabetes</v>
      </c>
      <c r="L1268" s="18">
        <f>VLOOKUP($A1268,'Hospitalisation Details'!$A$2:$H$2345,2,FALSE)</f>
        <v>26948</v>
      </c>
      <c r="M1268" s="13">
        <f>VLOOKUP($A1268,'Hospitalisation Details'!$A$2:$H$2345,4,FALSE)</f>
        <v>8688.86</v>
      </c>
      <c r="N1268" t="str">
        <f>VLOOKUP($A1268,'Hospitalisation Details'!$A$2:$H$2345,5,FALSE)</f>
        <v>tier - 2</v>
      </c>
      <c r="O1268" t="str">
        <f>VLOOKUP($A1268,'Hospitalisation Details'!$A$2:$H$2345,6,FALSE)</f>
        <v>tier - 1</v>
      </c>
      <c r="P1268" t="str">
        <f>VLOOKUP($A1268,'Hospitalisation Details'!$A$2:$H$2345,7,FALSE)</f>
        <v>R1017</v>
      </c>
      <c r="Q1268" s="17">
        <f>VLOOKUP($A1268,'Hospitalisation Details'!$A$2:$H$2345,8,FALSE)</f>
        <v>49</v>
      </c>
    </row>
    <row r="1269" spans="1:17" x14ac:dyDescent="0.25">
      <c r="A1269" t="str">
        <f>'Customer Names'!A1269</f>
        <v>Id1268</v>
      </c>
      <c r="B1269" t="str">
        <f>VLOOKUP($A1269,'Customer Names'!$A$2:$D$2336,3,FALSE)</f>
        <v>Martha Patricia</v>
      </c>
      <c r="C1269" s="16">
        <f>VLOOKUP($A1269,'Medical Examinations'!$A$2:$J$2336,2,FALSE)</f>
        <v>36.575000000000003</v>
      </c>
      <c r="D1269" s="16">
        <f>VLOOKUP($A1269,'Medical Examinations'!$A$2:$J$2336,3,FALSE)</f>
        <v>10.98</v>
      </c>
      <c r="E1269" t="str">
        <f>VLOOKUP($A1269,'Medical Examinations'!$A$2:$J$2336,4,FALSE)</f>
        <v>No</v>
      </c>
      <c r="F1269" t="str">
        <f>VLOOKUP($A1269,'Medical Examinations'!$A$2:$J$2336,5,FALSE)</f>
        <v>No</v>
      </c>
      <c r="G1269" t="str">
        <f>VLOOKUP($A1269,'Medical Examinations'!$A$2:$J$2336,6,FALSE)</f>
        <v>No</v>
      </c>
      <c r="H1269" s="17">
        <f>VLOOKUP($A1269,'Medical Examinations'!$A$2:$J$2336,7,FALSE)</f>
        <v>0</v>
      </c>
      <c r="I1269" t="str">
        <f>VLOOKUP($A1269,'Medical Examinations'!$A$2:$J$2336,8,FALSE)</f>
        <v>No</v>
      </c>
      <c r="J1269" t="str">
        <f>VLOOKUP($A1269,'Medical Examinations'!$A$2:$J$2336,9,FALSE)</f>
        <v>Obesity</v>
      </c>
      <c r="K1269" t="str">
        <f>VLOOKUP($A1269,'Medical Examinations'!$A$2:$J$2336,10,FALSE)</f>
        <v>Diabetes</v>
      </c>
      <c r="L1269" s="18">
        <f>VLOOKUP($A1269,'Hospitalisation Details'!$A$2:$H$2345,2,FALSE)</f>
        <v>27257</v>
      </c>
      <c r="M1269" s="13">
        <f>VLOOKUP($A1269,'Hospitalisation Details'!$A$2:$H$2345,4,FALSE)</f>
        <v>8671.19</v>
      </c>
      <c r="N1269" t="str">
        <f>VLOOKUP($A1269,'Hospitalisation Details'!$A$2:$H$2345,5,FALSE)</f>
        <v>tier - 2</v>
      </c>
      <c r="O1269" t="str">
        <f>VLOOKUP($A1269,'Hospitalisation Details'!$A$2:$H$2345,6,FALSE)</f>
        <v>tier - 1</v>
      </c>
      <c r="P1269" t="str">
        <f>VLOOKUP($A1269,'Hospitalisation Details'!$A$2:$H$2345,7,FALSE)</f>
        <v>R1012</v>
      </c>
      <c r="Q1269" s="17">
        <f>VLOOKUP($A1269,'Hospitalisation Details'!$A$2:$H$2345,8,FALSE)</f>
        <v>48</v>
      </c>
    </row>
    <row r="1270" spans="1:17" x14ac:dyDescent="0.25">
      <c r="A1270" t="str">
        <f>'Customer Names'!A1270</f>
        <v>Id1269</v>
      </c>
      <c r="B1270" t="str">
        <f>VLOOKUP($A1270,'Customer Names'!$A$2:$D$2336,3,FALSE)</f>
        <v>Alicia</v>
      </c>
      <c r="C1270" s="16">
        <f>VLOOKUP($A1270,'Medical Examinations'!$A$2:$J$2336,2,FALSE)</f>
        <v>23.66</v>
      </c>
      <c r="D1270" s="16">
        <f>VLOOKUP($A1270,'Medical Examinations'!$A$2:$J$2336,3,FALSE)</f>
        <v>5.1100000000000003</v>
      </c>
      <c r="E1270" t="str">
        <f>VLOOKUP($A1270,'Medical Examinations'!$A$2:$J$2336,4,FALSE)</f>
        <v>yes</v>
      </c>
      <c r="F1270" t="str">
        <f>VLOOKUP($A1270,'Medical Examinations'!$A$2:$J$2336,5,FALSE)</f>
        <v>No</v>
      </c>
      <c r="G1270" t="str">
        <f>VLOOKUP($A1270,'Medical Examinations'!$A$2:$J$2336,6,FALSE)</f>
        <v>Yes</v>
      </c>
      <c r="H1270" s="17">
        <f>VLOOKUP($A1270,'Medical Examinations'!$A$2:$J$2336,7,FALSE)</f>
        <v>1</v>
      </c>
      <c r="I1270" t="str">
        <f>VLOOKUP($A1270,'Medical Examinations'!$A$2:$J$2336,8,FALSE)</f>
        <v>No</v>
      </c>
      <c r="J1270" t="str">
        <f>VLOOKUP($A1270,'Medical Examinations'!$A$2:$J$2336,9,FALSE)</f>
        <v>Normal Weight</v>
      </c>
      <c r="K1270" t="str">
        <f>VLOOKUP($A1270,'Medical Examinations'!$A$2:$J$2336,10,FALSE)</f>
        <v>Normal</v>
      </c>
      <c r="L1270" s="18">
        <f>VLOOKUP($A1270,'Hospitalisation Details'!$A$2:$H$2345,2,FALSE)</f>
        <v>25425</v>
      </c>
      <c r="M1270" s="13">
        <f>VLOOKUP($A1270,'Hospitalisation Details'!$A$2:$H$2345,4,FALSE)</f>
        <v>8665.14</v>
      </c>
      <c r="N1270" t="str">
        <f>VLOOKUP($A1270,'Hospitalisation Details'!$A$2:$H$2345,5,FALSE)</f>
        <v>tier - 2</v>
      </c>
      <c r="O1270" t="str">
        <f>VLOOKUP($A1270,'Hospitalisation Details'!$A$2:$H$2345,6,FALSE)</f>
        <v>tier - 3</v>
      </c>
      <c r="P1270" t="str">
        <f>VLOOKUP($A1270,'Hospitalisation Details'!$A$2:$H$2345,7,FALSE)</f>
        <v>R1013</v>
      </c>
      <c r="Q1270" s="17">
        <f>VLOOKUP($A1270,'Hospitalisation Details'!$A$2:$H$2345,8,FALSE)</f>
        <v>53</v>
      </c>
    </row>
    <row r="1271" spans="1:17" x14ac:dyDescent="0.25">
      <c r="A1271" t="str">
        <f>'Customer Names'!A1271</f>
        <v>Id1270</v>
      </c>
      <c r="B1271" t="str">
        <f>VLOOKUP($A1271,'Customer Names'!$A$2:$D$2336,3,FALSE)</f>
        <v>Jennifer V.</v>
      </c>
      <c r="C1271" s="16">
        <f>VLOOKUP($A1271,'Medical Examinations'!$A$2:$J$2336,2,FALSE)</f>
        <v>18.62</v>
      </c>
      <c r="D1271" s="16">
        <f>VLOOKUP($A1271,'Medical Examinations'!$A$2:$J$2336,3,FALSE)</f>
        <v>10.24</v>
      </c>
      <c r="E1271" t="str">
        <f>VLOOKUP($A1271,'Medical Examinations'!$A$2:$J$2336,4,FALSE)</f>
        <v>No</v>
      </c>
      <c r="F1271" t="str">
        <f>VLOOKUP($A1271,'Medical Examinations'!$A$2:$J$2336,5,FALSE)</f>
        <v>No</v>
      </c>
      <c r="G1271" t="str">
        <f>VLOOKUP($A1271,'Medical Examinations'!$A$2:$J$2336,6,FALSE)</f>
        <v>No</v>
      </c>
      <c r="H1271" s="17">
        <f>VLOOKUP($A1271,'Medical Examinations'!$A$2:$J$2336,7,FALSE)</f>
        <v>0</v>
      </c>
      <c r="I1271" t="str">
        <f>VLOOKUP($A1271,'Medical Examinations'!$A$2:$J$2336,8,FALSE)</f>
        <v>No</v>
      </c>
      <c r="J1271" t="str">
        <f>VLOOKUP($A1271,'Medical Examinations'!$A$2:$J$2336,9,FALSE)</f>
        <v>Normal Weight</v>
      </c>
      <c r="K1271" t="str">
        <f>VLOOKUP($A1271,'Medical Examinations'!$A$2:$J$2336,10,FALSE)</f>
        <v>Diabetes</v>
      </c>
      <c r="L1271" s="18">
        <f>VLOOKUP($A1271,'Hospitalisation Details'!$A$2:$H$2345,2,FALSE)</f>
        <v>24036</v>
      </c>
      <c r="M1271" s="13">
        <f>VLOOKUP($A1271,'Hospitalisation Details'!$A$2:$H$2345,4,FALSE)</f>
        <v>8665.09</v>
      </c>
      <c r="N1271" t="str">
        <f>VLOOKUP($A1271,'Hospitalisation Details'!$A$2:$H$2345,5,FALSE)</f>
        <v>tier - 3</v>
      </c>
      <c r="O1271" t="str">
        <f>VLOOKUP($A1271,'Hospitalisation Details'!$A$2:$H$2345,6,FALSE)</f>
        <v>tier - 2</v>
      </c>
      <c r="P1271" t="str">
        <f>VLOOKUP($A1271,'Hospitalisation Details'!$A$2:$H$2345,7,FALSE)</f>
        <v>R1012</v>
      </c>
      <c r="Q1271" s="17">
        <f>VLOOKUP($A1271,'Hospitalisation Details'!$A$2:$H$2345,8,FALSE)</f>
        <v>57</v>
      </c>
    </row>
    <row r="1272" spans="1:17" x14ac:dyDescent="0.25">
      <c r="A1272" t="str">
        <f>'Customer Names'!A1272</f>
        <v>Id1271</v>
      </c>
      <c r="B1272" t="str">
        <f>VLOOKUP($A1272,'Customer Names'!$A$2:$D$2336,3,FALSE)</f>
        <v>Michael W.</v>
      </c>
      <c r="C1272" s="16">
        <f>VLOOKUP($A1272,'Medical Examinations'!$A$2:$J$2336,2,FALSE)</f>
        <v>19.190000000000001</v>
      </c>
      <c r="D1272" s="16">
        <f>VLOOKUP($A1272,'Medical Examinations'!$A$2:$J$2336,3,FALSE)</f>
        <v>7.71</v>
      </c>
      <c r="E1272" t="str">
        <f>VLOOKUP($A1272,'Medical Examinations'!$A$2:$J$2336,4,FALSE)</f>
        <v>yes</v>
      </c>
      <c r="F1272" t="str">
        <f>VLOOKUP($A1272,'Medical Examinations'!$A$2:$J$2336,5,FALSE)</f>
        <v>No</v>
      </c>
      <c r="G1272" t="str">
        <f>VLOOKUP($A1272,'Medical Examinations'!$A$2:$J$2336,6,FALSE)</f>
        <v>No</v>
      </c>
      <c r="H1272" s="17">
        <f>VLOOKUP($A1272,'Medical Examinations'!$A$2:$J$2336,7,FALSE)</f>
        <v>1</v>
      </c>
      <c r="I1272" t="str">
        <f>VLOOKUP($A1272,'Medical Examinations'!$A$2:$J$2336,8,FALSE)</f>
        <v>No</v>
      </c>
      <c r="J1272" t="str">
        <f>VLOOKUP($A1272,'Medical Examinations'!$A$2:$J$2336,9,FALSE)</f>
        <v>Normal Weight</v>
      </c>
      <c r="K1272" t="str">
        <f>VLOOKUP($A1272,'Medical Examinations'!$A$2:$J$2336,10,FALSE)</f>
        <v>Diabetes</v>
      </c>
      <c r="L1272" s="18">
        <f>VLOOKUP($A1272,'Hospitalisation Details'!$A$2:$H$2345,2,FALSE)</f>
        <v>27609</v>
      </c>
      <c r="M1272" s="13">
        <f>VLOOKUP($A1272,'Hospitalisation Details'!$A$2:$H$2345,4,FALSE)</f>
        <v>8627.5400000000009</v>
      </c>
      <c r="N1272" t="str">
        <f>VLOOKUP($A1272,'Hospitalisation Details'!$A$2:$H$2345,5,FALSE)</f>
        <v>tier - 2</v>
      </c>
      <c r="O1272" t="str">
        <f>VLOOKUP($A1272,'Hospitalisation Details'!$A$2:$H$2345,6,FALSE)</f>
        <v>tier - 2</v>
      </c>
      <c r="P1272" t="str">
        <f>VLOOKUP($A1272,'Hospitalisation Details'!$A$2:$H$2345,7,FALSE)</f>
        <v>R1017</v>
      </c>
      <c r="Q1272" s="17">
        <f>VLOOKUP($A1272,'Hospitalisation Details'!$A$2:$H$2345,8,FALSE)</f>
        <v>47</v>
      </c>
    </row>
    <row r="1273" spans="1:17" x14ac:dyDescent="0.25">
      <c r="A1273" t="str">
        <f>'Customer Names'!A1273</f>
        <v>Id1272</v>
      </c>
      <c r="B1273" t="str">
        <f>VLOOKUP($A1273,'Customer Names'!$A$2:$D$2336,3,FALSE)</f>
        <v>Eddie C</v>
      </c>
      <c r="C1273" s="16">
        <f>VLOOKUP($A1273,'Medical Examinations'!$A$2:$J$2336,2,FALSE)</f>
        <v>27.5</v>
      </c>
      <c r="D1273" s="16">
        <f>VLOOKUP($A1273,'Medical Examinations'!$A$2:$J$2336,3,FALSE)</f>
        <v>6.03</v>
      </c>
      <c r="E1273" t="str">
        <f>VLOOKUP($A1273,'Medical Examinations'!$A$2:$J$2336,4,FALSE)</f>
        <v>No</v>
      </c>
      <c r="F1273" t="str">
        <f>VLOOKUP($A1273,'Medical Examinations'!$A$2:$J$2336,5,FALSE)</f>
        <v>No</v>
      </c>
      <c r="G1273" t="str">
        <f>VLOOKUP($A1273,'Medical Examinations'!$A$2:$J$2336,6,FALSE)</f>
        <v>No</v>
      </c>
      <c r="H1273" s="17">
        <f>VLOOKUP($A1273,'Medical Examinations'!$A$2:$J$2336,7,FALSE)</f>
        <v>0</v>
      </c>
      <c r="I1273" t="str">
        <f>VLOOKUP($A1273,'Medical Examinations'!$A$2:$J$2336,8,FALSE)</f>
        <v>No</v>
      </c>
      <c r="J1273" t="str">
        <f>VLOOKUP($A1273,'Medical Examinations'!$A$2:$J$2336,9,FALSE)</f>
        <v>Overweight</v>
      </c>
      <c r="K1273" t="str">
        <f>VLOOKUP($A1273,'Medical Examinations'!$A$2:$J$2336,10,FALSE)</f>
        <v>Prediabetes</v>
      </c>
      <c r="L1273" s="18">
        <f>VLOOKUP($A1273,'Hospitalisation Details'!$A$2:$H$2345,2,FALSE)</f>
        <v>28370</v>
      </c>
      <c r="M1273" s="13">
        <f>VLOOKUP($A1273,'Hospitalisation Details'!$A$2:$H$2345,4,FALSE)</f>
        <v>8615.2999999999993</v>
      </c>
      <c r="N1273" t="str">
        <f>VLOOKUP($A1273,'Hospitalisation Details'!$A$2:$H$2345,5,FALSE)</f>
        <v>tier - 2</v>
      </c>
      <c r="O1273" t="str">
        <f>VLOOKUP($A1273,'Hospitalisation Details'!$A$2:$H$2345,6,FALSE)</f>
        <v>tier - 3</v>
      </c>
      <c r="P1273" t="str">
        <f>VLOOKUP($A1273,'Hospitalisation Details'!$A$2:$H$2345,7,FALSE)</f>
        <v>R1011</v>
      </c>
      <c r="Q1273" s="17">
        <f>VLOOKUP($A1273,'Hospitalisation Details'!$A$2:$H$2345,8,FALSE)</f>
        <v>45</v>
      </c>
    </row>
    <row r="1274" spans="1:17" x14ac:dyDescent="0.25">
      <c r="A1274" t="str">
        <f>'Customer Names'!A1274</f>
        <v>Id1273</v>
      </c>
      <c r="B1274" t="str">
        <f>VLOOKUP($A1274,'Customer Names'!$A$2:$D$2336,3,FALSE)</f>
        <v>Maxime M</v>
      </c>
      <c r="C1274" s="16">
        <f>VLOOKUP($A1274,'Medical Examinations'!$A$2:$J$2336,2,FALSE)</f>
        <v>27.36</v>
      </c>
      <c r="D1274" s="16">
        <f>VLOOKUP($A1274,'Medical Examinations'!$A$2:$J$2336,3,FALSE)</f>
        <v>5.96</v>
      </c>
      <c r="E1274" t="str">
        <f>VLOOKUP($A1274,'Medical Examinations'!$A$2:$J$2336,4,FALSE)</f>
        <v>No</v>
      </c>
      <c r="F1274" t="str">
        <f>VLOOKUP($A1274,'Medical Examinations'!$A$2:$J$2336,5,FALSE)</f>
        <v>No</v>
      </c>
      <c r="G1274" t="str">
        <f>VLOOKUP($A1274,'Medical Examinations'!$A$2:$J$2336,6,FALSE)</f>
        <v>Yes</v>
      </c>
      <c r="H1274" s="17">
        <f>VLOOKUP($A1274,'Medical Examinations'!$A$2:$J$2336,7,FALSE)</f>
        <v>1</v>
      </c>
      <c r="I1274" t="str">
        <f>VLOOKUP($A1274,'Medical Examinations'!$A$2:$J$2336,8,FALSE)</f>
        <v>No</v>
      </c>
      <c r="J1274" t="str">
        <f>VLOOKUP($A1274,'Medical Examinations'!$A$2:$J$2336,9,FALSE)</f>
        <v>Overweight</v>
      </c>
      <c r="K1274" t="str">
        <f>VLOOKUP($A1274,'Medical Examinations'!$A$2:$J$2336,10,FALSE)</f>
        <v>Prediabetes</v>
      </c>
      <c r="L1274" s="18">
        <f>VLOOKUP($A1274,'Hospitalisation Details'!$A$2:$H$2345,2,FALSE)</f>
        <v>29053</v>
      </c>
      <c r="M1274" s="13">
        <f>VLOOKUP($A1274,'Hospitalisation Details'!$A$2:$H$2345,4,FALSE)</f>
        <v>8606.2199999999993</v>
      </c>
      <c r="N1274" t="str">
        <f>VLOOKUP($A1274,'Hospitalisation Details'!$A$2:$H$2345,5,FALSE)</f>
        <v>tier - 1</v>
      </c>
      <c r="O1274" t="str">
        <f>VLOOKUP($A1274,'Hospitalisation Details'!$A$2:$H$2345,6,FALSE)</f>
        <v>tier - 2</v>
      </c>
      <c r="P1274" t="str">
        <f>VLOOKUP($A1274,'Hospitalisation Details'!$A$2:$H$2345,7,FALSE)</f>
        <v>R1014</v>
      </c>
      <c r="Q1274" s="17">
        <f>VLOOKUP($A1274,'Hospitalisation Details'!$A$2:$H$2345,8,FALSE)</f>
        <v>43</v>
      </c>
    </row>
    <row r="1275" spans="1:17" x14ac:dyDescent="0.25">
      <c r="A1275" t="str">
        <f>'Customer Names'!A1275</f>
        <v>Id1274</v>
      </c>
      <c r="B1275" t="str">
        <f>VLOOKUP($A1275,'Customer Names'!$A$2:$D$2336,3,FALSE)</f>
        <v>Mark D</v>
      </c>
      <c r="C1275" s="16">
        <f>VLOOKUP($A1275,'Medical Examinations'!$A$2:$J$2336,2,FALSE)</f>
        <v>20.350000000000001</v>
      </c>
      <c r="D1275" s="16">
        <f>VLOOKUP($A1275,'Medical Examinations'!$A$2:$J$2336,3,FALSE)</f>
        <v>4.16</v>
      </c>
      <c r="E1275" t="str">
        <f>VLOOKUP($A1275,'Medical Examinations'!$A$2:$J$2336,4,FALSE)</f>
        <v>No</v>
      </c>
      <c r="F1275" t="str">
        <f>VLOOKUP($A1275,'Medical Examinations'!$A$2:$J$2336,5,FALSE)</f>
        <v>No</v>
      </c>
      <c r="G1275" t="str">
        <f>VLOOKUP($A1275,'Medical Examinations'!$A$2:$J$2336,6,FALSE)</f>
        <v>No</v>
      </c>
      <c r="H1275" s="17">
        <f>VLOOKUP($A1275,'Medical Examinations'!$A$2:$J$2336,7,FALSE)</f>
        <v>0</v>
      </c>
      <c r="I1275" t="str">
        <f>VLOOKUP($A1275,'Medical Examinations'!$A$2:$J$2336,8,FALSE)</f>
        <v>No</v>
      </c>
      <c r="J1275" t="str">
        <f>VLOOKUP($A1275,'Medical Examinations'!$A$2:$J$2336,9,FALSE)</f>
        <v>Normal Weight</v>
      </c>
      <c r="K1275" t="str">
        <f>VLOOKUP($A1275,'Medical Examinations'!$A$2:$J$2336,10,FALSE)</f>
        <v>Normal</v>
      </c>
      <c r="L1275" s="18">
        <f>VLOOKUP($A1275,'Hospitalisation Details'!$A$2:$H$2345,2,FALSE)</f>
        <v>28413</v>
      </c>
      <c r="M1275" s="13">
        <f>VLOOKUP($A1275,'Hospitalisation Details'!$A$2:$H$2345,4,FALSE)</f>
        <v>8605.36</v>
      </c>
      <c r="N1275" t="str">
        <f>VLOOKUP($A1275,'Hospitalisation Details'!$A$2:$H$2345,5,FALSE)</f>
        <v>tier - 2</v>
      </c>
      <c r="O1275" t="str">
        <f>VLOOKUP($A1275,'Hospitalisation Details'!$A$2:$H$2345,6,FALSE)</f>
        <v>tier - 2</v>
      </c>
      <c r="P1275" t="str">
        <f>VLOOKUP($A1275,'Hospitalisation Details'!$A$2:$H$2345,7,FALSE)</f>
        <v>R1013</v>
      </c>
      <c r="Q1275" s="17">
        <f>VLOOKUP($A1275,'Hospitalisation Details'!$A$2:$H$2345,8,FALSE)</f>
        <v>45</v>
      </c>
    </row>
    <row r="1276" spans="1:17" x14ac:dyDescent="0.25">
      <c r="A1276" t="str">
        <f>'Customer Names'!A1276</f>
        <v>Id1275</v>
      </c>
      <c r="B1276" t="str">
        <f>VLOOKUP($A1276,'Customer Names'!$A$2:$D$2336,3,FALSE)</f>
        <v>Adam</v>
      </c>
      <c r="C1276" s="16">
        <f>VLOOKUP($A1276,'Medical Examinations'!$A$2:$J$2336,2,FALSE)</f>
        <v>24.035</v>
      </c>
      <c r="D1276" s="16">
        <f>VLOOKUP($A1276,'Medical Examinations'!$A$2:$J$2336,3,FALSE)</f>
        <v>6.11</v>
      </c>
      <c r="E1276" t="str">
        <f>VLOOKUP($A1276,'Medical Examinations'!$A$2:$J$2336,4,FALSE)</f>
        <v>No</v>
      </c>
      <c r="F1276" t="str">
        <f>VLOOKUP($A1276,'Medical Examinations'!$A$2:$J$2336,5,FALSE)</f>
        <v>No</v>
      </c>
      <c r="G1276" t="str">
        <f>VLOOKUP($A1276,'Medical Examinations'!$A$2:$J$2336,6,FALSE)</f>
        <v>No</v>
      </c>
      <c r="H1276" s="17">
        <f>VLOOKUP($A1276,'Medical Examinations'!$A$2:$J$2336,7,FALSE)</f>
        <v>0</v>
      </c>
      <c r="I1276" t="str">
        <f>VLOOKUP($A1276,'Medical Examinations'!$A$2:$J$2336,8,FALSE)</f>
        <v>No</v>
      </c>
      <c r="J1276" t="str">
        <f>VLOOKUP($A1276,'Medical Examinations'!$A$2:$J$2336,9,FALSE)</f>
        <v>Normal Weight</v>
      </c>
      <c r="K1276" t="str">
        <f>VLOOKUP($A1276,'Medical Examinations'!$A$2:$J$2336,10,FALSE)</f>
        <v>Prediabetes</v>
      </c>
      <c r="L1276" s="18">
        <f>VLOOKUP($A1276,'Hospitalisation Details'!$A$2:$H$2345,2,FALSE)</f>
        <v>28441</v>
      </c>
      <c r="M1276" s="13">
        <f>VLOOKUP($A1276,'Hospitalisation Details'!$A$2:$H$2345,4,FALSE)</f>
        <v>8604.48</v>
      </c>
      <c r="N1276" t="str">
        <f>VLOOKUP($A1276,'Hospitalisation Details'!$A$2:$H$2345,5,FALSE)</f>
        <v>tier - 3</v>
      </c>
      <c r="O1276" t="str">
        <f>VLOOKUP($A1276,'Hospitalisation Details'!$A$2:$H$2345,6,FALSE)</f>
        <v>tier - 2</v>
      </c>
      <c r="P1276" t="str">
        <f>VLOOKUP($A1276,'Hospitalisation Details'!$A$2:$H$2345,7,FALSE)</f>
        <v>R1016</v>
      </c>
      <c r="Q1276" s="17">
        <f>VLOOKUP($A1276,'Hospitalisation Details'!$A$2:$H$2345,8,FALSE)</f>
        <v>45</v>
      </c>
    </row>
    <row r="1277" spans="1:17" x14ac:dyDescent="0.25">
      <c r="A1277" t="str">
        <f>'Customer Names'!A1277</f>
        <v>Id1276</v>
      </c>
      <c r="B1277" t="str">
        <f>VLOOKUP($A1277,'Customer Names'!$A$2:$D$2336,3,FALSE)</f>
        <v>Justin M</v>
      </c>
      <c r="C1277" s="16">
        <f>VLOOKUP($A1277,'Medical Examinations'!$A$2:$J$2336,2,FALSE)</f>
        <v>23.56</v>
      </c>
      <c r="D1277" s="16">
        <f>VLOOKUP($A1277,'Medical Examinations'!$A$2:$J$2336,3,FALSE)</f>
        <v>5.97</v>
      </c>
      <c r="E1277" t="str">
        <f>VLOOKUP($A1277,'Medical Examinations'!$A$2:$J$2336,4,FALSE)</f>
        <v>No</v>
      </c>
      <c r="F1277" t="str">
        <f>VLOOKUP($A1277,'Medical Examinations'!$A$2:$J$2336,5,FALSE)</f>
        <v>No</v>
      </c>
      <c r="G1277" t="str">
        <f>VLOOKUP($A1277,'Medical Examinations'!$A$2:$J$2336,6,FALSE)</f>
        <v>No</v>
      </c>
      <c r="H1277" s="17">
        <f>VLOOKUP($A1277,'Medical Examinations'!$A$2:$J$2336,7,FALSE)</f>
        <v>0</v>
      </c>
      <c r="I1277" t="str">
        <f>VLOOKUP($A1277,'Medical Examinations'!$A$2:$J$2336,8,FALSE)</f>
        <v>No</v>
      </c>
      <c r="J1277" t="str">
        <f>VLOOKUP($A1277,'Medical Examinations'!$A$2:$J$2336,9,FALSE)</f>
        <v>Normal Weight</v>
      </c>
      <c r="K1277" t="str">
        <f>VLOOKUP($A1277,'Medical Examinations'!$A$2:$J$2336,10,FALSE)</f>
        <v>Prediabetes</v>
      </c>
      <c r="L1277" s="18">
        <f>VLOOKUP($A1277,'Hospitalisation Details'!$A$2:$H$2345,2,FALSE)</f>
        <v>28392</v>
      </c>
      <c r="M1277" s="13">
        <f>VLOOKUP($A1277,'Hospitalisation Details'!$A$2:$H$2345,4,FALSE)</f>
        <v>8603.82</v>
      </c>
      <c r="N1277" t="str">
        <f>VLOOKUP($A1277,'Hospitalisation Details'!$A$2:$H$2345,5,FALSE)</f>
        <v>tier - 2</v>
      </c>
      <c r="O1277" t="str">
        <f>VLOOKUP($A1277,'Hospitalisation Details'!$A$2:$H$2345,6,FALSE)</f>
        <v>tier - 1</v>
      </c>
      <c r="P1277" t="str">
        <f>VLOOKUP($A1277,'Hospitalisation Details'!$A$2:$H$2345,7,FALSE)</f>
        <v>R1019</v>
      </c>
      <c r="Q1277" s="17">
        <f>VLOOKUP($A1277,'Hospitalisation Details'!$A$2:$H$2345,8,FALSE)</f>
        <v>45</v>
      </c>
    </row>
    <row r="1278" spans="1:17" x14ac:dyDescent="0.25">
      <c r="A1278" t="str">
        <f>'Customer Names'!A1278</f>
        <v>Id1277</v>
      </c>
      <c r="B1278" t="str">
        <f>VLOOKUP($A1278,'Customer Names'!$A$2:$D$2336,3,FALSE)</f>
        <v>Svetlana V.</v>
      </c>
      <c r="C1278" s="16">
        <f>VLOOKUP($A1278,'Medical Examinations'!$A$2:$J$2336,2,FALSE)</f>
        <v>27.17</v>
      </c>
      <c r="D1278" s="16">
        <f>VLOOKUP($A1278,'Medical Examinations'!$A$2:$J$2336,3,FALSE)</f>
        <v>10.81</v>
      </c>
      <c r="E1278" t="str">
        <f>VLOOKUP($A1278,'Medical Examinations'!$A$2:$J$2336,4,FALSE)</f>
        <v>No</v>
      </c>
      <c r="F1278" t="str">
        <f>VLOOKUP($A1278,'Medical Examinations'!$A$2:$J$2336,5,FALSE)</f>
        <v>No</v>
      </c>
      <c r="G1278" t="str">
        <f>VLOOKUP($A1278,'Medical Examinations'!$A$2:$J$2336,6,FALSE)</f>
        <v>No</v>
      </c>
      <c r="H1278" s="17">
        <f>VLOOKUP($A1278,'Medical Examinations'!$A$2:$J$2336,7,FALSE)</f>
        <v>2</v>
      </c>
      <c r="I1278" t="str">
        <f>VLOOKUP($A1278,'Medical Examinations'!$A$2:$J$2336,8,FALSE)</f>
        <v>No</v>
      </c>
      <c r="J1278" t="str">
        <f>VLOOKUP($A1278,'Medical Examinations'!$A$2:$J$2336,9,FALSE)</f>
        <v>Overweight</v>
      </c>
      <c r="K1278" t="str">
        <f>VLOOKUP($A1278,'Medical Examinations'!$A$2:$J$2336,10,FALSE)</f>
        <v>Diabetes</v>
      </c>
      <c r="L1278" s="18">
        <f>VLOOKUP($A1278,'Hospitalisation Details'!$A$2:$H$2345,2,FALSE)</f>
        <v>26856</v>
      </c>
      <c r="M1278" s="13">
        <f>VLOOKUP($A1278,'Hospitalisation Details'!$A$2:$H$2345,4,FALSE)</f>
        <v>8601.33</v>
      </c>
      <c r="N1278" t="str">
        <f>VLOOKUP($A1278,'Hospitalisation Details'!$A$2:$H$2345,5,FALSE)</f>
        <v>tier - 2</v>
      </c>
      <c r="O1278" t="str">
        <f>VLOOKUP($A1278,'Hospitalisation Details'!$A$2:$H$2345,6,FALSE)</f>
        <v>tier - 1</v>
      </c>
      <c r="P1278" t="str">
        <f>VLOOKUP($A1278,'Hospitalisation Details'!$A$2:$H$2345,7,FALSE)</f>
        <v>R1013</v>
      </c>
      <c r="Q1278" s="17">
        <f>VLOOKUP($A1278,'Hospitalisation Details'!$A$2:$H$2345,8,FALSE)</f>
        <v>49</v>
      </c>
    </row>
    <row r="1279" spans="1:17" x14ac:dyDescent="0.25">
      <c r="A1279" t="str">
        <f>'Customer Names'!A1279</f>
        <v>Id1278</v>
      </c>
      <c r="B1279" t="str">
        <f>VLOOKUP($A1279,'Customer Names'!$A$2:$D$2336,3,FALSE)</f>
        <v>Jana L</v>
      </c>
      <c r="C1279" s="16">
        <f>VLOOKUP($A1279,'Medical Examinations'!$A$2:$J$2336,2,FALSE)</f>
        <v>34.32</v>
      </c>
      <c r="D1279" s="16">
        <f>VLOOKUP($A1279,'Medical Examinations'!$A$2:$J$2336,3,FALSE)</f>
        <v>5.7</v>
      </c>
      <c r="E1279" t="str">
        <f>VLOOKUP($A1279,'Medical Examinations'!$A$2:$J$2336,4,FALSE)</f>
        <v>yes</v>
      </c>
      <c r="F1279" t="str">
        <f>VLOOKUP($A1279,'Medical Examinations'!$A$2:$J$2336,5,FALSE)</f>
        <v>No</v>
      </c>
      <c r="G1279" t="str">
        <f>VLOOKUP($A1279,'Medical Examinations'!$A$2:$J$2336,6,FALSE)</f>
        <v>Yes</v>
      </c>
      <c r="H1279" s="17">
        <f>VLOOKUP($A1279,'Medical Examinations'!$A$2:$J$2336,7,FALSE)</f>
        <v>1</v>
      </c>
      <c r="I1279" t="str">
        <f>VLOOKUP($A1279,'Medical Examinations'!$A$2:$J$2336,8,FALSE)</f>
        <v>No</v>
      </c>
      <c r="J1279" t="str">
        <f>VLOOKUP($A1279,'Medical Examinations'!$A$2:$J$2336,9,FALSE)</f>
        <v>Obesity</v>
      </c>
      <c r="K1279" t="str">
        <f>VLOOKUP($A1279,'Medical Examinations'!$A$2:$J$2336,10,FALSE)</f>
        <v>Prediabetes</v>
      </c>
      <c r="L1279" s="18">
        <f>VLOOKUP($A1279,'Hospitalisation Details'!$A$2:$H$2345,2,FALSE)</f>
        <v>30522</v>
      </c>
      <c r="M1279" s="13">
        <f>VLOOKUP($A1279,'Hospitalisation Details'!$A$2:$H$2345,4,FALSE)</f>
        <v>8596.83</v>
      </c>
      <c r="N1279" t="str">
        <f>VLOOKUP($A1279,'Hospitalisation Details'!$A$2:$H$2345,5,FALSE)</f>
        <v>tier - 2</v>
      </c>
      <c r="O1279" t="str">
        <f>VLOOKUP($A1279,'Hospitalisation Details'!$A$2:$H$2345,6,FALSE)</f>
        <v>tier - 3</v>
      </c>
      <c r="P1279" t="str">
        <f>VLOOKUP($A1279,'Hospitalisation Details'!$A$2:$H$2345,7,FALSE)</f>
        <v>R1013</v>
      </c>
      <c r="Q1279" s="17">
        <f>VLOOKUP($A1279,'Hospitalisation Details'!$A$2:$H$2345,8,FALSE)</f>
        <v>39</v>
      </c>
    </row>
    <row r="1280" spans="1:17" x14ac:dyDescent="0.25">
      <c r="A1280" t="str">
        <f>'Customer Names'!A1280</f>
        <v>Id1279</v>
      </c>
      <c r="B1280" t="str">
        <f>VLOOKUP($A1280,'Customer Names'!$A$2:$D$2336,3,FALSE)</f>
        <v>Laura</v>
      </c>
      <c r="C1280" s="16">
        <f>VLOOKUP($A1280,'Medical Examinations'!$A$2:$J$2336,2,FALSE)</f>
        <v>23.87</v>
      </c>
      <c r="D1280" s="16">
        <f>VLOOKUP($A1280,'Medical Examinations'!$A$2:$J$2336,3,FALSE)</f>
        <v>4.7699999999999996</v>
      </c>
      <c r="E1280" t="str">
        <f>VLOOKUP($A1280,'Medical Examinations'!$A$2:$J$2336,4,FALSE)</f>
        <v>yes</v>
      </c>
      <c r="F1280" t="str">
        <f>VLOOKUP($A1280,'Medical Examinations'!$A$2:$J$2336,5,FALSE)</f>
        <v>No</v>
      </c>
      <c r="G1280" t="str">
        <f>VLOOKUP($A1280,'Medical Examinations'!$A$2:$J$2336,6,FALSE)</f>
        <v>Yes</v>
      </c>
      <c r="H1280" s="17">
        <f>VLOOKUP($A1280,'Medical Examinations'!$A$2:$J$2336,7,FALSE)</f>
        <v>1</v>
      </c>
      <c r="I1280" t="str">
        <f>VLOOKUP($A1280,'Medical Examinations'!$A$2:$J$2336,8,FALSE)</f>
        <v>No</v>
      </c>
      <c r="J1280" t="str">
        <f>VLOOKUP($A1280,'Medical Examinations'!$A$2:$J$2336,9,FALSE)</f>
        <v>Normal Weight</v>
      </c>
      <c r="K1280" t="str">
        <f>VLOOKUP($A1280,'Medical Examinations'!$A$2:$J$2336,10,FALSE)</f>
        <v>Normal</v>
      </c>
      <c r="L1280" s="18">
        <f>VLOOKUP($A1280,'Hospitalisation Details'!$A$2:$H$2345,2,FALSE)</f>
        <v>30680</v>
      </c>
      <c r="M1280" s="13">
        <f>VLOOKUP($A1280,'Hospitalisation Details'!$A$2:$H$2345,4,FALSE)</f>
        <v>8582.2999999999993</v>
      </c>
      <c r="N1280" t="str">
        <f>VLOOKUP($A1280,'Hospitalisation Details'!$A$2:$H$2345,5,FALSE)</f>
        <v>tier - 2</v>
      </c>
      <c r="O1280" t="str">
        <f>VLOOKUP($A1280,'Hospitalisation Details'!$A$2:$H$2345,6,FALSE)</f>
        <v>tier - 1</v>
      </c>
      <c r="P1280" t="str">
        <f>VLOOKUP($A1280,'Hospitalisation Details'!$A$2:$H$2345,7,FALSE)</f>
        <v>R1013</v>
      </c>
      <c r="Q1280" s="17">
        <f>VLOOKUP($A1280,'Hospitalisation Details'!$A$2:$H$2345,8,FALSE)</f>
        <v>39</v>
      </c>
    </row>
    <row r="1281" spans="1:17" x14ac:dyDescent="0.25">
      <c r="A1281" t="str">
        <f>'Customer Names'!A1281</f>
        <v>Id1280</v>
      </c>
      <c r="B1281" t="str">
        <f>VLOOKUP($A1281,'Customer Names'!$A$2:$D$2336,3,FALSE)</f>
        <v>Torrey C III</v>
      </c>
      <c r="C1281" s="16">
        <f>VLOOKUP($A1281,'Medical Examinations'!$A$2:$J$2336,2,FALSE)</f>
        <v>30.15</v>
      </c>
      <c r="D1281" s="16">
        <f>VLOOKUP($A1281,'Medical Examinations'!$A$2:$J$2336,3,FALSE)</f>
        <v>4.25</v>
      </c>
      <c r="E1281" t="str">
        <f>VLOOKUP($A1281,'Medical Examinations'!$A$2:$J$2336,4,FALSE)</f>
        <v>No</v>
      </c>
      <c r="F1281" t="str">
        <f>VLOOKUP($A1281,'Medical Examinations'!$A$2:$J$2336,5,FALSE)</f>
        <v>No</v>
      </c>
      <c r="G1281" t="str">
        <f>VLOOKUP($A1281,'Medical Examinations'!$A$2:$J$2336,6,FALSE)</f>
        <v>No</v>
      </c>
      <c r="H1281" s="17">
        <f>VLOOKUP($A1281,'Medical Examinations'!$A$2:$J$2336,7,FALSE)</f>
        <v>1</v>
      </c>
      <c r="I1281" t="str">
        <f>VLOOKUP($A1281,'Medical Examinations'!$A$2:$J$2336,8,FALSE)</f>
        <v>No</v>
      </c>
      <c r="J1281" t="str">
        <f>VLOOKUP($A1281,'Medical Examinations'!$A$2:$J$2336,9,FALSE)</f>
        <v>Obesity</v>
      </c>
      <c r="K1281" t="str">
        <f>VLOOKUP($A1281,'Medical Examinations'!$A$2:$J$2336,10,FALSE)</f>
        <v>Normal</v>
      </c>
      <c r="L1281" s="18">
        <f>VLOOKUP($A1281,'Hospitalisation Details'!$A$2:$H$2345,2,FALSE)</f>
        <v>32092</v>
      </c>
      <c r="M1281" s="13">
        <f>VLOOKUP($A1281,'Hospitalisation Details'!$A$2:$H$2345,4,FALSE)</f>
        <v>8573.2999999999993</v>
      </c>
      <c r="N1281" t="str">
        <f>VLOOKUP($A1281,'Hospitalisation Details'!$A$2:$H$2345,5,FALSE)</f>
        <v>tier - 2</v>
      </c>
      <c r="O1281" t="str">
        <f>VLOOKUP($A1281,'Hospitalisation Details'!$A$2:$H$2345,6,FALSE)</f>
        <v>tier - 2</v>
      </c>
      <c r="P1281" t="str">
        <f>VLOOKUP($A1281,'Hospitalisation Details'!$A$2:$H$2345,7,FALSE)</f>
        <v>R1021</v>
      </c>
      <c r="Q1281" s="17">
        <f>VLOOKUP($A1281,'Hospitalisation Details'!$A$2:$H$2345,8,FALSE)</f>
        <v>35</v>
      </c>
    </row>
    <row r="1282" spans="1:17" x14ac:dyDescent="0.25">
      <c r="A1282" t="str">
        <f>'Customer Names'!A1282</f>
        <v>Id1281</v>
      </c>
      <c r="B1282" t="str">
        <f>VLOOKUP($A1282,'Customer Names'!$A$2:$D$2336,3,FALSE)</f>
        <v>Paul</v>
      </c>
      <c r="C1282" s="16">
        <f>VLOOKUP($A1282,'Medical Examinations'!$A$2:$J$2336,2,FALSE)</f>
        <v>26.36</v>
      </c>
      <c r="D1282" s="16">
        <f>VLOOKUP($A1282,'Medical Examinations'!$A$2:$J$2336,3,FALSE)</f>
        <v>5.52</v>
      </c>
      <c r="E1282" t="str">
        <f>VLOOKUP($A1282,'Medical Examinations'!$A$2:$J$2336,4,FALSE)</f>
        <v>No</v>
      </c>
      <c r="F1282" t="str">
        <f>VLOOKUP($A1282,'Medical Examinations'!$A$2:$J$2336,5,FALSE)</f>
        <v>No</v>
      </c>
      <c r="G1282" t="str">
        <f>VLOOKUP($A1282,'Medical Examinations'!$A$2:$J$2336,6,FALSE)</f>
        <v>No</v>
      </c>
      <c r="H1282" s="17">
        <f>VLOOKUP($A1282,'Medical Examinations'!$A$2:$J$2336,7,FALSE)</f>
        <v>0</v>
      </c>
      <c r="I1282" t="str">
        <f>VLOOKUP($A1282,'Medical Examinations'!$A$2:$J$2336,8,FALSE)</f>
        <v>No</v>
      </c>
      <c r="J1282" t="str">
        <f>VLOOKUP($A1282,'Medical Examinations'!$A$2:$J$2336,9,FALSE)</f>
        <v>Overweight</v>
      </c>
      <c r="K1282" t="str">
        <f>VLOOKUP($A1282,'Medical Examinations'!$A$2:$J$2336,10,FALSE)</f>
        <v>Normal</v>
      </c>
      <c r="L1282" s="18">
        <f>VLOOKUP($A1282,'Hospitalisation Details'!$A$2:$H$2345,2,FALSE)</f>
        <v>30291</v>
      </c>
      <c r="M1282" s="13">
        <f>VLOOKUP($A1282,'Hospitalisation Details'!$A$2:$H$2345,4,FALSE)</f>
        <v>8572.0400000000009</v>
      </c>
      <c r="N1282" t="str">
        <f>VLOOKUP($A1282,'Hospitalisation Details'!$A$2:$H$2345,5,FALSE)</f>
        <v>tier - 2</v>
      </c>
      <c r="O1282" t="str">
        <f>VLOOKUP($A1282,'Hospitalisation Details'!$A$2:$H$2345,6,FALSE)</f>
        <v>tier - 2</v>
      </c>
      <c r="P1282" t="str">
        <f>VLOOKUP($A1282,'Hospitalisation Details'!$A$2:$H$2345,7,FALSE)</f>
        <v>R1021</v>
      </c>
      <c r="Q1282" s="17">
        <f>VLOOKUP($A1282,'Hospitalisation Details'!$A$2:$H$2345,8,FALSE)</f>
        <v>40</v>
      </c>
    </row>
    <row r="1283" spans="1:17" x14ac:dyDescent="0.25">
      <c r="A1283" t="str">
        <f>'Customer Names'!A1283</f>
        <v>Id1282</v>
      </c>
      <c r="B1283" t="str">
        <f>VLOOKUP($A1283,'Customer Names'!$A$2:$D$2336,3,FALSE)</f>
        <v>Jennifer D.</v>
      </c>
      <c r="C1283" s="16">
        <f>VLOOKUP($A1283,'Medical Examinations'!$A$2:$J$2336,2,FALSE)</f>
        <v>45.32</v>
      </c>
      <c r="D1283" s="16">
        <f>VLOOKUP($A1283,'Medical Examinations'!$A$2:$J$2336,3,FALSE)</f>
        <v>6.53</v>
      </c>
      <c r="E1283" t="str">
        <f>VLOOKUP($A1283,'Medical Examinations'!$A$2:$J$2336,4,FALSE)</f>
        <v>yes</v>
      </c>
      <c r="F1283" t="str">
        <f>VLOOKUP($A1283,'Medical Examinations'!$A$2:$J$2336,5,FALSE)</f>
        <v>No</v>
      </c>
      <c r="G1283" t="str">
        <f>VLOOKUP($A1283,'Medical Examinations'!$A$2:$J$2336,6,FALSE)</f>
        <v>No</v>
      </c>
      <c r="H1283" s="17">
        <f>VLOOKUP($A1283,'Medical Examinations'!$A$2:$J$2336,7,FALSE)</f>
        <v>1</v>
      </c>
      <c r="I1283" t="str">
        <f>VLOOKUP($A1283,'Medical Examinations'!$A$2:$J$2336,8,FALSE)</f>
        <v>No</v>
      </c>
      <c r="J1283" t="str">
        <f>VLOOKUP($A1283,'Medical Examinations'!$A$2:$J$2336,9,FALSE)</f>
        <v>Obesity</v>
      </c>
      <c r="K1283" t="str">
        <f>VLOOKUP($A1283,'Medical Examinations'!$A$2:$J$2336,10,FALSE)</f>
        <v>Diabetes</v>
      </c>
      <c r="L1283" s="18">
        <f>VLOOKUP($A1283,'Hospitalisation Details'!$A$2:$H$2345,2,FALSE)</f>
        <v>27663</v>
      </c>
      <c r="M1283" s="13">
        <f>VLOOKUP($A1283,'Hospitalisation Details'!$A$2:$H$2345,4,FALSE)</f>
        <v>8569.86</v>
      </c>
      <c r="N1283" t="str">
        <f>VLOOKUP($A1283,'Hospitalisation Details'!$A$2:$H$2345,5,FALSE)</f>
        <v>tier - 2</v>
      </c>
      <c r="O1283" t="str">
        <f>VLOOKUP($A1283,'Hospitalisation Details'!$A$2:$H$2345,6,FALSE)</f>
        <v>tier - 3</v>
      </c>
      <c r="P1283" t="str">
        <f>VLOOKUP($A1283,'Hospitalisation Details'!$A$2:$H$2345,7,FALSE)</f>
        <v>R1013</v>
      </c>
      <c r="Q1283" s="17">
        <f>VLOOKUP($A1283,'Hospitalisation Details'!$A$2:$H$2345,8,FALSE)</f>
        <v>47</v>
      </c>
    </row>
    <row r="1284" spans="1:17" x14ac:dyDescent="0.25">
      <c r="A1284" t="str">
        <f>'Customer Names'!A1284</f>
        <v>Id1283</v>
      </c>
      <c r="B1284" t="str">
        <f>VLOOKUP($A1284,'Customer Names'!$A$2:$D$2336,3,FALSE)</f>
        <v>Erik</v>
      </c>
      <c r="C1284" s="16">
        <f>VLOOKUP($A1284,'Medical Examinations'!$A$2:$J$2336,2,FALSE)</f>
        <v>31.93</v>
      </c>
      <c r="D1284" s="16">
        <f>VLOOKUP($A1284,'Medical Examinations'!$A$2:$J$2336,3,FALSE)</f>
        <v>4.82</v>
      </c>
      <c r="E1284" t="str">
        <f>VLOOKUP($A1284,'Medical Examinations'!$A$2:$J$2336,4,FALSE)</f>
        <v>yes</v>
      </c>
      <c r="F1284" t="str">
        <f>VLOOKUP($A1284,'Medical Examinations'!$A$2:$J$2336,5,FALSE)</f>
        <v>No</v>
      </c>
      <c r="G1284" t="str">
        <f>VLOOKUP($A1284,'Medical Examinations'!$A$2:$J$2336,6,FALSE)</f>
        <v>No</v>
      </c>
      <c r="H1284" s="17">
        <f>VLOOKUP($A1284,'Medical Examinations'!$A$2:$J$2336,7,FALSE)</f>
        <v>1</v>
      </c>
      <c r="I1284" t="str">
        <f>VLOOKUP($A1284,'Medical Examinations'!$A$2:$J$2336,8,FALSE)</f>
        <v>No</v>
      </c>
      <c r="J1284" t="str">
        <f>VLOOKUP($A1284,'Medical Examinations'!$A$2:$J$2336,9,FALSE)</f>
        <v>Obesity</v>
      </c>
      <c r="K1284" t="str">
        <f>VLOOKUP($A1284,'Medical Examinations'!$A$2:$J$2336,10,FALSE)</f>
        <v>Normal</v>
      </c>
      <c r="L1284" s="18">
        <f>VLOOKUP($A1284,'Hospitalisation Details'!$A$2:$H$2345,2,FALSE)</f>
        <v>32407</v>
      </c>
      <c r="M1284" s="13">
        <f>VLOOKUP($A1284,'Hospitalisation Details'!$A$2:$H$2345,4,FALSE)</f>
        <v>8567.25</v>
      </c>
      <c r="N1284" t="str">
        <f>VLOOKUP($A1284,'Hospitalisation Details'!$A$2:$H$2345,5,FALSE)</f>
        <v>tier - 2</v>
      </c>
      <c r="O1284" t="str">
        <f>VLOOKUP($A1284,'Hospitalisation Details'!$A$2:$H$2345,6,FALSE)</f>
        <v>tier - 1</v>
      </c>
      <c r="P1284" t="str">
        <f>VLOOKUP($A1284,'Hospitalisation Details'!$A$2:$H$2345,7,FALSE)</f>
        <v>R1012</v>
      </c>
      <c r="Q1284" s="17">
        <f>VLOOKUP($A1284,'Hospitalisation Details'!$A$2:$H$2345,8,FALSE)</f>
        <v>34</v>
      </c>
    </row>
    <row r="1285" spans="1:17" x14ac:dyDescent="0.25">
      <c r="A1285" t="str">
        <f>'Customer Names'!A1285</f>
        <v>Id1284</v>
      </c>
      <c r="B1285" t="str">
        <f>VLOOKUP($A1285,'Customer Names'!$A$2:$D$2336,3,FALSE)</f>
        <v>Lana J</v>
      </c>
      <c r="C1285" s="16">
        <f>VLOOKUP($A1285,'Medical Examinations'!$A$2:$J$2336,2,FALSE)</f>
        <v>36</v>
      </c>
      <c r="D1285" s="16">
        <f>VLOOKUP($A1285,'Medical Examinations'!$A$2:$J$2336,3,FALSE)</f>
        <v>11.94</v>
      </c>
      <c r="E1285" t="str">
        <f>VLOOKUP($A1285,'Medical Examinations'!$A$2:$J$2336,4,FALSE)</f>
        <v>yes</v>
      </c>
      <c r="F1285" t="str">
        <f>VLOOKUP($A1285,'Medical Examinations'!$A$2:$J$2336,5,FALSE)</f>
        <v>No</v>
      </c>
      <c r="G1285" t="str">
        <f>VLOOKUP($A1285,'Medical Examinations'!$A$2:$J$2336,6,FALSE)</f>
        <v>No</v>
      </c>
      <c r="H1285" s="17">
        <f>VLOOKUP($A1285,'Medical Examinations'!$A$2:$J$2336,7,FALSE)</f>
        <v>1</v>
      </c>
      <c r="I1285" t="str">
        <f>VLOOKUP($A1285,'Medical Examinations'!$A$2:$J$2336,8,FALSE)</f>
        <v>No</v>
      </c>
      <c r="J1285" t="str">
        <f>VLOOKUP($A1285,'Medical Examinations'!$A$2:$J$2336,9,FALSE)</f>
        <v>Obesity</v>
      </c>
      <c r="K1285" t="str">
        <f>VLOOKUP($A1285,'Medical Examinations'!$A$2:$J$2336,10,FALSE)</f>
        <v>Diabetes</v>
      </c>
      <c r="L1285" s="18">
        <f>VLOOKUP($A1285,'Hospitalisation Details'!$A$2:$H$2345,2,FALSE)</f>
        <v>27627</v>
      </c>
      <c r="M1285" s="13">
        <f>VLOOKUP($A1285,'Hospitalisation Details'!$A$2:$H$2345,4,FALSE)</f>
        <v>8556.91</v>
      </c>
      <c r="N1285" t="str">
        <f>VLOOKUP($A1285,'Hospitalisation Details'!$A$2:$H$2345,5,FALSE)</f>
        <v>tier - 2</v>
      </c>
      <c r="O1285" t="str">
        <f>VLOOKUP($A1285,'Hospitalisation Details'!$A$2:$H$2345,6,FALSE)</f>
        <v>tier - 1</v>
      </c>
      <c r="P1285" t="str">
        <f>VLOOKUP($A1285,'Hospitalisation Details'!$A$2:$H$2345,7,FALSE)</f>
        <v>R1011</v>
      </c>
      <c r="Q1285" s="17">
        <f>VLOOKUP($A1285,'Hospitalisation Details'!$A$2:$H$2345,8,FALSE)</f>
        <v>47</v>
      </c>
    </row>
    <row r="1286" spans="1:17" x14ac:dyDescent="0.25">
      <c r="A1286" t="str">
        <f>'Customer Names'!A1286</f>
        <v>Id1285</v>
      </c>
      <c r="B1286" t="str">
        <f>VLOOKUP($A1286,'Customer Names'!$A$2:$D$2336,3,FALSE)</f>
        <v>Rebecca E</v>
      </c>
      <c r="C1286" s="16">
        <f>VLOOKUP($A1286,'Medical Examinations'!$A$2:$J$2336,2,FALSE)</f>
        <v>32</v>
      </c>
      <c r="D1286" s="16">
        <f>VLOOKUP($A1286,'Medical Examinations'!$A$2:$J$2336,3,FALSE)</f>
        <v>7.85</v>
      </c>
      <c r="E1286" t="str">
        <f>VLOOKUP($A1286,'Medical Examinations'!$A$2:$J$2336,4,FALSE)</f>
        <v>yes</v>
      </c>
      <c r="F1286" t="str">
        <f>VLOOKUP($A1286,'Medical Examinations'!$A$2:$J$2336,5,FALSE)</f>
        <v>No</v>
      </c>
      <c r="G1286" t="str">
        <f>VLOOKUP($A1286,'Medical Examinations'!$A$2:$J$2336,6,FALSE)</f>
        <v>No</v>
      </c>
      <c r="H1286" s="17">
        <f>VLOOKUP($A1286,'Medical Examinations'!$A$2:$J$2336,7,FALSE)</f>
        <v>1</v>
      </c>
      <c r="I1286" t="str">
        <f>VLOOKUP($A1286,'Medical Examinations'!$A$2:$J$2336,8,FALSE)</f>
        <v>No</v>
      </c>
      <c r="J1286" t="str">
        <f>VLOOKUP($A1286,'Medical Examinations'!$A$2:$J$2336,9,FALSE)</f>
        <v>Obesity</v>
      </c>
      <c r="K1286" t="str">
        <f>VLOOKUP($A1286,'Medical Examinations'!$A$2:$J$2336,10,FALSE)</f>
        <v>Diabetes</v>
      </c>
      <c r="L1286" s="18">
        <f>VLOOKUP($A1286,'Hospitalisation Details'!$A$2:$H$2345,2,FALSE)</f>
        <v>27612</v>
      </c>
      <c r="M1286" s="13">
        <f>VLOOKUP($A1286,'Hospitalisation Details'!$A$2:$H$2345,4,FALSE)</f>
        <v>8551.35</v>
      </c>
      <c r="N1286" t="str">
        <f>VLOOKUP($A1286,'Hospitalisation Details'!$A$2:$H$2345,5,FALSE)</f>
        <v>tier - 2</v>
      </c>
      <c r="O1286" t="str">
        <f>VLOOKUP($A1286,'Hospitalisation Details'!$A$2:$H$2345,6,FALSE)</f>
        <v>tier - 2</v>
      </c>
      <c r="P1286" t="str">
        <f>VLOOKUP($A1286,'Hospitalisation Details'!$A$2:$H$2345,7,FALSE)</f>
        <v>R1011</v>
      </c>
      <c r="Q1286" s="17">
        <f>VLOOKUP($A1286,'Hospitalisation Details'!$A$2:$H$2345,8,FALSE)</f>
        <v>47</v>
      </c>
    </row>
    <row r="1287" spans="1:17" x14ac:dyDescent="0.25">
      <c r="A1287" t="str">
        <f>'Customer Names'!A1287</f>
        <v>Id1286</v>
      </c>
      <c r="B1287" t="str">
        <f>VLOOKUP($A1287,'Customer Names'!$A$2:$D$2336,3,FALSE)</f>
        <v>Katie M.</v>
      </c>
      <c r="C1287" s="16">
        <f>VLOOKUP($A1287,'Medical Examinations'!$A$2:$J$2336,2,FALSE)</f>
        <v>29.37</v>
      </c>
      <c r="D1287" s="16">
        <f>VLOOKUP($A1287,'Medical Examinations'!$A$2:$J$2336,3,FALSE)</f>
        <v>8.01</v>
      </c>
      <c r="E1287" t="str">
        <f>VLOOKUP($A1287,'Medical Examinations'!$A$2:$J$2336,4,FALSE)</f>
        <v>yes</v>
      </c>
      <c r="F1287" t="str">
        <f>VLOOKUP($A1287,'Medical Examinations'!$A$2:$J$2336,5,FALSE)</f>
        <v>No</v>
      </c>
      <c r="G1287" t="str">
        <f>VLOOKUP($A1287,'Medical Examinations'!$A$2:$J$2336,6,FALSE)</f>
        <v>No</v>
      </c>
      <c r="H1287" s="17">
        <f>VLOOKUP($A1287,'Medical Examinations'!$A$2:$J$2336,7,FALSE)</f>
        <v>1</v>
      </c>
      <c r="I1287" t="str">
        <f>VLOOKUP($A1287,'Medical Examinations'!$A$2:$J$2336,8,FALSE)</f>
        <v>No</v>
      </c>
      <c r="J1287" t="str">
        <f>VLOOKUP($A1287,'Medical Examinations'!$A$2:$J$2336,9,FALSE)</f>
        <v>Overweight</v>
      </c>
      <c r="K1287" t="str">
        <f>VLOOKUP($A1287,'Medical Examinations'!$A$2:$J$2336,10,FALSE)</f>
        <v>Diabetes</v>
      </c>
      <c r="L1287" s="18" t="str">
        <f>VLOOKUP($A1287,'Hospitalisation Details'!$A$2:$H$2345,2,FALSE)</f>
        <v>?</v>
      </c>
      <c r="M1287" s="13">
        <f>VLOOKUP($A1287,'Hospitalisation Details'!$A$2:$H$2345,4,FALSE)</f>
        <v>8547.69</v>
      </c>
      <c r="N1287" t="str">
        <f>VLOOKUP($A1287,'Hospitalisation Details'!$A$2:$H$2345,5,FALSE)</f>
        <v>tier - 2</v>
      </c>
      <c r="O1287" t="str">
        <f>VLOOKUP($A1287,'Hospitalisation Details'!$A$2:$H$2345,6,FALSE)</f>
        <v>tier - 1</v>
      </c>
      <c r="P1287" t="str">
        <f>VLOOKUP($A1287,'Hospitalisation Details'!$A$2:$H$2345,7,FALSE)</f>
        <v>R1013</v>
      </c>
      <c r="Q1287" s="17" t="str">
        <f>VLOOKUP($A1287,'Hospitalisation Details'!$A$2:$H$2345,8,FALSE)</f>
        <v>?</v>
      </c>
    </row>
    <row r="1288" spans="1:17" x14ac:dyDescent="0.25">
      <c r="A1288" t="str">
        <f>'Customer Names'!A1288</f>
        <v>Id1287</v>
      </c>
      <c r="B1288" t="str">
        <f>VLOOKUP($A1288,'Customer Names'!$A$2:$D$2336,3,FALSE)</f>
        <v>Elizabeth A.</v>
      </c>
      <c r="C1288" s="16">
        <f>VLOOKUP($A1288,'Medical Examinations'!$A$2:$J$2336,2,FALSE)</f>
        <v>23.6</v>
      </c>
      <c r="D1288" s="16">
        <f>VLOOKUP($A1288,'Medical Examinations'!$A$2:$J$2336,3,FALSE)</f>
        <v>7.4</v>
      </c>
      <c r="E1288" t="str">
        <f>VLOOKUP($A1288,'Medical Examinations'!$A$2:$J$2336,4,FALSE)</f>
        <v>yes</v>
      </c>
      <c r="F1288" t="str">
        <f>VLOOKUP($A1288,'Medical Examinations'!$A$2:$J$2336,5,FALSE)</f>
        <v>No</v>
      </c>
      <c r="G1288" t="str">
        <f>VLOOKUP($A1288,'Medical Examinations'!$A$2:$J$2336,6,FALSE)</f>
        <v>No</v>
      </c>
      <c r="H1288" s="17">
        <f>VLOOKUP($A1288,'Medical Examinations'!$A$2:$J$2336,7,FALSE)</f>
        <v>1</v>
      </c>
      <c r="I1288" t="str">
        <f>VLOOKUP($A1288,'Medical Examinations'!$A$2:$J$2336,8,FALSE)</f>
        <v>No</v>
      </c>
      <c r="J1288" t="str">
        <f>VLOOKUP($A1288,'Medical Examinations'!$A$2:$J$2336,9,FALSE)</f>
        <v>Normal Weight</v>
      </c>
      <c r="K1288" t="str">
        <f>VLOOKUP($A1288,'Medical Examinations'!$A$2:$J$2336,10,FALSE)</f>
        <v>Diabetes</v>
      </c>
      <c r="L1288" s="18">
        <f>VLOOKUP($A1288,'Hospitalisation Details'!$A$2:$H$2345,2,FALSE)</f>
        <v>27704</v>
      </c>
      <c r="M1288" s="13">
        <f>VLOOKUP($A1288,'Hospitalisation Details'!$A$2:$H$2345,4,FALSE)</f>
        <v>8539.67</v>
      </c>
      <c r="N1288" t="str">
        <f>VLOOKUP($A1288,'Hospitalisation Details'!$A$2:$H$2345,5,FALSE)</f>
        <v>tier - 2</v>
      </c>
      <c r="O1288" t="str">
        <f>VLOOKUP($A1288,'Hospitalisation Details'!$A$2:$H$2345,6,FALSE)</f>
        <v>tier - 3</v>
      </c>
      <c r="P1288" t="str">
        <f>VLOOKUP($A1288,'Hospitalisation Details'!$A$2:$H$2345,7,FALSE)</f>
        <v>R1011</v>
      </c>
      <c r="Q1288" s="17">
        <f>VLOOKUP($A1288,'Hospitalisation Details'!$A$2:$H$2345,8,FALSE)</f>
        <v>47</v>
      </c>
    </row>
    <row r="1289" spans="1:17" x14ac:dyDescent="0.25">
      <c r="A1289" t="str">
        <f>'Customer Names'!A1289</f>
        <v>Id1288</v>
      </c>
      <c r="B1289" t="str">
        <f>VLOOKUP($A1289,'Customer Names'!$A$2:$D$2336,3,FALSE)</f>
        <v>Sarah</v>
      </c>
      <c r="C1289" s="16">
        <f>VLOOKUP($A1289,'Medical Examinations'!$A$2:$J$2336,2,FALSE)</f>
        <v>33.155000000000001</v>
      </c>
      <c r="D1289" s="16">
        <f>VLOOKUP($A1289,'Medical Examinations'!$A$2:$J$2336,3,FALSE)</f>
        <v>8.3800000000000008</v>
      </c>
      <c r="E1289" t="str">
        <f>VLOOKUP($A1289,'Medical Examinations'!$A$2:$J$2336,4,FALSE)</f>
        <v>yes</v>
      </c>
      <c r="F1289" t="str">
        <f>VLOOKUP($A1289,'Medical Examinations'!$A$2:$J$2336,5,FALSE)</f>
        <v>No</v>
      </c>
      <c r="G1289" t="str">
        <f>VLOOKUP($A1289,'Medical Examinations'!$A$2:$J$2336,6,FALSE)</f>
        <v>No</v>
      </c>
      <c r="H1289" s="17">
        <f>VLOOKUP($A1289,'Medical Examinations'!$A$2:$J$2336,7,FALSE)</f>
        <v>0</v>
      </c>
      <c r="I1289" t="str">
        <f>VLOOKUP($A1289,'Medical Examinations'!$A$2:$J$2336,8,FALSE)</f>
        <v>No</v>
      </c>
      <c r="J1289" t="str">
        <f>VLOOKUP($A1289,'Medical Examinations'!$A$2:$J$2336,9,FALSE)</f>
        <v>Obesity</v>
      </c>
      <c r="K1289" t="str">
        <f>VLOOKUP($A1289,'Medical Examinations'!$A$2:$J$2336,10,FALSE)</f>
        <v>Diabetes</v>
      </c>
      <c r="L1289" s="18">
        <f>VLOOKUP($A1289,'Hospitalisation Details'!$A$2:$H$2345,2,FALSE)</f>
        <v>29947</v>
      </c>
      <c r="M1289" s="13">
        <f>VLOOKUP($A1289,'Hospitalisation Details'!$A$2:$H$2345,4,FALSE)</f>
        <v>8538.2900000000009</v>
      </c>
      <c r="N1289" t="str">
        <f>VLOOKUP($A1289,'Hospitalisation Details'!$A$2:$H$2345,5,FALSE)</f>
        <v>tier - 2</v>
      </c>
      <c r="O1289" t="str">
        <f>VLOOKUP($A1289,'Hospitalisation Details'!$A$2:$H$2345,6,FALSE)</f>
        <v>tier - 3</v>
      </c>
      <c r="P1289" t="str">
        <f>VLOOKUP($A1289,'Hospitalisation Details'!$A$2:$H$2345,7,FALSE)</f>
        <v>R1024</v>
      </c>
      <c r="Q1289" s="17">
        <f>VLOOKUP($A1289,'Hospitalisation Details'!$A$2:$H$2345,8,FALSE)</f>
        <v>41</v>
      </c>
    </row>
    <row r="1290" spans="1:17" x14ac:dyDescent="0.25">
      <c r="A1290" t="str">
        <f>'Customer Names'!A1290</f>
        <v>Id1289</v>
      </c>
      <c r="B1290" t="str">
        <f>VLOOKUP($A1290,'Customer Names'!$A$2:$D$2336,3,FALSE)</f>
        <v>Annie J.</v>
      </c>
      <c r="C1290" s="16">
        <f>VLOOKUP($A1290,'Medical Examinations'!$A$2:$J$2336,2,FALSE)</f>
        <v>24.32</v>
      </c>
      <c r="D1290" s="16">
        <f>VLOOKUP($A1290,'Medical Examinations'!$A$2:$J$2336,3,FALSE)</f>
        <v>11.56</v>
      </c>
      <c r="E1290" t="str">
        <f>VLOOKUP($A1290,'Medical Examinations'!$A$2:$J$2336,4,FALSE)</f>
        <v>yes</v>
      </c>
      <c r="F1290" t="str">
        <f>VLOOKUP($A1290,'Medical Examinations'!$A$2:$J$2336,5,FALSE)</f>
        <v>No</v>
      </c>
      <c r="G1290" t="str">
        <f>VLOOKUP($A1290,'Medical Examinations'!$A$2:$J$2336,6,FALSE)</f>
        <v>No</v>
      </c>
      <c r="H1290" s="17">
        <f>VLOOKUP($A1290,'Medical Examinations'!$A$2:$J$2336,7,FALSE)</f>
        <v>1</v>
      </c>
      <c r="I1290" t="str">
        <f>VLOOKUP($A1290,'Medical Examinations'!$A$2:$J$2336,8,FALSE)</f>
        <v>No</v>
      </c>
      <c r="J1290" t="str">
        <f>VLOOKUP($A1290,'Medical Examinations'!$A$2:$J$2336,9,FALSE)</f>
        <v>Normal Weight</v>
      </c>
      <c r="K1290" t="str">
        <f>VLOOKUP($A1290,'Medical Examinations'!$A$2:$J$2336,10,FALSE)</f>
        <v>Diabetes</v>
      </c>
      <c r="L1290" s="18" t="str">
        <f>VLOOKUP($A1290,'Hospitalisation Details'!$A$2:$H$2345,2,FALSE)</f>
        <v>?</v>
      </c>
      <c r="M1290" s="13">
        <f>VLOOKUP($A1290,'Hospitalisation Details'!$A$2:$H$2345,4,FALSE)</f>
        <v>8534.67</v>
      </c>
      <c r="N1290" t="str">
        <f>VLOOKUP($A1290,'Hospitalisation Details'!$A$2:$H$2345,5,FALSE)</f>
        <v>tier - 2</v>
      </c>
      <c r="O1290" t="str">
        <f>VLOOKUP($A1290,'Hospitalisation Details'!$A$2:$H$2345,6,FALSE)</f>
        <v>tier - 3</v>
      </c>
      <c r="P1290" t="str">
        <f>VLOOKUP($A1290,'Hospitalisation Details'!$A$2:$H$2345,7,FALSE)</f>
        <v>R1024</v>
      </c>
      <c r="Q1290" s="17" t="str">
        <f>VLOOKUP($A1290,'Hospitalisation Details'!$A$2:$H$2345,8,FALSE)</f>
        <v>?</v>
      </c>
    </row>
    <row r="1291" spans="1:17" x14ac:dyDescent="0.25">
      <c r="A1291" t="str">
        <f>'Customer Names'!A1291</f>
        <v>Id1290</v>
      </c>
      <c r="B1291" t="str">
        <f>VLOOKUP($A1291,'Customer Names'!$A$2:$D$2336,3,FALSE)</f>
        <v>Annie</v>
      </c>
      <c r="C1291" s="16">
        <f>VLOOKUP($A1291,'Medical Examinations'!$A$2:$J$2336,2,FALSE)</f>
        <v>36.299999999999997</v>
      </c>
      <c r="D1291" s="16">
        <f>VLOOKUP($A1291,'Medical Examinations'!$A$2:$J$2336,3,FALSE)</f>
        <v>4.6100000000000003</v>
      </c>
      <c r="E1291" t="str">
        <f>VLOOKUP($A1291,'Medical Examinations'!$A$2:$J$2336,4,FALSE)</f>
        <v>No</v>
      </c>
      <c r="F1291" t="str">
        <f>VLOOKUP($A1291,'Medical Examinations'!$A$2:$J$2336,5,FALSE)</f>
        <v>No</v>
      </c>
      <c r="G1291" t="str">
        <f>VLOOKUP($A1291,'Medical Examinations'!$A$2:$J$2336,6,FALSE)</f>
        <v>No</v>
      </c>
      <c r="H1291" s="17">
        <f>VLOOKUP($A1291,'Medical Examinations'!$A$2:$J$2336,7,FALSE)</f>
        <v>0</v>
      </c>
      <c r="I1291" t="str">
        <f>VLOOKUP($A1291,'Medical Examinations'!$A$2:$J$2336,8,FALSE)</f>
        <v>No</v>
      </c>
      <c r="J1291" t="str">
        <f>VLOOKUP($A1291,'Medical Examinations'!$A$2:$J$2336,9,FALSE)</f>
        <v>Obesity</v>
      </c>
      <c r="K1291" t="str">
        <f>VLOOKUP($A1291,'Medical Examinations'!$A$2:$J$2336,10,FALSE)</f>
        <v>Normal</v>
      </c>
      <c r="L1291" s="18">
        <f>VLOOKUP($A1291,'Hospitalisation Details'!$A$2:$H$2345,2,FALSE)</f>
        <v>28332</v>
      </c>
      <c r="M1291" s="13">
        <f>VLOOKUP($A1291,'Hospitalisation Details'!$A$2:$H$2345,4,FALSE)</f>
        <v>8527.5300000000007</v>
      </c>
      <c r="N1291" t="str">
        <f>VLOOKUP($A1291,'Hospitalisation Details'!$A$2:$H$2345,5,FALSE)</f>
        <v>tier - 2</v>
      </c>
      <c r="O1291" t="str">
        <f>VLOOKUP($A1291,'Hospitalisation Details'!$A$2:$H$2345,6,FALSE)</f>
        <v>tier - 2</v>
      </c>
      <c r="P1291" t="str">
        <f>VLOOKUP($A1291,'Hospitalisation Details'!$A$2:$H$2345,7,FALSE)</f>
        <v>R1013</v>
      </c>
      <c r="Q1291" s="17">
        <f>VLOOKUP($A1291,'Hospitalisation Details'!$A$2:$H$2345,8,FALSE)</f>
        <v>45</v>
      </c>
    </row>
    <row r="1292" spans="1:17" x14ac:dyDescent="0.25">
      <c r="A1292" t="str">
        <f>'Customer Names'!A1292</f>
        <v>Id1291</v>
      </c>
      <c r="B1292" t="str">
        <f>VLOOKUP($A1292,'Customer Names'!$A$2:$D$2336,3,FALSE)</f>
        <v>Lindsey</v>
      </c>
      <c r="C1292" s="16">
        <f>VLOOKUP($A1292,'Medical Examinations'!$A$2:$J$2336,2,FALSE)</f>
        <v>34.4</v>
      </c>
      <c r="D1292" s="16">
        <f>VLOOKUP($A1292,'Medical Examinations'!$A$2:$J$2336,3,FALSE)</f>
        <v>4.95</v>
      </c>
      <c r="E1292" t="str">
        <f>VLOOKUP($A1292,'Medical Examinations'!$A$2:$J$2336,4,FALSE)</f>
        <v>No</v>
      </c>
      <c r="F1292" t="str">
        <f>VLOOKUP($A1292,'Medical Examinations'!$A$2:$J$2336,5,FALSE)</f>
        <v>No</v>
      </c>
      <c r="G1292" t="str">
        <f>VLOOKUP($A1292,'Medical Examinations'!$A$2:$J$2336,6,FALSE)</f>
        <v>Yes</v>
      </c>
      <c r="H1292" s="17">
        <f>VLOOKUP($A1292,'Medical Examinations'!$A$2:$J$2336,7,FALSE)</f>
        <v>1</v>
      </c>
      <c r="I1292" t="str">
        <f>VLOOKUP($A1292,'Medical Examinations'!$A$2:$J$2336,8,FALSE)</f>
        <v>No</v>
      </c>
      <c r="J1292" t="str">
        <f>VLOOKUP($A1292,'Medical Examinations'!$A$2:$J$2336,9,FALSE)</f>
        <v>Obesity</v>
      </c>
      <c r="K1292" t="str">
        <f>VLOOKUP($A1292,'Medical Examinations'!$A$2:$J$2336,10,FALSE)</f>
        <v>Normal</v>
      </c>
      <c r="L1292" s="18">
        <f>VLOOKUP($A1292,'Hospitalisation Details'!$A$2:$H$2345,2,FALSE)</f>
        <v>29080</v>
      </c>
      <c r="M1292" s="13">
        <f>VLOOKUP($A1292,'Hospitalisation Details'!$A$2:$H$2345,4,FALSE)</f>
        <v>8522</v>
      </c>
      <c r="N1292" t="str">
        <f>VLOOKUP($A1292,'Hospitalisation Details'!$A$2:$H$2345,5,FALSE)</f>
        <v>tier - 2</v>
      </c>
      <c r="O1292" t="str">
        <f>VLOOKUP($A1292,'Hospitalisation Details'!$A$2:$H$2345,6,FALSE)</f>
        <v>tier - 2</v>
      </c>
      <c r="P1292" t="str">
        <f>VLOOKUP($A1292,'Hospitalisation Details'!$A$2:$H$2345,7,FALSE)</f>
        <v>R1011</v>
      </c>
      <c r="Q1292" s="17">
        <f>VLOOKUP($A1292,'Hospitalisation Details'!$A$2:$H$2345,8,FALSE)</f>
        <v>43</v>
      </c>
    </row>
    <row r="1293" spans="1:17" x14ac:dyDescent="0.25">
      <c r="A1293" t="str">
        <f>'Customer Names'!A1293</f>
        <v>Id1292</v>
      </c>
      <c r="B1293" t="str">
        <f>VLOOKUP($A1293,'Customer Names'!$A$2:$D$2336,3,FALSE)</f>
        <v>Laura</v>
      </c>
      <c r="C1293" s="16">
        <f>VLOOKUP($A1293,'Medical Examinations'!$A$2:$J$2336,2,FALSE)</f>
        <v>30.9</v>
      </c>
      <c r="D1293" s="16">
        <f>VLOOKUP($A1293,'Medical Examinations'!$A$2:$J$2336,3,FALSE)</f>
        <v>5.04</v>
      </c>
      <c r="E1293" t="str">
        <f>VLOOKUP($A1293,'Medical Examinations'!$A$2:$J$2336,4,FALSE)</f>
        <v>No</v>
      </c>
      <c r="F1293" t="str">
        <f>VLOOKUP($A1293,'Medical Examinations'!$A$2:$J$2336,5,FALSE)</f>
        <v>No</v>
      </c>
      <c r="G1293" t="str">
        <f>VLOOKUP($A1293,'Medical Examinations'!$A$2:$J$2336,6,FALSE)</f>
        <v>No</v>
      </c>
      <c r="H1293" s="17">
        <f>VLOOKUP($A1293,'Medical Examinations'!$A$2:$J$2336,7,FALSE)</f>
        <v>0</v>
      </c>
      <c r="I1293" t="str">
        <f>VLOOKUP($A1293,'Medical Examinations'!$A$2:$J$2336,8,FALSE)</f>
        <v>No</v>
      </c>
      <c r="J1293" t="str">
        <f>VLOOKUP($A1293,'Medical Examinations'!$A$2:$J$2336,9,FALSE)</f>
        <v>Obesity</v>
      </c>
      <c r="K1293" t="str">
        <f>VLOOKUP($A1293,'Medical Examinations'!$A$2:$J$2336,10,FALSE)</f>
        <v>Normal</v>
      </c>
      <c r="L1293" s="18">
        <f>VLOOKUP($A1293,'Hospitalisation Details'!$A$2:$H$2345,2,FALSE)</f>
        <v>28488</v>
      </c>
      <c r="M1293" s="13">
        <f>VLOOKUP($A1293,'Hospitalisation Details'!$A$2:$H$2345,4,FALSE)</f>
        <v>8520.0300000000007</v>
      </c>
      <c r="N1293" t="str">
        <f>VLOOKUP($A1293,'Hospitalisation Details'!$A$2:$H$2345,5,FALSE)</f>
        <v>tier - 2</v>
      </c>
      <c r="O1293" t="str">
        <f>VLOOKUP($A1293,'Hospitalisation Details'!$A$2:$H$2345,6,FALSE)</f>
        <v>tier - 3</v>
      </c>
      <c r="P1293" t="str">
        <f>VLOOKUP($A1293,'Hospitalisation Details'!$A$2:$H$2345,7,FALSE)</f>
        <v>R1011</v>
      </c>
      <c r="Q1293" s="17">
        <f>VLOOKUP($A1293,'Hospitalisation Details'!$A$2:$H$2345,8,FALSE)</f>
        <v>45</v>
      </c>
    </row>
    <row r="1294" spans="1:17" x14ac:dyDescent="0.25">
      <c r="A1294" t="str">
        <f>'Customer Names'!A1294</f>
        <v>Id1293</v>
      </c>
      <c r="B1294" t="str">
        <f>VLOOKUP($A1294,'Customer Names'!$A$2:$D$2336,3,FALSE)</f>
        <v>Amy T</v>
      </c>
      <c r="C1294" s="16">
        <f>VLOOKUP($A1294,'Medical Examinations'!$A$2:$J$2336,2,FALSE)</f>
        <v>28.6</v>
      </c>
      <c r="D1294" s="16">
        <f>VLOOKUP($A1294,'Medical Examinations'!$A$2:$J$2336,3,FALSE)</f>
        <v>5.42</v>
      </c>
      <c r="E1294" t="str">
        <f>VLOOKUP($A1294,'Medical Examinations'!$A$2:$J$2336,4,FALSE)</f>
        <v>No</v>
      </c>
      <c r="F1294" t="str">
        <f>VLOOKUP($A1294,'Medical Examinations'!$A$2:$J$2336,5,FALSE)</f>
        <v>No</v>
      </c>
      <c r="G1294" t="str">
        <f>VLOOKUP($A1294,'Medical Examinations'!$A$2:$J$2336,6,FALSE)</f>
        <v>No</v>
      </c>
      <c r="H1294" s="17">
        <f>VLOOKUP($A1294,'Medical Examinations'!$A$2:$J$2336,7,FALSE)</f>
        <v>0</v>
      </c>
      <c r="I1294" t="str">
        <f>VLOOKUP($A1294,'Medical Examinations'!$A$2:$J$2336,8,FALSE)</f>
        <v>No</v>
      </c>
      <c r="J1294" t="str">
        <f>VLOOKUP($A1294,'Medical Examinations'!$A$2:$J$2336,9,FALSE)</f>
        <v>Overweight</v>
      </c>
      <c r="K1294" t="str">
        <f>VLOOKUP($A1294,'Medical Examinations'!$A$2:$J$2336,10,FALSE)</f>
        <v>Normal</v>
      </c>
      <c r="L1294" s="18">
        <f>VLOOKUP($A1294,'Hospitalisation Details'!$A$2:$H$2345,2,FALSE)</f>
        <v>28297</v>
      </c>
      <c r="M1294" s="13">
        <f>VLOOKUP($A1294,'Hospitalisation Details'!$A$2:$H$2345,4,FALSE)</f>
        <v>8516.83</v>
      </c>
      <c r="N1294" t="str">
        <f>VLOOKUP($A1294,'Hospitalisation Details'!$A$2:$H$2345,5,FALSE)</f>
        <v>tier - 2</v>
      </c>
      <c r="O1294" t="str">
        <f>VLOOKUP($A1294,'Hospitalisation Details'!$A$2:$H$2345,6,FALSE)</f>
        <v>tier - 1</v>
      </c>
      <c r="P1294" t="str">
        <f>VLOOKUP($A1294,'Hospitalisation Details'!$A$2:$H$2345,7,FALSE)</f>
        <v>R1013</v>
      </c>
      <c r="Q1294" s="17">
        <f>VLOOKUP($A1294,'Hospitalisation Details'!$A$2:$H$2345,8,FALSE)</f>
        <v>45</v>
      </c>
    </row>
    <row r="1295" spans="1:17" x14ac:dyDescent="0.25">
      <c r="A1295" t="str">
        <f>'Customer Names'!A1295</f>
        <v>Id1294</v>
      </c>
      <c r="B1295" t="str">
        <f>VLOOKUP($A1295,'Customer Names'!$A$2:$D$2336,3,FALSE)</f>
        <v>Katarina D</v>
      </c>
      <c r="C1295" s="16">
        <f>VLOOKUP($A1295,'Medical Examinations'!$A$2:$J$2336,2,FALSE)</f>
        <v>27.83</v>
      </c>
      <c r="D1295" s="16">
        <f>VLOOKUP($A1295,'Medical Examinations'!$A$2:$J$2336,3,FALSE)</f>
        <v>5.39</v>
      </c>
      <c r="E1295" t="str">
        <f>VLOOKUP($A1295,'Medical Examinations'!$A$2:$J$2336,4,FALSE)</f>
        <v>No</v>
      </c>
      <c r="F1295" t="str">
        <f>VLOOKUP($A1295,'Medical Examinations'!$A$2:$J$2336,5,FALSE)</f>
        <v>No</v>
      </c>
      <c r="G1295" t="str">
        <f>VLOOKUP($A1295,'Medical Examinations'!$A$2:$J$2336,6,FALSE)</f>
        <v>No</v>
      </c>
      <c r="H1295" s="17">
        <f>VLOOKUP($A1295,'Medical Examinations'!$A$2:$J$2336,7,FALSE)</f>
        <v>0</v>
      </c>
      <c r="I1295" t="str">
        <f>VLOOKUP($A1295,'Medical Examinations'!$A$2:$J$2336,8,FALSE)</f>
        <v>No</v>
      </c>
      <c r="J1295" t="str">
        <f>VLOOKUP($A1295,'Medical Examinations'!$A$2:$J$2336,9,FALSE)</f>
        <v>Overweight</v>
      </c>
      <c r="K1295" t="str">
        <f>VLOOKUP($A1295,'Medical Examinations'!$A$2:$J$2336,10,FALSE)</f>
        <v>Normal</v>
      </c>
      <c r="L1295" s="18">
        <f>VLOOKUP($A1295,'Hospitalisation Details'!$A$2:$H$2345,2,FALSE)</f>
        <v>28485</v>
      </c>
      <c r="M1295" s="13">
        <f>VLOOKUP($A1295,'Hospitalisation Details'!$A$2:$H$2345,4,FALSE)</f>
        <v>8515.76</v>
      </c>
      <c r="N1295" t="str">
        <f>VLOOKUP($A1295,'Hospitalisation Details'!$A$2:$H$2345,5,FALSE)</f>
        <v>tier - 2</v>
      </c>
      <c r="O1295" t="str">
        <f>VLOOKUP($A1295,'Hospitalisation Details'!$A$2:$H$2345,6,FALSE)</f>
        <v>tier - 2</v>
      </c>
      <c r="P1295" t="str">
        <f>VLOOKUP($A1295,'Hospitalisation Details'!$A$2:$H$2345,7,FALSE)</f>
        <v>R1013</v>
      </c>
      <c r="Q1295" s="17">
        <f>VLOOKUP($A1295,'Hospitalisation Details'!$A$2:$H$2345,8,FALSE)</f>
        <v>45</v>
      </c>
    </row>
    <row r="1296" spans="1:17" x14ac:dyDescent="0.25">
      <c r="A1296" t="str">
        <f>'Customer Names'!A1296</f>
        <v>Id1295</v>
      </c>
      <c r="B1296" t="str">
        <f>VLOOKUP($A1296,'Customer Names'!$A$2:$D$2336,3,FALSE)</f>
        <v>B.j.</v>
      </c>
      <c r="C1296" s="16">
        <f>VLOOKUP($A1296,'Medical Examinations'!$A$2:$J$2336,2,FALSE)</f>
        <v>39.64</v>
      </c>
      <c r="D1296" s="16">
        <f>VLOOKUP($A1296,'Medical Examinations'!$A$2:$J$2336,3,FALSE)</f>
        <v>6</v>
      </c>
      <c r="E1296" t="str">
        <f>VLOOKUP($A1296,'Medical Examinations'!$A$2:$J$2336,4,FALSE)</f>
        <v>No</v>
      </c>
      <c r="F1296" t="str">
        <f>VLOOKUP($A1296,'Medical Examinations'!$A$2:$J$2336,5,FALSE)</f>
        <v>No</v>
      </c>
      <c r="G1296" t="str">
        <f>VLOOKUP($A1296,'Medical Examinations'!$A$2:$J$2336,6,FALSE)</f>
        <v>Yes</v>
      </c>
      <c r="H1296" s="17">
        <f>VLOOKUP($A1296,'Medical Examinations'!$A$2:$J$2336,7,FALSE)</f>
        <v>1</v>
      </c>
      <c r="I1296" t="str">
        <f>VLOOKUP($A1296,'Medical Examinations'!$A$2:$J$2336,8,FALSE)</f>
        <v>No</v>
      </c>
      <c r="J1296" t="str">
        <f>VLOOKUP($A1296,'Medical Examinations'!$A$2:$J$2336,9,FALSE)</f>
        <v>Obesity</v>
      </c>
      <c r="K1296" t="str">
        <f>VLOOKUP($A1296,'Medical Examinations'!$A$2:$J$2336,10,FALSE)</f>
        <v>Prediabetes</v>
      </c>
      <c r="L1296" s="18">
        <f>VLOOKUP($A1296,'Hospitalisation Details'!$A$2:$H$2345,2,FALSE)</f>
        <v>34283</v>
      </c>
      <c r="M1296" s="13">
        <f>VLOOKUP($A1296,'Hospitalisation Details'!$A$2:$H$2345,4,FALSE)</f>
        <v>8471.65</v>
      </c>
      <c r="N1296" t="str">
        <f>VLOOKUP($A1296,'Hospitalisation Details'!$A$2:$H$2345,5,FALSE)</f>
        <v>tier - 2</v>
      </c>
      <c r="O1296" t="str">
        <f>VLOOKUP($A1296,'Hospitalisation Details'!$A$2:$H$2345,6,FALSE)</f>
        <v>tier - 1</v>
      </c>
      <c r="P1296" t="str">
        <f>VLOOKUP($A1296,'Hospitalisation Details'!$A$2:$H$2345,7,FALSE)</f>
        <v>R1012</v>
      </c>
      <c r="Q1296" s="17">
        <f>VLOOKUP($A1296,'Hospitalisation Details'!$A$2:$H$2345,8,FALSE)</f>
        <v>29</v>
      </c>
    </row>
    <row r="1297" spans="1:17" x14ac:dyDescent="0.25">
      <c r="A1297" t="str">
        <f>'Customer Names'!A1297</f>
        <v>Id1296</v>
      </c>
      <c r="B1297" t="str">
        <f>VLOOKUP($A1297,'Customer Names'!$A$2:$D$2336,3,FALSE)</f>
        <v>Alison</v>
      </c>
      <c r="C1297" s="16">
        <f>VLOOKUP($A1297,'Medical Examinations'!$A$2:$J$2336,2,FALSE)</f>
        <v>38.479999999999997</v>
      </c>
      <c r="D1297" s="16">
        <f>VLOOKUP($A1297,'Medical Examinations'!$A$2:$J$2336,3,FALSE)</f>
        <v>6.02</v>
      </c>
      <c r="E1297" t="str">
        <f>VLOOKUP($A1297,'Medical Examinations'!$A$2:$J$2336,4,FALSE)</f>
        <v>No</v>
      </c>
      <c r="F1297" t="str">
        <f>VLOOKUP($A1297,'Medical Examinations'!$A$2:$J$2336,5,FALSE)</f>
        <v>No</v>
      </c>
      <c r="G1297" t="str">
        <f>VLOOKUP($A1297,'Medical Examinations'!$A$2:$J$2336,6,FALSE)</f>
        <v>No</v>
      </c>
      <c r="H1297" s="17">
        <f>VLOOKUP($A1297,'Medical Examinations'!$A$2:$J$2336,7,FALSE)</f>
        <v>1</v>
      </c>
      <c r="I1297" t="str">
        <f>VLOOKUP($A1297,'Medical Examinations'!$A$2:$J$2336,8,FALSE)</f>
        <v>No</v>
      </c>
      <c r="J1297" t="str">
        <f>VLOOKUP($A1297,'Medical Examinations'!$A$2:$J$2336,9,FALSE)</f>
        <v>Obesity</v>
      </c>
      <c r="K1297" t="str">
        <f>VLOOKUP($A1297,'Medical Examinations'!$A$2:$J$2336,10,FALSE)</f>
        <v>Prediabetes</v>
      </c>
      <c r="L1297" s="18">
        <f>VLOOKUP($A1297,'Hospitalisation Details'!$A$2:$H$2345,2,FALSE)</f>
        <v>33856</v>
      </c>
      <c r="M1297" s="13">
        <f>VLOOKUP($A1297,'Hospitalisation Details'!$A$2:$H$2345,4,FALSE)</f>
        <v>8466.35</v>
      </c>
      <c r="N1297" t="str">
        <f>VLOOKUP($A1297,'Hospitalisation Details'!$A$2:$H$2345,5,FALSE)</f>
        <v>tier - 2</v>
      </c>
      <c r="O1297" t="str">
        <f>VLOOKUP($A1297,'Hospitalisation Details'!$A$2:$H$2345,6,FALSE)</f>
        <v>tier - 2</v>
      </c>
      <c r="P1297" t="str">
        <f>VLOOKUP($A1297,'Hospitalisation Details'!$A$2:$H$2345,7,FALSE)</f>
        <v>R1012</v>
      </c>
      <c r="Q1297" s="17">
        <f>VLOOKUP($A1297,'Hospitalisation Details'!$A$2:$H$2345,8,FALSE)</f>
        <v>30</v>
      </c>
    </row>
    <row r="1298" spans="1:17" x14ac:dyDescent="0.25">
      <c r="A1298" t="str">
        <f>'Customer Names'!A1298</f>
        <v>Id1297</v>
      </c>
      <c r="B1298" t="str">
        <f>VLOOKUP($A1298,'Customer Names'!$A$2:$D$2336,3,FALSE)</f>
        <v>Neil K.</v>
      </c>
      <c r="C1298" s="16">
        <f>VLOOKUP($A1298,'Medical Examinations'!$A$2:$J$2336,2,FALSE)</f>
        <v>36.200000000000003</v>
      </c>
      <c r="D1298" s="16">
        <f>VLOOKUP($A1298,'Medical Examinations'!$A$2:$J$2336,3,FALSE)</f>
        <v>4.62</v>
      </c>
      <c r="E1298" t="str">
        <f>VLOOKUP($A1298,'Medical Examinations'!$A$2:$J$2336,4,FALSE)</f>
        <v>No</v>
      </c>
      <c r="F1298" t="str">
        <f>VLOOKUP($A1298,'Medical Examinations'!$A$2:$J$2336,5,FALSE)</f>
        <v>No</v>
      </c>
      <c r="G1298" t="str">
        <f>VLOOKUP($A1298,'Medical Examinations'!$A$2:$J$2336,6,FALSE)</f>
        <v>No</v>
      </c>
      <c r="H1298" s="17">
        <f>VLOOKUP($A1298,'Medical Examinations'!$A$2:$J$2336,7,FALSE)</f>
        <v>2</v>
      </c>
      <c r="I1298" t="str">
        <f>VLOOKUP($A1298,'Medical Examinations'!$A$2:$J$2336,8,FALSE)</f>
        <v>No</v>
      </c>
      <c r="J1298" t="str">
        <f>VLOOKUP($A1298,'Medical Examinations'!$A$2:$J$2336,9,FALSE)</f>
        <v>Obesity</v>
      </c>
      <c r="K1298" t="str">
        <f>VLOOKUP($A1298,'Medical Examinations'!$A$2:$J$2336,10,FALSE)</f>
        <v>Normal</v>
      </c>
      <c r="L1298" s="18">
        <f>VLOOKUP($A1298,'Hospitalisation Details'!$A$2:$H$2345,2,FALSE)</f>
        <v>26659</v>
      </c>
      <c r="M1298" s="13">
        <f>VLOOKUP($A1298,'Hospitalisation Details'!$A$2:$H$2345,4,FALSE)</f>
        <v>8457.82</v>
      </c>
      <c r="N1298" t="str">
        <f>VLOOKUP($A1298,'Hospitalisation Details'!$A$2:$H$2345,5,FALSE)</f>
        <v>tier - 2</v>
      </c>
      <c r="O1298" t="str">
        <f>VLOOKUP($A1298,'Hospitalisation Details'!$A$2:$H$2345,6,FALSE)</f>
        <v>tier - 3</v>
      </c>
      <c r="P1298" t="str">
        <f>VLOOKUP($A1298,'Hospitalisation Details'!$A$2:$H$2345,7,FALSE)</f>
        <v>R1011</v>
      </c>
      <c r="Q1298" s="17">
        <f>VLOOKUP($A1298,'Hospitalisation Details'!$A$2:$H$2345,8,FALSE)</f>
        <v>50</v>
      </c>
    </row>
    <row r="1299" spans="1:17" x14ac:dyDescent="0.25">
      <c r="A1299" t="str">
        <f>'Customer Names'!A1299</f>
        <v>Id1298</v>
      </c>
      <c r="B1299" t="str">
        <f>VLOOKUP($A1299,'Customer Names'!$A$2:$D$2336,3,FALSE)</f>
        <v>Anne Hunter</v>
      </c>
      <c r="C1299" s="16">
        <f>VLOOKUP($A1299,'Medical Examinations'!$A$2:$J$2336,2,FALSE)</f>
        <v>27.13</v>
      </c>
      <c r="D1299" s="16">
        <f>VLOOKUP($A1299,'Medical Examinations'!$A$2:$J$2336,3,FALSE)</f>
        <v>5.59</v>
      </c>
      <c r="E1299" t="str">
        <f>VLOOKUP($A1299,'Medical Examinations'!$A$2:$J$2336,4,FALSE)</f>
        <v>No</v>
      </c>
      <c r="F1299" t="str">
        <f>VLOOKUP($A1299,'Medical Examinations'!$A$2:$J$2336,5,FALSE)</f>
        <v>No</v>
      </c>
      <c r="G1299" t="str">
        <f>VLOOKUP($A1299,'Medical Examinations'!$A$2:$J$2336,6,FALSE)</f>
        <v>No</v>
      </c>
      <c r="H1299" s="17">
        <f>VLOOKUP($A1299,'Medical Examinations'!$A$2:$J$2336,7,FALSE)</f>
        <v>1</v>
      </c>
      <c r="I1299" t="str">
        <f>VLOOKUP($A1299,'Medical Examinations'!$A$2:$J$2336,8,FALSE)</f>
        <v>No</v>
      </c>
      <c r="J1299" t="str">
        <f>VLOOKUP($A1299,'Medical Examinations'!$A$2:$J$2336,9,FALSE)</f>
        <v>Overweight</v>
      </c>
      <c r="K1299" t="str">
        <f>VLOOKUP($A1299,'Medical Examinations'!$A$2:$J$2336,10,FALSE)</f>
        <v>Normal</v>
      </c>
      <c r="L1299" s="18">
        <f>VLOOKUP($A1299,'Hospitalisation Details'!$A$2:$H$2345,2,FALSE)</f>
        <v>30852</v>
      </c>
      <c r="M1299" s="13">
        <f>VLOOKUP($A1299,'Hospitalisation Details'!$A$2:$H$2345,4,FALSE)</f>
        <v>8450.82</v>
      </c>
      <c r="N1299" t="str">
        <f>VLOOKUP($A1299,'Hospitalisation Details'!$A$2:$H$2345,5,FALSE)</f>
        <v>tier - 2</v>
      </c>
      <c r="O1299" t="str">
        <f>VLOOKUP($A1299,'Hospitalisation Details'!$A$2:$H$2345,6,FALSE)</f>
        <v>tier - 2</v>
      </c>
      <c r="P1299" t="str">
        <f>VLOOKUP($A1299,'Hospitalisation Details'!$A$2:$H$2345,7,FALSE)</f>
        <v>R1025</v>
      </c>
      <c r="Q1299" s="17">
        <f>VLOOKUP($A1299,'Hospitalisation Details'!$A$2:$H$2345,8,FALSE)</f>
        <v>38</v>
      </c>
    </row>
    <row r="1300" spans="1:17" x14ac:dyDescent="0.25">
      <c r="A1300" t="str">
        <f>'Customer Names'!A1300</f>
        <v>Id1299</v>
      </c>
      <c r="B1300" t="str">
        <f>VLOOKUP($A1300,'Customer Names'!$A$2:$D$2336,3,FALSE)</f>
        <v>Sandra</v>
      </c>
      <c r="C1300" s="16">
        <f>VLOOKUP($A1300,'Medical Examinations'!$A$2:$J$2336,2,FALSE)</f>
        <v>20.75</v>
      </c>
      <c r="D1300" s="16">
        <f>VLOOKUP($A1300,'Medical Examinations'!$A$2:$J$2336,3,FALSE)</f>
        <v>5.18</v>
      </c>
      <c r="E1300" t="str">
        <f>VLOOKUP($A1300,'Medical Examinations'!$A$2:$J$2336,4,FALSE)</f>
        <v>yes</v>
      </c>
      <c r="F1300" t="str">
        <f>VLOOKUP($A1300,'Medical Examinations'!$A$2:$J$2336,5,FALSE)</f>
        <v>No</v>
      </c>
      <c r="G1300" t="str">
        <f>VLOOKUP($A1300,'Medical Examinations'!$A$2:$J$2336,6,FALSE)</f>
        <v>No</v>
      </c>
      <c r="H1300" s="17">
        <f>VLOOKUP($A1300,'Medical Examinations'!$A$2:$J$2336,7,FALSE)</f>
        <v>2</v>
      </c>
      <c r="I1300" t="str">
        <f>VLOOKUP($A1300,'Medical Examinations'!$A$2:$J$2336,8,FALSE)</f>
        <v>No</v>
      </c>
      <c r="J1300" t="str">
        <f>VLOOKUP($A1300,'Medical Examinations'!$A$2:$J$2336,9,FALSE)</f>
        <v>Normal Weight</v>
      </c>
      <c r="K1300" t="str">
        <f>VLOOKUP($A1300,'Medical Examinations'!$A$2:$J$2336,10,FALSE)</f>
        <v>Normal</v>
      </c>
      <c r="L1300" s="18">
        <f>VLOOKUP($A1300,'Hospitalisation Details'!$A$2:$H$2345,2,FALSE)</f>
        <v>24270</v>
      </c>
      <c r="M1300" s="13">
        <f>VLOOKUP($A1300,'Hospitalisation Details'!$A$2:$H$2345,4,FALSE)</f>
        <v>8448.66</v>
      </c>
      <c r="N1300" t="str">
        <f>VLOOKUP($A1300,'Hospitalisation Details'!$A$2:$H$2345,5,FALSE)</f>
        <v>tier - 3</v>
      </c>
      <c r="O1300" t="str">
        <f>VLOOKUP($A1300,'Hospitalisation Details'!$A$2:$H$2345,6,FALSE)</f>
        <v>tier - 1</v>
      </c>
      <c r="P1300" t="str">
        <f>VLOOKUP($A1300,'Hospitalisation Details'!$A$2:$H$2345,7,FALSE)</f>
        <v>R1013</v>
      </c>
      <c r="Q1300" s="17">
        <f>VLOOKUP($A1300,'Hospitalisation Details'!$A$2:$H$2345,8,FALSE)</f>
        <v>56</v>
      </c>
    </row>
    <row r="1301" spans="1:17" x14ac:dyDescent="0.25">
      <c r="A1301" t="str">
        <f>'Customer Names'!A1301</f>
        <v>Id1300</v>
      </c>
      <c r="B1301" t="str">
        <f>VLOOKUP($A1301,'Customer Names'!$A$2:$D$2336,3,FALSE)</f>
        <v>Robert</v>
      </c>
      <c r="C1301" s="16">
        <f>VLOOKUP($A1301,'Medical Examinations'!$A$2:$J$2336,2,FALSE)</f>
        <v>26.6</v>
      </c>
      <c r="D1301" s="16">
        <f>VLOOKUP($A1301,'Medical Examinations'!$A$2:$J$2336,3,FALSE)</f>
        <v>6.29</v>
      </c>
      <c r="E1301" t="str">
        <f>VLOOKUP($A1301,'Medical Examinations'!$A$2:$J$2336,4,FALSE)</f>
        <v>No</v>
      </c>
      <c r="F1301" t="str">
        <f>VLOOKUP($A1301,'Medical Examinations'!$A$2:$J$2336,5,FALSE)</f>
        <v>No</v>
      </c>
      <c r="G1301" t="str">
        <f>VLOOKUP($A1301,'Medical Examinations'!$A$2:$J$2336,6,FALSE)</f>
        <v>No</v>
      </c>
      <c r="H1301" s="17">
        <f>VLOOKUP($A1301,'Medical Examinations'!$A$2:$J$2336,7,FALSE)</f>
        <v>2</v>
      </c>
      <c r="I1301" t="str">
        <f>VLOOKUP($A1301,'Medical Examinations'!$A$2:$J$2336,8,FALSE)</f>
        <v>No</v>
      </c>
      <c r="J1301" t="str">
        <f>VLOOKUP($A1301,'Medical Examinations'!$A$2:$J$2336,9,FALSE)</f>
        <v>Overweight</v>
      </c>
      <c r="K1301" t="str">
        <f>VLOOKUP($A1301,'Medical Examinations'!$A$2:$J$2336,10,FALSE)</f>
        <v>Prediabetes</v>
      </c>
      <c r="L1301" s="18">
        <f>VLOOKUP($A1301,'Hospitalisation Details'!$A$2:$H$2345,2,FALSE)</f>
        <v>26546</v>
      </c>
      <c r="M1301" s="13">
        <f>VLOOKUP($A1301,'Hospitalisation Details'!$A$2:$H$2345,4,FALSE)</f>
        <v>8444.4699999999993</v>
      </c>
      <c r="N1301" t="str">
        <f>VLOOKUP($A1301,'Hospitalisation Details'!$A$2:$H$2345,5,FALSE)</f>
        <v>tier - 3</v>
      </c>
      <c r="O1301" t="str">
        <f>VLOOKUP($A1301,'Hospitalisation Details'!$A$2:$H$2345,6,FALSE)</f>
        <v>tier - 1</v>
      </c>
      <c r="P1301" t="str">
        <f>VLOOKUP($A1301,'Hospitalisation Details'!$A$2:$H$2345,7,FALSE)</f>
        <v>R1011</v>
      </c>
      <c r="Q1301" s="17">
        <f>VLOOKUP($A1301,'Hospitalisation Details'!$A$2:$H$2345,8,FALSE)</f>
        <v>50</v>
      </c>
    </row>
    <row r="1302" spans="1:17" x14ac:dyDescent="0.25">
      <c r="A1302" t="str">
        <f>'Customer Names'!A1302</f>
        <v>Id1301</v>
      </c>
      <c r="B1302" t="str">
        <f>VLOOKUP($A1302,'Customer Names'!$A$2:$D$2336,3,FALSE)</f>
        <v>Rodney</v>
      </c>
      <c r="C1302" s="16">
        <f>VLOOKUP($A1302,'Medical Examinations'!$A$2:$J$2336,2,FALSE)</f>
        <v>25.3</v>
      </c>
      <c r="D1302" s="16">
        <f>VLOOKUP($A1302,'Medical Examinations'!$A$2:$J$2336,3,FALSE)</f>
        <v>4.49</v>
      </c>
      <c r="E1302" t="str">
        <f>VLOOKUP($A1302,'Medical Examinations'!$A$2:$J$2336,4,FALSE)</f>
        <v>No</v>
      </c>
      <c r="F1302" t="str">
        <f>VLOOKUP($A1302,'Medical Examinations'!$A$2:$J$2336,5,FALSE)</f>
        <v>No</v>
      </c>
      <c r="G1302" t="str">
        <f>VLOOKUP($A1302,'Medical Examinations'!$A$2:$J$2336,6,FALSE)</f>
        <v>No</v>
      </c>
      <c r="H1302" s="17">
        <f>VLOOKUP($A1302,'Medical Examinations'!$A$2:$J$2336,7,FALSE)</f>
        <v>2</v>
      </c>
      <c r="I1302" t="str">
        <f>VLOOKUP($A1302,'Medical Examinations'!$A$2:$J$2336,8,FALSE)</f>
        <v>No</v>
      </c>
      <c r="J1302" t="str">
        <f>VLOOKUP($A1302,'Medical Examinations'!$A$2:$J$2336,9,FALSE)</f>
        <v>Overweight</v>
      </c>
      <c r="K1302" t="str">
        <f>VLOOKUP($A1302,'Medical Examinations'!$A$2:$J$2336,10,FALSE)</f>
        <v>Normal</v>
      </c>
      <c r="L1302" s="18">
        <f>VLOOKUP($A1302,'Hospitalisation Details'!$A$2:$H$2345,2,FALSE)</f>
        <v>26551</v>
      </c>
      <c r="M1302" s="13">
        <f>VLOOKUP($A1302,'Hospitalisation Details'!$A$2:$H$2345,4,FALSE)</f>
        <v>8442.67</v>
      </c>
      <c r="N1302" t="str">
        <f>VLOOKUP($A1302,'Hospitalisation Details'!$A$2:$H$2345,5,FALSE)</f>
        <v>tier - 2</v>
      </c>
      <c r="O1302" t="str">
        <f>VLOOKUP($A1302,'Hospitalisation Details'!$A$2:$H$2345,6,FALSE)</f>
        <v>tier - 3</v>
      </c>
      <c r="P1302" t="str">
        <f>VLOOKUP($A1302,'Hospitalisation Details'!$A$2:$H$2345,7,FALSE)</f>
        <v>R1013</v>
      </c>
      <c r="Q1302" s="17">
        <f>VLOOKUP($A1302,'Hospitalisation Details'!$A$2:$H$2345,8,FALSE)</f>
        <v>50</v>
      </c>
    </row>
    <row r="1303" spans="1:17" x14ac:dyDescent="0.25">
      <c r="A1303" t="str">
        <f>'Customer Names'!A1303</f>
        <v>Id1302</v>
      </c>
      <c r="B1303" t="str">
        <f>VLOOKUP($A1303,'Customer Names'!$A$2:$D$2336,3,FALSE)</f>
        <v>Carl R</v>
      </c>
      <c r="C1303" s="16">
        <f>VLOOKUP($A1303,'Medical Examinations'!$A$2:$J$2336,2,FALSE)</f>
        <v>18.84</v>
      </c>
      <c r="D1303" s="16">
        <f>VLOOKUP($A1303,'Medical Examinations'!$A$2:$J$2336,3,FALSE)</f>
        <v>11.82</v>
      </c>
      <c r="E1303" t="str">
        <f>VLOOKUP($A1303,'Medical Examinations'!$A$2:$J$2336,4,FALSE)</f>
        <v>yes</v>
      </c>
      <c r="F1303" t="str">
        <f>VLOOKUP($A1303,'Medical Examinations'!$A$2:$J$2336,5,FALSE)</f>
        <v>No</v>
      </c>
      <c r="G1303" t="str">
        <f>VLOOKUP($A1303,'Medical Examinations'!$A$2:$J$2336,6,FALSE)</f>
        <v>Yes</v>
      </c>
      <c r="H1303" s="17">
        <f>VLOOKUP($A1303,'Medical Examinations'!$A$2:$J$2336,7,FALSE)</f>
        <v>1</v>
      </c>
      <c r="I1303" t="str">
        <f>VLOOKUP($A1303,'Medical Examinations'!$A$2:$J$2336,8,FALSE)</f>
        <v>No</v>
      </c>
      <c r="J1303" t="str">
        <f>VLOOKUP($A1303,'Medical Examinations'!$A$2:$J$2336,9,FALSE)</f>
        <v>Normal Weight</v>
      </c>
      <c r="K1303" t="str">
        <f>VLOOKUP($A1303,'Medical Examinations'!$A$2:$J$2336,10,FALSE)</f>
        <v>Diabetes</v>
      </c>
      <c r="L1303" s="18">
        <f>VLOOKUP($A1303,'Hospitalisation Details'!$A$2:$H$2345,2,FALSE)</f>
        <v>23278</v>
      </c>
      <c r="M1303" s="13">
        <f>VLOOKUP($A1303,'Hospitalisation Details'!$A$2:$H$2345,4,FALSE)</f>
        <v>8440.0499999999993</v>
      </c>
      <c r="N1303" t="str">
        <f>VLOOKUP($A1303,'Hospitalisation Details'!$A$2:$H$2345,5,FALSE)</f>
        <v>tier - 3</v>
      </c>
      <c r="O1303" t="str">
        <f>VLOOKUP($A1303,'Hospitalisation Details'!$A$2:$H$2345,6,FALSE)</f>
        <v>tier - 2</v>
      </c>
      <c r="P1303" t="str">
        <f>VLOOKUP($A1303,'Hospitalisation Details'!$A$2:$H$2345,7,FALSE)</f>
        <v>R1013</v>
      </c>
      <c r="Q1303" s="17">
        <f>VLOOKUP($A1303,'Hospitalisation Details'!$A$2:$H$2345,8,FALSE)</f>
        <v>59</v>
      </c>
    </row>
    <row r="1304" spans="1:17" x14ac:dyDescent="0.25">
      <c r="A1304" t="str">
        <f>'Customer Names'!A1304</f>
        <v>Id1303</v>
      </c>
      <c r="B1304" t="str">
        <f>VLOOKUP($A1304,'Customer Names'!$A$2:$D$2336,3,FALSE)</f>
        <v>Maximilian</v>
      </c>
      <c r="C1304" s="16">
        <f>VLOOKUP($A1304,'Medical Examinations'!$A$2:$J$2336,2,FALSE)</f>
        <v>19.57</v>
      </c>
      <c r="D1304" s="16">
        <f>VLOOKUP($A1304,'Medical Examinations'!$A$2:$J$2336,3,FALSE)</f>
        <v>7.41</v>
      </c>
      <c r="E1304" t="str">
        <f>VLOOKUP($A1304,'Medical Examinations'!$A$2:$J$2336,4,FALSE)</f>
        <v>yes</v>
      </c>
      <c r="F1304" t="str">
        <f>VLOOKUP($A1304,'Medical Examinations'!$A$2:$J$2336,5,FALSE)</f>
        <v>No</v>
      </c>
      <c r="G1304" t="str">
        <f>VLOOKUP($A1304,'Medical Examinations'!$A$2:$J$2336,6,FALSE)</f>
        <v>No</v>
      </c>
      <c r="H1304" s="17">
        <f>VLOOKUP($A1304,'Medical Examinations'!$A$2:$J$2336,7,FALSE)</f>
        <v>1</v>
      </c>
      <c r="I1304" t="str">
        <f>VLOOKUP($A1304,'Medical Examinations'!$A$2:$J$2336,8,FALSE)</f>
        <v>No</v>
      </c>
      <c r="J1304" t="str">
        <f>VLOOKUP($A1304,'Medical Examinations'!$A$2:$J$2336,9,FALSE)</f>
        <v>Normal Weight</v>
      </c>
      <c r="K1304" t="str">
        <f>VLOOKUP($A1304,'Medical Examinations'!$A$2:$J$2336,10,FALSE)</f>
        <v>Diabetes</v>
      </c>
      <c r="L1304" s="18">
        <f>VLOOKUP($A1304,'Hospitalisation Details'!$A$2:$H$2345,2,FALSE)</f>
        <v>27665</v>
      </c>
      <c r="M1304" s="13">
        <f>VLOOKUP($A1304,'Hospitalisation Details'!$A$2:$H$2345,4,FALSE)</f>
        <v>8428.07</v>
      </c>
      <c r="N1304" t="str">
        <f>VLOOKUP($A1304,'Hospitalisation Details'!$A$2:$H$2345,5,FALSE)</f>
        <v>tier - 3</v>
      </c>
      <c r="O1304" t="str">
        <f>VLOOKUP($A1304,'Hospitalisation Details'!$A$2:$H$2345,6,FALSE)</f>
        <v>tier - 2</v>
      </c>
      <c r="P1304" t="str">
        <f>VLOOKUP($A1304,'Hospitalisation Details'!$A$2:$H$2345,7,FALSE)</f>
        <v>R1012</v>
      </c>
      <c r="Q1304" s="17">
        <f>VLOOKUP($A1304,'Hospitalisation Details'!$A$2:$H$2345,8,FALSE)</f>
        <v>47</v>
      </c>
    </row>
    <row r="1305" spans="1:17" x14ac:dyDescent="0.25">
      <c r="A1305" t="str">
        <f>'Customer Names'!A1305</f>
        <v>Id1304</v>
      </c>
      <c r="B1305" t="str">
        <f>VLOOKUP($A1305,'Customer Names'!$A$2:$D$2336,3,FALSE)</f>
        <v>Erik</v>
      </c>
      <c r="C1305" s="16">
        <f>VLOOKUP($A1305,'Medical Examinations'!$A$2:$J$2336,2,FALSE)</f>
        <v>30.495000000000001</v>
      </c>
      <c r="D1305" s="16">
        <f>VLOOKUP($A1305,'Medical Examinations'!$A$2:$J$2336,3,FALSE)</f>
        <v>5.97</v>
      </c>
      <c r="E1305" t="str">
        <f>VLOOKUP($A1305,'Medical Examinations'!$A$2:$J$2336,4,FALSE)</f>
        <v>No</v>
      </c>
      <c r="F1305" t="str">
        <f>VLOOKUP($A1305,'Medical Examinations'!$A$2:$J$2336,5,FALSE)</f>
        <v>No</v>
      </c>
      <c r="G1305" t="str">
        <f>VLOOKUP($A1305,'Medical Examinations'!$A$2:$J$2336,6,FALSE)</f>
        <v>No</v>
      </c>
      <c r="H1305" s="17">
        <f>VLOOKUP($A1305,'Medical Examinations'!$A$2:$J$2336,7,FALSE)</f>
        <v>0</v>
      </c>
      <c r="I1305" t="str">
        <f>VLOOKUP($A1305,'Medical Examinations'!$A$2:$J$2336,8,FALSE)</f>
        <v>No</v>
      </c>
      <c r="J1305" t="str">
        <f>VLOOKUP($A1305,'Medical Examinations'!$A$2:$J$2336,9,FALSE)</f>
        <v>Obesity</v>
      </c>
      <c r="K1305" t="str">
        <f>VLOOKUP($A1305,'Medical Examinations'!$A$2:$J$2336,10,FALSE)</f>
        <v>Prediabetes</v>
      </c>
      <c r="L1305" s="18">
        <f>VLOOKUP($A1305,'Hospitalisation Details'!$A$2:$H$2345,2,FALSE)</f>
        <v>28372</v>
      </c>
      <c r="M1305" s="13">
        <f>VLOOKUP($A1305,'Hospitalisation Details'!$A$2:$H$2345,4,FALSE)</f>
        <v>8413.4599999999991</v>
      </c>
      <c r="N1305" t="str">
        <f>VLOOKUP($A1305,'Hospitalisation Details'!$A$2:$H$2345,5,FALSE)</f>
        <v>tier - 3</v>
      </c>
      <c r="O1305" t="str">
        <f>VLOOKUP($A1305,'Hospitalisation Details'!$A$2:$H$2345,6,FALSE)</f>
        <v>tier - 1</v>
      </c>
      <c r="P1305" t="str">
        <f>VLOOKUP($A1305,'Hospitalisation Details'!$A$2:$H$2345,7,FALSE)</f>
        <v>R1012</v>
      </c>
      <c r="Q1305" s="17">
        <f>VLOOKUP($A1305,'Hospitalisation Details'!$A$2:$H$2345,8,FALSE)</f>
        <v>45</v>
      </c>
    </row>
    <row r="1306" spans="1:17" x14ac:dyDescent="0.25">
      <c r="A1306" t="str">
        <f>'Customer Names'!A1306</f>
        <v>Id1305</v>
      </c>
      <c r="B1306" t="str">
        <f>VLOOKUP($A1306,'Customer Names'!$A$2:$D$2336,3,FALSE)</f>
        <v>Christopher</v>
      </c>
      <c r="C1306" s="16">
        <f>VLOOKUP($A1306,'Medical Examinations'!$A$2:$J$2336,2,FALSE)</f>
        <v>30.114999999999998</v>
      </c>
      <c r="D1306" s="16">
        <f>VLOOKUP($A1306,'Medical Examinations'!$A$2:$J$2336,3,FALSE)</f>
        <v>5.74</v>
      </c>
      <c r="E1306" t="str">
        <f>VLOOKUP($A1306,'Medical Examinations'!$A$2:$J$2336,4,FALSE)</f>
        <v>No</v>
      </c>
      <c r="F1306" t="str">
        <f>VLOOKUP($A1306,'Medical Examinations'!$A$2:$J$2336,5,FALSE)</f>
        <v>No</v>
      </c>
      <c r="G1306" t="str">
        <f>VLOOKUP($A1306,'Medical Examinations'!$A$2:$J$2336,6,FALSE)</f>
        <v>Yes</v>
      </c>
      <c r="H1306" s="17">
        <f>VLOOKUP($A1306,'Medical Examinations'!$A$2:$J$2336,7,FALSE)</f>
        <v>1</v>
      </c>
      <c r="I1306" t="str">
        <f>VLOOKUP($A1306,'Medical Examinations'!$A$2:$J$2336,8,FALSE)</f>
        <v>No</v>
      </c>
      <c r="J1306" t="str">
        <f>VLOOKUP($A1306,'Medical Examinations'!$A$2:$J$2336,9,FALSE)</f>
        <v>Obesity</v>
      </c>
      <c r="K1306" t="str">
        <f>VLOOKUP($A1306,'Medical Examinations'!$A$2:$J$2336,10,FALSE)</f>
        <v>Prediabetes</v>
      </c>
      <c r="L1306" s="18">
        <f>VLOOKUP($A1306,'Hospitalisation Details'!$A$2:$H$2345,2,FALSE)</f>
        <v>29017</v>
      </c>
      <c r="M1306" s="13">
        <f>VLOOKUP($A1306,'Hospitalisation Details'!$A$2:$H$2345,4,FALSE)</f>
        <v>8410.0499999999993</v>
      </c>
      <c r="N1306" t="str">
        <f>VLOOKUP($A1306,'Hospitalisation Details'!$A$2:$H$2345,5,FALSE)</f>
        <v>tier - 2</v>
      </c>
      <c r="O1306" t="str">
        <f>VLOOKUP($A1306,'Hospitalisation Details'!$A$2:$H$2345,6,FALSE)</f>
        <v>tier - 2</v>
      </c>
      <c r="P1306" t="str">
        <f>VLOOKUP($A1306,'Hospitalisation Details'!$A$2:$H$2345,7,FALSE)</f>
        <v>R1012</v>
      </c>
      <c r="Q1306" s="17">
        <f>VLOOKUP($A1306,'Hospitalisation Details'!$A$2:$H$2345,8,FALSE)</f>
        <v>43</v>
      </c>
    </row>
    <row r="1307" spans="1:17" x14ac:dyDescent="0.25">
      <c r="A1307" t="str">
        <f>'Customer Names'!A1307</f>
        <v>Id1306</v>
      </c>
      <c r="B1307" t="str">
        <f>VLOOKUP($A1307,'Customer Names'!$A$2:$D$2336,3,FALSE)</f>
        <v>Eirik</v>
      </c>
      <c r="C1307" s="16">
        <f>VLOOKUP($A1307,'Medical Examinations'!$A$2:$J$2336,2,FALSE)</f>
        <v>24.78</v>
      </c>
      <c r="D1307" s="16">
        <f>VLOOKUP($A1307,'Medical Examinations'!$A$2:$J$2336,3,FALSE)</f>
        <v>9.85</v>
      </c>
      <c r="E1307" t="str">
        <f>VLOOKUP($A1307,'Medical Examinations'!$A$2:$J$2336,4,FALSE)</f>
        <v>No</v>
      </c>
      <c r="F1307" t="str">
        <f>VLOOKUP($A1307,'Medical Examinations'!$A$2:$J$2336,5,FALSE)</f>
        <v>No</v>
      </c>
      <c r="G1307" t="str">
        <f>VLOOKUP($A1307,'Medical Examinations'!$A$2:$J$2336,6,FALSE)</f>
        <v>No</v>
      </c>
      <c r="H1307" s="17">
        <f>VLOOKUP($A1307,'Medical Examinations'!$A$2:$J$2336,7,FALSE)</f>
        <v>0</v>
      </c>
      <c r="I1307" t="str">
        <f>VLOOKUP($A1307,'Medical Examinations'!$A$2:$J$2336,8,FALSE)</f>
        <v>No</v>
      </c>
      <c r="J1307" t="str">
        <f>VLOOKUP($A1307,'Medical Examinations'!$A$2:$J$2336,9,FALSE)</f>
        <v>Normal Weight</v>
      </c>
      <c r="K1307" t="str">
        <f>VLOOKUP($A1307,'Medical Examinations'!$A$2:$J$2336,10,FALSE)</f>
        <v>Diabetes</v>
      </c>
      <c r="L1307" s="18">
        <f>VLOOKUP($A1307,'Hospitalisation Details'!$A$2:$H$2345,2,FALSE)</f>
        <v>26194</v>
      </c>
      <c r="M1307" s="13">
        <f>VLOOKUP($A1307,'Hospitalisation Details'!$A$2:$H$2345,4,FALSE)</f>
        <v>8400.01</v>
      </c>
      <c r="N1307" t="str">
        <f>VLOOKUP($A1307,'Hospitalisation Details'!$A$2:$H$2345,5,FALSE)</f>
        <v>tier - 2</v>
      </c>
      <c r="O1307" t="str">
        <f>VLOOKUP($A1307,'Hospitalisation Details'!$A$2:$H$2345,6,FALSE)</f>
        <v>tier - 3</v>
      </c>
      <c r="P1307" t="str">
        <f>VLOOKUP($A1307,'Hospitalisation Details'!$A$2:$H$2345,7,FALSE)</f>
        <v>R1013</v>
      </c>
      <c r="Q1307" s="17">
        <f>VLOOKUP($A1307,'Hospitalisation Details'!$A$2:$H$2345,8,FALSE)</f>
        <v>51</v>
      </c>
    </row>
    <row r="1308" spans="1:17" x14ac:dyDescent="0.25">
      <c r="A1308" t="str">
        <f>'Customer Names'!A1308</f>
        <v>Id1307</v>
      </c>
      <c r="B1308" t="str">
        <f>VLOOKUP($A1308,'Customer Names'!$A$2:$D$2336,3,FALSE)</f>
        <v>Rik</v>
      </c>
      <c r="C1308" s="16">
        <f>VLOOKUP($A1308,'Medical Examinations'!$A$2:$J$2336,2,FALSE)</f>
        <v>24.77</v>
      </c>
      <c r="D1308" s="16">
        <f>VLOOKUP($A1308,'Medical Examinations'!$A$2:$J$2336,3,FALSE)</f>
        <v>7.59</v>
      </c>
      <c r="E1308" t="str">
        <f>VLOOKUP($A1308,'Medical Examinations'!$A$2:$J$2336,4,FALSE)</f>
        <v>No</v>
      </c>
      <c r="F1308" t="str">
        <f>VLOOKUP($A1308,'Medical Examinations'!$A$2:$J$2336,5,FALSE)</f>
        <v>No</v>
      </c>
      <c r="G1308" t="str">
        <f>VLOOKUP($A1308,'Medical Examinations'!$A$2:$J$2336,6,FALSE)</f>
        <v>No</v>
      </c>
      <c r="H1308" s="17">
        <f>VLOOKUP($A1308,'Medical Examinations'!$A$2:$J$2336,7,FALSE)</f>
        <v>0</v>
      </c>
      <c r="I1308" t="str">
        <f>VLOOKUP($A1308,'Medical Examinations'!$A$2:$J$2336,8,FALSE)</f>
        <v>No</v>
      </c>
      <c r="J1308" t="str">
        <f>VLOOKUP($A1308,'Medical Examinations'!$A$2:$J$2336,9,FALSE)</f>
        <v>Normal Weight</v>
      </c>
      <c r="K1308" t="str">
        <f>VLOOKUP($A1308,'Medical Examinations'!$A$2:$J$2336,10,FALSE)</f>
        <v>Diabetes</v>
      </c>
      <c r="L1308" s="18">
        <f>VLOOKUP($A1308,'Hospitalisation Details'!$A$2:$H$2345,2,FALSE)</f>
        <v>26180</v>
      </c>
      <c r="M1308" s="13">
        <f>VLOOKUP($A1308,'Hospitalisation Details'!$A$2:$H$2345,4,FALSE)</f>
        <v>8396.6200000000008</v>
      </c>
      <c r="N1308" t="str">
        <f>VLOOKUP($A1308,'Hospitalisation Details'!$A$2:$H$2345,5,FALSE)</f>
        <v>tier - 2</v>
      </c>
      <c r="O1308" t="str">
        <f>VLOOKUP($A1308,'Hospitalisation Details'!$A$2:$H$2345,6,FALSE)</f>
        <v>tier - 3</v>
      </c>
      <c r="P1308" t="str">
        <f>VLOOKUP($A1308,'Hospitalisation Details'!$A$2:$H$2345,7,FALSE)</f>
        <v>R1013</v>
      </c>
      <c r="Q1308" s="17">
        <f>VLOOKUP($A1308,'Hospitalisation Details'!$A$2:$H$2345,8,FALSE)</f>
        <v>51</v>
      </c>
    </row>
    <row r="1309" spans="1:17" x14ac:dyDescent="0.25">
      <c r="A1309" t="str">
        <f>'Customer Names'!A1309</f>
        <v>Id1308</v>
      </c>
      <c r="B1309" t="str">
        <f>VLOOKUP($A1309,'Customer Names'!$A$2:$D$2336,3,FALSE)</f>
        <v>Matthew R</v>
      </c>
      <c r="C1309" s="16">
        <f>VLOOKUP($A1309,'Medical Examinations'!$A$2:$J$2336,2,FALSE)</f>
        <v>16.579999999999998</v>
      </c>
      <c r="D1309" s="16">
        <f>VLOOKUP($A1309,'Medical Examinations'!$A$2:$J$2336,3,FALSE)</f>
        <v>6.98</v>
      </c>
      <c r="E1309" t="str">
        <f>VLOOKUP($A1309,'Medical Examinations'!$A$2:$J$2336,4,FALSE)</f>
        <v>yes</v>
      </c>
      <c r="F1309" t="str">
        <f>VLOOKUP($A1309,'Medical Examinations'!$A$2:$J$2336,5,FALSE)</f>
        <v>No</v>
      </c>
      <c r="G1309" t="str">
        <f>VLOOKUP($A1309,'Medical Examinations'!$A$2:$J$2336,6,FALSE)</f>
        <v>Yes</v>
      </c>
      <c r="H1309" s="17">
        <f>VLOOKUP($A1309,'Medical Examinations'!$A$2:$J$2336,7,FALSE)</f>
        <v>1</v>
      </c>
      <c r="I1309" t="str">
        <f>VLOOKUP($A1309,'Medical Examinations'!$A$2:$J$2336,8,FALSE)</f>
        <v>No</v>
      </c>
      <c r="J1309" t="str">
        <f>VLOOKUP($A1309,'Medical Examinations'!$A$2:$J$2336,9,FALSE)</f>
        <v>Underweight</v>
      </c>
      <c r="K1309" t="str">
        <f>VLOOKUP($A1309,'Medical Examinations'!$A$2:$J$2336,10,FALSE)</f>
        <v>Diabetes</v>
      </c>
      <c r="L1309" s="18">
        <f>VLOOKUP($A1309,'Hospitalisation Details'!$A$2:$H$2345,2,FALSE)</f>
        <v>23275</v>
      </c>
      <c r="M1309" s="13">
        <f>VLOOKUP($A1309,'Hospitalisation Details'!$A$2:$H$2345,4,FALSE)</f>
        <v>8355.5400000000009</v>
      </c>
      <c r="N1309" t="str">
        <f>VLOOKUP($A1309,'Hospitalisation Details'!$A$2:$H$2345,5,FALSE)</f>
        <v>tier - 3</v>
      </c>
      <c r="O1309" t="str">
        <f>VLOOKUP($A1309,'Hospitalisation Details'!$A$2:$H$2345,6,FALSE)</f>
        <v>tier - 3</v>
      </c>
      <c r="P1309" t="str">
        <f>VLOOKUP($A1309,'Hospitalisation Details'!$A$2:$H$2345,7,FALSE)</f>
        <v>R1012</v>
      </c>
      <c r="Q1309" s="17">
        <f>VLOOKUP($A1309,'Hospitalisation Details'!$A$2:$H$2345,8,FALSE)</f>
        <v>59</v>
      </c>
    </row>
    <row r="1310" spans="1:17" x14ac:dyDescent="0.25">
      <c r="A1310" t="str">
        <f>'Customer Names'!A1310</f>
        <v>Id1309</v>
      </c>
      <c r="B1310" t="str">
        <f>VLOOKUP($A1310,'Customer Names'!$A$2:$D$2336,3,FALSE)</f>
        <v>Daniel G</v>
      </c>
      <c r="C1310" s="16">
        <f>VLOOKUP($A1310,'Medical Examinations'!$A$2:$J$2336,2,FALSE)</f>
        <v>38.17</v>
      </c>
      <c r="D1310" s="16">
        <f>VLOOKUP($A1310,'Medical Examinations'!$A$2:$J$2336,3,FALSE)</f>
        <v>4.7300000000000004</v>
      </c>
      <c r="E1310" t="str">
        <f>VLOOKUP($A1310,'Medical Examinations'!$A$2:$J$2336,4,FALSE)</f>
        <v>yes</v>
      </c>
      <c r="F1310" t="str">
        <f>VLOOKUP($A1310,'Medical Examinations'!$A$2:$J$2336,5,FALSE)</f>
        <v>No</v>
      </c>
      <c r="G1310" t="str">
        <f>VLOOKUP($A1310,'Medical Examinations'!$A$2:$J$2336,6,FALSE)</f>
        <v>No</v>
      </c>
      <c r="H1310" s="17">
        <f>VLOOKUP($A1310,'Medical Examinations'!$A$2:$J$2336,7,FALSE)</f>
        <v>0</v>
      </c>
      <c r="I1310" t="str">
        <f>VLOOKUP($A1310,'Medical Examinations'!$A$2:$J$2336,8,FALSE)</f>
        <v>No</v>
      </c>
      <c r="J1310" t="str">
        <f>VLOOKUP($A1310,'Medical Examinations'!$A$2:$J$2336,9,FALSE)</f>
        <v>Obesity</v>
      </c>
      <c r="K1310" t="str">
        <f>VLOOKUP($A1310,'Medical Examinations'!$A$2:$J$2336,10,FALSE)</f>
        <v>Normal</v>
      </c>
      <c r="L1310" s="18">
        <f>VLOOKUP($A1310,'Hospitalisation Details'!$A$2:$H$2345,2,FALSE)</f>
        <v>27923</v>
      </c>
      <c r="M1310" s="13">
        <f>VLOOKUP($A1310,'Hospitalisation Details'!$A$2:$H$2345,4,FALSE)</f>
        <v>8347.16</v>
      </c>
      <c r="N1310" t="str">
        <f>VLOOKUP($A1310,'Hospitalisation Details'!$A$2:$H$2345,5,FALSE)</f>
        <v>tier - 2</v>
      </c>
      <c r="O1310" t="str">
        <f>VLOOKUP($A1310,'Hospitalisation Details'!$A$2:$H$2345,6,FALSE)</f>
        <v>tier - 1</v>
      </c>
      <c r="P1310" t="str">
        <f>VLOOKUP($A1310,'Hospitalisation Details'!$A$2:$H$2345,7,FALSE)</f>
        <v>R1013</v>
      </c>
      <c r="Q1310" s="17">
        <f>VLOOKUP($A1310,'Hospitalisation Details'!$A$2:$H$2345,8,FALSE)</f>
        <v>46</v>
      </c>
    </row>
    <row r="1311" spans="1:17" x14ac:dyDescent="0.25">
      <c r="A1311" t="str">
        <f>'Customer Names'!A1311</f>
        <v>Id1310</v>
      </c>
      <c r="B1311" t="str">
        <f>VLOOKUP($A1311,'Customer Names'!$A$2:$D$2336,3,FALSE)</f>
        <v>Yannick</v>
      </c>
      <c r="C1311" s="16">
        <f>VLOOKUP($A1311,'Medical Examinations'!$A$2:$J$2336,2,FALSE)</f>
        <v>39.424999999999997</v>
      </c>
      <c r="D1311" s="16">
        <f>VLOOKUP($A1311,'Medical Examinations'!$A$2:$J$2336,3,FALSE)</f>
        <v>4.76</v>
      </c>
      <c r="E1311" t="str">
        <f>VLOOKUP($A1311,'Medical Examinations'!$A$2:$J$2336,4,FALSE)</f>
        <v>yes</v>
      </c>
      <c r="F1311" t="str">
        <f>VLOOKUP($A1311,'Medical Examinations'!$A$2:$J$2336,5,FALSE)</f>
        <v>No</v>
      </c>
      <c r="G1311" t="str">
        <f>VLOOKUP($A1311,'Medical Examinations'!$A$2:$J$2336,6,FALSE)</f>
        <v>No</v>
      </c>
      <c r="H1311" s="17">
        <f>VLOOKUP($A1311,'Medical Examinations'!$A$2:$J$2336,7,FALSE)</f>
        <v>0</v>
      </c>
      <c r="I1311" t="str">
        <f>VLOOKUP($A1311,'Medical Examinations'!$A$2:$J$2336,8,FALSE)</f>
        <v>No</v>
      </c>
      <c r="J1311" t="str">
        <f>VLOOKUP($A1311,'Medical Examinations'!$A$2:$J$2336,9,FALSE)</f>
        <v>Obesity</v>
      </c>
      <c r="K1311" t="str">
        <f>VLOOKUP($A1311,'Medical Examinations'!$A$2:$J$2336,10,FALSE)</f>
        <v>Normal</v>
      </c>
      <c r="L1311" s="18">
        <f>VLOOKUP($A1311,'Hospitalisation Details'!$A$2:$H$2345,2,FALSE)</f>
        <v>27948</v>
      </c>
      <c r="M1311" s="13">
        <f>VLOOKUP($A1311,'Hospitalisation Details'!$A$2:$H$2345,4,FALSE)</f>
        <v>8342.91</v>
      </c>
      <c r="N1311" t="str">
        <f>VLOOKUP($A1311,'Hospitalisation Details'!$A$2:$H$2345,5,FALSE)</f>
        <v>tier - 3</v>
      </c>
      <c r="O1311" t="str">
        <f>VLOOKUP($A1311,'Hospitalisation Details'!$A$2:$H$2345,6,FALSE)</f>
        <v>tier - 1</v>
      </c>
      <c r="P1311" t="str">
        <f>VLOOKUP($A1311,'Hospitalisation Details'!$A$2:$H$2345,7,FALSE)</f>
        <v>R1016</v>
      </c>
      <c r="Q1311" s="17">
        <f>VLOOKUP($A1311,'Hospitalisation Details'!$A$2:$H$2345,8,FALSE)</f>
        <v>46</v>
      </c>
    </row>
    <row r="1312" spans="1:17" x14ac:dyDescent="0.25">
      <c r="A1312" t="str">
        <f>'Customer Names'!A1312</f>
        <v>Id1311</v>
      </c>
      <c r="B1312" t="str">
        <f>VLOOKUP($A1312,'Customer Names'!$A$2:$D$2336,3,FALSE)</f>
        <v>Sean R</v>
      </c>
      <c r="C1312" s="16">
        <f>VLOOKUP($A1312,'Medical Examinations'!$A$2:$J$2336,2,FALSE)</f>
        <v>33.44</v>
      </c>
      <c r="D1312" s="16">
        <f>VLOOKUP($A1312,'Medical Examinations'!$A$2:$J$2336,3,FALSE)</f>
        <v>6.24</v>
      </c>
      <c r="E1312" t="str">
        <f>VLOOKUP($A1312,'Medical Examinations'!$A$2:$J$2336,4,FALSE)</f>
        <v>yes</v>
      </c>
      <c r="F1312" t="str">
        <f>VLOOKUP($A1312,'Medical Examinations'!$A$2:$J$2336,5,FALSE)</f>
        <v>No</v>
      </c>
      <c r="G1312" t="str">
        <f>VLOOKUP($A1312,'Medical Examinations'!$A$2:$J$2336,6,FALSE)</f>
        <v>No</v>
      </c>
      <c r="H1312" s="17">
        <f>VLOOKUP($A1312,'Medical Examinations'!$A$2:$J$2336,7,FALSE)</f>
        <v>0</v>
      </c>
      <c r="I1312" t="str">
        <f>VLOOKUP($A1312,'Medical Examinations'!$A$2:$J$2336,8,FALSE)</f>
        <v>No</v>
      </c>
      <c r="J1312" t="str">
        <f>VLOOKUP($A1312,'Medical Examinations'!$A$2:$J$2336,9,FALSE)</f>
        <v>Obesity</v>
      </c>
      <c r="K1312" t="str">
        <f>VLOOKUP($A1312,'Medical Examinations'!$A$2:$J$2336,10,FALSE)</f>
        <v>Prediabetes</v>
      </c>
      <c r="L1312" s="18">
        <f>VLOOKUP($A1312,'Hospitalisation Details'!$A$2:$H$2345,2,FALSE)</f>
        <v>27961</v>
      </c>
      <c r="M1312" s="13">
        <f>VLOOKUP($A1312,'Hospitalisation Details'!$A$2:$H$2345,4,FALSE)</f>
        <v>8334.59</v>
      </c>
      <c r="N1312" t="str">
        <f>VLOOKUP($A1312,'Hospitalisation Details'!$A$2:$H$2345,5,FALSE)</f>
        <v>tier - 3</v>
      </c>
      <c r="O1312" t="str">
        <f>VLOOKUP($A1312,'Hospitalisation Details'!$A$2:$H$2345,6,FALSE)</f>
        <v>tier - 2</v>
      </c>
      <c r="P1312" t="str">
        <f>VLOOKUP($A1312,'Hospitalisation Details'!$A$2:$H$2345,7,FALSE)</f>
        <v>R1016</v>
      </c>
      <c r="Q1312" s="17">
        <f>VLOOKUP($A1312,'Hospitalisation Details'!$A$2:$H$2345,8,FALSE)</f>
        <v>46</v>
      </c>
    </row>
    <row r="1313" spans="1:17" x14ac:dyDescent="0.25">
      <c r="A1313" t="str">
        <f>'Customer Names'!A1313</f>
        <v>Id1312</v>
      </c>
      <c r="B1313" t="str">
        <f>VLOOKUP($A1313,'Customer Names'!$A$2:$D$2336,3,FALSE)</f>
        <v>Peter</v>
      </c>
      <c r="C1313" s="16">
        <f>VLOOKUP($A1313,'Medical Examinations'!$A$2:$J$2336,2,FALSE)</f>
        <v>33.344999999999999</v>
      </c>
      <c r="D1313" s="16">
        <f>VLOOKUP($A1313,'Medical Examinations'!$A$2:$J$2336,3,FALSE)</f>
        <v>5.44</v>
      </c>
      <c r="E1313" t="str">
        <f>VLOOKUP($A1313,'Medical Examinations'!$A$2:$J$2336,4,FALSE)</f>
        <v>yes</v>
      </c>
      <c r="F1313" t="str">
        <f>VLOOKUP($A1313,'Medical Examinations'!$A$2:$J$2336,5,FALSE)</f>
        <v>No</v>
      </c>
      <c r="G1313" t="str">
        <f>VLOOKUP($A1313,'Medical Examinations'!$A$2:$J$2336,6,FALSE)</f>
        <v>No</v>
      </c>
      <c r="H1313" s="17">
        <f>VLOOKUP($A1313,'Medical Examinations'!$A$2:$J$2336,7,FALSE)</f>
        <v>0</v>
      </c>
      <c r="I1313" t="str">
        <f>VLOOKUP($A1313,'Medical Examinations'!$A$2:$J$2336,8,FALSE)</f>
        <v>No</v>
      </c>
      <c r="J1313" t="str">
        <f>VLOOKUP($A1313,'Medical Examinations'!$A$2:$J$2336,9,FALSE)</f>
        <v>Obesity</v>
      </c>
      <c r="K1313" t="str">
        <f>VLOOKUP($A1313,'Medical Examinations'!$A$2:$J$2336,10,FALSE)</f>
        <v>Normal</v>
      </c>
      <c r="L1313" s="18">
        <f>VLOOKUP($A1313,'Hospitalisation Details'!$A$2:$H$2345,2,FALSE)</f>
        <v>27953</v>
      </c>
      <c r="M1313" s="13">
        <f>VLOOKUP($A1313,'Hospitalisation Details'!$A$2:$H$2345,4,FALSE)</f>
        <v>8334.4599999999991</v>
      </c>
      <c r="N1313" t="str">
        <f>VLOOKUP($A1313,'Hospitalisation Details'!$A$2:$H$2345,5,FALSE)</f>
        <v>tier - 3</v>
      </c>
      <c r="O1313" t="str">
        <f>VLOOKUP($A1313,'Hospitalisation Details'!$A$2:$H$2345,6,FALSE)</f>
        <v>tier - 2</v>
      </c>
      <c r="P1313" t="str">
        <f>VLOOKUP($A1313,'Hospitalisation Details'!$A$2:$H$2345,7,FALSE)</f>
        <v>R1016</v>
      </c>
      <c r="Q1313" s="17">
        <f>VLOOKUP($A1313,'Hospitalisation Details'!$A$2:$H$2345,8,FALSE)</f>
        <v>46</v>
      </c>
    </row>
    <row r="1314" spans="1:17" x14ac:dyDescent="0.25">
      <c r="A1314" t="str">
        <f>'Customer Names'!A1314</f>
        <v>Id1313</v>
      </c>
      <c r="B1314" t="str">
        <f>VLOOKUP($A1314,'Customer Names'!$A$2:$D$2336,3,FALSE)</f>
        <v>Sara A.</v>
      </c>
      <c r="C1314" s="16">
        <f>VLOOKUP($A1314,'Medical Examinations'!$A$2:$J$2336,2,FALSE)</f>
        <v>38.79</v>
      </c>
      <c r="D1314" s="16">
        <f>VLOOKUP($A1314,'Medical Examinations'!$A$2:$J$2336,3,FALSE)</f>
        <v>5.08</v>
      </c>
      <c r="E1314" t="str">
        <f>VLOOKUP($A1314,'Medical Examinations'!$A$2:$J$2336,4,FALSE)</f>
        <v>No</v>
      </c>
      <c r="F1314" t="str">
        <f>VLOOKUP($A1314,'Medical Examinations'!$A$2:$J$2336,5,FALSE)</f>
        <v>No</v>
      </c>
      <c r="G1314" t="str">
        <f>VLOOKUP($A1314,'Medical Examinations'!$A$2:$J$2336,6,FALSE)</f>
        <v>Yes</v>
      </c>
      <c r="H1314" s="17">
        <f>VLOOKUP($A1314,'Medical Examinations'!$A$2:$J$2336,7,FALSE)</f>
        <v>1</v>
      </c>
      <c r="I1314" t="str">
        <f>VLOOKUP($A1314,'Medical Examinations'!$A$2:$J$2336,8,FALSE)</f>
        <v>No</v>
      </c>
      <c r="J1314" t="str">
        <f>VLOOKUP($A1314,'Medical Examinations'!$A$2:$J$2336,9,FALSE)</f>
        <v>Obesity</v>
      </c>
      <c r="K1314" t="str">
        <f>VLOOKUP($A1314,'Medical Examinations'!$A$2:$J$2336,10,FALSE)</f>
        <v>Normal</v>
      </c>
      <c r="L1314" s="18">
        <f>VLOOKUP($A1314,'Hospitalisation Details'!$A$2:$H$2345,2,FALSE)</f>
        <v>34142</v>
      </c>
      <c r="M1314" s="13">
        <f>VLOOKUP($A1314,'Hospitalisation Details'!$A$2:$H$2345,4,FALSE)</f>
        <v>8314.65</v>
      </c>
      <c r="N1314" t="str">
        <f>VLOOKUP($A1314,'Hospitalisation Details'!$A$2:$H$2345,5,FALSE)</f>
        <v>tier - 2</v>
      </c>
      <c r="O1314" t="str">
        <f>VLOOKUP($A1314,'Hospitalisation Details'!$A$2:$H$2345,6,FALSE)</f>
        <v>tier - 1</v>
      </c>
      <c r="P1314" t="str">
        <f>VLOOKUP($A1314,'Hospitalisation Details'!$A$2:$H$2345,7,FALSE)</f>
        <v>R1012</v>
      </c>
      <c r="Q1314" s="17">
        <f>VLOOKUP($A1314,'Hospitalisation Details'!$A$2:$H$2345,8,FALSE)</f>
        <v>29</v>
      </c>
    </row>
    <row r="1315" spans="1:17" x14ac:dyDescent="0.25">
      <c r="A1315" t="str">
        <f>'Customer Names'!A1315</f>
        <v>Id1314</v>
      </c>
      <c r="B1315" t="str">
        <f>VLOOKUP($A1315,'Customer Names'!$A$2:$D$2336,3,FALSE)</f>
        <v>Erin C.</v>
      </c>
      <c r="C1315" s="16">
        <f>VLOOKUP($A1315,'Medical Examinations'!$A$2:$J$2336,2,FALSE)</f>
        <v>30.684999999999999</v>
      </c>
      <c r="D1315" s="16">
        <f>VLOOKUP($A1315,'Medical Examinations'!$A$2:$J$2336,3,FALSE)</f>
        <v>4.87</v>
      </c>
      <c r="E1315" t="str">
        <f>VLOOKUP($A1315,'Medical Examinations'!$A$2:$J$2336,4,FALSE)</f>
        <v>No</v>
      </c>
      <c r="F1315" t="str">
        <f>VLOOKUP($A1315,'Medical Examinations'!$A$2:$J$2336,5,FALSE)</f>
        <v>No</v>
      </c>
      <c r="G1315" t="str">
        <f>VLOOKUP($A1315,'Medical Examinations'!$A$2:$J$2336,6,FALSE)</f>
        <v>Yes</v>
      </c>
      <c r="H1315" s="17">
        <f>VLOOKUP($A1315,'Medical Examinations'!$A$2:$J$2336,7,FALSE)</f>
        <v>1</v>
      </c>
      <c r="I1315" t="str">
        <f>VLOOKUP($A1315,'Medical Examinations'!$A$2:$J$2336,8,FALSE)</f>
        <v>No</v>
      </c>
      <c r="J1315" t="str">
        <f>VLOOKUP($A1315,'Medical Examinations'!$A$2:$J$2336,9,FALSE)</f>
        <v>Obesity</v>
      </c>
      <c r="K1315" t="str">
        <f>VLOOKUP($A1315,'Medical Examinations'!$A$2:$J$2336,10,FALSE)</f>
        <v>Normal</v>
      </c>
      <c r="L1315" s="18">
        <f>VLOOKUP($A1315,'Hospitalisation Details'!$A$2:$H$2345,2,FALSE)</f>
        <v>29074</v>
      </c>
      <c r="M1315" s="13">
        <f>VLOOKUP($A1315,'Hospitalisation Details'!$A$2:$H$2345,4,FALSE)</f>
        <v>8310.84</v>
      </c>
      <c r="N1315" t="str">
        <f>VLOOKUP($A1315,'Hospitalisation Details'!$A$2:$H$2345,5,FALSE)</f>
        <v>tier - 2</v>
      </c>
      <c r="O1315" t="str">
        <f>VLOOKUP($A1315,'Hospitalisation Details'!$A$2:$H$2345,6,FALSE)</f>
        <v>tier - 2</v>
      </c>
      <c r="P1315" t="str">
        <f>VLOOKUP($A1315,'Hospitalisation Details'!$A$2:$H$2345,7,FALSE)</f>
        <v>R1012</v>
      </c>
      <c r="Q1315" s="17">
        <f>VLOOKUP($A1315,'Hospitalisation Details'!$A$2:$H$2345,8,FALSE)</f>
        <v>43</v>
      </c>
    </row>
    <row r="1316" spans="1:17" x14ac:dyDescent="0.25">
      <c r="A1316" t="str">
        <f>'Customer Names'!A1316</f>
        <v>Id1315</v>
      </c>
      <c r="B1316" t="str">
        <f>VLOOKUP($A1316,'Customer Names'!$A$2:$D$2336,3,FALSE)</f>
        <v>Thibaud</v>
      </c>
      <c r="C1316" s="16">
        <f>VLOOKUP($A1316,'Medical Examinations'!$A$2:$J$2336,2,FALSE)</f>
        <v>22.135000000000002</v>
      </c>
      <c r="D1316" s="16">
        <f>VLOOKUP($A1316,'Medical Examinations'!$A$2:$J$2336,3,FALSE)</f>
        <v>8.17</v>
      </c>
      <c r="E1316" t="str">
        <f>VLOOKUP($A1316,'Medical Examinations'!$A$2:$J$2336,4,FALSE)</f>
        <v>No</v>
      </c>
      <c r="F1316" t="str">
        <f>VLOOKUP($A1316,'Medical Examinations'!$A$2:$J$2336,5,FALSE)</f>
        <v>No</v>
      </c>
      <c r="G1316" t="str">
        <f>VLOOKUP($A1316,'Medical Examinations'!$A$2:$J$2336,6,FALSE)</f>
        <v>No</v>
      </c>
      <c r="H1316" s="17">
        <f>VLOOKUP($A1316,'Medical Examinations'!$A$2:$J$2336,7,FALSE)</f>
        <v>0</v>
      </c>
      <c r="I1316" t="str">
        <f>VLOOKUP($A1316,'Medical Examinations'!$A$2:$J$2336,8,FALSE)</f>
        <v>No</v>
      </c>
      <c r="J1316" t="str">
        <f>VLOOKUP($A1316,'Medical Examinations'!$A$2:$J$2336,9,FALSE)</f>
        <v>Normal Weight</v>
      </c>
      <c r="K1316" t="str">
        <f>VLOOKUP($A1316,'Medical Examinations'!$A$2:$J$2336,10,FALSE)</f>
        <v>Diabetes</v>
      </c>
      <c r="L1316" s="18">
        <f>VLOOKUP($A1316,'Hospitalisation Details'!$A$2:$H$2345,2,FALSE)</f>
        <v>28667</v>
      </c>
      <c r="M1316" s="13">
        <f>VLOOKUP($A1316,'Hospitalisation Details'!$A$2:$H$2345,4,FALSE)</f>
        <v>8302.5400000000009</v>
      </c>
      <c r="N1316" t="str">
        <f>VLOOKUP($A1316,'Hospitalisation Details'!$A$2:$H$2345,5,FALSE)</f>
        <v>tier - 3</v>
      </c>
      <c r="O1316" t="str">
        <f>VLOOKUP($A1316,'Hospitalisation Details'!$A$2:$H$2345,6,FALSE)</f>
        <v>tier - 3</v>
      </c>
      <c r="P1316" t="str">
        <f>VLOOKUP($A1316,'Hospitalisation Details'!$A$2:$H$2345,7,FALSE)</f>
        <v>R1016</v>
      </c>
      <c r="Q1316" s="17">
        <f>VLOOKUP($A1316,'Hospitalisation Details'!$A$2:$H$2345,8,FALSE)</f>
        <v>44</v>
      </c>
    </row>
    <row r="1317" spans="1:17" x14ac:dyDescent="0.25">
      <c r="A1317" t="str">
        <f>'Customer Names'!A1317</f>
        <v>Id1316</v>
      </c>
      <c r="B1317" t="str">
        <f>VLOOKUP($A1317,'Customer Names'!$A$2:$D$2336,3,FALSE)</f>
        <v>Lisa</v>
      </c>
      <c r="C1317" s="16">
        <f>VLOOKUP($A1317,'Medical Examinations'!$A$2:$J$2336,2,FALSE)</f>
        <v>33.33</v>
      </c>
      <c r="D1317" s="16">
        <f>VLOOKUP($A1317,'Medical Examinations'!$A$2:$J$2336,3,FALSE)</f>
        <v>7.61</v>
      </c>
      <c r="E1317" t="str">
        <f>VLOOKUP($A1317,'Medical Examinations'!$A$2:$J$2336,4,FALSE)</f>
        <v>No</v>
      </c>
      <c r="F1317" t="str">
        <f>VLOOKUP($A1317,'Medical Examinations'!$A$2:$J$2336,5,FALSE)</f>
        <v>No</v>
      </c>
      <c r="G1317" t="str">
        <f>VLOOKUP($A1317,'Medical Examinations'!$A$2:$J$2336,6,FALSE)</f>
        <v>No</v>
      </c>
      <c r="H1317" s="17">
        <f>VLOOKUP($A1317,'Medical Examinations'!$A$2:$J$2336,7,FALSE)</f>
        <v>0</v>
      </c>
      <c r="I1317" t="str">
        <f>VLOOKUP($A1317,'Medical Examinations'!$A$2:$J$2336,8,FALSE)</f>
        <v>No</v>
      </c>
      <c r="J1317" t="str">
        <f>VLOOKUP($A1317,'Medical Examinations'!$A$2:$J$2336,9,FALSE)</f>
        <v>Obesity</v>
      </c>
      <c r="K1317" t="str">
        <f>VLOOKUP($A1317,'Medical Examinations'!$A$2:$J$2336,10,FALSE)</f>
        <v>Diabetes</v>
      </c>
      <c r="L1317" s="18">
        <f>VLOOKUP($A1317,'Hospitalisation Details'!$A$2:$H$2345,2,FALSE)</f>
        <v>27186</v>
      </c>
      <c r="M1317" s="13">
        <f>VLOOKUP($A1317,'Hospitalisation Details'!$A$2:$H$2345,4,FALSE)</f>
        <v>8283.68</v>
      </c>
      <c r="N1317" t="str">
        <f>VLOOKUP($A1317,'Hospitalisation Details'!$A$2:$H$2345,5,FALSE)</f>
        <v>tier - 2</v>
      </c>
      <c r="O1317" t="str">
        <f>VLOOKUP($A1317,'Hospitalisation Details'!$A$2:$H$2345,6,FALSE)</f>
        <v>tier - 3</v>
      </c>
      <c r="P1317" t="str">
        <f>VLOOKUP($A1317,'Hospitalisation Details'!$A$2:$H$2345,7,FALSE)</f>
        <v>R1013</v>
      </c>
      <c r="Q1317" s="17">
        <f>VLOOKUP($A1317,'Hospitalisation Details'!$A$2:$H$2345,8,FALSE)</f>
        <v>49</v>
      </c>
    </row>
    <row r="1318" spans="1:17" x14ac:dyDescent="0.25">
      <c r="A1318" t="str">
        <f>'Customer Names'!A1318</f>
        <v>Id1317</v>
      </c>
      <c r="B1318" t="str">
        <f>VLOOKUP($A1318,'Customer Names'!$A$2:$D$2336,3,FALSE)</f>
        <v>Gretchen K.</v>
      </c>
      <c r="C1318" s="16">
        <f>VLOOKUP($A1318,'Medical Examinations'!$A$2:$J$2336,2,FALSE)</f>
        <v>31.13</v>
      </c>
      <c r="D1318" s="16">
        <f>VLOOKUP($A1318,'Medical Examinations'!$A$2:$J$2336,3,FALSE)</f>
        <v>10.1</v>
      </c>
      <c r="E1318" t="str">
        <f>VLOOKUP($A1318,'Medical Examinations'!$A$2:$J$2336,4,FALSE)</f>
        <v>No</v>
      </c>
      <c r="F1318" t="str">
        <f>VLOOKUP($A1318,'Medical Examinations'!$A$2:$J$2336,5,FALSE)</f>
        <v>No</v>
      </c>
      <c r="G1318" t="str">
        <f>VLOOKUP($A1318,'Medical Examinations'!$A$2:$J$2336,6,FALSE)</f>
        <v>No</v>
      </c>
      <c r="H1318" s="17">
        <f>VLOOKUP($A1318,'Medical Examinations'!$A$2:$J$2336,7,FALSE)</f>
        <v>0</v>
      </c>
      <c r="I1318" t="str">
        <f>VLOOKUP($A1318,'Medical Examinations'!$A$2:$J$2336,8,FALSE)</f>
        <v>No</v>
      </c>
      <c r="J1318" t="str">
        <f>VLOOKUP($A1318,'Medical Examinations'!$A$2:$J$2336,9,FALSE)</f>
        <v>Obesity</v>
      </c>
      <c r="K1318" t="str">
        <f>VLOOKUP($A1318,'Medical Examinations'!$A$2:$J$2336,10,FALSE)</f>
        <v>Diabetes</v>
      </c>
      <c r="L1318" s="18">
        <f>VLOOKUP($A1318,'Hospitalisation Details'!$A$2:$H$2345,2,FALSE)</f>
        <v>27385</v>
      </c>
      <c r="M1318" s="13">
        <f>VLOOKUP($A1318,'Hospitalisation Details'!$A$2:$H$2345,4,FALSE)</f>
        <v>8280.6200000000008</v>
      </c>
      <c r="N1318" t="str">
        <f>VLOOKUP($A1318,'Hospitalisation Details'!$A$2:$H$2345,5,FALSE)</f>
        <v>tier - 2</v>
      </c>
      <c r="O1318" t="str">
        <f>VLOOKUP($A1318,'Hospitalisation Details'!$A$2:$H$2345,6,FALSE)</f>
        <v>tier - 2</v>
      </c>
      <c r="P1318" t="str">
        <f>VLOOKUP($A1318,'Hospitalisation Details'!$A$2:$H$2345,7,FALSE)</f>
        <v>R1013</v>
      </c>
      <c r="Q1318" s="17">
        <f>VLOOKUP($A1318,'Hospitalisation Details'!$A$2:$H$2345,8,FALSE)</f>
        <v>48</v>
      </c>
    </row>
    <row r="1319" spans="1:17" x14ac:dyDescent="0.25">
      <c r="A1319" t="str">
        <f>'Customer Names'!A1319</f>
        <v>Id1318</v>
      </c>
      <c r="B1319" t="str">
        <f>VLOOKUP($A1319,'Customer Names'!$A$2:$D$2336,3,FALSE)</f>
        <v>Martina</v>
      </c>
      <c r="C1319" s="16">
        <f>VLOOKUP($A1319,'Medical Examinations'!$A$2:$J$2336,2,FALSE)</f>
        <v>28.9</v>
      </c>
      <c r="D1319" s="16">
        <f>VLOOKUP($A1319,'Medical Examinations'!$A$2:$J$2336,3,FALSE)</f>
        <v>11.24</v>
      </c>
      <c r="E1319" t="str">
        <f>VLOOKUP($A1319,'Medical Examinations'!$A$2:$J$2336,4,FALSE)</f>
        <v>No</v>
      </c>
      <c r="F1319" t="str">
        <f>VLOOKUP($A1319,'Medical Examinations'!$A$2:$J$2336,5,FALSE)</f>
        <v>No</v>
      </c>
      <c r="G1319" t="str">
        <f>VLOOKUP($A1319,'Medical Examinations'!$A$2:$J$2336,6,FALSE)</f>
        <v>No</v>
      </c>
      <c r="H1319" s="17">
        <f>VLOOKUP($A1319,'Medical Examinations'!$A$2:$J$2336,7,FALSE)</f>
        <v>0</v>
      </c>
      <c r="I1319" t="str">
        <f>VLOOKUP($A1319,'Medical Examinations'!$A$2:$J$2336,8,FALSE)</f>
        <v>No</v>
      </c>
      <c r="J1319" t="str">
        <f>VLOOKUP($A1319,'Medical Examinations'!$A$2:$J$2336,9,FALSE)</f>
        <v>Overweight</v>
      </c>
      <c r="K1319" t="str">
        <f>VLOOKUP($A1319,'Medical Examinations'!$A$2:$J$2336,10,FALSE)</f>
        <v>Diabetes</v>
      </c>
      <c r="L1319" s="18">
        <f>VLOOKUP($A1319,'Hospitalisation Details'!$A$2:$H$2345,2,FALSE)</f>
        <v>27298</v>
      </c>
      <c r="M1319" s="13">
        <f>VLOOKUP($A1319,'Hospitalisation Details'!$A$2:$H$2345,4,FALSE)</f>
        <v>8277.52</v>
      </c>
      <c r="N1319" t="str">
        <f>VLOOKUP($A1319,'Hospitalisation Details'!$A$2:$H$2345,5,FALSE)</f>
        <v>tier - 2</v>
      </c>
      <c r="O1319" t="str">
        <f>VLOOKUP($A1319,'Hospitalisation Details'!$A$2:$H$2345,6,FALSE)</f>
        <v>tier - 2</v>
      </c>
      <c r="P1319" t="str">
        <f>VLOOKUP($A1319,'Hospitalisation Details'!$A$2:$H$2345,7,FALSE)</f>
        <v>R1011</v>
      </c>
      <c r="Q1319" s="17">
        <f>VLOOKUP($A1319,'Hospitalisation Details'!$A$2:$H$2345,8,FALSE)</f>
        <v>48</v>
      </c>
    </row>
    <row r="1320" spans="1:17" x14ac:dyDescent="0.25">
      <c r="A1320" t="str">
        <f>'Customer Names'!A1320</f>
        <v>Id1319</v>
      </c>
      <c r="B1320" t="str">
        <f>VLOOKUP($A1320,'Customer Names'!$A$2:$D$2336,3,FALSE)</f>
        <v>Dustin J</v>
      </c>
      <c r="C1320" s="16">
        <f>VLOOKUP($A1320,'Medical Examinations'!$A$2:$J$2336,2,FALSE)</f>
        <v>43.31</v>
      </c>
      <c r="D1320" s="16">
        <f>VLOOKUP($A1320,'Medical Examinations'!$A$2:$J$2336,3,FALSE)</f>
        <v>6.1</v>
      </c>
      <c r="E1320" t="str">
        <f>VLOOKUP($A1320,'Medical Examinations'!$A$2:$J$2336,4,FALSE)</f>
        <v>yes</v>
      </c>
      <c r="F1320" t="str">
        <f>VLOOKUP($A1320,'Medical Examinations'!$A$2:$J$2336,5,FALSE)</f>
        <v>yes</v>
      </c>
      <c r="G1320" t="str">
        <f>VLOOKUP($A1320,'Medical Examinations'!$A$2:$J$2336,6,FALSE)</f>
        <v>No</v>
      </c>
      <c r="H1320" s="17">
        <f>VLOOKUP($A1320,'Medical Examinations'!$A$2:$J$2336,7,FALSE)</f>
        <v>1</v>
      </c>
      <c r="I1320" t="str">
        <f>VLOOKUP($A1320,'Medical Examinations'!$A$2:$J$2336,8,FALSE)</f>
        <v>No</v>
      </c>
      <c r="J1320" t="str">
        <f>VLOOKUP($A1320,'Medical Examinations'!$A$2:$J$2336,9,FALSE)</f>
        <v>Obesity</v>
      </c>
      <c r="K1320" t="str">
        <f>VLOOKUP($A1320,'Medical Examinations'!$A$2:$J$2336,10,FALSE)</f>
        <v>Prediabetes</v>
      </c>
      <c r="L1320" s="18">
        <f>VLOOKUP($A1320,'Hospitalisation Details'!$A$2:$H$2345,2,FALSE)</f>
        <v>36858</v>
      </c>
      <c r="M1320" s="13">
        <f>VLOOKUP($A1320,'Hospitalisation Details'!$A$2:$H$2345,4,FALSE)</f>
        <v>8271.4599999999991</v>
      </c>
      <c r="N1320" t="str">
        <f>VLOOKUP($A1320,'Hospitalisation Details'!$A$2:$H$2345,5,FALSE)</f>
        <v>tier - 2</v>
      </c>
      <c r="O1320" t="str">
        <f>VLOOKUP($A1320,'Hospitalisation Details'!$A$2:$H$2345,6,FALSE)</f>
        <v>tier - 1</v>
      </c>
      <c r="P1320" t="str">
        <f>VLOOKUP($A1320,'Hospitalisation Details'!$A$2:$H$2345,7,FALSE)</f>
        <v>R1023</v>
      </c>
      <c r="Q1320" s="17">
        <f>VLOOKUP($A1320,'Hospitalisation Details'!$A$2:$H$2345,8,FALSE)</f>
        <v>22</v>
      </c>
    </row>
    <row r="1321" spans="1:17" x14ac:dyDescent="0.25">
      <c r="A1321" t="str">
        <f>'Customer Names'!A1321</f>
        <v>Id1320</v>
      </c>
      <c r="B1321" t="str">
        <f>VLOOKUP($A1321,'Customer Names'!$A$2:$D$2336,3,FALSE)</f>
        <v>Kelsey</v>
      </c>
      <c r="C1321" s="16">
        <f>VLOOKUP($A1321,'Medical Examinations'!$A$2:$J$2336,2,FALSE)</f>
        <v>22.8</v>
      </c>
      <c r="D1321" s="16">
        <f>VLOOKUP($A1321,'Medical Examinations'!$A$2:$J$2336,3,FALSE)</f>
        <v>6.98</v>
      </c>
      <c r="E1321" t="str">
        <f>VLOOKUP($A1321,'Medical Examinations'!$A$2:$J$2336,4,FALSE)</f>
        <v>No</v>
      </c>
      <c r="F1321" t="str">
        <f>VLOOKUP($A1321,'Medical Examinations'!$A$2:$J$2336,5,FALSE)</f>
        <v>No</v>
      </c>
      <c r="G1321" t="str">
        <f>VLOOKUP($A1321,'Medical Examinations'!$A$2:$J$2336,6,FALSE)</f>
        <v>No</v>
      </c>
      <c r="H1321" s="17">
        <f>VLOOKUP($A1321,'Medical Examinations'!$A$2:$J$2336,7,FALSE)</f>
        <v>0</v>
      </c>
      <c r="I1321" t="str">
        <f>VLOOKUP($A1321,'Medical Examinations'!$A$2:$J$2336,8,FALSE)</f>
        <v>No</v>
      </c>
      <c r="J1321" t="str">
        <f>VLOOKUP($A1321,'Medical Examinations'!$A$2:$J$2336,9,FALSE)</f>
        <v>Normal Weight</v>
      </c>
      <c r="K1321" t="str">
        <f>VLOOKUP($A1321,'Medical Examinations'!$A$2:$J$2336,10,FALSE)</f>
        <v>Diabetes</v>
      </c>
      <c r="L1321" s="18">
        <f>VLOOKUP($A1321,'Hospitalisation Details'!$A$2:$H$2345,2,FALSE)</f>
        <v>27246</v>
      </c>
      <c r="M1321" s="13">
        <f>VLOOKUP($A1321,'Hospitalisation Details'!$A$2:$H$2345,4,FALSE)</f>
        <v>8269.0400000000009</v>
      </c>
      <c r="N1321" t="str">
        <f>VLOOKUP($A1321,'Hospitalisation Details'!$A$2:$H$2345,5,FALSE)</f>
        <v>tier - 2</v>
      </c>
      <c r="O1321" t="str">
        <f>VLOOKUP($A1321,'Hospitalisation Details'!$A$2:$H$2345,6,FALSE)</f>
        <v>tier - 1</v>
      </c>
      <c r="P1321" t="str">
        <f>VLOOKUP($A1321,'Hospitalisation Details'!$A$2:$H$2345,7,FALSE)</f>
        <v>R1011</v>
      </c>
      <c r="Q1321" s="17">
        <f>VLOOKUP($A1321,'Hospitalisation Details'!$A$2:$H$2345,8,FALSE)</f>
        <v>48</v>
      </c>
    </row>
    <row r="1322" spans="1:17" x14ac:dyDescent="0.25">
      <c r="A1322" t="str">
        <f>'Customer Names'!A1322</f>
        <v>Id1321</v>
      </c>
      <c r="B1322" t="str">
        <f>VLOOKUP($A1322,'Customer Names'!$A$2:$D$2336,3,FALSE)</f>
        <v>Daniel V.</v>
      </c>
      <c r="C1322" s="16">
        <f>VLOOKUP($A1322,'Medical Examinations'!$A$2:$J$2336,2,FALSE)</f>
        <v>19.09</v>
      </c>
      <c r="D1322" s="16">
        <f>VLOOKUP($A1322,'Medical Examinations'!$A$2:$J$2336,3,FALSE)</f>
        <v>4</v>
      </c>
      <c r="E1322" t="str">
        <f>VLOOKUP($A1322,'Medical Examinations'!$A$2:$J$2336,4,FALSE)</f>
        <v>yes</v>
      </c>
      <c r="F1322" t="str">
        <f>VLOOKUP($A1322,'Medical Examinations'!$A$2:$J$2336,5,FALSE)</f>
        <v>No</v>
      </c>
      <c r="G1322" t="str">
        <f>VLOOKUP($A1322,'Medical Examinations'!$A$2:$J$2336,6,FALSE)</f>
        <v>No</v>
      </c>
      <c r="H1322" s="17">
        <f>VLOOKUP($A1322,'Medical Examinations'!$A$2:$J$2336,7,FALSE)</f>
        <v>1</v>
      </c>
      <c r="I1322" t="str">
        <f>VLOOKUP($A1322,'Medical Examinations'!$A$2:$J$2336,8,FALSE)</f>
        <v>No</v>
      </c>
      <c r="J1322" t="str">
        <f>VLOOKUP($A1322,'Medical Examinations'!$A$2:$J$2336,9,FALSE)</f>
        <v>Normal Weight</v>
      </c>
      <c r="K1322" t="str">
        <f>VLOOKUP($A1322,'Medical Examinations'!$A$2:$J$2336,10,FALSE)</f>
        <v>Normal</v>
      </c>
      <c r="L1322" s="18">
        <f>VLOOKUP($A1322,'Hospitalisation Details'!$A$2:$H$2345,2,FALSE)</f>
        <v>23625</v>
      </c>
      <c r="M1322" s="13">
        <f>VLOOKUP($A1322,'Hospitalisation Details'!$A$2:$H$2345,4,FALSE)</f>
        <v>8268</v>
      </c>
      <c r="N1322" t="str">
        <f>VLOOKUP($A1322,'Hospitalisation Details'!$A$2:$H$2345,5,FALSE)</f>
        <v>tier - 3</v>
      </c>
      <c r="O1322" t="str">
        <f>VLOOKUP($A1322,'Hospitalisation Details'!$A$2:$H$2345,6,FALSE)</f>
        <v>tier - 3</v>
      </c>
      <c r="P1322" t="str">
        <f>VLOOKUP($A1322,'Hospitalisation Details'!$A$2:$H$2345,7,FALSE)</f>
        <v>R1013</v>
      </c>
      <c r="Q1322" s="17">
        <f>VLOOKUP($A1322,'Hospitalisation Details'!$A$2:$H$2345,8,FALSE)</f>
        <v>58</v>
      </c>
    </row>
    <row r="1323" spans="1:17" x14ac:dyDescent="0.25">
      <c r="A1323" t="str">
        <f>'Customer Names'!A1323</f>
        <v>Id1322</v>
      </c>
      <c r="B1323" t="str">
        <f>VLOOKUP($A1323,'Customer Names'!$A$2:$D$2336,3,FALSE)</f>
        <v>Saeger</v>
      </c>
      <c r="C1323" s="16">
        <f>VLOOKUP($A1323,'Medical Examinations'!$A$2:$J$2336,2,FALSE)</f>
        <v>23.37</v>
      </c>
      <c r="D1323" s="16">
        <f>VLOOKUP($A1323,'Medical Examinations'!$A$2:$J$2336,3,FALSE)</f>
        <v>4.2300000000000004</v>
      </c>
      <c r="E1323" t="str">
        <f>VLOOKUP($A1323,'Medical Examinations'!$A$2:$J$2336,4,FALSE)</f>
        <v>No</v>
      </c>
      <c r="F1323" t="str">
        <f>VLOOKUP($A1323,'Medical Examinations'!$A$2:$J$2336,5,FALSE)</f>
        <v>No</v>
      </c>
      <c r="G1323" t="str">
        <f>VLOOKUP($A1323,'Medical Examinations'!$A$2:$J$2336,6,FALSE)</f>
        <v>No</v>
      </c>
      <c r="H1323" s="17">
        <f>VLOOKUP($A1323,'Medical Examinations'!$A$2:$J$2336,7,FALSE)</f>
        <v>0</v>
      </c>
      <c r="I1323" t="str">
        <f>VLOOKUP($A1323,'Medical Examinations'!$A$2:$J$2336,8,FALSE)</f>
        <v>No</v>
      </c>
      <c r="J1323" t="str">
        <f>VLOOKUP($A1323,'Medical Examinations'!$A$2:$J$2336,9,FALSE)</f>
        <v>Normal Weight</v>
      </c>
      <c r="K1323" t="str">
        <f>VLOOKUP($A1323,'Medical Examinations'!$A$2:$J$2336,10,FALSE)</f>
        <v>Normal</v>
      </c>
      <c r="L1323" s="18">
        <f>VLOOKUP($A1323,'Hospitalisation Details'!$A$2:$H$2345,2,FALSE)</f>
        <v>30221</v>
      </c>
      <c r="M1323" s="13">
        <f>VLOOKUP($A1323,'Hospitalisation Details'!$A$2:$H$2345,4,FALSE)</f>
        <v>8252.2800000000007</v>
      </c>
      <c r="N1323" t="str">
        <f>VLOOKUP($A1323,'Hospitalisation Details'!$A$2:$H$2345,5,FALSE)</f>
        <v>tier - 2</v>
      </c>
      <c r="O1323" t="str">
        <f>VLOOKUP($A1323,'Hospitalisation Details'!$A$2:$H$2345,6,FALSE)</f>
        <v>tier - 2</v>
      </c>
      <c r="P1323" t="str">
        <f>VLOOKUP($A1323,'Hospitalisation Details'!$A$2:$H$2345,7,FALSE)</f>
        <v>R1024</v>
      </c>
      <c r="Q1323" s="17">
        <f>VLOOKUP($A1323,'Hospitalisation Details'!$A$2:$H$2345,8,FALSE)</f>
        <v>40</v>
      </c>
    </row>
    <row r="1324" spans="1:17" x14ac:dyDescent="0.25">
      <c r="A1324" t="str">
        <f>'Customer Names'!A1324</f>
        <v>Id1323</v>
      </c>
      <c r="B1324" t="str">
        <f>VLOOKUP($A1324,'Customer Names'!$A$2:$D$2336,3,FALSE)</f>
        <v>Buzunesh</v>
      </c>
      <c r="C1324" s="16">
        <f>VLOOKUP($A1324,'Medical Examinations'!$A$2:$J$2336,2,FALSE)</f>
        <v>33.44</v>
      </c>
      <c r="D1324" s="16">
        <f>VLOOKUP($A1324,'Medical Examinations'!$A$2:$J$2336,3,FALSE)</f>
        <v>4.72</v>
      </c>
      <c r="E1324" t="str">
        <f>VLOOKUP($A1324,'Medical Examinations'!$A$2:$J$2336,4,FALSE)</f>
        <v>yes</v>
      </c>
      <c r="F1324" t="str">
        <f>VLOOKUP($A1324,'Medical Examinations'!$A$2:$J$2336,5,FALSE)</f>
        <v>No</v>
      </c>
      <c r="G1324" t="str">
        <f>VLOOKUP($A1324,'Medical Examinations'!$A$2:$J$2336,6,FALSE)</f>
        <v>No</v>
      </c>
      <c r="H1324" s="17">
        <f>VLOOKUP($A1324,'Medical Examinations'!$A$2:$J$2336,7,FALSE)</f>
        <v>0</v>
      </c>
      <c r="I1324" t="str">
        <f>VLOOKUP($A1324,'Medical Examinations'!$A$2:$J$2336,8,FALSE)</f>
        <v>No</v>
      </c>
      <c r="J1324" t="str">
        <f>VLOOKUP($A1324,'Medical Examinations'!$A$2:$J$2336,9,FALSE)</f>
        <v>Obesity</v>
      </c>
      <c r="K1324" t="str">
        <f>VLOOKUP($A1324,'Medical Examinations'!$A$2:$J$2336,10,FALSE)</f>
        <v>Normal</v>
      </c>
      <c r="L1324" s="18">
        <f>VLOOKUP($A1324,'Hospitalisation Details'!$A$2:$H$2345,2,FALSE)</f>
        <v>28005</v>
      </c>
      <c r="M1324" s="13">
        <f>VLOOKUP($A1324,'Hospitalisation Details'!$A$2:$H$2345,4,FALSE)</f>
        <v>8240.59</v>
      </c>
      <c r="N1324" t="str">
        <f>VLOOKUP($A1324,'Hospitalisation Details'!$A$2:$H$2345,5,FALSE)</f>
        <v>tier - 2</v>
      </c>
      <c r="O1324" t="str">
        <f>VLOOKUP($A1324,'Hospitalisation Details'!$A$2:$H$2345,6,FALSE)</f>
        <v>tier - 2</v>
      </c>
      <c r="P1324" t="str">
        <f>VLOOKUP($A1324,'Hospitalisation Details'!$A$2:$H$2345,7,FALSE)</f>
        <v>R1013</v>
      </c>
      <c r="Q1324" s="17">
        <f>VLOOKUP($A1324,'Hospitalisation Details'!$A$2:$H$2345,8,FALSE)</f>
        <v>46</v>
      </c>
    </row>
    <row r="1325" spans="1:17" x14ac:dyDescent="0.25">
      <c r="A1325" t="str">
        <f>'Customer Names'!A1325</f>
        <v>Id1324</v>
      </c>
      <c r="B1325" t="str">
        <f>VLOOKUP($A1325,'Customer Names'!$A$2:$D$2336,3,FALSE)</f>
        <v>Mirte</v>
      </c>
      <c r="C1325" s="16">
        <f>VLOOKUP($A1325,'Medical Examinations'!$A$2:$J$2336,2,FALSE)</f>
        <v>28.05</v>
      </c>
      <c r="D1325" s="16">
        <f>VLOOKUP($A1325,'Medical Examinations'!$A$2:$J$2336,3,FALSE)</f>
        <v>5.63</v>
      </c>
      <c r="E1325" t="str">
        <f>VLOOKUP($A1325,'Medical Examinations'!$A$2:$J$2336,4,FALSE)</f>
        <v>yes</v>
      </c>
      <c r="F1325" t="str">
        <f>VLOOKUP($A1325,'Medical Examinations'!$A$2:$J$2336,5,FALSE)</f>
        <v>No</v>
      </c>
      <c r="G1325" t="str">
        <f>VLOOKUP($A1325,'Medical Examinations'!$A$2:$J$2336,6,FALSE)</f>
        <v>No</v>
      </c>
      <c r="H1325" s="17">
        <f>VLOOKUP($A1325,'Medical Examinations'!$A$2:$J$2336,7,FALSE)</f>
        <v>0</v>
      </c>
      <c r="I1325" t="str">
        <f>VLOOKUP($A1325,'Medical Examinations'!$A$2:$J$2336,8,FALSE)</f>
        <v>No</v>
      </c>
      <c r="J1325" t="str">
        <f>VLOOKUP($A1325,'Medical Examinations'!$A$2:$J$2336,9,FALSE)</f>
        <v>Overweight</v>
      </c>
      <c r="K1325" t="str">
        <f>VLOOKUP($A1325,'Medical Examinations'!$A$2:$J$2336,10,FALSE)</f>
        <v>Normal</v>
      </c>
      <c r="L1325" s="18">
        <f>VLOOKUP($A1325,'Hospitalisation Details'!$A$2:$H$2345,2,FALSE)</f>
        <v>27941</v>
      </c>
      <c r="M1325" s="13">
        <f>VLOOKUP($A1325,'Hospitalisation Details'!$A$2:$H$2345,4,FALSE)</f>
        <v>8233.1</v>
      </c>
      <c r="N1325" t="str">
        <f>VLOOKUP($A1325,'Hospitalisation Details'!$A$2:$H$2345,5,FALSE)</f>
        <v>tier - 2</v>
      </c>
      <c r="O1325" t="str">
        <f>VLOOKUP($A1325,'Hospitalisation Details'!$A$2:$H$2345,6,FALSE)</f>
        <v>tier - 2</v>
      </c>
      <c r="P1325" t="str">
        <f>VLOOKUP($A1325,'Hospitalisation Details'!$A$2:$H$2345,7,FALSE)</f>
        <v>R1013</v>
      </c>
      <c r="Q1325" s="17">
        <f>VLOOKUP($A1325,'Hospitalisation Details'!$A$2:$H$2345,8,FALSE)</f>
        <v>46</v>
      </c>
    </row>
    <row r="1326" spans="1:17" x14ac:dyDescent="0.25">
      <c r="A1326" t="str">
        <f>'Customer Names'!A1326</f>
        <v>Id1325</v>
      </c>
      <c r="B1326" t="str">
        <f>VLOOKUP($A1326,'Customer Names'!$A$2:$D$2336,3,FALSE)</f>
        <v>Megan</v>
      </c>
      <c r="C1326" s="16">
        <f>VLOOKUP($A1326,'Medical Examinations'!$A$2:$J$2336,2,FALSE)</f>
        <v>27.72</v>
      </c>
      <c r="D1326" s="16">
        <f>VLOOKUP($A1326,'Medical Examinations'!$A$2:$J$2336,3,FALSE)</f>
        <v>5.83</v>
      </c>
      <c r="E1326" t="str">
        <f>VLOOKUP($A1326,'Medical Examinations'!$A$2:$J$2336,4,FALSE)</f>
        <v>yes</v>
      </c>
      <c r="F1326" t="str">
        <f>VLOOKUP($A1326,'Medical Examinations'!$A$2:$J$2336,5,FALSE)</f>
        <v>No</v>
      </c>
      <c r="G1326" t="str">
        <f>VLOOKUP($A1326,'Medical Examinations'!$A$2:$J$2336,6,FALSE)</f>
        <v>No</v>
      </c>
      <c r="H1326" s="17">
        <f>VLOOKUP($A1326,'Medical Examinations'!$A$2:$J$2336,7,FALSE)</f>
        <v>0</v>
      </c>
      <c r="I1326" t="str">
        <f>VLOOKUP($A1326,'Medical Examinations'!$A$2:$J$2336,8,FALSE)</f>
        <v>No</v>
      </c>
      <c r="J1326" t="str">
        <f>VLOOKUP($A1326,'Medical Examinations'!$A$2:$J$2336,9,FALSE)</f>
        <v>Overweight</v>
      </c>
      <c r="K1326" t="str">
        <f>VLOOKUP($A1326,'Medical Examinations'!$A$2:$J$2336,10,FALSE)</f>
        <v>Prediabetes</v>
      </c>
      <c r="L1326" s="18">
        <f>VLOOKUP($A1326,'Hospitalisation Details'!$A$2:$H$2345,2,FALSE)</f>
        <v>28006</v>
      </c>
      <c r="M1326" s="13">
        <f>VLOOKUP($A1326,'Hospitalisation Details'!$A$2:$H$2345,4,FALSE)</f>
        <v>8232.64</v>
      </c>
      <c r="N1326" t="str">
        <f>VLOOKUP($A1326,'Hospitalisation Details'!$A$2:$H$2345,5,FALSE)</f>
        <v>tier - 2</v>
      </c>
      <c r="O1326" t="str">
        <f>VLOOKUP($A1326,'Hospitalisation Details'!$A$2:$H$2345,6,FALSE)</f>
        <v>tier - 3</v>
      </c>
      <c r="P1326" t="str">
        <f>VLOOKUP($A1326,'Hospitalisation Details'!$A$2:$H$2345,7,FALSE)</f>
        <v>R1013</v>
      </c>
      <c r="Q1326" s="17">
        <f>VLOOKUP($A1326,'Hospitalisation Details'!$A$2:$H$2345,8,FALSE)</f>
        <v>46</v>
      </c>
    </row>
    <row r="1327" spans="1:17" x14ac:dyDescent="0.25">
      <c r="A1327" t="str">
        <f>'Customer Names'!A1327</f>
        <v>Id1326</v>
      </c>
      <c r="B1327" t="str">
        <f>VLOOKUP($A1327,'Customer Names'!$A$2:$D$2336,3,FALSE)</f>
        <v>Kerry A.</v>
      </c>
      <c r="C1327" s="16">
        <f>VLOOKUP($A1327,'Medical Examinations'!$A$2:$J$2336,2,FALSE)</f>
        <v>29.81</v>
      </c>
      <c r="D1327" s="16">
        <f>VLOOKUP($A1327,'Medical Examinations'!$A$2:$J$2336,3,FALSE)</f>
        <v>9.23</v>
      </c>
      <c r="E1327" t="str">
        <f>VLOOKUP($A1327,'Medical Examinations'!$A$2:$J$2336,4,FALSE)</f>
        <v>No</v>
      </c>
      <c r="F1327" t="str">
        <f>VLOOKUP($A1327,'Medical Examinations'!$A$2:$J$2336,5,FALSE)</f>
        <v>No</v>
      </c>
      <c r="G1327" t="str">
        <f>VLOOKUP($A1327,'Medical Examinations'!$A$2:$J$2336,6,FALSE)</f>
        <v>No</v>
      </c>
      <c r="H1327" s="17">
        <f>VLOOKUP($A1327,'Medical Examinations'!$A$2:$J$2336,7,FALSE)</f>
        <v>0</v>
      </c>
      <c r="I1327" t="str">
        <f>VLOOKUP($A1327,'Medical Examinations'!$A$2:$J$2336,8,FALSE)</f>
        <v>No</v>
      </c>
      <c r="J1327" t="str">
        <f>VLOOKUP($A1327,'Medical Examinations'!$A$2:$J$2336,9,FALSE)</f>
        <v>Overweight</v>
      </c>
      <c r="K1327" t="str">
        <f>VLOOKUP($A1327,'Medical Examinations'!$A$2:$J$2336,10,FALSE)</f>
        <v>Diabetes</v>
      </c>
      <c r="L1327" s="18">
        <f>VLOOKUP($A1327,'Hospitalisation Details'!$A$2:$H$2345,2,FALSE)</f>
        <v>28671</v>
      </c>
      <c r="M1327" s="13">
        <f>VLOOKUP($A1327,'Hospitalisation Details'!$A$2:$H$2345,4,FALSE)</f>
        <v>8219.2000000000007</v>
      </c>
      <c r="N1327" t="str">
        <f>VLOOKUP($A1327,'Hospitalisation Details'!$A$2:$H$2345,5,FALSE)</f>
        <v>tier - 2</v>
      </c>
      <c r="O1327" t="str">
        <f>VLOOKUP($A1327,'Hospitalisation Details'!$A$2:$H$2345,6,FALSE)</f>
        <v>tier - 2</v>
      </c>
      <c r="P1327" t="str">
        <f>VLOOKUP($A1327,'Hospitalisation Details'!$A$2:$H$2345,7,FALSE)</f>
        <v>R1013</v>
      </c>
      <c r="Q1327" s="17">
        <f>VLOOKUP($A1327,'Hospitalisation Details'!$A$2:$H$2345,8,FALSE)</f>
        <v>44</v>
      </c>
    </row>
    <row r="1328" spans="1:17" x14ac:dyDescent="0.25">
      <c r="A1328" t="str">
        <f>'Customer Names'!A1328</f>
        <v>Id1327</v>
      </c>
      <c r="B1328" t="str">
        <f>VLOOKUP($A1328,'Customer Names'!$A$2:$D$2336,3,FALSE)</f>
        <v>Kristin</v>
      </c>
      <c r="C1328" s="16">
        <f>VLOOKUP($A1328,'Medical Examinations'!$A$2:$J$2336,2,FALSE)</f>
        <v>23.98</v>
      </c>
      <c r="D1328" s="16">
        <f>VLOOKUP($A1328,'Medical Examinations'!$A$2:$J$2336,3,FALSE)</f>
        <v>9.89</v>
      </c>
      <c r="E1328" t="str">
        <f>VLOOKUP($A1328,'Medical Examinations'!$A$2:$J$2336,4,FALSE)</f>
        <v>No</v>
      </c>
      <c r="F1328" t="str">
        <f>VLOOKUP($A1328,'Medical Examinations'!$A$2:$J$2336,5,FALSE)</f>
        <v>No</v>
      </c>
      <c r="G1328" t="str">
        <f>VLOOKUP($A1328,'Medical Examinations'!$A$2:$J$2336,6,FALSE)</f>
        <v>No</v>
      </c>
      <c r="H1328" s="17">
        <f>VLOOKUP($A1328,'Medical Examinations'!$A$2:$J$2336,7,FALSE)</f>
        <v>0</v>
      </c>
      <c r="I1328" t="str">
        <f>VLOOKUP($A1328,'Medical Examinations'!$A$2:$J$2336,8,FALSE)</f>
        <v>No</v>
      </c>
      <c r="J1328" t="str">
        <f>VLOOKUP($A1328,'Medical Examinations'!$A$2:$J$2336,9,FALSE)</f>
        <v>Normal Weight</v>
      </c>
      <c r="K1328" t="str">
        <f>VLOOKUP($A1328,'Medical Examinations'!$A$2:$J$2336,10,FALSE)</f>
        <v>Diabetes</v>
      </c>
      <c r="L1328" s="18">
        <f>VLOOKUP($A1328,'Hospitalisation Details'!$A$2:$H$2345,2,FALSE)</f>
        <v>28787</v>
      </c>
      <c r="M1328" s="13">
        <f>VLOOKUP($A1328,'Hospitalisation Details'!$A$2:$H$2345,4,FALSE)</f>
        <v>8211.1</v>
      </c>
      <c r="N1328" t="str">
        <f>VLOOKUP($A1328,'Hospitalisation Details'!$A$2:$H$2345,5,FALSE)</f>
        <v>tier - 2</v>
      </c>
      <c r="O1328" t="str">
        <f>VLOOKUP($A1328,'Hospitalisation Details'!$A$2:$H$2345,6,FALSE)</f>
        <v>tier - 3</v>
      </c>
      <c r="P1328" t="str">
        <f>VLOOKUP($A1328,'Hospitalisation Details'!$A$2:$H$2345,7,FALSE)</f>
        <v>R1013</v>
      </c>
      <c r="Q1328" s="17">
        <f>VLOOKUP($A1328,'Hospitalisation Details'!$A$2:$H$2345,8,FALSE)</f>
        <v>44</v>
      </c>
    </row>
    <row r="1329" spans="1:17" x14ac:dyDescent="0.25">
      <c r="A1329" t="str">
        <f>'Customer Names'!A1329</f>
        <v>Id1328</v>
      </c>
      <c r="B1329" t="str">
        <f>VLOOKUP($A1329,'Customer Names'!$A$2:$D$2336,3,FALSE)</f>
        <v>Christopher R.</v>
      </c>
      <c r="C1329" s="16">
        <f>VLOOKUP($A1329,'Medical Examinations'!$A$2:$J$2336,2,FALSE)</f>
        <v>17.34</v>
      </c>
      <c r="D1329" s="16">
        <f>VLOOKUP($A1329,'Medical Examinations'!$A$2:$J$2336,3,FALSE)</f>
        <v>12</v>
      </c>
      <c r="E1329" t="str">
        <f>VLOOKUP($A1329,'Medical Examinations'!$A$2:$J$2336,4,FALSE)</f>
        <v>No</v>
      </c>
      <c r="F1329" t="str">
        <f>VLOOKUP($A1329,'Medical Examinations'!$A$2:$J$2336,5,FALSE)</f>
        <v>No</v>
      </c>
      <c r="G1329" t="str">
        <f>VLOOKUP($A1329,'Medical Examinations'!$A$2:$J$2336,6,FALSE)</f>
        <v>No</v>
      </c>
      <c r="H1329" s="17">
        <f>VLOOKUP($A1329,'Medical Examinations'!$A$2:$J$2336,7,FALSE)</f>
        <v>0</v>
      </c>
      <c r="I1329" t="str">
        <f>VLOOKUP($A1329,'Medical Examinations'!$A$2:$J$2336,8,FALSE)</f>
        <v>No</v>
      </c>
      <c r="J1329" t="str">
        <f>VLOOKUP($A1329,'Medical Examinations'!$A$2:$J$2336,9,FALSE)</f>
        <v>Underweight</v>
      </c>
      <c r="K1329" t="str">
        <f>VLOOKUP($A1329,'Medical Examinations'!$A$2:$J$2336,10,FALSE)</f>
        <v>Diabetes</v>
      </c>
      <c r="L1329" s="18">
        <f>VLOOKUP($A1329,'Hospitalisation Details'!$A$2:$H$2345,2,FALSE)</f>
        <v>22973</v>
      </c>
      <c r="M1329" s="13">
        <f>VLOOKUP($A1329,'Hospitalisation Details'!$A$2:$H$2345,4,FALSE)</f>
        <v>8188.12</v>
      </c>
      <c r="N1329" t="str">
        <f>VLOOKUP($A1329,'Hospitalisation Details'!$A$2:$H$2345,5,FALSE)</f>
        <v>tier - 3</v>
      </c>
      <c r="O1329" t="str">
        <f>VLOOKUP($A1329,'Hospitalisation Details'!$A$2:$H$2345,6,FALSE)</f>
        <v>tier - 3</v>
      </c>
      <c r="P1329" t="str">
        <f>VLOOKUP($A1329,'Hospitalisation Details'!$A$2:$H$2345,7,FALSE)</f>
        <v>R1013</v>
      </c>
      <c r="Q1329" s="17">
        <f>VLOOKUP($A1329,'Hospitalisation Details'!$A$2:$H$2345,8,FALSE)</f>
        <v>60</v>
      </c>
    </row>
    <row r="1330" spans="1:17" x14ac:dyDescent="0.25">
      <c r="A1330" t="str">
        <f>'Customer Names'!A1330</f>
        <v>Id1329</v>
      </c>
      <c r="B1330" t="str">
        <f>VLOOKUP($A1330,'Customer Names'!$A$2:$D$2336,3,FALSE)</f>
        <v>Elizabeth A</v>
      </c>
      <c r="C1330" s="16">
        <f>VLOOKUP($A1330,'Medical Examinations'!$A$2:$J$2336,2,FALSE)</f>
        <v>40.39</v>
      </c>
      <c r="D1330" s="16">
        <f>VLOOKUP($A1330,'Medical Examinations'!$A$2:$J$2336,3,FALSE)</f>
        <v>4.24</v>
      </c>
      <c r="E1330" t="str">
        <f>VLOOKUP($A1330,'Medical Examinations'!$A$2:$J$2336,4,FALSE)</f>
        <v>yes</v>
      </c>
      <c r="F1330" t="str">
        <f>VLOOKUP($A1330,'Medical Examinations'!$A$2:$J$2336,5,FALSE)</f>
        <v>No</v>
      </c>
      <c r="G1330" t="str">
        <f>VLOOKUP($A1330,'Medical Examinations'!$A$2:$J$2336,6,FALSE)</f>
        <v>Yes</v>
      </c>
      <c r="H1330" s="17">
        <f>VLOOKUP($A1330,'Medical Examinations'!$A$2:$J$2336,7,FALSE)</f>
        <v>1</v>
      </c>
      <c r="I1330" t="str">
        <f>VLOOKUP($A1330,'Medical Examinations'!$A$2:$J$2336,8,FALSE)</f>
        <v>No</v>
      </c>
      <c r="J1330" t="str">
        <f>VLOOKUP($A1330,'Medical Examinations'!$A$2:$J$2336,9,FALSE)</f>
        <v>Obesity</v>
      </c>
      <c r="K1330" t="str">
        <f>VLOOKUP($A1330,'Medical Examinations'!$A$2:$J$2336,10,FALSE)</f>
        <v>Normal</v>
      </c>
      <c r="L1330" s="18">
        <f>VLOOKUP($A1330,'Hospitalisation Details'!$A$2:$H$2345,2,FALSE)</f>
        <v>35724</v>
      </c>
      <c r="M1330" s="13">
        <f>VLOOKUP($A1330,'Hospitalisation Details'!$A$2:$H$2345,4,FALSE)</f>
        <v>8182.89</v>
      </c>
      <c r="N1330" t="str">
        <f>VLOOKUP($A1330,'Hospitalisation Details'!$A$2:$H$2345,5,FALSE)</f>
        <v>tier - 2</v>
      </c>
      <c r="O1330" t="str">
        <f>VLOOKUP($A1330,'Hospitalisation Details'!$A$2:$H$2345,6,FALSE)</f>
        <v>tier - 1</v>
      </c>
      <c r="P1330" t="str">
        <f>VLOOKUP($A1330,'Hospitalisation Details'!$A$2:$H$2345,7,FALSE)</f>
        <v>R1026</v>
      </c>
      <c r="Q1330" s="17">
        <f>VLOOKUP($A1330,'Hospitalisation Details'!$A$2:$H$2345,8,FALSE)</f>
        <v>25</v>
      </c>
    </row>
    <row r="1331" spans="1:17" x14ac:dyDescent="0.25">
      <c r="A1331" t="str">
        <f>'Customer Names'!A1331</f>
        <v>Id1330</v>
      </c>
      <c r="B1331" t="str">
        <f>VLOOKUP($A1331,'Customer Names'!$A$2:$D$2336,3,FALSE)</f>
        <v>Andrew</v>
      </c>
      <c r="C1331" s="16">
        <f>VLOOKUP($A1331,'Medical Examinations'!$A$2:$J$2336,2,FALSE)</f>
        <v>25.96</v>
      </c>
      <c r="D1331" s="16">
        <f>VLOOKUP($A1331,'Medical Examinations'!$A$2:$J$2336,3,FALSE)</f>
        <v>4.68</v>
      </c>
      <c r="E1331" t="str">
        <f>VLOOKUP($A1331,'Medical Examinations'!$A$2:$J$2336,4,FALSE)</f>
        <v>yes</v>
      </c>
      <c r="F1331" t="str">
        <f>VLOOKUP($A1331,'Medical Examinations'!$A$2:$J$2336,5,FALSE)</f>
        <v>No</v>
      </c>
      <c r="G1331" t="str">
        <f>VLOOKUP($A1331,'Medical Examinations'!$A$2:$J$2336,6,FALSE)</f>
        <v>Yes</v>
      </c>
      <c r="H1331" s="17">
        <f>VLOOKUP($A1331,'Medical Examinations'!$A$2:$J$2336,7,FALSE)</f>
        <v>1</v>
      </c>
      <c r="I1331" t="str">
        <f>VLOOKUP($A1331,'Medical Examinations'!$A$2:$J$2336,8,FALSE)</f>
        <v>No</v>
      </c>
      <c r="J1331" t="str">
        <f>VLOOKUP($A1331,'Medical Examinations'!$A$2:$J$2336,9,FALSE)</f>
        <v>Overweight</v>
      </c>
      <c r="K1331" t="str">
        <f>VLOOKUP($A1331,'Medical Examinations'!$A$2:$J$2336,10,FALSE)</f>
        <v>Normal</v>
      </c>
      <c r="L1331" s="18">
        <f>VLOOKUP($A1331,'Hospitalisation Details'!$A$2:$H$2345,2,FALSE)</f>
        <v>30475</v>
      </c>
      <c r="M1331" s="13">
        <f>VLOOKUP($A1331,'Hospitalisation Details'!$A$2:$H$2345,4,FALSE)</f>
        <v>8179.51</v>
      </c>
      <c r="N1331" t="str">
        <f>VLOOKUP($A1331,'Hospitalisation Details'!$A$2:$H$2345,5,FALSE)</f>
        <v>tier - 2</v>
      </c>
      <c r="O1331" t="str">
        <f>VLOOKUP($A1331,'Hospitalisation Details'!$A$2:$H$2345,6,FALSE)</f>
        <v>tier - 2</v>
      </c>
      <c r="P1331" t="str">
        <f>VLOOKUP($A1331,'Hospitalisation Details'!$A$2:$H$2345,7,FALSE)</f>
        <v>R1020</v>
      </c>
      <c r="Q1331" s="17">
        <f>VLOOKUP($A1331,'Hospitalisation Details'!$A$2:$H$2345,8,FALSE)</f>
        <v>40</v>
      </c>
    </row>
    <row r="1332" spans="1:17" x14ac:dyDescent="0.25">
      <c r="A1332" t="str">
        <f>'Customer Names'!A1332</f>
        <v>Id1331</v>
      </c>
      <c r="B1332" t="str">
        <f>VLOOKUP($A1332,'Customer Names'!$A$2:$D$2336,3,FALSE)</f>
        <v>Dawn M.</v>
      </c>
      <c r="C1332" s="16">
        <f>VLOOKUP($A1332,'Medical Examinations'!$A$2:$J$2336,2,FALSE)</f>
        <v>17.68</v>
      </c>
      <c r="D1332" s="16">
        <f>VLOOKUP($A1332,'Medical Examinations'!$A$2:$J$2336,3,FALSE)</f>
        <v>8.57</v>
      </c>
      <c r="E1332" t="str">
        <f>VLOOKUP($A1332,'Medical Examinations'!$A$2:$J$2336,4,FALSE)</f>
        <v>yes</v>
      </c>
      <c r="F1332" t="str">
        <f>VLOOKUP($A1332,'Medical Examinations'!$A$2:$J$2336,5,FALSE)</f>
        <v>No</v>
      </c>
      <c r="G1332" t="str">
        <f>VLOOKUP($A1332,'Medical Examinations'!$A$2:$J$2336,6,FALSE)</f>
        <v>Yes</v>
      </c>
      <c r="H1332" s="17">
        <f>VLOOKUP($A1332,'Medical Examinations'!$A$2:$J$2336,7,FALSE)</f>
        <v>1</v>
      </c>
      <c r="I1332" t="str">
        <f>VLOOKUP($A1332,'Medical Examinations'!$A$2:$J$2336,8,FALSE)</f>
        <v>No</v>
      </c>
      <c r="J1332" t="str">
        <f>VLOOKUP($A1332,'Medical Examinations'!$A$2:$J$2336,9,FALSE)</f>
        <v>Underweight</v>
      </c>
      <c r="K1332" t="str">
        <f>VLOOKUP($A1332,'Medical Examinations'!$A$2:$J$2336,10,FALSE)</f>
        <v>Diabetes</v>
      </c>
      <c r="L1332" s="18">
        <f>VLOOKUP($A1332,'Hospitalisation Details'!$A$2:$H$2345,2,FALSE)</f>
        <v>23320</v>
      </c>
      <c r="M1332" s="13">
        <f>VLOOKUP($A1332,'Hospitalisation Details'!$A$2:$H$2345,4,FALSE)</f>
        <v>8177.9</v>
      </c>
      <c r="N1332" t="str">
        <f>VLOOKUP($A1332,'Hospitalisation Details'!$A$2:$H$2345,5,FALSE)</f>
        <v>tier - 3</v>
      </c>
      <c r="O1332" t="str">
        <f>VLOOKUP($A1332,'Hospitalisation Details'!$A$2:$H$2345,6,FALSE)</f>
        <v>tier - 1</v>
      </c>
      <c r="P1332" t="str">
        <f>VLOOKUP($A1332,'Hospitalisation Details'!$A$2:$H$2345,7,FALSE)</f>
        <v>R1013</v>
      </c>
      <c r="Q1332" s="17">
        <f>VLOOKUP($A1332,'Hospitalisation Details'!$A$2:$H$2345,8,FALSE)</f>
        <v>59</v>
      </c>
    </row>
    <row r="1333" spans="1:17" x14ac:dyDescent="0.25">
      <c r="A1333" t="str">
        <f>'Customer Names'!A1333</f>
        <v>Id1332</v>
      </c>
      <c r="B1333" t="str">
        <f>VLOOKUP($A1333,'Customer Names'!$A$2:$D$2336,3,FALSE)</f>
        <v>Jonathan P</v>
      </c>
      <c r="C1333" s="16">
        <f>VLOOKUP($A1333,'Medical Examinations'!$A$2:$J$2336,2,FALSE)</f>
        <v>30.875</v>
      </c>
      <c r="D1333" s="16">
        <f>VLOOKUP($A1333,'Medical Examinations'!$A$2:$J$2336,3,FALSE)</f>
        <v>4.0999999999999996</v>
      </c>
      <c r="E1333" t="str">
        <f>VLOOKUP($A1333,'Medical Examinations'!$A$2:$J$2336,4,FALSE)</f>
        <v>No</v>
      </c>
      <c r="F1333" t="str">
        <f>VLOOKUP($A1333,'Medical Examinations'!$A$2:$J$2336,5,FALSE)</f>
        <v>No</v>
      </c>
      <c r="G1333" t="str">
        <f>VLOOKUP($A1333,'Medical Examinations'!$A$2:$J$2336,6,FALSE)</f>
        <v>No</v>
      </c>
      <c r="H1333" s="17">
        <f>VLOOKUP($A1333,'Medical Examinations'!$A$2:$J$2336,7,FALSE)</f>
        <v>0</v>
      </c>
      <c r="I1333" t="str">
        <f>VLOOKUP($A1333,'Medical Examinations'!$A$2:$J$2336,8,FALSE)</f>
        <v>No</v>
      </c>
      <c r="J1333" t="str">
        <f>VLOOKUP($A1333,'Medical Examinations'!$A$2:$J$2336,9,FALSE)</f>
        <v>Obesity</v>
      </c>
      <c r="K1333" t="str">
        <f>VLOOKUP($A1333,'Medical Examinations'!$A$2:$J$2336,10,FALSE)</f>
        <v>Normal</v>
      </c>
      <c r="L1333" s="18">
        <f>VLOOKUP($A1333,'Hospitalisation Details'!$A$2:$H$2345,2,FALSE)</f>
        <v>30130</v>
      </c>
      <c r="M1333" s="13">
        <f>VLOOKUP($A1333,'Hospitalisation Details'!$A$2:$H$2345,4,FALSE)</f>
        <v>8162.72</v>
      </c>
      <c r="N1333" t="str">
        <f>VLOOKUP($A1333,'Hospitalisation Details'!$A$2:$H$2345,5,FALSE)</f>
        <v>tier - 3</v>
      </c>
      <c r="O1333" t="str">
        <f>VLOOKUP($A1333,'Hospitalisation Details'!$A$2:$H$2345,6,FALSE)</f>
        <v>tier - 3</v>
      </c>
      <c r="P1333" t="str">
        <f>VLOOKUP($A1333,'Hospitalisation Details'!$A$2:$H$2345,7,FALSE)</f>
        <v>R1012</v>
      </c>
      <c r="Q1333" s="17">
        <f>VLOOKUP($A1333,'Hospitalisation Details'!$A$2:$H$2345,8,FALSE)</f>
        <v>40</v>
      </c>
    </row>
    <row r="1334" spans="1:17" x14ac:dyDescent="0.25">
      <c r="A1334" t="str">
        <f>'Customer Names'!A1334</f>
        <v>Id1333</v>
      </c>
      <c r="B1334" t="str">
        <f>VLOOKUP($A1334,'Customer Names'!$A$2:$D$2336,3,FALSE)</f>
        <v>Gina</v>
      </c>
      <c r="C1334" s="16">
        <f>VLOOKUP($A1334,'Medical Examinations'!$A$2:$J$2336,2,FALSE)</f>
        <v>30.81</v>
      </c>
      <c r="D1334" s="16">
        <f>VLOOKUP($A1334,'Medical Examinations'!$A$2:$J$2336,3,FALSE)</f>
        <v>4.49</v>
      </c>
      <c r="E1334" t="str">
        <f>VLOOKUP($A1334,'Medical Examinations'!$A$2:$J$2336,4,FALSE)</f>
        <v>No</v>
      </c>
      <c r="F1334" t="str">
        <f>VLOOKUP($A1334,'Medical Examinations'!$A$2:$J$2336,5,FALSE)</f>
        <v>No</v>
      </c>
      <c r="G1334" t="str">
        <f>VLOOKUP($A1334,'Medical Examinations'!$A$2:$J$2336,6,FALSE)</f>
        <v>No</v>
      </c>
      <c r="H1334" s="17">
        <f>VLOOKUP($A1334,'Medical Examinations'!$A$2:$J$2336,7,FALSE)</f>
        <v>0</v>
      </c>
      <c r="I1334" t="str">
        <f>VLOOKUP($A1334,'Medical Examinations'!$A$2:$J$2336,8,FALSE)</f>
        <v>No</v>
      </c>
      <c r="J1334" t="str">
        <f>VLOOKUP($A1334,'Medical Examinations'!$A$2:$J$2336,9,FALSE)</f>
        <v>Obesity</v>
      </c>
      <c r="K1334" t="str">
        <f>VLOOKUP($A1334,'Medical Examinations'!$A$2:$J$2336,10,FALSE)</f>
        <v>Normal</v>
      </c>
      <c r="L1334" s="18">
        <f>VLOOKUP($A1334,'Hospitalisation Details'!$A$2:$H$2345,2,FALSE)</f>
        <v>33045</v>
      </c>
      <c r="M1334" s="13">
        <f>VLOOKUP($A1334,'Hospitalisation Details'!$A$2:$H$2345,4,FALSE)</f>
        <v>8157.92</v>
      </c>
      <c r="N1334" t="str">
        <f>VLOOKUP($A1334,'Hospitalisation Details'!$A$2:$H$2345,5,FALSE)</f>
        <v>tier - 2</v>
      </c>
      <c r="O1334" t="str">
        <f>VLOOKUP($A1334,'Hospitalisation Details'!$A$2:$H$2345,6,FALSE)</f>
        <v>tier - 3</v>
      </c>
      <c r="P1334" t="str">
        <f>VLOOKUP($A1334,'Hospitalisation Details'!$A$2:$H$2345,7,FALSE)</f>
        <v>R1025</v>
      </c>
      <c r="Q1334" s="17">
        <f>VLOOKUP($A1334,'Hospitalisation Details'!$A$2:$H$2345,8,FALSE)</f>
        <v>32</v>
      </c>
    </row>
    <row r="1335" spans="1:17" x14ac:dyDescent="0.25">
      <c r="A1335" t="str">
        <f>'Customer Names'!A1335</f>
        <v>Id1334</v>
      </c>
      <c r="B1335" t="str">
        <f>VLOOKUP($A1335,'Customer Names'!$A$2:$D$2336,3,FALSE)</f>
        <v>Dino</v>
      </c>
      <c r="C1335" s="16">
        <f>VLOOKUP($A1335,'Medical Examinations'!$A$2:$J$2336,2,FALSE)</f>
        <v>36.85</v>
      </c>
      <c r="D1335" s="16">
        <f>VLOOKUP($A1335,'Medical Examinations'!$A$2:$J$2336,3,FALSE)</f>
        <v>8.8000000000000007</v>
      </c>
      <c r="E1335" t="str">
        <f>VLOOKUP($A1335,'Medical Examinations'!$A$2:$J$2336,4,FALSE)</f>
        <v>No</v>
      </c>
      <c r="F1335" t="str">
        <f>VLOOKUP($A1335,'Medical Examinations'!$A$2:$J$2336,5,FALSE)</f>
        <v>No</v>
      </c>
      <c r="G1335" t="str">
        <f>VLOOKUP($A1335,'Medical Examinations'!$A$2:$J$2336,6,FALSE)</f>
        <v>No</v>
      </c>
      <c r="H1335" s="17">
        <f>VLOOKUP($A1335,'Medical Examinations'!$A$2:$J$2336,7,FALSE)</f>
        <v>2</v>
      </c>
      <c r="I1335" t="str">
        <f>VLOOKUP($A1335,'Medical Examinations'!$A$2:$J$2336,8,FALSE)</f>
        <v>No</v>
      </c>
      <c r="J1335" t="str">
        <f>VLOOKUP($A1335,'Medical Examinations'!$A$2:$J$2336,9,FALSE)</f>
        <v>Obesity</v>
      </c>
      <c r="K1335" t="str">
        <f>VLOOKUP($A1335,'Medical Examinations'!$A$2:$J$2336,10,FALSE)</f>
        <v>Diabetes</v>
      </c>
      <c r="L1335" s="18">
        <f>VLOOKUP($A1335,'Hospitalisation Details'!$A$2:$H$2345,2,FALSE)</f>
        <v>26910</v>
      </c>
      <c r="M1335" s="13">
        <f>VLOOKUP($A1335,'Hospitalisation Details'!$A$2:$H$2345,4,FALSE)</f>
        <v>8125.78</v>
      </c>
      <c r="N1335" t="str">
        <f>VLOOKUP($A1335,'Hospitalisation Details'!$A$2:$H$2345,5,FALSE)</f>
        <v>tier - 2</v>
      </c>
      <c r="O1335" t="str">
        <f>VLOOKUP($A1335,'Hospitalisation Details'!$A$2:$H$2345,6,FALSE)</f>
        <v>tier - 2</v>
      </c>
      <c r="P1335" t="str">
        <f>VLOOKUP($A1335,'Hospitalisation Details'!$A$2:$H$2345,7,FALSE)</f>
        <v>R1013</v>
      </c>
      <c r="Q1335" s="17">
        <f>VLOOKUP($A1335,'Hospitalisation Details'!$A$2:$H$2345,8,FALSE)</f>
        <v>49</v>
      </c>
    </row>
    <row r="1336" spans="1:17" x14ac:dyDescent="0.25">
      <c r="A1336" t="str">
        <f>'Customer Names'!A1336</f>
        <v>Id1335</v>
      </c>
      <c r="B1336" t="str">
        <f>VLOOKUP($A1336,'Customer Names'!$A$2:$D$2336,3,FALSE)</f>
        <v>Jan</v>
      </c>
      <c r="C1336" s="16">
        <f>VLOOKUP($A1336,'Medical Examinations'!$A$2:$J$2336,2,FALSE)</f>
        <v>35.86</v>
      </c>
      <c r="D1336" s="16">
        <f>VLOOKUP($A1336,'Medical Examinations'!$A$2:$J$2336,3,FALSE)</f>
        <v>7.93</v>
      </c>
      <c r="E1336" t="str">
        <f>VLOOKUP($A1336,'Medical Examinations'!$A$2:$J$2336,4,FALSE)</f>
        <v>No</v>
      </c>
      <c r="F1336" t="str">
        <f>VLOOKUP($A1336,'Medical Examinations'!$A$2:$J$2336,5,FALSE)</f>
        <v>No</v>
      </c>
      <c r="G1336" t="str">
        <f>VLOOKUP($A1336,'Medical Examinations'!$A$2:$J$2336,6,FALSE)</f>
        <v>No</v>
      </c>
      <c r="H1336" s="17">
        <f>VLOOKUP($A1336,'Medical Examinations'!$A$2:$J$2336,7,FALSE)</f>
        <v>2</v>
      </c>
      <c r="I1336" t="str">
        <f>VLOOKUP($A1336,'Medical Examinations'!$A$2:$J$2336,8,FALSE)</f>
        <v>No</v>
      </c>
      <c r="J1336" t="str">
        <f>VLOOKUP($A1336,'Medical Examinations'!$A$2:$J$2336,9,FALSE)</f>
        <v>Obesity</v>
      </c>
      <c r="K1336" t="str">
        <f>VLOOKUP($A1336,'Medical Examinations'!$A$2:$J$2336,10,FALSE)</f>
        <v>Diabetes</v>
      </c>
      <c r="L1336" s="18">
        <f>VLOOKUP($A1336,'Hospitalisation Details'!$A$2:$H$2345,2,FALSE)</f>
        <v>26906</v>
      </c>
      <c r="M1336" s="13">
        <f>VLOOKUP($A1336,'Hospitalisation Details'!$A$2:$H$2345,4,FALSE)</f>
        <v>8124.41</v>
      </c>
      <c r="N1336" t="str">
        <f>VLOOKUP($A1336,'Hospitalisation Details'!$A$2:$H$2345,5,FALSE)</f>
        <v>tier - 3</v>
      </c>
      <c r="O1336" t="str">
        <f>VLOOKUP($A1336,'Hospitalisation Details'!$A$2:$H$2345,6,FALSE)</f>
        <v>tier - 1</v>
      </c>
      <c r="P1336" t="str">
        <f>VLOOKUP($A1336,'Hospitalisation Details'!$A$2:$H$2345,7,FALSE)</f>
        <v>R1013</v>
      </c>
      <c r="Q1336" s="17">
        <f>VLOOKUP($A1336,'Hospitalisation Details'!$A$2:$H$2345,8,FALSE)</f>
        <v>49</v>
      </c>
    </row>
    <row r="1337" spans="1:17" x14ac:dyDescent="0.25">
      <c r="A1337" t="str">
        <f>'Customer Names'!A1337</f>
        <v>Id1336</v>
      </c>
      <c r="B1337" t="str">
        <f>VLOOKUP($A1337,'Customer Names'!$A$2:$D$2336,3,FALSE)</f>
        <v>Jonathan E.</v>
      </c>
      <c r="C1337" s="16">
        <f>VLOOKUP($A1337,'Medical Examinations'!$A$2:$J$2336,2,FALSE)</f>
        <v>30.3</v>
      </c>
      <c r="D1337" s="16">
        <f>VLOOKUP($A1337,'Medical Examinations'!$A$2:$J$2336,3,FALSE)</f>
        <v>9.4499999999999993</v>
      </c>
      <c r="E1337" t="str">
        <f>VLOOKUP($A1337,'Medical Examinations'!$A$2:$J$2336,4,FALSE)</f>
        <v>No</v>
      </c>
      <c r="F1337" t="str">
        <f>VLOOKUP($A1337,'Medical Examinations'!$A$2:$J$2336,5,FALSE)</f>
        <v>No</v>
      </c>
      <c r="G1337" t="str">
        <f>VLOOKUP($A1337,'Medical Examinations'!$A$2:$J$2336,6,FALSE)</f>
        <v>No</v>
      </c>
      <c r="H1337" s="17">
        <f>VLOOKUP($A1337,'Medical Examinations'!$A$2:$J$2336,7,FALSE)</f>
        <v>2</v>
      </c>
      <c r="I1337" t="str">
        <f>VLOOKUP($A1337,'Medical Examinations'!$A$2:$J$2336,8,FALSE)</f>
        <v>No</v>
      </c>
      <c r="J1337" t="str">
        <f>VLOOKUP($A1337,'Medical Examinations'!$A$2:$J$2336,9,FALSE)</f>
        <v>Obesity</v>
      </c>
      <c r="K1337" t="str">
        <f>VLOOKUP($A1337,'Medical Examinations'!$A$2:$J$2336,10,FALSE)</f>
        <v>Diabetes</v>
      </c>
      <c r="L1337" s="18">
        <f>VLOOKUP($A1337,'Hospitalisation Details'!$A$2:$H$2345,2,FALSE)</f>
        <v>27014</v>
      </c>
      <c r="M1337" s="13">
        <f>VLOOKUP($A1337,'Hospitalisation Details'!$A$2:$H$2345,4,FALSE)</f>
        <v>8116.68</v>
      </c>
      <c r="N1337" t="str">
        <f>VLOOKUP($A1337,'Hospitalisation Details'!$A$2:$H$2345,5,FALSE)</f>
        <v>tier - 3</v>
      </c>
      <c r="O1337" t="str">
        <f>VLOOKUP($A1337,'Hospitalisation Details'!$A$2:$H$2345,6,FALSE)</f>
        <v>tier - 1</v>
      </c>
      <c r="P1337" t="str">
        <f>VLOOKUP($A1337,'Hospitalisation Details'!$A$2:$H$2345,7,FALSE)</f>
        <v>R1011</v>
      </c>
      <c r="Q1337" s="17">
        <f>VLOOKUP($A1337,'Hospitalisation Details'!$A$2:$H$2345,8,FALSE)</f>
        <v>49</v>
      </c>
    </row>
    <row r="1338" spans="1:17" x14ac:dyDescent="0.25">
      <c r="A1338" t="str">
        <f>'Customer Names'!A1338</f>
        <v>Id1337</v>
      </c>
      <c r="B1338" t="str">
        <f>VLOOKUP($A1338,'Customer Names'!$A$2:$D$2336,3,FALSE)</f>
        <v>Mark A</v>
      </c>
      <c r="C1338" s="16">
        <f>VLOOKUP($A1338,'Medical Examinations'!$A$2:$J$2336,2,FALSE)</f>
        <v>32.015000000000001</v>
      </c>
      <c r="D1338" s="16">
        <f>VLOOKUP($A1338,'Medical Examinations'!$A$2:$J$2336,3,FALSE)</f>
        <v>7.67</v>
      </c>
      <c r="E1338" t="str">
        <f>VLOOKUP($A1338,'Medical Examinations'!$A$2:$J$2336,4,FALSE)</f>
        <v>No</v>
      </c>
      <c r="F1338" t="str">
        <f>VLOOKUP($A1338,'Medical Examinations'!$A$2:$J$2336,5,FALSE)</f>
        <v>No</v>
      </c>
      <c r="G1338" t="str">
        <f>VLOOKUP($A1338,'Medical Examinations'!$A$2:$J$2336,6,FALSE)</f>
        <v>No</v>
      </c>
      <c r="H1338" s="17">
        <f>VLOOKUP($A1338,'Medical Examinations'!$A$2:$J$2336,7,FALSE)</f>
        <v>0</v>
      </c>
      <c r="I1338" t="str">
        <f>VLOOKUP($A1338,'Medical Examinations'!$A$2:$J$2336,8,FALSE)</f>
        <v>No</v>
      </c>
      <c r="J1338" t="str">
        <f>VLOOKUP($A1338,'Medical Examinations'!$A$2:$J$2336,9,FALSE)</f>
        <v>Obesity</v>
      </c>
      <c r="K1338" t="str">
        <f>VLOOKUP($A1338,'Medical Examinations'!$A$2:$J$2336,10,FALSE)</f>
        <v>Diabetes</v>
      </c>
      <c r="L1338" s="18">
        <f>VLOOKUP($A1338,'Hospitalisation Details'!$A$2:$H$2345,2,FALSE)</f>
        <v>28734</v>
      </c>
      <c r="M1338" s="13">
        <f>VLOOKUP($A1338,'Hospitalisation Details'!$A$2:$H$2345,4,FALSE)</f>
        <v>8116.27</v>
      </c>
      <c r="N1338" t="str">
        <f>VLOOKUP($A1338,'Hospitalisation Details'!$A$2:$H$2345,5,FALSE)</f>
        <v>tier - 3</v>
      </c>
      <c r="O1338" t="str">
        <f>VLOOKUP($A1338,'Hospitalisation Details'!$A$2:$H$2345,6,FALSE)</f>
        <v>tier - 1</v>
      </c>
      <c r="P1338" t="str">
        <f>VLOOKUP($A1338,'Hospitalisation Details'!$A$2:$H$2345,7,FALSE)</f>
        <v>R1012</v>
      </c>
      <c r="Q1338" s="17">
        <f>VLOOKUP($A1338,'Hospitalisation Details'!$A$2:$H$2345,8,FALSE)</f>
        <v>44</v>
      </c>
    </row>
    <row r="1339" spans="1:17" x14ac:dyDescent="0.25">
      <c r="A1339" t="str">
        <f>'Customer Names'!A1339</f>
        <v>Id1338</v>
      </c>
      <c r="B1339" t="str">
        <f>VLOOKUP($A1339,'Customer Names'!$A$2:$D$2336,3,FALSE)</f>
        <v>Mary</v>
      </c>
      <c r="C1339" s="16">
        <f>VLOOKUP($A1339,'Medical Examinations'!$A$2:$J$2336,2,FALSE)</f>
        <v>25.06</v>
      </c>
      <c r="D1339" s="16">
        <f>VLOOKUP($A1339,'Medical Examinations'!$A$2:$J$2336,3,FALSE)</f>
        <v>10.53</v>
      </c>
      <c r="E1339" t="str">
        <f>VLOOKUP($A1339,'Medical Examinations'!$A$2:$J$2336,4,FALSE)</f>
        <v>No</v>
      </c>
      <c r="F1339" t="str">
        <f>VLOOKUP($A1339,'Medical Examinations'!$A$2:$J$2336,5,FALSE)</f>
        <v>No</v>
      </c>
      <c r="G1339" t="str">
        <f>VLOOKUP($A1339,'Medical Examinations'!$A$2:$J$2336,6,FALSE)</f>
        <v>No</v>
      </c>
      <c r="H1339" s="17">
        <f>VLOOKUP($A1339,'Medical Examinations'!$A$2:$J$2336,7,FALSE)</f>
        <v>2</v>
      </c>
      <c r="I1339" t="str">
        <f>VLOOKUP($A1339,'Medical Examinations'!$A$2:$J$2336,8,FALSE)</f>
        <v>No</v>
      </c>
      <c r="J1339" t="str">
        <f>VLOOKUP($A1339,'Medical Examinations'!$A$2:$J$2336,9,FALSE)</f>
        <v>Overweight</v>
      </c>
      <c r="K1339" t="str">
        <f>VLOOKUP($A1339,'Medical Examinations'!$A$2:$J$2336,10,FALSE)</f>
        <v>Diabetes</v>
      </c>
      <c r="L1339" s="18">
        <f>VLOOKUP($A1339,'Hospitalisation Details'!$A$2:$H$2345,2,FALSE)</f>
        <v>26948</v>
      </c>
      <c r="M1339" s="13">
        <f>VLOOKUP($A1339,'Hospitalisation Details'!$A$2:$H$2345,4,FALSE)</f>
        <v>8112.59</v>
      </c>
      <c r="N1339" t="str">
        <f>VLOOKUP($A1339,'Hospitalisation Details'!$A$2:$H$2345,5,FALSE)</f>
        <v>tier - 2</v>
      </c>
      <c r="O1339" t="str">
        <f>VLOOKUP($A1339,'Hospitalisation Details'!$A$2:$H$2345,6,FALSE)</f>
        <v>tier - 2</v>
      </c>
      <c r="P1339" t="str">
        <f>VLOOKUP($A1339,'Hospitalisation Details'!$A$2:$H$2345,7,FALSE)</f>
        <v>R1013</v>
      </c>
      <c r="Q1339" s="17">
        <f>VLOOKUP($A1339,'Hospitalisation Details'!$A$2:$H$2345,8,FALSE)</f>
        <v>49</v>
      </c>
    </row>
    <row r="1340" spans="1:17" x14ac:dyDescent="0.25">
      <c r="A1340" t="str">
        <f>'Customer Names'!A1340</f>
        <v>Id1339</v>
      </c>
      <c r="B1340" t="str">
        <f>VLOOKUP($A1340,'Customer Names'!$A$2:$D$2336,3,FALSE)</f>
        <v>Samuel</v>
      </c>
      <c r="C1340" s="16">
        <f>VLOOKUP($A1340,'Medical Examinations'!$A$2:$J$2336,2,FALSE)</f>
        <v>18.829999999999998</v>
      </c>
      <c r="D1340" s="16">
        <f>VLOOKUP($A1340,'Medical Examinations'!$A$2:$J$2336,3,FALSE)</f>
        <v>10.08</v>
      </c>
      <c r="E1340" t="str">
        <f>VLOOKUP($A1340,'Medical Examinations'!$A$2:$J$2336,4,FALSE)</f>
        <v>yes</v>
      </c>
      <c r="F1340" t="str">
        <f>VLOOKUP($A1340,'Medical Examinations'!$A$2:$J$2336,5,FALSE)</f>
        <v>No</v>
      </c>
      <c r="G1340" t="str">
        <f>VLOOKUP($A1340,'Medical Examinations'!$A$2:$J$2336,6,FALSE)</f>
        <v>No</v>
      </c>
      <c r="H1340" s="17">
        <f>VLOOKUP($A1340,'Medical Examinations'!$A$2:$J$2336,7,FALSE)</f>
        <v>0</v>
      </c>
      <c r="I1340" t="str">
        <f>VLOOKUP($A1340,'Medical Examinations'!$A$2:$J$2336,8,FALSE)</f>
        <v>No</v>
      </c>
      <c r="J1340" t="str">
        <f>VLOOKUP($A1340,'Medical Examinations'!$A$2:$J$2336,9,FALSE)</f>
        <v>Normal Weight</v>
      </c>
      <c r="K1340" t="str">
        <f>VLOOKUP($A1340,'Medical Examinations'!$A$2:$J$2336,10,FALSE)</f>
        <v>Diabetes</v>
      </c>
      <c r="L1340" s="18">
        <f>VLOOKUP($A1340,'Hospitalisation Details'!$A$2:$H$2345,2,FALSE)</f>
        <v>24633</v>
      </c>
      <c r="M1340" s="13">
        <f>VLOOKUP($A1340,'Hospitalisation Details'!$A$2:$H$2345,4,FALSE)</f>
        <v>8091.3</v>
      </c>
      <c r="N1340" t="str">
        <f>VLOOKUP($A1340,'Hospitalisation Details'!$A$2:$H$2345,5,FALSE)</f>
        <v>tier - 3</v>
      </c>
      <c r="O1340" t="str">
        <f>VLOOKUP($A1340,'Hospitalisation Details'!$A$2:$H$2345,6,FALSE)</f>
        <v>tier - 1</v>
      </c>
      <c r="P1340" t="str">
        <f>VLOOKUP($A1340,'Hospitalisation Details'!$A$2:$H$2345,7,FALSE)</f>
        <v>R1012</v>
      </c>
      <c r="Q1340" s="17">
        <f>VLOOKUP($A1340,'Hospitalisation Details'!$A$2:$H$2345,8,FALSE)</f>
        <v>55</v>
      </c>
    </row>
    <row r="1341" spans="1:17" x14ac:dyDescent="0.25">
      <c r="A1341" t="str">
        <f>'Customer Names'!A1341</f>
        <v>Id1340</v>
      </c>
      <c r="B1341" t="str">
        <f>VLOOKUP($A1341,'Customer Names'!$A$2:$D$2336,3,FALSE)</f>
        <v>Stan J</v>
      </c>
      <c r="C1341" s="16">
        <f>VLOOKUP($A1341,'Medical Examinations'!$A$2:$J$2336,2,FALSE)</f>
        <v>47.52</v>
      </c>
      <c r="D1341" s="16">
        <f>VLOOKUP($A1341,'Medical Examinations'!$A$2:$J$2336,3,FALSE)</f>
        <v>11.39</v>
      </c>
      <c r="E1341" t="str">
        <f>VLOOKUP($A1341,'Medical Examinations'!$A$2:$J$2336,4,FALSE)</f>
        <v>yes</v>
      </c>
      <c r="F1341" t="str">
        <f>VLOOKUP($A1341,'Medical Examinations'!$A$2:$J$2336,5,FALSE)</f>
        <v>No</v>
      </c>
      <c r="G1341" t="str">
        <f>VLOOKUP($A1341,'Medical Examinations'!$A$2:$J$2336,6,FALSE)</f>
        <v>No</v>
      </c>
      <c r="H1341" s="17">
        <f>VLOOKUP($A1341,'Medical Examinations'!$A$2:$J$2336,7,FALSE)</f>
        <v>1</v>
      </c>
      <c r="I1341" t="str">
        <f>VLOOKUP($A1341,'Medical Examinations'!$A$2:$J$2336,8,FALSE)</f>
        <v>No</v>
      </c>
      <c r="J1341" t="str">
        <f>VLOOKUP($A1341,'Medical Examinations'!$A$2:$J$2336,9,FALSE)</f>
        <v>Obesity</v>
      </c>
      <c r="K1341" t="str">
        <f>VLOOKUP($A1341,'Medical Examinations'!$A$2:$J$2336,10,FALSE)</f>
        <v>Diabetes</v>
      </c>
      <c r="L1341" s="18">
        <f>VLOOKUP($A1341,'Hospitalisation Details'!$A$2:$H$2345,2,FALSE)</f>
        <v>27749</v>
      </c>
      <c r="M1341" s="13">
        <f>VLOOKUP($A1341,'Hospitalisation Details'!$A$2:$H$2345,4,FALSE)</f>
        <v>8083.92</v>
      </c>
      <c r="N1341" t="str">
        <f>VLOOKUP($A1341,'Hospitalisation Details'!$A$2:$H$2345,5,FALSE)</f>
        <v>tier - 3</v>
      </c>
      <c r="O1341" t="str">
        <f>VLOOKUP($A1341,'Hospitalisation Details'!$A$2:$H$2345,6,FALSE)</f>
        <v>tier - 3</v>
      </c>
      <c r="P1341" t="str">
        <f>VLOOKUP($A1341,'Hospitalisation Details'!$A$2:$H$2345,7,FALSE)</f>
        <v>R1013</v>
      </c>
      <c r="Q1341" s="17">
        <f>VLOOKUP($A1341,'Hospitalisation Details'!$A$2:$H$2345,8,FALSE)</f>
        <v>47</v>
      </c>
    </row>
    <row r="1342" spans="1:17" x14ac:dyDescent="0.25">
      <c r="A1342" t="str">
        <f>'Customer Names'!A1342</f>
        <v>Id1341</v>
      </c>
      <c r="B1342" t="str">
        <f>VLOOKUP($A1342,'Customer Names'!$A$2:$D$2336,3,FALSE)</f>
        <v>Jessica L.</v>
      </c>
      <c r="C1342" s="16">
        <f>VLOOKUP($A1342,'Medical Examinations'!$A$2:$J$2336,2,FALSE)</f>
        <v>37.82</v>
      </c>
      <c r="D1342" s="16">
        <f>VLOOKUP($A1342,'Medical Examinations'!$A$2:$J$2336,3,FALSE)</f>
        <v>6.36</v>
      </c>
      <c r="E1342" t="str">
        <f>VLOOKUP($A1342,'Medical Examinations'!$A$2:$J$2336,4,FALSE)</f>
        <v>No</v>
      </c>
      <c r="F1342" t="str">
        <f>VLOOKUP($A1342,'Medical Examinations'!$A$2:$J$2336,5,FALSE)</f>
        <v>No</v>
      </c>
      <c r="G1342" t="str">
        <f>VLOOKUP($A1342,'Medical Examinations'!$A$2:$J$2336,6,FALSE)</f>
        <v>No</v>
      </c>
      <c r="H1342" s="17">
        <f>VLOOKUP($A1342,'Medical Examinations'!$A$2:$J$2336,7,FALSE)</f>
        <v>0</v>
      </c>
      <c r="I1342" t="str">
        <f>VLOOKUP($A1342,'Medical Examinations'!$A$2:$J$2336,8,FALSE)</f>
        <v>No</v>
      </c>
      <c r="J1342" t="str">
        <f>VLOOKUP($A1342,'Medical Examinations'!$A$2:$J$2336,9,FALSE)</f>
        <v>Obesity</v>
      </c>
      <c r="K1342" t="str">
        <f>VLOOKUP($A1342,'Medical Examinations'!$A$2:$J$2336,10,FALSE)</f>
        <v>Prediabetes</v>
      </c>
      <c r="L1342" s="18">
        <f>VLOOKUP($A1342,'Hospitalisation Details'!$A$2:$H$2345,2,FALSE)</f>
        <v>34619</v>
      </c>
      <c r="M1342" s="13">
        <f>VLOOKUP($A1342,'Hospitalisation Details'!$A$2:$H$2345,4,FALSE)</f>
        <v>8081.74</v>
      </c>
      <c r="N1342" t="str">
        <f>VLOOKUP($A1342,'Hospitalisation Details'!$A$2:$H$2345,5,FALSE)</f>
        <v>tier - 2</v>
      </c>
      <c r="O1342" t="str">
        <f>VLOOKUP($A1342,'Hospitalisation Details'!$A$2:$H$2345,6,FALSE)</f>
        <v>tier - 2</v>
      </c>
      <c r="P1342" t="str">
        <f>VLOOKUP($A1342,'Hospitalisation Details'!$A$2:$H$2345,7,FALSE)</f>
        <v>R1026</v>
      </c>
      <c r="Q1342" s="17">
        <f>VLOOKUP($A1342,'Hospitalisation Details'!$A$2:$H$2345,8,FALSE)</f>
        <v>28</v>
      </c>
    </row>
    <row r="1343" spans="1:17" x14ac:dyDescent="0.25">
      <c r="A1343" t="str">
        <f>'Customer Names'!A1343</f>
        <v>Id1342</v>
      </c>
      <c r="B1343" t="str">
        <f>VLOOKUP($A1343,'Customer Names'!$A$2:$D$2336,3,FALSE)</f>
        <v>Krysta</v>
      </c>
      <c r="C1343" s="16">
        <f>VLOOKUP($A1343,'Medical Examinations'!$A$2:$J$2336,2,FALSE)</f>
        <v>44.16</v>
      </c>
      <c r="D1343" s="16">
        <f>VLOOKUP($A1343,'Medical Examinations'!$A$2:$J$2336,3,FALSE)</f>
        <v>5.31</v>
      </c>
      <c r="E1343" t="str">
        <f>VLOOKUP($A1343,'Medical Examinations'!$A$2:$J$2336,4,FALSE)</f>
        <v>yes</v>
      </c>
      <c r="F1343" t="str">
        <f>VLOOKUP($A1343,'Medical Examinations'!$A$2:$J$2336,5,FALSE)</f>
        <v>No</v>
      </c>
      <c r="G1343" t="str">
        <f>VLOOKUP($A1343,'Medical Examinations'!$A$2:$J$2336,6,FALSE)</f>
        <v>No</v>
      </c>
      <c r="H1343" s="17">
        <f>VLOOKUP($A1343,'Medical Examinations'!$A$2:$J$2336,7,FALSE)</f>
        <v>0</v>
      </c>
      <c r="I1343" t="str">
        <f>VLOOKUP($A1343,'Medical Examinations'!$A$2:$J$2336,8,FALSE)</f>
        <v>No</v>
      </c>
      <c r="J1343" t="str">
        <f>VLOOKUP($A1343,'Medical Examinations'!$A$2:$J$2336,9,FALSE)</f>
        <v>Obesity</v>
      </c>
      <c r="K1343" t="str">
        <f>VLOOKUP($A1343,'Medical Examinations'!$A$2:$J$2336,10,FALSE)</f>
        <v>Normal</v>
      </c>
      <c r="L1343" s="18">
        <f>VLOOKUP($A1343,'Hospitalisation Details'!$A$2:$H$2345,2,FALSE)</f>
        <v>37131</v>
      </c>
      <c r="M1343" s="13">
        <f>VLOOKUP($A1343,'Hospitalisation Details'!$A$2:$H$2345,4,FALSE)</f>
        <v>8081.26</v>
      </c>
      <c r="N1343" t="str">
        <f>VLOOKUP($A1343,'Hospitalisation Details'!$A$2:$H$2345,5,FALSE)</f>
        <v>tier - 2</v>
      </c>
      <c r="O1343" t="str">
        <f>VLOOKUP($A1343,'Hospitalisation Details'!$A$2:$H$2345,6,FALSE)</f>
        <v>tier - 2</v>
      </c>
      <c r="P1343" t="str">
        <f>VLOOKUP($A1343,'Hospitalisation Details'!$A$2:$H$2345,7,FALSE)</f>
        <v>R1012</v>
      </c>
      <c r="Q1343" s="17">
        <f>VLOOKUP($A1343,'Hospitalisation Details'!$A$2:$H$2345,8,FALSE)</f>
        <v>21</v>
      </c>
    </row>
    <row r="1344" spans="1:17" x14ac:dyDescent="0.25">
      <c r="A1344" t="str">
        <f>'Customer Names'!A1344</f>
        <v>Id1343</v>
      </c>
      <c r="B1344" t="str">
        <f>VLOOKUP($A1344,'Customer Names'!$A$2:$D$2336,3,FALSE)</f>
        <v>Natascia</v>
      </c>
      <c r="C1344" s="16">
        <f>VLOOKUP($A1344,'Medical Examinations'!$A$2:$J$2336,2,FALSE)</f>
        <v>37.049999999999997</v>
      </c>
      <c r="D1344" s="16">
        <f>VLOOKUP($A1344,'Medical Examinations'!$A$2:$J$2336,3,FALSE)</f>
        <v>4.74</v>
      </c>
      <c r="E1344" t="str">
        <f>VLOOKUP($A1344,'Medical Examinations'!$A$2:$J$2336,4,FALSE)</f>
        <v>No</v>
      </c>
      <c r="F1344" t="str">
        <f>VLOOKUP($A1344,'Medical Examinations'!$A$2:$J$2336,5,FALSE)</f>
        <v>No</v>
      </c>
      <c r="G1344" t="str">
        <f>VLOOKUP($A1344,'Medical Examinations'!$A$2:$J$2336,6,FALSE)</f>
        <v>Yes</v>
      </c>
      <c r="H1344" s="17">
        <f>VLOOKUP($A1344,'Medical Examinations'!$A$2:$J$2336,7,FALSE)</f>
        <v>1</v>
      </c>
      <c r="I1344" t="str">
        <f>VLOOKUP($A1344,'Medical Examinations'!$A$2:$J$2336,8,FALSE)</f>
        <v>No</v>
      </c>
      <c r="J1344" t="str">
        <f>VLOOKUP($A1344,'Medical Examinations'!$A$2:$J$2336,9,FALSE)</f>
        <v>Obesity</v>
      </c>
      <c r="K1344" t="str">
        <f>VLOOKUP($A1344,'Medical Examinations'!$A$2:$J$2336,10,FALSE)</f>
        <v>Normal</v>
      </c>
      <c r="L1344" s="18">
        <f>VLOOKUP($A1344,'Hospitalisation Details'!$A$2:$H$2345,2,FALSE)</f>
        <v>34280</v>
      </c>
      <c r="M1344" s="13">
        <f>VLOOKUP($A1344,'Hospitalisation Details'!$A$2:$H$2345,4,FALSE)</f>
        <v>8077.41</v>
      </c>
      <c r="N1344" t="str">
        <f>VLOOKUP($A1344,'Hospitalisation Details'!$A$2:$H$2345,5,FALSE)</f>
        <v>tier - 2</v>
      </c>
      <c r="O1344" t="str">
        <f>VLOOKUP($A1344,'Hospitalisation Details'!$A$2:$H$2345,6,FALSE)</f>
        <v>tier - 1</v>
      </c>
      <c r="P1344" t="str">
        <f>VLOOKUP($A1344,'Hospitalisation Details'!$A$2:$H$2345,7,FALSE)</f>
        <v>R1026</v>
      </c>
      <c r="Q1344" s="17">
        <f>VLOOKUP($A1344,'Hospitalisation Details'!$A$2:$H$2345,8,FALSE)</f>
        <v>29</v>
      </c>
    </row>
    <row r="1345" spans="1:17" x14ac:dyDescent="0.25">
      <c r="A1345" t="str">
        <f>'Customer Names'!A1345</f>
        <v>Id1344</v>
      </c>
      <c r="B1345" t="str">
        <f>VLOOKUP($A1345,'Customer Names'!$A$2:$D$2336,3,FALSE)</f>
        <v>Jenny</v>
      </c>
      <c r="C1345" s="16">
        <f>VLOOKUP($A1345,'Medical Examinations'!$A$2:$J$2336,2,FALSE)</f>
        <v>18.66</v>
      </c>
      <c r="D1345" s="16">
        <f>VLOOKUP($A1345,'Medical Examinations'!$A$2:$J$2336,3,FALSE)</f>
        <v>11.35</v>
      </c>
      <c r="E1345" t="str">
        <f>VLOOKUP($A1345,'Medical Examinations'!$A$2:$J$2336,4,FALSE)</f>
        <v>No</v>
      </c>
      <c r="F1345" t="str">
        <f>VLOOKUP($A1345,'Medical Examinations'!$A$2:$J$2336,5,FALSE)</f>
        <v>No</v>
      </c>
      <c r="G1345" t="str">
        <f>VLOOKUP($A1345,'Medical Examinations'!$A$2:$J$2336,6,FALSE)</f>
        <v>No</v>
      </c>
      <c r="H1345" s="17">
        <f>VLOOKUP($A1345,'Medical Examinations'!$A$2:$J$2336,7,FALSE)</f>
        <v>0</v>
      </c>
      <c r="I1345" t="str">
        <f>VLOOKUP($A1345,'Medical Examinations'!$A$2:$J$2336,8,FALSE)</f>
        <v>No</v>
      </c>
      <c r="J1345" t="str">
        <f>VLOOKUP($A1345,'Medical Examinations'!$A$2:$J$2336,9,FALSE)</f>
        <v>Normal Weight</v>
      </c>
      <c r="K1345" t="str">
        <f>VLOOKUP($A1345,'Medical Examinations'!$A$2:$J$2336,10,FALSE)</f>
        <v>Diabetes</v>
      </c>
      <c r="L1345" s="18">
        <f>VLOOKUP($A1345,'Hospitalisation Details'!$A$2:$H$2345,2,FALSE)</f>
        <v>24036</v>
      </c>
      <c r="M1345" s="13">
        <f>VLOOKUP($A1345,'Hospitalisation Details'!$A$2:$H$2345,4,FALSE)</f>
        <v>8071.57</v>
      </c>
      <c r="N1345" t="str">
        <f>VLOOKUP($A1345,'Hospitalisation Details'!$A$2:$H$2345,5,FALSE)</f>
        <v>tier - 3</v>
      </c>
      <c r="O1345" t="str">
        <f>VLOOKUP($A1345,'Hospitalisation Details'!$A$2:$H$2345,6,FALSE)</f>
        <v>tier - 1</v>
      </c>
      <c r="P1345" t="str">
        <f>VLOOKUP($A1345,'Hospitalisation Details'!$A$2:$H$2345,7,FALSE)</f>
        <v>R1011</v>
      </c>
      <c r="Q1345" s="17">
        <f>VLOOKUP($A1345,'Hospitalisation Details'!$A$2:$H$2345,8,FALSE)</f>
        <v>57</v>
      </c>
    </row>
    <row r="1346" spans="1:17" x14ac:dyDescent="0.25">
      <c r="A1346" t="str">
        <f>'Customer Names'!A1346</f>
        <v>Id1345</v>
      </c>
      <c r="B1346" t="str">
        <f>VLOOKUP($A1346,'Customer Names'!$A$2:$D$2336,3,FALSE)</f>
        <v>Brian</v>
      </c>
      <c r="C1346" s="16">
        <f>VLOOKUP($A1346,'Medical Examinations'!$A$2:$J$2336,2,FALSE)</f>
        <v>36.200000000000003</v>
      </c>
      <c r="D1346" s="16">
        <f>VLOOKUP($A1346,'Medical Examinations'!$A$2:$J$2336,3,FALSE)</f>
        <v>6.81</v>
      </c>
      <c r="E1346" t="str">
        <f>VLOOKUP($A1346,'Medical Examinations'!$A$2:$J$2336,4,FALSE)</f>
        <v>yes</v>
      </c>
      <c r="F1346" t="str">
        <f>VLOOKUP($A1346,'Medical Examinations'!$A$2:$J$2336,5,FALSE)</f>
        <v>No</v>
      </c>
      <c r="G1346" t="str">
        <f>VLOOKUP($A1346,'Medical Examinations'!$A$2:$J$2336,6,FALSE)</f>
        <v>No</v>
      </c>
      <c r="H1346" s="17">
        <f>VLOOKUP($A1346,'Medical Examinations'!$A$2:$J$2336,7,FALSE)</f>
        <v>1</v>
      </c>
      <c r="I1346" t="str">
        <f>VLOOKUP($A1346,'Medical Examinations'!$A$2:$J$2336,8,FALSE)</f>
        <v>No</v>
      </c>
      <c r="J1346" t="str">
        <f>VLOOKUP($A1346,'Medical Examinations'!$A$2:$J$2336,9,FALSE)</f>
        <v>Obesity</v>
      </c>
      <c r="K1346" t="str">
        <f>VLOOKUP($A1346,'Medical Examinations'!$A$2:$J$2336,10,FALSE)</f>
        <v>Diabetes</v>
      </c>
      <c r="L1346" s="18">
        <f>VLOOKUP($A1346,'Hospitalisation Details'!$A$2:$H$2345,2,FALSE)</f>
        <v>27743</v>
      </c>
      <c r="M1346" s="13">
        <f>VLOOKUP($A1346,'Hospitalisation Details'!$A$2:$H$2345,4,FALSE)</f>
        <v>8068.19</v>
      </c>
      <c r="N1346" t="str">
        <f>VLOOKUP($A1346,'Hospitalisation Details'!$A$2:$H$2345,5,FALSE)</f>
        <v>tier - 3</v>
      </c>
      <c r="O1346" t="str">
        <f>VLOOKUP($A1346,'Hospitalisation Details'!$A$2:$H$2345,6,FALSE)</f>
        <v>tier - 2</v>
      </c>
      <c r="P1346" t="str">
        <f>VLOOKUP($A1346,'Hospitalisation Details'!$A$2:$H$2345,7,FALSE)</f>
        <v>R1011</v>
      </c>
      <c r="Q1346" s="17">
        <f>VLOOKUP($A1346,'Hospitalisation Details'!$A$2:$H$2345,8,FALSE)</f>
        <v>47</v>
      </c>
    </row>
    <row r="1347" spans="1:17" x14ac:dyDescent="0.25">
      <c r="A1347" t="str">
        <f>'Customer Names'!A1347</f>
        <v>Id1346</v>
      </c>
      <c r="B1347" t="str">
        <f>VLOOKUP($A1347,'Customer Names'!$A$2:$D$2336,3,FALSE)</f>
        <v>Monica</v>
      </c>
      <c r="C1347" s="16">
        <f>VLOOKUP($A1347,'Medical Examinations'!$A$2:$J$2336,2,FALSE)</f>
        <v>18.87</v>
      </c>
      <c r="D1347" s="16">
        <f>VLOOKUP($A1347,'Medical Examinations'!$A$2:$J$2336,3,FALSE)</f>
        <v>8.06</v>
      </c>
      <c r="E1347" t="str">
        <f>VLOOKUP($A1347,'Medical Examinations'!$A$2:$J$2336,4,FALSE)</f>
        <v>No</v>
      </c>
      <c r="F1347" t="str">
        <f>VLOOKUP($A1347,'Medical Examinations'!$A$2:$J$2336,5,FALSE)</f>
        <v>No</v>
      </c>
      <c r="G1347" t="str">
        <f>VLOOKUP($A1347,'Medical Examinations'!$A$2:$J$2336,6,FALSE)</f>
        <v>No</v>
      </c>
      <c r="H1347" s="17">
        <f>VLOOKUP($A1347,'Medical Examinations'!$A$2:$J$2336,7,FALSE)</f>
        <v>0</v>
      </c>
      <c r="I1347" t="str">
        <f>VLOOKUP($A1347,'Medical Examinations'!$A$2:$J$2336,8,FALSE)</f>
        <v>No</v>
      </c>
      <c r="J1347" t="str">
        <f>VLOOKUP($A1347,'Medical Examinations'!$A$2:$J$2336,9,FALSE)</f>
        <v>Normal Weight</v>
      </c>
      <c r="K1347" t="str">
        <f>VLOOKUP($A1347,'Medical Examinations'!$A$2:$J$2336,10,FALSE)</f>
        <v>Diabetes</v>
      </c>
      <c r="L1347" s="18">
        <f>VLOOKUP($A1347,'Hospitalisation Details'!$A$2:$H$2345,2,FALSE)</f>
        <v>23965</v>
      </c>
      <c r="M1347" s="13">
        <f>VLOOKUP($A1347,'Hospitalisation Details'!$A$2:$H$2345,4,FALSE)</f>
        <v>8067.83</v>
      </c>
      <c r="N1347" t="str">
        <f>VLOOKUP($A1347,'Hospitalisation Details'!$A$2:$H$2345,5,FALSE)</f>
        <v>tier - 3</v>
      </c>
      <c r="O1347" t="str">
        <f>VLOOKUP($A1347,'Hospitalisation Details'!$A$2:$H$2345,6,FALSE)</f>
        <v>tier - 1</v>
      </c>
      <c r="P1347" t="str">
        <f>VLOOKUP($A1347,'Hospitalisation Details'!$A$2:$H$2345,7,FALSE)</f>
        <v>R1013</v>
      </c>
      <c r="Q1347" s="17">
        <f>VLOOKUP($A1347,'Hospitalisation Details'!$A$2:$H$2345,8,FALSE)</f>
        <v>57</v>
      </c>
    </row>
    <row r="1348" spans="1:17" x14ac:dyDescent="0.25">
      <c r="A1348" t="str">
        <f>'Customer Names'!A1348</f>
        <v>Id1347</v>
      </c>
      <c r="B1348" t="str">
        <f>VLOOKUP($A1348,'Customer Names'!$A$2:$D$2336,3,FALSE)</f>
        <v>Tyler</v>
      </c>
      <c r="C1348" s="16">
        <f>VLOOKUP($A1348,'Medical Examinations'!$A$2:$J$2336,2,FALSE)</f>
        <v>32.299999999999997</v>
      </c>
      <c r="D1348" s="16">
        <f>VLOOKUP($A1348,'Medical Examinations'!$A$2:$J$2336,3,FALSE)</f>
        <v>6.74</v>
      </c>
      <c r="E1348" t="str">
        <f>VLOOKUP($A1348,'Medical Examinations'!$A$2:$J$2336,4,FALSE)</f>
        <v>yes</v>
      </c>
      <c r="F1348" t="str">
        <f>VLOOKUP($A1348,'Medical Examinations'!$A$2:$J$2336,5,FALSE)</f>
        <v>No</v>
      </c>
      <c r="G1348" t="str">
        <f>VLOOKUP($A1348,'Medical Examinations'!$A$2:$J$2336,6,FALSE)</f>
        <v>No</v>
      </c>
      <c r="H1348" s="17">
        <f>VLOOKUP($A1348,'Medical Examinations'!$A$2:$J$2336,7,FALSE)</f>
        <v>1</v>
      </c>
      <c r="I1348" t="str">
        <f>VLOOKUP($A1348,'Medical Examinations'!$A$2:$J$2336,8,FALSE)</f>
        <v>No</v>
      </c>
      <c r="J1348" t="str">
        <f>VLOOKUP($A1348,'Medical Examinations'!$A$2:$J$2336,9,FALSE)</f>
        <v>Obesity</v>
      </c>
      <c r="K1348" t="str">
        <f>VLOOKUP($A1348,'Medical Examinations'!$A$2:$J$2336,10,FALSE)</f>
        <v>Diabetes</v>
      </c>
      <c r="L1348" s="18">
        <f>VLOOKUP($A1348,'Hospitalisation Details'!$A$2:$H$2345,2,FALSE)</f>
        <v>27573</v>
      </c>
      <c r="M1348" s="13">
        <f>VLOOKUP($A1348,'Hospitalisation Details'!$A$2:$H$2345,4,FALSE)</f>
        <v>8062.76</v>
      </c>
      <c r="N1348" t="str">
        <f>VLOOKUP($A1348,'Hospitalisation Details'!$A$2:$H$2345,5,FALSE)</f>
        <v>tier - 3</v>
      </c>
      <c r="O1348" t="str">
        <f>VLOOKUP($A1348,'Hospitalisation Details'!$A$2:$H$2345,6,FALSE)</f>
        <v>tier - 3</v>
      </c>
      <c r="P1348" t="str">
        <f>VLOOKUP($A1348,'Hospitalisation Details'!$A$2:$H$2345,7,FALSE)</f>
        <v>R1011</v>
      </c>
      <c r="Q1348" s="17">
        <f>VLOOKUP($A1348,'Hospitalisation Details'!$A$2:$H$2345,8,FALSE)</f>
        <v>47</v>
      </c>
    </row>
    <row r="1349" spans="1:17" x14ac:dyDescent="0.25">
      <c r="A1349" t="str">
        <f>'Customer Names'!A1349</f>
        <v>Id1348</v>
      </c>
      <c r="B1349" t="str">
        <f>VLOOKUP($A1349,'Customer Names'!$A$2:$D$2336,3,FALSE)</f>
        <v>Kelly C</v>
      </c>
      <c r="C1349" s="16">
        <f>VLOOKUP($A1349,'Medical Examinations'!$A$2:$J$2336,2,FALSE)</f>
        <v>22.64</v>
      </c>
      <c r="D1349" s="16">
        <f>VLOOKUP($A1349,'Medical Examinations'!$A$2:$J$2336,3,FALSE)</f>
        <v>6.54</v>
      </c>
      <c r="E1349" t="str">
        <f>VLOOKUP($A1349,'Medical Examinations'!$A$2:$J$2336,4,FALSE)</f>
        <v>yes</v>
      </c>
      <c r="F1349" t="str">
        <f>VLOOKUP($A1349,'Medical Examinations'!$A$2:$J$2336,5,FALSE)</f>
        <v>No</v>
      </c>
      <c r="G1349" t="str">
        <f>VLOOKUP($A1349,'Medical Examinations'!$A$2:$J$2336,6,FALSE)</f>
        <v>No</v>
      </c>
      <c r="H1349" s="17">
        <f>VLOOKUP($A1349,'Medical Examinations'!$A$2:$J$2336,7,FALSE)</f>
        <v>2</v>
      </c>
      <c r="I1349" t="str">
        <f>VLOOKUP($A1349,'Medical Examinations'!$A$2:$J$2336,8,FALSE)</f>
        <v>No</v>
      </c>
      <c r="J1349" t="str">
        <f>VLOOKUP($A1349,'Medical Examinations'!$A$2:$J$2336,9,FALSE)</f>
        <v>Normal Weight</v>
      </c>
      <c r="K1349" t="str">
        <f>VLOOKUP($A1349,'Medical Examinations'!$A$2:$J$2336,10,FALSE)</f>
        <v>Diabetes</v>
      </c>
      <c r="L1349" s="18">
        <f>VLOOKUP($A1349,'Hospitalisation Details'!$A$2:$H$2345,2,FALSE)</f>
        <v>25914</v>
      </c>
      <c r="M1349" s="13">
        <f>VLOOKUP($A1349,'Hospitalisation Details'!$A$2:$H$2345,4,FALSE)</f>
        <v>8062.31</v>
      </c>
      <c r="N1349" t="str">
        <f>VLOOKUP($A1349,'Hospitalisation Details'!$A$2:$H$2345,5,FALSE)</f>
        <v>tier - 2</v>
      </c>
      <c r="O1349" t="str">
        <f>VLOOKUP($A1349,'Hospitalisation Details'!$A$2:$H$2345,6,FALSE)</f>
        <v>tier - 1</v>
      </c>
      <c r="P1349" t="str">
        <f>VLOOKUP($A1349,'Hospitalisation Details'!$A$2:$H$2345,7,FALSE)</f>
        <v>R1013</v>
      </c>
      <c r="Q1349" s="17">
        <f>VLOOKUP($A1349,'Hospitalisation Details'!$A$2:$H$2345,8,FALSE)</f>
        <v>52</v>
      </c>
    </row>
    <row r="1350" spans="1:17" x14ac:dyDescent="0.25">
      <c r="A1350" t="str">
        <f>'Customer Names'!A1350</f>
        <v>Id1349</v>
      </c>
      <c r="B1350" t="str">
        <f>VLOOKUP($A1350,'Customer Names'!$A$2:$D$2336,3,FALSE)</f>
        <v>Emily</v>
      </c>
      <c r="C1350" s="16">
        <f>VLOOKUP($A1350,'Medical Examinations'!$A$2:$J$2336,2,FALSE)</f>
        <v>28.69</v>
      </c>
      <c r="D1350" s="16">
        <f>VLOOKUP($A1350,'Medical Examinations'!$A$2:$J$2336,3,FALSE)</f>
        <v>5.4</v>
      </c>
      <c r="E1350" t="str">
        <f>VLOOKUP($A1350,'Medical Examinations'!$A$2:$J$2336,4,FALSE)</f>
        <v>No</v>
      </c>
      <c r="F1350" t="str">
        <f>VLOOKUP($A1350,'Medical Examinations'!$A$2:$J$2336,5,FALSE)</f>
        <v>No</v>
      </c>
      <c r="G1350" t="str">
        <f>VLOOKUP($A1350,'Medical Examinations'!$A$2:$J$2336,6,FALSE)</f>
        <v>No</v>
      </c>
      <c r="H1350" s="17">
        <f>VLOOKUP($A1350,'Medical Examinations'!$A$2:$J$2336,7,FALSE)</f>
        <v>0</v>
      </c>
      <c r="I1350" t="str">
        <f>VLOOKUP($A1350,'Medical Examinations'!$A$2:$J$2336,8,FALSE)</f>
        <v>No</v>
      </c>
      <c r="J1350" t="str">
        <f>VLOOKUP($A1350,'Medical Examinations'!$A$2:$J$2336,9,FALSE)</f>
        <v>Overweight</v>
      </c>
      <c r="K1350" t="str">
        <f>VLOOKUP($A1350,'Medical Examinations'!$A$2:$J$2336,10,FALSE)</f>
        <v>Normal</v>
      </c>
      <c r="L1350" s="18">
        <f>VLOOKUP($A1350,'Hospitalisation Details'!$A$2:$H$2345,2,FALSE)</f>
        <v>30312</v>
      </c>
      <c r="M1350" s="13">
        <f>VLOOKUP($A1350,'Hospitalisation Details'!$A$2:$H$2345,4,FALSE)</f>
        <v>8059.68</v>
      </c>
      <c r="N1350" t="str">
        <f>VLOOKUP($A1350,'Hospitalisation Details'!$A$2:$H$2345,5,FALSE)</f>
        <v>tier - 2</v>
      </c>
      <c r="O1350" t="str">
        <f>VLOOKUP($A1350,'Hospitalisation Details'!$A$2:$H$2345,6,FALSE)</f>
        <v>tier - 3</v>
      </c>
      <c r="P1350" t="str">
        <f>VLOOKUP($A1350,'Hospitalisation Details'!$A$2:$H$2345,7,FALSE)</f>
        <v>R1012</v>
      </c>
      <c r="Q1350" s="17">
        <f>VLOOKUP($A1350,'Hospitalisation Details'!$A$2:$H$2345,8,FALSE)</f>
        <v>40</v>
      </c>
    </row>
    <row r="1351" spans="1:17" x14ac:dyDescent="0.25">
      <c r="A1351" t="str">
        <f>'Customer Names'!A1351</f>
        <v>Id1350</v>
      </c>
      <c r="B1351" t="str">
        <f>VLOOKUP($A1351,'Customer Names'!$A$2:$D$2336,3,FALSE)</f>
        <v>James V</v>
      </c>
      <c r="C1351" s="16">
        <f>VLOOKUP($A1351,'Medical Examinations'!$A$2:$J$2336,2,FALSE)</f>
        <v>28.16</v>
      </c>
      <c r="D1351" s="16">
        <f>VLOOKUP($A1351,'Medical Examinations'!$A$2:$J$2336,3,FALSE)</f>
        <v>5.58</v>
      </c>
      <c r="E1351" t="str">
        <f>VLOOKUP($A1351,'Medical Examinations'!$A$2:$J$2336,4,FALSE)</f>
        <v>yes</v>
      </c>
      <c r="F1351" t="str">
        <f>VLOOKUP($A1351,'Medical Examinations'!$A$2:$J$2336,5,FALSE)</f>
        <v>No</v>
      </c>
      <c r="G1351" t="str">
        <f>VLOOKUP($A1351,'Medical Examinations'!$A$2:$J$2336,6,FALSE)</f>
        <v>No</v>
      </c>
      <c r="H1351" s="17">
        <f>VLOOKUP($A1351,'Medical Examinations'!$A$2:$J$2336,7,FALSE)</f>
        <v>0</v>
      </c>
      <c r="I1351" t="str">
        <f>VLOOKUP($A1351,'Medical Examinations'!$A$2:$J$2336,8,FALSE)</f>
        <v>No</v>
      </c>
      <c r="J1351" t="str">
        <f>VLOOKUP($A1351,'Medical Examinations'!$A$2:$J$2336,9,FALSE)</f>
        <v>Overweight</v>
      </c>
      <c r="K1351" t="str">
        <f>VLOOKUP($A1351,'Medical Examinations'!$A$2:$J$2336,10,FALSE)</f>
        <v>Normal</v>
      </c>
      <c r="L1351" s="18">
        <f>VLOOKUP($A1351,'Hospitalisation Details'!$A$2:$H$2345,2,FALSE)</f>
        <v>31379</v>
      </c>
      <c r="M1351" s="13">
        <f>VLOOKUP($A1351,'Hospitalisation Details'!$A$2:$H$2345,4,FALSE)</f>
        <v>8059.06</v>
      </c>
      <c r="N1351" t="str">
        <f>VLOOKUP($A1351,'Hospitalisation Details'!$A$2:$H$2345,5,FALSE)</f>
        <v>tier - 2</v>
      </c>
      <c r="O1351" t="str">
        <f>VLOOKUP($A1351,'Hospitalisation Details'!$A$2:$H$2345,6,FALSE)</f>
        <v>tier - 3</v>
      </c>
      <c r="P1351" t="str">
        <f>VLOOKUP($A1351,'Hospitalisation Details'!$A$2:$H$2345,7,FALSE)</f>
        <v>R1012</v>
      </c>
      <c r="Q1351" s="17">
        <f>VLOOKUP($A1351,'Hospitalisation Details'!$A$2:$H$2345,8,FALSE)</f>
        <v>37</v>
      </c>
    </row>
    <row r="1352" spans="1:17" x14ac:dyDescent="0.25">
      <c r="A1352" t="str">
        <f>'Customer Names'!A1352</f>
        <v>Id1351</v>
      </c>
      <c r="B1352" t="str">
        <f>VLOOKUP($A1352,'Customer Names'!$A$2:$D$2336,3,FALSE)</f>
        <v>Angie</v>
      </c>
      <c r="C1352" s="16">
        <f>VLOOKUP($A1352,'Medical Examinations'!$A$2:$J$2336,2,FALSE)</f>
        <v>45.54</v>
      </c>
      <c r="D1352" s="16">
        <f>VLOOKUP($A1352,'Medical Examinations'!$A$2:$J$2336,3,FALSE)</f>
        <v>5.84</v>
      </c>
      <c r="E1352" t="str">
        <f>VLOOKUP($A1352,'Medical Examinations'!$A$2:$J$2336,4,FALSE)</f>
        <v>No</v>
      </c>
      <c r="F1352" t="str">
        <f>VLOOKUP($A1352,'Medical Examinations'!$A$2:$J$2336,5,FALSE)</f>
        <v>No</v>
      </c>
      <c r="G1352" t="str">
        <f>VLOOKUP($A1352,'Medical Examinations'!$A$2:$J$2336,6,FALSE)</f>
        <v>Yes</v>
      </c>
      <c r="H1352" s="17">
        <f>VLOOKUP($A1352,'Medical Examinations'!$A$2:$J$2336,7,FALSE)</f>
        <v>1</v>
      </c>
      <c r="I1352" t="str">
        <f>VLOOKUP($A1352,'Medical Examinations'!$A$2:$J$2336,8,FALSE)</f>
        <v>No</v>
      </c>
      <c r="J1352" t="str">
        <f>VLOOKUP($A1352,'Medical Examinations'!$A$2:$J$2336,9,FALSE)</f>
        <v>Obesity</v>
      </c>
      <c r="K1352" t="str">
        <f>VLOOKUP($A1352,'Medical Examinations'!$A$2:$J$2336,10,FALSE)</f>
        <v>Prediabetes</v>
      </c>
      <c r="L1352" s="18">
        <f>VLOOKUP($A1352,'Hospitalisation Details'!$A$2:$H$2345,2,FALSE)</f>
        <v>37967</v>
      </c>
      <c r="M1352" s="13">
        <f>VLOOKUP($A1352,'Hospitalisation Details'!$A$2:$H$2345,4,FALSE)</f>
        <v>8035.64</v>
      </c>
      <c r="N1352" t="str">
        <f>VLOOKUP($A1352,'Hospitalisation Details'!$A$2:$H$2345,5,FALSE)</f>
        <v>tier - 2</v>
      </c>
      <c r="O1352" t="str">
        <f>VLOOKUP($A1352,'Hospitalisation Details'!$A$2:$H$2345,6,FALSE)</f>
        <v>tier - 2</v>
      </c>
      <c r="P1352" t="str">
        <f>VLOOKUP($A1352,'Hospitalisation Details'!$A$2:$H$2345,7,FALSE)</f>
        <v>R1012</v>
      </c>
      <c r="Q1352" s="17">
        <f>VLOOKUP($A1352,'Hospitalisation Details'!$A$2:$H$2345,8,FALSE)</f>
        <v>19</v>
      </c>
    </row>
    <row r="1353" spans="1:17" x14ac:dyDescent="0.25">
      <c r="A1353" t="str">
        <f>'Customer Names'!A1353</f>
        <v>Id1352</v>
      </c>
      <c r="B1353" t="str">
        <f>VLOOKUP($A1353,'Customer Names'!$A$2:$D$2336,3,FALSE)</f>
        <v>Michael J.</v>
      </c>
      <c r="C1353" s="16">
        <f>VLOOKUP($A1353,'Medical Examinations'!$A$2:$J$2336,2,FALSE)</f>
        <v>28.7</v>
      </c>
      <c r="D1353" s="16">
        <f>VLOOKUP($A1353,'Medical Examinations'!$A$2:$J$2336,3,FALSE)</f>
        <v>4.2</v>
      </c>
      <c r="E1353" t="str">
        <f>VLOOKUP($A1353,'Medical Examinations'!$A$2:$J$2336,4,FALSE)</f>
        <v>No</v>
      </c>
      <c r="F1353" t="str">
        <f>VLOOKUP($A1353,'Medical Examinations'!$A$2:$J$2336,5,FALSE)</f>
        <v>No</v>
      </c>
      <c r="G1353" t="str">
        <f>VLOOKUP($A1353,'Medical Examinations'!$A$2:$J$2336,6,FALSE)</f>
        <v>No</v>
      </c>
      <c r="H1353" s="17">
        <f>VLOOKUP($A1353,'Medical Examinations'!$A$2:$J$2336,7,FALSE)</f>
        <v>0</v>
      </c>
      <c r="I1353" t="str">
        <f>VLOOKUP($A1353,'Medical Examinations'!$A$2:$J$2336,8,FALSE)</f>
        <v>No</v>
      </c>
      <c r="J1353" t="str">
        <f>VLOOKUP($A1353,'Medical Examinations'!$A$2:$J$2336,9,FALSE)</f>
        <v>Overweight</v>
      </c>
      <c r="K1353" t="str">
        <f>VLOOKUP($A1353,'Medical Examinations'!$A$2:$J$2336,10,FALSE)</f>
        <v>Normal</v>
      </c>
      <c r="L1353" s="18">
        <f>VLOOKUP($A1353,'Hospitalisation Details'!$A$2:$H$2345,2,FALSE)</f>
        <v>28435</v>
      </c>
      <c r="M1353" s="13">
        <f>VLOOKUP($A1353,'Hospitalisation Details'!$A$2:$H$2345,4,FALSE)</f>
        <v>8027.97</v>
      </c>
      <c r="N1353" t="str">
        <f>VLOOKUP($A1353,'Hospitalisation Details'!$A$2:$H$2345,5,FALSE)</f>
        <v>tier - 3</v>
      </c>
      <c r="O1353" t="str">
        <f>VLOOKUP($A1353,'Hospitalisation Details'!$A$2:$H$2345,6,FALSE)</f>
        <v>tier - 2</v>
      </c>
      <c r="P1353" t="str">
        <f>VLOOKUP($A1353,'Hospitalisation Details'!$A$2:$H$2345,7,FALSE)</f>
        <v>R1011</v>
      </c>
      <c r="Q1353" s="17">
        <f>VLOOKUP($A1353,'Hospitalisation Details'!$A$2:$H$2345,8,FALSE)</f>
        <v>45</v>
      </c>
    </row>
    <row r="1354" spans="1:17" x14ac:dyDescent="0.25">
      <c r="A1354" t="str">
        <f>'Customer Names'!A1354</f>
        <v>Id1353</v>
      </c>
      <c r="B1354" t="str">
        <f>VLOOKUP($A1354,'Customer Names'!$A$2:$D$2336,3,FALSE)</f>
        <v>Sabina</v>
      </c>
      <c r="C1354" s="16">
        <f>VLOOKUP($A1354,'Medical Examinations'!$A$2:$J$2336,2,FALSE)</f>
        <v>27.74</v>
      </c>
      <c r="D1354" s="16">
        <f>VLOOKUP($A1354,'Medical Examinations'!$A$2:$J$2336,3,FALSE)</f>
        <v>6.06</v>
      </c>
      <c r="E1354" t="str">
        <f>VLOOKUP($A1354,'Medical Examinations'!$A$2:$J$2336,4,FALSE)</f>
        <v>yes</v>
      </c>
      <c r="F1354" t="str">
        <f>VLOOKUP($A1354,'Medical Examinations'!$A$2:$J$2336,5,FALSE)</f>
        <v>No</v>
      </c>
      <c r="G1354" t="str">
        <f>VLOOKUP($A1354,'Medical Examinations'!$A$2:$J$2336,6,FALSE)</f>
        <v>No</v>
      </c>
      <c r="H1354" s="17">
        <f>VLOOKUP($A1354,'Medical Examinations'!$A$2:$J$2336,7,FALSE)</f>
        <v>0</v>
      </c>
      <c r="I1354" t="str">
        <f>VLOOKUP($A1354,'Medical Examinations'!$A$2:$J$2336,8,FALSE)</f>
        <v>No</v>
      </c>
      <c r="J1354" t="str">
        <f>VLOOKUP($A1354,'Medical Examinations'!$A$2:$J$2336,9,FALSE)</f>
        <v>Overweight</v>
      </c>
      <c r="K1354" t="str">
        <f>VLOOKUP($A1354,'Medical Examinations'!$A$2:$J$2336,10,FALSE)</f>
        <v>Prediabetes</v>
      </c>
      <c r="L1354" s="18">
        <f>VLOOKUP($A1354,'Hospitalisation Details'!$A$2:$H$2345,2,FALSE)</f>
        <v>28114</v>
      </c>
      <c r="M1354" s="13">
        <f>VLOOKUP($A1354,'Hospitalisation Details'!$A$2:$H$2345,4,FALSE)</f>
        <v>8026.67</v>
      </c>
      <c r="N1354" t="str">
        <f>VLOOKUP($A1354,'Hospitalisation Details'!$A$2:$H$2345,5,FALSE)</f>
        <v>tier - 2</v>
      </c>
      <c r="O1354" t="str">
        <f>VLOOKUP($A1354,'Hospitalisation Details'!$A$2:$H$2345,6,FALSE)</f>
        <v>tier - 2</v>
      </c>
      <c r="P1354" t="str">
        <f>VLOOKUP($A1354,'Hospitalisation Details'!$A$2:$H$2345,7,FALSE)</f>
        <v>R1012</v>
      </c>
      <c r="Q1354" s="17">
        <f>VLOOKUP($A1354,'Hospitalisation Details'!$A$2:$H$2345,8,FALSE)</f>
        <v>46</v>
      </c>
    </row>
    <row r="1355" spans="1:17" x14ac:dyDescent="0.25">
      <c r="A1355" t="str">
        <f>'Customer Names'!A1355</f>
        <v>Id1354</v>
      </c>
      <c r="B1355" t="str">
        <f>VLOOKUP($A1355,'Customer Names'!$A$2:$D$2336,3,FALSE)</f>
        <v>Amy C</v>
      </c>
      <c r="C1355" s="16">
        <f>VLOOKUP($A1355,'Medical Examinations'!$A$2:$J$2336,2,FALSE)</f>
        <v>36.954999999999998</v>
      </c>
      <c r="D1355" s="16">
        <f>VLOOKUP($A1355,'Medical Examinations'!$A$2:$J$2336,3,FALSE)</f>
        <v>7.57</v>
      </c>
      <c r="E1355" t="str">
        <f>VLOOKUP($A1355,'Medical Examinations'!$A$2:$J$2336,4,FALSE)</f>
        <v>No</v>
      </c>
      <c r="F1355" t="str">
        <f>VLOOKUP($A1355,'Medical Examinations'!$A$2:$J$2336,5,FALSE)</f>
        <v>No</v>
      </c>
      <c r="G1355" t="str">
        <f>VLOOKUP($A1355,'Medical Examinations'!$A$2:$J$2336,6,FALSE)</f>
        <v>No</v>
      </c>
      <c r="H1355" s="17">
        <f>VLOOKUP($A1355,'Medical Examinations'!$A$2:$J$2336,7,FALSE)</f>
        <v>0</v>
      </c>
      <c r="I1355" t="str">
        <f>VLOOKUP($A1355,'Medical Examinations'!$A$2:$J$2336,8,FALSE)</f>
        <v>No</v>
      </c>
      <c r="J1355" t="str">
        <f>VLOOKUP($A1355,'Medical Examinations'!$A$2:$J$2336,9,FALSE)</f>
        <v>Obesity</v>
      </c>
      <c r="K1355" t="str">
        <f>VLOOKUP($A1355,'Medical Examinations'!$A$2:$J$2336,10,FALSE)</f>
        <v>Diabetes</v>
      </c>
      <c r="L1355" s="18">
        <f>VLOOKUP($A1355,'Hospitalisation Details'!$A$2:$H$2345,2,FALSE)</f>
        <v>28688</v>
      </c>
      <c r="M1355" s="13">
        <f>VLOOKUP($A1355,'Hospitalisation Details'!$A$2:$H$2345,4,FALSE)</f>
        <v>8023.14</v>
      </c>
      <c r="N1355" t="str">
        <f>VLOOKUP($A1355,'Hospitalisation Details'!$A$2:$H$2345,5,FALSE)</f>
        <v>tier - 2</v>
      </c>
      <c r="O1355" t="str">
        <f>VLOOKUP($A1355,'Hospitalisation Details'!$A$2:$H$2345,6,FALSE)</f>
        <v>tier - 3</v>
      </c>
      <c r="P1355" t="str">
        <f>VLOOKUP($A1355,'Hospitalisation Details'!$A$2:$H$2345,7,FALSE)</f>
        <v>R1012</v>
      </c>
      <c r="Q1355" s="17">
        <f>VLOOKUP($A1355,'Hospitalisation Details'!$A$2:$H$2345,8,FALSE)</f>
        <v>44</v>
      </c>
    </row>
    <row r="1356" spans="1:17" x14ac:dyDescent="0.25">
      <c r="A1356" t="str">
        <f>'Customer Names'!A1356</f>
        <v>Id1355</v>
      </c>
      <c r="B1356" t="str">
        <f>VLOOKUP($A1356,'Customer Names'!$A$2:$D$2336,3,FALSE)</f>
        <v>Victoria U</v>
      </c>
      <c r="C1356" s="16">
        <f>VLOOKUP($A1356,'Medical Examinations'!$A$2:$J$2336,2,FALSE)</f>
        <v>30.69</v>
      </c>
      <c r="D1356" s="16">
        <f>VLOOKUP($A1356,'Medical Examinations'!$A$2:$J$2336,3,FALSE)</f>
        <v>6.15</v>
      </c>
      <c r="E1356" t="str">
        <f>VLOOKUP($A1356,'Medical Examinations'!$A$2:$J$2336,4,FALSE)</f>
        <v>No</v>
      </c>
      <c r="F1356" t="str">
        <f>VLOOKUP($A1356,'Medical Examinations'!$A$2:$J$2336,5,FALSE)</f>
        <v>No</v>
      </c>
      <c r="G1356" t="str">
        <f>VLOOKUP($A1356,'Medical Examinations'!$A$2:$J$2336,6,FALSE)</f>
        <v>No</v>
      </c>
      <c r="H1356" s="17">
        <f>VLOOKUP($A1356,'Medical Examinations'!$A$2:$J$2336,7,FALSE)</f>
        <v>0</v>
      </c>
      <c r="I1356" t="str">
        <f>VLOOKUP($A1356,'Medical Examinations'!$A$2:$J$2336,8,FALSE)</f>
        <v>No</v>
      </c>
      <c r="J1356" t="str">
        <f>VLOOKUP($A1356,'Medical Examinations'!$A$2:$J$2336,9,FALSE)</f>
        <v>Obesity</v>
      </c>
      <c r="K1356" t="str">
        <f>VLOOKUP($A1356,'Medical Examinations'!$A$2:$J$2336,10,FALSE)</f>
        <v>Prediabetes</v>
      </c>
      <c r="L1356" s="18">
        <f>VLOOKUP($A1356,'Hospitalisation Details'!$A$2:$H$2345,2,FALSE)</f>
        <v>32815</v>
      </c>
      <c r="M1356" s="13">
        <f>VLOOKUP($A1356,'Hospitalisation Details'!$A$2:$H$2345,4,FALSE)</f>
        <v>8021.11</v>
      </c>
      <c r="N1356" t="str">
        <f>VLOOKUP($A1356,'Hospitalisation Details'!$A$2:$H$2345,5,FALSE)</f>
        <v>tier - 2</v>
      </c>
      <c r="O1356" t="str">
        <f>VLOOKUP($A1356,'Hospitalisation Details'!$A$2:$H$2345,6,FALSE)</f>
        <v>tier - 1</v>
      </c>
      <c r="P1356" t="str">
        <f>VLOOKUP($A1356,'Hospitalisation Details'!$A$2:$H$2345,7,FALSE)</f>
        <v>R1012</v>
      </c>
      <c r="Q1356" s="17">
        <f>VLOOKUP($A1356,'Hospitalisation Details'!$A$2:$H$2345,8,FALSE)</f>
        <v>33</v>
      </c>
    </row>
    <row r="1357" spans="1:17" x14ac:dyDescent="0.25">
      <c r="A1357" t="str">
        <f>'Customer Names'!A1357</f>
        <v>Id1356</v>
      </c>
      <c r="B1357" t="str">
        <f>VLOOKUP($A1357,'Customer Names'!$A$2:$D$2336,3,FALSE)</f>
        <v>Amelia B</v>
      </c>
      <c r="C1357" s="16">
        <f>VLOOKUP($A1357,'Medical Examinations'!$A$2:$J$2336,2,FALSE)</f>
        <v>24.984999999999999</v>
      </c>
      <c r="D1357" s="16">
        <f>VLOOKUP($A1357,'Medical Examinations'!$A$2:$J$2336,3,FALSE)</f>
        <v>4.5599999999999996</v>
      </c>
      <c r="E1357" t="str">
        <f>VLOOKUP($A1357,'Medical Examinations'!$A$2:$J$2336,4,FALSE)</f>
        <v>No</v>
      </c>
      <c r="F1357" t="str">
        <f>VLOOKUP($A1357,'Medical Examinations'!$A$2:$J$2336,5,FALSE)</f>
        <v>No</v>
      </c>
      <c r="G1357" t="str">
        <f>VLOOKUP($A1357,'Medical Examinations'!$A$2:$J$2336,6,FALSE)</f>
        <v>No</v>
      </c>
      <c r="H1357" s="17">
        <f>VLOOKUP($A1357,'Medical Examinations'!$A$2:$J$2336,7,FALSE)</f>
        <v>0</v>
      </c>
      <c r="I1357" t="str">
        <f>VLOOKUP($A1357,'Medical Examinations'!$A$2:$J$2336,8,FALSE)</f>
        <v>No</v>
      </c>
      <c r="J1357" t="str">
        <f>VLOOKUP($A1357,'Medical Examinations'!$A$2:$J$2336,9,FALSE)</f>
        <v>Normal Weight</v>
      </c>
      <c r="K1357" t="str">
        <f>VLOOKUP($A1357,'Medical Examinations'!$A$2:$J$2336,10,FALSE)</f>
        <v>Normal</v>
      </c>
      <c r="L1357" s="18">
        <f>VLOOKUP($A1357,'Hospitalisation Details'!$A$2:$H$2345,2,FALSE)</f>
        <v>29533</v>
      </c>
      <c r="M1357" s="13">
        <f>VLOOKUP($A1357,'Hospitalisation Details'!$A$2:$H$2345,4,FALSE)</f>
        <v>8017.06</v>
      </c>
      <c r="N1357" t="str">
        <f>VLOOKUP($A1357,'Hospitalisation Details'!$A$2:$H$2345,5,FALSE)</f>
        <v>tier - 2</v>
      </c>
      <c r="O1357" t="str">
        <f>VLOOKUP($A1357,'Hospitalisation Details'!$A$2:$H$2345,6,FALSE)</f>
        <v>tier - 2</v>
      </c>
      <c r="P1357" t="str">
        <f>VLOOKUP($A1357,'Hospitalisation Details'!$A$2:$H$2345,7,FALSE)</f>
        <v>R1012</v>
      </c>
      <c r="Q1357" s="17">
        <f>VLOOKUP($A1357,'Hospitalisation Details'!$A$2:$H$2345,8,FALSE)</f>
        <v>42</v>
      </c>
    </row>
    <row r="1358" spans="1:17" x14ac:dyDescent="0.25">
      <c r="A1358" t="str">
        <f>'Customer Names'!A1358</f>
        <v>Id1357</v>
      </c>
      <c r="B1358" t="str">
        <f>VLOOKUP($A1358,'Customer Names'!$A$2:$D$2336,3,FALSE)</f>
        <v>Jackie J</v>
      </c>
      <c r="C1358" s="16">
        <f>VLOOKUP($A1358,'Medical Examinations'!$A$2:$J$2336,2,FALSE)</f>
        <v>39.42</v>
      </c>
      <c r="D1358" s="16">
        <f>VLOOKUP($A1358,'Medical Examinations'!$A$2:$J$2336,3,FALSE)</f>
        <v>4.72</v>
      </c>
      <c r="E1358" t="str">
        <f>VLOOKUP($A1358,'Medical Examinations'!$A$2:$J$2336,4,FALSE)</f>
        <v>yes</v>
      </c>
      <c r="F1358" t="str">
        <f>VLOOKUP($A1358,'Medical Examinations'!$A$2:$J$2336,5,FALSE)</f>
        <v>No</v>
      </c>
      <c r="G1358" t="str">
        <f>VLOOKUP($A1358,'Medical Examinations'!$A$2:$J$2336,6,FALSE)</f>
        <v>No</v>
      </c>
      <c r="H1358" s="17">
        <f>VLOOKUP($A1358,'Medical Examinations'!$A$2:$J$2336,7,FALSE)</f>
        <v>1</v>
      </c>
      <c r="I1358" t="str">
        <f>VLOOKUP($A1358,'Medical Examinations'!$A$2:$J$2336,8,FALSE)</f>
        <v>No</v>
      </c>
      <c r="J1358" t="str">
        <f>VLOOKUP($A1358,'Medical Examinations'!$A$2:$J$2336,9,FALSE)</f>
        <v>Obesity</v>
      </c>
      <c r="K1358" t="str">
        <f>VLOOKUP($A1358,'Medical Examinations'!$A$2:$J$2336,10,FALSE)</f>
        <v>Normal</v>
      </c>
      <c r="L1358" s="18">
        <f>VLOOKUP($A1358,'Hospitalisation Details'!$A$2:$H$2345,2,FALSE)</f>
        <v>34960</v>
      </c>
      <c r="M1358" s="13">
        <f>VLOOKUP($A1358,'Hospitalisation Details'!$A$2:$H$2345,4,FALSE)</f>
        <v>8014.62</v>
      </c>
      <c r="N1358" t="str">
        <f>VLOOKUP($A1358,'Hospitalisation Details'!$A$2:$H$2345,5,FALSE)</f>
        <v>tier - 2</v>
      </c>
      <c r="O1358" t="str">
        <f>VLOOKUP($A1358,'Hospitalisation Details'!$A$2:$H$2345,6,FALSE)</f>
        <v>tier - 3</v>
      </c>
      <c r="P1358" t="str">
        <f>VLOOKUP($A1358,'Hospitalisation Details'!$A$2:$H$2345,7,FALSE)</f>
        <v>R1012</v>
      </c>
      <c r="Q1358" s="17">
        <f>VLOOKUP($A1358,'Hospitalisation Details'!$A$2:$H$2345,8,FALSE)</f>
        <v>27</v>
      </c>
    </row>
    <row r="1359" spans="1:17" x14ac:dyDescent="0.25">
      <c r="A1359" t="str">
        <f>'Customer Names'!A1359</f>
        <v>Id1358</v>
      </c>
      <c r="B1359" t="str">
        <f>VLOOKUP($A1359,'Customer Names'!$A$2:$D$2336,3,FALSE)</f>
        <v>Justin</v>
      </c>
      <c r="C1359" s="16">
        <f>VLOOKUP($A1359,'Medical Examinations'!$A$2:$J$2336,2,FALSE)</f>
        <v>16.8</v>
      </c>
      <c r="D1359" s="16">
        <f>VLOOKUP($A1359,'Medical Examinations'!$A$2:$J$2336,3,FALSE)</f>
        <v>7.98</v>
      </c>
      <c r="E1359" t="str">
        <f>VLOOKUP($A1359,'Medical Examinations'!$A$2:$J$2336,4,FALSE)</f>
        <v>No</v>
      </c>
      <c r="F1359" t="str">
        <f>VLOOKUP($A1359,'Medical Examinations'!$A$2:$J$2336,5,FALSE)</f>
        <v>No</v>
      </c>
      <c r="G1359" t="str">
        <f>VLOOKUP($A1359,'Medical Examinations'!$A$2:$J$2336,6,FALSE)</f>
        <v>No</v>
      </c>
      <c r="H1359" s="17">
        <f>VLOOKUP($A1359,'Medical Examinations'!$A$2:$J$2336,7,FALSE)</f>
        <v>0</v>
      </c>
      <c r="I1359" t="str">
        <f>VLOOKUP($A1359,'Medical Examinations'!$A$2:$J$2336,8,FALSE)</f>
        <v>No</v>
      </c>
      <c r="J1359" t="str">
        <f>VLOOKUP($A1359,'Medical Examinations'!$A$2:$J$2336,9,FALSE)</f>
        <v>Underweight</v>
      </c>
      <c r="K1359" t="str">
        <f>VLOOKUP($A1359,'Medical Examinations'!$A$2:$J$2336,10,FALSE)</f>
        <v>Diabetes</v>
      </c>
      <c r="L1359" s="18">
        <f>VLOOKUP($A1359,'Hospitalisation Details'!$A$2:$H$2345,2,FALSE)</f>
        <v>22880</v>
      </c>
      <c r="M1359" s="13">
        <f>VLOOKUP($A1359,'Hospitalisation Details'!$A$2:$H$2345,4,FALSE)</f>
        <v>8004.96</v>
      </c>
      <c r="N1359" t="str">
        <f>VLOOKUP($A1359,'Hospitalisation Details'!$A$2:$H$2345,5,FALSE)</f>
        <v>tier - 3</v>
      </c>
      <c r="O1359" t="str">
        <f>VLOOKUP($A1359,'Hospitalisation Details'!$A$2:$H$2345,6,FALSE)</f>
        <v>tier - 1</v>
      </c>
      <c r="P1359" t="str">
        <f>VLOOKUP($A1359,'Hospitalisation Details'!$A$2:$H$2345,7,FALSE)</f>
        <v>R1013</v>
      </c>
      <c r="Q1359" s="17">
        <f>VLOOKUP($A1359,'Hospitalisation Details'!$A$2:$H$2345,8,FALSE)</f>
        <v>60</v>
      </c>
    </row>
    <row r="1360" spans="1:17" x14ac:dyDescent="0.25">
      <c r="A1360" t="str">
        <f>'Customer Names'!A1360</f>
        <v>Id1359</v>
      </c>
      <c r="B1360" t="str">
        <f>VLOOKUP($A1360,'Customer Names'!$A$2:$D$2336,3,FALSE)</f>
        <v>Kerry</v>
      </c>
      <c r="C1360" s="16">
        <f>VLOOKUP($A1360,'Medical Examinations'!$A$2:$J$2336,2,FALSE)</f>
        <v>23.274999999999999</v>
      </c>
      <c r="D1360" s="16">
        <f>VLOOKUP($A1360,'Medical Examinations'!$A$2:$J$2336,3,FALSE)</f>
        <v>6.26</v>
      </c>
      <c r="E1360" t="str">
        <f>VLOOKUP($A1360,'Medical Examinations'!$A$2:$J$2336,4,FALSE)</f>
        <v>yes</v>
      </c>
      <c r="F1360" t="str">
        <f>VLOOKUP($A1360,'Medical Examinations'!$A$2:$J$2336,5,FALSE)</f>
        <v>No</v>
      </c>
      <c r="G1360" t="str">
        <f>VLOOKUP($A1360,'Medical Examinations'!$A$2:$J$2336,6,FALSE)</f>
        <v>Yes</v>
      </c>
      <c r="H1360" s="17">
        <f>VLOOKUP($A1360,'Medical Examinations'!$A$2:$J$2336,7,FALSE)</f>
        <v>1</v>
      </c>
      <c r="I1360" t="str">
        <f>VLOOKUP($A1360,'Medical Examinations'!$A$2:$J$2336,8,FALSE)</f>
        <v>No</v>
      </c>
      <c r="J1360" t="str">
        <f>VLOOKUP($A1360,'Medical Examinations'!$A$2:$J$2336,9,FALSE)</f>
        <v>Normal Weight</v>
      </c>
      <c r="K1360" t="str">
        <f>VLOOKUP($A1360,'Medical Examinations'!$A$2:$J$2336,10,FALSE)</f>
        <v>Prediabetes</v>
      </c>
      <c r="L1360" s="18">
        <f>VLOOKUP($A1360,'Hospitalisation Details'!$A$2:$H$2345,2,FALSE)</f>
        <v>30548</v>
      </c>
      <c r="M1360" s="13">
        <f>VLOOKUP($A1360,'Hospitalisation Details'!$A$2:$H$2345,4,FALSE)</f>
        <v>7986.48</v>
      </c>
      <c r="N1360" t="str">
        <f>VLOOKUP($A1360,'Hospitalisation Details'!$A$2:$H$2345,5,FALSE)</f>
        <v>tier - 2</v>
      </c>
      <c r="O1360" t="str">
        <f>VLOOKUP($A1360,'Hospitalisation Details'!$A$2:$H$2345,6,FALSE)</f>
        <v>tier - 3</v>
      </c>
      <c r="P1360" t="str">
        <f>VLOOKUP($A1360,'Hospitalisation Details'!$A$2:$H$2345,7,FALSE)</f>
        <v>R1024</v>
      </c>
      <c r="Q1360" s="17">
        <f>VLOOKUP($A1360,'Hospitalisation Details'!$A$2:$H$2345,8,FALSE)</f>
        <v>39</v>
      </c>
    </row>
    <row r="1361" spans="1:17" x14ac:dyDescent="0.25">
      <c r="A1361" t="str">
        <f>'Customer Names'!A1361</f>
        <v>Id1360</v>
      </c>
      <c r="B1361" t="str">
        <f>VLOOKUP($A1361,'Customer Names'!$A$2:$D$2336,3,FALSE)</f>
        <v>Cindy G.</v>
      </c>
      <c r="C1361" s="16">
        <f>VLOOKUP($A1361,'Medical Examinations'!$A$2:$J$2336,2,FALSE)</f>
        <v>22.8</v>
      </c>
      <c r="D1361" s="16">
        <f>VLOOKUP($A1361,'Medical Examinations'!$A$2:$J$2336,3,FALSE)</f>
        <v>4.29</v>
      </c>
      <c r="E1361" t="str">
        <f>VLOOKUP($A1361,'Medical Examinations'!$A$2:$J$2336,4,FALSE)</f>
        <v>yes</v>
      </c>
      <c r="F1361" t="str">
        <f>VLOOKUP($A1361,'Medical Examinations'!$A$2:$J$2336,5,FALSE)</f>
        <v>No</v>
      </c>
      <c r="G1361" t="str">
        <f>VLOOKUP($A1361,'Medical Examinations'!$A$2:$J$2336,6,FALSE)</f>
        <v>Yes</v>
      </c>
      <c r="H1361" s="17">
        <f>VLOOKUP($A1361,'Medical Examinations'!$A$2:$J$2336,7,FALSE)</f>
        <v>1</v>
      </c>
      <c r="I1361" t="str">
        <f>VLOOKUP($A1361,'Medical Examinations'!$A$2:$J$2336,8,FALSE)</f>
        <v>No</v>
      </c>
      <c r="J1361" t="str">
        <f>VLOOKUP($A1361,'Medical Examinations'!$A$2:$J$2336,9,FALSE)</f>
        <v>Normal Weight</v>
      </c>
      <c r="K1361" t="str">
        <f>VLOOKUP($A1361,'Medical Examinations'!$A$2:$J$2336,10,FALSE)</f>
        <v>Normal</v>
      </c>
      <c r="L1361" s="18">
        <f>VLOOKUP($A1361,'Hospitalisation Details'!$A$2:$H$2345,2,FALSE)</f>
        <v>30556</v>
      </c>
      <c r="M1361" s="13">
        <f>VLOOKUP($A1361,'Hospitalisation Details'!$A$2:$H$2345,4,FALSE)</f>
        <v>7985.82</v>
      </c>
      <c r="N1361" t="str">
        <f>VLOOKUP($A1361,'Hospitalisation Details'!$A$2:$H$2345,5,FALSE)</f>
        <v>tier - 2</v>
      </c>
      <c r="O1361" t="str">
        <f>VLOOKUP($A1361,'Hospitalisation Details'!$A$2:$H$2345,6,FALSE)</f>
        <v>tier - 1</v>
      </c>
      <c r="P1361" t="str">
        <f>VLOOKUP($A1361,'Hospitalisation Details'!$A$2:$H$2345,7,FALSE)</f>
        <v>R1024</v>
      </c>
      <c r="Q1361" s="17">
        <f>VLOOKUP($A1361,'Hospitalisation Details'!$A$2:$H$2345,8,FALSE)</f>
        <v>39</v>
      </c>
    </row>
    <row r="1362" spans="1:17" x14ac:dyDescent="0.25">
      <c r="A1362" t="str">
        <f>'Customer Names'!A1362</f>
        <v>Id1361</v>
      </c>
      <c r="B1362" t="str">
        <f>VLOOKUP($A1362,'Customer Names'!$A$2:$D$2336,3,FALSE)</f>
        <v>Gennaro</v>
      </c>
      <c r="C1362" s="16">
        <f>VLOOKUP($A1362,'Medical Examinations'!$A$2:$J$2336,2,FALSE)</f>
        <v>24.3</v>
      </c>
      <c r="D1362" s="16">
        <f>VLOOKUP($A1362,'Medical Examinations'!$A$2:$J$2336,3,FALSE)</f>
        <v>5.43</v>
      </c>
      <c r="E1362" t="str">
        <f>VLOOKUP($A1362,'Medical Examinations'!$A$2:$J$2336,4,FALSE)</f>
        <v>No</v>
      </c>
      <c r="F1362" t="str">
        <f>VLOOKUP($A1362,'Medical Examinations'!$A$2:$J$2336,5,FALSE)</f>
        <v>No</v>
      </c>
      <c r="G1362" t="str">
        <f>VLOOKUP($A1362,'Medical Examinations'!$A$2:$J$2336,6,FALSE)</f>
        <v>No</v>
      </c>
      <c r="H1362" s="17">
        <f>VLOOKUP($A1362,'Medical Examinations'!$A$2:$J$2336,7,FALSE)</f>
        <v>2</v>
      </c>
      <c r="I1362" t="str">
        <f>VLOOKUP($A1362,'Medical Examinations'!$A$2:$J$2336,8,FALSE)</f>
        <v>No</v>
      </c>
      <c r="J1362" t="str">
        <f>VLOOKUP($A1362,'Medical Examinations'!$A$2:$J$2336,9,FALSE)</f>
        <v>Normal Weight</v>
      </c>
      <c r="K1362" t="str">
        <f>VLOOKUP($A1362,'Medical Examinations'!$A$2:$J$2336,10,FALSE)</f>
        <v>Normal</v>
      </c>
      <c r="L1362" s="18">
        <f>VLOOKUP($A1362,'Hospitalisation Details'!$A$2:$H$2345,2,FALSE)</f>
        <v>26626</v>
      </c>
      <c r="M1362" s="13">
        <f>VLOOKUP($A1362,'Hospitalisation Details'!$A$2:$H$2345,4,FALSE)</f>
        <v>7980.34</v>
      </c>
      <c r="N1362" t="str">
        <f>VLOOKUP($A1362,'Hospitalisation Details'!$A$2:$H$2345,5,FALSE)</f>
        <v>tier - 2</v>
      </c>
      <c r="O1362" t="str">
        <f>VLOOKUP($A1362,'Hospitalisation Details'!$A$2:$H$2345,6,FALSE)</f>
        <v>tier - 2</v>
      </c>
      <c r="P1362" t="str">
        <f>VLOOKUP($A1362,'Hospitalisation Details'!$A$2:$H$2345,7,FALSE)</f>
        <v>R1013</v>
      </c>
      <c r="Q1362" s="17">
        <f>VLOOKUP($A1362,'Hospitalisation Details'!$A$2:$H$2345,8,FALSE)</f>
        <v>50</v>
      </c>
    </row>
    <row r="1363" spans="1:17" x14ac:dyDescent="0.25">
      <c r="A1363" t="str">
        <f>'Customer Names'!A1363</f>
        <v>Id1362</v>
      </c>
      <c r="B1363" t="str">
        <f>VLOOKUP($A1363,'Customer Names'!$A$2:$D$2336,3,FALSE)</f>
        <v>Terry</v>
      </c>
      <c r="C1363" s="16">
        <f>VLOOKUP($A1363,'Medical Examinations'!$A$2:$J$2336,2,FALSE)</f>
        <v>25.13</v>
      </c>
      <c r="D1363" s="16">
        <f>VLOOKUP($A1363,'Medical Examinations'!$A$2:$J$2336,3,FALSE)</f>
        <v>8</v>
      </c>
      <c r="E1363" t="str">
        <f>VLOOKUP($A1363,'Medical Examinations'!$A$2:$J$2336,4,FALSE)</f>
        <v>yes</v>
      </c>
      <c r="F1363" t="str">
        <f>VLOOKUP($A1363,'Medical Examinations'!$A$2:$J$2336,5,FALSE)</f>
        <v>No</v>
      </c>
      <c r="G1363" t="str">
        <f>VLOOKUP($A1363,'Medical Examinations'!$A$2:$J$2336,6,FALSE)</f>
        <v>No</v>
      </c>
      <c r="H1363" s="17">
        <f>VLOOKUP($A1363,'Medical Examinations'!$A$2:$J$2336,7,FALSE)</f>
        <v>1</v>
      </c>
      <c r="I1363" t="str">
        <f>VLOOKUP($A1363,'Medical Examinations'!$A$2:$J$2336,8,FALSE)</f>
        <v>No</v>
      </c>
      <c r="J1363" t="str">
        <f>VLOOKUP($A1363,'Medical Examinations'!$A$2:$J$2336,9,FALSE)</f>
        <v>Overweight</v>
      </c>
      <c r="K1363" t="str">
        <f>VLOOKUP($A1363,'Medical Examinations'!$A$2:$J$2336,10,FALSE)</f>
        <v>Diabetes</v>
      </c>
      <c r="L1363" s="18">
        <f>VLOOKUP($A1363,'Hospitalisation Details'!$A$2:$H$2345,2,FALSE)</f>
        <v>27616</v>
      </c>
      <c r="M1363" s="13">
        <f>VLOOKUP($A1363,'Hospitalisation Details'!$A$2:$H$2345,4,FALSE)</f>
        <v>7966.81</v>
      </c>
      <c r="N1363" t="str">
        <f>VLOOKUP($A1363,'Hospitalisation Details'!$A$2:$H$2345,5,FALSE)</f>
        <v>tier - 2</v>
      </c>
      <c r="O1363" t="str">
        <f>VLOOKUP($A1363,'Hospitalisation Details'!$A$2:$H$2345,6,FALSE)</f>
        <v>tier - 2</v>
      </c>
      <c r="P1363" t="str">
        <f>VLOOKUP($A1363,'Hospitalisation Details'!$A$2:$H$2345,7,FALSE)</f>
        <v>R1013</v>
      </c>
      <c r="Q1363" s="17">
        <f>VLOOKUP($A1363,'Hospitalisation Details'!$A$2:$H$2345,8,FALSE)</f>
        <v>47</v>
      </c>
    </row>
    <row r="1364" spans="1:17" x14ac:dyDescent="0.25">
      <c r="A1364" t="str">
        <f>'Customer Names'!A1364</f>
        <v>Id1363</v>
      </c>
      <c r="B1364" t="str">
        <f>VLOOKUP($A1364,'Customer Names'!$A$2:$D$2336,3,FALSE)</f>
        <v>Patrick J</v>
      </c>
      <c r="C1364" s="16">
        <f>VLOOKUP($A1364,'Medical Examinations'!$A$2:$J$2336,2,FALSE)</f>
        <v>22.72</v>
      </c>
      <c r="D1364" s="16">
        <f>VLOOKUP($A1364,'Medical Examinations'!$A$2:$J$2336,3,FALSE)</f>
        <v>9.9600000000000009</v>
      </c>
      <c r="E1364" t="str">
        <f>VLOOKUP($A1364,'Medical Examinations'!$A$2:$J$2336,4,FALSE)</f>
        <v>yes</v>
      </c>
      <c r="F1364" t="str">
        <f>VLOOKUP($A1364,'Medical Examinations'!$A$2:$J$2336,5,FALSE)</f>
        <v>No</v>
      </c>
      <c r="G1364" t="str">
        <f>VLOOKUP($A1364,'Medical Examinations'!$A$2:$J$2336,6,FALSE)</f>
        <v>No</v>
      </c>
      <c r="H1364" s="17">
        <f>VLOOKUP($A1364,'Medical Examinations'!$A$2:$J$2336,7,FALSE)</f>
        <v>2</v>
      </c>
      <c r="I1364" t="str">
        <f>VLOOKUP($A1364,'Medical Examinations'!$A$2:$J$2336,8,FALSE)</f>
        <v>No</v>
      </c>
      <c r="J1364" t="str">
        <f>VLOOKUP($A1364,'Medical Examinations'!$A$2:$J$2336,9,FALSE)</f>
        <v>Normal Weight</v>
      </c>
      <c r="K1364" t="str">
        <f>VLOOKUP($A1364,'Medical Examinations'!$A$2:$J$2336,10,FALSE)</f>
        <v>Diabetes</v>
      </c>
      <c r="L1364" s="18">
        <f>VLOOKUP($A1364,'Hospitalisation Details'!$A$2:$H$2345,2,FALSE)</f>
        <v>25738</v>
      </c>
      <c r="M1364" s="13">
        <f>VLOOKUP($A1364,'Hospitalisation Details'!$A$2:$H$2345,4,FALSE)</f>
        <v>7958.13</v>
      </c>
      <c r="N1364" t="str">
        <f>VLOOKUP($A1364,'Hospitalisation Details'!$A$2:$H$2345,5,FALSE)</f>
        <v>tier - 2</v>
      </c>
      <c r="O1364" t="str">
        <f>VLOOKUP($A1364,'Hospitalisation Details'!$A$2:$H$2345,6,FALSE)</f>
        <v>tier - 2</v>
      </c>
      <c r="P1364" t="str">
        <f>VLOOKUP($A1364,'Hospitalisation Details'!$A$2:$H$2345,7,FALSE)</f>
        <v>R1013</v>
      </c>
      <c r="Q1364" s="17">
        <f>VLOOKUP($A1364,'Hospitalisation Details'!$A$2:$H$2345,8,FALSE)</f>
        <v>52</v>
      </c>
    </row>
    <row r="1365" spans="1:17" x14ac:dyDescent="0.25">
      <c r="A1365" t="str">
        <f>'Customer Names'!A1365</f>
        <v>Id1364</v>
      </c>
      <c r="B1365" t="str">
        <f>VLOOKUP($A1365,'Customer Names'!$A$2:$D$2336,3,FALSE)</f>
        <v>Keara</v>
      </c>
      <c r="C1365" s="16">
        <f>VLOOKUP($A1365,'Medical Examinations'!$A$2:$J$2336,2,FALSE)</f>
        <v>32.6</v>
      </c>
      <c r="D1365" s="16">
        <f>VLOOKUP($A1365,'Medical Examinations'!$A$2:$J$2336,3,FALSE)</f>
        <v>6.8</v>
      </c>
      <c r="E1365" t="str">
        <f>VLOOKUP($A1365,'Medical Examinations'!$A$2:$J$2336,4,FALSE)</f>
        <v>yes</v>
      </c>
      <c r="F1365" t="str">
        <f>VLOOKUP($A1365,'Medical Examinations'!$A$2:$J$2336,5,FALSE)</f>
        <v>No</v>
      </c>
      <c r="G1365" t="str">
        <f>VLOOKUP($A1365,'Medical Examinations'!$A$2:$J$2336,6,FALSE)</f>
        <v>No</v>
      </c>
      <c r="H1365" s="17">
        <f>VLOOKUP($A1365,'Medical Examinations'!$A$2:$J$2336,7,FALSE)</f>
        <v>0</v>
      </c>
      <c r="I1365" t="str">
        <f>VLOOKUP($A1365,'Medical Examinations'!$A$2:$J$2336,8,FALSE)</f>
        <v>No</v>
      </c>
      <c r="J1365" t="str">
        <f>VLOOKUP($A1365,'Medical Examinations'!$A$2:$J$2336,9,FALSE)</f>
        <v>Obesity</v>
      </c>
      <c r="K1365" t="str">
        <f>VLOOKUP($A1365,'Medical Examinations'!$A$2:$J$2336,10,FALSE)</f>
        <v>Diabetes</v>
      </c>
      <c r="L1365" s="18">
        <f>VLOOKUP($A1365,'Hospitalisation Details'!$A$2:$H$2345,2,FALSE)</f>
        <v>29948</v>
      </c>
      <c r="M1365" s="13">
        <f>VLOOKUP($A1365,'Hospitalisation Details'!$A$2:$H$2345,4,FALSE)</f>
        <v>7954.52</v>
      </c>
      <c r="N1365" t="str">
        <f>VLOOKUP($A1365,'Hospitalisation Details'!$A$2:$H$2345,5,FALSE)</f>
        <v>tier - 2</v>
      </c>
      <c r="O1365" t="str">
        <f>VLOOKUP($A1365,'Hospitalisation Details'!$A$2:$H$2345,6,FALSE)</f>
        <v>tier - 2</v>
      </c>
      <c r="P1365" t="str">
        <f>VLOOKUP($A1365,'Hospitalisation Details'!$A$2:$H$2345,7,FALSE)</f>
        <v>R1011</v>
      </c>
      <c r="Q1365" s="17">
        <f>VLOOKUP($A1365,'Hospitalisation Details'!$A$2:$H$2345,8,FALSE)</f>
        <v>41</v>
      </c>
    </row>
    <row r="1366" spans="1:17" x14ac:dyDescent="0.25">
      <c r="A1366" t="str">
        <f>'Customer Names'!A1366</f>
        <v>Id1365</v>
      </c>
      <c r="B1366" t="str">
        <f>VLOOKUP($A1366,'Customer Names'!$A$2:$D$2336,3,FALSE)</f>
        <v>Nicole</v>
      </c>
      <c r="C1366" s="16">
        <f>VLOOKUP($A1366,'Medical Examinations'!$A$2:$J$2336,2,FALSE)</f>
        <v>17.28</v>
      </c>
      <c r="D1366" s="16">
        <f>VLOOKUP($A1366,'Medical Examinations'!$A$2:$J$2336,3,FALSE)</f>
        <v>6.22</v>
      </c>
      <c r="E1366" t="str">
        <f>VLOOKUP($A1366,'Medical Examinations'!$A$2:$J$2336,4,FALSE)</f>
        <v>yes</v>
      </c>
      <c r="F1366" t="str">
        <f>VLOOKUP($A1366,'Medical Examinations'!$A$2:$J$2336,5,FALSE)</f>
        <v>No</v>
      </c>
      <c r="G1366" t="str">
        <f>VLOOKUP($A1366,'Medical Examinations'!$A$2:$J$2336,6,FALSE)</f>
        <v>No</v>
      </c>
      <c r="H1366" s="17">
        <f>VLOOKUP($A1366,'Medical Examinations'!$A$2:$J$2336,7,FALSE)</f>
        <v>2</v>
      </c>
      <c r="I1366" t="str">
        <f>VLOOKUP($A1366,'Medical Examinations'!$A$2:$J$2336,8,FALSE)</f>
        <v>No</v>
      </c>
      <c r="J1366" t="str">
        <f>VLOOKUP($A1366,'Medical Examinations'!$A$2:$J$2336,9,FALSE)</f>
        <v>Underweight</v>
      </c>
      <c r="K1366" t="str">
        <f>VLOOKUP($A1366,'Medical Examinations'!$A$2:$J$2336,10,FALSE)</f>
        <v>Prediabetes</v>
      </c>
      <c r="L1366" s="18">
        <f>VLOOKUP($A1366,'Hospitalisation Details'!$A$2:$H$2345,2,FALSE)</f>
        <v>24297</v>
      </c>
      <c r="M1366" s="13">
        <f>VLOOKUP($A1366,'Hospitalisation Details'!$A$2:$H$2345,4,FALSE)</f>
        <v>7953.72</v>
      </c>
      <c r="N1366" t="str">
        <f>VLOOKUP($A1366,'Hospitalisation Details'!$A$2:$H$2345,5,FALSE)</f>
        <v>tier - 3</v>
      </c>
      <c r="O1366" t="str">
        <f>VLOOKUP($A1366,'Hospitalisation Details'!$A$2:$H$2345,6,FALSE)</f>
        <v>tier - 3</v>
      </c>
      <c r="P1366" t="str">
        <f>VLOOKUP($A1366,'Hospitalisation Details'!$A$2:$H$2345,7,FALSE)</f>
        <v>R1012</v>
      </c>
      <c r="Q1366" s="17">
        <f>VLOOKUP($A1366,'Hospitalisation Details'!$A$2:$H$2345,8,FALSE)</f>
        <v>56</v>
      </c>
    </row>
    <row r="1367" spans="1:17" x14ac:dyDescent="0.25">
      <c r="A1367" t="str">
        <f>'Customer Names'!A1367</f>
        <v>Id1366</v>
      </c>
      <c r="B1367" t="str">
        <f>VLOOKUP($A1367,'Customer Names'!$A$2:$D$2336,3,FALSE)</f>
        <v>Katena</v>
      </c>
      <c r="C1367" s="16">
        <f>VLOOKUP($A1367,'Medical Examinations'!$A$2:$J$2336,2,FALSE)</f>
        <v>27.92</v>
      </c>
      <c r="D1367" s="16">
        <f>VLOOKUP($A1367,'Medical Examinations'!$A$2:$J$2336,3,FALSE)</f>
        <v>5.79</v>
      </c>
      <c r="E1367" t="str">
        <f>VLOOKUP($A1367,'Medical Examinations'!$A$2:$J$2336,4,FALSE)</f>
        <v>No</v>
      </c>
      <c r="F1367" t="str">
        <f>VLOOKUP($A1367,'Medical Examinations'!$A$2:$J$2336,5,FALSE)</f>
        <v>No</v>
      </c>
      <c r="G1367" t="str">
        <f>VLOOKUP($A1367,'Medical Examinations'!$A$2:$J$2336,6,FALSE)</f>
        <v>No</v>
      </c>
      <c r="H1367" s="17">
        <f>VLOOKUP($A1367,'Medical Examinations'!$A$2:$J$2336,7,FALSE)</f>
        <v>1</v>
      </c>
      <c r="I1367" t="str">
        <f>VLOOKUP($A1367,'Medical Examinations'!$A$2:$J$2336,8,FALSE)</f>
        <v>No</v>
      </c>
      <c r="J1367" t="str">
        <f>VLOOKUP($A1367,'Medical Examinations'!$A$2:$J$2336,9,FALSE)</f>
        <v>Overweight</v>
      </c>
      <c r="K1367" t="str">
        <f>VLOOKUP($A1367,'Medical Examinations'!$A$2:$J$2336,10,FALSE)</f>
        <v>Prediabetes</v>
      </c>
      <c r="L1367" s="18">
        <f>VLOOKUP($A1367,'Hospitalisation Details'!$A$2:$H$2345,2,FALSE)</f>
        <v>32079</v>
      </c>
      <c r="M1367" s="13">
        <f>VLOOKUP($A1367,'Hospitalisation Details'!$A$2:$H$2345,4,FALSE)</f>
        <v>7948.22</v>
      </c>
      <c r="N1367" t="str">
        <f>VLOOKUP($A1367,'Hospitalisation Details'!$A$2:$H$2345,5,FALSE)</f>
        <v>tier - 2</v>
      </c>
      <c r="O1367" t="str">
        <f>VLOOKUP($A1367,'Hospitalisation Details'!$A$2:$H$2345,6,FALSE)</f>
        <v>tier - 3</v>
      </c>
      <c r="P1367" t="str">
        <f>VLOOKUP($A1367,'Hospitalisation Details'!$A$2:$H$2345,7,FALSE)</f>
        <v>R1025</v>
      </c>
      <c r="Q1367" s="17">
        <f>VLOOKUP($A1367,'Hospitalisation Details'!$A$2:$H$2345,8,FALSE)</f>
        <v>35</v>
      </c>
    </row>
    <row r="1368" spans="1:17" x14ac:dyDescent="0.25">
      <c r="A1368" t="str">
        <f>'Customer Names'!A1368</f>
        <v>Id1367</v>
      </c>
      <c r="B1368" t="str">
        <f>VLOOKUP($A1368,'Customer Names'!$A$2:$D$2336,3,FALSE)</f>
        <v>Bean K.</v>
      </c>
      <c r="C1368" s="16">
        <f>VLOOKUP($A1368,'Medical Examinations'!$A$2:$J$2336,2,FALSE)</f>
        <v>38.284999999999997</v>
      </c>
      <c r="D1368" s="16">
        <f>VLOOKUP($A1368,'Medical Examinations'!$A$2:$J$2336,3,FALSE)</f>
        <v>5.41</v>
      </c>
      <c r="E1368" t="str">
        <f>VLOOKUP($A1368,'Medical Examinations'!$A$2:$J$2336,4,FALSE)</f>
        <v>No</v>
      </c>
      <c r="F1368" t="str">
        <f>VLOOKUP($A1368,'Medical Examinations'!$A$2:$J$2336,5,FALSE)</f>
        <v>No</v>
      </c>
      <c r="G1368" t="str">
        <f>VLOOKUP($A1368,'Medical Examinations'!$A$2:$J$2336,6,FALSE)</f>
        <v>No</v>
      </c>
      <c r="H1368" s="17">
        <f>VLOOKUP($A1368,'Medical Examinations'!$A$2:$J$2336,7,FALSE)</f>
        <v>0</v>
      </c>
      <c r="I1368" t="str">
        <f>VLOOKUP($A1368,'Medical Examinations'!$A$2:$J$2336,8,FALSE)</f>
        <v>No</v>
      </c>
      <c r="J1368" t="str">
        <f>VLOOKUP($A1368,'Medical Examinations'!$A$2:$J$2336,9,FALSE)</f>
        <v>Obesity</v>
      </c>
      <c r="K1368" t="str">
        <f>VLOOKUP($A1368,'Medical Examinations'!$A$2:$J$2336,10,FALSE)</f>
        <v>Normal</v>
      </c>
      <c r="L1368" s="18">
        <f>VLOOKUP($A1368,'Hospitalisation Details'!$A$2:$H$2345,2,FALSE)</f>
        <v>28326</v>
      </c>
      <c r="M1368" s="13">
        <f>VLOOKUP($A1368,'Hospitalisation Details'!$A$2:$H$2345,4,FALSE)</f>
        <v>7935.29</v>
      </c>
      <c r="N1368" t="str">
        <f>VLOOKUP($A1368,'Hospitalisation Details'!$A$2:$H$2345,5,FALSE)</f>
        <v>tier - 2</v>
      </c>
      <c r="O1368" t="str">
        <f>VLOOKUP($A1368,'Hospitalisation Details'!$A$2:$H$2345,6,FALSE)</f>
        <v>tier - 1</v>
      </c>
      <c r="P1368" t="str">
        <f>VLOOKUP($A1368,'Hospitalisation Details'!$A$2:$H$2345,7,FALSE)</f>
        <v>R1024</v>
      </c>
      <c r="Q1368" s="17">
        <f>VLOOKUP($A1368,'Hospitalisation Details'!$A$2:$H$2345,8,FALSE)</f>
        <v>45</v>
      </c>
    </row>
    <row r="1369" spans="1:17" x14ac:dyDescent="0.25">
      <c r="A1369" t="str">
        <f>'Customer Names'!A1369</f>
        <v>Id1368</v>
      </c>
      <c r="B1369" t="str">
        <f>VLOOKUP($A1369,'Customer Names'!$A$2:$D$2336,3,FALSE)</f>
        <v>Brian</v>
      </c>
      <c r="C1369" s="16">
        <f>VLOOKUP($A1369,'Medical Examinations'!$A$2:$J$2336,2,FALSE)</f>
        <v>16.48</v>
      </c>
      <c r="D1369" s="16">
        <f>VLOOKUP($A1369,'Medical Examinations'!$A$2:$J$2336,3,FALSE)</f>
        <v>11.05</v>
      </c>
      <c r="E1369" t="str">
        <f>VLOOKUP($A1369,'Medical Examinations'!$A$2:$J$2336,4,FALSE)</f>
        <v>No</v>
      </c>
      <c r="F1369" t="str">
        <f>VLOOKUP($A1369,'Medical Examinations'!$A$2:$J$2336,5,FALSE)</f>
        <v>No</v>
      </c>
      <c r="G1369" t="str">
        <f>VLOOKUP($A1369,'Medical Examinations'!$A$2:$J$2336,6,FALSE)</f>
        <v>No</v>
      </c>
      <c r="H1369" s="17">
        <f>VLOOKUP($A1369,'Medical Examinations'!$A$2:$J$2336,7,FALSE)</f>
        <v>0</v>
      </c>
      <c r="I1369" t="str">
        <f>VLOOKUP($A1369,'Medical Examinations'!$A$2:$J$2336,8,FALSE)</f>
        <v>No</v>
      </c>
      <c r="J1369" t="str">
        <f>VLOOKUP($A1369,'Medical Examinations'!$A$2:$J$2336,9,FALSE)</f>
        <v>Underweight</v>
      </c>
      <c r="K1369" t="str">
        <f>VLOOKUP($A1369,'Medical Examinations'!$A$2:$J$2336,10,FALSE)</f>
        <v>Diabetes</v>
      </c>
      <c r="L1369" s="18">
        <f>VLOOKUP($A1369,'Hospitalisation Details'!$A$2:$H$2345,2,FALSE)</f>
        <v>22929</v>
      </c>
      <c r="M1369" s="13">
        <f>VLOOKUP($A1369,'Hospitalisation Details'!$A$2:$H$2345,4,FALSE)</f>
        <v>7896.41</v>
      </c>
      <c r="N1369" t="str">
        <f>VLOOKUP($A1369,'Hospitalisation Details'!$A$2:$H$2345,5,FALSE)</f>
        <v>tier - 3</v>
      </c>
      <c r="O1369" t="str">
        <f>VLOOKUP($A1369,'Hospitalisation Details'!$A$2:$H$2345,6,FALSE)</f>
        <v>tier - 2</v>
      </c>
      <c r="P1369" t="str">
        <f>VLOOKUP($A1369,'Hospitalisation Details'!$A$2:$H$2345,7,FALSE)</f>
        <v>R1013</v>
      </c>
      <c r="Q1369" s="17">
        <f>VLOOKUP($A1369,'Hospitalisation Details'!$A$2:$H$2345,8,FALSE)</f>
        <v>60</v>
      </c>
    </row>
    <row r="1370" spans="1:17" x14ac:dyDescent="0.25">
      <c r="A1370" t="str">
        <f>'Customer Names'!A1370</f>
        <v>Id1369</v>
      </c>
      <c r="B1370" t="str">
        <f>VLOOKUP($A1370,'Customer Names'!$A$2:$D$2336,3,FALSE)</f>
        <v>Jan-Patrick</v>
      </c>
      <c r="C1370" s="16">
        <f>VLOOKUP($A1370,'Medical Examinations'!$A$2:$J$2336,2,FALSE)</f>
        <v>38.57</v>
      </c>
      <c r="D1370" s="16">
        <f>VLOOKUP($A1370,'Medical Examinations'!$A$2:$J$2336,3,FALSE)</f>
        <v>6.27</v>
      </c>
      <c r="E1370" t="str">
        <f>VLOOKUP($A1370,'Medical Examinations'!$A$2:$J$2336,4,FALSE)</f>
        <v>No</v>
      </c>
      <c r="F1370" t="str">
        <f>VLOOKUP($A1370,'Medical Examinations'!$A$2:$J$2336,5,FALSE)</f>
        <v>No</v>
      </c>
      <c r="G1370" t="str">
        <f>VLOOKUP($A1370,'Medical Examinations'!$A$2:$J$2336,6,FALSE)</f>
        <v>No</v>
      </c>
      <c r="H1370" s="17">
        <f>VLOOKUP($A1370,'Medical Examinations'!$A$2:$J$2336,7,FALSE)</f>
        <v>0</v>
      </c>
      <c r="I1370" t="str">
        <f>VLOOKUP($A1370,'Medical Examinations'!$A$2:$J$2336,8,FALSE)</f>
        <v>No</v>
      </c>
      <c r="J1370" t="str">
        <f>VLOOKUP($A1370,'Medical Examinations'!$A$2:$J$2336,9,FALSE)</f>
        <v>Obesity</v>
      </c>
      <c r="K1370" t="str">
        <f>VLOOKUP($A1370,'Medical Examinations'!$A$2:$J$2336,10,FALSE)</f>
        <v>Prediabetes</v>
      </c>
      <c r="L1370" s="18">
        <f>VLOOKUP($A1370,'Hospitalisation Details'!$A$2:$H$2345,2,FALSE)</f>
        <v>34655</v>
      </c>
      <c r="M1370" s="13">
        <f>VLOOKUP($A1370,'Hospitalisation Details'!$A$2:$H$2345,4,FALSE)</f>
        <v>7851.85</v>
      </c>
      <c r="N1370" t="str">
        <f>VLOOKUP($A1370,'Hospitalisation Details'!$A$2:$H$2345,5,FALSE)</f>
        <v>tier - 2</v>
      </c>
      <c r="O1370" t="str">
        <f>VLOOKUP($A1370,'Hospitalisation Details'!$A$2:$H$2345,6,FALSE)</f>
        <v>tier - 3</v>
      </c>
      <c r="P1370" t="str">
        <f>VLOOKUP($A1370,'Hospitalisation Details'!$A$2:$H$2345,7,FALSE)</f>
        <v>R1012</v>
      </c>
      <c r="Q1370" s="17">
        <f>VLOOKUP($A1370,'Hospitalisation Details'!$A$2:$H$2345,8,FALSE)</f>
        <v>28</v>
      </c>
    </row>
    <row r="1371" spans="1:17" x14ac:dyDescent="0.25">
      <c r="A1371" t="str">
        <f>'Customer Names'!A1371</f>
        <v>Id1370</v>
      </c>
      <c r="B1371" t="str">
        <f>VLOOKUP($A1371,'Customer Names'!$A$2:$D$2336,3,FALSE)</f>
        <v>Jesse J</v>
      </c>
      <c r="C1371" s="16">
        <f>VLOOKUP($A1371,'Medical Examinations'!$A$2:$J$2336,2,FALSE)</f>
        <v>43.85</v>
      </c>
      <c r="D1371" s="16">
        <f>VLOOKUP($A1371,'Medical Examinations'!$A$2:$J$2336,3,FALSE)</f>
        <v>4.7699999999999996</v>
      </c>
      <c r="E1371" t="str">
        <f>VLOOKUP($A1371,'Medical Examinations'!$A$2:$J$2336,4,FALSE)</f>
        <v>yes</v>
      </c>
      <c r="F1371" t="str">
        <f>VLOOKUP($A1371,'Medical Examinations'!$A$2:$J$2336,5,FALSE)</f>
        <v>No</v>
      </c>
      <c r="G1371" t="str">
        <f>VLOOKUP($A1371,'Medical Examinations'!$A$2:$J$2336,6,FALSE)</f>
        <v>No</v>
      </c>
      <c r="H1371" s="17">
        <f>VLOOKUP($A1371,'Medical Examinations'!$A$2:$J$2336,7,FALSE)</f>
        <v>0</v>
      </c>
      <c r="I1371" t="str">
        <f>VLOOKUP($A1371,'Medical Examinations'!$A$2:$J$2336,8,FALSE)</f>
        <v>No</v>
      </c>
      <c r="J1371" t="str">
        <f>VLOOKUP($A1371,'Medical Examinations'!$A$2:$J$2336,9,FALSE)</f>
        <v>Obesity</v>
      </c>
      <c r="K1371" t="str">
        <f>VLOOKUP($A1371,'Medical Examinations'!$A$2:$J$2336,10,FALSE)</f>
        <v>Normal</v>
      </c>
      <c r="L1371" s="18">
        <f>VLOOKUP($A1371,'Hospitalisation Details'!$A$2:$H$2345,2,FALSE)</f>
        <v>37169</v>
      </c>
      <c r="M1371" s="13">
        <f>VLOOKUP($A1371,'Hospitalisation Details'!$A$2:$H$2345,4,FALSE)</f>
        <v>7844.8</v>
      </c>
      <c r="N1371" t="str">
        <f>VLOOKUP($A1371,'Hospitalisation Details'!$A$2:$H$2345,5,FALSE)</f>
        <v>tier - 2</v>
      </c>
      <c r="O1371" t="str">
        <f>VLOOKUP($A1371,'Hospitalisation Details'!$A$2:$H$2345,6,FALSE)</f>
        <v>tier - 2</v>
      </c>
      <c r="P1371" t="str">
        <f>VLOOKUP($A1371,'Hospitalisation Details'!$A$2:$H$2345,7,FALSE)</f>
        <v>R1012</v>
      </c>
      <c r="Q1371" s="17">
        <f>VLOOKUP($A1371,'Hospitalisation Details'!$A$2:$H$2345,8,FALSE)</f>
        <v>21</v>
      </c>
    </row>
    <row r="1372" spans="1:17" x14ac:dyDescent="0.25">
      <c r="A1372" t="str">
        <f>'Customer Names'!A1372</f>
        <v>Id1371</v>
      </c>
      <c r="B1372" t="str">
        <f>VLOOKUP($A1372,'Customer Names'!$A$2:$D$2336,3,FALSE)</f>
        <v>Lindsey M</v>
      </c>
      <c r="C1372" s="16">
        <f>VLOOKUP($A1372,'Medical Examinations'!$A$2:$J$2336,2,FALSE)</f>
        <v>30.11</v>
      </c>
      <c r="D1372" s="16">
        <f>VLOOKUP($A1372,'Medical Examinations'!$A$2:$J$2336,3,FALSE)</f>
        <v>4.08</v>
      </c>
      <c r="E1372" t="str">
        <f>VLOOKUP($A1372,'Medical Examinations'!$A$2:$J$2336,4,FALSE)</f>
        <v>No</v>
      </c>
      <c r="F1372" t="str">
        <f>VLOOKUP($A1372,'Medical Examinations'!$A$2:$J$2336,5,FALSE)</f>
        <v>No</v>
      </c>
      <c r="G1372" t="str">
        <f>VLOOKUP($A1372,'Medical Examinations'!$A$2:$J$2336,6,FALSE)</f>
        <v>No</v>
      </c>
      <c r="H1372" s="17">
        <f>VLOOKUP($A1372,'Medical Examinations'!$A$2:$J$2336,7,FALSE)</f>
        <v>0</v>
      </c>
      <c r="I1372" t="str">
        <f>VLOOKUP($A1372,'Medical Examinations'!$A$2:$J$2336,8,FALSE)</f>
        <v>No</v>
      </c>
      <c r="J1372" t="str">
        <f>VLOOKUP($A1372,'Medical Examinations'!$A$2:$J$2336,9,FALSE)</f>
        <v>Obesity</v>
      </c>
      <c r="K1372" t="str">
        <f>VLOOKUP($A1372,'Medical Examinations'!$A$2:$J$2336,10,FALSE)</f>
        <v>Normal</v>
      </c>
      <c r="L1372" s="18">
        <f>VLOOKUP($A1372,'Hospitalisation Details'!$A$2:$H$2345,2,FALSE)</f>
        <v>32793</v>
      </c>
      <c r="M1372" s="13">
        <f>VLOOKUP($A1372,'Hospitalisation Details'!$A$2:$H$2345,4,FALSE)</f>
        <v>7824.37</v>
      </c>
      <c r="N1372" t="str">
        <f>VLOOKUP($A1372,'Hospitalisation Details'!$A$2:$H$2345,5,FALSE)</f>
        <v>tier - 2</v>
      </c>
      <c r="O1372" t="str">
        <f>VLOOKUP($A1372,'Hospitalisation Details'!$A$2:$H$2345,6,FALSE)</f>
        <v>tier - 2</v>
      </c>
      <c r="P1372" t="str">
        <f>VLOOKUP($A1372,'Hospitalisation Details'!$A$2:$H$2345,7,FALSE)</f>
        <v>R1012</v>
      </c>
      <c r="Q1372" s="17">
        <f>VLOOKUP($A1372,'Hospitalisation Details'!$A$2:$H$2345,8,FALSE)</f>
        <v>33</v>
      </c>
    </row>
    <row r="1373" spans="1:17" x14ac:dyDescent="0.25">
      <c r="A1373" t="str">
        <f>'Customer Names'!A1373</f>
        <v>Id1372</v>
      </c>
      <c r="B1373" t="str">
        <f>VLOOKUP($A1373,'Customer Names'!$A$2:$D$2336,3,FALSE)</f>
        <v>Marguerite K.</v>
      </c>
      <c r="C1373" s="16">
        <f>VLOOKUP($A1373,'Medical Examinations'!$A$2:$J$2336,2,FALSE)</f>
        <v>31.59</v>
      </c>
      <c r="D1373" s="16">
        <f>VLOOKUP($A1373,'Medical Examinations'!$A$2:$J$2336,3,FALSE)</f>
        <v>6.01</v>
      </c>
      <c r="E1373" t="str">
        <f>VLOOKUP($A1373,'Medical Examinations'!$A$2:$J$2336,4,FALSE)</f>
        <v>No</v>
      </c>
      <c r="F1373" t="str">
        <f>VLOOKUP($A1373,'Medical Examinations'!$A$2:$J$2336,5,FALSE)</f>
        <v>No</v>
      </c>
      <c r="G1373" t="str">
        <f>VLOOKUP($A1373,'Medical Examinations'!$A$2:$J$2336,6,FALSE)</f>
        <v>No</v>
      </c>
      <c r="H1373" s="17">
        <f>VLOOKUP($A1373,'Medical Examinations'!$A$2:$J$2336,7,FALSE)</f>
        <v>0</v>
      </c>
      <c r="I1373" t="str">
        <f>VLOOKUP($A1373,'Medical Examinations'!$A$2:$J$2336,8,FALSE)</f>
        <v>No</v>
      </c>
      <c r="J1373" t="str">
        <f>VLOOKUP($A1373,'Medical Examinations'!$A$2:$J$2336,9,FALSE)</f>
        <v>Obesity</v>
      </c>
      <c r="K1373" t="str">
        <f>VLOOKUP($A1373,'Medical Examinations'!$A$2:$J$2336,10,FALSE)</f>
        <v>Prediabetes</v>
      </c>
      <c r="L1373" s="18">
        <f>VLOOKUP($A1373,'Hospitalisation Details'!$A$2:$H$2345,2,FALSE)</f>
        <v>33593</v>
      </c>
      <c r="M1373" s="13">
        <f>VLOOKUP($A1373,'Hospitalisation Details'!$A$2:$H$2345,4,FALSE)</f>
        <v>7812.67</v>
      </c>
      <c r="N1373" t="str">
        <f>VLOOKUP($A1373,'Hospitalisation Details'!$A$2:$H$2345,5,FALSE)</f>
        <v>tier - 2</v>
      </c>
      <c r="O1373" t="str">
        <f>VLOOKUP($A1373,'Hospitalisation Details'!$A$2:$H$2345,6,FALSE)</f>
        <v>tier - 1</v>
      </c>
      <c r="P1373" t="str">
        <f>VLOOKUP($A1373,'Hospitalisation Details'!$A$2:$H$2345,7,FALSE)</f>
        <v>R1012</v>
      </c>
      <c r="Q1373" s="17">
        <f>VLOOKUP($A1373,'Hospitalisation Details'!$A$2:$H$2345,8,FALSE)</f>
        <v>31</v>
      </c>
    </row>
    <row r="1374" spans="1:17" x14ac:dyDescent="0.25">
      <c r="A1374" t="str">
        <f>'Customer Names'!A1374</f>
        <v>Id1373</v>
      </c>
      <c r="B1374" t="str">
        <f>VLOOKUP($A1374,'Customer Names'!$A$2:$D$2336,3,FALSE)</f>
        <v>Travis</v>
      </c>
      <c r="C1374" s="16">
        <f>VLOOKUP($A1374,'Medical Examinations'!$A$2:$J$2336,2,FALSE)</f>
        <v>40.15</v>
      </c>
      <c r="D1374" s="16">
        <f>VLOOKUP($A1374,'Medical Examinations'!$A$2:$J$2336,3,FALSE)</f>
        <v>11.84</v>
      </c>
      <c r="E1374" t="str">
        <f>VLOOKUP($A1374,'Medical Examinations'!$A$2:$J$2336,4,FALSE)</f>
        <v>No</v>
      </c>
      <c r="F1374" t="str">
        <f>VLOOKUP($A1374,'Medical Examinations'!$A$2:$J$2336,5,FALSE)</f>
        <v>No</v>
      </c>
      <c r="G1374" t="str">
        <f>VLOOKUP($A1374,'Medical Examinations'!$A$2:$J$2336,6,FALSE)</f>
        <v>No</v>
      </c>
      <c r="H1374" s="17">
        <f>VLOOKUP($A1374,'Medical Examinations'!$A$2:$J$2336,7,FALSE)</f>
        <v>0</v>
      </c>
      <c r="I1374" t="str">
        <f>VLOOKUP($A1374,'Medical Examinations'!$A$2:$J$2336,8,FALSE)</f>
        <v>No</v>
      </c>
      <c r="J1374" t="str">
        <f>VLOOKUP($A1374,'Medical Examinations'!$A$2:$J$2336,9,FALSE)</f>
        <v>Obesity</v>
      </c>
      <c r="K1374" t="str">
        <f>VLOOKUP($A1374,'Medical Examinations'!$A$2:$J$2336,10,FALSE)</f>
        <v>Diabetes</v>
      </c>
      <c r="L1374" s="18">
        <f>VLOOKUP($A1374,'Hospitalisation Details'!$A$2:$H$2345,2,FALSE)</f>
        <v>27342</v>
      </c>
      <c r="M1374" s="13">
        <f>VLOOKUP($A1374,'Hospitalisation Details'!$A$2:$H$2345,4,FALSE)</f>
        <v>7804.16</v>
      </c>
      <c r="N1374" t="str">
        <f>VLOOKUP($A1374,'Hospitalisation Details'!$A$2:$H$2345,5,FALSE)</f>
        <v>tier - 2</v>
      </c>
      <c r="O1374" t="str">
        <f>VLOOKUP($A1374,'Hospitalisation Details'!$A$2:$H$2345,6,FALSE)</f>
        <v>tier - 3</v>
      </c>
      <c r="P1374" t="str">
        <f>VLOOKUP($A1374,'Hospitalisation Details'!$A$2:$H$2345,7,FALSE)</f>
        <v>R1013</v>
      </c>
      <c r="Q1374" s="17">
        <f>VLOOKUP($A1374,'Hospitalisation Details'!$A$2:$H$2345,8,FALSE)</f>
        <v>48</v>
      </c>
    </row>
    <row r="1375" spans="1:17" x14ac:dyDescent="0.25">
      <c r="A1375" t="str">
        <f>'Customer Names'!A1375</f>
        <v>Id1374</v>
      </c>
      <c r="B1375" t="str">
        <f>VLOOKUP($A1375,'Customer Names'!$A$2:$D$2336,3,FALSE)</f>
        <v>Ricky</v>
      </c>
      <c r="C1375" s="16">
        <f>VLOOKUP($A1375,'Medical Examinations'!$A$2:$J$2336,2,FALSE)</f>
        <v>40.700000000000003</v>
      </c>
      <c r="D1375" s="16">
        <f>VLOOKUP($A1375,'Medical Examinations'!$A$2:$J$2336,3,FALSE)</f>
        <v>6.27</v>
      </c>
      <c r="E1375" t="str">
        <f>VLOOKUP($A1375,'Medical Examinations'!$A$2:$J$2336,4,FALSE)</f>
        <v>yes</v>
      </c>
      <c r="F1375" t="str">
        <f>VLOOKUP($A1375,'Medical Examinations'!$A$2:$J$2336,5,FALSE)</f>
        <v>No</v>
      </c>
      <c r="G1375" t="str">
        <f>VLOOKUP($A1375,'Medical Examinations'!$A$2:$J$2336,6,FALSE)</f>
        <v>Yes</v>
      </c>
      <c r="H1375" s="17">
        <f>VLOOKUP($A1375,'Medical Examinations'!$A$2:$J$2336,7,FALSE)</f>
        <v>1</v>
      </c>
      <c r="I1375" t="str">
        <f>VLOOKUP($A1375,'Medical Examinations'!$A$2:$J$2336,8,FALSE)</f>
        <v>No</v>
      </c>
      <c r="J1375" t="str">
        <f>VLOOKUP($A1375,'Medical Examinations'!$A$2:$J$2336,9,FALSE)</f>
        <v>Obesity</v>
      </c>
      <c r="K1375" t="str">
        <f>VLOOKUP($A1375,'Medical Examinations'!$A$2:$J$2336,10,FALSE)</f>
        <v>Prediabetes</v>
      </c>
      <c r="L1375" s="18">
        <f>VLOOKUP($A1375,'Hospitalisation Details'!$A$2:$H$2345,2,FALSE)</f>
        <v>35766</v>
      </c>
      <c r="M1375" s="13">
        <f>VLOOKUP($A1375,'Hospitalisation Details'!$A$2:$H$2345,4,FALSE)</f>
        <v>7803.77</v>
      </c>
      <c r="N1375" t="str">
        <f>VLOOKUP($A1375,'Hospitalisation Details'!$A$2:$H$2345,5,FALSE)</f>
        <v>tier - 2</v>
      </c>
      <c r="O1375" t="str">
        <f>VLOOKUP($A1375,'Hospitalisation Details'!$A$2:$H$2345,6,FALSE)</f>
        <v>tier - 3</v>
      </c>
      <c r="P1375" t="str">
        <f>VLOOKUP($A1375,'Hospitalisation Details'!$A$2:$H$2345,7,FALSE)</f>
        <v>R1012</v>
      </c>
      <c r="Q1375" s="17">
        <f>VLOOKUP($A1375,'Hospitalisation Details'!$A$2:$H$2345,8,FALSE)</f>
        <v>25</v>
      </c>
    </row>
    <row r="1376" spans="1:17" x14ac:dyDescent="0.25">
      <c r="A1376" t="str">
        <f>'Customer Names'!A1376</f>
        <v>Id1375</v>
      </c>
      <c r="B1376" t="str">
        <f>VLOOKUP($A1376,'Customer Names'!$A$2:$D$2336,3,FALSE)</f>
        <v>Colleen L.</v>
      </c>
      <c r="C1376" s="16">
        <f>VLOOKUP($A1376,'Medical Examinations'!$A$2:$J$2336,2,FALSE)</f>
        <v>40.76</v>
      </c>
      <c r="D1376" s="16">
        <f>VLOOKUP($A1376,'Medical Examinations'!$A$2:$J$2336,3,FALSE)</f>
        <v>5.28</v>
      </c>
      <c r="E1376" t="str">
        <f>VLOOKUP($A1376,'Medical Examinations'!$A$2:$J$2336,4,FALSE)</f>
        <v>No</v>
      </c>
      <c r="F1376" t="str">
        <f>VLOOKUP($A1376,'Medical Examinations'!$A$2:$J$2336,5,FALSE)</f>
        <v>No</v>
      </c>
      <c r="G1376" t="str">
        <f>VLOOKUP($A1376,'Medical Examinations'!$A$2:$J$2336,6,FALSE)</f>
        <v>No</v>
      </c>
      <c r="H1376" s="17">
        <f>VLOOKUP($A1376,'Medical Examinations'!$A$2:$J$2336,7,FALSE)</f>
        <v>0</v>
      </c>
      <c r="I1376" t="str">
        <f>VLOOKUP($A1376,'Medical Examinations'!$A$2:$J$2336,8,FALSE)</f>
        <v>No</v>
      </c>
      <c r="J1376" t="str">
        <f>VLOOKUP($A1376,'Medical Examinations'!$A$2:$J$2336,9,FALSE)</f>
        <v>Obesity</v>
      </c>
      <c r="K1376" t="str">
        <f>VLOOKUP($A1376,'Medical Examinations'!$A$2:$J$2336,10,FALSE)</f>
        <v>Normal</v>
      </c>
      <c r="L1376" s="18">
        <f>VLOOKUP($A1376,'Hospitalisation Details'!$A$2:$H$2345,2,FALSE)</f>
        <v>36519</v>
      </c>
      <c r="M1376" s="13">
        <f>VLOOKUP($A1376,'Hospitalisation Details'!$A$2:$H$2345,4,FALSE)</f>
        <v>7794.68</v>
      </c>
      <c r="N1376" t="str">
        <f>VLOOKUP($A1376,'Hospitalisation Details'!$A$2:$H$2345,5,FALSE)</f>
        <v>tier - 2</v>
      </c>
      <c r="O1376" t="str">
        <f>VLOOKUP($A1376,'Hospitalisation Details'!$A$2:$H$2345,6,FALSE)</f>
        <v>tier - 2</v>
      </c>
      <c r="P1376" t="str">
        <f>VLOOKUP($A1376,'Hospitalisation Details'!$A$2:$H$2345,7,FALSE)</f>
        <v>R1026</v>
      </c>
      <c r="Q1376" s="17">
        <f>VLOOKUP($A1376,'Hospitalisation Details'!$A$2:$H$2345,8,FALSE)</f>
        <v>23</v>
      </c>
    </row>
    <row r="1377" spans="1:17" x14ac:dyDescent="0.25">
      <c r="A1377" t="str">
        <f>'Customer Names'!A1377</f>
        <v>Id1376</v>
      </c>
      <c r="B1377" t="str">
        <f>VLOOKUP($A1377,'Customer Names'!$A$2:$D$2336,3,FALSE)</f>
        <v>Charlie A</v>
      </c>
      <c r="C1377" s="16">
        <f>VLOOKUP($A1377,'Medical Examinations'!$A$2:$J$2336,2,FALSE)</f>
        <v>29.7</v>
      </c>
      <c r="D1377" s="16">
        <f>VLOOKUP($A1377,'Medical Examinations'!$A$2:$J$2336,3,FALSE)</f>
        <v>7.03</v>
      </c>
      <c r="E1377" t="str">
        <f>VLOOKUP($A1377,'Medical Examinations'!$A$2:$J$2336,4,FALSE)</f>
        <v>No</v>
      </c>
      <c r="F1377" t="str">
        <f>VLOOKUP($A1377,'Medical Examinations'!$A$2:$J$2336,5,FALSE)</f>
        <v>No</v>
      </c>
      <c r="G1377" t="str">
        <f>VLOOKUP($A1377,'Medical Examinations'!$A$2:$J$2336,6,FALSE)</f>
        <v>No</v>
      </c>
      <c r="H1377" s="17">
        <f>VLOOKUP($A1377,'Medical Examinations'!$A$2:$J$2336,7,FALSE)</f>
        <v>0</v>
      </c>
      <c r="I1377" t="str">
        <f>VLOOKUP($A1377,'Medical Examinations'!$A$2:$J$2336,8,FALSE)</f>
        <v>No</v>
      </c>
      <c r="J1377" t="str">
        <f>VLOOKUP($A1377,'Medical Examinations'!$A$2:$J$2336,9,FALSE)</f>
        <v>Overweight</v>
      </c>
      <c r="K1377" t="str">
        <f>VLOOKUP($A1377,'Medical Examinations'!$A$2:$J$2336,10,FALSE)</f>
        <v>Diabetes</v>
      </c>
      <c r="L1377" s="18">
        <f>VLOOKUP($A1377,'Hospitalisation Details'!$A$2:$H$2345,2,FALSE)</f>
        <v>27369</v>
      </c>
      <c r="M1377" s="13">
        <f>VLOOKUP($A1377,'Hospitalisation Details'!$A$2:$H$2345,4,FALSE)</f>
        <v>7789.64</v>
      </c>
      <c r="N1377" t="str">
        <f>VLOOKUP($A1377,'Hospitalisation Details'!$A$2:$H$2345,5,FALSE)</f>
        <v>tier - 1</v>
      </c>
      <c r="O1377" t="str">
        <f>VLOOKUP($A1377,'Hospitalisation Details'!$A$2:$H$2345,6,FALSE)</f>
        <v>tier - 3</v>
      </c>
      <c r="P1377" t="str">
        <f>VLOOKUP($A1377,'Hospitalisation Details'!$A$2:$H$2345,7,FALSE)</f>
        <v>R1013</v>
      </c>
      <c r="Q1377" s="17">
        <f>VLOOKUP($A1377,'Hospitalisation Details'!$A$2:$H$2345,8,FALSE)</f>
        <v>48</v>
      </c>
    </row>
    <row r="1378" spans="1:17" x14ac:dyDescent="0.25">
      <c r="A1378" t="str">
        <f>'Customer Names'!A1378</f>
        <v>Id1377</v>
      </c>
      <c r="B1378" t="str">
        <f>VLOOKUP($A1378,'Customer Names'!$A$2:$D$2336,3,FALSE)</f>
        <v>Rick</v>
      </c>
      <c r="C1378" s="16">
        <f>VLOOKUP($A1378,'Medical Examinations'!$A$2:$J$2336,2,FALSE)</f>
        <v>40.58</v>
      </c>
      <c r="D1378" s="16">
        <f>VLOOKUP($A1378,'Medical Examinations'!$A$2:$J$2336,3,FALSE)</f>
        <v>5.32</v>
      </c>
      <c r="E1378" t="str">
        <f>VLOOKUP($A1378,'Medical Examinations'!$A$2:$J$2336,4,FALSE)</f>
        <v>yes</v>
      </c>
      <c r="F1378" t="str">
        <f>VLOOKUP($A1378,'Medical Examinations'!$A$2:$J$2336,5,FALSE)</f>
        <v>No</v>
      </c>
      <c r="G1378" t="str">
        <f>VLOOKUP($A1378,'Medical Examinations'!$A$2:$J$2336,6,FALSE)</f>
        <v>Yes</v>
      </c>
      <c r="H1378" s="17">
        <f>VLOOKUP($A1378,'Medical Examinations'!$A$2:$J$2336,7,FALSE)</f>
        <v>1</v>
      </c>
      <c r="I1378" t="str">
        <f>VLOOKUP($A1378,'Medical Examinations'!$A$2:$J$2336,8,FALSE)</f>
        <v>No</v>
      </c>
      <c r="J1378" t="str">
        <f>VLOOKUP($A1378,'Medical Examinations'!$A$2:$J$2336,9,FALSE)</f>
        <v>Obesity</v>
      </c>
      <c r="K1378" t="str">
        <f>VLOOKUP($A1378,'Medical Examinations'!$A$2:$J$2336,10,FALSE)</f>
        <v>Normal</v>
      </c>
      <c r="L1378" s="18">
        <f>VLOOKUP($A1378,'Hospitalisation Details'!$A$2:$H$2345,2,FALSE)</f>
        <v>35785</v>
      </c>
      <c r="M1378" s="13">
        <f>VLOOKUP($A1378,'Hospitalisation Details'!$A$2:$H$2345,4,FALSE)</f>
        <v>7763.06</v>
      </c>
      <c r="N1378" t="str">
        <f>VLOOKUP($A1378,'Hospitalisation Details'!$A$2:$H$2345,5,FALSE)</f>
        <v>tier - 2</v>
      </c>
      <c r="O1378" t="str">
        <f>VLOOKUP($A1378,'Hospitalisation Details'!$A$2:$H$2345,6,FALSE)</f>
        <v>tier - 1</v>
      </c>
      <c r="P1378" t="str">
        <f>VLOOKUP($A1378,'Hospitalisation Details'!$A$2:$H$2345,7,FALSE)</f>
        <v>R1012</v>
      </c>
      <c r="Q1378" s="17">
        <f>VLOOKUP($A1378,'Hospitalisation Details'!$A$2:$H$2345,8,FALSE)</f>
        <v>25</v>
      </c>
    </row>
    <row r="1379" spans="1:17" x14ac:dyDescent="0.25">
      <c r="A1379" t="str">
        <f>'Customer Names'!A1379</f>
        <v>Id1378</v>
      </c>
      <c r="B1379" t="str">
        <f>VLOOKUP($A1379,'Customer Names'!$A$2:$D$2336,3,FALSE)</f>
        <v>Lauren C</v>
      </c>
      <c r="C1379" s="16">
        <f>VLOOKUP($A1379,'Medical Examinations'!$A$2:$J$2336,2,FALSE)</f>
        <v>33.06</v>
      </c>
      <c r="D1379" s="16">
        <f>VLOOKUP($A1379,'Medical Examinations'!$A$2:$J$2336,3,FALSE)</f>
        <v>9.59</v>
      </c>
      <c r="E1379" t="str">
        <f>VLOOKUP($A1379,'Medical Examinations'!$A$2:$J$2336,4,FALSE)</f>
        <v>yes</v>
      </c>
      <c r="F1379" t="str">
        <f>VLOOKUP($A1379,'Medical Examinations'!$A$2:$J$2336,5,FALSE)</f>
        <v>No</v>
      </c>
      <c r="G1379" t="str">
        <f>VLOOKUP($A1379,'Medical Examinations'!$A$2:$J$2336,6,FALSE)</f>
        <v>No</v>
      </c>
      <c r="H1379" s="17">
        <f>VLOOKUP($A1379,'Medical Examinations'!$A$2:$J$2336,7,FALSE)</f>
        <v>0</v>
      </c>
      <c r="I1379" t="str">
        <f>VLOOKUP($A1379,'Medical Examinations'!$A$2:$J$2336,8,FALSE)</f>
        <v>No</v>
      </c>
      <c r="J1379" t="str">
        <f>VLOOKUP($A1379,'Medical Examinations'!$A$2:$J$2336,9,FALSE)</f>
        <v>Obesity</v>
      </c>
      <c r="K1379" t="str">
        <f>VLOOKUP($A1379,'Medical Examinations'!$A$2:$J$2336,10,FALSE)</f>
        <v>Diabetes</v>
      </c>
      <c r="L1379" s="18">
        <f>VLOOKUP($A1379,'Hospitalisation Details'!$A$2:$H$2345,2,FALSE)</f>
        <v>29767</v>
      </c>
      <c r="M1379" s="13">
        <f>VLOOKUP($A1379,'Hospitalisation Details'!$A$2:$H$2345,4,FALSE)</f>
        <v>7749.16</v>
      </c>
      <c r="N1379" t="str">
        <f>VLOOKUP($A1379,'Hospitalisation Details'!$A$2:$H$2345,5,FALSE)</f>
        <v>tier - 2</v>
      </c>
      <c r="O1379" t="str">
        <f>VLOOKUP($A1379,'Hospitalisation Details'!$A$2:$H$2345,6,FALSE)</f>
        <v>tier - 1</v>
      </c>
      <c r="P1379" t="str">
        <f>VLOOKUP($A1379,'Hospitalisation Details'!$A$2:$H$2345,7,FALSE)</f>
        <v>R1012</v>
      </c>
      <c r="Q1379" s="17">
        <f>VLOOKUP($A1379,'Hospitalisation Details'!$A$2:$H$2345,8,FALSE)</f>
        <v>41</v>
      </c>
    </row>
    <row r="1380" spans="1:17" x14ac:dyDescent="0.25">
      <c r="A1380" t="str">
        <f>'Customer Names'!A1380</f>
        <v>Id1379</v>
      </c>
      <c r="B1380" t="str">
        <f>VLOOKUP($A1380,'Customer Names'!$A$2:$D$2336,3,FALSE)</f>
        <v>Daniel</v>
      </c>
      <c r="C1380" s="16">
        <f>VLOOKUP($A1380,'Medical Examinations'!$A$2:$J$2336,2,FALSE)</f>
        <v>26.62</v>
      </c>
      <c r="D1380" s="16">
        <f>VLOOKUP($A1380,'Medical Examinations'!$A$2:$J$2336,3,FALSE)</f>
        <v>6.15</v>
      </c>
      <c r="E1380" t="str">
        <f>VLOOKUP($A1380,'Medical Examinations'!$A$2:$J$2336,4,FALSE)</f>
        <v>yes</v>
      </c>
      <c r="F1380" t="str">
        <f>VLOOKUP($A1380,'Medical Examinations'!$A$2:$J$2336,5,FALSE)</f>
        <v>No</v>
      </c>
      <c r="G1380" t="str">
        <f>VLOOKUP($A1380,'Medical Examinations'!$A$2:$J$2336,6,FALSE)</f>
        <v>No</v>
      </c>
      <c r="H1380" s="17">
        <f>VLOOKUP($A1380,'Medical Examinations'!$A$2:$J$2336,7,FALSE)</f>
        <v>0</v>
      </c>
      <c r="I1380" t="str">
        <f>VLOOKUP($A1380,'Medical Examinations'!$A$2:$J$2336,8,FALSE)</f>
        <v>No</v>
      </c>
      <c r="J1380" t="str">
        <f>VLOOKUP($A1380,'Medical Examinations'!$A$2:$J$2336,9,FALSE)</f>
        <v>Overweight</v>
      </c>
      <c r="K1380" t="str">
        <f>VLOOKUP($A1380,'Medical Examinations'!$A$2:$J$2336,10,FALSE)</f>
        <v>Prediabetes</v>
      </c>
      <c r="L1380" s="18">
        <f>VLOOKUP($A1380,'Hospitalisation Details'!$A$2:$H$2345,2,FALSE)</f>
        <v>28106</v>
      </c>
      <c r="M1380" s="13">
        <f>VLOOKUP($A1380,'Hospitalisation Details'!$A$2:$H$2345,4,FALSE)</f>
        <v>7742.11</v>
      </c>
      <c r="N1380" t="str">
        <f>VLOOKUP($A1380,'Hospitalisation Details'!$A$2:$H$2345,5,FALSE)</f>
        <v>tier - 3</v>
      </c>
      <c r="O1380" t="str">
        <f>VLOOKUP($A1380,'Hospitalisation Details'!$A$2:$H$2345,6,FALSE)</f>
        <v>tier - 2</v>
      </c>
      <c r="P1380" t="str">
        <f>VLOOKUP($A1380,'Hospitalisation Details'!$A$2:$H$2345,7,FALSE)</f>
        <v>R1013</v>
      </c>
      <c r="Q1380" s="17">
        <f>VLOOKUP($A1380,'Hospitalisation Details'!$A$2:$H$2345,8,FALSE)</f>
        <v>46</v>
      </c>
    </row>
    <row r="1381" spans="1:17" x14ac:dyDescent="0.25">
      <c r="A1381" t="str">
        <f>'Customer Names'!A1381</f>
        <v>Id1380</v>
      </c>
      <c r="B1381" t="str">
        <f>VLOOKUP($A1381,'Customer Names'!$A$2:$D$2336,3,FALSE)</f>
        <v>Jaime</v>
      </c>
      <c r="C1381" s="16">
        <f>VLOOKUP($A1381,'Medical Examinations'!$A$2:$J$2336,2,FALSE)</f>
        <v>37.1</v>
      </c>
      <c r="D1381" s="16">
        <f>VLOOKUP($A1381,'Medical Examinations'!$A$2:$J$2336,3,FALSE)</f>
        <v>11.08</v>
      </c>
      <c r="E1381" t="str">
        <f>VLOOKUP($A1381,'Medical Examinations'!$A$2:$J$2336,4,FALSE)</f>
        <v>No</v>
      </c>
      <c r="F1381" t="str">
        <f>VLOOKUP($A1381,'Medical Examinations'!$A$2:$J$2336,5,FALSE)</f>
        <v>No</v>
      </c>
      <c r="G1381" t="str">
        <f>VLOOKUP($A1381,'Medical Examinations'!$A$2:$J$2336,6,FALSE)</f>
        <v>No</v>
      </c>
      <c r="H1381" s="17">
        <f>VLOOKUP($A1381,'Medical Examinations'!$A$2:$J$2336,7,FALSE)</f>
        <v>0</v>
      </c>
      <c r="I1381" t="str">
        <f>VLOOKUP($A1381,'Medical Examinations'!$A$2:$J$2336,8,FALSE)</f>
        <v>No</v>
      </c>
      <c r="J1381" t="str">
        <f>VLOOKUP($A1381,'Medical Examinations'!$A$2:$J$2336,9,FALSE)</f>
        <v>Obesity</v>
      </c>
      <c r="K1381" t="str">
        <f>VLOOKUP($A1381,'Medical Examinations'!$A$2:$J$2336,10,FALSE)</f>
        <v>Diabetes</v>
      </c>
      <c r="L1381" s="18">
        <f>VLOOKUP($A1381,'Hospitalisation Details'!$A$2:$H$2345,2,FALSE)</f>
        <v>28737</v>
      </c>
      <c r="M1381" s="13">
        <f>VLOOKUP($A1381,'Hospitalisation Details'!$A$2:$H$2345,4,FALSE)</f>
        <v>7740.34</v>
      </c>
      <c r="N1381" t="str">
        <f>VLOOKUP($A1381,'Hospitalisation Details'!$A$2:$H$2345,5,FALSE)</f>
        <v>tier - 1</v>
      </c>
      <c r="O1381" t="str">
        <f>VLOOKUP($A1381,'Hospitalisation Details'!$A$2:$H$2345,6,FALSE)</f>
        <v>tier - 1</v>
      </c>
      <c r="P1381" t="str">
        <f>VLOOKUP($A1381,'Hospitalisation Details'!$A$2:$H$2345,7,FALSE)</f>
        <v>R1011</v>
      </c>
      <c r="Q1381" s="17">
        <f>VLOOKUP($A1381,'Hospitalisation Details'!$A$2:$H$2345,8,FALSE)</f>
        <v>44</v>
      </c>
    </row>
    <row r="1382" spans="1:17" x14ac:dyDescent="0.25">
      <c r="A1382" t="str">
        <f>'Customer Names'!A1382</f>
        <v>Id1381</v>
      </c>
      <c r="B1382" t="str">
        <f>VLOOKUP($A1382,'Customer Names'!$A$2:$D$2336,3,FALSE)</f>
        <v>Erik R</v>
      </c>
      <c r="C1382" s="16">
        <f>VLOOKUP($A1382,'Medical Examinations'!$A$2:$J$2336,2,FALSE)</f>
        <v>18.28</v>
      </c>
      <c r="D1382" s="16">
        <f>VLOOKUP($A1382,'Medical Examinations'!$A$2:$J$2336,3,FALSE)</f>
        <v>7.95</v>
      </c>
      <c r="E1382" t="str">
        <f>VLOOKUP($A1382,'Medical Examinations'!$A$2:$J$2336,4,FALSE)</f>
        <v>No</v>
      </c>
      <c r="F1382" t="str">
        <f>VLOOKUP($A1382,'Medical Examinations'!$A$2:$J$2336,5,FALSE)</f>
        <v>No</v>
      </c>
      <c r="G1382" t="str">
        <f>VLOOKUP($A1382,'Medical Examinations'!$A$2:$J$2336,6,FALSE)</f>
        <v>No</v>
      </c>
      <c r="H1382" s="17">
        <f>VLOOKUP($A1382,'Medical Examinations'!$A$2:$J$2336,7,FALSE)</f>
        <v>0</v>
      </c>
      <c r="I1382" t="str">
        <f>VLOOKUP($A1382,'Medical Examinations'!$A$2:$J$2336,8,FALSE)</f>
        <v>No</v>
      </c>
      <c r="J1382" t="str">
        <f>VLOOKUP($A1382,'Medical Examinations'!$A$2:$J$2336,9,FALSE)</f>
        <v>Underweight</v>
      </c>
      <c r="K1382" t="str">
        <f>VLOOKUP($A1382,'Medical Examinations'!$A$2:$J$2336,10,FALSE)</f>
        <v>Diabetes</v>
      </c>
      <c r="L1382" s="18">
        <f>VLOOKUP($A1382,'Hospitalisation Details'!$A$2:$H$2345,2,FALSE)</f>
        <v>23941</v>
      </c>
      <c r="M1382" s="13">
        <f>VLOOKUP($A1382,'Hospitalisation Details'!$A$2:$H$2345,4,FALSE)</f>
        <v>7736.39</v>
      </c>
      <c r="N1382" t="str">
        <f>VLOOKUP($A1382,'Hospitalisation Details'!$A$2:$H$2345,5,FALSE)</f>
        <v>tier - 3</v>
      </c>
      <c r="O1382" t="str">
        <f>VLOOKUP($A1382,'Hospitalisation Details'!$A$2:$H$2345,6,FALSE)</f>
        <v>tier - 2</v>
      </c>
      <c r="P1382" t="str">
        <f>VLOOKUP($A1382,'Hospitalisation Details'!$A$2:$H$2345,7,FALSE)</f>
        <v>R1013</v>
      </c>
      <c r="Q1382" s="17">
        <f>VLOOKUP($A1382,'Hospitalisation Details'!$A$2:$H$2345,8,FALSE)</f>
        <v>57</v>
      </c>
    </row>
    <row r="1383" spans="1:17" x14ac:dyDescent="0.25">
      <c r="A1383" t="str">
        <f>'Customer Names'!A1383</f>
        <v>Id1382</v>
      </c>
      <c r="B1383" t="str">
        <f>VLOOKUP($A1383,'Customer Names'!$A$2:$D$2336,3,FALSE)</f>
        <v>Katie</v>
      </c>
      <c r="C1383" s="16">
        <f>VLOOKUP($A1383,'Medical Examinations'!$A$2:$J$2336,2,FALSE)</f>
        <v>35.814999999999998</v>
      </c>
      <c r="D1383" s="16">
        <f>VLOOKUP($A1383,'Medical Examinations'!$A$2:$J$2336,3,FALSE)</f>
        <v>6.23</v>
      </c>
      <c r="E1383" t="str">
        <f>VLOOKUP($A1383,'Medical Examinations'!$A$2:$J$2336,4,FALSE)</f>
        <v>No</v>
      </c>
      <c r="F1383" t="str">
        <f>VLOOKUP($A1383,'Medical Examinations'!$A$2:$J$2336,5,FALSE)</f>
        <v>No</v>
      </c>
      <c r="G1383" t="str">
        <f>VLOOKUP($A1383,'Medical Examinations'!$A$2:$J$2336,6,FALSE)</f>
        <v>No</v>
      </c>
      <c r="H1383" s="17">
        <f>VLOOKUP($A1383,'Medical Examinations'!$A$2:$J$2336,7,FALSE)</f>
        <v>0</v>
      </c>
      <c r="I1383" t="str">
        <f>VLOOKUP($A1383,'Medical Examinations'!$A$2:$J$2336,8,FALSE)</f>
        <v>No</v>
      </c>
      <c r="J1383" t="str">
        <f>VLOOKUP($A1383,'Medical Examinations'!$A$2:$J$2336,9,FALSE)</f>
        <v>Obesity</v>
      </c>
      <c r="K1383" t="str">
        <f>VLOOKUP($A1383,'Medical Examinations'!$A$2:$J$2336,10,FALSE)</f>
        <v>Prediabetes</v>
      </c>
      <c r="L1383" s="18">
        <f>VLOOKUP($A1383,'Hospitalisation Details'!$A$2:$H$2345,2,FALSE)</f>
        <v>28366</v>
      </c>
      <c r="M1383" s="13">
        <f>VLOOKUP($A1383,'Hospitalisation Details'!$A$2:$H$2345,4,FALSE)</f>
        <v>7731.86</v>
      </c>
      <c r="N1383" t="str">
        <f>VLOOKUP($A1383,'Hospitalisation Details'!$A$2:$H$2345,5,FALSE)</f>
        <v>tier - 2</v>
      </c>
      <c r="O1383" t="str">
        <f>VLOOKUP($A1383,'Hospitalisation Details'!$A$2:$H$2345,6,FALSE)</f>
        <v>tier - 3</v>
      </c>
      <c r="P1383" t="str">
        <f>VLOOKUP($A1383,'Hospitalisation Details'!$A$2:$H$2345,7,FALSE)</f>
        <v>R1012</v>
      </c>
      <c r="Q1383" s="17">
        <f>VLOOKUP($A1383,'Hospitalisation Details'!$A$2:$H$2345,8,FALSE)</f>
        <v>45</v>
      </c>
    </row>
    <row r="1384" spans="1:17" x14ac:dyDescent="0.25">
      <c r="A1384" t="str">
        <f>'Customer Names'!A1384</f>
        <v>Id1383</v>
      </c>
      <c r="B1384" t="str">
        <f>VLOOKUP($A1384,'Customer Names'!$A$2:$D$2336,3,FALSE)</f>
        <v>Thomas A</v>
      </c>
      <c r="C1384" s="16">
        <f>VLOOKUP($A1384,'Medical Examinations'!$A$2:$J$2336,2,FALSE)</f>
        <v>30.69</v>
      </c>
      <c r="D1384" s="16">
        <f>VLOOKUP($A1384,'Medical Examinations'!$A$2:$J$2336,3,FALSE)</f>
        <v>6.5</v>
      </c>
      <c r="E1384" t="str">
        <f>VLOOKUP($A1384,'Medical Examinations'!$A$2:$J$2336,4,FALSE)</f>
        <v>No</v>
      </c>
      <c r="F1384" t="str">
        <f>VLOOKUP($A1384,'Medical Examinations'!$A$2:$J$2336,5,FALSE)</f>
        <v>No</v>
      </c>
      <c r="G1384" t="str">
        <f>VLOOKUP($A1384,'Medical Examinations'!$A$2:$J$2336,6,FALSE)</f>
        <v>No</v>
      </c>
      <c r="H1384" s="17">
        <f>VLOOKUP($A1384,'Medical Examinations'!$A$2:$J$2336,7,FALSE)</f>
        <v>0</v>
      </c>
      <c r="I1384" t="str">
        <f>VLOOKUP($A1384,'Medical Examinations'!$A$2:$J$2336,8,FALSE)</f>
        <v>No</v>
      </c>
      <c r="J1384" t="str">
        <f>VLOOKUP($A1384,'Medical Examinations'!$A$2:$J$2336,9,FALSE)</f>
        <v>Obesity</v>
      </c>
      <c r="K1384" t="str">
        <f>VLOOKUP($A1384,'Medical Examinations'!$A$2:$J$2336,10,FALSE)</f>
        <v>Diabetes</v>
      </c>
      <c r="L1384" s="18">
        <f>VLOOKUP($A1384,'Hospitalisation Details'!$A$2:$H$2345,2,FALSE)</f>
        <v>28828</v>
      </c>
      <c r="M1384" s="13">
        <f>VLOOKUP($A1384,'Hospitalisation Details'!$A$2:$H$2345,4,FALSE)</f>
        <v>7731.43</v>
      </c>
      <c r="N1384" t="str">
        <f>VLOOKUP($A1384,'Hospitalisation Details'!$A$2:$H$2345,5,FALSE)</f>
        <v>tier - 3</v>
      </c>
      <c r="O1384" t="str">
        <f>VLOOKUP($A1384,'Hospitalisation Details'!$A$2:$H$2345,6,FALSE)</f>
        <v>tier - 2</v>
      </c>
      <c r="P1384" t="str">
        <f>VLOOKUP($A1384,'Hospitalisation Details'!$A$2:$H$2345,7,FALSE)</f>
        <v>R1013</v>
      </c>
      <c r="Q1384" s="17">
        <f>VLOOKUP($A1384,'Hospitalisation Details'!$A$2:$H$2345,8,FALSE)</f>
        <v>44</v>
      </c>
    </row>
    <row r="1385" spans="1:17" x14ac:dyDescent="0.25">
      <c r="A1385" t="str">
        <f>'Customer Names'!A1385</f>
        <v>Id1384</v>
      </c>
      <c r="B1385" t="str">
        <f>VLOOKUP($A1385,'Customer Names'!$A$2:$D$2336,3,FALSE)</f>
        <v>Jean-Marc</v>
      </c>
      <c r="C1385" s="16">
        <f>VLOOKUP($A1385,'Medical Examinations'!$A$2:$J$2336,2,FALSE)</f>
        <v>26.125</v>
      </c>
      <c r="D1385" s="16">
        <f>VLOOKUP($A1385,'Medical Examinations'!$A$2:$J$2336,3,FALSE)</f>
        <v>5.22</v>
      </c>
      <c r="E1385" t="str">
        <f>VLOOKUP($A1385,'Medical Examinations'!$A$2:$J$2336,4,FALSE)</f>
        <v>No</v>
      </c>
      <c r="F1385" t="str">
        <f>VLOOKUP($A1385,'Medical Examinations'!$A$2:$J$2336,5,FALSE)</f>
        <v>No</v>
      </c>
      <c r="G1385" t="str">
        <f>VLOOKUP($A1385,'Medical Examinations'!$A$2:$J$2336,6,FALSE)</f>
        <v>No</v>
      </c>
      <c r="H1385" s="17">
        <f>VLOOKUP($A1385,'Medical Examinations'!$A$2:$J$2336,7,FALSE)</f>
        <v>0</v>
      </c>
      <c r="I1385" t="str">
        <f>VLOOKUP($A1385,'Medical Examinations'!$A$2:$J$2336,8,FALSE)</f>
        <v>No</v>
      </c>
      <c r="J1385" t="str">
        <f>VLOOKUP($A1385,'Medical Examinations'!$A$2:$J$2336,9,FALSE)</f>
        <v>Overweight</v>
      </c>
      <c r="K1385" t="str">
        <f>VLOOKUP($A1385,'Medical Examinations'!$A$2:$J$2336,10,FALSE)</f>
        <v>Normal</v>
      </c>
      <c r="L1385" s="18">
        <f>VLOOKUP($A1385,'Hospitalisation Details'!$A$2:$H$2345,2,FALSE)</f>
        <v>29474</v>
      </c>
      <c r="M1385" s="13">
        <f>VLOOKUP($A1385,'Hospitalisation Details'!$A$2:$H$2345,4,FALSE)</f>
        <v>7729.65</v>
      </c>
      <c r="N1385" t="str">
        <f>VLOOKUP($A1385,'Hospitalisation Details'!$A$2:$H$2345,5,FALSE)</f>
        <v>tier - 3</v>
      </c>
      <c r="O1385" t="str">
        <f>VLOOKUP($A1385,'Hospitalisation Details'!$A$2:$H$2345,6,FALSE)</f>
        <v>tier - 1</v>
      </c>
      <c r="P1385" t="str">
        <f>VLOOKUP($A1385,'Hospitalisation Details'!$A$2:$H$2345,7,FALSE)</f>
        <v>R1016</v>
      </c>
      <c r="Q1385" s="17">
        <f>VLOOKUP($A1385,'Hospitalisation Details'!$A$2:$H$2345,8,FALSE)</f>
        <v>42</v>
      </c>
    </row>
    <row r="1386" spans="1:17" x14ac:dyDescent="0.25">
      <c r="A1386" t="str">
        <f>'Customer Names'!A1386</f>
        <v>Id1385</v>
      </c>
      <c r="B1386" t="str">
        <f>VLOOKUP($A1386,'Customer Names'!$A$2:$D$2336,3,FALSE)</f>
        <v>Kerry L</v>
      </c>
      <c r="C1386" s="16">
        <f>VLOOKUP($A1386,'Medical Examinations'!$A$2:$J$2336,2,FALSE)</f>
        <v>34.58</v>
      </c>
      <c r="D1386" s="16">
        <f>VLOOKUP($A1386,'Medical Examinations'!$A$2:$J$2336,3,FALSE)</f>
        <v>6.3</v>
      </c>
      <c r="E1386" t="str">
        <f>VLOOKUP($A1386,'Medical Examinations'!$A$2:$J$2336,4,FALSE)</f>
        <v>No</v>
      </c>
      <c r="F1386" t="str">
        <f>VLOOKUP($A1386,'Medical Examinations'!$A$2:$J$2336,5,FALSE)</f>
        <v>No</v>
      </c>
      <c r="G1386" t="str">
        <f>VLOOKUP($A1386,'Medical Examinations'!$A$2:$J$2336,6,FALSE)</f>
        <v>Yes</v>
      </c>
      <c r="H1386" s="17">
        <f>VLOOKUP($A1386,'Medical Examinations'!$A$2:$J$2336,7,FALSE)</f>
        <v>1</v>
      </c>
      <c r="I1386" t="str">
        <f>VLOOKUP($A1386,'Medical Examinations'!$A$2:$J$2336,8,FALSE)</f>
        <v>No</v>
      </c>
      <c r="J1386" t="str">
        <f>VLOOKUP($A1386,'Medical Examinations'!$A$2:$J$2336,9,FALSE)</f>
        <v>Obesity</v>
      </c>
      <c r="K1386" t="str">
        <f>VLOOKUP($A1386,'Medical Examinations'!$A$2:$J$2336,10,FALSE)</f>
        <v>Prediabetes</v>
      </c>
      <c r="L1386" s="18">
        <f>VLOOKUP($A1386,'Hospitalisation Details'!$A$2:$H$2345,2,FALSE)</f>
        <v>29008</v>
      </c>
      <c r="M1386" s="13">
        <f>VLOOKUP($A1386,'Hospitalisation Details'!$A$2:$H$2345,4,FALSE)</f>
        <v>7727.25</v>
      </c>
      <c r="N1386" t="str">
        <f>VLOOKUP($A1386,'Hospitalisation Details'!$A$2:$H$2345,5,FALSE)</f>
        <v>tier - 2</v>
      </c>
      <c r="O1386" t="str">
        <f>VLOOKUP($A1386,'Hospitalisation Details'!$A$2:$H$2345,6,FALSE)</f>
        <v>tier - 3</v>
      </c>
      <c r="P1386" t="str">
        <f>VLOOKUP($A1386,'Hospitalisation Details'!$A$2:$H$2345,7,FALSE)</f>
        <v>R1012</v>
      </c>
      <c r="Q1386" s="17">
        <f>VLOOKUP($A1386,'Hospitalisation Details'!$A$2:$H$2345,8,FALSE)</f>
        <v>44</v>
      </c>
    </row>
    <row r="1387" spans="1:17" x14ac:dyDescent="0.25">
      <c r="A1387" t="str">
        <f>'Customer Names'!A1387</f>
        <v>Id1386</v>
      </c>
      <c r="B1387" t="str">
        <f>VLOOKUP($A1387,'Customer Names'!$A$2:$D$2336,3,FALSE)</f>
        <v>Ulrich</v>
      </c>
      <c r="C1387" s="16">
        <f>VLOOKUP($A1387,'Medical Examinations'!$A$2:$J$2336,2,FALSE)</f>
        <v>27.4</v>
      </c>
      <c r="D1387" s="16">
        <f>VLOOKUP($A1387,'Medical Examinations'!$A$2:$J$2336,3,FALSE)</f>
        <v>8.84</v>
      </c>
      <c r="E1387" t="str">
        <f>VLOOKUP($A1387,'Medical Examinations'!$A$2:$J$2336,4,FALSE)</f>
        <v>No</v>
      </c>
      <c r="F1387" t="str">
        <f>VLOOKUP($A1387,'Medical Examinations'!$A$2:$J$2336,5,FALSE)</f>
        <v>No</v>
      </c>
      <c r="G1387" t="str">
        <f>VLOOKUP($A1387,'Medical Examinations'!$A$2:$J$2336,6,FALSE)</f>
        <v>No</v>
      </c>
      <c r="H1387" s="17">
        <f>VLOOKUP($A1387,'Medical Examinations'!$A$2:$J$2336,7,FALSE)</f>
        <v>0</v>
      </c>
      <c r="I1387" t="str">
        <f>VLOOKUP($A1387,'Medical Examinations'!$A$2:$J$2336,8,FALSE)</f>
        <v>No</v>
      </c>
      <c r="J1387" t="str">
        <f>VLOOKUP($A1387,'Medical Examinations'!$A$2:$J$2336,9,FALSE)</f>
        <v>Overweight</v>
      </c>
      <c r="K1387" t="str">
        <f>VLOOKUP($A1387,'Medical Examinations'!$A$2:$J$2336,10,FALSE)</f>
        <v>Diabetes</v>
      </c>
      <c r="L1387" s="18">
        <f>VLOOKUP($A1387,'Hospitalisation Details'!$A$2:$H$2345,2,FALSE)</f>
        <v>28853</v>
      </c>
      <c r="M1387" s="13">
        <f>VLOOKUP($A1387,'Hospitalisation Details'!$A$2:$H$2345,4,FALSE)</f>
        <v>7726.85</v>
      </c>
      <c r="N1387" t="str">
        <f>VLOOKUP($A1387,'Hospitalisation Details'!$A$2:$H$2345,5,FALSE)</f>
        <v>tier - 1</v>
      </c>
      <c r="O1387" t="str">
        <f>VLOOKUP($A1387,'Hospitalisation Details'!$A$2:$H$2345,6,FALSE)</f>
        <v>tier - 2</v>
      </c>
      <c r="P1387" t="str">
        <f>VLOOKUP($A1387,'Hospitalisation Details'!$A$2:$H$2345,7,FALSE)</f>
        <v>R1011</v>
      </c>
      <c r="Q1387" s="17">
        <f>VLOOKUP($A1387,'Hospitalisation Details'!$A$2:$H$2345,8,FALSE)</f>
        <v>44</v>
      </c>
    </row>
    <row r="1388" spans="1:17" x14ac:dyDescent="0.25">
      <c r="A1388" t="str">
        <f>'Customer Names'!A1388</f>
        <v>Id1387</v>
      </c>
      <c r="B1388" t="str">
        <f>VLOOKUP($A1388,'Customer Names'!$A$2:$D$2336,3,FALSE)</f>
        <v>Justin P</v>
      </c>
      <c r="C1388" s="16">
        <f>VLOOKUP($A1388,'Medical Examinations'!$A$2:$J$2336,2,FALSE)</f>
        <v>27.53</v>
      </c>
      <c r="D1388" s="16">
        <f>VLOOKUP($A1388,'Medical Examinations'!$A$2:$J$2336,3,FALSE)</f>
        <v>4.1100000000000003</v>
      </c>
      <c r="E1388" t="str">
        <f>VLOOKUP($A1388,'Medical Examinations'!$A$2:$J$2336,4,FALSE)</f>
        <v>No</v>
      </c>
      <c r="F1388" t="str">
        <f>VLOOKUP($A1388,'Medical Examinations'!$A$2:$J$2336,5,FALSE)</f>
        <v>No</v>
      </c>
      <c r="G1388" t="str">
        <f>VLOOKUP($A1388,'Medical Examinations'!$A$2:$J$2336,6,FALSE)</f>
        <v>No</v>
      </c>
      <c r="H1388" s="17">
        <f>VLOOKUP($A1388,'Medical Examinations'!$A$2:$J$2336,7,FALSE)</f>
        <v>1</v>
      </c>
      <c r="I1388" t="str">
        <f>VLOOKUP($A1388,'Medical Examinations'!$A$2:$J$2336,8,FALSE)</f>
        <v>No</v>
      </c>
      <c r="J1388" t="str">
        <f>VLOOKUP($A1388,'Medical Examinations'!$A$2:$J$2336,9,FALSE)</f>
        <v>Overweight</v>
      </c>
      <c r="K1388" t="str">
        <f>VLOOKUP($A1388,'Medical Examinations'!$A$2:$J$2336,10,FALSE)</f>
        <v>Normal</v>
      </c>
      <c r="L1388" s="18">
        <f>VLOOKUP($A1388,'Hospitalisation Details'!$A$2:$H$2345,2,FALSE)</f>
        <v>31970</v>
      </c>
      <c r="M1388" s="13">
        <f>VLOOKUP($A1388,'Hospitalisation Details'!$A$2:$H$2345,4,FALSE)</f>
        <v>7684.62</v>
      </c>
      <c r="N1388" t="str">
        <f>VLOOKUP($A1388,'Hospitalisation Details'!$A$2:$H$2345,5,FALSE)</f>
        <v>tier - 2</v>
      </c>
      <c r="O1388" t="str">
        <f>VLOOKUP($A1388,'Hospitalisation Details'!$A$2:$H$2345,6,FALSE)</f>
        <v>tier - 3</v>
      </c>
      <c r="P1388" t="str">
        <f>VLOOKUP($A1388,'Hospitalisation Details'!$A$2:$H$2345,7,FALSE)</f>
        <v>R1021</v>
      </c>
      <c r="Q1388" s="17">
        <f>VLOOKUP($A1388,'Hospitalisation Details'!$A$2:$H$2345,8,FALSE)</f>
        <v>35</v>
      </c>
    </row>
    <row r="1389" spans="1:17" x14ac:dyDescent="0.25">
      <c r="A1389" t="str">
        <f>'Customer Names'!A1389</f>
        <v>Id1388</v>
      </c>
      <c r="B1389" t="str">
        <f>VLOOKUP($A1389,'Customer Names'!$A$2:$D$2336,3,FALSE)</f>
        <v>Hannah E.</v>
      </c>
      <c r="C1389" s="16">
        <f>VLOOKUP($A1389,'Medical Examinations'!$A$2:$J$2336,2,FALSE)</f>
        <v>33</v>
      </c>
      <c r="D1389" s="16">
        <f>VLOOKUP($A1389,'Medical Examinations'!$A$2:$J$2336,3,FALSE)</f>
        <v>4.57</v>
      </c>
      <c r="E1389" t="str">
        <f>VLOOKUP($A1389,'Medical Examinations'!$A$2:$J$2336,4,FALSE)</f>
        <v>No</v>
      </c>
      <c r="F1389" t="str">
        <f>VLOOKUP($A1389,'Medical Examinations'!$A$2:$J$2336,5,FALSE)</f>
        <v>No</v>
      </c>
      <c r="G1389" t="str">
        <f>VLOOKUP($A1389,'Medical Examinations'!$A$2:$J$2336,6,FALSE)</f>
        <v>No</v>
      </c>
      <c r="H1389" s="17">
        <f>VLOOKUP($A1389,'Medical Examinations'!$A$2:$J$2336,7,FALSE)</f>
        <v>0</v>
      </c>
      <c r="I1389" t="str">
        <f>VLOOKUP($A1389,'Medical Examinations'!$A$2:$J$2336,8,FALSE)</f>
        <v>No</v>
      </c>
      <c r="J1389" t="str">
        <f>VLOOKUP($A1389,'Medical Examinations'!$A$2:$J$2336,9,FALSE)</f>
        <v>Obesity</v>
      </c>
      <c r="K1389" t="str">
        <f>VLOOKUP($A1389,'Medical Examinations'!$A$2:$J$2336,10,FALSE)</f>
        <v>Normal</v>
      </c>
      <c r="L1389" s="18">
        <f>VLOOKUP($A1389,'Hospitalisation Details'!$A$2:$H$2345,2,FALSE)</f>
        <v>30303</v>
      </c>
      <c r="M1389" s="13">
        <f>VLOOKUP($A1389,'Hospitalisation Details'!$A$2:$H$2345,4,FALSE)</f>
        <v>7682.67</v>
      </c>
      <c r="N1389" t="str">
        <f>VLOOKUP($A1389,'Hospitalisation Details'!$A$2:$H$2345,5,FALSE)</f>
        <v>tier - 2</v>
      </c>
      <c r="O1389" t="str">
        <f>VLOOKUP($A1389,'Hospitalisation Details'!$A$2:$H$2345,6,FALSE)</f>
        <v>tier - 1</v>
      </c>
      <c r="P1389" t="str">
        <f>VLOOKUP($A1389,'Hospitalisation Details'!$A$2:$H$2345,7,FALSE)</f>
        <v>R1013</v>
      </c>
      <c r="Q1389" s="17">
        <f>VLOOKUP($A1389,'Hospitalisation Details'!$A$2:$H$2345,8,FALSE)</f>
        <v>40</v>
      </c>
    </row>
    <row r="1390" spans="1:17" x14ac:dyDescent="0.25">
      <c r="A1390" t="str">
        <f>'Customer Names'!A1390</f>
        <v>Id1389</v>
      </c>
      <c r="B1390" t="str">
        <f>VLOOKUP($A1390,'Customer Names'!$A$2:$D$2336,3,FALSE)</f>
        <v>David</v>
      </c>
      <c r="C1390" s="16">
        <f>VLOOKUP($A1390,'Medical Examinations'!$A$2:$J$2336,2,FALSE)</f>
        <v>25.78</v>
      </c>
      <c r="D1390" s="16">
        <f>VLOOKUP($A1390,'Medical Examinations'!$A$2:$J$2336,3,FALSE)</f>
        <v>11.06</v>
      </c>
      <c r="E1390" t="str">
        <f>VLOOKUP($A1390,'Medical Examinations'!$A$2:$J$2336,4,FALSE)</f>
        <v>yes</v>
      </c>
      <c r="F1390" t="str">
        <f>VLOOKUP($A1390,'Medical Examinations'!$A$2:$J$2336,5,FALSE)</f>
        <v>No</v>
      </c>
      <c r="G1390" t="str">
        <f>VLOOKUP($A1390,'Medical Examinations'!$A$2:$J$2336,6,FALSE)</f>
        <v>No</v>
      </c>
      <c r="H1390" s="17">
        <f>VLOOKUP($A1390,'Medical Examinations'!$A$2:$J$2336,7,FALSE)</f>
        <v>0</v>
      </c>
      <c r="I1390" t="str">
        <f>VLOOKUP($A1390,'Medical Examinations'!$A$2:$J$2336,8,FALSE)</f>
        <v>No</v>
      </c>
      <c r="J1390" t="str">
        <f>VLOOKUP($A1390,'Medical Examinations'!$A$2:$J$2336,9,FALSE)</f>
        <v>Overweight</v>
      </c>
      <c r="K1390" t="str">
        <f>VLOOKUP($A1390,'Medical Examinations'!$A$2:$J$2336,10,FALSE)</f>
        <v>Diabetes</v>
      </c>
      <c r="L1390" s="18">
        <f>VLOOKUP($A1390,'Hospitalisation Details'!$A$2:$H$2345,2,FALSE)</f>
        <v>29939</v>
      </c>
      <c r="M1390" s="13">
        <f>VLOOKUP($A1390,'Hospitalisation Details'!$A$2:$H$2345,4,FALSE)</f>
        <v>7681.17</v>
      </c>
      <c r="N1390" t="str">
        <f>VLOOKUP($A1390,'Hospitalisation Details'!$A$2:$H$2345,5,FALSE)</f>
        <v>tier - 2</v>
      </c>
      <c r="O1390" t="str">
        <f>VLOOKUP($A1390,'Hospitalisation Details'!$A$2:$H$2345,6,FALSE)</f>
        <v>tier - 2</v>
      </c>
      <c r="P1390" t="str">
        <f>VLOOKUP($A1390,'Hospitalisation Details'!$A$2:$H$2345,7,FALSE)</f>
        <v>R1020</v>
      </c>
      <c r="Q1390" s="17">
        <f>VLOOKUP($A1390,'Hospitalisation Details'!$A$2:$H$2345,8,FALSE)</f>
        <v>41</v>
      </c>
    </row>
    <row r="1391" spans="1:17" x14ac:dyDescent="0.25">
      <c r="A1391" t="str">
        <f>'Customer Names'!A1391</f>
        <v>Id1390</v>
      </c>
      <c r="B1391" t="str">
        <f>VLOOKUP($A1391,'Customer Names'!$A$2:$D$2336,3,FALSE)</f>
        <v>Jim</v>
      </c>
      <c r="C1391" s="16">
        <f>VLOOKUP($A1391,'Medical Examinations'!$A$2:$J$2336,2,FALSE)</f>
        <v>22.66</v>
      </c>
      <c r="D1391" s="16">
        <f>VLOOKUP($A1391,'Medical Examinations'!$A$2:$J$2336,3,FALSE)</f>
        <v>10.68</v>
      </c>
      <c r="E1391" t="str">
        <f>VLOOKUP($A1391,'Medical Examinations'!$A$2:$J$2336,4,FALSE)</f>
        <v>No</v>
      </c>
      <c r="F1391" t="str">
        <f>VLOOKUP($A1391,'Medical Examinations'!$A$2:$J$2336,5,FALSE)</f>
        <v>No</v>
      </c>
      <c r="G1391" t="str">
        <f>VLOOKUP($A1391,'Medical Examinations'!$A$2:$J$2336,6,FALSE)</f>
        <v>No</v>
      </c>
      <c r="H1391" s="17">
        <f>VLOOKUP($A1391,'Medical Examinations'!$A$2:$J$2336,7,FALSE)</f>
        <v>0</v>
      </c>
      <c r="I1391" t="str">
        <f>VLOOKUP($A1391,'Medical Examinations'!$A$2:$J$2336,8,FALSE)</f>
        <v>No</v>
      </c>
      <c r="J1391" t="str">
        <f>VLOOKUP($A1391,'Medical Examinations'!$A$2:$J$2336,9,FALSE)</f>
        <v>Normal Weight</v>
      </c>
      <c r="K1391" t="str">
        <f>VLOOKUP($A1391,'Medical Examinations'!$A$2:$J$2336,10,FALSE)</f>
        <v>Diabetes</v>
      </c>
      <c r="L1391" s="18">
        <f>VLOOKUP($A1391,'Hospitalisation Details'!$A$2:$H$2345,2,FALSE)</f>
        <v>26217</v>
      </c>
      <c r="M1391" s="13">
        <f>VLOOKUP($A1391,'Hospitalisation Details'!$A$2:$H$2345,4,FALSE)</f>
        <v>7680.92</v>
      </c>
      <c r="N1391" t="str">
        <f>VLOOKUP($A1391,'Hospitalisation Details'!$A$2:$H$2345,5,FALSE)</f>
        <v>tier - 2</v>
      </c>
      <c r="O1391" t="str">
        <f>VLOOKUP($A1391,'Hospitalisation Details'!$A$2:$H$2345,6,FALSE)</f>
        <v>tier - 1</v>
      </c>
      <c r="P1391" t="str">
        <f>VLOOKUP($A1391,'Hospitalisation Details'!$A$2:$H$2345,7,FALSE)</f>
        <v>R1013</v>
      </c>
      <c r="Q1391" s="17">
        <f>VLOOKUP($A1391,'Hospitalisation Details'!$A$2:$H$2345,8,FALSE)</f>
        <v>51</v>
      </c>
    </row>
    <row r="1392" spans="1:17" x14ac:dyDescent="0.25">
      <c r="A1392" t="str">
        <f>'Customer Names'!A1392</f>
        <v>Id1391</v>
      </c>
      <c r="B1392" t="str">
        <f>VLOOKUP($A1392,'Customer Names'!$A$2:$D$2336,3,FALSE)</f>
        <v>Joseph P</v>
      </c>
      <c r="C1392" s="16">
        <f>VLOOKUP($A1392,'Medical Examinations'!$A$2:$J$2336,2,FALSE)</f>
        <v>38.81</v>
      </c>
      <c r="D1392" s="16">
        <f>VLOOKUP($A1392,'Medical Examinations'!$A$2:$J$2336,3,FALSE)</f>
        <v>6.14</v>
      </c>
      <c r="E1392" t="str">
        <f>VLOOKUP($A1392,'Medical Examinations'!$A$2:$J$2336,4,FALSE)</f>
        <v>yes</v>
      </c>
      <c r="F1392" t="str">
        <f>VLOOKUP($A1392,'Medical Examinations'!$A$2:$J$2336,5,FALSE)</f>
        <v>No</v>
      </c>
      <c r="G1392" t="str">
        <f>VLOOKUP($A1392,'Medical Examinations'!$A$2:$J$2336,6,FALSE)</f>
        <v>No</v>
      </c>
      <c r="H1392" s="17">
        <f>VLOOKUP($A1392,'Medical Examinations'!$A$2:$J$2336,7,FALSE)</f>
        <v>1</v>
      </c>
      <c r="I1392" t="str">
        <f>VLOOKUP($A1392,'Medical Examinations'!$A$2:$J$2336,8,FALSE)</f>
        <v>No</v>
      </c>
      <c r="J1392" t="str">
        <f>VLOOKUP($A1392,'Medical Examinations'!$A$2:$J$2336,9,FALSE)</f>
        <v>Obesity</v>
      </c>
      <c r="K1392" t="str">
        <f>VLOOKUP($A1392,'Medical Examinations'!$A$2:$J$2336,10,FALSE)</f>
        <v>Prediabetes</v>
      </c>
      <c r="L1392" s="18">
        <f>VLOOKUP($A1392,'Hospitalisation Details'!$A$2:$H$2345,2,FALSE)</f>
        <v>34955</v>
      </c>
      <c r="M1392" s="13">
        <f>VLOOKUP($A1392,'Hospitalisation Details'!$A$2:$H$2345,4,FALSE)</f>
        <v>7676.4</v>
      </c>
      <c r="N1392" t="str">
        <f>VLOOKUP($A1392,'Hospitalisation Details'!$A$2:$H$2345,5,FALSE)</f>
        <v>tier - 2</v>
      </c>
      <c r="O1392" t="str">
        <f>VLOOKUP($A1392,'Hospitalisation Details'!$A$2:$H$2345,6,FALSE)</f>
        <v>tier - 1</v>
      </c>
      <c r="P1392" t="str">
        <f>VLOOKUP($A1392,'Hospitalisation Details'!$A$2:$H$2345,7,FALSE)</f>
        <v>R1012</v>
      </c>
      <c r="Q1392" s="17">
        <f>VLOOKUP($A1392,'Hospitalisation Details'!$A$2:$H$2345,8,FALSE)</f>
        <v>27</v>
      </c>
    </row>
    <row r="1393" spans="1:17" x14ac:dyDescent="0.25">
      <c r="A1393" t="str">
        <f>'Customer Names'!A1393</f>
        <v>Id1392</v>
      </c>
      <c r="B1393" t="str">
        <f>VLOOKUP($A1393,'Customer Names'!$A$2:$D$2336,3,FALSE)</f>
        <v>Michael</v>
      </c>
      <c r="C1393" s="16">
        <f>VLOOKUP($A1393,'Medical Examinations'!$A$2:$J$2336,2,FALSE)</f>
        <v>38.51</v>
      </c>
      <c r="D1393" s="16">
        <f>VLOOKUP($A1393,'Medical Examinations'!$A$2:$J$2336,3,FALSE)</f>
        <v>5.45</v>
      </c>
      <c r="E1393" t="str">
        <f>VLOOKUP($A1393,'Medical Examinations'!$A$2:$J$2336,4,FALSE)</f>
        <v>yes</v>
      </c>
      <c r="F1393" t="str">
        <f>VLOOKUP($A1393,'Medical Examinations'!$A$2:$J$2336,5,FALSE)</f>
        <v>No</v>
      </c>
      <c r="G1393" t="str">
        <f>VLOOKUP($A1393,'Medical Examinations'!$A$2:$J$2336,6,FALSE)</f>
        <v>No</v>
      </c>
      <c r="H1393" s="17">
        <f>VLOOKUP($A1393,'Medical Examinations'!$A$2:$J$2336,7,FALSE)</f>
        <v>0</v>
      </c>
      <c r="I1393" t="str">
        <f>VLOOKUP($A1393,'Medical Examinations'!$A$2:$J$2336,8,FALSE)</f>
        <v>No</v>
      </c>
      <c r="J1393" t="str">
        <f>VLOOKUP($A1393,'Medical Examinations'!$A$2:$J$2336,9,FALSE)</f>
        <v>Obesity</v>
      </c>
      <c r="K1393" t="str">
        <f>VLOOKUP($A1393,'Medical Examinations'!$A$2:$J$2336,10,FALSE)</f>
        <v>Normal</v>
      </c>
      <c r="L1393" s="18">
        <f>VLOOKUP($A1393,'Hospitalisation Details'!$A$2:$H$2345,2,FALSE)</f>
        <v>35393</v>
      </c>
      <c r="M1393" s="13">
        <f>VLOOKUP($A1393,'Hospitalisation Details'!$A$2:$H$2345,4,FALSE)</f>
        <v>7670.75</v>
      </c>
      <c r="N1393" t="str">
        <f>VLOOKUP($A1393,'Hospitalisation Details'!$A$2:$H$2345,5,FALSE)</f>
        <v>tier - 2</v>
      </c>
      <c r="O1393" t="str">
        <f>VLOOKUP($A1393,'Hospitalisation Details'!$A$2:$H$2345,6,FALSE)</f>
        <v>tier - 2</v>
      </c>
      <c r="P1393" t="str">
        <f>VLOOKUP($A1393,'Hospitalisation Details'!$A$2:$H$2345,7,FALSE)</f>
        <v>R1022</v>
      </c>
      <c r="Q1393" s="17">
        <f>VLOOKUP($A1393,'Hospitalisation Details'!$A$2:$H$2345,8,FALSE)</f>
        <v>26</v>
      </c>
    </row>
    <row r="1394" spans="1:17" x14ac:dyDescent="0.25">
      <c r="A1394" t="str">
        <f>'Customer Names'!A1394</f>
        <v>Id1393</v>
      </c>
      <c r="B1394" t="str">
        <f>VLOOKUP($A1394,'Customer Names'!$A$2:$D$2336,3,FALSE)</f>
        <v>Gina M</v>
      </c>
      <c r="C1394" s="16">
        <f>VLOOKUP($A1394,'Medical Examinations'!$A$2:$J$2336,2,FALSE)</f>
        <v>22.98</v>
      </c>
      <c r="D1394" s="16">
        <f>VLOOKUP($A1394,'Medical Examinations'!$A$2:$J$2336,3,FALSE)</f>
        <v>6.14</v>
      </c>
      <c r="E1394" t="str">
        <f>VLOOKUP($A1394,'Medical Examinations'!$A$2:$J$2336,4,FALSE)</f>
        <v>yes</v>
      </c>
      <c r="F1394" t="str">
        <f>VLOOKUP($A1394,'Medical Examinations'!$A$2:$J$2336,5,FALSE)</f>
        <v>No</v>
      </c>
      <c r="G1394" t="str">
        <f>VLOOKUP($A1394,'Medical Examinations'!$A$2:$J$2336,6,FALSE)</f>
        <v>No</v>
      </c>
      <c r="H1394" s="17">
        <f>VLOOKUP($A1394,'Medical Examinations'!$A$2:$J$2336,7,FALSE)</f>
        <v>0</v>
      </c>
      <c r="I1394" t="str">
        <f>VLOOKUP($A1394,'Medical Examinations'!$A$2:$J$2336,8,FALSE)</f>
        <v>No</v>
      </c>
      <c r="J1394" t="str">
        <f>VLOOKUP($A1394,'Medical Examinations'!$A$2:$J$2336,9,FALSE)</f>
        <v>Normal Weight</v>
      </c>
      <c r="K1394" t="str">
        <f>VLOOKUP($A1394,'Medical Examinations'!$A$2:$J$2336,10,FALSE)</f>
        <v>Prediabetes</v>
      </c>
      <c r="L1394" s="18">
        <f>VLOOKUP($A1394,'Hospitalisation Details'!$A$2:$H$2345,2,FALSE)</f>
        <v>28042</v>
      </c>
      <c r="M1394" s="13">
        <f>VLOOKUP($A1394,'Hospitalisation Details'!$A$2:$H$2345,4,FALSE)</f>
        <v>7662.47</v>
      </c>
      <c r="N1394" t="str">
        <f>VLOOKUP($A1394,'Hospitalisation Details'!$A$2:$H$2345,5,FALSE)</f>
        <v>tier - 2</v>
      </c>
      <c r="O1394" t="str">
        <f>VLOOKUP($A1394,'Hospitalisation Details'!$A$2:$H$2345,6,FALSE)</f>
        <v>tier - 1</v>
      </c>
      <c r="P1394" t="str">
        <f>VLOOKUP($A1394,'Hospitalisation Details'!$A$2:$H$2345,7,FALSE)</f>
        <v>R1011</v>
      </c>
      <c r="Q1394" s="17">
        <f>VLOOKUP($A1394,'Hospitalisation Details'!$A$2:$H$2345,8,FALSE)</f>
        <v>46</v>
      </c>
    </row>
    <row r="1395" spans="1:17" x14ac:dyDescent="0.25">
      <c r="A1395" t="str">
        <f>'Customer Names'!A1395</f>
        <v>Id1394</v>
      </c>
      <c r="B1395" t="str">
        <f>VLOOKUP($A1395,'Customer Names'!$A$2:$D$2336,3,FALSE)</f>
        <v>Shantel C.</v>
      </c>
      <c r="C1395" s="16">
        <f>VLOOKUP($A1395,'Medical Examinations'!$A$2:$J$2336,2,FALSE)</f>
        <v>15.65</v>
      </c>
      <c r="D1395" s="16">
        <f>VLOOKUP($A1395,'Medical Examinations'!$A$2:$J$2336,3,FALSE)</f>
        <v>7.85</v>
      </c>
      <c r="E1395" t="str">
        <f>VLOOKUP($A1395,'Medical Examinations'!$A$2:$J$2336,4,FALSE)</f>
        <v>No</v>
      </c>
      <c r="F1395" t="str">
        <f>VLOOKUP($A1395,'Medical Examinations'!$A$2:$J$2336,5,FALSE)</f>
        <v>No</v>
      </c>
      <c r="G1395" t="str">
        <f>VLOOKUP($A1395,'Medical Examinations'!$A$2:$J$2336,6,FALSE)</f>
        <v>No</v>
      </c>
      <c r="H1395" s="17">
        <f>VLOOKUP($A1395,'Medical Examinations'!$A$2:$J$2336,7,FALSE)</f>
        <v>0</v>
      </c>
      <c r="I1395" t="str">
        <f>VLOOKUP($A1395,'Medical Examinations'!$A$2:$J$2336,8,FALSE)</f>
        <v>No</v>
      </c>
      <c r="J1395" t="str">
        <f>VLOOKUP($A1395,'Medical Examinations'!$A$2:$J$2336,9,FALSE)</f>
        <v>Underweight</v>
      </c>
      <c r="K1395" t="str">
        <f>VLOOKUP($A1395,'Medical Examinations'!$A$2:$J$2336,10,FALSE)</f>
        <v>Diabetes</v>
      </c>
      <c r="L1395" s="18">
        <f>VLOOKUP($A1395,'Hospitalisation Details'!$A$2:$H$2345,2,FALSE)</f>
        <v>24103</v>
      </c>
      <c r="M1395" s="13">
        <f>VLOOKUP($A1395,'Hospitalisation Details'!$A$2:$H$2345,4,FALSE)</f>
        <v>7657.69</v>
      </c>
      <c r="N1395" t="str">
        <f>VLOOKUP($A1395,'Hospitalisation Details'!$A$2:$H$2345,5,FALSE)</f>
        <v>tier - 3</v>
      </c>
      <c r="O1395" t="str">
        <f>VLOOKUP($A1395,'Hospitalisation Details'!$A$2:$H$2345,6,FALSE)</f>
        <v>tier - 3</v>
      </c>
      <c r="P1395" t="str">
        <f>VLOOKUP($A1395,'Hospitalisation Details'!$A$2:$H$2345,7,FALSE)</f>
        <v>R1012</v>
      </c>
      <c r="Q1395" s="17">
        <f>VLOOKUP($A1395,'Hospitalisation Details'!$A$2:$H$2345,8,FALSE)</f>
        <v>57</v>
      </c>
    </row>
    <row r="1396" spans="1:17" x14ac:dyDescent="0.25">
      <c r="A1396" t="str">
        <f>'Customer Names'!A1396</f>
        <v>Id1395</v>
      </c>
      <c r="B1396" t="str">
        <f>VLOOKUP($A1396,'Customer Names'!$A$2:$D$2336,3,FALSE)</f>
        <v>Brian</v>
      </c>
      <c r="C1396" s="16">
        <f>VLOOKUP($A1396,'Medical Examinations'!$A$2:$J$2336,2,FALSE)</f>
        <v>39.97</v>
      </c>
      <c r="D1396" s="16">
        <f>VLOOKUP($A1396,'Medical Examinations'!$A$2:$J$2336,3,FALSE)</f>
        <v>4.09</v>
      </c>
      <c r="E1396" t="str">
        <f>VLOOKUP($A1396,'Medical Examinations'!$A$2:$J$2336,4,FALSE)</f>
        <v>No</v>
      </c>
      <c r="F1396" t="str">
        <f>VLOOKUP($A1396,'Medical Examinations'!$A$2:$J$2336,5,FALSE)</f>
        <v>No</v>
      </c>
      <c r="G1396" t="str">
        <f>VLOOKUP($A1396,'Medical Examinations'!$A$2:$J$2336,6,FALSE)</f>
        <v>No</v>
      </c>
      <c r="H1396" s="17">
        <f>VLOOKUP($A1396,'Medical Examinations'!$A$2:$J$2336,7,FALSE)</f>
        <v>1</v>
      </c>
      <c r="I1396" t="str">
        <f>VLOOKUP($A1396,'Medical Examinations'!$A$2:$J$2336,8,FALSE)</f>
        <v>No</v>
      </c>
      <c r="J1396" t="str">
        <f>VLOOKUP($A1396,'Medical Examinations'!$A$2:$J$2336,9,FALSE)</f>
        <v>Obesity</v>
      </c>
      <c r="K1396" t="str">
        <f>VLOOKUP($A1396,'Medical Examinations'!$A$2:$J$2336,10,FALSE)</f>
        <v>Normal</v>
      </c>
      <c r="L1396" s="18">
        <f>VLOOKUP($A1396,'Hospitalisation Details'!$A$2:$H$2345,2,FALSE)</f>
        <v>36068</v>
      </c>
      <c r="M1396" s="13">
        <f>VLOOKUP($A1396,'Hospitalisation Details'!$A$2:$H$2345,4,FALSE)</f>
        <v>7652.26</v>
      </c>
      <c r="N1396" t="str">
        <f>VLOOKUP($A1396,'Hospitalisation Details'!$A$2:$H$2345,5,FALSE)</f>
        <v>tier - 2</v>
      </c>
      <c r="O1396" t="str">
        <f>VLOOKUP($A1396,'Hospitalisation Details'!$A$2:$H$2345,6,FALSE)</f>
        <v>tier - 3</v>
      </c>
      <c r="P1396" t="str">
        <f>VLOOKUP($A1396,'Hospitalisation Details'!$A$2:$H$2345,7,FALSE)</f>
        <v>R1023</v>
      </c>
      <c r="Q1396" s="17">
        <f>VLOOKUP($A1396,'Hospitalisation Details'!$A$2:$H$2345,8,FALSE)</f>
        <v>24</v>
      </c>
    </row>
    <row r="1397" spans="1:17" x14ac:dyDescent="0.25">
      <c r="A1397" t="str">
        <f>'Customer Names'!A1397</f>
        <v>Id1396</v>
      </c>
      <c r="B1397" t="str">
        <f>VLOOKUP($A1397,'Customer Names'!$A$2:$D$2336,3,FALSE)</f>
        <v>Brian</v>
      </c>
      <c r="C1397" s="16">
        <f>VLOOKUP($A1397,'Medical Examinations'!$A$2:$J$2336,2,FALSE)</f>
        <v>37.22</v>
      </c>
      <c r="D1397" s="16">
        <f>VLOOKUP($A1397,'Medical Examinations'!$A$2:$J$2336,3,FALSE)</f>
        <v>4.62</v>
      </c>
      <c r="E1397" t="str">
        <f>VLOOKUP($A1397,'Medical Examinations'!$A$2:$J$2336,4,FALSE)</f>
        <v>No</v>
      </c>
      <c r="F1397" t="str">
        <f>VLOOKUP($A1397,'Medical Examinations'!$A$2:$J$2336,5,FALSE)</f>
        <v>No</v>
      </c>
      <c r="G1397" t="str">
        <f>VLOOKUP($A1397,'Medical Examinations'!$A$2:$J$2336,6,FALSE)</f>
        <v>Yes</v>
      </c>
      <c r="H1397" s="17">
        <f>VLOOKUP($A1397,'Medical Examinations'!$A$2:$J$2336,7,FALSE)</f>
        <v>1</v>
      </c>
      <c r="I1397" t="str">
        <f>VLOOKUP($A1397,'Medical Examinations'!$A$2:$J$2336,8,FALSE)</f>
        <v>No</v>
      </c>
      <c r="J1397" t="str">
        <f>VLOOKUP($A1397,'Medical Examinations'!$A$2:$J$2336,9,FALSE)</f>
        <v>Obesity</v>
      </c>
      <c r="K1397" t="str">
        <f>VLOOKUP($A1397,'Medical Examinations'!$A$2:$J$2336,10,FALSE)</f>
        <v>Normal</v>
      </c>
      <c r="L1397" s="18">
        <f>VLOOKUP($A1397,'Hospitalisation Details'!$A$2:$H$2345,2,FALSE)</f>
        <v>34191</v>
      </c>
      <c r="M1397" s="13">
        <f>VLOOKUP($A1397,'Hospitalisation Details'!$A$2:$H$2345,4,FALSE)</f>
        <v>7650.8</v>
      </c>
      <c r="N1397" t="str">
        <f>VLOOKUP($A1397,'Hospitalisation Details'!$A$2:$H$2345,5,FALSE)</f>
        <v>tier - 2</v>
      </c>
      <c r="O1397" t="str">
        <f>VLOOKUP($A1397,'Hospitalisation Details'!$A$2:$H$2345,6,FALSE)</f>
        <v>tier - 2</v>
      </c>
      <c r="P1397" t="str">
        <f>VLOOKUP($A1397,'Hospitalisation Details'!$A$2:$H$2345,7,FALSE)</f>
        <v>R1012</v>
      </c>
      <c r="Q1397" s="17">
        <f>VLOOKUP($A1397,'Hospitalisation Details'!$A$2:$H$2345,8,FALSE)</f>
        <v>29</v>
      </c>
    </row>
    <row r="1398" spans="1:17" x14ac:dyDescent="0.25">
      <c r="A1398" t="str">
        <f>'Customer Names'!A1398</f>
        <v>Id1397</v>
      </c>
      <c r="B1398" t="str">
        <f>VLOOKUP($A1398,'Customer Names'!$A$2:$D$2336,3,FALSE)</f>
        <v>Jessica R</v>
      </c>
      <c r="C1398" s="16">
        <f>VLOOKUP($A1398,'Medical Examinations'!$A$2:$J$2336,2,FALSE)</f>
        <v>41.325000000000003</v>
      </c>
      <c r="D1398" s="16">
        <f>VLOOKUP($A1398,'Medical Examinations'!$A$2:$J$2336,3,FALSE)</f>
        <v>5.77</v>
      </c>
      <c r="E1398" t="str">
        <f>VLOOKUP($A1398,'Medical Examinations'!$A$2:$J$2336,4,FALSE)</f>
        <v>No</v>
      </c>
      <c r="F1398" t="str">
        <f>VLOOKUP($A1398,'Medical Examinations'!$A$2:$J$2336,5,FALSE)</f>
        <v>No</v>
      </c>
      <c r="G1398" t="str">
        <f>VLOOKUP($A1398,'Medical Examinations'!$A$2:$J$2336,6,FALSE)</f>
        <v>No</v>
      </c>
      <c r="H1398" s="17">
        <f>VLOOKUP($A1398,'Medical Examinations'!$A$2:$J$2336,7,FALSE)</f>
        <v>0</v>
      </c>
      <c r="I1398" t="str">
        <f>VLOOKUP($A1398,'Medical Examinations'!$A$2:$J$2336,8,FALSE)</f>
        <v>No</v>
      </c>
      <c r="J1398" t="str">
        <f>VLOOKUP($A1398,'Medical Examinations'!$A$2:$J$2336,9,FALSE)</f>
        <v>Obesity</v>
      </c>
      <c r="K1398" t="str">
        <f>VLOOKUP($A1398,'Medical Examinations'!$A$2:$J$2336,10,FALSE)</f>
        <v>Prediabetes</v>
      </c>
      <c r="L1398" s="18">
        <f>VLOOKUP($A1398,'Hospitalisation Details'!$A$2:$H$2345,2,FALSE)</f>
        <v>29510</v>
      </c>
      <c r="M1398" s="13">
        <f>VLOOKUP($A1398,'Hospitalisation Details'!$A$2:$H$2345,4,FALSE)</f>
        <v>7650.77</v>
      </c>
      <c r="N1398" t="str">
        <f>VLOOKUP($A1398,'Hospitalisation Details'!$A$2:$H$2345,5,FALSE)</f>
        <v>tier - 2</v>
      </c>
      <c r="O1398" t="str">
        <f>VLOOKUP($A1398,'Hospitalisation Details'!$A$2:$H$2345,6,FALSE)</f>
        <v>tier - 2</v>
      </c>
      <c r="P1398" t="str">
        <f>VLOOKUP($A1398,'Hospitalisation Details'!$A$2:$H$2345,7,FALSE)</f>
        <v>R1024</v>
      </c>
      <c r="Q1398" s="17">
        <f>VLOOKUP($A1398,'Hospitalisation Details'!$A$2:$H$2345,8,FALSE)</f>
        <v>42</v>
      </c>
    </row>
    <row r="1399" spans="1:17" x14ac:dyDescent="0.25">
      <c r="A1399" t="str">
        <f>'Customer Names'!A1399</f>
        <v>Id1398</v>
      </c>
      <c r="B1399" t="str">
        <f>VLOOKUP($A1399,'Customer Names'!$A$2:$D$2336,3,FALSE)</f>
        <v>Robyn</v>
      </c>
      <c r="C1399" s="16">
        <f>VLOOKUP($A1399,'Medical Examinations'!$A$2:$J$2336,2,FALSE)</f>
        <v>40.31</v>
      </c>
      <c r="D1399" s="16">
        <f>VLOOKUP($A1399,'Medical Examinations'!$A$2:$J$2336,3,FALSE)</f>
        <v>5.84</v>
      </c>
      <c r="E1399" t="str">
        <f>VLOOKUP($A1399,'Medical Examinations'!$A$2:$J$2336,4,FALSE)</f>
        <v>No</v>
      </c>
      <c r="F1399" t="str">
        <f>VLOOKUP($A1399,'Medical Examinations'!$A$2:$J$2336,5,FALSE)</f>
        <v>No</v>
      </c>
      <c r="G1399" t="str">
        <f>VLOOKUP($A1399,'Medical Examinations'!$A$2:$J$2336,6,FALSE)</f>
        <v>No</v>
      </c>
      <c r="H1399" s="17">
        <f>VLOOKUP($A1399,'Medical Examinations'!$A$2:$J$2336,7,FALSE)</f>
        <v>0</v>
      </c>
      <c r="I1399" t="str">
        <f>VLOOKUP($A1399,'Medical Examinations'!$A$2:$J$2336,8,FALSE)</f>
        <v>No</v>
      </c>
      <c r="J1399" t="str">
        <f>VLOOKUP($A1399,'Medical Examinations'!$A$2:$J$2336,9,FALSE)</f>
        <v>Obesity</v>
      </c>
      <c r="K1399" t="str">
        <f>VLOOKUP($A1399,'Medical Examinations'!$A$2:$J$2336,10,FALSE)</f>
        <v>Prediabetes</v>
      </c>
      <c r="L1399" s="18">
        <f>VLOOKUP($A1399,'Hospitalisation Details'!$A$2:$H$2345,2,FALSE)</f>
        <v>36326</v>
      </c>
      <c r="M1399" s="13">
        <f>VLOOKUP($A1399,'Hospitalisation Details'!$A$2:$H$2345,4,FALSE)</f>
        <v>7642.05</v>
      </c>
      <c r="N1399" t="str">
        <f>VLOOKUP($A1399,'Hospitalisation Details'!$A$2:$H$2345,5,FALSE)</f>
        <v>tier - 2</v>
      </c>
      <c r="O1399" t="str">
        <f>VLOOKUP($A1399,'Hospitalisation Details'!$A$2:$H$2345,6,FALSE)</f>
        <v>tier - 2</v>
      </c>
      <c r="P1399" t="str">
        <f>VLOOKUP($A1399,'Hospitalisation Details'!$A$2:$H$2345,7,FALSE)</f>
        <v>R1026</v>
      </c>
      <c r="Q1399" s="17">
        <f>VLOOKUP($A1399,'Hospitalisation Details'!$A$2:$H$2345,8,FALSE)</f>
        <v>23</v>
      </c>
    </row>
    <row r="1400" spans="1:17" x14ac:dyDescent="0.25">
      <c r="A1400" t="str">
        <f>'Customer Names'!A1400</f>
        <v>Id1399</v>
      </c>
      <c r="B1400" t="str">
        <f>VLOOKUP($A1400,'Customer Names'!$A$2:$D$2336,3,FALSE)</f>
        <v>Ashley</v>
      </c>
      <c r="C1400" s="16">
        <f>VLOOKUP($A1400,'Medical Examinations'!$A$2:$J$2336,2,FALSE)</f>
        <v>29.48</v>
      </c>
      <c r="D1400" s="16">
        <f>VLOOKUP($A1400,'Medical Examinations'!$A$2:$J$2336,3,FALSE)</f>
        <v>4.91</v>
      </c>
      <c r="E1400" t="str">
        <f>VLOOKUP($A1400,'Medical Examinations'!$A$2:$J$2336,4,FALSE)</f>
        <v>No</v>
      </c>
      <c r="F1400" t="str">
        <f>VLOOKUP($A1400,'Medical Examinations'!$A$2:$J$2336,5,FALSE)</f>
        <v>No</v>
      </c>
      <c r="G1400" t="str">
        <f>VLOOKUP($A1400,'Medical Examinations'!$A$2:$J$2336,6,FALSE)</f>
        <v>No</v>
      </c>
      <c r="H1400" s="17">
        <f>VLOOKUP($A1400,'Medical Examinations'!$A$2:$J$2336,7,FALSE)</f>
        <v>0</v>
      </c>
      <c r="I1400" t="str">
        <f>VLOOKUP($A1400,'Medical Examinations'!$A$2:$J$2336,8,FALSE)</f>
        <v>No</v>
      </c>
      <c r="J1400" t="str">
        <f>VLOOKUP($A1400,'Medical Examinations'!$A$2:$J$2336,9,FALSE)</f>
        <v>Overweight</v>
      </c>
      <c r="K1400" t="str">
        <f>VLOOKUP($A1400,'Medical Examinations'!$A$2:$J$2336,10,FALSE)</f>
        <v>Normal</v>
      </c>
      <c r="L1400" s="18">
        <f>VLOOKUP($A1400,'Hospitalisation Details'!$A$2:$H$2345,2,FALSE)</f>
        <v>29426</v>
      </c>
      <c r="M1400" s="13">
        <f>VLOOKUP($A1400,'Hospitalisation Details'!$A$2:$H$2345,4,FALSE)</f>
        <v>7640.31</v>
      </c>
      <c r="N1400" t="str">
        <f>VLOOKUP($A1400,'Hospitalisation Details'!$A$2:$H$2345,5,FALSE)</f>
        <v>tier - 2</v>
      </c>
      <c r="O1400" t="str">
        <f>VLOOKUP($A1400,'Hospitalisation Details'!$A$2:$H$2345,6,FALSE)</f>
        <v>tier - 1</v>
      </c>
      <c r="P1400" t="str">
        <f>VLOOKUP($A1400,'Hospitalisation Details'!$A$2:$H$2345,7,FALSE)</f>
        <v>R1013</v>
      </c>
      <c r="Q1400" s="17">
        <f>VLOOKUP($A1400,'Hospitalisation Details'!$A$2:$H$2345,8,FALSE)</f>
        <v>42</v>
      </c>
    </row>
    <row r="1401" spans="1:17" x14ac:dyDescent="0.25">
      <c r="A1401" t="str">
        <f>'Customer Names'!A1401</f>
        <v>Id1400</v>
      </c>
      <c r="B1401" t="str">
        <f>VLOOKUP($A1401,'Customer Names'!$A$2:$D$2336,3,FALSE)</f>
        <v>Dana</v>
      </c>
      <c r="C1401" s="16">
        <f>VLOOKUP($A1401,'Medical Examinations'!$A$2:$J$2336,2,FALSE)</f>
        <v>33.155000000000001</v>
      </c>
      <c r="D1401" s="16">
        <f>VLOOKUP($A1401,'Medical Examinations'!$A$2:$J$2336,3,FALSE)</f>
        <v>5.07</v>
      </c>
      <c r="E1401" t="str">
        <f>VLOOKUP($A1401,'Medical Examinations'!$A$2:$J$2336,4,FALSE)</f>
        <v>No</v>
      </c>
      <c r="F1401" t="str">
        <f>VLOOKUP($A1401,'Medical Examinations'!$A$2:$J$2336,5,FALSE)</f>
        <v>No</v>
      </c>
      <c r="G1401" t="str">
        <f>VLOOKUP($A1401,'Medical Examinations'!$A$2:$J$2336,6,FALSE)</f>
        <v>No</v>
      </c>
      <c r="H1401" s="17">
        <f>VLOOKUP($A1401,'Medical Examinations'!$A$2:$J$2336,7,FALSE)</f>
        <v>0</v>
      </c>
      <c r="I1401" t="str">
        <f>VLOOKUP($A1401,'Medical Examinations'!$A$2:$J$2336,8,FALSE)</f>
        <v>No</v>
      </c>
      <c r="J1401" t="str">
        <f>VLOOKUP($A1401,'Medical Examinations'!$A$2:$J$2336,9,FALSE)</f>
        <v>Obesity</v>
      </c>
      <c r="K1401" t="str">
        <f>VLOOKUP($A1401,'Medical Examinations'!$A$2:$J$2336,10,FALSE)</f>
        <v>Normal</v>
      </c>
      <c r="L1401" s="18">
        <f>VLOOKUP($A1401,'Hospitalisation Details'!$A$2:$H$2345,2,FALSE)</f>
        <v>29392</v>
      </c>
      <c r="M1401" s="13">
        <f>VLOOKUP($A1401,'Hospitalisation Details'!$A$2:$H$2345,4,FALSE)</f>
        <v>7639.42</v>
      </c>
      <c r="N1401" t="str">
        <f>VLOOKUP($A1401,'Hospitalisation Details'!$A$2:$H$2345,5,FALSE)</f>
        <v>tier - 2</v>
      </c>
      <c r="O1401" t="str">
        <f>VLOOKUP($A1401,'Hospitalisation Details'!$A$2:$H$2345,6,FALSE)</f>
        <v>tier - 2</v>
      </c>
      <c r="P1401" t="str">
        <f>VLOOKUP($A1401,'Hospitalisation Details'!$A$2:$H$2345,7,FALSE)</f>
        <v>R1024</v>
      </c>
      <c r="Q1401" s="17">
        <f>VLOOKUP($A1401,'Hospitalisation Details'!$A$2:$H$2345,8,FALSE)</f>
        <v>42</v>
      </c>
    </row>
    <row r="1402" spans="1:17" x14ac:dyDescent="0.25">
      <c r="A1402" t="str">
        <f>'Customer Names'!A1402</f>
        <v>Id1401</v>
      </c>
      <c r="B1402" t="str">
        <f>VLOOKUP($A1402,'Customer Names'!$A$2:$D$2336,3,FALSE)</f>
        <v>Jessica F.</v>
      </c>
      <c r="C1402" s="16">
        <f>VLOOKUP($A1402,'Medical Examinations'!$A$2:$J$2336,2,FALSE)</f>
        <v>42.85</v>
      </c>
      <c r="D1402" s="16">
        <f>VLOOKUP($A1402,'Medical Examinations'!$A$2:$J$2336,3,FALSE)</f>
        <v>5.81</v>
      </c>
      <c r="E1402" t="str">
        <f>VLOOKUP($A1402,'Medical Examinations'!$A$2:$J$2336,4,FALSE)</f>
        <v>yes</v>
      </c>
      <c r="F1402" t="str">
        <f>VLOOKUP($A1402,'Medical Examinations'!$A$2:$J$2336,5,FALSE)</f>
        <v>No</v>
      </c>
      <c r="G1402" t="str">
        <f>VLOOKUP($A1402,'Medical Examinations'!$A$2:$J$2336,6,FALSE)</f>
        <v>No</v>
      </c>
      <c r="H1402" s="17">
        <f>VLOOKUP($A1402,'Medical Examinations'!$A$2:$J$2336,7,FALSE)</f>
        <v>0</v>
      </c>
      <c r="I1402" t="str">
        <f>VLOOKUP($A1402,'Medical Examinations'!$A$2:$J$2336,8,FALSE)</f>
        <v>No</v>
      </c>
      <c r="J1402" t="str">
        <f>VLOOKUP($A1402,'Medical Examinations'!$A$2:$J$2336,9,FALSE)</f>
        <v>Obesity</v>
      </c>
      <c r="K1402" t="str">
        <f>VLOOKUP($A1402,'Medical Examinations'!$A$2:$J$2336,10,FALSE)</f>
        <v>Prediabetes</v>
      </c>
      <c r="L1402" s="18">
        <f>VLOOKUP($A1402,'Hospitalisation Details'!$A$2:$H$2345,2,FALSE)</f>
        <v>37238</v>
      </c>
      <c r="M1402" s="13">
        <f>VLOOKUP($A1402,'Hospitalisation Details'!$A$2:$H$2345,4,FALSE)</f>
        <v>7636.92</v>
      </c>
      <c r="N1402" t="str">
        <f>VLOOKUP($A1402,'Hospitalisation Details'!$A$2:$H$2345,5,FALSE)</f>
        <v>tier - 2</v>
      </c>
      <c r="O1402" t="str">
        <f>VLOOKUP($A1402,'Hospitalisation Details'!$A$2:$H$2345,6,FALSE)</f>
        <v>tier - 3</v>
      </c>
      <c r="P1402" t="str">
        <f>VLOOKUP($A1402,'Hospitalisation Details'!$A$2:$H$2345,7,FALSE)</f>
        <v>R1012</v>
      </c>
      <c r="Q1402" s="17">
        <f>VLOOKUP($A1402,'Hospitalisation Details'!$A$2:$H$2345,8,FALSE)</f>
        <v>21</v>
      </c>
    </row>
    <row r="1403" spans="1:17" x14ac:dyDescent="0.25">
      <c r="A1403" t="str">
        <f>'Customer Names'!A1403</f>
        <v>Id1402</v>
      </c>
      <c r="B1403" t="str">
        <f>VLOOKUP($A1403,'Customer Names'!$A$2:$D$2336,3,FALSE)</f>
        <v>Lindsey</v>
      </c>
      <c r="C1403" s="16">
        <f>VLOOKUP($A1403,'Medical Examinations'!$A$2:$J$2336,2,FALSE)</f>
        <v>32.340000000000003</v>
      </c>
      <c r="D1403" s="16">
        <f>VLOOKUP($A1403,'Medical Examinations'!$A$2:$J$2336,3,FALSE)</f>
        <v>11.2</v>
      </c>
      <c r="E1403" t="str">
        <f>VLOOKUP($A1403,'Medical Examinations'!$A$2:$J$2336,4,FALSE)</f>
        <v>No</v>
      </c>
      <c r="F1403" t="str">
        <f>VLOOKUP($A1403,'Medical Examinations'!$A$2:$J$2336,5,FALSE)</f>
        <v>No</v>
      </c>
      <c r="G1403" t="str">
        <f>VLOOKUP($A1403,'Medical Examinations'!$A$2:$J$2336,6,FALSE)</f>
        <v>No</v>
      </c>
      <c r="H1403" s="17">
        <f>VLOOKUP($A1403,'Medical Examinations'!$A$2:$J$2336,7,FALSE)</f>
        <v>0</v>
      </c>
      <c r="I1403" t="str">
        <f>VLOOKUP($A1403,'Medical Examinations'!$A$2:$J$2336,8,FALSE)</f>
        <v>No</v>
      </c>
      <c r="J1403" t="str">
        <f>VLOOKUP($A1403,'Medical Examinations'!$A$2:$J$2336,9,FALSE)</f>
        <v>Obesity</v>
      </c>
      <c r="K1403" t="str">
        <f>VLOOKUP($A1403,'Medical Examinations'!$A$2:$J$2336,10,FALSE)</f>
        <v>Diabetes</v>
      </c>
      <c r="L1403" s="18">
        <f>VLOOKUP($A1403,'Hospitalisation Details'!$A$2:$H$2345,2,FALSE)</f>
        <v>28726</v>
      </c>
      <c r="M1403" s="13">
        <f>VLOOKUP($A1403,'Hospitalisation Details'!$A$2:$H$2345,4,FALSE)</f>
        <v>7633.72</v>
      </c>
      <c r="N1403" t="str">
        <f>VLOOKUP($A1403,'Hospitalisation Details'!$A$2:$H$2345,5,FALSE)</f>
        <v>tier - 2</v>
      </c>
      <c r="O1403" t="str">
        <f>VLOOKUP($A1403,'Hospitalisation Details'!$A$2:$H$2345,6,FALSE)</f>
        <v>tier - 1</v>
      </c>
      <c r="P1403" t="str">
        <f>VLOOKUP($A1403,'Hospitalisation Details'!$A$2:$H$2345,7,FALSE)</f>
        <v>R1013</v>
      </c>
      <c r="Q1403" s="17">
        <f>VLOOKUP($A1403,'Hospitalisation Details'!$A$2:$H$2345,8,FALSE)</f>
        <v>44</v>
      </c>
    </row>
    <row r="1404" spans="1:17" x14ac:dyDescent="0.25">
      <c r="A1404" t="str">
        <f>'Customer Names'!A1404</f>
        <v>Id1403</v>
      </c>
      <c r="B1404" t="str">
        <f>VLOOKUP($A1404,'Customer Names'!$A$2:$D$2336,3,FALSE)</f>
        <v>Kelly A</v>
      </c>
      <c r="C1404" s="16">
        <f>VLOOKUP($A1404,'Medical Examinations'!$A$2:$J$2336,2,FALSE)</f>
        <v>27.5</v>
      </c>
      <c r="D1404" s="16">
        <f>VLOOKUP($A1404,'Medical Examinations'!$A$2:$J$2336,3,FALSE)</f>
        <v>10.75</v>
      </c>
      <c r="E1404" t="str">
        <f>VLOOKUP($A1404,'Medical Examinations'!$A$2:$J$2336,4,FALSE)</f>
        <v>No</v>
      </c>
      <c r="F1404" t="str">
        <f>VLOOKUP($A1404,'Medical Examinations'!$A$2:$J$2336,5,FALSE)</f>
        <v>No</v>
      </c>
      <c r="G1404" t="str">
        <f>VLOOKUP($A1404,'Medical Examinations'!$A$2:$J$2336,6,FALSE)</f>
        <v>No</v>
      </c>
      <c r="H1404" s="17">
        <f>VLOOKUP($A1404,'Medical Examinations'!$A$2:$J$2336,7,FALSE)</f>
        <v>0</v>
      </c>
      <c r="I1404" t="str">
        <f>VLOOKUP($A1404,'Medical Examinations'!$A$2:$J$2336,8,FALSE)</f>
        <v>No</v>
      </c>
      <c r="J1404" t="str">
        <f>VLOOKUP($A1404,'Medical Examinations'!$A$2:$J$2336,9,FALSE)</f>
        <v>Overweight</v>
      </c>
      <c r="K1404" t="str">
        <f>VLOOKUP($A1404,'Medical Examinations'!$A$2:$J$2336,10,FALSE)</f>
        <v>Diabetes</v>
      </c>
      <c r="L1404" s="18">
        <f>VLOOKUP($A1404,'Hospitalisation Details'!$A$2:$H$2345,2,FALSE)</f>
        <v>28823</v>
      </c>
      <c r="M1404" s="13">
        <f>VLOOKUP($A1404,'Hospitalisation Details'!$A$2:$H$2345,4,FALSE)</f>
        <v>7626.99</v>
      </c>
      <c r="N1404" t="str">
        <f>VLOOKUP($A1404,'Hospitalisation Details'!$A$2:$H$2345,5,FALSE)</f>
        <v>tier - 2</v>
      </c>
      <c r="O1404" t="str">
        <f>VLOOKUP($A1404,'Hospitalisation Details'!$A$2:$H$2345,6,FALSE)</f>
        <v>tier - 2</v>
      </c>
      <c r="P1404" t="str">
        <f>VLOOKUP($A1404,'Hospitalisation Details'!$A$2:$H$2345,7,FALSE)</f>
        <v>R1011</v>
      </c>
      <c r="Q1404" s="17">
        <f>VLOOKUP($A1404,'Hospitalisation Details'!$A$2:$H$2345,8,FALSE)</f>
        <v>44</v>
      </c>
    </row>
    <row r="1405" spans="1:17" x14ac:dyDescent="0.25">
      <c r="A1405" t="str">
        <f>'Customer Names'!A1405</f>
        <v>Id1404</v>
      </c>
      <c r="B1405" t="str">
        <f>VLOOKUP($A1405,'Customer Names'!$A$2:$D$2336,3,FALSE)</f>
        <v>Brooke E</v>
      </c>
      <c r="C1405" s="16">
        <f>VLOOKUP($A1405,'Medical Examinations'!$A$2:$J$2336,2,FALSE)</f>
        <v>25.8</v>
      </c>
      <c r="D1405" s="16">
        <f>VLOOKUP($A1405,'Medical Examinations'!$A$2:$J$2336,3,FALSE)</f>
        <v>7.8</v>
      </c>
      <c r="E1405" t="str">
        <f>VLOOKUP($A1405,'Medical Examinations'!$A$2:$J$2336,4,FALSE)</f>
        <v>No</v>
      </c>
      <c r="F1405" t="str">
        <f>VLOOKUP($A1405,'Medical Examinations'!$A$2:$J$2336,5,FALSE)</f>
        <v>No</v>
      </c>
      <c r="G1405" t="str">
        <f>VLOOKUP($A1405,'Medical Examinations'!$A$2:$J$2336,6,FALSE)</f>
        <v>No</v>
      </c>
      <c r="H1405" s="17">
        <f>VLOOKUP($A1405,'Medical Examinations'!$A$2:$J$2336,7,FALSE)</f>
        <v>0</v>
      </c>
      <c r="I1405" t="str">
        <f>VLOOKUP($A1405,'Medical Examinations'!$A$2:$J$2336,8,FALSE)</f>
        <v>No</v>
      </c>
      <c r="J1405" t="str">
        <f>VLOOKUP($A1405,'Medical Examinations'!$A$2:$J$2336,9,FALSE)</f>
        <v>Overweight</v>
      </c>
      <c r="K1405" t="str">
        <f>VLOOKUP($A1405,'Medical Examinations'!$A$2:$J$2336,10,FALSE)</f>
        <v>Diabetes</v>
      </c>
      <c r="L1405" s="18">
        <f>VLOOKUP($A1405,'Hospitalisation Details'!$A$2:$H$2345,2,FALSE)</f>
        <v>28800</v>
      </c>
      <c r="M1405" s="13">
        <f>VLOOKUP($A1405,'Hospitalisation Details'!$A$2:$H$2345,4,FALSE)</f>
        <v>7624.63</v>
      </c>
      <c r="N1405" t="str">
        <f>VLOOKUP($A1405,'Hospitalisation Details'!$A$2:$H$2345,5,FALSE)</f>
        <v>tier - 2</v>
      </c>
      <c r="O1405" t="str">
        <f>VLOOKUP($A1405,'Hospitalisation Details'!$A$2:$H$2345,6,FALSE)</f>
        <v>tier - 1</v>
      </c>
      <c r="P1405" t="str">
        <f>VLOOKUP($A1405,'Hospitalisation Details'!$A$2:$H$2345,7,FALSE)</f>
        <v>R1011</v>
      </c>
      <c r="Q1405" s="17">
        <f>VLOOKUP($A1405,'Hospitalisation Details'!$A$2:$H$2345,8,FALSE)</f>
        <v>44</v>
      </c>
    </row>
    <row r="1406" spans="1:17" x14ac:dyDescent="0.25">
      <c r="A1406" t="str">
        <f>'Customer Names'!A1406</f>
        <v>Id1405</v>
      </c>
      <c r="B1406" t="str">
        <f>VLOOKUP($A1406,'Customer Names'!$A$2:$D$2336,3,FALSE)</f>
        <v>Katelyn E.</v>
      </c>
      <c r="C1406" s="16">
        <f>VLOOKUP($A1406,'Medical Examinations'!$A$2:$J$2336,2,FALSE)</f>
        <v>25</v>
      </c>
      <c r="D1406" s="16">
        <f>VLOOKUP($A1406,'Medical Examinations'!$A$2:$J$2336,3,FALSE)</f>
        <v>7.04</v>
      </c>
      <c r="E1406" t="str">
        <f>VLOOKUP($A1406,'Medical Examinations'!$A$2:$J$2336,4,FALSE)</f>
        <v>No</v>
      </c>
      <c r="F1406" t="str">
        <f>VLOOKUP($A1406,'Medical Examinations'!$A$2:$J$2336,5,FALSE)</f>
        <v>No</v>
      </c>
      <c r="G1406" t="str">
        <f>VLOOKUP($A1406,'Medical Examinations'!$A$2:$J$2336,6,FALSE)</f>
        <v>No</v>
      </c>
      <c r="H1406" s="17">
        <f>VLOOKUP($A1406,'Medical Examinations'!$A$2:$J$2336,7,FALSE)</f>
        <v>0</v>
      </c>
      <c r="I1406" t="str">
        <f>VLOOKUP($A1406,'Medical Examinations'!$A$2:$J$2336,8,FALSE)</f>
        <v>No</v>
      </c>
      <c r="J1406" t="str">
        <f>VLOOKUP($A1406,'Medical Examinations'!$A$2:$J$2336,9,FALSE)</f>
        <v>Overweight</v>
      </c>
      <c r="K1406" t="str">
        <f>VLOOKUP($A1406,'Medical Examinations'!$A$2:$J$2336,10,FALSE)</f>
        <v>Diabetes</v>
      </c>
      <c r="L1406" s="18">
        <f>VLOOKUP($A1406,'Hospitalisation Details'!$A$2:$H$2345,2,FALSE)</f>
        <v>28822</v>
      </c>
      <c r="M1406" s="13">
        <f>VLOOKUP($A1406,'Hospitalisation Details'!$A$2:$H$2345,4,FALSE)</f>
        <v>7623.52</v>
      </c>
      <c r="N1406" t="str">
        <f>VLOOKUP($A1406,'Hospitalisation Details'!$A$2:$H$2345,5,FALSE)</f>
        <v>tier - 2</v>
      </c>
      <c r="O1406" t="str">
        <f>VLOOKUP($A1406,'Hospitalisation Details'!$A$2:$H$2345,6,FALSE)</f>
        <v>tier - 1</v>
      </c>
      <c r="P1406" t="str">
        <f>VLOOKUP($A1406,'Hospitalisation Details'!$A$2:$H$2345,7,FALSE)</f>
        <v>R1011</v>
      </c>
      <c r="Q1406" s="17">
        <f>VLOOKUP($A1406,'Hospitalisation Details'!$A$2:$H$2345,8,FALSE)</f>
        <v>44</v>
      </c>
    </row>
    <row r="1407" spans="1:17" x14ac:dyDescent="0.25">
      <c r="A1407" t="str">
        <f>'Customer Names'!A1407</f>
        <v>Id1406</v>
      </c>
      <c r="B1407" t="str">
        <f>VLOOKUP($A1407,'Customer Names'!$A$2:$D$2336,3,FALSE)</f>
        <v>Adam</v>
      </c>
      <c r="C1407" s="16">
        <f>VLOOKUP($A1407,'Medical Examinations'!$A$2:$J$2336,2,FALSE)</f>
        <v>41.2</v>
      </c>
      <c r="D1407" s="16">
        <f>VLOOKUP($A1407,'Medical Examinations'!$A$2:$J$2336,3,FALSE)</f>
        <v>4.18</v>
      </c>
      <c r="E1407" t="str">
        <f>VLOOKUP($A1407,'Medical Examinations'!$A$2:$J$2336,4,FALSE)</f>
        <v>yes</v>
      </c>
      <c r="F1407" t="str">
        <f>VLOOKUP($A1407,'Medical Examinations'!$A$2:$J$2336,5,FALSE)</f>
        <v>No</v>
      </c>
      <c r="G1407" t="str">
        <f>VLOOKUP($A1407,'Medical Examinations'!$A$2:$J$2336,6,FALSE)</f>
        <v>No</v>
      </c>
      <c r="H1407" s="17">
        <f>VLOOKUP($A1407,'Medical Examinations'!$A$2:$J$2336,7,FALSE)</f>
        <v>0</v>
      </c>
      <c r="I1407" t="str">
        <f>VLOOKUP($A1407,'Medical Examinations'!$A$2:$J$2336,8,FALSE)</f>
        <v>No</v>
      </c>
      <c r="J1407" t="str">
        <f>VLOOKUP($A1407,'Medical Examinations'!$A$2:$J$2336,9,FALSE)</f>
        <v>Obesity</v>
      </c>
      <c r="K1407" t="str">
        <f>VLOOKUP($A1407,'Medical Examinations'!$A$2:$J$2336,10,FALSE)</f>
        <v>Normal</v>
      </c>
      <c r="L1407" s="18">
        <f>VLOOKUP($A1407,'Hospitalisation Details'!$A$2:$H$2345,2,FALSE)</f>
        <v>35325</v>
      </c>
      <c r="M1407" s="13">
        <f>VLOOKUP($A1407,'Hospitalisation Details'!$A$2:$H$2345,4,FALSE)</f>
        <v>7623.13</v>
      </c>
      <c r="N1407" t="str">
        <f>VLOOKUP($A1407,'Hospitalisation Details'!$A$2:$H$2345,5,FALSE)</f>
        <v>tier - 2</v>
      </c>
      <c r="O1407" t="str">
        <f>VLOOKUP($A1407,'Hospitalisation Details'!$A$2:$H$2345,6,FALSE)</f>
        <v>tier - 3</v>
      </c>
      <c r="P1407" t="str">
        <f>VLOOKUP($A1407,'Hospitalisation Details'!$A$2:$H$2345,7,FALSE)</f>
        <v>R1011</v>
      </c>
      <c r="Q1407" s="17">
        <f>VLOOKUP($A1407,'Hospitalisation Details'!$A$2:$H$2345,8,FALSE)</f>
        <v>26</v>
      </c>
    </row>
    <row r="1408" spans="1:17" x14ac:dyDescent="0.25">
      <c r="A1408" t="str">
        <f>'Customer Names'!A1408</f>
        <v>Id1407</v>
      </c>
      <c r="B1408" t="str">
        <f>VLOOKUP($A1408,'Customer Names'!$A$2:$D$2336,3,FALSE)</f>
        <v>Dana</v>
      </c>
      <c r="C1408" s="16">
        <f>VLOOKUP($A1408,'Medical Examinations'!$A$2:$J$2336,2,FALSE)</f>
        <v>17.78</v>
      </c>
      <c r="D1408" s="16">
        <f>VLOOKUP($A1408,'Medical Examinations'!$A$2:$J$2336,3,FALSE)</f>
        <v>8.19</v>
      </c>
      <c r="E1408" t="str">
        <f>VLOOKUP($A1408,'Medical Examinations'!$A$2:$J$2336,4,FALSE)</f>
        <v>No</v>
      </c>
      <c r="F1408" t="str">
        <f>VLOOKUP($A1408,'Medical Examinations'!$A$2:$J$2336,5,FALSE)</f>
        <v>No</v>
      </c>
      <c r="G1408" t="str">
        <f>VLOOKUP($A1408,'Medical Examinations'!$A$2:$J$2336,6,FALSE)</f>
        <v>No</v>
      </c>
      <c r="H1408" s="17">
        <f>VLOOKUP($A1408,'Medical Examinations'!$A$2:$J$2336,7,FALSE)</f>
        <v>0</v>
      </c>
      <c r="I1408" t="str">
        <f>VLOOKUP($A1408,'Medical Examinations'!$A$2:$J$2336,8,FALSE)</f>
        <v>No</v>
      </c>
      <c r="J1408" t="str">
        <f>VLOOKUP($A1408,'Medical Examinations'!$A$2:$J$2336,9,FALSE)</f>
        <v>Underweight</v>
      </c>
      <c r="K1408" t="str">
        <f>VLOOKUP($A1408,'Medical Examinations'!$A$2:$J$2336,10,FALSE)</f>
        <v>Diabetes</v>
      </c>
      <c r="L1408" s="18">
        <f>VLOOKUP($A1408,'Hospitalisation Details'!$A$2:$H$2345,2,FALSE)</f>
        <v>25022</v>
      </c>
      <c r="M1408" s="13">
        <f>VLOOKUP($A1408,'Hospitalisation Details'!$A$2:$H$2345,4,FALSE)</f>
        <v>7609.6</v>
      </c>
      <c r="N1408" t="str">
        <f>VLOOKUP($A1408,'Hospitalisation Details'!$A$2:$H$2345,5,FALSE)</f>
        <v>tier - 3</v>
      </c>
      <c r="O1408" t="str">
        <f>VLOOKUP($A1408,'Hospitalisation Details'!$A$2:$H$2345,6,FALSE)</f>
        <v>tier - 2</v>
      </c>
      <c r="P1408" t="str">
        <f>VLOOKUP($A1408,'Hospitalisation Details'!$A$2:$H$2345,7,FALSE)</f>
        <v>R1012</v>
      </c>
      <c r="Q1408" s="17">
        <f>VLOOKUP($A1408,'Hospitalisation Details'!$A$2:$H$2345,8,FALSE)</f>
        <v>54</v>
      </c>
    </row>
    <row r="1409" spans="1:17" x14ac:dyDescent="0.25">
      <c r="A1409" t="str">
        <f>'Customer Names'!A1409</f>
        <v>Id1408</v>
      </c>
      <c r="B1409" t="str">
        <f>VLOOKUP($A1409,'Customer Names'!$A$2:$D$2336,3,FALSE)</f>
        <v>Eric W</v>
      </c>
      <c r="C1409" s="16">
        <f>VLOOKUP($A1409,'Medical Examinations'!$A$2:$J$2336,2,FALSE)</f>
        <v>40.119999999999997</v>
      </c>
      <c r="D1409" s="16">
        <f>VLOOKUP($A1409,'Medical Examinations'!$A$2:$J$2336,3,FALSE)</f>
        <v>6.22</v>
      </c>
      <c r="E1409" t="str">
        <f>VLOOKUP($A1409,'Medical Examinations'!$A$2:$J$2336,4,FALSE)</f>
        <v>yes</v>
      </c>
      <c r="F1409" t="str">
        <f>VLOOKUP($A1409,'Medical Examinations'!$A$2:$J$2336,5,FALSE)</f>
        <v>No</v>
      </c>
      <c r="G1409" t="str">
        <f>VLOOKUP($A1409,'Medical Examinations'!$A$2:$J$2336,6,FALSE)</f>
        <v>Yes</v>
      </c>
      <c r="H1409" s="17">
        <f>VLOOKUP($A1409,'Medical Examinations'!$A$2:$J$2336,7,FALSE)</f>
        <v>1</v>
      </c>
      <c r="I1409" t="str">
        <f>VLOOKUP($A1409,'Medical Examinations'!$A$2:$J$2336,8,FALSE)</f>
        <v>No</v>
      </c>
      <c r="J1409" t="str">
        <f>VLOOKUP($A1409,'Medical Examinations'!$A$2:$J$2336,9,FALSE)</f>
        <v>Obesity</v>
      </c>
      <c r="K1409" t="str">
        <f>VLOOKUP($A1409,'Medical Examinations'!$A$2:$J$2336,10,FALSE)</f>
        <v>Prediabetes</v>
      </c>
      <c r="L1409" s="18">
        <f>VLOOKUP($A1409,'Hospitalisation Details'!$A$2:$H$2345,2,FALSE)</f>
        <v>35703</v>
      </c>
      <c r="M1409" s="13">
        <f>VLOOKUP($A1409,'Hospitalisation Details'!$A$2:$H$2345,4,FALSE)</f>
        <v>7607.03</v>
      </c>
      <c r="N1409" t="str">
        <f>VLOOKUP($A1409,'Hospitalisation Details'!$A$2:$H$2345,5,FALSE)</f>
        <v>tier - 2</v>
      </c>
      <c r="O1409" t="str">
        <f>VLOOKUP($A1409,'Hospitalisation Details'!$A$2:$H$2345,6,FALSE)</f>
        <v>tier - 2</v>
      </c>
      <c r="P1409" t="str">
        <f>VLOOKUP($A1409,'Hospitalisation Details'!$A$2:$H$2345,7,FALSE)</f>
        <v>R1012</v>
      </c>
      <c r="Q1409" s="17">
        <f>VLOOKUP($A1409,'Hospitalisation Details'!$A$2:$H$2345,8,FALSE)</f>
        <v>25</v>
      </c>
    </row>
    <row r="1410" spans="1:17" x14ac:dyDescent="0.25">
      <c r="A1410" t="str">
        <f>'Customer Names'!A1410</f>
        <v>Id1409</v>
      </c>
      <c r="B1410" t="str">
        <f>VLOOKUP($A1410,'Customer Names'!$A$2:$D$2336,3,FALSE)</f>
        <v>Matthew D</v>
      </c>
      <c r="C1410" s="16">
        <f>VLOOKUP($A1410,'Medical Examinations'!$A$2:$J$2336,2,FALSE)</f>
        <v>19.350000000000001</v>
      </c>
      <c r="D1410" s="16">
        <f>VLOOKUP($A1410,'Medical Examinations'!$A$2:$J$2336,3,FALSE)</f>
        <v>8.2200000000000006</v>
      </c>
      <c r="E1410" t="str">
        <f>VLOOKUP($A1410,'Medical Examinations'!$A$2:$J$2336,4,FALSE)</f>
        <v>yes</v>
      </c>
      <c r="F1410" t="str">
        <f>VLOOKUP($A1410,'Medical Examinations'!$A$2:$J$2336,5,FALSE)</f>
        <v>No</v>
      </c>
      <c r="G1410" t="str">
        <f>VLOOKUP($A1410,'Medical Examinations'!$A$2:$J$2336,6,FALSE)</f>
        <v>No</v>
      </c>
      <c r="H1410" s="17">
        <f>VLOOKUP($A1410,'Medical Examinations'!$A$2:$J$2336,7,FALSE)</f>
        <v>0</v>
      </c>
      <c r="I1410" t="str">
        <f>VLOOKUP($A1410,'Medical Examinations'!$A$2:$J$2336,8,FALSE)</f>
        <v>No</v>
      </c>
      <c r="J1410" t="str">
        <f>VLOOKUP($A1410,'Medical Examinations'!$A$2:$J$2336,9,FALSE)</f>
        <v>Normal Weight</v>
      </c>
      <c r="K1410" t="str">
        <f>VLOOKUP($A1410,'Medical Examinations'!$A$2:$J$2336,10,FALSE)</f>
        <v>Diabetes</v>
      </c>
      <c r="L1410" s="18">
        <f>VLOOKUP($A1410,'Hospitalisation Details'!$A$2:$H$2345,2,FALSE)</f>
        <v>24670</v>
      </c>
      <c r="M1410" s="13">
        <f>VLOOKUP($A1410,'Hospitalisation Details'!$A$2:$H$2345,4,FALSE)</f>
        <v>7585.62</v>
      </c>
      <c r="N1410" t="str">
        <f>VLOOKUP($A1410,'Hospitalisation Details'!$A$2:$H$2345,5,FALSE)</f>
        <v>tier - 3</v>
      </c>
      <c r="O1410" t="str">
        <f>VLOOKUP($A1410,'Hospitalisation Details'!$A$2:$H$2345,6,FALSE)</f>
        <v>tier - 2</v>
      </c>
      <c r="P1410" t="str">
        <f>VLOOKUP($A1410,'Hospitalisation Details'!$A$2:$H$2345,7,FALSE)</f>
        <v>R1013</v>
      </c>
      <c r="Q1410" s="17">
        <f>VLOOKUP($A1410,'Hospitalisation Details'!$A$2:$H$2345,8,FALSE)</f>
        <v>55</v>
      </c>
    </row>
    <row r="1411" spans="1:17" x14ac:dyDescent="0.25">
      <c r="A1411" t="str">
        <f>'Customer Names'!A1411</f>
        <v>Id1410</v>
      </c>
      <c r="B1411" t="str">
        <f>VLOOKUP($A1411,'Customer Names'!$A$2:$D$2336,3,FALSE)</f>
        <v>Eoghan</v>
      </c>
      <c r="C1411" s="16">
        <f>VLOOKUP($A1411,'Medical Examinations'!$A$2:$J$2336,2,FALSE)</f>
        <v>36.69</v>
      </c>
      <c r="D1411" s="16">
        <f>VLOOKUP($A1411,'Medical Examinations'!$A$2:$J$2336,3,FALSE)</f>
        <v>6.15</v>
      </c>
      <c r="E1411" t="str">
        <f>VLOOKUP($A1411,'Medical Examinations'!$A$2:$J$2336,4,FALSE)</f>
        <v>No</v>
      </c>
      <c r="F1411" t="str">
        <f>VLOOKUP($A1411,'Medical Examinations'!$A$2:$J$2336,5,FALSE)</f>
        <v>No</v>
      </c>
      <c r="G1411" t="str">
        <f>VLOOKUP($A1411,'Medical Examinations'!$A$2:$J$2336,6,FALSE)</f>
        <v>No</v>
      </c>
      <c r="H1411" s="17">
        <f>VLOOKUP($A1411,'Medical Examinations'!$A$2:$J$2336,7,FALSE)</f>
        <v>0</v>
      </c>
      <c r="I1411" t="str">
        <f>VLOOKUP($A1411,'Medical Examinations'!$A$2:$J$2336,8,FALSE)</f>
        <v>No</v>
      </c>
      <c r="J1411" t="str">
        <f>VLOOKUP($A1411,'Medical Examinations'!$A$2:$J$2336,9,FALSE)</f>
        <v>Obesity</v>
      </c>
      <c r="K1411" t="str">
        <f>VLOOKUP($A1411,'Medical Examinations'!$A$2:$J$2336,10,FALSE)</f>
        <v>Prediabetes</v>
      </c>
      <c r="L1411" s="18">
        <f>VLOOKUP($A1411,'Hospitalisation Details'!$A$2:$H$2345,2,FALSE)</f>
        <v>34560</v>
      </c>
      <c r="M1411" s="13">
        <f>VLOOKUP($A1411,'Hospitalisation Details'!$A$2:$H$2345,4,FALSE)</f>
        <v>7567.13</v>
      </c>
      <c r="N1411" t="str">
        <f>VLOOKUP($A1411,'Hospitalisation Details'!$A$2:$H$2345,5,FALSE)</f>
        <v>tier - 2</v>
      </c>
      <c r="O1411" t="str">
        <f>VLOOKUP($A1411,'Hospitalisation Details'!$A$2:$H$2345,6,FALSE)</f>
        <v>tier - 2</v>
      </c>
      <c r="P1411" t="str">
        <f>VLOOKUP($A1411,'Hospitalisation Details'!$A$2:$H$2345,7,FALSE)</f>
        <v>R1021</v>
      </c>
      <c r="Q1411" s="17">
        <f>VLOOKUP($A1411,'Hospitalisation Details'!$A$2:$H$2345,8,FALSE)</f>
        <v>28</v>
      </c>
    </row>
    <row r="1412" spans="1:17" x14ac:dyDescent="0.25">
      <c r="A1412" t="str">
        <f>'Customer Names'!A1412</f>
        <v>Id1411</v>
      </c>
      <c r="B1412" t="str">
        <f>VLOOKUP($A1412,'Customer Names'!$A$2:$D$2336,3,FALSE)</f>
        <v>Pamela W</v>
      </c>
      <c r="C1412" s="16">
        <f>VLOOKUP($A1412,'Medical Examinations'!$A$2:$J$2336,2,FALSE)</f>
        <v>28.51</v>
      </c>
      <c r="D1412" s="16">
        <f>VLOOKUP($A1412,'Medical Examinations'!$A$2:$J$2336,3,FALSE)</f>
        <v>5.65</v>
      </c>
      <c r="E1412" t="str">
        <f>VLOOKUP($A1412,'Medical Examinations'!$A$2:$J$2336,4,FALSE)</f>
        <v>yes</v>
      </c>
      <c r="F1412" t="str">
        <f>VLOOKUP($A1412,'Medical Examinations'!$A$2:$J$2336,5,FALSE)</f>
        <v>No</v>
      </c>
      <c r="G1412" t="str">
        <f>VLOOKUP($A1412,'Medical Examinations'!$A$2:$J$2336,6,FALSE)</f>
        <v>No</v>
      </c>
      <c r="H1412" s="17">
        <f>VLOOKUP($A1412,'Medical Examinations'!$A$2:$J$2336,7,FALSE)</f>
        <v>1</v>
      </c>
      <c r="I1412" t="str">
        <f>VLOOKUP($A1412,'Medical Examinations'!$A$2:$J$2336,8,FALSE)</f>
        <v>No</v>
      </c>
      <c r="J1412" t="str">
        <f>VLOOKUP($A1412,'Medical Examinations'!$A$2:$J$2336,9,FALSE)</f>
        <v>Overweight</v>
      </c>
      <c r="K1412" t="str">
        <f>VLOOKUP($A1412,'Medical Examinations'!$A$2:$J$2336,10,FALSE)</f>
        <v>Normal</v>
      </c>
      <c r="L1412" s="18">
        <f>VLOOKUP($A1412,'Hospitalisation Details'!$A$2:$H$2345,2,FALSE)</f>
        <v>32492</v>
      </c>
      <c r="M1412" s="13">
        <f>VLOOKUP($A1412,'Hospitalisation Details'!$A$2:$H$2345,4,FALSE)</f>
        <v>7538.52</v>
      </c>
      <c r="N1412" t="str">
        <f>VLOOKUP($A1412,'Hospitalisation Details'!$A$2:$H$2345,5,FALSE)</f>
        <v>tier - 2</v>
      </c>
      <c r="O1412" t="str">
        <f>VLOOKUP($A1412,'Hospitalisation Details'!$A$2:$H$2345,6,FALSE)</f>
        <v>tier - 2</v>
      </c>
      <c r="P1412" t="str">
        <f>VLOOKUP($A1412,'Hospitalisation Details'!$A$2:$H$2345,7,FALSE)</f>
        <v>R1012</v>
      </c>
      <c r="Q1412" s="17">
        <f>VLOOKUP($A1412,'Hospitalisation Details'!$A$2:$H$2345,8,FALSE)</f>
        <v>34</v>
      </c>
    </row>
    <row r="1413" spans="1:17" x14ac:dyDescent="0.25">
      <c r="A1413" t="str">
        <f>'Customer Names'!A1413</f>
        <v>Id1412</v>
      </c>
      <c r="B1413" t="str">
        <f>VLOOKUP($A1413,'Customer Names'!$A$2:$D$2336,3,FALSE)</f>
        <v>Lindsey M.</v>
      </c>
      <c r="C1413" s="16">
        <f>VLOOKUP($A1413,'Medical Examinations'!$A$2:$J$2336,2,FALSE)</f>
        <v>30.21</v>
      </c>
      <c r="D1413" s="16">
        <f>VLOOKUP($A1413,'Medical Examinations'!$A$2:$J$2336,3,FALSE)</f>
        <v>5.5</v>
      </c>
      <c r="E1413" t="str">
        <f>VLOOKUP($A1413,'Medical Examinations'!$A$2:$J$2336,4,FALSE)</f>
        <v>No</v>
      </c>
      <c r="F1413" t="str">
        <f>VLOOKUP($A1413,'Medical Examinations'!$A$2:$J$2336,5,FALSE)</f>
        <v>No</v>
      </c>
      <c r="G1413" t="str">
        <f>VLOOKUP($A1413,'Medical Examinations'!$A$2:$J$2336,6,FALSE)</f>
        <v>No</v>
      </c>
      <c r="H1413" s="17">
        <f>VLOOKUP($A1413,'Medical Examinations'!$A$2:$J$2336,7,FALSE)</f>
        <v>1</v>
      </c>
      <c r="I1413" t="str">
        <f>VLOOKUP($A1413,'Medical Examinations'!$A$2:$J$2336,8,FALSE)</f>
        <v>No</v>
      </c>
      <c r="J1413" t="str">
        <f>VLOOKUP($A1413,'Medical Examinations'!$A$2:$J$2336,9,FALSE)</f>
        <v>Obesity</v>
      </c>
      <c r="K1413" t="str">
        <f>VLOOKUP($A1413,'Medical Examinations'!$A$2:$J$2336,10,FALSE)</f>
        <v>Normal</v>
      </c>
      <c r="L1413" s="18">
        <f>VLOOKUP($A1413,'Hospitalisation Details'!$A$2:$H$2345,2,FALSE)</f>
        <v>30916</v>
      </c>
      <c r="M1413" s="13">
        <f>VLOOKUP($A1413,'Hospitalisation Details'!$A$2:$H$2345,4,FALSE)</f>
        <v>7537.16</v>
      </c>
      <c r="N1413" t="str">
        <f>VLOOKUP($A1413,'Hospitalisation Details'!$A$2:$H$2345,5,FALSE)</f>
        <v>tier - 2</v>
      </c>
      <c r="O1413" t="str">
        <f>VLOOKUP($A1413,'Hospitalisation Details'!$A$2:$H$2345,6,FALSE)</f>
        <v>tier - 2</v>
      </c>
      <c r="P1413" t="str">
        <f>VLOOKUP($A1413,'Hospitalisation Details'!$A$2:$H$2345,7,FALSE)</f>
        <v>R1012</v>
      </c>
      <c r="Q1413" s="17">
        <f>VLOOKUP($A1413,'Hospitalisation Details'!$A$2:$H$2345,8,FALSE)</f>
        <v>38</v>
      </c>
    </row>
    <row r="1414" spans="1:17" x14ac:dyDescent="0.25">
      <c r="A1414" t="str">
        <f>'Customer Names'!A1414</f>
        <v>Id1413</v>
      </c>
      <c r="B1414" t="str">
        <f>VLOOKUP($A1414,'Customer Names'!$A$2:$D$2336,3,FALSE)</f>
        <v>Kassie</v>
      </c>
      <c r="C1414" s="16">
        <f>VLOOKUP($A1414,'Medical Examinations'!$A$2:$J$2336,2,FALSE)</f>
        <v>24.33</v>
      </c>
      <c r="D1414" s="16">
        <f>VLOOKUP($A1414,'Medical Examinations'!$A$2:$J$2336,3,FALSE)</f>
        <v>8</v>
      </c>
      <c r="E1414" t="str">
        <f>VLOOKUP($A1414,'Medical Examinations'!$A$2:$J$2336,4,FALSE)</f>
        <v>No</v>
      </c>
      <c r="F1414" t="str">
        <f>VLOOKUP($A1414,'Medical Examinations'!$A$2:$J$2336,5,FALSE)</f>
        <v>No</v>
      </c>
      <c r="G1414" t="str">
        <f>VLOOKUP($A1414,'Medical Examinations'!$A$2:$J$2336,6,FALSE)</f>
        <v>No</v>
      </c>
      <c r="H1414" s="17">
        <f>VLOOKUP($A1414,'Medical Examinations'!$A$2:$J$2336,7,FALSE)</f>
        <v>0</v>
      </c>
      <c r="I1414" t="str">
        <f>VLOOKUP($A1414,'Medical Examinations'!$A$2:$J$2336,8,FALSE)</f>
        <v>No</v>
      </c>
      <c r="J1414" t="str">
        <f>VLOOKUP($A1414,'Medical Examinations'!$A$2:$J$2336,9,FALSE)</f>
        <v>Normal Weight</v>
      </c>
      <c r="K1414" t="str">
        <f>VLOOKUP($A1414,'Medical Examinations'!$A$2:$J$2336,10,FALSE)</f>
        <v>Diabetes</v>
      </c>
      <c r="L1414" s="18">
        <f>VLOOKUP($A1414,'Hospitalisation Details'!$A$2:$H$2345,2,FALSE)</f>
        <v>28838</v>
      </c>
      <c r="M1414" s="13">
        <f>VLOOKUP($A1414,'Hospitalisation Details'!$A$2:$H$2345,4,FALSE)</f>
        <v>7531.7</v>
      </c>
      <c r="N1414" t="str">
        <f>VLOOKUP($A1414,'Hospitalisation Details'!$A$2:$H$2345,5,FALSE)</f>
        <v>tier - 2</v>
      </c>
      <c r="O1414" t="str">
        <f>VLOOKUP($A1414,'Hospitalisation Details'!$A$2:$H$2345,6,FALSE)</f>
        <v>tier - 1</v>
      </c>
      <c r="P1414" t="str">
        <f>VLOOKUP($A1414,'Hospitalisation Details'!$A$2:$H$2345,7,FALSE)</f>
        <v>R1013</v>
      </c>
      <c r="Q1414" s="17">
        <f>VLOOKUP($A1414,'Hospitalisation Details'!$A$2:$H$2345,8,FALSE)</f>
        <v>44</v>
      </c>
    </row>
    <row r="1415" spans="1:17" x14ac:dyDescent="0.25">
      <c r="A1415" t="str">
        <f>'Customer Names'!A1415</f>
        <v>Id1414</v>
      </c>
      <c r="B1415" t="str">
        <f>VLOOKUP($A1415,'Customer Names'!$A$2:$D$2336,3,FALSE)</f>
        <v>Matthew</v>
      </c>
      <c r="C1415" s="16">
        <f>VLOOKUP($A1415,'Medical Examinations'!$A$2:$J$2336,2,FALSE)</f>
        <v>19.855</v>
      </c>
      <c r="D1415" s="16">
        <f>VLOOKUP($A1415,'Medical Examinations'!$A$2:$J$2336,3,FALSE)</f>
        <v>5.71</v>
      </c>
      <c r="E1415" t="str">
        <f>VLOOKUP($A1415,'Medical Examinations'!$A$2:$J$2336,4,FALSE)</f>
        <v>yes</v>
      </c>
      <c r="F1415" t="str">
        <f>VLOOKUP($A1415,'Medical Examinations'!$A$2:$J$2336,5,FALSE)</f>
        <v>No</v>
      </c>
      <c r="G1415" t="str">
        <f>VLOOKUP($A1415,'Medical Examinations'!$A$2:$J$2336,6,FALSE)</f>
        <v>No</v>
      </c>
      <c r="H1415" s="17">
        <f>VLOOKUP($A1415,'Medical Examinations'!$A$2:$J$2336,7,FALSE)</f>
        <v>0</v>
      </c>
      <c r="I1415" t="str">
        <f>VLOOKUP($A1415,'Medical Examinations'!$A$2:$J$2336,8,FALSE)</f>
        <v>No</v>
      </c>
      <c r="J1415" t="str">
        <f>VLOOKUP($A1415,'Medical Examinations'!$A$2:$J$2336,9,FALSE)</f>
        <v>Normal Weight</v>
      </c>
      <c r="K1415" t="str">
        <f>VLOOKUP($A1415,'Medical Examinations'!$A$2:$J$2336,10,FALSE)</f>
        <v>Prediabetes</v>
      </c>
      <c r="L1415" s="18">
        <f>VLOOKUP($A1415,'Hospitalisation Details'!$A$2:$H$2345,2,FALSE)</f>
        <v>28043</v>
      </c>
      <c r="M1415" s="13">
        <f>VLOOKUP($A1415,'Hospitalisation Details'!$A$2:$H$2345,4,FALSE)</f>
        <v>7526.71</v>
      </c>
      <c r="N1415" t="str">
        <f>VLOOKUP($A1415,'Hospitalisation Details'!$A$2:$H$2345,5,FALSE)</f>
        <v>tier - 3</v>
      </c>
      <c r="O1415" t="str">
        <f>VLOOKUP($A1415,'Hospitalisation Details'!$A$2:$H$2345,6,FALSE)</f>
        <v>tier - 1</v>
      </c>
      <c r="P1415" t="str">
        <f>VLOOKUP($A1415,'Hospitalisation Details'!$A$2:$H$2345,7,FALSE)</f>
        <v>R1012</v>
      </c>
      <c r="Q1415" s="17">
        <f>VLOOKUP($A1415,'Hospitalisation Details'!$A$2:$H$2345,8,FALSE)</f>
        <v>46</v>
      </c>
    </row>
    <row r="1416" spans="1:17" x14ac:dyDescent="0.25">
      <c r="A1416" t="str">
        <f>'Customer Names'!A1416</f>
        <v>Id1415</v>
      </c>
      <c r="B1416" t="str">
        <f>VLOOKUP($A1416,'Customer Names'!$A$2:$D$2336,3,FALSE)</f>
        <v>Ruben Dario</v>
      </c>
      <c r="C1416" s="16">
        <f>VLOOKUP($A1416,'Medical Examinations'!$A$2:$J$2336,2,FALSE)</f>
        <v>25.364999999999998</v>
      </c>
      <c r="D1416" s="16">
        <f>VLOOKUP($A1416,'Medical Examinations'!$A$2:$J$2336,3,FALSE)</f>
        <v>11.71</v>
      </c>
      <c r="E1416" t="str">
        <f>VLOOKUP($A1416,'Medical Examinations'!$A$2:$J$2336,4,FALSE)</f>
        <v>No</v>
      </c>
      <c r="F1416" t="str">
        <f>VLOOKUP($A1416,'Medical Examinations'!$A$2:$J$2336,5,FALSE)</f>
        <v>No</v>
      </c>
      <c r="G1416" t="str">
        <f>VLOOKUP($A1416,'Medical Examinations'!$A$2:$J$2336,6,FALSE)</f>
        <v>No</v>
      </c>
      <c r="H1416" s="17">
        <f>VLOOKUP($A1416,'Medical Examinations'!$A$2:$J$2336,7,FALSE)</f>
        <v>0</v>
      </c>
      <c r="I1416" t="str">
        <f>VLOOKUP($A1416,'Medical Examinations'!$A$2:$J$2336,8,FALSE)</f>
        <v>No</v>
      </c>
      <c r="J1416" t="str">
        <f>VLOOKUP($A1416,'Medical Examinations'!$A$2:$J$2336,9,FALSE)</f>
        <v>Overweight</v>
      </c>
      <c r="K1416" t="str">
        <f>VLOOKUP($A1416,'Medical Examinations'!$A$2:$J$2336,10,FALSE)</f>
        <v>Diabetes</v>
      </c>
      <c r="L1416" s="18">
        <f>VLOOKUP($A1416,'Hospitalisation Details'!$A$2:$H$2345,2,FALSE)</f>
        <v>28781</v>
      </c>
      <c r="M1416" s="13">
        <f>VLOOKUP($A1416,'Hospitalisation Details'!$A$2:$H$2345,4,FALSE)</f>
        <v>7518.03</v>
      </c>
      <c r="N1416" t="str">
        <f>VLOOKUP($A1416,'Hospitalisation Details'!$A$2:$H$2345,5,FALSE)</f>
        <v>tier - 2</v>
      </c>
      <c r="O1416" t="str">
        <f>VLOOKUP($A1416,'Hospitalisation Details'!$A$2:$H$2345,6,FALSE)</f>
        <v>tier - 3</v>
      </c>
      <c r="P1416" t="str">
        <f>VLOOKUP($A1416,'Hospitalisation Details'!$A$2:$H$2345,7,FALSE)</f>
        <v>R1012</v>
      </c>
      <c r="Q1416" s="17">
        <f>VLOOKUP($A1416,'Hospitalisation Details'!$A$2:$H$2345,8,FALSE)</f>
        <v>44</v>
      </c>
    </row>
    <row r="1417" spans="1:17" x14ac:dyDescent="0.25">
      <c r="A1417" t="str">
        <f>'Customer Names'!A1417</f>
        <v>Id1416</v>
      </c>
      <c r="B1417" t="str">
        <f>VLOOKUP($A1417,'Customer Names'!$A$2:$D$2336,3,FALSE)</f>
        <v>Kevin</v>
      </c>
      <c r="C1417" s="16">
        <f>VLOOKUP($A1417,'Medical Examinations'!$A$2:$J$2336,2,FALSE)</f>
        <v>29.6</v>
      </c>
      <c r="D1417" s="16">
        <f>VLOOKUP($A1417,'Medical Examinations'!$A$2:$J$2336,3,FALSE)</f>
        <v>6.17</v>
      </c>
      <c r="E1417" t="str">
        <f>VLOOKUP($A1417,'Medical Examinations'!$A$2:$J$2336,4,FALSE)</f>
        <v>yes</v>
      </c>
      <c r="F1417" t="str">
        <f>VLOOKUP($A1417,'Medical Examinations'!$A$2:$J$2336,5,FALSE)</f>
        <v>No</v>
      </c>
      <c r="G1417" t="str">
        <f>VLOOKUP($A1417,'Medical Examinations'!$A$2:$J$2336,6,FALSE)</f>
        <v>Yes</v>
      </c>
      <c r="H1417" s="17">
        <f>VLOOKUP($A1417,'Medical Examinations'!$A$2:$J$2336,7,FALSE)</f>
        <v>1</v>
      </c>
      <c r="I1417" t="str">
        <f>VLOOKUP($A1417,'Medical Examinations'!$A$2:$J$2336,8,FALSE)</f>
        <v>No</v>
      </c>
      <c r="J1417" t="str">
        <f>VLOOKUP($A1417,'Medical Examinations'!$A$2:$J$2336,9,FALSE)</f>
        <v>Overweight</v>
      </c>
      <c r="K1417" t="str">
        <f>VLOOKUP($A1417,'Medical Examinations'!$A$2:$J$2336,10,FALSE)</f>
        <v>Prediabetes</v>
      </c>
      <c r="L1417" s="18">
        <f>VLOOKUP($A1417,'Hospitalisation Details'!$A$2:$H$2345,2,FALSE)</f>
        <v>30507</v>
      </c>
      <c r="M1417" s="13">
        <f>VLOOKUP($A1417,'Hospitalisation Details'!$A$2:$H$2345,4,FALSE)</f>
        <v>7512.27</v>
      </c>
      <c r="N1417" t="str">
        <f>VLOOKUP($A1417,'Hospitalisation Details'!$A$2:$H$2345,5,FALSE)</f>
        <v>tier - 3</v>
      </c>
      <c r="O1417" t="str">
        <f>VLOOKUP($A1417,'Hospitalisation Details'!$A$2:$H$2345,6,FALSE)</f>
        <v>tier - 2</v>
      </c>
      <c r="P1417" t="str">
        <f>VLOOKUP($A1417,'Hospitalisation Details'!$A$2:$H$2345,7,FALSE)</f>
        <v>R1011</v>
      </c>
      <c r="Q1417" s="17">
        <f>VLOOKUP($A1417,'Hospitalisation Details'!$A$2:$H$2345,8,FALSE)</f>
        <v>39</v>
      </c>
    </row>
    <row r="1418" spans="1:17" x14ac:dyDescent="0.25">
      <c r="A1418" t="str">
        <f>'Customer Names'!A1418</f>
        <v>Id1417</v>
      </c>
      <c r="B1418" t="str">
        <f>VLOOKUP($A1418,'Customer Names'!$A$2:$D$2336,3,FALSE)</f>
        <v>Lindsay M</v>
      </c>
      <c r="C1418" s="16">
        <f>VLOOKUP($A1418,'Medical Examinations'!$A$2:$J$2336,2,FALSE)</f>
        <v>39.43</v>
      </c>
      <c r="D1418" s="16">
        <f>VLOOKUP($A1418,'Medical Examinations'!$A$2:$J$2336,3,FALSE)</f>
        <v>6.1</v>
      </c>
      <c r="E1418" t="str">
        <f>VLOOKUP($A1418,'Medical Examinations'!$A$2:$J$2336,4,FALSE)</f>
        <v>yes</v>
      </c>
      <c r="F1418" t="str">
        <f>VLOOKUP($A1418,'Medical Examinations'!$A$2:$J$2336,5,FALSE)</f>
        <v>No</v>
      </c>
      <c r="G1418" t="str">
        <f>VLOOKUP($A1418,'Medical Examinations'!$A$2:$J$2336,6,FALSE)</f>
        <v>Yes</v>
      </c>
      <c r="H1418" s="17">
        <f>VLOOKUP($A1418,'Medical Examinations'!$A$2:$J$2336,7,FALSE)</f>
        <v>1</v>
      </c>
      <c r="I1418" t="str">
        <f>VLOOKUP($A1418,'Medical Examinations'!$A$2:$J$2336,8,FALSE)</f>
        <v>No</v>
      </c>
      <c r="J1418" t="str">
        <f>VLOOKUP($A1418,'Medical Examinations'!$A$2:$J$2336,9,FALSE)</f>
        <v>Obesity</v>
      </c>
      <c r="K1418" t="str">
        <f>VLOOKUP($A1418,'Medical Examinations'!$A$2:$J$2336,10,FALSE)</f>
        <v>Prediabetes</v>
      </c>
      <c r="L1418" s="18">
        <f>VLOOKUP($A1418,'Hospitalisation Details'!$A$2:$H$2345,2,FALSE)</f>
        <v>35731</v>
      </c>
      <c r="M1418" s="13">
        <f>VLOOKUP($A1418,'Hospitalisation Details'!$A$2:$H$2345,4,FALSE)</f>
        <v>7504.3</v>
      </c>
      <c r="N1418" t="str">
        <f>VLOOKUP($A1418,'Hospitalisation Details'!$A$2:$H$2345,5,FALSE)</f>
        <v>tier - 2</v>
      </c>
      <c r="O1418" t="str">
        <f>VLOOKUP($A1418,'Hospitalisation Details'!$A$2:$H$2345,6,FALSE)</f>
        <v>tier - 1</v>
      </c>
      <c r="P1418" t="str">
        <f>VLOOKUP($A1418,'Hospitalisation Details'!$A$2:$H$2345,7,FALSE)</f>
        <v>R1012</v>
      </c>
      <c r="Q1418" s="17">
        <f>VLOOKUP($A1418,'Hospitalisation Details'!$A$2:$H$2345,8,FALSE)</f>
        <v>25</v>
      </c>
    </row>
    <row r="1419" spans="1:17" x14ac:dyDescent="0.25">
      <c r="A1419" t="str">
        <f>'Customer Names'!A1419</f>
        <v>Id1418</v>
      </c>
      <c r="B1419" t="str">
        <f>VLOOKUP($A1419,'Customer Names'!$A$2:$D$2336,3,FALSE)</f>
        <v>Amanda</v>
      </c>
      <c r="C1419" s="16">
        <f>VLOOKUP($A1419,'Medical Examinations'!$A$2:$J$2336,2,FALSE)</f>
        <v>27.34</v>
      </c>
      <c r="D1419" s="16">
        <f>VLOOKUP($A1419,'Medical Examinations'!$A$2:$J$2336,3,FALSE)</f>
        <v>5.19</v>
      </c>
      <c r="E1419" t="str">
        <f>VLOOKUP($A1419,'Medical Examinations'!$A$2:$J$2336,4,FALSE)</f>
        <v>yes</v>
      </c>
      <c r="F1419" t="str">
        <f>VLOOKUP($A1419,'Medical Examinations'!$A$2:$J$2336,5,FALSE)</f>
        <v>No</v>
      </c>
      <c r="G1419" t="str">
        <f>VLOOKUP($A1419,'Medical Examinations'!$A$2:$J$2336,6,FALSE)</f>
        <v>No</v>
      </c>
      <c r="H1419" s="17">
        <f>VLOOKUP($A1419,'Medical Examinations'!$A$2:$J$2336,7,FALSE)</f>
        <v>1</v>
      </c>
      <c r="I1419" t="str">
        <f>VLOOKUP($A1419,'Medical Examinations'!$A$2:$J$2336,8,FALSE)</f>
        <v>No</v>
      </c>
      <c r="J1419" t="str">
        <f>VLOOKUP($A1419,'Medical Examinations'!$A$2:$J$2336,9,FALSE)</f>
        <v>Overweight</v>
      </c>
      <c r="K1419" t="str">
        <f>VLOOKUP($A1419,'Medical Examinations'!$A$2:$J$2336,10,FALSE)</f>
        <v>Normal</v>
      </c>
      <c r="L1419" s="18">
        <f>VLOOKUP($A1419,'Hospitalisation Details'!$A$2:$H$2345,2,FALSE)</f>
        <v>32492</v>
      </c>
      <c r="M1419" s="13">
        <f>VLOOKUP($A1419,'Hospitalisation Details'!$A$2:$H$2345,4,FALSE)</f>
        <v>7494.63</v>
      </c>
      <c r="N1419" t="str">
        <f>VLOOKUP($A1419,'Hospitalisation Details'!$A$2:$H$2345,5,FALSE)</f>
        <v>tier - 2</v>
      </c>
      <c r="O1419" t="str">
        <f>VLOOKUP($A1419,'Hospitalisation Details'!$A$2:$H$2345,6,FALSE)</f>
        <v>tier - 3</v>
      </c>
      <c r="P1419" t="str">
        <f>VLOOKUP($A1419,'Hospitalisation Details'!$A$2:$H$2345,7,FALSE)</f>
        <v>R1025</v>
      </c>
      <c r="Q1419" s="17">
        <f>VLOOKUP($A1419,'Hospitalisation Details'!$A$2:$H$2345,8,FALSE)</f>
        <v>34</v>
      </c>
    </row>
    <row r="1420" spans="1:17" x14ac:dyDescent="0.25">
      <c r="A1420" t="str">
        <f>'Customer Names'!A1420</f>
        <v>Id1419</v>
      </c>
      <c r="B1420" t="str">
        <f>VLOOKUP($A1420,'Customer Names'!$A$2:$D$2336,3,FALSE)</f>
        <v>James</v>
      </c>
      <c r="C1420" s="16">
        <f>VLOOKUP($A1420,'Medical Examinations'!$A$2:$J$2336,2,FALSE)</f>
        <v>39.01</v>
      </c>
      <c r="D1420" s="16">
        <f>VLOOKUP($A1420,'Medical Examinations'!$A$2:$J$2336,3,FALSE)</f>
        <v>5.37</v>
      </c>
      <c r="E1420" t="str">
        <f>VLOOKUP($A1420,'Medical Examinations'!$A$2:$J$2336,4,FALSE)</f>
        <v>yes</v>
      </c>
      <c r="F1420" t="str">
        <f>VLOOKUP($A1420,'Medical Examinations'!$A$2:$J$2336,5,FALSE)</f>
        <v>No</v>
      </c>
      <c r="G1420" t="str">
        <f>VLOOKUP($A1420,'Medical Examinations'!$A$2:$J$2336,6,FALSE)</f>
        <v>No</v>
      </c>
      <c r="H1420" s="17">
        <f>VLOOKUP($A1420,'Medical Examinations'!$A$2:$J$2336,7,FALSE)</f>
        <v>0</v>
      </c>
      <c r="I1420" t="str">
        <f>VLOOKUP($A1420,'Medical Examinations'!$A$2:$J$2336,8,FALSE)</f>
        <v>No</v>
      </c>
      <c r="J1420" t="str">
        <f>VLOOKUP($A1420,'Medical Examinations'!$A$2:$J$2336,9,FALSE)</f>
        <v>Obesity</v>
      </c>
      <c r="K1420" t="str">
        <f>VLOOKUP($A1420,'Medical Examinations'!$A$2:$J$2336,10,FALSE)</f>
        <v>Normal</v>
      </c>
      <c r="L1420" s="18">
        <f>VLOOKUP($A1420,'Hospitalisation Details'!$A$2:$H$2345,2,FALSE)</f>
        <v>35230</v>
      </c>
      <c r="M1420" s="13">
        <f>VLOOKUP($A1420,'Hospitalisation Details'!$A$2:$H$2345,4,FALSE)</f>
        <v>7487.38</v>
      </c>
      <c r="N1420" t="str">
        <f>VLOOKUP($A1420,'Hospitalisation Details'!$A$2:$H$2345,5,FALSE)</f>
        <v>tier - 2</v>
      </c>
      <c r="O1420" t="str">
        <f>VLOOKUP($A1420,'Hospitalisation Details'!$A$2:$H$2345,6,FALSE)</f>
        <v>tier - 3</v>
      </c>
      <c r="P1420" t="str">
        <f>VLOOKUP($A1420,'Hospitalisation Details'!$A$2:$H$2345,7,FALSE)</f>
        <v>R1012</v>
      </c>
      <c r="Q1420" s="17">
        <f>VLOOKUP($A1420,'Hospitalisation Details'!$A$2:$H$2345,8,FALSE)</f>
        <v>26</v>
      </c>
    </row>
    <row r="1421" spans="1:17" x14ac:dyDescent="0.25">
      <c r="A1421" t="str">
        <f>'Customer Names'!A1421</f>
        <v>Id1420</v>
      </c>
      <c r="B1421" t="str">
        <f>VLOOKUP($A1421,'Customer Names'!$A$2:$D$2336,3,FALSE)</f>
        <v>Samuel H.</v>
      </c>
      <c r="C1421" s="16">
        <f>VLOOKUP($A1421,'Medical Examinations'!$A$2:$J$2336,2,FALSE)</f>
        <v>18.989999999999998</v>
      </c>
      <c r="D1421" s="16">
        <f>VLOOKUP($A1421,'Medical Examinations'!$A$2:$J$2336,3,FALSE)</f>
        <v>10.82</v>
      </c>
      <c r="E1421" t="str">
        <f>VLOOKUP($A1421,'Medical Examinations'!$A$2:$J$2336,4,FALSE)</f>
        <v>yes</v>
      </c>
      <c r="F1421" t="str">
        <f>VLOOKUP($A1421,'Medical Examinations'!$A$2:$J$2336,5,FALSE)</f>
        <v>No</v>
      </c>
      <c r="G1421" t="str">
        <f>VLOOKUP($A1421,'Medical Examinations'!$A$2:$J$2336,6,FALSE)</f>
        <v>No</v>
      </c>
      <c r="H1421" s="17">
        <f>VLOOKUP($A1421,'Medical Examinations'!$A$2:$J$2336,7,FALSE)</f>
        <v>0</v>
      </c>
      <c r="I1421" t="str">
        <f>VLOOKUP($A1421,'Medical Examinations'!$A$2:$J$2336,8,FALSE)</f>
        <v>No</v>
      </c>
      <c r="J1421" t="str">
        <f>VLOOKUP($A1421,'Medical Examinations'!$A$2:$J$2336,9,FALSE)</f>
        <v>Normal Weight</v>
      </c>
      <c r="K1421" t="str">
        <f>VLOOKUP($A1421,'Medical Examinations'!$A$2:$J$2336,10,FALSE)</f>
        <v>Diabetes</v>
      </c>
      <c r="L1421" s="18">
        <f>VLOOKUP($A1421,'Hospitalisation Details'!$A$2:$H$2345,2,FALSE)</f>
        <v>24688</v>
      </c>
      <c r="M1421" s="13">
        <f>VLOOKUP($A1421,'Hospitalisation Details'!$A$2:$H$2345,4,FALSE)</f>
        <v>7463.51</v>
      </c>
      <c r="N1421" t="str">
        <f>VLOOKUP($A1421,'Hospitalisation Details'!$A$2:$H$2345,5,FALSE)</f>
        <v>tier - 3</v>
      </c>
      <c r="O1421" t="str">
        <f>VLOOKUP($A1421,'Hospitalisation Details'!$A$2:$H$2345,6,FALSE)</f>
        <v>tier - 3</v>
      </c>
      <c r="P1421" t="str">
        <f>VLOOKUP($A1421,'Hospitalisation Details'!$A$2:$H$2345,7,FALSE)</f>
        <v>R1013</v>
      </c>
      <c r="Q1421" s="17">
        <f>VLOOKUP($A1421,'Hospitalisation Details'!$A$2:$H$2345,8,FALSE)</f>
        <v>55</v>
      </c>
    </row>
    <row r="1422" spans="1:17" x14ac:dyDescent="0.25">
      <c r="A1422" t="str">
        <f>'Customer Names'!A1422</f>
        <v>Id1421</v>
      </c>
      <c r="B1422" t="str">
        <f>VLOOKUP($A1422,'Customer Names'!$A$2:$D$2336,3,FALSE)</f>
        <v>Jenni</v>
      </c>
      <c r="C1422" s="16">
        <f>VLOOKUP($A1422,'Medical Examinations'!$A$2:$J$2336,2,FALSE)</f>
        <v>42.3</v>
      </c>
      <c r="D1422" s="16">
        <f>VLOOKUP($A1422,'Medical Examinations'!$A$2:$J$2336,3,FALSE)</f>
        <v>6.06</v>
      </c>
      <c r="E1422" t="str">
        <f>VLOOKUP($A1422,'Medical Examinations'!$A$2:$J$2336,4,FALSE)</f>
        <v>yes</v>
      </c>
      <c r="F1422" t="str">
        <f>VLOOKUP($A1422,'Medical Examinations'!$A$2:$J$2336,5,FALSE)</f>
        <v>No</v>
      </c>
      <c r="G1422" t="str">
        <f>VLOOKUP($A1422,'Medical Examinations'!$A$2:$J$2336,6,FALSE)</f>
        <v>No</v>
      </c>
      <c r="H1422" s="17">
        <f>VLOOKUP($A1422,'Medical Examinations'!$A$2:$J$2336,7,FALSE)</f>
        <v>0</v>
      </c>
      <c r="I1422" t="str">
        <f>VLOOKUP($A1422,'Medical Examinations'!$A$2:$J$2336,8,FALSE)</f>
        <v>No</v>
      </c>
      <c r="J1422" t="str">
        <f>VLOOKUP($A1422,'Medical Examinations'!$A$2:$J$2336,9,FALSE)</f>
        <v>Obesity</v>
      </c>
      <c r="K1422" t="str">
        <f>VLOOKUP($A1422,'Medical Examinations'!$A$2:$J$2336,10,FALSE)</f>
        <v>Prediabetes</v>
      </c>
      <c r="L1422" s="18">
        <f>VLOOKUP($A1422,'Hospitalisation Details'!$A$2:$H$2345,2,FALSE)</f>
        <v>37043</v>
      </c>
      <c r="M1422" s="13">
        <f>VLOOKUP($A1422,'Hospitalisation Details'!$A$2:$H$2345,4,FALSE)</f>
        <v>7450.36</v>
      </c>
      <c r="N1422" t="str">
        <f>VLOOKUP($A1422,'Hospitalisation Details'!$A$2:$H$2345,5,FALSE)</f>
        <v>tier - 2</v>
      </c>
      <c r="O1422" t="str">
        <f>VLOOKUP($A1422,'Hospitalisation Details'!$A$2:$H$2345,6,FALSE)</f>
        <v>tier - 2</v>
      </c>
      <c r="P1422" t="str">
        <f>VLOOKUP($A1422,'Hospitalisation Details'!$A$2:$H$2345,7,FALSE)</f>
        <v>R1012</v>
      </c>
      <c r="Q1422" s="17">
        <f>VLOOKUP($A1422,'Hospitalisation Details'!$A$2:$H$2345,8,FALSE)</f>
        <v>22</v>
      </c>
    </row>
    <row r="1423" spans="1:17" x14ac:dyDescent="0.25">
      <c r="A1423" t="str">
        <f>'Customer Names'!A1423</f>
        <v>Id1422</v>
      </c>
      <c r="B1423" t="str">
        <f>VLOOKUP($A1423,'Customer Names'!$A$2:$D$2336,3,FALSE)</f>
        <v>Estuardo F</v>
      </c>
      <c r="C1423" s="16">
        <f>VLOOKUP($A1423,'Medical Examinations'!$A$2:$J$2336,2,FALSE)</f>
        <v>39.805</v>
      </c>
      <c r="D1423" s="16">
        <f>VLOOKUP($A1423,'Medical Examinations'!$A$2:$J$2336,3,FALSE)</f>
        <v>5.91</v>
      </c>
      <c r="E1423" t="str">
        <f>VLOOKUP($A1423,'Medical Examinations'!$A$2:$J$2336,4,FALSE)</f>
        <v>No</v>
      </c>
      <c r="F1423" t="str">
        <f>VLOOKUP($A1423,'Medical Examinations'!$A$2:$J$2336,5,FALSE)</f>
        <v>No</v>
      </c>
      <c r="G1423" t="str">
        <f>VLOOKUP($A1423,'Medical Examinations'!$A$2:$J$2336,6,FALSE)</f>
        <v>No</v>
      </c>
      <c r="H1423" s="17">
        <f>VLOOKUP($A1423,'Medical Examinations'!$A$2:$J$2336,7,FALSE)</f>
        <v>0</v>
      </c>
      <c r="I1423" t="str">
        <f>VLOOKUP($A1423,'Medical Examinations'!$A$2:$J$2336,8,FALSE)</f>
        <v>No</v>
      </c>
      <c r="J1423" t="str">
        <f>VLOOKUP($A1423,'Medical Examinations'!$A$2:$J$2336,9,FALSE)</f>
        <v>Obesity</v>
      </c>
      <c r="K1423" t="str">
        <f>VLOOKUP($A1423,'Medical Examinations'!$A$2:$J$2336,10,FALSE)</f>
        <v>Prediabetes</v>
      </c>
      <c r="L1423" s="18">
        <f>VLOOKUP($A1423,'Hospitalisation Details'!$A$2:$H$2345,2,FALSE)</f>
        <v>28398</v>
      </c>
      <c r="M1423" s="13">
        <f>VLOOKUP($A1423,'Hospitalisation Details'!$A$2:$H$2345,4,FALSE)</f>
        <v>7448.4</v>
      </c>
      <c r="N1423" t="str">
        <f>VLOOKUP($A1423,'Hospitalisation Details'!$A$2:$H$2345,5,FALSE)</f>
        <v>tier - 3</v>
      </c>
      <c r="O1423" t="str">
        <f>VLOOKUP($A1423,'Hospitalisation Details'!$A$2:$H$2345,6,FALSE)</f>
        <v>tier - 3</v>
      </c>
      <c r="P1423" t="str">
        <f>VLOOKUP($A1423,'Hospitalisation Details'!$A$2:$H$2345,7,FALSE)</f>
        <v>R1017</v>
      </c>
      <c r="Q1423" s="17">
        <f>VLOOKUP($A1423,'Hospitalisation Details'!$A$2:$H$2345,8,FALSE)</f>
        <v>45</v>
      </c>
    </row>
    <row r="1424" spans="1:17" x14ac:dyDescent="0.25">
      <c r="A1424" t="str">
        <f>'Customer Names'!A1424</f>
        <v>Id1423</v>
      </c>
      <c r="B1424" t="str">
        <f>VLOOKUP($A1424,'Customer Names'!$A$2:$D$2336,3,FALSE)</f>
        <v>Brett</v>
      </c>
      <c r="C1424" s="16">
        <f>VLOOKUP($A1424,'Medical Examinations'!$A$2:$J$2336,2,FALSE)</f>
        <v>33.700000000000003</v>
      </c>
      <c r="D1424" s="16">
        <f>VLOOKUP($A1424,'Medical Examinations'!$A$2:$J$2336,3,FALSE)</f>
        <v>5.87</v>
      </c>
      <c r="E1424" t="str">
        <f>VLOOKUP($A1424,'Medical Examinations'!$A$2:$J$2336,4,FALSE)</f>
        <v>No</v>
      </c>
      <c r="F1424" t="str">
        <f>VLOOKUP($A1424,'Medical Examinations'!$A$2:$J$2336,5,FALSE)</f>
        <v>No</v>
      </c>
      <c r="G1424" t="str">
        <f>VLOOKUP($A1424,'Medical Examinations'!$A$2:$J$2336,6,FALSE)</f>
        <v>No</v>
      </c>
      <c r="H1424" s="17">
        <f>VLOOKUP($A1424,'Medical Examinations'!$A$2:$J$2336,7,FALSE)</f>
        <v>0</v>
      </c>
      <c r="I1424" t="str">
        <f>VLOOKUP($A1424,'Medical Examinations'!$A$2:$J$2336,8,FALSE)</f>
        <v>No</v>
      </c>
      <c r="J1424" t="str">
        <f>VLOOKUP($A1424,'Medical Examinations'!$A$2:$J$2336,9,FALSE)</f>
        <v>Obesity</v>
      </c>
      <c r="K1424" t="str">
        <f>VLOOKUP($A1424,'Medical Examinations'!$A$2:$J$2336,10,FALSE)</f>
        <v>Prediabetes</v>
      </c>
      <c r="L1424" s="18">
        <f>VLOOKUP($A1424,'Hospitalisation Details'!$A$2:$H$2345,2,FALSE)</f>
        <v>28393</v>
      </c>
      <c r="M1424" s="13">
        <f>VLOOKUP($A1424,'Hospitalisation Details'!$A$2:$H$2345,4,FALSE)</f>
        <v>7445.92</v>
      </c>
      <c r="N1424" t="str">
        <f>VLOOKUP($A1424,'Hospitalisation Details'!$A$2:$H$2345,5,FALSE)</f>
        <v>tier - 3</v>
      </c>
      <c r="O1424" t="str">
        <f>VLOOKUP($A1424,'Hospitalisation Details'!$A$2:$H$2345,6,FALSE)</f>
        <v>tier - 1</v>
      </c>
      <c r="P1424" t="str">
        <f>VLOOKUP($A1424,'Hospitalisation Details'!$A$2:$H$2345,7,FALSE)</f>
        <v>R1011</v>
      </c>
      <c r="Q1424" s="17">
        <f>VLOOKUP($A1424,'Hospitalisation Details'!$A$2:$H$2345,8,FALSE)</f>
        <v>45</v>
      </c>
    </row>
    <row r="1425" spans="1:17" x14ac:dyDescent="0.25">
      <c r="A1425" t="str">
        <f>'Customer Names'!A1425</f>
        <v>Id1424</v>
      </c>
      <c r="B1425" t="str">
        <f>VLOOKUP($A1425,'Customer Names'!$A$2:$D$2336,3,FALSE)</f>
        <v>Sharon E.</v>
      </c>
      <c r="C1425" s="16">
        <f>VLOOKUP($A1425,'Medical Examinations'!$A$2:$J$2336,2,FALSE)</f>
        <v>36.195</v>
      </c>
      <c r="D1425" s="16">
        <f>VLOOKUP($A1425,'Medical Examinations'!$A$2:$J$2336,3,FALSE)</f>
        <v>6.22</v>
      </c>
      <c r="E1425" t="str">
        <f>VLOOKUP($A1425,'Medical Examinations'!$A$2:$J$2336,4,FALSE)</f>
        <v>No</v>
      </c>
      <c r="F1425" t="str">
        <f>VLOOKUP($A1425,'Medical Examinations'!$A$2:$J$2336,5,FALSE)</f>
        <v>No</v>
      </c>
      <c r="G1425" t="str">
        <f>VLOOKUP($A1425,'Medical Examinations'!$A$2:$J$2336,6,FALSE)</f>
        <v>No</v>
      </c>
      <c r="H1425" s="17">
        <f>VLOOKUP($A1425,'Medical Examinations'!$A$2:$J$2336,7,FALSE)</f>
        <v>0</v>
      </c>
      <c r="I1425" t="str">
        <f>VLOOKUP($A1425,'Medical Examinations'!$A$2:$J$2336,8,FALSE)</f>
        <v>No</v>
      </c>
      <c r="J1425" t="str">
        <f>VLOOKUP($A1425,'Medical Examinations'!$A$2:$J$2336,9,FALSE)</f>
        <v>Obesity</v>
      </c>
      <c r="K1425" t="str">
        <f>VLOOKUP($A1425,'Medical Examinations'!$A$2:$J$2336,10,FALSE)</f>
        <v>Prediabetes</v>
      </c>
      <c r="L1425" s="18">
        <f>VLOOKUP($A1425,'Hospitalisation Details'!$A$2:$H$2345,2,FALSE)</f>
        <v>29409</v>
      </c>
      <c r="M1425" s="13">
        <f>VLOOKUP($A1425,'Hospitalisation Details'!$A$2:$H$2345,4,FALSE)</f>
        <v>7443.64</v>
      </c>
      <c r="N1425" t="str">
        <f>VLOOKUP($A1425,'Hospitalisation Details'!$A$2:$H$2345,5,FALSE)</f>
        <v>tier - 2</v>
      </c>
      <c r="O1425" t="str">
        <f>VLOOKUP($A1425,'Hospitalisation Details'!$A$2:$H$2345,6,FALSE)</f>
        <v>tier - 3</v>
      </c>
      <c r="P1425" t="str">
        <f>VLOOKUP($A1425,'Hospitalisation Details'!$A$2:$H$2345,7,FALSE)</f>
        <v>R1012</v>
      </c>
      <c r="Q1425" s="17">
        <f>VLOOKUP($A1425,'Hospitalisation Details'!$A$2:$H$2345,8,FALSE)</f>
        <v>42</v>
      </c>
    </row>
    <row r="1426" spans="1:17" x14ac:dyDescent="0.25">
      <c r="A1426" t="str">
        <f>'Customer Names'!A1426</f>
        <v>Id1425</v>
      </c>
      <c r="B1426" t="str">
        <f>VLOOKUP($A1426,'Customer Names'!$A$2:$D$2336,3,FALSE)</f>
        <v>Jacob W√¶ver</v>
      </c>
      <c r="C1426" s="16">
        <f>VLOOKUP($A1426,'Medical Examinations'!$A$2:$J$2336,2,FALSE)</f>
        <v>32.6</v>
      </c>
      <c r="D1426" s="16">
        <f>VLOOKUP($A1426,'Medical Examinations'!$A$2:$J$2336,3,FALSE)</f>
        <v>5.73</v>
      </c>
      <c r="E1426" t="str">
        <f>VLOOKUP($A1426,'Medical Examinations'!$A$2:$J$2336,4,FALSE)</f>
        <v>No</v>
      </c>
      <c r="F1426" t="str">
        <f>VLOOKUP($A1426,'Medical Examinations'!$A$2:$J$2336,5,FALSE)</f>
        <v>No</v>
      </c>
      <c r="G1426" t="str">
        <f>VLOOKUP($A1426,'Medical Examinations'!$A$2:$J$2336,6,FALSE)</f>
        <v>Yes</v>
      </c>
      <c r="H1426" s="17">
        <f>VLOOKUP($A1426,'Medical Examinations'!$A$2:$J$2336,7,FALSE)</f>
        <v>1</v>
      </c>
      <c r="I1426" t="str">
        <f>VLOOKUP($A1426,'Medical Examinations'!$A$2:$J$2336,8,FALSE)</f>
        <v>No</v>
      </c>
      <c r="J1426" t="str">
        <f>VLOOKUP($A1426,'Medical Examinations'!$A$2:$J$2336,9,FALSE)</f>
        <v>Obesity</v>
      </c>
      <c r="K1426" t="str">
        <f>VLOOKUP($A1426,'Medical Examinations'!$A$2:$J$2336,10,FALSE)</f>
        <v>Prediabetes</v>
      </c>
      <c r="L1426" s="18">
        <f>VLOOKUP($A1426,'Hospitalisation Details'!$A$2:$H$2345,2,FALSE)</f>
        <v>29099</v>
      </c>
      <c r="M1426" s="13">
        <f>VLOOKUP($A1426,'Hospitalisation Details'!$A$2:$H$2345,4,FALSE)</f>
        <v>7441.5</v>
      </c>
      <c r="N1426" t="str">
        <f>VLOOKUP($A1426,'Hospitalisation Details'!$A$2:$H$2345,5,FALSE)</f>
        <v>tier - 3</v>
      </c>
      <c r="O1426" t="str">
        <f>VLOOKUP($A1426,'Hospitalisation Details'!$A$2:$H$2345,6,FALSE)</f>
        <v>tier - 2</v>
      </c>
      <c r="P1426" t="str">
        <f>VLOOKUP($A1426,'Hospitalisation Details'!$A$2:$H$2345,7,FALSE)</f>
        <v>R1011</v>
      </c>
      <c r="Q1426" s="17">
        <f>VLOOKUP($A1426,'Hospitalisation Details'!$A$2:$H$2345,8,FALSE)</f>
        <v>43</v>
      </c>
    </row>
    <row r="1427" spans="1:17" x14ac:dyDescent="0.25">
      <c r="A1427" t="str">
        <f>'Customer Names'!A1427</f>
        <v>Id1426</v>
      </c>
      <c r="B1427" t="str">
        <f>VLOOKUP($A1427,'Customer Names'!$A$2:$D$2336,3,FALSE)</f>
        <v>Scott</v>
      </c>
      <c r="C1427" s="16">
        <f>VLOOKUP($A1427,'Medical Examinations'!$A$2:$J$2336,2,FALSE)</f>
        <v>30.2</v>
      </c>
      <c r="D1427" s="16">
        <f>VLOOKUP($A1427,'Medical Examinations'!$A$2:$J$2336,3,FALSE)</f>
        <v>5.7</v>
      </c>
      <c r="E1427" t="str">
        <f>VLOOKUP($A1427,'Medical Examinations'!$A$2:$J$2336,4,FALSE)</f>
        <v>No</v>
      </c>
      <c r="F1427" t="str">
        <f>VLOOKUP($A1427,'Medical Examinations'!$A$2:$J$2336,5,FALSE)</f>
        <v>No</v>
      </c>
      <c r="G1427" t="str">
        <f>VLOOKUP($A1427,'Medical Examinations'!$A$2:$J$2336,6,FALSE)</f>
        <v>No</v>
      </c>
      <c r="H1427" s="17">
        <f>VLOOKUP($A1427,'Medical Examinations'!$A$2:$J$2336,7,FALSE)</f>
        <v>0</v>
      </c>
      <c r="I1427" t="str">
        <f>VLOOKUP($A1427,'Medical Examinations'!$A$2:$J$2336,8,FALSE)</f>
        <v>No</v>
      </c>
      <c r="J1427" t="str">
        <f>VLOOKUP($A1427,'Medical Examinations'!$A$2:$J$2336,9,FALSE)</f>
        <v>Obesity</v>
      </c>
      <c r="K1427" t="str">
        <f>VLOOKUP($A1427,'Medical Examinations'!$A$2:$J$2336,10,FALSE)</f>
        <v>Prediabetes</v>
      </c>
      <c r="L1427" s="18">
        <f>VLOOKUP($A1427,'Hospitalisation Details'!$A$2:$H$2345,2,FALSE)</f>
        <v>28362</v>
      </c>
      <c r="M1427" s="13">
        <f>VLOOKUP($A1427,'Hospitalisation Details'!$A$2:$H$2345,4,FALSE)</f>
        <v>7441.05</v>
      </c>
      <c r="N1427" t="str">
        <f>VLOOKUP($A1427,'Hospitalisation Details'!$A$2:$H$2345,5,FALSE)</f>
        <v>tier - 3</v>
      </c>
      <c r="O1427" t="str">
        <f>VLOOKUP($A1427,'Hospitalisation Details'!$A$2:$H$2345,6,FALSE)</f>
        <v>tier - 2</v>
      </c>
      <c r="P1427" t="str">
        <f>VLOOKUP($A1427,'Hospitalisation Details'!$A$2:$H$2345,7,FALSE)</f>
        <v>R1011</v>
      </c>
      <c r="Q1427" s="17">
        <f>VLOOKUP($A1427,'Hospitalisation Details'!$A$2:$H$2345,8,FALSE)</f>
        <v>45</v>
      </c>
    </row>
    <row r="1428" spans="1:17" x14ac:dyDescent="0.25">
      <c r="A1428" t="str">
        <f>'Customer Names'!A1428</f>
        <v>Id1427</v>
      </c>
      <c r="B1428" t="str">
        <f>VLOOKUP($A1428,'Customer Names'!$A$2:$D$2336,3,FALSE)</f>
        <v>Brooke S.</v>
      </c>
      <c r="C1428" s="16">
        <f>VLOOKUP($A1428,'Medical Examinations'!$A$2:$J$2336,2,FALSE)</f>
        <v>27.645</v>
      </c>
      <c r="D1428" s="16">
        <f>VLOOKUP($A1428,'Medical Examinations'!$A$2:$J$2336,3,FALSE)</f>
        <v>9.91</v>
      </c>
      <c r="E1428" t="str">
        <f>VLOOKUP($A1428,'Medical Examinations'!$A$2:$J$2336,4,FALSE)</f>
        <v>No</v>
      </c>
      <c r="F1428" t="str">
        <f>VLOOKUP($A1428,'Medical Examinations'!$A$2:$J$2336,5,FALSE)</f>
        <v>No</v>
      </c>
      <c r="G1428" t="str">
        <f>VLOOKUP($A1428,'Medical Examinations'!$A$2:$J$2336,6,FALSE)</f>
        <v>No</v>
      </c>
      <c r="H1428" s="17">
        <f>VLOOKUP($A1428,'Medical Examinations'!$A$2:$J$2336,7,FALSE)</f>
        <v>0</v>
      </c>
      <c r="I1428" t="str">
        <f>VLOOKUP($A1428,'Medical Examinations'!$A$2:$J$2336,8,FALSE)</f>
        <v>No</v>
      </c>
      <c r="J1428" t="str">
        <f>VLOOKUP($A1428,'Medical Examinations'!$A$2:$J$2336,9,FALSE)</f>
        <v>Overweight</v>
      </c>
      <c r="K1428" t="str">
        <f>VLOOKUP($A1428,'Medical Examinations'!$A$2:$J$2336,10,FALSE)</f>
        <v>Diabetes</v>
      </c>
      <c r="L1428" s="18">
        <f>VLOOKUP($A1428,'Hospitalisation Details'!$A$2:$H$2345,2,FALSE)</f>
        <v>28826</v>
      </c>
      <c r="M1428" s="13">
        <f>VLOOKUP($A1428,'Hospitalisation Details'!$A$2:$H$2345,4,FALSE)</f>
        <v>7421.19</v>
      </c>
      <c r="N1428" t="str">
        <f>VLOOKUP($A1428,'Hospitalisation Details'!$A$2:$H$2345,5,FALSE)</f>
        <v>tier - 2</v>
      </c>
      <c r="O1428" t="str">
        <f>VLOOKUP($A1428,'Hospitalisation Details'!$A$2:$H$2345,6,FALSE)</f>
        <v>tier - 3</v>
      </c>
      <c r="P1428" t="str">
        <f>VLOOKUP($A1428,'Hospitalisation Details'!$A$2:$H$2345,7,FALSE)</f>
        <v>R1012</v>
      </c>
      <c r="Q1428" s="17">
        <f>VLOOKUP($A1428,'Hospitalisation Details'!$A$2:$H$2345,8,FALSE)</f>
        <v>44</v>
      </c>
    </row>
    <row r="1429" spans="1:17" x14ac:dyDescent="0.25">
      <c r="A1429" t="str">
        <f>'Customer Names'!A1429</f>
        <v>Id1428</v>
      </c>
      <c r="B1429" t="str">
        <f>VLOOKUP($A1429,'Customer Names'!$A$2:$D$2336,3,FALSE)</f>
        <v>Kaye A.</v>
      </c>
      <c r="C1429" s="16">
        <f>VLOOKUP($A1429,'Medical Examinations'!$A$2:$J$2336,2,FALSE)</f>
        <v>26.41</v>
      </c>
      <c r="D1429" s="16">
        <f>VLOOKUP($A1429,'Medical Examinations'!$A$2:$J$2336,3,FALSE)</f>
        <v>11.4</v>
      </c>
      <c r="E1429" t="str">
        <f>VLOOKUP($A1429,'Medical Examinations'!$A$2:$J$2336,4,FALSE)</f>
        <v>No</v>
      </c>
      <c r="F1429" t="str">
        <f>VLOOKUP($A1429,'Medical Examinations'!$A$2:$J$2336,5,FALSE)</f>
        <v>No</v>
      </c>
      <c r="G1429" t="str">
        <f>VLOOKUP($A1429,'Medical Examinations'!$A$2:$J$2336,6,FALSE)</f>
        <v>No</v>
      </c>
      <c r="H1429" s="17">
        <f>VLOOKUP($A1429,'Medical Examinations'!$A$2:$J$2336,7,FALSE)</f>
        <v>0</v>
      </c>
      <c r="I1429" t="str">
        <f>VLOOKUP($A1429,'Medical Examinations'!$A$2:$J$2336,8,FALSE)</f>
        <v>No</v>
      </c>
      <c r="J1429" t="str">
        <f>VLOOKUP($A1429,'Medical Examinations'!$A$2:$J$2336,9,FALSE)</f>
        <v>Overweight</v>
      </c>
      <c r="K1429" t="str">
        <f>VLOOKUP($A1429,'Medical Examinations'!$A$2:$J$2336,10,FALSE)</f>
        <v>Diabetes</v>
      </c>
      <c r="L1429" s="18">
        <f>VLOOKUP($A1429,'Hospitalisation Details'!$A$2:$H$2345,2,FALSE)</f>
        <v>28806</v>
      </c>
      <c r="M1429" s="13">
        <f>VLOOKUP($A1429,'Hospitalisation Details'!$A$2:$H$2345,4,FALSE)</f>
        <v>7419.48</v>
      </c>
      <c r="N1429" t="str">
        <f>VLOOKUP($A1429,'Hospitalisation Details'!$A$2:$H$2345,5,FALSE)</f>
        <v>tier - 2</v>
      </c>
      <c r="O1429" t="str">
        <f>VLOOKUP($A1429,'Hospitalisation Details'!$A$2:$H$2345,6,FALSE)</f>
        <v>tier - 2</v>
      </c>
      <c r="P1429" t="str">
        <f>VLOOKUP($A1429,'Hospitalisation Details'!$A$2:$H$2345,7,FALSE)</f>
        <v>R1012</v>
      </c>
      <c r="Q1429" s="17">
        <f>VLOOKUP($A1429,'Hospitalisation Details'!$A$2:$H$2345,8,FALSE)</f>
        <v>44</v>
      </c>
    </row>
    <row r="1430" spans="1:17" x14ac:dyDescent="0.25">
      <c r="A1430" t="str">
        <f>'Customer Names'!A1430</f>
        <v>Id1429</v>
      </c>
      <c r="B1430" t="str">
        <f>VLOOKUP($A1430,'Customer Names'!$A$2:$D$2336,3,FALSE)</f>
        <v>Carolyn</v>
      </c>
      <c r="C1430" s="16">
        <f>VLOOKUP($A1430,'Medical Examinations'!$A$2:$J$2336,2,FALSE)</f>
        <v>34.1</v>
      </c>
      <c r="D1430" s="16">
        <f>VLOOKUP($A1430,'Medical Examinations'!$A$2:$J$2336,3,FALSE)</f>
        <v>6.29</v>
      </c>
      <c r="E1430" t="str">
        <f>VLOOKUP($A1430,'Medical Examinations'!$A$2:$J$2336,4,FALSE)</f>
        <v>yes</v>
      </c>
      <c r="F1430" t="str">
        <f>VLOOKUP($A1430,'Medical Examinations'!$A$2:$J$2336,5,FALSE)</f>
        <v>No</v>
      </c>
      <c r="G1430" t="str">
        <f>VLOOKUP($A1430,'Medical Examinations'!$A$2:$J$2336,6,FALSE)</f>
        <v>Yes</v>
      </c>
      <c r="H1430" s="17">
        <f>VLOOKUP($A1430,'Medical Examinations'!$A$2:$J$2336,7,FALSE)</f>
        <v>1</v>
      </c>
      <c r="I1430" t="str">
        <f>VLOOKUP($A1430,'Medical Examinations'!$A$2:$J$2336,8,FALSE)</f>
        <v>No</v>
      </c>
      <c r="J1430" t="str">
        <f>VLOOKUP($A1430,'Medical Examinations'!$A$2:$J$2336,9,FALSE)</f>
        <v>Obesity</v>
      </c>
      <c r="K1430" t="str">
        <f>VLOOKUP($A1430,'Medical Examinations'!$A$2:$J$2336,10,FALSE)</f>
        <v>Prediabetes</v>
      </c>
      <c r="L1430" s="18">
        <f>VLOOKUP($A1430,'Hospitalisation Details'!$A$2:$H$2345,2,FALSE)</f>
        <v>30578</v>
      </c>
      <c r="M1430" s="13">
        <f>VLOOKUP($A1430,'Hospitalisation Details'!$A$2:$H$2345,4,FALSE)</f>
        <v>7418.52</v>
      </c>
      <c r="N1430" t="str">
        <f>VLOOKUP($A1430,'Hospitalisation Details'!$A$2:$H$2345,5,FALSE)</f>
        <v>tier - 2</v>
      </c>
      <c r="O1430" t="str">
        <f>VLOOKUP($A1430,'Hospitalisation Details'!$A$2:$H$2345,6,FALSE)</f>
        <v>tier - 2</v>
      </c>
      <c r="P1430" t="str">
        <f>VLOOKUP($A1430,'Hospitalisation Details'!$A$2:$H$2345,7,FALSE)</f>
        <v>R1011</v>
      </c>
      <c r="Q1430" s="17">
        <f>VLOOKUP($A1430,'Hospitalisation Details'!$A$2:$H$2345,8,FALSE)</f>
        <v>39</v>
      </c>
    </row>
    <row r="1431" spans="1:17" x14ac:dyDescent="0.25">
      <c r="A1431" t="str">
        <f>'Customer Names'!A1431</f>
        <v>Id1430</v>
      </c>
      <c r="B1431" t="str">
        <f>VLOOKUP($A1431,'Customer Names'!$A$2:$D$2336,3,FALSE)</f>
        <v>Daniel C.</v>
      </c>
      <c r="C1431" s="16">
        <f>VLOOKUP($A1431,'Medical Examinations'!$A$2:$J$2336,2,FALSE)</f>
        <v>17.3</v>
      </c>
      <c r="D1431" s="16">
        <f>VLOOKUP($A1431,'Medical Examinations'!$A$2:$J$2336,3,FALSE)</f>
        <v>9.2799999999999994</v>
      </c>
      <c r="E1431" t="str">
        <f>VLOOKUP($A1431,'Medical Examinations'!$A$2:$J$2336,4,FALSE)</f>
        <v>No</v>
      </c>
      <c r="F1431" t="str">
        <f>VLOOKUP($A1431,'Medical Examinations'!$A$2:$J$2336,5,FALSE)</f>
        <v>No</v>
      </c>
      <c r="G1431" t="str">
        <f>VLOOKUP($A1431,'Medical Examinations'!$A$2:$J$2336,6,FALSE)</f>
        <v>No</v>
      </c>
      <c r="H1431" s="17">
        <f>VLOOKUP($A1431,'Medical Examinations'!$A$2:$J$2336,7,FALSE)</f>
        <v>0</v>
      </c>
      <c r="I1431" t="str">
        <f>VLOOKUP($A1431,'Medical Examinations'!$A$2:$J$2336,8,FALSE)</f>
        <v>No</v>
      </c>
      <c r="J1431" t="str">
        <f>VLOOKUP($A1431,'Medical Examinations'!$A$2:$J$2336,9,FALSE)</f>
        <v>Underweight</v>
      </c>
      <c r="K1431" t="str">
        <f>VLOOKUP($A1431,'Medical Examinations'!$A$2:$J$2336,10,FALSE)</f>
        <v>Diabetes</v>
      </c>
      <c r="L1431" s="18">
        <f>VLOOKUP($A1431,'Hospitalisation Details'!$A$2:$H$2345,2,FALSE)</f>
        <v>24081</v>
      </c>
      <c r="M1431" s="13">
        <f>VLOOKUP($A1431,'Hospitalisation Details'!$A$2:$H$2345,4,FALSE)</f>
        <v>7403.98</v>
      </c>
      <c r="N1431" t="str">
        <f>VLOOKUP($A1431,'Hospitalisation Details'!$A$2:$H$2345,5,FALSE)</f>
        <v>tier - 3</v>
      </c>
      <c r="O1431" t="str">
        <f>VLOOKUP($A1431,'Hospitalisation Details'!$A$2:$H$2345,6,FALSE)</f>
        <v>tier - 2</v>
      </c>
      <c r="P1431" t="str">
        <f>VLOOKUP($A1431,'Hospitalisation Details'!$A$2:$H$2345,7,FALSE)</f>
        <v>R1013</v>
      </c>
      <c r="Q1431" s="17">
        <f>VLOOKUP($A1431,'Hospitalisation Details'!$A$2:$H$2345,8,FALSE)</f>
        <v>57</v>
      </c>
    </row>
    <row r="1432" spans="1:17" x14ac:dyDescent="0.25">
      <c r="A1432" t="str">
        <f>'Customer Names'!A1432</f>
        <v>Id1431</v>
      </c>
      <c r="B1432" t="str">
        <f>VLOOKUP($A1432,'Customer Names'!$A$2:$D$2336,3,FALSE)</f>
        <v>Laurie A</v>
      </c>
      <c r="C1432" s="16">
        <f>VLOOKUP($A1432,'Medical Examinations'!$A$2:$J$2336,2,FALSE)</f>
        <v>35.020000000000003</v>
      </c>
      <c r="D1432" s="16">
        <f>VLOOKUP($A1432,'Medical Examinations'!$A$2:$J$2336,3,FALSE)</f>
        <v>4.78</v>
      </c>
      <c r="E1432" t="str">
        <f>VLOOKUP($A1432,'Medical Examinations'!$A$2:$J$2336,4,FALSE)</f>
        <v>No</v>
      </c>
      <c r="F1432" t="str">
        <f>VLOOKUP($A1432,'Medical Examinations'!$A$2:$J$2336,5,FALSE)</f>
        <v>No</v>
      </c>
      <c r="G1432" t="str">
        <f>VLOOKUP($A1432,'Medical Examinations'!$A$2:$J$2336,6,FALSE)</f>
        <v>Yes</v>
      </c>
      <c r="H1432" s="17">
        <f>VLOOKUP($A1432,'Medical Examinations'!$A$2:$J$2336,7,FALSE)</f>
        <v>1</v>
      </c>
      <c r="I1432" t="str">
        <f>VLOOKUP($A1432,'Medical Examinations'!$A$2:$J$2336,8,FALSE)</f>
        <v>No</v>
      </c>
      <c r="J1432" t="str">
        <f>VLOOKUP($A1432,'Medical Examinations'!$A$2:$J$2336,9,FALSE)</f>
        <v>Obesity</v>
      </c>
      <c r="K1432" t="str">
        <f>VLOOKUP($A1432,'Medical Examinations'!$A$2:$J$2336,10,FALSE)</f>
        <v>Normal</v>
      </c>
      <c r="L1432" s="18">
        <f>VLOOKUP($A1432,'Hospitalisation Details'!$A$2:$H$2345,2,FALSE)</f>
        <v>34172</v>
      </c>
      <c r="M1432" s="13">
        <f>VLOOKUP($A1432,'Hospitalisation Details'!$A$2:$H$2345,4,FALSE)</f>
        <v>7388.85</v>
      </c>
      <c r="N1432" t="str">
        <f>VLOOKUP($A1432,'Hospitalisation Details'!$A$2:$H$2345,5,FALSE)</f>
        <v>tier - 2</v>
      </c>
      <c r="O1432" t="str">
        <f>VLOOKUP($A1432,'Hospitalisation Details'!$A$2:$H$2345,6,FALSE)</f>
        <v>tier - 2</v>
      </c>
      <c r="P1432" t="str">
        <f>VLOOKUP($A1432,'Hospitalisation Details'!$A$2:$H$2345,7,FALSE)</f>
        <v>R1026</v>
      </c>
      <c r="Q1432" s="17">
        <f>VLOOKUP($A1432,'Hospitalisation Details'!$A$2:$H$2345,8,FALSE)</f>
        <v>29</v>
      </c>
    </row>
    <row r="1433" spans="1:17" x14ac:dyDescent="0.25">
      <c r="A1433" t="str">
        <f>'Customer Names'!A1433</f>
        <v>Id1432</v>
      </c>
      <c r="B1433" t="str">
        <f>VLOOKUP($A1433,'Customer Names'!$A$2:$D$2336,3,FALSE)</f>
        <v>Nicole</v>
      </c>
      <c r="C1433" s="16">
        <f>VLOOKUP($A1433,'Medical Examinations'!$A$2:$J$2336,2,FALSE)</f>
        <v>37.1</v>
      </c>
      <c r="D1433" s="16">
        <f>VLOOKUP($A1433,'Medical Examinations'!$A$2:$J$2336,3,FALSE)</f>
        <v>8.8699999999999992</v>
      </c>
      <c r="E1433" t="str">
        <f>VLOOKUP($A1433,'Medical Examinations'!$A$2:$J$2336,4,FALSE)</f>
        <v>yes</v>
      </c>
      <c r="F1433" t="str">
        <f>VLOOKUP($A1433,'Medical Examinations'!$A$2:$J$2336,5,FALSE)</f>
        <v>No</v>
      </c>
      <c r="G1433" t="str">
        <f>VLOOKUP($A1433,'Medical Examinations'!$A$2:$J$2336,6,FALSE)</f>
        <v>No</v>
      </c>
      <c r="H1433" s="17">
        <f>VLOOKUP($A1433,'Medical Examinations'!$A$2:$J$2336,7,FALSE)</f>
        <v>0</v>
      </c>
      <c r="I1433" t="str">
        <f>VLOOKUP($A1433,'Medical Examinations'!$A$2:$J$2336,8,FALSE)</f>
        <v>No</v>
      </c>
      <c r="J1433" t="str">
        <f>VLOOKUP($A1433,'Medical Examinations'!$A$2:$J$2336,9,FALSE)</f>
        <v>Obesity</v>
      </c>
      <c r="K1433" t="str">
        <f>VLOOKUP($A1433,'Medical Examinations'!$A$2:$J$2336,10,FALSE)</f>
        <v>Diabetes</v>
      </c>
      <c r="L1433" s="18">
        <f>VLOOKUP($A1433,'Hospitalisation Details'!$A$2:$H$2345,2,FALSE)</f>
        <v>29914</v>
      </c>
      <c r="M1433" s="13">
        <f>VLOOKUP($A1433,'Hospitalisation Details'!$A$2:$H$2345,4,FALSE)</f>
        <v>7371.77</v>
      </c>
      <c r="N1433" t="str">
        <f>VLOOKUP($A1433,'Hospitalisation Details'!$A$2:$H$2345,5,FALSE)</f>
        <v>tier - 2</v>
      </c>
      <c r="O1433" t="str">
        <f>VLOOKUP($A1433,'Hospitalisation Details'!$A$2:$H$2345,6,FALSE)</f>
        <v>tier - 1</v>
      </c>
      <c r="P1433" t="str">
        <f>VLOOKUP($A1433,'Hospitalisation Details'!$A$2:$H$2345,7,FALSE)</f>
        <v>R1011</v>
      </c>
      <c r="Q1433" s="17">
        <f>VLOOKUP($A1433,'Hospitalisation Details'!$A$2:$H$2345,8,FALSE)</f>
        <v>41</v>
      </c>
    </row>
    <row r="1434" spans="1:17" x14ac:dyDescent="0.25">
      <c r="A1434" t="str">
        <f>'Customer Names'!A1434</f>
        <v>Id1433</v>
      </c>
      <c r="B1434" t="str">
        <f>VLOOKUP($A1434,'Customer Names'!$A$2:$D$2336,3,FALSE)</f>
        <v>Shelby</v>
      </c>
      <c r="C1434" s="16">
        <f>VLOOKUP($A1434,'Medical Examinations'!$A$2:$J$2336,2,FALSE)</f>
        <v>16.79</v>
      </c>
      <c r="D1434" s="16">
        <f>VLOOKUP($A1434,'Medical Examinations'!$A$2:$J$2336,3,FALSE)</f>
        <v>11.4</v>
      </c>
      <c r="E1434" t="str">
        <f>VLOOKUP($A1434,'Medical Examinations'!$A$2:$J$2336,4,FALSE)</f>
        <v>No</v>
      </c>
      <c r="F1434" t="str">
        <f>VLOOKUP($A1434,'Medical Examinations'!$A$2:$J$2336,5,FALSE)</f>
        <v>No</v>
      </c>
      <c r="G1434" t="str">
        <f>VLOOKUP($A1434,'Medical Examinations'!$A$2:$J$2336,6,FALSE)</f>
        <v>No</v>
      </c>
      <c r="H1434" s="17">
        <f>VLOOKUP($A1434,'Medical Examinations'!$A$2:$J$2336,7,FALSE)</f>
        <v>0</v>
      </c>
      <c r="I1434" t="str">
        <f>VLOOKUP($A1434,'Medical Examinations'!$A$2:$J$2336,8,FALSE)</f>
        <v>No</v>
      </c>
      <c r="J1434" t="str">
        <f>VLOOKUP($A1434,'Medical Examinations'!$A$2:$J$2336,9,FALSE)</f>
        <v>Underweight</v>
      </c>
      <c r="K1434" t="str">
        <f>VLOOKUP($A1434,'Medical Examinations'!$A$2:$J$2336,10,FALSE)</f>
        <v>Diabetes</v>
      </c>
      <c r="L1434" s="18">
        <f>VLOOKUP($A1434,'Hospitalisation Details'!$A$2:$H$2345,2,FALSE)</f>
        <v>24085</v>
      </c>
      <c r="M1434" s="13">
        <f>VLOOKUP($A1434,'Hospitalisation Details'!$A$2:$H$2345,4,FALSE)</f>
        <v>7362.31</v>
      </c>
      <c r="N1434" t="str">
        <f>VLOOKUP($A1434,'Hospitalisation Details'!$A$2:$H$2345,5,FALSE)</f>
        <v>tier - 3</v>
      </c>
      <c r="O1434" t="str">
        <f>VLOOKUP($A1434,'Hospitalisation Details'!$A$2:$H$2345,6,FALSE)</f>
        <v>tier - 3</v>
      </c>
      <c r="P1434" t="str">
        <f>VLOOKUP($A1434,'Hospitalisation Details'!$A$2:$H$2345,7,FALSE)</f>
        <v>R1013</v>
      </c>
      <c r="Q1434" s="17">
        <f>VLOOKUP($A1434,'Hospitalisation Details'!$A$2:$H$2345,8,FALSE)</f>
        <v>57</v>
      </c>
    </row>
    <row r="1435" spans="1:17" x14ac:dyDescent="0.25">
      <c r="A1435" t="str">
        <f>'Customer Names'!A1435</f>
        <v>Id1434</v>
      </c>
      <c r="B1435" t="str">
        <f>VLOOKUP($A1435,'Customer Names'!$A$2:$D$2336,3,FALSE)</f>
        <v>Allison</v>
      </c>
      <c r="C1435" s="16">
        <f>VLOOKUP($A1435,'Medical Examinations'!$A$2:$J$2336,2,FALSE)</f>
        <v>31.635000000000002</v>
      </c>
      <c r="D1435" s="16">
        <f>VLOOKUP($A1435,'Medical Examinations'!$A$2:$J$2336,3,FALSE)</f>
        <v>9.1300000000000008</v>
      </c>
      <c r="E1435" t="str">
        <f>VLOOKUP($A1435,'Medical Examinations'!$A$2:$J$2336,4,FALSE)</f>
        <v>yes</v>
      </c>
      <c r="F1435" t="str">
        <f>VLOOKUP($A1435,'Medical Examinations'!$A$2:$J$2336,5,FALSE)</f>
        <v>No</v>
      </c>
      <c r="G1435" t="str">
        <f>VLOOKUP($A1435,'Medical Examinations'!$A$2:$J$2336,6,FALSE)</f>
        <v>No</v>
      </c>
      <c r="H1435" s="17">
        <f>VLOOKUP($A1435,'Medical Examinations'!$A$2:$J$2336,7,FALSE)</f>
        <v>0</v>
      </c>
      <c r="I1435" t="str">
        <f>VLOOKUP($A1435,'Medical Examinations'!$A$2:$J$2336,8,FALSE)</f>
        <v>No</v>
      </c>
      <c r="J1435" t="str">
        <f>VLOOKUP($A1435,'Medical Examinations'!$A$2:$J$2336,9,FALSE)</f>
        <v>Obesity</v>
      </c>
      <c r="K1435" t="str">
        <f>VLOOKUP($A1435,'Medical Examinations'!$A$2:$J$2336,10,FALSE)</f>
        <v>Diabetes</v>
      </c>
      <c r="L1435" s="18">
        <f>VLOOKUP($A1435,'Hospitalisation Details'!$A$2:$H$2345,2,FALSE)</f>
        <v>29783</v>
      </c>
      <c r="M1435" s="13">
        <f>VLOOKUP($A1435,'Hospitalisation Details'!$A$2:$H$2345,4,FALSE)</f>
        <v>7358.18</v>
      </c>
      <c r="N1435" t="str">
        <f>VLOOKUP($A1435,'Hospitalisation Details'!$A$2:$H$2345,5,FALSE)</f>
        <v>tier - 2</v>
      </c>
      <c r="O1435" t="str">
        <f>VLOOKUP($A1435,'Hospitalisation Details'!$A$2:$H$2345,6,FALSE)</f>
        <v>tier - 3</v>
      </c>
      <c r="P1435" t="str">
        <f>VLOOKUP($A1435,'Hospitalisation Details'!$A$2:$H$2345,7,FALSE)</f>
        <v>R1024</v>
      </c>
      <c r="Q1435" s="17">
        <f>VLOOKUP($A1435,'Hospitalisation Details'!$A$2:$H$2345,8,FALSE)</f>
        <v>41</v>
      </c>
    </row>
    <row r="1436" spans="1:17" x14ac:dyDescent="0.25">
      <c r="A1436" t="str">
        <f>'Customer Names'!A1436</f>
        <v>Id1435</v>
      </c>
      <c r="B1436" t="str">
        <f>VLOOKUP($A1436,'Customer Names'!$A$2:$D$2336,3,FALSE)</f>
        <v>Leticia</v>
      </c>
      <c r="C1436" s="16">
        <f>VLOOKUP($A1436,'Medical Examinations'!$A$2:$J$2336,2,FALSE)</f>
        <v>24.19</v>
      </c>
      <c r="D1436" s="16">
        <f>VLOOKUP($A1436,'Medical Examinations'!$A$2:$J$2336,3,FALSE)</f>
        <v>6.22</v>
      </c>
      <c r="E1436" t="str">
        <f>VLOOKUP($A1436,'Medical Examinations'!$A$2:$J$2336,4,FALSE)</f>
        <v>yes</v>
      </c>
      <c r="F1436" t="str">
        <f>VLOOKUP($A1436,'Medical Examinations'!$A$2:$J$2336,5,FALSE)</f>
        <v>No</v>
      </c>
      <c r="G1436" t="str">
        <f>VLOOKUP($A1436,'Medical Examinations'!$A$2:$J$2336,6,FALSE)</f>
        <v>Yes</v>
      </c>
      <c r="H1436" s="17">
        <f>VLOOKUP($A1436,'Medical Examinations'!$A$2:$J$2336,7,FALSE)</f>
        <v>1</v>
      </c>
      <c r="I1436" t="str">
        <f>VLOOKUP($A1436,'Medical Examinations'!$A$2:$J$2336,8,FALSE)</f>
        <v>No</v>
      </c>
      <c r="J1436" t="str">
        <f>VLOOKUP($A1436,'Medical Examinations'!$A$2:$J$2336,9,FALSE)</f>
        <v>Normal Weight</v>
      </c>
      <c r="K1436" t="str">
        <f>VLOOKUP($A1436,'Medical Examinations'!$A$2:$J$2336,10,FALSE)</f>
        <v>Prediabetes</v>
      </c>
      <c r="L1436" s="18">
        <f>VLOOKUP($A1436,'Hospitalisation Details'!$A$2:$H$2345,2,FALSE)</f>
        <v>30488</v>
      </c>
      <c r="M1436" s="13">
        <f>VLOOKUP($A1436,'Hospitalisation Details'!$A$2:$H$2345,4,FALSE)</f>
        <v>7357.49</v>
      </c>
      <c r="N1436" t="str">
        <f>VLOOKUP($A1436,'Hospitalisation Details'!$A$2:$H$2345,5,FALSE)</f>
        <v>tier - 2</v>
      </c>
      <c r="O1436" t="str">
        <f>VLOOKUP($A1436,'Hospitalisation Details'!$A$2:$H$2345,6,FALSE)</f>
        <v>tier - 2</v>
      </c>
      <c r="P1436" t="str">
        <f>VLOOKUP($A1436,'Hospitalisation Details'!$A$2:$H$2345,7,FALSE)</f>
        <v>R1012</v>
      </c>
      <c r="Q1436" s="17">
        <f>VLOOKUP($A1436,'Hospitalisation Details'!$A$2:$H$2345,8,FALSE)</f>
        <v>39</v>
      </c>
    </row>
    <row r="1437" spans="1:17" x14ac:dyDescent="0.25">
      <c r="A1437" t="str">
        <f>'Customer Names'!A1437</f>
        <v>Id1436</v>
      </c>
      <c r="B1437" t="str">
        <f>VLOOKUP($A1437,'Customer Names'!$A$2:$D$2336,3,FALSE)</f>
        <v>John S.</v>
      </c>
      <c r="C1437" s="16">
        <f>VLOOKUP($A1437,'Medical Examinations'!$A$2:$J$2336,2,FALSE)</f>
        <v>35.29</v>
      </c>
      <c r="D1437" s="16">
        <f>VLOOKUP($A1437,'Medical Examinations'!$A$2:$J$2336,3,FALSE)</f>
        <v>5.9</v>
      </c>
      <c r="E1437" t="str">
        <f>VLOOKUP($A1437,'Medical Examinations'!$A$2:$J$2336,4,FALSE)</f>
        <v>No</v>
      </c>
      <c r="F1437" t="str">
        <f>VLOOKUP($A1437,'Medical Examinations'!$A$2:$J$2336,5,FALSE)</f>
        <v>No</v>
      </c>
      <c r="G1437" t="str">
        <f>VLOOKUP($A1437,'Medical Examinations'!$A$2:$J$2336,6,FALSE)</f>
        <v>Yes</v>
      </c>
      <c r="H1437" s="17">
        <f>VLOOKUP($A1437,'Medical Examinations'!$A$2:$J$2336,7,FALSE)</f>
        <v>1</v>
      </c>
      <c r="I1437" t="str">
        <f>VLOOKUP($A1437,'Medical Examinations'!$A$2:$J$2336,8,FALSE)</f>
        <v>No</v>
      </c>
      <c r="J1437" t="str">
        <f>VLOOKUP($A1437,'Medical Examinations'!$A$2:$J$2336,9,FALSE)</f>
        <v>Obesity</v>
      </c>
      <c r="K1437" t="str">
        <f>VLOOKUP($A1437,'Medical Examinations'!$A$2:$J$2336,10,FALSE)</f>
        <v>Prediabetes</v>
      </c>
      <c r="L1437" s="18">
        <f>VLOOKUP($A1437,'Hospitalisation Details'!$A$2:$H$2345,2,FALSE)</f>
        <v>34247</v>
      </c>
      <c r="M1437" s="13">
        <f>VLOOKUP($A1437,'Hospitalisation Details'!$A$2:$H$2345,4,FALSE)</f>
        <v>7349.12</v>
      </c>
      <c r="N1437" t="str">
        <f>VLOOKUP($A1437,'Hospitalisation Details'!$A$2:$H$2345,5,FALSE)</f>
        <v>tier - 2</v>
      </c>
      <c r="O1437" t="str">
        <f>VLOOKUP($A1437,'Hospitalisation Details'!$A$2:$H$2345,6,FALSE)</f>
        <v>tier - 2</v>
      </c>
      <c r="P1437" t="str">
        <f>VLOOKUP($A1437,'Hospitalisation Details'!$A$2:$H$2345,7,FALSE)</f>
        <v>R1021</v>
      </c>
      <c r="Q1437" s="17">
        <f>VLOOKUP($A1437,'Hospitalisation Details'!$A$2:$H$2345,8,FALSE)</f>
        <v>29</v>
      </c>
    </row>
    <row r="1438" spans="1:17" x14ac:dyDescent="0.25">
      <c r="A1438" t="str">
        <f>'Customer Names'!A1438</f>
        <v>Id1437</v>
      </c>
      <c r="B1438" t="str">
        <f>VLOOKUP($A1438,'Customer Names'!$A$2:$D$2336,3,FALSE)</f>
        <v>April</v>
      </c>
      <c r="C1438" s="16">
        <f>VLOOKUP($A1438,'Medical Examinations'!$A$2:$J$2336,2,FALSE)</f>
        <v>35.299999999999997</v>
      </c>
      <c r="D1438" s="16">
        <f>VLOOKUP($A1438,'Medical Examinations'!$A$2:$J$2336,3,FALSE)</f>
        <v>4.45</v>
      </c>
      <c r="E1438" t="str">
        <f>VLOOKUP($A1438,'Medical Examinations'!$A$2:$J$2336,4,FALSE)</f>
        <v>No</v>
      </c>
      <c r="F1438" t="str">
        <f>VLOOKUP($A1438,'Medical Examinations'!$A$2:$J$2336,5,FALSE)</f>
        <v>No</v>
      </c>
      <c r="G1438" t="str">
        <f>VLOOKUP($A1438,'Medical Examinations'!$A$2:$J$2336,6,FALSE)</f>
        <v>No</v>
      </c>
      <c r="H1438" s="17">
        <f>VLOOKUP($A1438,'Medical Examinations'!$A$2:$J$2336,7,FALSE)</f>
        <v>0</v>
      </c>
      <c r="I1438" t="str">
        <f>VLOOKUP($A1438,'Medical Examinations'!$A$2:$J$2336,8,FALSE)</f>
        <v>No</v>
      </c>
      <c r="J1438" t="str">
        <f>VLOOKUP($A1438,'Medical Examinations'!$A$2:$J$2336,9,FALSE)</f>
        <v>Obesity</v>
      </c>
      <c r="K1438" t="str">
        <f>VLOOKUP($A1438,'Medical Examinations'!$A$2:$J$2336,10,FALSE)</f>
        <v>Normal</v>
      </c>
      <c r="L1438" s="18">
        <f>VLOOKUP($A1438,'Hospitalisation Details'!$A$2:$H$2345,2,FALSE)</f>
        <v>28460</v>
      </c>
      <c r="M1438" s="13">
        <f>VLOOKUP($A1438,'Hospitalisation Details'!$A$2:$H$2345,4,FALSE)</f>
        <v>7348.14</v>
      </c>
      <c r="N1438" t="str">
        <f>VLOOKUP($A1438,'Hospitalisation Details'!$A$2:$H$2345,5,FALSE)</f>
        <v>tier - 2</v>
      </c>
      <c r="O1438" t="str">
        <f>VLOOKUP($A1438,'Hospitalisation Details'!$A$2:$H$2345,6,FALSE)</f>
        <v>tier - 1</v>
      </c>
      <c r="P1438" t="str">
        <f>VLOOKUP($A1438,'Hospitalisation Details'!$A$2:$H$2345,7,FALSE)</f>
        <v>R1011</v>
      </c>
      <c r="Q1438" s="17">
        <f>VLOOKUP($A1438,'Hospitalisation Details'!$A$2:$H$2345,8,FALSE)</f>
        <v>45</v>
      </c>
    </row>
    <row r="1439" spans="1:17" x14ac:dyDescent="0.25">
      <c r="A1439" t="str">
        <f>'Customer Names'!A1439</f>
        <v>Id1438</v>
      </c>
      <c r="B1439" t="str">
        <f>VLOOKUP($A1439,'Customer Names'!$A$2:$D$2336,3,FALSE)</f>
        <v>Ashley N.</v>
      </c>
      <c r="C1439" s="16">
        <f>VLOOKUP($A1439,'Medical Examinations'!$A$2:$J$2336,2,FALSE)</f>
        <v>35.64</v>
      </c>
      <c r="D1439" s="16">
        <f>VLOOKUP($A1439,'Medical Examinations'!$A$2:$J$2336,3,FALSE)</f>
        <v>6.17</v>
      </c>
      <c r="E1439" t="str">
        <f>VLOOKUP($A1439,'Medical Examinations'!$A$2:$J$2336,4,FALSE)</f>
        <v>No</v>
      </c>
      <c r="F1439" t="str">
        <f>VLOOKUP($A1439,'Medical Examinations'!$A$2:$J$2336,5,FALSE)</f>
        <v>No</v>
      </c>
      <c r="G1439" t="str">
        <f>VLOOKUP($A1439,'Medical Examinations'!$A$2:$J$2336,6,FALSE)</f>
        <v>Yes</v>
      </c>
      <c r="H1439" s="17">
        <f>VLOOKUP($A1439,'Medical Examinations'!$A$2:$J$2336,7,FALSE)</f>
        <v>1</v>
      </c>
      <c r="I1439" t="str">
        <f>VLOOKUP($A1439,'Medical Examinations'!$A$2:$J$2336,8,FALSE)</f>
        <v>No</v>
      </c>
      <c r="J1439" t="str">
        <f>VLOOKUP($A1439,'Medical Examinations'!$A$2:$J$2336,9,FALSE)</f>
        <v>Obesity</v>
      </c>
      <c r="K1439" t="str">
        <f>VLOOKUP($A1439,'Medical Examinations'!$A$2:$J$2336,10,FALSE)</f>
        <v>Prediabetes</v>
      </c>
      <c r="L1439" s="18">
        <f>VLOOKUP($A1439,'Hospitalisation Details'!$A$2:$H$2345,2,FALSE)</f>
        <v>29032</v>
      </c>
      <c r="M1439" s="13">
        <f>VLOOKUP($A1439,'Hospitalisation Details'!$A$2:$H$2345,4,FALSE)</f>
        <v>7345.73</v>
      </c>
      <c r="N1439" t="str">
        <f>VLOOKUP($A1439,'Hospitalisation Details'!$A$2:$H$2345,5,FALSE)</f>
        <v>tier - 2</v>
      </c>
      <c r="O1439" t="str">
        <f>VLOOKUP($A1439,'Hospitalisation Details'!$A$2:$H$2345,6,FALSE)</f>
        <v>tier - 1</v>
      </c>
      <c r="P1439" t="str">
        <f>VLOOKUP($A1439,'Hospitalisation Details'!$A$2:$H$2345,7,FALSE)</f>
        <v>R1013</v>
      </c>
      <c r="Q1439" s="17">
        <f>VLOOKUP($A1439,'Hospitalisation Details'!$A$2:$H$2345,8,FALSE)</f>
        <v>43</v>
      </c>
    </row>
    <row r="1440" spans="1:17" x14ac:dyDescent="0.25">
      <c r="A1440" t="str">
        <f>'Customer Names'!A1440</f>
        <v>Id1439</v>
      </c>
      <c r="B1440" t="str">
        <f>VLOOKUP($A1440,'Customer Names'!$A$2:$D$2336,3,FALSE)</f>
        <v>Madeleine</v>
      </c>
      <c r="C1440" s="16">
        <f>VLOOKUP($A1440,'Medical Examinations'!$A$2:$J$2336,2,FALSE)</f>
        <v>33.1</v>
      </c>
      <c r="D1440" s="16">
        <f>VLOOKUP($A1440,'Medical Examinations'!$A$2:$J$2336,3,FALSE)</f>
        <v>4.93</v>
      </c>
      <c r="E1440" t="str">
        <f>VLOOKUP($A1440,'Medical Examinations'!$A$2:$J$2336,4,FALSE)</f>
        <v>No</v>
      </c>
      <c r="F1440" t="str">
        <f>VLOOKUP($A1440,'Medical Examinations'!$A$2:$J$2336,5,FALSE)</f>
        <v>No</v>
      </c>
      <c r="G1440" t="str">
        <f>VLOOKUP($A1440,'Medical Examinations'!$A$2:$J$2336,6,FALSE)</f>
        <v>No</v>
      </c>
      <c r="H1440" s="17">
        <f>VLOOKUP($A1440,'Medical Examinations'!$A$2:$J$2336,7,FALSE)</f>
        <v>0</v>
      </c>
      <c r="I1440" t="str">
        <f>VLOOKUP($A1440,'Medical Examinations'!$A$2:$J$2336,8,FALSE)</f>
        <v>No</v>
      </c>
      <c r="J1440" t="str">
        <f>VLOOKUP($A1440,'Medical Examinations'!$A$2:$J$2336,9,FALSE)</f>
        <v>Obesity</v>
      </c>
      <c r="K1440" t="str">
        <f>VLOOKUP($A1440,'Medical Examinations'!$A$2:$J$2336,10,FALSE)</f>
        <v>Normal</v>
      </c>
      <c r="L1440" s="18">
        <f>VLOOKUP($A1440,'Hospitalisation Details'!$A$2:$H$2345,2,FALSE)</f>
        <v>28477</v>
      </c>
      <c r="M1440" s="13">
        <f>VLOOKUP($A1440,'Hospitalisation Details'!$A$2:$H$2345,4,FALSE)</f>
        <v>7345.08</v>
      </c>
      <c r="N1440" t="str">
        <f>VLOOKUP($A1440,'Hospitalisation Details'!$A$2:$H$2345,5,FALSE)</f>
        <v>tier - 2</v>
      </c>
      <c r="O1440" t="str">
        <f>VLOOKUP($A1440,'Hospitalisation Details'!$A$2:$H$2345,6,FALSE)</f>
        <v>tier - 1</v>
      </c>
      <c r="P1440" t="str">
        <f>VLOOKUP($A1440,'Hospitalisation Details'!$A$2:$H$2345,7,FALSE)</f>
        <v>R1011</v>
      </c>
      <c r="Q1440" s="17">
        <f>VLOOKUP($A1440,'Hospitalisation Details'!$A$2:$H$2345,8,FALSE)</f>
        <v>45</v>
      </c>
    </row>
    <row r="1441" spans="1:17" x14ac:dyDescent="0.25">
      <c r="A1441" t="str">
        <f>'Customer Names'!A1441</f>
        <v>Id1440</v>
      </c>
      <c r="B1441" t="str">
        <f>VLOOKUP($A1441,'Customer Names'!$A$2:$D$2336,3,FALSE)</f>
        <v>Nelly S</v>
      </c>
      <c r="C1441" s="16">
        <f>VLOOKUP($A1441,'Medical Examinations'!$A$2:$J$2336,2,FALSE)</f>
        <v>26.41</v>
      </c>
      <c r="D1441" s="16">
        <f>VLOOKUP($A1441,'Medical Examinations'!$A$2:$J$2336,3,FALSE)</f>
        <v>7.32</v>
      </c>
      <c r="E1441" t="str">
        <f>VLOOKUP($A1441,'Medical Examinations'!$A$2:$J$2336,4,FALSE)</f>
        <v>yes</v>
      </c>
      <c r="F1441" t="str">
        <f>VLOOKUP($A1441,'Medical Examinations'!$A$2:$J$2336,5,FALSE)</f>
        <v>No</v>
      </c>
      <c r="G1441" t="str">
        <f>VLOOKUP($A1441,'Medical Examinations'!$A$2:$J$2336,6,FALSE)</f>
        <v>No</v>
      </c>
      <c r="H1441" s="17">
        <f>VLOOKUP($A1441,'Medical Examinations'!$A$2:$J$2336,7,FALSE)</f>
        <v>1</v>
      </c>
      <c r="I1441" t="str">
        <f>VLOOKUP($A1441,'Medical Examinations'!$A$2:$J$2336,8,FALSE)</f>
        <v>No</v>
      </c>
      <c r="J1441" t="str">
        <f>VLOOKUP($A1441,'Medical Examinations'!$A$2:$J$2336,9,FALSE)</f>
        <v>Overweight</v>
      </c>
      <c r="K1441" t="str">
        <f>VLOOKUP($A1441,'Medical Examinations'!$A$2:$J$2336,10,FALSE)</f>
        <v>Diabetes</v>
      </c>
      <c r="L1441" s="18">
        <f>VLOOKUP($A1441,'Hospitalisation Details'!$A$2:$H$2345,2,FALSE)</f>
        <v>31578</v>
      </c>
      <c r="M1441" s="13">
        <f>VLOOKUP($A1441,'Hospitalisation Details'!$A$2:$H$2345,4,FALSE)</f>
        <v>7339.93</v>
      </c>
      <c r="N1441" t="str">
        <f>VLOOKUP($A1441,'Hospitalisation Details'!$A$2:$H$2345,5,FALSE)</f>
        <v>tier - 2</v>
      </c>
      <c r="O1441" t="str">
        <f>VLOOKUP($A1441,'Hospitalisation Details'!$A$2:$H$2345,6,FALSE)</f>
        <v>tier - 2</v>
      </c>
      <c r="P1441" t="str">
        <f>VLOOKUP($A1441,'Hospitalisation Details'!$A$2:$H$2345,7,FALSE)</f>
        <v>R1012</v>
      </c>
      <c r="Q1441" s="17">
        <f>VLOOKUP($A1441,'Hospitalisation Details'!$A$2:$H$2345,8,FALSE)</f>
        <v>36</v>
      </c>
    </row>
    <row r="1442" spans="1:17" x14ac:dyDescent="0.25">
      <c r="A1442" t="str">
        <f>'Customer Names'!A1442</f>
        <v>Id1441</v>
      </c>
      <c r="B1442" t="str">
        <f>VLOOKUP($A1442,'Customer Names'!$A$2:$D$2336,3,FALSE)</f>
        <v>Meredith S</v>
      </c>
      <c r="C1442" s="16">
        <f>VLOOKUP($A1442,'Medical Examinations'!$A$2:$J$2336,2,FALSE)</f>
        <v>29.9</v>
      </c>
      <c r="D1442" s="16">
        <f>VLOOKUP($A1442,'Medical Examinations'!$A$2:$J$2336,3,FALSE)</f>
        <v>5.27</v>
      </c>
      <c r="E1442" t="str">
        <f>VLOOKUP($A1442,'Medical Examinations'!$A$2:$J$2336,4,FALSE)</f>
        <v>No</v>
      </c>
      <c r="F1442" t="str">
        <f>VLOOKUP($A1442,'Medical Examinations'!$A$2:$J$2336,5,FALSE)</f>
        <v>No</v>
      </c>
      <c r="G1442" t="str">
        <f>VLOOKUP($A1442,'Medical Examinations'!$A$2:$J$2336,6,FALSE)</f>
        <v>Yes</v>
      </c>
      <c r="H1442" s="17">
        <f>VLOOKUP($A1442,'Medical Examinations'!$A$2:$J$2336,7,FALSE)</f>
        <v>1</v>
      </c>
      <c r="I1442" t="str">
        <f>VLOOKUP($A1442,'Medical Examinations'!$A$2:$J$2336,8,FALSE)</f>
        <v>No</v>
      </c>
      <c r="J1442" t="str">
        <f>VLOOKUP($A1442,'Medical Examinations'!$A$2:$J$2336,9,FALSE)</f>
        <v>Overweight</v>
      </c>
      <c r="K1442" t="str">
        <f>VLOOKUP($A1442,'Medical Examinations'!$A$2:$J$2336,10,FALSE)</f>
        <v>Normal</v>
      </c>
      <c r="L1442" s="18">
        <f>VLOOKUP($A1442,'Hospitalisation Details'!$A$2:$H$2345,2,FALSE)</f>
        <v>29117</v>
      </c>
      <c r="M1442" s="13">
        <f>VLOOKUP($A1442,'Hospitalisation Details'!$A$2:$H$2345,4,FALSE)</f>
        <v>7337.75</v>
      </c>
      <c r="N1442" t="str">
        <f>VLOOKUP($A1442,'Hospitalisation Details'!$A$2:$H$2345,5,FALSE)</f>
        <v>tier - 2</v>
      </c>
      <c r="O1442" t="str">
        <f>VLOOKUP($A1442,'Hospitalisation Details'!$A$2:$H$2345,6,FALSE)</f>
        <v>tier - 3</v>
      </c>
      <c r="P1442" t="str">
        <f>VLOOKUP($A1442,'Hospitalisation Details'!$A$2:$H$2345,7,FALSE)</f>
        <v>R1011</v>
      </c>
      <c r="Q1442" s="17">
        <f>VLOOKUP($A1442,'Hospitalisation Details'!$A$2:$H$2345,8,FALSE)</f>
        <v>43</v>
      </c>
    </row>
    <row r="1443" spans="1:17" x14ac:dyDescent="0.25">
      <c r="A1443" t="str">
        <f>'Customer Names'!A1443</f>
        <v>Id1442</v>
      </c>
      <c r="B1443" t="str">
        <f>VLOOKUP($A1443,'Customer Names'!$A$2:$D$2336,3,FALSE)</f>
        <v>Kevin</v>
      </c>
      <c r="C1443" s="16">
        <f>VLOOKUP($A1443,'Medical Examinations'!$A$2:$J$2336,2,FALSE)</f>
        <v>25.24</v>
      </c>
      <c r="D1443" s="16">
        <f>VLOOKUP($A1443,'Medical Examinations'!$A$2:$J$2336,3,FALSE)</f>
        <v>5.82</v>
      </c>
      <c r="E1443" t="str">
        <f>VLOOKUP($A1443,'Medical Examinations'!$A$2:$J$2336,4,FALSE)</f>
        <v>No</v>
      </c>
      <c r="F1443" t="str">
        <f>VLOOKUP($A1443,'Medical Examinations'!$A$2:$J$2336,5,FALSE)</f>
        <v>No</v>
      </c>
      <c r="G1443" t="str">
        <f>VLOOKUP($A1443,'Medical Examinations'!$A$2:$J$2336,6,FALSE)</f>
        <v>No</v>
      </c>
      <c r="H1443" s="17">
        <f>VLOOKUP($A1443,'Medical Examinations'!$A$2:$J$2336,7,FALSE)</f>
        <v>1</v>
      </c>
      <c r="I1443" t="str">
        <f>VLOOKUP($A1443,'Medical Examinations'!$A$2:$J$2336,8,FALSE)</f>
        <v>No</v>
      </c>
      <c r="J1443" t="str">
        <f>VLOOKUP($A1443,'Medical Examinations'!$A$2:$J$2336,9,FALSE)</f>
        <v>Overweight</v>
      </c>
      <c r="K1443" t="str">
        <f>VLOOKUP($A1443,'Medical Examinations'!$A$2:$J$2336,10,FALSE)</f>
        <v>Prediabetes</v>
      </c>
      <c r="L1443" s="18">
        <f>VLOOKUP($A1443,'Hospitalisation Details'!$A$2:$H$2345,2,FALSE)</f>
        <v>30888</v>
      </c>
      <c r="M1443" s="13">
        <f>VLOOKUP($A1443,'Hospitalisation Details'!$A$2:$H$2345,4,FALSE)</f>
        <v>7325.47</v>
      </c>
      <c r="N1443" t="str">
        <f>VLOOKUP($A1443,'Hospitalisation Details'!$A$2:$H$2345,5,FALSE)</f>
        <v>tier - 2</v>
      </c>
      <c r="O1443" t="str">
        <f>VLOOKUP($A1443,'Hospitalisation Details'!$A$2:$H$2345,6,FALSE)</f>
        <v>tier - 1</v>
      </c>
      <c r="P1443" t="str">
        <f>VLOOKUP($A1443,'Hospitalisation Details'!$A$2:$H$2345,7,FALSE)</f>
        <v>R1012</v>
      </c>
      <c r="Q1443" s="17">
        <f>VLOOKUP($A1443,'Hospitalisation Details'!$A$2:$H$2345,8,FALSE)</f>
        <v>38</v>
      </c>
    </row>
    <row r="1444" spans="1:17" x14ac:dyDescent="0.25">
      <c r="A1444" t="str">
        <f>'Customer Names'!A1444</f>
        <v>Id1443</v>
      </c>
      <c r="B1444" t="str">
        <f>VLOOKUP($A1444,'Customer Names'!$A$2:$D$2336,3,FALSE)</f>
        <v>Lisa</v>
      </c>
      <c r="C1444" s="16">
        <f>VLOOKUP($A1444,'Medical Examinations'!$A$2:$J$2336,2,FALSE)</f>
        <v>25.08</v>
      </c>
      <c r="D1444" s="16">
        <f>VLOOKUP($A1444,'Medical Examinations'!$A$2:$J$2336,3,FALSE)</f>
        <v>5.8</v>
      </c>
      <c r="E1444" t="str">
        <f>VLOOKUP($A1444,'Medical Examinations'!$A$2:$J$2336,4,FALSE)</f>
        <v>No</v>
      </c>
      <c r="F1444" t="str">
        <f>VLOOKUP($A1444,'Medical Examinations'!$A$2:$J$2336,5,FALSE)</f>
        <v>No</v>
      </c>
      <c r="G1444" t="str">
        <f>VLOOKUP($A1444,'Medical Examinations'!$A$2:$J$2336,6,FALSE)</f>
        <v>Yes</v>
      </c>
      <c r="H1444" s="17">
        <f>VLOOKUP($A1444,'Medical Examinations'!$A$2:$J$2336,7,FALSE)</f>
        <v>1</v>
      </c>
      <c r="I1444" t="str">
        <f>VLOOKUP($A1444,'Medical Examinations'!$A$2:$J$2336,8,FALSE)</f>
        <v>No</v>
      </c>
      <c r="J1444" t="str">
        <f>VLOOKUP($A1444,'Medical Examinations'!$A$2:$J$2336,9,FALSE)</f>
        <v>Overweight</v>
      </c>
      <c r="K1444" t="str">
        <f>VLOOKUP($A1444,'Medical Examinations'!$A$2:$J$2336,10,FALSE)</f>
        <v>Prediabetes</v>
      </c>
      <c r="L1444" s="18">
        <f>VLOOKUP($A1444,'Hospitalisation Details'!$A$2:$H$2345,2,FALSE)</f>
        <v>29025</v>
      </c>
      <c r="M1444" s="13">
        <f>VLOOKUP($A1444,'Hospitalisation Details'!$A$2:$H$2345,4,FALSE)</f>
        <v>7325.05</v>
      </c>
      <c r="N1444" t="str">
        <f>VLOOKUP($A1444,'Hospitalisation Details'!$A$2:$H$2345,5,FALSE)</f>
        <v>tier - 2</v>
      </c>
      <c r="O1444" t="str">
        <f>VLOOKUP($A1444,'Hospitalisation Details'!$A$2:$H$2345,6,FALSE)</f>
        <v>tier - 3</v>
      </c>
      <c r="P1444" t="str">
        <f>VLOOKUP($A1444,'Hospitalisation Details'!$A$2:$H$2345,7,FALSE)</f>
        <v>R1024</v>
      </c>
      <c r="Q1444" s="17">
        <f>VLOOKUP($A1444,'Hospitalisation Details'!$A$2:$H$2345,8,FALSE)</f>
        <v>43</v>
      </c>
    </row>
    <row r="1445" spans="1:17" x14ac:dyDescent="0.25">
      <c r="A1445" t="str">
        <f>'Customer Names'!A1445</f>
        <v>Id1444</v>
      </c>
      <c r="B1445" t="str">
        <f>VLOOKUP($A1445,'Customer Names'!$A$2:$D$2336,3,FALSE)</f>
        <v>Katherine A</v>
      </c>
      <c r="C1445" s="16">
        <f>VLOOKUP($A1445,'Medical Examinations'!$A$2:$J$2336,2,FALSE)</f>
        <v>29.164999999999999</v>
      </c>
      <c r="D1445" s="16">
        <f>VLOOKUP($A1445,'Medical Examinations'!$A$2:$J$2336,3,FALSE)</f>
        <v>4.87</v>
      </c>
      <c r="E1445" t="str">
        <f>VLOOKUP($A1445,'Medical Examinations'!$A$2:$J$2336,4,FALSE)</f>
        <v>No</v>
      </c>
      <c r="F1445" t="str">
        <f>VLOOKUP($A1445,'Medical Examinations'!$A$2:$J$2336,5,FALSE)</f>
        <v>yes</v>
      </c>
      <c r="G1445" t="str">
        <f>VLOOKUP($A1445,'Medical Examinations'!$A$2:$J$2336,6,FALSE)</f>
        <v>No</v>
      </c>
      <c r="H1445" s="17">
        <f>VLOOKUP($A1445,'Medical Examinations'!$A$2:$J$2336,7,FALSE)</f>
        <v>1</v>
      </c>
      <c r="I1445" t="str">
        <f>VLOOKUP($A1445,'Medical Examinations'!$A$2:$J$2336,8,FALSE)</f>
        <v>No</v>
      </c>
      <c r="J1445" t="str">
        <f>VLOOKUP($A1445,'Medical Examinations'!$A$2:$J$2336,9,FALSE)</f>
        <v>Overweight</v>
      </c>
      <c r="K1445" t="str">
        <f>VLOOKUP($A1445,'Medical Examinations'!$A$2:$J$2336,10,FALSE)</f>
        <v>Normal</v>
      </c>
      <c r="L1445" s="18">
        <f>VLOOKUP($A1445,'Hospitalisation Details'!$A$2:$H$2345,2,FALSE)</f>
        <v>38306</v>
      </c>
      <c r="M1445" s="13">
        <f>VLOOKUP($A1445,'Hospitalisation Details'!$A$2:$H$2345,4,FALSE)</f>
        <v>7323.73</v>
      </c>
      <c r="N1445" t="str">
        <f>VLOOKUP($A1445,'Hospitalisation Details'!$A$2:$H$2345,5,FALSE)</f>
        <v>tier - 2</v>
      </c>
      <c r="O1445" t="str">
        <f>VLOOKUP($A1445,'Hospitalisation Details'!$A$2:$H$2345,6,FALSE)</f>
        <v>tier - 2</v>
      </c>
      <c r="P1445" t="str">
        <f>VLOOKUP($A1445,'Hospitalisation Details'!$A$2:$H$2345,7,FALSE)</f>
        <v>R1024</v>
      </c>
      <c r="Q1445" s="17">
        <f>VLOOKUP($A1445,'Hospitalisation Details'!$A$2:$H$2345,8,FALSE)</f>
        <v>18</v>
      </c>
    </row>
    <row r="1446" spans="1:17" x14ac:dyDescent="0.25">
      <c r="A1446" t="str">
        <f>'Customer Names'!A1446</f>
        <v>Id1445</v>
      </c>
      <c r="B1446" t="str">
        <f>VLOOKUP($A1446,'Customer Names'!$A$2:$D$2336,3,FALSE)</f>
        <v>Steve</v>
      </c>
      <c r="C1446" s="16">
        <f>VLOOKUP($A1446,'Medical Examinations'!$A$2:$J$2336,2,FALSE)</f>
        <v>15.05</v>
      </c>
      <c r="D1446" s="16">
        <f>VLOOKUP($A1446,'Medical Examinations'!$A$2:$J$2336,3,FALSE)</f>
        <v>8.1199999999999992</v>
      </c>
      <c r="E1446" t="str">
        <f>VLOOKUP($A1446,'Medical Examinations'!$A$2:$J$2336,4,FALSE)</f>
        <v>No</v>
      </c>
      <c r="F1446" t="str">
        <f>VLOOKUP($A1446,'Medical Examinations'!$A$2:$J$2336,5,FALSE)</f>
        <v>No</v>
      </c>
      <c r="G1446" t="str">
        <f>VLOOKUP($A1446,'Medical Examinations'!$A$2:$J$2336,6,FALSE)</f>
        <v>No</v>
      </c>
      <c r="H1446" s="17">
        <f>VLOOKUP($A1446,'Medical Examinations'!$A$2:$J$2336,7,FALSE)</f>
        <v>0</v>
      </c>
      <c r="I1446" t="str">
        <f>VLOOKUP($A1446,'Medical Examinations'!$A$2:$J$2336,8,FALSE)</f>
        <v>No</v>
      </c>
      <c r="J1446" t="str">
        <f>VLOOKUP($A1446,'Medical Examinations'!$A$2:$J$2336,9,FALSE)</f>
        <v>Underweight</v>
      </c>
      <c r="K1446" t="str">
        <f>VLOOKUP($A1446,'Medical Examinations'!$A$2:$J$2336,10,FALSE)</f>
        <v>Diabetes</v>
      </c>
      <c r="L1446" s="18">
        <f>VLOOKUP($A1446,'Hospitalisation Details'!$A$2:$H$2345,2,FALSE)</f>
        <v>23934</v>
      </c>
      <c r="M1446" s="13">
        <f>VLOOKUP($A1446,'Hospitalisation Details'!$A$2:$H$2345,4,FALSE)</f>
        <v>7322.86</v>
      </c>
      <c r="N1446" t="str">
        <f>VLOOKUP($A1446,'Hospitalisation Details'!$A$2:$H$2345,5,FALSE)</f>
        <v>tier - 3</v>
      </c>
      <c r="O1446" t="str">
        <f>VLOOKUP($A1446,'Hospitalisation Details'!$A$2:$H$2345,6,FALSE)</f>
        <v>tier - 3</v>
      </c>
      <c r="P1446" t="str">
        <f>VLOOKUP($A1446,'Hospitalisation Details'!$A$2:$H$2345,7,FALSE)</f>
        <v>R1012</v>
      </c>
      <c r="Q1446" s="17">
        <f>VLOOKUP($A1446,'Hospitalisation Details'!$A$2:$H$2345,8,FALSE)</f>
        <v>57</v>
      </c>
    </row>
    <row r="1447" spans="1:17" x14ac:dyDescent="0.25">
      <c r="A1447" t="str">
        <f>'Customer Names'!A1447</f>
        <v>Id1446</v>
      </c>
      <c r="B1447" t="str">
        <f>VLOOKUP($A1447,'Customer Names'!$A$2:$D$2336,3,FALSE)</f>
        <v>Kate L.</v>
      </c>
      <c r="C1447" s="16">
        <f>VLOOKUP($A1447,'Medical Examinations'!$A$2:$J$2336,2,FALSE)</f>
        <v>19.95</v>
      </c>
      <c r="D1447" s="16">
        <f>VLOOKUP($A1447,'Medical Examinations'!$A$2:$J$2336,3,FALSE)</f>
        <v>4.3600000000000003</v>
      </c>
      <c r="E1447" t="str">
        <f>VLOOKUP($A1447,'Medical Examinations'!$A$2:$J$2336,4,FALSE)</f>
        <v>No</v>
      </c>
      <c r="F1447" t="str">
        <f>VLOOKUP($A1447,'Medical Examinations'!$A$2:$J$2336,5,FALSE)</f>
        <v>No</v>
      </c>
      <c r="G1447" t="str">
        <f>VLOOKUP($A1447,'Medical Examinations'!$A$2:$J$2336,6,FALSE)</f>
        <v>No</v>
      </c>
      <c r="H1447" s="17">
        <f>VLOOKUP($A1447,'Medical Examinations'!$A$2:$J$2336,7,FALSE)</f>
        <v>2</v>
      </c>
      <c r="I1447" t="str">
        <f>VLOOKUP($A1447,'Medical Examinations'!$A$2:$J$2336,8,FALSE)</f>
        <v>No</v>
      </c>
      <c r="J1447" t="str">
        <f>VLOOKUP($A1447,'Medical Examinations'!$A$2:$J$2336,9,FALSE)</f>
        <v>Normal Weight</v>
      </c>
      <c r="K1447" t="str">
        <f>VLOOKUP($A1447,'Medical Examinations'!$A$2:$J$2336,10,FALSE)</f>
        <v>Normal</v>
      </c>
      <c r="L1447" s="18">
        <f>VLOOKUP($A1447,'Hospitalisation Details'!$A$2:$H$2345,2,FALSE)</f>
        <v>26522</v>
      </c>
      <c r="M1447" s="13">
        <f>VLOOKUP($A1447,'Hospitalisation Details'!$A$2:$H$2345,4,FALSE)</f>
        <v>7318.22</v>
      </c>
      <c r="N1447" t="str">
        <f>VLOOKUP($A1447,'Hospitalisation Details'!$A$2:$H$2345,5,FALSE)</f>
        <v>tier - 2</v>
      </c>
      <c r="O1447" t="str">
        <f>VLOOKUP($A1447,'Hospitalisation Details'!$A$2:$H$2345,6,FALSE)</f>
        <v>tier - 3</v>
      </c>
      <c r="P1447" t="str">
        <f>VLOOKUP($A1447,'Hospitalisation Details'!$A$2:$H$2345,7,FALSE)</f>
        <v>R1012</v>
      </c>
      <c r="Q1447" s="17">
        <f>VLOOKUP($A1447,'Hospitalisation Details'!$A$2:$H$2345,8,FALSE)</f>
        <v>50</v>
      </c>
    </row>
    <row r="1448" spans="1:17" x14ac:dyDescent="0.25">
      <c r="A1448" t="str">
        <f>'Customer Names'!A1448</f>
        <v>Id1447</v>
      </c>
      <c r="B1448" t="str">
        <f>VLOOKUP($A1448,'Customer Names'!$A$2:$D$2336,3,FALSE)</f>
        <v>Beth</v>
      </c>
      <c r="C1448" s="16">
        <f>VLOOKUP($A1448,'Medical Examinations'!$A$2:$J$2336,2,FALSE)</f>
        <v>16.66</v>
      </c>
      <c r="D1448" s="16">
        <f>VLOOKUP($A1448,'Medical Examinations'!$A$2:$J$2336,3,FALSE)</f>
        <v>9.16</v>
      </c>
      <c r="E1448" t="str">
        <f>VLOOKUP($A1448,'Medical Examinations'!$A$2:$J$2336,4,FALSE)</f>
        <v>No</v>
      </c>
      <c r="F1448" t="str">
        <f>VLOOKUP($A1448,'Medical Examinations'!$A$2:$J$2336,5,FALSE)</f>
        <v>No</v>
      </c>
      <c r="G1448" t="str">
        <f>VLOOKUP($A1448,'Medical Examinations'!$A$2:$J$2336,6,FALSE)</f>
        <v>No</v>
      </c>
      <c r="H1448" s="17">
        <f>VLOOKUP($A1448,'Medical Examinations'!$A$2:$J$2336,7,FALSE)</f>
        <v>0</v>
      </c>
      <c r="I1448" t="str">
        <f>VLOOKUP($A1448,'Medical Examinations'!$A$2:$J$2336,8,FALSE)</f>
        <v>No</v>
      </c>
      <c r="J1448" t="str">
        <f>VLOOKUP($A1448,'Medical Examinations'!$A$2:$J$2336,9,FALSE)</f>
        <v>Underweight</v>
      </c>
      <c r="K1448" t="str">
        <f>VLOOKUP($A1448,'Medical Examinations'!$A$2:$J$2336,10,FALSE)</f>
        <v>Diabetes</v>
      </c>
      <c r="L1448" s="18">
        <f>VLOOKUP($A1448,'Hospitalisation Details'!$A$2:$H$2345,2,FALSE)</f>
        <v>23918</v>
      </c>
      <c r="M1448" s="13">
        <f>VLOOKUP($A1448,'Hospitalisation Details'!$A$2:$H$2345,4,FALSE)</f>
        <v>7318.21</v>
      </c>
      <c r="N1448" t="str">
        <f>VLOOKUP($A1448,'Hospitalisation Details'!$A$2:$H$2345,5,FALSE)</f>
        <v>tier - 3</v>
      </c>
      <c r="O1448" t="str">
        <f>VLOOKUP($A1448,'Hospitalisation Details'!$A$2:$H$2345,6,FALSE)</f>
        <v>tier - 1</v>
      </c>
      <c r="P1448" t="str">
        <f>VLOOKUP($A1448,'Hospitalisation Details'!$A$2:$H$2345,7,FALSE)</f>
        <v>R1013</v>
      </c>
      <c r="Q1448" s="17">
        <f>VLOOKUP($A1448,'Hospitalisation Details'!$A$2:$H$2345,8,FALSE)</f>
        <v>57</v>
      </c>
    </row>
    <row r="1449" spans="1:17" x14ac:dyDescent="0.25">
      <c r="A1449" t="str">
        <f>'Customer Names'!A1449</f>
        <v>Id1448</v>
      </c>
      <c r="B1449" t="str">
        <f>VLOOKUP($A1449,'Customer Names'!$A$2:$D$2336,3,FALSE)</f>
        <v>Katharine</v>
      </c>
      <c r="C1449" s="16">
        <f>VLOOKUP($A1449,'Medical Examinations'!$A$2:$J$2336,2,FALSE)</f>
        <v>16.62</v>
      </c>
      <c r="D1449" s="16">
        <f>VLOOKUP($A1449,'Medical Examinations'!$A$2:$J$2336,3,FALSE)</f>
        <v>9.14</v>
      </c>
      <c r="E1449" t="str">
        <f>VLOOKUP($A1449,'Medical Examinations'!$A$2:$J$2336,4,FALSE)</f>
        <v>No</v>
      </c>
      <c r="F1449" t="str">
        <f>VLOOKUP($A1449,'Medical Examinations'!$A$2:$J$2336,5,FALSE)</f>
        <v>No</v>
      </c>
      <c r="G1449" t="str">
        <f>VLOOKUP($A1449,'Medical Examinations'!$A$2:$J$2336,6,FALSE)</f>
        <v>No</v>
      </c>
      <c r="H1449" s="17">
        <f>VLOOKUP($A1449,'Medical Examinations'!$A$2:$J$2336,7,FALSE)</f>
        <v>0</v>
      </c>
      <c r="I1449" t="str">
        <f>VLOOKUP($A1449,'Medical Examinations'!$A$2:$J$2336,8,FALSE)</f>
        <v>No</v>
      </c>
      <c r="J1449" t="str">
        <f>VLOOKUP($A1449,'Medical Examinations'!$A$2:$J$2336,9,FALSE)</f>
        <v>Underweight</v>
      </c>
      <c r="K1449" t="str">
        <f>VLOOKUP($A1449,'Medical Examinations'!$A$2:$J$2336,10,FALSE)</f>
        <v>Diabetes</v>
      </c>
      <c r="L1449" s="18">
        <f>VLOOKUP($A1449,'Hospitalisation Details'!$A$2:$H$2345,2,FALSE)</f>
        <v>23899</v>
      </c>
      <c r="M1449" s="13">
        <f>VLOOKUP($A1449,'Hospitalisation Details'!$A$2:$H$2345,4,FALSE)</f>
        <v>7304.65</v>
      </c>
      <c r="N1449" t="str">
        <f>VLOOKUP($A1449,'Hospitalisation Details'!$A$2:$H$2345,5,FALSE)</f>
        <v>tier - 3</v>
      </c>
      <c r="O1449" t="str">
        <f>VLOOKUP($A1449,'Hospitalisation Details'!$A$2:$H$2345,6,FALSE)</f>
        <v>tier - 3</v>
      </c>
      <c r="P1449" t="str">
        <f>VLOOKUP($A1449,'Hospitalisation Details'!$A$2:$H$2345,7,FALSE)</f>
        <v>R1013</v>
      </c>
      <c r="Q1449" s="17">
        <f>VLOOKUP($A1449,'Hospitalisation Details'!$A$2:$H$2345,8,FALSE)</f>
        <v>58</v>
      </c>
    </row>
    <row r="1450" spans="1:17" x14ac:dyDescent="0.25">
      <c r="A1450" t="str">
        <f>'Customer Names'!A1450</f>
        <v>Id1449</v>
      </c>
      <c r="B1450" t="str">
        <f>VLOOKUP($A1450,'Customer Names'!$A$2:$D$2336,3,FALSE)</f>
        <v>Heather L</v>
      </c>
      <c r="C1450" s="16">
        <f>VLOOKUP($A1450,'Medical Examinations'!$A$2:$J$2336,2,FALSE)</f>
        <v>15.36</v>
      </c>
      <c r="D1450" s="16">
        <f>VLOOKUP($A1450,'Medical Examinations'!$A$2:$J$2336,3,FALSE)</f>
        <v>5.49</v>
      </c>
      <c r="E1450" t="str">
        <f>VLOOKUP($A1450,'Medical Examinations'!$A$2:$J$2336,4,FALSE)</f>
        <v>yes</v>
      </c>
      <c r="F1450" t="str">
        <f>VLOOKUP($A1450,'Medical Examinations'!$A$2:$J$2336,5,FALSE)</f>
        <v>No</v>
      </c>
      <c r="G1450" t="str">
        <f>VLOOKUP($A1450,'Medical Examinations'!$A$2:$J$2336,6,FALSE)</f>
        <v>No</v>
      </c>
      <c r="H1450" s="17">
        <f>VLOOKUP($A1450,'Medical Examinations'!$A$2:$J$2336,7,FALSE)</f>
        <v>2</v>
      </c>
      <c r="I1450" t="str">
        <f>VLOOKUP($A1450,'Medical Examinations'!$A$2:$J$2336,8,FALSE)</f>
        <v>No</v>
      </c>
      <c r="J1450" t="str">
        <f>VLOOKUP($A1450,'Medical Examinations'!$A$2:$J$2336,9,FALSE)</f>
        <v>Underweight</v>
      </c>
      <c r="K1450" t="str">
        <f>VLOOKUP($A1450,'Medical Examinations'!$A$2:$J$2336,10,FALSE)</f>
        <v>Normal</v>
      </c>
      <c r="L1450" s="18">
        <f>VLOOKUP($A1450,'Hospitalisation Details'!$A$2:$H$2345,2,FALSE)</f>
        <v>24467</v>
      </c>
      <c r="M1450" s="13">
        <f>VLOOKUP($A1450,'Hospitalisation Details'!$A$2:$H$2345,4,FALSE)</f>
        <v>7302.46</v>
      </c>
      <c r="N1450" t="str">
        <f>VLOOKUP($A1450,'Hospitalisation Details'!$A$2:$H$2345,5,FALSE)</f>
        <v>tier - 3</v>
      </c>
      <c r="O1450" t="str">
        <f>VLOOKUP($A1450,'Hospitalisation Details'!$A$2:$H$2345,6,FALSE)</f>
        <v>tier - 1</v>
      </c>
      <c r="P1450" t="str">
        <f>VLOOKUP($A1450,'Hospitalisation Details'!$A$2:$H$2345,7,FALSE)</f>
        <v>R1012</v>
      </c>
      <c r="Q1450" s="17">
        <f>VLOOKUP($A1450,'Hospitalisation Details'!$A$2:$H$2345,8,FALSE)</f>
        <v>56</v>
      </c>
    </row>
    <row r="1451" spans="1:17" x14ac:dyDescent="0.25">
      <c r="A1451" t="str">
        <f>'Customer Names'!A1451</f>
        <v>Id1450</v>
      </c>
      <c r="B1451" t="str">
        <f>VLOOKUP($A1451,'Customer Names'!$A$2:$D$2336,3,FALSE)</f>
        <v>Desiree</v>
      </c>
      <c r="C1451" s="16">
        <f>VLOOKUP($A1451,'Medical Examinations'!$A$2:$J$2336,2,FALSE)</f>
        <v>27.74</v>
      </c>
      <c r="D1451" s="16">
        <f>VLOOKUP($A1451,'Medical Examinations'!$A$2:$J$2336,3,FALSE)</f>
        <v>5.96</v>
      </c>
      <c r="E1451" t="str">
        <f>VLOOKUP($A1451,'Medical Examinations'!$A$2:$J$2336,4,FALSE)</f>
        <v>yes</v>
      </c>
      <c r="F1451" t="str">
        <f>VLOOKUP($A1451,'Medical Examinations'!$A$2:$J$2336,5,FALSE)</f>
        <v>No</v>
      </c>
      <c r="G1451" t="str">
        <f>VLOOKUP($A1451,'Medical Examinations'!$A$2:$J$2336,6,FALSE)</f>
        <v>No</v>
      </c>
      <c r="H1451" s="17">
        <f>VLOOKUP($A1451,'Medical Examinations'!$A$2:$J$2336,7,FALSE)</f>
        <v>0</v>
      </c>
      <c r="I1451" t="str">
        <f>VLOOKUP($A1451,'Medical Examinations'!$A$2:$J$2336,8,FALSE)</f>
        <v>No</v>
      </c>
      <c r="J1451" t="str">
        <f>VLOOKUP($A1451,'Medical Examinations'!$A$2:$J$2336,9,FALSE)</f>
        <v>Overweight</v>
      </c>
      <c r="K1451" t="str">
        <f>VLOOKUP($A1451,'Medical Examinations'!$A$2:$J$2336,10,FALSE)</f>
        <v>Prediabetes</v>
      </c>
      <c r="L1451" s="18">
        <f>VLOOKUP($A1451,'Hospitalisation Details'!$A$2:$H$2345,2,FALSE)</f>
        <v>31353</v>
      </c>
      <c r="M1451" s="13">
        <f>VLOOKUP($A1451,'Hospitalisation Details'!$A$2:$H$2345,4,FALSE)</f>
        <v>7281.51</v>
      </c>
      <c r="N1451" t="str">
        <f>VLOOKUP($A1451,'Hospitalisation Details'!$A$2:$H$2345,5,FALSE)</f>
        <v>tier - 2</v>
      </c>
      <c r="O1451" t="str">
        <f>VLOOKUP($A1451,'Hospitalisation Details'!$A$2:$H$2345,6,FALSE)</f>
        <v>tier - 1</v>
      </c>
      <c r="P1451" t="str">
        <f>VLOOKUP($A1451,'Hospitalisation Details'!$A$2:$H$2345,7,FALSE)</f>
        <v>R1012</v>
      </c>
      <c r="Q1451" s="17">
        <f>VLOOKUP($A1451,'Hospitalisation Details'!$A$2:$H$2345,8,FALSE)</f>
        <v>37</v>
      </c>
    </row>
    <row r="1452" spans="1:17" x14ac:dyDescent="0.25">
      <c r="A1452" t="str">
        <f>'Customer Names'!A1452</f>
        <v>Id1451</v>
      </c>
      <c r="B1452" t="str">
        <f>VLOOKUP($A1452,'Customer Names'!$A$2:$D$2336,3,FALSE)</f>
        <v>Peter B.</v>
      </c>
      <c r="C1452" s="16">
        <f>VLOOKUP($A1452,'Medical Examinations'!$A$2:$J$2336,2,FALSE)</f>
        <v>22.44</v>
      </c>
      <c r="D1452" s="16">
        <f>VLOOKUP($A1452,'Medical Examinations'!$A$2:$J$2336,3,FALSE)</f>
        <v>4.62</v>
      </c>
      <c r="E1452" t="str">
        <f>VLOOKUP($A1452,'Medical Examinations'!$A$2:$J$2336,4,FALSE)</f>
        <v>yes</v>
      </c>
      <c r="F1452" t="str">
        <f>VLOOKUP($A1452,'Medical Examinations'!$A$2:$J$2336,5,FALSE)</f>
        <v>No</v>
      </c>
      <c r="G1452" t="str">
        <f>VLOOKUP($A1452,'Medical Examinations'!$A$2:$J$2336,6,FALSE)</f>
        <v>No</v>
      </c>
      <c r="H1452" s="17">
        <f>VLOOKUP($A1452,'Medical Examinations'!$A$2:$J$2336,7,FALSE)</f>
        <v>0</v>
      </c>
      <c r="I1452" t="str">
        <f>VLOOKUP($A1452,'Medical Examinations'!$A$2:$J$2336,8,FALSE)</f>
        <v>No</v>
      </c>
      <c r="J1452" t="str">
        <f>VLOOKUP($A1452,'Medical Examinations'!$A$2:$J$2336,9,FALSE)</f>
        <v>Normal Weight</v>
      </c>
      <c r="K1452" t="str">
        <f>VLOOKUP($A1452,'Medical Examinations'!$A$2:$J$2336,10,FALSE)</f>
        <v>Normal</v>
      </c>
      <c r="L1452" s="18">
        <f>VLOOKUP($A1452,'Hospitalisation Details'!$A$2:$H$2345,2,FALSE)</f>
        <v>28112</v>
      </c>
      <c r="M1452" s="13">
        <f>VLOOKUP($A1452,'Hospitalisation Details'!$A$2:$H$2345,4,FALSE)</f>
        <v>7273.02</v>
      </c>
      <c r="N1452" t="str">
        <f>VLOOKUP($A1452,'Hospitalisation Details'!$A$2:$H$2345,5,FALSE)</f>
        <v>tier - 2</v>
      </c>
      <c r="O1452" t="str">
        <f>VLOOKUP($A1452,'Hospitalisation Details'!$A$2:$H$2345,6,FALSE)</f>
        <v>tier - 1</v>
      </c>
      <c r="P1452" t="str">
        <f>VLOOKUP($A1452,'Hospitalisation Details'!$A$2:$H$2345,7,FALSE)</f>
        <v>R1013</v>
      </c>
      <c r="Q1452" s="17">
        <f>VLOOKUP($A1452,'Hospitalisation Details'!$A$2:$H$2345,8,FALSE)</f>
        <v>46</v>
      </c>
    </row>
    <row r="1453" spans="1:17" x14ac:dyDescent="0.25">
      <c r="A1453" t="str">
        <f>'Customer Names'!A1453</f>
        <v>Id1452</v>
      </c>
      <c r="B1453" t="str">
        <f>VLOOKUP($A1453,'Customer Names'!$A$2:$D$2336,3,FALSE)</f>
        <v>Adam</v>
      </c>
      <c r="C1453" s="16">
        <f>VLOOKUP($A1453,'Medical Examinations'!$A$2:$J$2336,2,FALSE)</f>
        <v>37.049999999999997</v>
      </c>
      <c r="D1453" s="16">
        <f>VLOOKUP($A1453,'Medical Examinations'!$A$2:$J$2336,3,FALSE)</f>
        <v>9.9600000000000009</v>
      </c>
      <c r="E1453" t="str">
        <f>VLOOKUP($A1453,'Medical Examinations'!$A$2:$J$2336,4,FALSE)</f>
        <v>yes</v>
      </c>
      <c r="F1453" t="str">
        <f>VLOOKUP($A1453,'Medical Examinations'!$A$2:$J$2336,5,FALSE)</f>
        <v>No</v>
      </c>
      <c r="G1453" t="str">
        <f>VLOOKUP($A1453,'Medical Examinations'!$A$2:$J$2336,6,FALSE)</f>
        <v>No</v>
      </c>
      <c r="H1453" s="17">
        <f>VLOOKUP($A1453,'Medical Examinations'!$A$2:$J$2336,7,FALSE)</f>
        <v>0</v>
      </c>
      <c r="I1453" t="str">
        <f>VLOOKUP($A1453,'Medical Examinations'!$A$2:$J$2336,8,FALSE)</f>
        <v>No</v>
      </c>
      <c r="J1453" t="str">
        <f>VLOOKUP($A1453,'Medical Examinations'!$A$2:$J$2336,9,FALSE)</f>
        <v>Obesity</v>
      </c>
      <c r="K1453" t="str">
        <f>VLOOKUP($A1453,'Medical Examinations'!$A$2:$J$2336,10,FALSE)</f>
        <v>Diabetes</v>
      </c>
      <c r="L1453" s="18">
        <f>VLOOKUP($A1453,'Hospitalisation Details'!$A$2:$H$2345,2,FALSE)</f>
        <v>29802</v>
      </c>
      <c r="M1453" s="13">
        <f>VLOOKUP($A1453,'Hospitalisation Details'!$A$2:$H$2345,4,FALSE)</f>
        <v>7265.7</v>
      </c>
      <c r="N1453" t="str">
        <f>VLOOKUP($A1453,'Hospitalisation Details'!$A$2:$H$2345,5,FALSE)</f>
        <v>tier - 3</v>
      </c>
      <c r="O1453" t="str">
        <f>VLOOKUP($A1453,'Hospitalisation Details'!$A$2:$H$2345,6,FALSE)</f>
        <v>tier - 3</v>
      </c>
      <c r="P1453" t="str">
        <f>VLOOKUP($A1453,'Hospitalisation Details'!$A$2:$H$2345,7,FALSE)</f>
        <v>R1012</v>
      </c>
      <c r="Q1453" s="17">
        <f>VLOOKUP($A1453,'Hospitalisation Details'!$A$2:$H$2345,8,FALSE)</f>
        <v>41</v>
      </c>
    </row>
    <row r="1454" spans="1:17" x14ac:dyDescent="0.25">
      <c r="A1454" t="str">
        <f>'Customer Names'!A1454</f>
        <v>Id1453</v>
      </c>
      <c r="B1454" t="str">
        <f>VLOOKUP($A1454,'Customer Names'!$A$2:$D$2336,3,FALSE)</f>
        <v>Jeremy J</v>
      </c>
      <c r="C1454" s="16">
        <f>VLOOKUP($A1454,'Medical Examinations'!$A$2:$J$2336,2,FALSE)</f>
        <v>22.95</v>
      </c>
      <c r="D1454" s="16">
        <f>VLOOKUP($A1454,'Medical Examinations'!$A$2:$J$2336,3,FALSE)</f>
        <v>10.53</v>
      </c>
      <c r="E1454" t="str">
        <f>VLOOKUP($A1454,'Medical Examinations'!$A$2:$J$2336,4,FALSE)</f>
        <v>No</v>
      </c>
      <c r="F1454" t="str">
        <f>VLOOKUP($A1454,'Medical Examinations'!$A$2:$J$2336,5,FALSE)</f>
        <v>No</v>
      </c>
      <c r="G1454" t="str">
        <f>VLOOKUP($A1454,'Medical Examinations'!$A$2:$J$2336,6,FALSE)</f>
        <v>No</v>
      </c>
      <c r="H1454" s="17">
        <f>VLOOKUP($A1454,'Medical Examinations'!$A$2:$J$2336,7,FALSE)</f>
        <v>2</v>
      </c>
      <c r="I1454" t="str">
        <f>VLOOKUP($A1454,'Medical Examinations'!$A$2:$J$2336,8,FALSE)</f>
        <v>No</v>
      </c>
      <c r="J1454" t="str">
        <f>VLOOKUP($A1454,'Medical Examinations'!$A$2:$J$2336,9,FALSE)</f>
        <v>Normal Weight</v>
      </c>
      <c r="K1454" t="str">
        <f>VLOOKUP($A1454,'Medical Examinations'!$A$2:$J$2336,10,FALSE)</f>
        <v>Diabetes</v>
      </c>
      <c r="L1454" s="18">
        <f>VLOOKUP($A1454,'Hospitalisation Details'!$A$2:$H$2345,2,FALSE)</f>
        <v>26962</v>
      </c>
      <c r="M1454" s="13">
        <f>VLOOKUP($A1454,'Hospitalisation Details'!$A$2:$H$2345,4,FALSE)</f>
        <v>7265.58</v>
      </c>
      <c r="N1454" t="str">
        <f>VLOOKUP($A1454,'Hospitalisation Details'!$A$2:$H$2345,5,FALSE)</f>
        <v>tier - 2</v>
      </c>
      <c r="O1454" t="str">
        <f>VLOOKUP($A1454,'Hospitalisation Details'!$A$2:$H$2345,6,FALSE)</f>
        <v>tier - 2</v>
      </c>
      <c r="P1454" t="str">
        <f>VLOOKUP($A1454,'Hospitalisation Details'!$A$2:$H$2345,7,FALSE)</f>
        <v>R1013</v>
      </c>
      <c r="Q1454" s="17">
        <f>VLOOKUP($A1454,'Hospitalisation Details'!$A$2:$H$2345,8,FALSE)</f>
        <v>49</v>
      </c>
    </row>
    <row r="1455" spans="1:17" x14ac:dyDescent="0.25">
      <c r="A1455" t="str">
        <f>'Customer Names'!A1455</f>
        <v>Id1454</v>
      </c>
      <c r="B1455" t="str">
        <f>VLOOKUP($A1455,'Customer Names'!$A$2:$D$2336,3,FALSE)</f>
        <v>Adam C</v>
      </c>
      <c r="C1455" s="16">
        <f>VLOOKUP($A1455,'Medical Examinations'!$A$2:$J$2336,2,FALSE)</f>
        <v>34.200000000000003</v>
      </c>
      <c r="D1455" s="16">
        <f>VLOOKUP($A1455,'Medical Examinations'!$A$2:$J$2336,3,FALSE)</f>
        <v>6.69</v>
      </c>
      <c r="E1455" t="str">
        <f>VLOOKUP($A1455,'Medical Examinations'!$A$2:$J$2336,4,FALSE)</f>
        <v>yes</v>
      </c>
      <c r="F1455" t="str">
        <f>VLOOKUP($A1455,'Medical Examinations'!$A$2:$J$2336,5,FALSE)</f>
        <v>No</v>
      </c>
      <c r="G1455" t="str">
        <f>VLOOKUP($A1455,'Medical Examinations'!$A$2:$J$2336,6,FALSE)</f>
        <v>No</v>
      </c>
      <c r="H1455" s="17">
        <f>VLOOKUP($A1455,'Medical Examinations'!$A$2:$J$2336,7,FALSE)</f>
        <v>0</v>
      </c>
      <c r="I1455" t="str">
        <f>VLOOKUP($A1455,'Medical Examinations'!$A$2:$J$2336,8,FALSE)</f>
        <v>No</v>
      </c>
      <c r="J1455" t="str">
        <f>VLOOKUP($A1455,'Medical Examinations'!$A$2:$J$2336,9,FALSE)</f>
        <v>Obesity</v>
      </c>
      <c r="K1455" t="str">
        <f>VLOOKUP($A1455,'Medical Examinations'!$A$2:$J$2336,10,FALSE)</f>
        <v>Diabetes</v>
      </c>
      <c r="L1455" s="18">
        <f>VLOOKUP($A1455,'Hospitalisation Details'!$A$2:$H$2345,2,FALSE)</f>
        <v>29750</v>
      </c>
      <c r="M1455" s="13">
        <f>VLOOKUP($A1455,'Hospitalisation Details'!$A$2:$H$2345,4,FALSE)</f>
        <v>7261.74</v>
      </c>
      <c r="N1455" t="str">
        <f>VLOOKUP($A1455,'Hospitalisation Details'!$A$2:$H$2345,5,FALSE)</f>
        <v>tier - 3</v>
      </c>
      <c r="O1455" t="str">
        <f>VLOOKUP($A1455,'Hospitalisation Details'!$A$2:$H$2345,6,FALSE)</f>
        <v>tier - 3</v>
      </c>
      <c r="P1455" t="str">
        <f>VLOOKUP($A1455,'Hospitalisation Details'!$A$2:$H$2345,7,FALSE)</f>
        <v>R1012</v>
      </c>
      <c r="Q1455" s="17">
        <f>VLOOKUP($A1455,'Hospitalisation Details'!$A$2:$H$2345,8,FALSE)</f>
        <v>41</v>
      </c>
    </row>
    <row r="1456" spans="1:17" x14ac:dyDescent="0.25">
      <c r="A1456" t="str">
        <f>'Customer Names'!A1456</f>
        <v>Id1455</v>
      </c>
      <c r="B1456" t="str">
        <f>VLOOKUP($A1456,'Customer Names'!$A$2:$D$2336,3,FALSE)</f>
        <v>Jon</v>
      </c>
      <c r="C1456" s="16">
        <f>VLOOKUP($A1456,'Medical Examinations'!$A$2:$J$2336,2,FALSE)</f>
        <v>30.59</v>
      </c>
      <c r="D1456" s="16">
        <f>VLOOKUP($A1456,'Medical Examinations'!$A$2:$J$2336,3,FALSE)</f>
        <v>9.5500000000000007</v>
      </c>
      <c r="E1456" t="str">
        <f>VLOOKUP($A1456,'Medical Examinations'!$A$2:$J$2336,4,FALSE)</f>
        <v>yes</v>
      </c>
      <c r="F1456" t="str">
        <f>VLOOKUP($A1456,'Medical Examinations'!$A$2:$J$2336,5,FALSE)</f>
        <v>No</v>
      </c>
      <c r="G1456" t="str">
        <f>VLOOKUP($A1456,'Medical Examinations'!$A$2:$J$2336,6,FALSE)</f>
        <v>No</v>
      </c>
      <c r="H1456" s="17">
        <f>VLOOKUP($A1456,'Medical Examinations'!$A$2:$J$2336,7,FALSE)</f>
        <v>0</v>
      </c>
      <c r="I1456" t="str">
        <f>VLOOKUP($A1456,'Medical Examinations'!$A$2:$J$2336,8,FALSE)</f>
        <v>No</v>
      </c>
      <c r="J1456" t="str">
        <f>VLOOKUP($A1456,'Medical Examinations'!$A$2:$J$2336,9,FALSE)</f>
        <v>Obesity</v>
      </c>
      <c r="K1456" t="str">
        <f>VLOOKUP($A1456,'Medical Examinations'!$A$2:$J$2336,10,FALSE)</f>
        <v>Diabetes</v>
      </c>
      <c r="L1456" s="18">
        <f>VLOOKUP($A1456,'Hospitalisation Details'!$A$2:$H$2345,2,FALSE)</f>
        <v>29812</v>
      </c>
      <c r="M1456" s="13">
        <f>VLOOKUP($A1456,'Hospitalisation Details'!$A$2:$H$2345,4,FALSE)</f>
        <v>7256.72</v>
      </c>
      <c r="N1456" t="str">
        <f>VLOOKUP($A1456,'Hospitalisation Details'!$A$2:$H$2345,5,FALSE)</f>
        <v>tier - 3</v>
      </c>
      <c r="O1456" t="str">
        <f>VLOOKUP($A1456,'Hospitalisation Details'!$A$2:$H$2345,6,FALSE)</f>
        <v>tier - 2</v>
      </c>
      <c r="P1456" t="str">
        <f>VLOOKUP($A1456,'Hospitalisation Details'!$A$2:$H$2345,7,FALSE)</f>
        <v>R1012</v>
      </c>
      <c r="Q1456" s="17">
        <f>VLOOKUP($A1456,'Hospitalisation Details'!$A$2:$H$2345,8,FALSE)</f>
        <v>41</v>
      </c>
    </row>
    <row r="1457" spans="1:17" x14ac:dyDescent="0.25">
      <c r="A1457" t="str">
        <f>'Customer Names'!A1457</f>
        <v>Id1456</v>
      </c>
      <c r="B1457" t="str">
        <f>VLOOKUP($A1457,'Customer Names'!$A$2:$D$2336,3,FALSE)</f>
        <v>Steven J</v>
      </c>
      <c r="C1457" s="16">
        <f>VLOOKUP($A1457,'Medical Examinations'!$A$2:$J$2336,2,FALSE)</f>
        <v>25.51</v>
      </c>
      <c r="D1457" s="16">
        <f>VLOOKUP($A1457,'Medical Examinations'!$A$2:$J$2336,3,FALSE)</f>
        <v>6.05</v>
      </c>
      <c r="E1457" t="str">
        <f>VLOOKUP($A1457,'Medical Examinations'!$A$2:$J$2336,4,FALSE)</f>
        <v>No</v>
      </c>
      <c r="F1457" t="str">
        <f>VLOOKUP($A1457,'Medical Examinations'!$A$2:$J$2336,5,FALSE)</f>
        <v>No</v>
      </c>
      <c r="G1457" t="str">
        <f>VLOOKUP($A1457,'Medical Examinations'!$A$2:$J$2336,6,FALSE)</f>
        <v>No</v>
      </c>
      <c r="H1457" s="17">
        <f>VLOOKUP($A1457,'Medical Examinations'!$A$2:$J$2336,7,FALSE)</f>
        <v>0</v>
      </c>
      <c r="I1457" t="str">
        <f>VLOOKUP($A1457,'Medical Examinations'!$A$2:$J$2336,8,FALSE)</f>
        <v>No</v>
      </c>
      <c r="J1457" t="str">
        <f>VLOOKUP($A1457,'Medical Examinations'!$A$2:$J$2336,9,FALSE)</f>
        <v>Overweight</v>
      </c>
      <c r="K1457" t="str">
        <f>VLOOKUP($A1457,'Medical Examinations'!$A$2:$J$2336,10,FALSE)</f>
        <v>Prediabetes</v>
      </c>
      <c r="L1457" s="18">
        <f>VLOOKUP($A1457,'Hospitalisation Details'!$A$2:$H$2345,2,FALSE)</f>
        <v>30156</v>
      </c>
      <c r="M1457" s="13">
        <f>VLOOKUP($A1457,'Hospitalisation Details'!$A$2:$H$2345,4,FALSE)</f>
        <v>7248.71</v>
      </c>
      <c r="N1457" t="str">
        <f>VLOOKUP($A1457,'Hospitalisation Details'!$A$2:$H$2345,5,FALSE)</f>
        <v>tier - 2</v>
      </c>
      <c r="O1457" t="str">
        <f>VLOOKUP($A1457,'Hospitalisation Details'!$A$2:$H$2345,6,FALSE)</f>
        <v>tier - 1</v>
      </c>
      <c r="P1457" t="str">
        <f>VLOOKUP($A1457,'Hospitalisation Details'!$A$2:$H$2345,7,FALSE)</f>
        <v>R1013</v>
      </c>
      <c r="Q1457" s="17">
        <f>VLOOKUP($A1457,'Hospitalisation Details'!$A$2:$H$2345,8,FALSE)</f>
        <v>40</v>
      </c>
    </row>
    <row r="1458" spans="1:17" x14ac:dyDescent="0.25">
      <c r="A1458" t="str">
        <f>'Customer Names'!A1458</f>
        <v>Id1457</v>
      </c>
      <c r="B1458" t="str">
        <f>VLOOKUP($A1458,'Customer Names'!$A$2:$D$2336,3,FALSE)</f>
        <v>Jessica P.</v>
      </c>
      <c r="C1458" s="16">
        <f>VLOOKUP($A1458,'Medical Examinations'!$A$2:$J$2336,2,FALSE)</f>
        <v>29.04</v>
      </c>
      <c r="D1458" s="16">
        <f>VLOOKUP($A1458,'Medical Examinations'!$A$2:$J$2336,3,FALSE)</f>
        <v>10.56</v>
      </c>
      <c r="E1458" t="str">
        <f>VLOOKUP($A1458,'Medical Examinations'!$A$2:$J$2336,4,FALSE)</f>
        <v>yes</v>
      </c>
      <c r="F1458" t="str">
        <f>VLOOKUP($A1458,'Medical Examinations'!$A$2:$J$2336,5,FALSE)</f>
        <v>No</v>
      </c>
      <c r="G1458" t="str">
        <f>VLOOKUP($A1458,'Medical Examinations'!$A$2:$J$2336,6,FALSE)</f>
        <v>No</v>
      </c>
      <c r="H1458" s="17">
        <f>VLOOKUP($A1458,'Medical Examinations'!$A$2:$J$2336,7,FALSE)</f>
        <v>1</v>
      </c>
      <c r="I1458" t="str">
        <f>VLOOKUP($A1458,'Medical Examinations'!$A$2:$J$2336,8,FALSE)</f>
        <v>No</v>
      </c>
      <c r="J1458" t="str">
        <f>VLOOKUP($A1458,'Medical Examinations'!$A$2:$J$2336,9,FALSE)</f>
        <v>Overweight</v>
      </c>
      <c r="K1458" t="str">
        <f>VLOOKUP($A1458,'Medical Examinations'!$A$2:$J$2336,10,FALSE)</f>
        <v>Diabetes</v>
      </c>
      <c r="L1458" s="18">
        <f>VLOOKUP($A1458,'Hospitalisation Details'!$A$2:$H$2345,2,FALSE)</f>
        <v>31657</v>
      </c>
      <c r="M1458" s="13">
        <f>VLOOKUP($A1458,'Hospitalisation Details'!$A$2:$H$2345,4,FALSE)</f>
        <v>7243.81</v>
      </c>
      <c r="N1458" t="str">
        <f>VLOOKUP($A1458,'Hospitalisation Details'!$A$2:$H$2345,5,FALSE)</f>
        <v>tier - 2</v>
      </c>
      <c r="O1458" t="str">
        <f>VLOOKUP($A1458,'Hospitalisation Details'!$A$2:$H$2345,6,FALSE)</f>
        <v>tier - 3</v>
      </c>
      <c r="P1458" t="str">
        <f>VLOOKUP($A1458,'Hospitalisation Details'!$A$2:$H$2345,7,FALSE)</f>
        <v>R1013</v>
      </c>
      <c r="Q1458" s="17">
        <f>VLOOKUP($A1458,'Hospitalisation Details'!$A$2:$H$2345,8,FALSE)</f>
        <v>36</v>
      </c>
    </row>
    <row r="1459" spans="1:17" x14ac:dyDescent="0.25">
      <c r="A1459" t="str">
        <f>'Customer Names'!A1459</f>
        <v>Id1458</v>
      </c>
      <c r="B1459" t="str">
        <f>VLOOKUP($A1459,'Customer Names'!$A$2:$D$2336,3,FALSE)</f>
        <v>Ashley</v>
      </c>
      <c r="C1459" s="16">
        <f>VLOOKUP($A1459,'Medical Examinations'!$A$2:$J$2336,2,FALSE)</f>
        <v>22.135000000000002</v>
      </c>
      <c r="D1459" s="16">
        <f>VLOOKUP($A1459,'Medical Examinations'!$A$2:$J$2336,3,FALSE)</f>
        <v>10.81</v>
      </c>
      <c r="E1459" t="str">
        <f>VLOOKUP($A1459,'Medical Examinations'!$A$2:$J$2336,4,FALSE)</f>
        <v>yes</v>
      </c>
      <c r="F1459" t="str">
        <f>VLOOKUP($A1459,'Medical Examinations'!$A$2:$J$2336,5,FALSE)</f>
        <v>No</v>
      </c>
      <c r="G1459" t="str">
        <f>VLOOKUP($A1459,'Medical Examinations'!$A$2:$J$2336,6,FALSE)</f>
        <v>No</v>
      </c>
      <c r="H1459" s="17">
        <f>VLOOKUP($A1459,'Medical Examinations'!$A$2:$J$2336,7,FALSE)</f>
        <v>1</v>
      </c>
      <c r="I1459" t="str">
        <f>VLOOKUP($A1459,'Medical Examinations'!$A$2:$J$2336,8,FALSE)</f>
        <v>No</v>
      </c>
      <c r="J1459" t="str">
        <f>VLOOKUP($A1459,'Medical Examinations'!$A$2:$J$2336,9,FALSE)</f>
        <v>Normal Weight</v>
      </c>
      <c r="K1459" t="str">
        <f>VLOOKUP($A1459,'Medical Examinations'!$A$2:$J$2336,10,FALSE)</f>
        <v>Diabetes</v>
      </c>
      <c r="L1459" s="18">
        <f>VLOOKUP($A1459,'Hospitalisation Details'!$A$2:$H$2345,2,FALSE)</f>
        <v>31606</v>
      </c>
      <c r="M1459" s="13">
        <f>VLOOKUP($A1459,'Hospitalisation Details'!$A$2:$H$2345,4,FALSE)</f>
        <v>7228.22</v>
      </c>
      <c r="N1459" t="str">
        <f>VLOOKUP($A1459,'Hospitalisation Details'!$A$2:$H$2345,5,FALSE)</f>
        <v>tier - 2</v>
      </c>
      <c r="O1459" t="str">
        <f>VLOOKUP($A1459,'Hospitalisation Details'!$A$2:$H$2345,6,FALSE)</f>
        <v>tier - 1</v>
      </c>
      <c r="P1459" t="str">
        <f>VLOOKUP($A1459,'Hospitalisation Details'!$A$2:$H$2345,7,FALSE)</f>
        <v>R1024</v>
      </c>
      <c r="Q1459" s="17">
        <f>VLOOKUP($A1459,'Hospitalisation Details'!$A$2:$H$2345,8,FALSE)</f>
        <v>36</v>
      </c>
    </row>
    <row r="1460" spans="1:17" x14ac:dyDescent="0.25">
      <c r="A1460" t="str">
        <f>'Customer Names'!A1460</f>
        <v>Id1459</v>
      </c>
      <c r="B1460" t="str">
        <f>VLOOKUP($A1460,'Customer Names'!$A$2:$D$2336,3,FALSE)</f>
        <v>Arturo H.</v>
      </c>
      <c r="C1460" s="16">
        <f>VLOOKUP($A1460,'Medical Examinations'!$A$2:$J$2336,2,FALSE)</f>
        <v>21.375</v>
      </c>
      <c r="D1460" s="16">
        <f>VLOOKUP($A1460,'Medical Examinations'!$A$2:$J$2336,3,FALSE)</f>
        <v>4.32</v>
      </c>
      <c r="E1460" t="str">
        <f>VLOOKUP($A1460,'Medical Examinations'!$A$2:$J$2336,4,FALSE)</f>
        <v>No</v>
      </c>
      <c r="F1460" t="str">
        <f>VLOOKUP($A1460,'Medical Examinations'!$A$2:$J$2336,5,FALSE)</f>
        <v>No</v>
      </c>
      <c r="G1460" t="str">
        <f>VLOOKUP($A1460,'Medical Examinations'!$A$2:$J$2336,6,FALSE)</f>
        <v>No</v>
      </c>
      <c r="H1460" s="17">
        <f>VLOOKUP($A1460,'Medical Examinations'!$A$2:$J$2336,7,FALSE)</f>
        <v>0</v>
      </c>
      <c r="I1460" t="str">
        <f>VLOOKUP($A1460,'Medical Examinations'!$A$2:$J$2336,8,FALSE)</f>
        <v>No</v>
      </c>
      <c r="J1460" t="str">
        <f>VLOOKUP($A1460,'Medical Examinations'!$A$2:$J$2336,9,FALSE)</f>
        <v>Normal Weight</v>
      </c>
      <c r="K1460" t="str">
        <f>VLOOKUP($A1460,'Medical Examinations'!$A$2:$J$2336,10,FALSE)</f>
        <v>Normal</v>
      </c>
      <c r="L1460" s="18">
        <f>VLOOKUP($A1460,'Hospitalisation Details'!$A$2:$H$2345,2,FALSE)</f>
        <v>28383</v>
      </c>
      <c r="M1460" s="13">
        <f>VLOOKUP($A1460,'Hospitalisation Details'!$A$2:$H$2345,4,FALSE)</f>
        <v>7222.79</v>
      </c>
      <c r="N1460" t="str">
        <f>VLOOKUP($A1460,'Hospitalisation Details'!$A$2:$H$2345,5,FALSE)</f>
        <v>tier - 3</v>
      </c>
      <c r="O1460" t="str">
        <f>VLOOKUP($A1460,'Hospitalisation Details'!$A$2:$H$2345,6,FALSE)</f>
        <v>tier - 3</v>
      </c>
      <c r="P1460" t="str">
        <f>VLOOKUP($A1460,'Hospitalisation Details'!$A$2:$H$2345,7,FALSE)</f>
        <v>R1012</v>
      </c>
      <c r="Q1460" s="17">
        <f>VLOOKUP($A1460,'Hospitalisation Details'!$A$2:$H$2345,8,FALSE)</f>
        <v>45</v>
      </c>
    </row>
    <row r="1461" spans="1:17" x14ac:dyDescent="0.25">
      <c r="A1461" t="str">
        <f>'Customer Names'!A1461</f>
        <v>Id1460</v>
      </c>
      <c r="B1461" t="str">
        <f>VLOOKUP($A1461,'Customer Names'!$A$2:$D$2336,3,FALSE)</f>
        <v>Ketil</v>
      </c>
      <c r="C1461" s="16">
        <f>VLOOKUP($A1461,'Medical Examinations'!$A$2:$J$2336,2,FALSE)</f>
        <v>29.19</v>
      </c>
      <c r="D1461" s="16">
        <f>VLOOKUP($A1461,'Medical Examinations'!$A$2:$J$2336,3,FALSE)</f>
        <v>4.37</v>
      </c>
      <c r="E1461" t="str">
        <f>VLOOKUP($A1461,'Medical Examinations'!$A$2:$J$2336,4,FALSE)</f>
        <v>No</v>
      </c>
      <c r="F1461" t="str">
        <f>VLOOKUP($A1461,'Medical Examinations'!$A$2:$J$2336,5,FALSE)</f>
        <v>No</v>
      </c>
      <c r="G1461" t="str">
        <f>VLOOKUP($A1461,'Medical Examinations'!$A$2:$J$2336,6,FALSE)</f>
        <v>No</v>
      </c>
      <c r="H1461" s="17">
        <f>VLOOKUP($A1461,'Medical Examinations'!$A$2:$J$2336,7,FALSE)</f>
        <v>0</v>
      </c>
      <c r="I1461" t="str">
        <f>VLOOKUP($A1461,'Medical Examinations'!$A$2:$J$2336,8,FALSE)</f>
        <v>No</v>
      </c>
      <c r="J1461" t="str">
        <f>VLOOKUP($A1461,'Medical Examinations'!$A$2:$J$2336,9,FALSE)</f>
        <v>Overweight</v>
      </c>
      <c r="K1461" t="str">
        <f>VLOOKUP($A1461,'Medical Examinations'!$A$2:$J$2336,10,FALSE)</f>
        <v>Normal</v>
      </c>
      <c r="L1461" s="18">
        <f>VLOOKUP($A1461,'Hospitalisation Details'!$A$2:$H$2345,2,FALSE)</f>
        <v>33417</v>
      </c>
      <c r="M1461" s="13">
        <f>VLOOKUP($A1461,'Hospitalisation Details'!$A$2:$H$2345,4,FALSE)</f>
        <v>7220.25</v>
      </c>
      <c r="N1461" t="str">
        <f>VLOOKUP($A1461,'Hospitalisation Details'!$A$2:$H$2345,5,FALSE)</f>
        <v>tier - 2</v>
      </c>
      <c r="O1461" t="str">
        <f>VLOOKUP($A1461,'Hospitalisation Details'!$A$2:$H$2345,6,FALSE)</f>
        <v>tier - 2</v>
      </c>
      <c r="P1461" t="str">
        <f>VLOOKUP($A1461,'Hospitalisation Details'!$A$2:$H$2345,7,FALSE)</f>
        <v>R1021</v>
      </c>
      <c r="Q1461" s="17">
        <f>VLOOKUP($A1461,'Hospitalisation Details'!$A$2:$H$2345,8,FALSE)</f>
        <v>31</v>
      </c>
    </row>
    <row r="1462" spans="1:17" x14ac:dyDescent="0.25">
      <c r="A1462" t="str">
        <f>'Customer Names'!A1462</f>
        <v>Id1461</v>
      </c>
      <c r="B1462" t="str">
        <f>VLOOKUP($A1462,'Customer Names'!$A$2:$D$2336,3,FALSE)</f>
        <v>Katie</v>
      </c>
      <c r="C1462" s="16">
        <f>VLOOKUP($A1462,'Medical Examinations'!$A$2:$J$2336,2,FALSE)</f>
        <v>31.92</v>
      </c>
      <c r="D1462" s="16">
        <f>VLOOKUP($A1462,'Medical Examinations'!$A$2:$J$2336,3,FALSE)</f>
        <v>4.8099999999999996</v>
      </c>
      <c r="E1462" t="str">
        <f>VLOOKUP($A1462,'Medical Examinations'!$A$2:$J$2336,4,FALSE)</f>
        <v>yes</v>
      </c>
      <c r="F1462" t="str">
        <f>VLOOKUP($A1462,'Medical Examinations'!$A$2:$J$2336,5,FALSE)</f>
        <v>No</v>
      </c>
      <c r="G1462" t="str">
        <f>VLOOKUP($A1462,'Medical Examinations'!$A$2:$J$2336,6,FALSE)</f>
        <v>Yes</v>
      </c>
      <c r="H1462" s="17">
        <f>VLOOKUP($A1462,'Medical Examinations'!$A$2:$J$2336,7,FALSE)</f>
        <v>1</v>
      </c>
      <c r="I1462" t="str">
        <f>VLOOKUP($A1462,'Medical Examinations'!$A$2:$J$2336,8,FALSE)</f>
        <v>No</v>
      </c>
      <c r="J1462" t="str">
        <f>VLOOKUP($A1462,'Medical Examinations'!$A$2:$J$2336,9,FALSE)</f>
        <v>Obesity</v>
      </c>
      <c r="K1462" t="str">
        <f>VLOOKUP($A1462,'Medical Examinations'!$A$2:$J$2336,10,FALSE)</f>
        <v>Normal</v>
      </c>
      <c r="L1462" s="18">
        <f>VLOOKUP($A1462,'Hospitalisation Details'!$A$2:$H$2345,2,FALSE)</f>
        <v>30641</v>
      </c>
      <c r="M1462" s="13">
        <f>VLOOKUP($A1462,'Hospitalisation Details'!$A$2:$H$2345,4,FALSE)</f>
        <v>7209.49</v>
      </c>
      <c r="N1462" t="str">
        <f>VLOOKUP($A1462,'Hospitalisation Details'!$A$2:$H$2345,5,FALSE)</f>
        <v>tier - 2</v>
      </c>
      <c r="O1462" t="str">
        <f>VLOOKUP($A1462,'Hospitalisation Details'!$A$2:$H$2345,6,FALSE)</f>
        <v>tier - 3</v>
      </c>
      <c r="P1462" t="str">
        <f>VLOOKUP($A1462,'Hospitalisation Details'!$A$2:$H$2345,7,FALSE)</f>
        <v>R1012</v>
      </c>
      <c r="Q1462" s="17">
        <f>VLOOKUP($A1462,'Hospitalisation Details'!$A$2:$H$2345,8,FALSE)</f>
        <v>39</v>
      </c>
    </row>
    <row r="1463" spans="1:17" x14ac:dyDescent="0.25">
      <c r="A1463" t="str">
        <f>'Customer Names'!A1463</f>
        <v>Id1462</v>
      </c>
      <c r="B1463" t="str">
        <f>VLOOKUP($A1463,'Customer Names'!$A$2:$D$2336,3,FALSE)</f>
        <v>Christi</v>
      </c>
      <c r="C1463" s="16">
        <f>VLOOKUP($A1463,'Medical Examinations'!$A$2:$J$2336,2,FALSE)</f>
        <v>26.315000000000001</v>
      </c>
      <c r="D1463" s="16">
        <f>VLOOKUP($A1463,'Medical Examinations'!$A$2:$J$2336,3,FALSE)</f>
        <v>4.5599999999999996</v>
      </c>
      <c r="E1463" t="str">
        <f>VLOOKUP($A1463,'Medical Examinations'!$A$2:$J$2336,4,FALSE)</f>
        <v>yes</v>
      </c>
      <c r="F1463" t="str">
        <f>VLOOKUP($A1463,'Medical Examinations'!$A$2:$J$2336,5,FALSE)</f>
        <v>No</v>
      </c>
      <c r="G1463" t="str">
        <f>VLOOKUP($A1463,'Medical Examinations'!$A$2:$J$2336,6,FALSE)</f>
        <v>Yes</v>
      </c>
      <c r="H1463" s="17">
        <f>VLOOKUP($A1463,'Medical Examinations'!$A$2:$J$2336,7,FALSE)</f>
        <v>1</v>
      </c>
      <c r="I1463" t="str">
        <f>VLOOKUP($A1463,'Medical Examinations'!$A$2:$J$2336,8,FALSE)</f>
        <v>No</v>
      </c>
      <c r="J1463" t="str">
        <f>VLOOKUP($A1463,'Medical Examinations'!$A$2:$J$2336,9,FALSE)</f>
        <v>Overweight</v>
      </c>
      <c r="K1463" t="str">
        <f>VLOOKUP($A1463,'Medical Examinations'!$A$2:$J$2336,10,FALSE)</f>
        <v>Normal</v>
      </c>
      <c r="L1463" s="18">
        <f>VLOOKUP($A1463,'Hospitalisation Details'!$A$2:$H$2345,2,FALSE)</f>
        <v>30539</v>
      </c>
      <c r="M1463" s="13">
        <f>VLOOKUP($A1463,'Hospitalisation Details'!$A$2:$H$2345,4,FALSE)</f>
        <v>7201.7</v>
      </c>
      <c r="N1463" t="str">
        <f>VLOOKUP($A1463,'Hospitalisation Details'!$A$2:$H$2345,5,FALSE)</f>
        <v>tier - 2</v>
      </c>
      <c r="O1463" t="str">
        <f>VLOOKUP($A1463,'Hospitalisation Details'!$A$2:$H$2345,6,FALSE)</f>
        <v>tier - 3</v>
      </c>
      <c r="P1463" t="str">
        <f>VLOOKUP($A1463,'Hospitalisation Details'!$A$2:$H$2345,7,FALSE)</f>
        <v>R1012</v>
      </c>
      <c r="Q1463" s="17">
        <f>VLOOKUP($A1463,'Hospitalisation Details'!$A$2:$H$2345,8,FALSE)</f>
        <v>39</v>
      </c>
    </row>
    <row r="1464" spans="1:17" x14ac:dyDescent="0.25">
      <c r="A1464" t="str">
        <f>'Customer Names'!A1464</f>
        <v>Id1463</v>
      </c>
      <c r="B1464" t="str">
        <f>VLOOKUP($A1464,'Customer Names'!$A$2:$D$2336,3,FALSE)</f>
        <v>Alan</v>
      </c>
      <c r="C1464" s="16">
        <f>VLOOKUP($A1464,'Medical Examinations'!$A$2:$J$2336,2,FALSE)</f>
        <v>35.299999999999997</v>
      </c>
      <c r="D1464" s="16">
        <f>VLOOKUP($A1464,'Medical Examinations'!$A$2:$J$2336,3,FALSE)</f>
        <v>4.3899999999999997</v>
      </c>
      <c r="E1464" t="str">
        <f>VLOOKUP($A1464,'Medical Examinations'!$A$2:$J$2336,4,FALSE)</f>
        <v>No</v>
      </c>
      <c r="F1464" t="str">
        <f>VLOOKUP($A1464,'Medical Examinations'!$A$2:$J$2336,5,FALSE)</f>
        <v>No</v>
      </c>
      <c r="G1464" t="str">
        <f>VLOOKUP($A1464,'Medical Examinations'!$A$2:$J$2336,6,FALSE)</f>
        <v>No</v>
      </c>
      <c r="H1464" s="17">
        <f>VLOOKUP($A1464,'Medical Examinations'!$A$2:$J$2336,7,FALSE)</f>
        <v>0</v>
      </c>
      <c r="I1464" t="str">
        <f>VLOOKUP($A1464,'Medical Examinations'!$A$2:$J$2336,8,FALSE)</f>
        <v>No</v>
      </c>
      <c r="J1464" t="str">
        <f>VLOOKUP($A1464,'Medical Examinations'!$A$2:$J$2336,9,FALSE)</f>
        <v>Obesity</v>
      </c>
      <c r="K1464" t="str">
        <f>VLOOKUP($A1464,'Medical Examinations'!$A$2:$J$2336,10,FALSE)</f>
        <v>Normal</v>
      </c>
      <c r="L1464" s="18">
        <f>VLOOKUP($A1464,'Hospitalisation Details'!$A$2:$H$2345,2,FALSE)</f>
        <v>30208</v>
      </c>
      <c r="M1464" s="13">
        <f>VLOOKUP($A1464,'Hospitalisation Details'!$A$2:$H$2345,4,FALSE)</f>
        <v>7196.87</v>
      </c>
      <c r="N1464" t="str">
        <f>VLOOKUP($A1464,'Hospitalisation Details'!$A$2:$H$2345,5,FALSE)</f>
        <v>tier - 3</v>
      </c>
      <c r="O1464" t="str">
        <f>VLOOKUP($A1464,'Hospitalisation Details'!$A$2:$H$2345,6,FALSE)</f>
        <v>tier - 2</v>
      </c>
      <c r="P1464" t="str">
        <f>VLOOKUP($A1464,'Hospitalisation Details'!$A$2:$H$2345,7,FALSE)</f>
        <v>R1011</v>
      </c>
      <c r="Q1464" s="17">
        <f>VLOOKUP($A1464,'Hospitalisation Details'!$A$2:$H$2345,8,FALSE)</f>
        <v>40</v>
      </c>
    </row>
    <row r="1465" spans="1:17" x14ac:dyDescent="0.25">
      <c r="A1465" t="str">
        <f>'Customer Names'!A1465</f>
        <v>Id1464</v>
      </c>
      <c r="B1465" t="str">
        <f>VLOOKUP($A1465,'Customer Names'!$A$2:$D$2336,3,FALSE)</f>
        <v>Edivaldo B. Sr.</v>
      </c>
      <c r="C1465" s="16">
        <f>VLOOKUP($A1465,'Medical Examinations'!$A$2:$J$2336,2,FALSE)</f>
        <v>18.91</v>
      </c>
      <c r="D1465" s="16">
        <f>VLOOKUP($A1465,'Medical Examinations'!$A$2:$J$2336,3,FALSE)</f>
        <v>11.44</v>
      </c>
      <c r="E1465" t="str">
        <f>VLOOKUP($A1465,'Medical Examinations'!$A$2:$J$2336,4,FALSE)</f>
        <v>No</v>
      </c>
      <c r="F1465" t="str">
        <f>VLOOKUP($A1465,'Medical Examinations'!$A$2:$J$2336,5,FALSE)</f>
        <v>No</v>
      </c>
      <c r="G1465" t="str">
        <f>VLOOKUP($A1465,'Medical Examinations'!$A$2:$J$2336,6,FALSE)</f>
        <v>No</v>
      </c>
      <c r="H1465" s="17">
        <f>VLOOKUP($A1465,'Medical Examinations'!$A$2:$J$2336,7,FALSE)</f>
        <v>0</v>
      </c>
      <c r="I1465" t="str">
        <f>VLOOKUP($A1465,'Medical Examinations'!$A$2:$J$2336,8,FALSE)</f>
        <v>No</v>
      </c>
      <c r="J1465" t="str">
        <f>VLOOKUP($A1465,'Medical Examinations'!$A$2:$J$2336,9,FALSE)</f>
        <v>Normal Weight</v>
      </c>
      <c r="K1465" t="str">
        <f>VLOOKUP($A1465,'Medical Examinations'!$A$2:$J$2336,10,FALSE)</f>
        <v>Diabetes</v>
      </c>
      <c r="L1465" s="18">
        <f>VLOOKUP($A1465,'Hospitalisation Details'!$A$2:$H$2345,2,FALSE)</f>
        <v>25076</v>
      </c>
      <c r="M1465" s="13">
        <f>VLOOKUP($A1465,'Hospitalisation Details'!$A$2:$H$2345,4,FALSE)</f>
        <v>7179.52</v>
      </c>
      <c r="N1465" t="str">
        <f>VLOOKUP($A1465,'Hospitalisation Details'!$A$2:$H$2345,5,FALSE)</f>
        <v>tier - 3</v>
      </c>
      <c r="O1465" t="str">
        <f>VLOOKUP($A1465,'Hospitalisation Details'!$A$2:$H$2345,6,FALSE)</f>
        <v>tier - 3</v>
      </c>
      <c r="P1465" t="str">
        <f>VLOOKUP($A1465,'Hospitalisation Details'!$A$2:$H$2345,7,FALSE)</f>
        <v>R1013</v>
      </c>
      <c r="Q1465" s="17">
        <f>VLOOKUP($A1465,'Hospitalisation Details'!$A$2:$H$2345,8,FALSE)</f>
        <v>54</v>
      </c>
    </row>
    <row r="1466" spans="1:17" x14ac:dyDescent="0.25">
      <c r="A1466" t="str">
        <f>'Customer Names'!A1466</f>
        <v>Id1465</v>
      </c>
      <c r="B1466" t="str">
        <f>VLOOKUP($A1466,'Customer Names'!$A$2:$D$2336,3,FALSE)</f>
        <v>Eve</v>
      </c>
      <c r="C1466" s="16">
        <f>VLOOKUP($A1466,'Medical Examinations'!$A$2:$J$2336,2,FALSE)</f>
        <v>22.41</v>
      </c>
      <c r="D1466" s="16">
        <f>VLOOKUP($A1466,'Medical Examinations'!$A$2:$J$2336,3,FALSE)</f>
        <v>11.37</v>
      </c>
      <c r="E1466" t="str">
        <f>VLOOKUP($A1466,'Medical Examinations'!$A$2:$J$2336,4,FALSE)</f>
        <v>yes</v>
      </c>
      <c r="F1466" t="str">
        <f>VLOOKUP($A1466,'Medical Examinations'!$A$2:$J$2336,5,FALSE)</f>
        <v>No</v>
      </c>
      <c r="G1466" t="str">
        <f>VLOOKUP($A1466,'Medical Examinations'!$A$2:$J$2336,6,FALSE)</f>
        <v>No</v>
      </c>
      <c r="H1466" s="17">
        <f>VLOOKUP($A1466,'Medical Examinations'!$A$2:$J$2336,7,FALSE)</f>
        <v>1</v>
      </c>
      <c r="I1466" t="str">
        <f>VLOOKUP($A1466,'Medical Examinations'!$A$2:$J$2336,8,FALSE)</f>
        <v>No</v>
      </c>
      <c r="J1466" t="str">
        <f>VLOOKUP($A1466,'Medical Examinations'!$A$2:$J$2336,9,FALSE)</f>
        <v>Normal Weight</v>
      </c>
      <c r="K1466" t="str">
        <f>VLOOKUP($A1466,'Medical Examinations'!$A$2:$J$2336,10,FALSE)</f>
        <v>Diabetes</v>
      </c>
      <c r="L1466" s="18">
        <f>VLOOKUP($A1466,'Hospitalisation Details'!$A$2:$H$2345,2,FALSE)</f>
        <v>27594</v>
      </c>
      <c r="M1466" s="13">
        <f>VLOOKUP($A1466,'Hospitalisation Details'!$A$2:$H$2345,4,FALSE)</f>
        <v>7175.51</v>
      </c>
      <c r="N1466" t="str">
        <f>VLOOKUP($A1466,'Hospitalisation Details'!$A$2:$H$2345,5,FALSE)</f>
        <v>tier - 2</v>
      </c>
      <c r="O1466" t="str">
        <f>VLOOKUP($A1466,'Hospitalisation Details'!$A$2:$H$2345,6,FALSE)</f>
        <v>tier - 3</v>
      </c>
      <c r="P1466" t="str">
        <f>VLOOKUP($A1466,'Hospitalisation Details'!$A$2:$H$2345,7,FALSE)</f>
        <v>R1013</v>
      </c>
      <c r="Q1466" s="17">
        <f>VLOOKUP($A1466,'Hospitalisation Details'!$A$2:$H$2345,8,FALSE)</f>
        <v>47</v>
      </c>
    </row>
    <row r="1467" spans="1:17" x14ac:dyDescent="0.25">
      <c r="A1467" t="str">
        <f>'Customer Names'!A1467</f>
        <v>Id1466</v>
      </c>
      <c r="B1467" t="str">
        <f>VLOOKUP($A1467,'Customer Names'!$A$2:$D$2336,3,FALSE)</f>
        <v>Devin</v>
      </c>
      <c r="C1467" s="16">
        <f>VLOOKUP($A1467,'Medical Examinations'!$A$2:$J$2336,2,FALSE)</f>
        <v>22.704999999999998</v>
      </c>
      <c r="D1467" s="16">
        <f>VLOOKUP($A1467,'Medical Examinations'!$A$2:$J$2336,3,FALSE)</f>
        <v>6.14</v>
      </c>
      <c r="E1467" t="str">
        <f>VLOOKUP($A1467,'Medical Examinations'!$A$2:$J$2336,4,FALSE)</f>
        <v>No</v>
      </c>
      <c r="F1467" t="str">
        <f>VLOOKUP($A1467,'Medical Examinations'!$A$2:$J$2336,5,FALSE)</f>
        <v>No</v>
      </c>
      <c r="G1467" t="str">
        <f>VLOOKUP($A1467,'Medical Examinations'!$A$2:$J$2336,6,FALSE)</f>
        <v>No</v>
      </c>
      <c r="H1467" s="17">
        <f>VLOOKUP($A1467,'Medical Examinations'!$A$2:$J$2336,7,FALSE)</f>
        <v>0</v>
      </c>
      <c r="I1467" t="str">
        <f>VLOOKUP($A1467,'Medical Examinations'!$A$2:$J$2336,8,FALSE)</f>
        <v>No</v>
      </c>
      <c r="J1467" t="str">
        <f>VLOOKUP($A1467,'Medical Examinations'!$A$2:$J$2336,9,FALSE)</f>
        <v>Normal Weight</v>
      </c>
      <c r="K1467" t="str">
        <f>VLOOKUP($A1467,'Medical Examinations'!$A$2:$J$2336,10,FALSE)</f>
        <v>Prediabetes</v>
      </c>
      <c r="L1467" s="18">
        <f>VLOOKUP($A1467,'Hospitalisation Details'!$A$2:$H$2345,2,FALSE)</f>
        <v>30179</v>
      </c>
      <c r="M1467" s="13">
        <f>VLOOKUP($A1467,'Hospitalisation Details'!$A$2:$H$2345,4,FALSE)</f>
        <v>7173.36</v>
      </c>
      <c r="N1467" t="str">
        <f>VLOOKUP($A1467,'Hospitalisation Details'!$A$2:$H$2345,5,FALSE)</f>
        <v>tier - 3</v>
      </c>
      <c r="O1467" t="str">
        <f>VLOOKUP($A1467,'Hospitalisation Details'!$A$2:$H$2345,6,FALSE)</f>
        <v>tier - 2</v>
      </c>
      <c r="P1467" t="str">
        <f>VLOOKUP($A1467,'Hospitalisation Details'!$A$2:$H$2345,7,FALSE)</f>
        <v>R1016</v>
      </c>
      <c r="Q1467" s="17">
        <f>VLOOKUP($A1467,'Hospitalisation Details'!$A$2:$H$2345,8,FALSE)</f>
        <v>40</v>
      </c>
    </row>
    <row r="1468" spans="1:17" x14ac:dyDescent="0.25">
      <c r="A1468" t="str">
        <f>'Customer Names'!A1468</f>
        <v>Id1467</v>
      </c>
      <c r="B1468" t="str">
        <f>VLOOKUP($A1468,'Customer Names'!$A$2:$D$2336,3,FALSE)</f>
        <v>Shaun R</v>
      </c>
      <c r="C1468" s="16">
        <f>VLOOKUP($A1468,'Medical Examinations'!$A$2:$J$2336,2,FALSE)</f>
        <v>37.18</v>
      </c>
      <c r="D1468" s="16">
        <f>VLOOKUP($A1468,'Medical Examinations'!$A$2:$J$2336,3,FALSE)</f>
        <v>4.8899999999999997</v>
      </c>
      <c r="E1468" t="str">
        <f>VLOOKUP($A1468,'Medical Examinations'!$A$2:$J$2336,4,FALSE)</f>
        <v>No</v>
      </c>
      <c r="F1468" t="str">
        <f>VLOOKUP($A1468,'Medical Examinations'!$A$2:$J$2336,5,FALSE)</f>
        <v>No</v>
      </c>
      <c r="G1468" t="str">
        <f>VLOOKUP($A1468,'Medical Examinations'!$A$2:$J$2336,6,FALSE)</f>
        <v>No</v>
      </c>
      <c r="H1468" s="17">
        <f>VLOOKUP($A1468,'Medical Examinations'!$A$2:$J$2336,7,FALSE)</f>
        <v>0</v>
      </c>
      <c r="I1468" t="str">
        <f>VLOOKUP($A1468,'Medical Examinations'!$A$2:$J$2336,8,FALSE)</f>
        <v>No</v>
      </c>
      <c r="J1468" t="str">
        <f>VLOOKUP($A1468,'Medical Examinations'!$A$2:$J$2336,9,FALSE)</f>
        <v>Obesity</v>
      </c>
      <c r="K1468" t="str">
        <f>VLOOKUP($A1468,'Medical Examinations'!$A$2:$J$2336,10,FALSE)</f>
        <v>Normal</v>
      </c>
      <c r="L1468" s="18">
        <f>VLOOKUP($A1468,'Hospitalisation Details'!$A$2:$H$2345,2,FALSE)</f>
        <v>29494</v>
      </c>
      <c r="M1468" s="13">
        <f>VLOOKUP($A1468,'Hospitalisation Details'!$A$2:$H$2345,4,FALSE)</f>
        <v>7162.01</v>
      </c>
      <c r="N1468" t="str">
        <f>VLOOKUP($A1468,'Hospitalisation Details'!$A$2:$H$2345,5,FALSE)</f>
        <v>tier - 2</v>
      </c>
      <c r="O1468" t="str">
        <f>VLOOKUP($A1468,'Hospitalisation Details'!$A$2:$H$2345,6,FALSE)</f>
        <v>tier - 3</v>
      </c>
      <c r="P1468" t="str">
        <f>VLOOKUP($A1468,'Hospitalisation Details'!$A$2:$H$2345,7,FALSE)</f>
        <v>R1013</v>
      </c>
      <c r="Q1468" s="17">
        <f>VLOOKUP($A1468,'Hospitalisation Details'!$A$2:$H$2345,8,FALSE)</f>
        <v>42</v>
      </c>
    </row>
    <row r="1469" spans="1:17" x14ac:dyDescent="0.25">
      <c r="A1469" t="str">
        <f>'Customer Names'!A1469</f>
        <v>Id1468</v>
      </c>
      <c r="B1469" t="str">
        <f>VLOOKUP($A1469,'Customer Names'!$A$2:$D$2336,3,FALSE)</f>
        <v>Adrian</v>
      </c>
      <c r="C1469" s="16">
        <f>VLOOKUP($A1469,'Medical Examinations'!$A$2:$J$2336,2,FALSE)</f>
        <v>35.97</v>
      </c>
      <c r="D1469" s="16">
        <f>VLOOKUP($A1469,'Medical Examinations'!$A$2:$J$2336,3,FALSE)</f>
        <v>4.5999999999999996</v>
      </c>
      <c r="E1469" t="str">
        <f>VLOOKUP($A1469,'Medical Examinations'!$A$2:$J$2336,4,FALSE)</f>
        <v>No</v>
      </c>
      <c r="F1469" t="str">
        <f>VLOOKUP($A1469,'Medical Examinations'!$A$2:$J$2336,5,FALSE)</f>
        <v>No</v>
      </c>
      <c r="G1469" t="str">
        <f>VLOOKUP($A1469,'Medical Examinations'!$A$2:$J$2336,6,FALSE)</f>
        <v>No</v>
      </c>
      <c r="H1469" s="17">
        <f>VLOOKUP($A1469,'Medical Examinations'!$A$2:$J$2336,7,FALSE)</f>
        <v>0</v>
      </c>
      <c r="I1469" t="str">
        <f>VLOOKUP($A1469,'Medical Examinations'!$A$2:$J$2336,8,FALSE)</f>
        <v>No</v>
      </c>
      <c r="J1469" t="str">
        <f>VLOOKUP($A1469,'Medical Examinations'!$A$2:$J$2336,9,FALSE)</f>
        <v>Obesity</v>
      </c>
      <c r="K1469" t="str">
        <f>VLOOKUP($A1469,'Medical Examinations'!$A$2:$J$2336,10,FALSE)</f>
        <v>Normal</v>
      </c>
      <c r="L1469" s="18">
        <f>VLOOKUP($A1469,'Hospitalisation Details'!$A$2:$H$2345,2,FALSE)</f>
        <v>29501</v>
      </c>
      <c r="M1469" s="13">
        <f>VLOOKUP($A1469,'Hospitalisation Details'!$A$2:$H$2345,4,FALSE)</f>
        <v>7160.33</v>
      </c>
      <c r="N1469" t="str">
        <f>VLOOKUP($A1469,'Hospitalisation Details'!$A$2:$H$2345,5,FALSE)</f>
        <v>tier - 2</v>
      </c>
      <c r="O1469" t="str">
        <f>VLOOKUP($A1469,'Hospitalisation Details'!$A$2:$H$2345,6,FALSE)</f>
        <v>tier - 1</v>
      </c>
      <c r="P1469" t="str">
        <f>VLOOKUP($A1469,'Hospitalisation Details'!$A$2:$H$2345,7,FALSE)</f>
        <v>R1013</v>
      </c>
      <c r="Q1469" s="17">
        <f>VLOOKUP($A1469,'Hospitalisation Details'!$A$2:$H$2345,8,FALSE)</f>
        <v>42</v>
      </c>
    </row>
    <row r="1470" spans="1:17" x14ac:dyDescent="0.25">
      <c r="A1470" t="str">
        <f>'Customer Names'!A1470</f>
        <v>Id1469</v>
      </c>
      <c r="B1470" t="str">
        <f>VLOOKUP($A1470,'Customer Names'!$A$2:$D$2336,3,FALSE)</f>
        <v>Andrew</v>
      </c>
      <c r="C1470" s="16">
        <f>VLOOKUP($A1470,'Medical Examinations'!$A$2:$J$2336,2,FALSE)</f>
        <v>35.799999999999997</v>
      </c>
      <c r="D1470" s="16">
        <f>VLOOKUP($A1470,'Medical Examinations'!$A$2:$J$2336,3,FALSE)</f>
        <v>4.42</v>
      </c>
      <c r="E1470" t="str">
        <f>VLOOKUP($A1470,'Medical Examinations'!$A$2:$J$2336,4,FALSE)</f>
        <v>No</v>
      </c>
      <c r="F1470" t="str">
        <f>VLOOKUP($A1470,'Medical Examinations'!$A$2:$J$2336,5,FALSE)</f>
        <v>No</v>
      </c>
      <c r="G1470" t="str">
        <f>VLOOKUP($A1470,'Medical Examinations'!$A$2:$J$2336,6,FALSE)</f>
        <v>No</v>
      </c>
      <c r="H1470" s="17">
        <f>VLOOKUP($A1470,'Medical Examinations'!$A$2:$J$2336,7,FALSE)</f>
        <v>0</v>
      </c>
      <c r="I1470" t="str">
        <f>VLOOKUP($A1470,'Medical Examinations'!$A$2:$J$2336,8,FALSE)</f>
        <v>No</v>
      </c>
      <c r="J1470" t="str">
        <f>VLOOKUP($A1470,'Medical Examinations'!$A$2:$J$2336,9,FALSE)</f>
        <v>Obesity</v>
      </c>
      <c r="K1470" t="str">
        <f>VLOOKUP($A1470,'Medical Examinations'!$A$2:$J$2336,10,FALSE)</f>
        <v>Normal</v>
      </c>
      <c r="L1470" s="18">
        <f>VLOOKUP($A1470,'Hospitalisation Details'!$A$2:$H$2345,2,FALSE)</f>
        <v>29394</v>
      </c>
      <c r="M1470" s="13">
        <f>VLOOKUP($A1470,'Hospitalisation Details'!$A$2:$H$2345,4,FALSE)</f>
        <v>7160.09</v>
      </c>
      <c r="N1470" t="str">
        <f>VLOOKUP($A1470,'Hospitalisation Details'!$A$2:$H$2345,5,FALSE)</f>
        <v>tier - 2</v>
      </c>
      <c r="O1470" t="str">
        <f>VLOOKUP($A1470,'Hospitalisation Details'!$A$2:$H$2345,6,FALSE)</f>
        <v>tier - 2</v>
      </c>
      <c r="P1470" t="str">
        <f>VLOOKUP($A1470,'Hospitalisation Details'!$A$2:$H$2345,7,FALSE)</f>
        <v>R1011</v>
      </c>
      <c r="Q1470" s="17">
        <f>VLOOKUP($A1470,'Hospitalisation Details'!$A$2:$H$2345,8,FALSE)</f>
        <v>42</v>
      </c>
    </row>
    <row r="1471" spans="1:17" x14ac:dyDescent="0.25">
      <c r="A1471" t="str">
        <f>'Customer Names'!A1471</f>
        <v>Id1470</v>
      </c>
      <c r="B1471" t="str">
        <f>VLOOKUP($A1471,'Customer Names'!$A$2:$D$2336,3,FALSE)</f>
        <v>Mallory</v>
      </c>
      <c r="C1471" s="16">
        <f>VLOOKUP($A1471,'Medical Examinations'!$A$2:$J$2336,2,FALSE)</f>
        <v>28.31</v>
      </c>
      <c r="D1471" s="16">
        <f>VLOOKUP($A1471,'Medical Examinations'!$A$2:$J$2336,3,FALSE)</f>
        <v>7.48</v>
      </c>
      <c r="E1471" t="str">
        <f>VLOOKUP($A1471,'Medical Examinations'!$A$2:$J$2336,4,FALSE)</f>
        <v>yes</v>
      </c>
      <c r="F1471" t="str">
        <f>VLOOKUP($A1471,'Medical Examinations'!$A$2:$J$2336,5,FALSE)</f>
        <v>No</v>
      </c>
      <c r="G1471" t="str">
        <f>VLOOKUP($A1471,'Medical Examinations'!$A$2:$J$2336,6,FALSE)</f>
        <v>No</v>
      </c>
      <c r="H1471" s="17">
        <f>VLOOKUP($A1471,'Medical Examinations'!$A$2:$J$2336,7,FALSE)</f>
        <v>0</v>
      </c>
      <c r="I1471" t="str">
        <f>VLOOKUP($A1471,'Medical Examinations'!$A$2:$J$2336,8,FALSE)</f>
        <v>No</v>
      </c>
      <c r="J1471" t="str">
        <f>VLOOKUP($A1471,'Medical Examinations'!$A$2:$J$2336,9,FALSE)</f>
        <v>Overweight</v>
      </c>
      <c r="K1471" t="str">
        <f>VLOOKUP($A1471,'Medical Examinations'!$A$2:$J$2336,10,FALSE)</f>
        <v>Diabetes</v>
      </c>
      <c r="L1471" s="18">
        <f>VLOOKUP($A1471,'Hospitalisation Details'!$A$2:$H$2345,2,FALSE)</f>
        <v>29784</v>
      </c>
      <c r="M1471" s="13">
        <f>VLOOKUP($A1471,'Hospitalisation Details'!$A$2:$H$2345,4,FALSE)</f>
        <v>7153.55</v>
      </c>
      <c r="N1471" t="str">
        <f>VLOOKUP($A1471,'Hospitalisation Details'!$A$2:$H$2345,5,FALSE)</f>
        <v>tier - 2</v>
      </c>
      <c r="O1471" t="str">
        <f>VLOOKUP($A1471,'Hospitalisation Details'!$A$2:$H$2345,6,FALSE)</f>
        <v>tier - 1</v>
      </c>
      <c r="P1471" t="str">
        <f>VLOOKUP($A1471,'Hospitalisation Details'!$A$2:$H$2345,7,FALSE)</f>
        <v>R1012</v>
      </c>
      <c r="Q1471" s="17">
        <f>VLOOKUP($A1471,'Hospitalisation Details'!$A$2:$H$2345,8,FALSE)</f>
        <v>41</v>
      </c>
    </row>
    <row r="1472" spans="1:17" x14ac:dyDescent="0.25">
      <c r="A1472" t="str">
        <f>'Customer Names'!A1472</f>
        <v>Id1471</v>
      </c>
      <c r="B1472" t="str">
        <f>VLOOKUP($A1472,'Customer Names'!$A$2:$D$2336,3,FALSE)</f>
        <v>Shawn E</v>
      </c>
      <c r="C1472" s="16">
        <f>VLOOKUP($A1472,'Medical Examinations'!$A$2:$J$2336,2,FALSE)</f>
        <v>38.06</v>
      </c>
      <c r="D1472" s="16">
        <f>VLOOKUP($A1472,'Medical Examinations'!$A$2:$J$2336,3,FALSE)</f>
        <v>10.74</v>
      </c>
      <c r="E1472" t="str">
        <f>VLOOKUP($A1472,'Medical Examinations'!$A$2:$J$2336,4,FALSE)</f>
        <v>No</v>
      </c>
      <c r="F1472" t="str">
        <f>VLOOKUP($A1472,'Medical Examinations'!$A$2:$J$2336,5,FALSE)</f>
        <v>No</v>
      </c>
      <c r="G1472" t="str">
        <f>VLOOKUP($A1472,'Medical Examinations'!$A$2:$J$2336,6,FALSE)</f>
        <v>No</v>
      </c>
      <c r="H1472" s="17">
        <f>VLOOKUP($A1472,'Medical Examinations'!$A$2:$J$2336,7,FALSE)</f>
        <v>0</v>
      </c>
      <c r="I1472" t="str">
        <f>VLOOKUP($A1472,'Medical Examinations'!$A$2:$J$2336,8,FALSE)</f>
        <v>No</v>
      </c>
      <c r="J1472" t="str">
        <f>VLOOKUP($A1472,'Medical Examinations'!$A$2:$J$2336,9,FALSE)</f>
        <v>Obesity</v>
      </c>
      <c r="K1472" t="str">
        <f>VLOOKUP($A1472,'Medical Examinations'!$A$2:$J$2336,10,FALSE)</f>
        <v>Diabetes</v>
      </c>
      <c r="L1472" s="18">
        <f>VLOOKUP($A1472,'Hospitalisation Details'!$A$2:$H$2345,2,FALSE)</f>
        <v>28739</v>
      </c>
      <c r="M1472" s="13">
        <f>VLOOKUP($A1472,'Hospitalisation Details'!$A$2:$H$2345,4,FALSE)</f>
        <v>7152.67</v>
      </c>
      <c r="N1472" t="str">
        <f>VLOOKUP($A1472,'Hospitalisation Details'!$A$2:$H$2345,5,FALSE)</f>
        <v>tier - 3</v>
      </c>
      <c r="O1472" t="str">
        <f>VLOOKUP($A1472,'Hospitalisation Details'!$A$2:$H$2345,6,FALSE)</f>
        <v>tier - 2</v>
      </c>
      <c r="P1472" t="str">
        <f>VLOOKUP($A1472,'Hospitalisation Details'!$A$2:$H$2345,7,FALSE)</f>
        <v>R1013</v>
      </c>
      <c r="Q1472" s="17">
        <f>VLOOKUP($A1472,'Hospitalisation Details'!$A$2:$H$2345,8,FALSE)</f>
        <v>44</v>
      </c>
    </row>
    <row r="1473" spans="1:17" x14ac:dyDescent="0.25">
      <c r="A1473" t="str">
        <f>'Customer Names'!A1473</f>
        <v>Id1472</v>
      </c>
      <c r="B1473" t="str">
        <f>VLOOKUP($A1473,'Customer Names'!$A$2:$D$2336,3,FALSE)</f>
        <v>Sarah E</v>
      </c>
      <c r="C1473" s="16">
        <f>VLOOKUP($A1473,'Medical Examinations'!$A$2:$J$2336,2,FALSE)</f>
        <v>28</v>
      </c>
      <c r="D1473" s="16">
        <f>VLOOKUP($A1473,'Medical Examinations'!$A$2:$J$2336,3,FALSE)</f>
        <v>5.19</v>
      </c>
      <c r="E1473" t="str">
        <f>VLOOKUP($A1473,'Medical Examinations'!$A$2:$J$2336,4,FALSE)</f>
        <v>No</v>
      </c>
      <c r="F1473" t="str">
        <f>VLOOKUP($A1473,'Medical Examinations'!$A$2:$J$2336,5,FALSE)</f>
        <v>No</v>
      </c>
      <c r="G1473" t="str">
        <f>VLOOKUP($A1473,'Medical Examinations'!$A$2:$J$2336,6,FALSE)</f>
        <v>No</v>
      </c>
      <c r="H1473" s="17">
        <f>VLOOKUP($A1473,'Medical Examinations'!$A$2:$J$2336,7,FALSE)</f>
        <v>1</v>
      </c>
      <c r="I1473" t="str">
        <f>VLOOKUP($A1473,'Medical Examinations'!$A$2:$J$2336,8,FALSE)</f>
        <v>No</v>
      </c>
      <c r="J1473" t="str">
        <f>VLOOKUP($A1473,'Medical Examinations'!$A$2:$J$2336,9,FALSE)</f>
        <v>Overweight</v>
      </c>
      <c r="K1473" t="str">
        <f>VLOOKUP($A1473,'Medical Examinations'!$A$2:$J$2336,10,FALSE)</f>
        <v>Normal</v>
      </c>
      <c r="L1473" s="18">
        <f>VLOOKUP($A1473,'Hospitalisation Details'!$A$2:$H$2345,2,FALSE)</f>
        <v>30862</v>
      </c>
      <c r="M1473" s="13">
        <f>VLOOKUP($A1473,'Hospitalisation Details'!$A$2:$H$2345,4,FALSE)</f>
        <v>7151.09</v>
      </c>
      <c r="N1473" t="str">
        <f>VLOOKUP($A1473,'Hospitalisation Details'!$A$2:$H$2345,5,FALSE)</f>
        <v>tier - 2</v>
      </c>
      <c r="O1473" t="str">
        <f>VLOOKUP($A1473,'Hospitalisation Details'!$A$2:$H$2345,6,FALSE)</f>
        <v>tier - 2</v>
      </c>
      <c r="P1473" t="str">
        <f>VLOOKUP($A1473,'Hospitalisation Details'!$A$2:$H$2345,7,FALSE)</f>
        <v>R1011</v>
      </c>
      <c r="Q1473" s="17">
        <f>VLOOKUP($A1473,'Hospitalisation Details'!$A$2:$H$2345,8,FALSE)</f>
        <v>38</v>
      </c>
    </row>
    <row r="1474" spans="1:17" x14ac:dyDescent="0.25">
      <c r="A1474" t="str">
        <f>'Customer Names'!A1474</f>
        <v>Id1473</v>
      </c>
      <c r="B1474" t="str">
        <f>VLOOKUP($A1474,'Customer Names'!$A$2:$D$2336,3,FALSE)</f>
        <v>Josh</v>
      </c>
      <c r="C1474" s="16">
        <f>VLOOKUP($A1474,'Medical Examinations'!$A$2:$J$2336,2,FALSE)</f>
        <v>34.32</v>
      </c>
      <c r="D1474" s="16">
        <f>VLOOKUP($A1474,'Medical Examinations'!$A$2:$J$2336,3,FALSE)</f>
        <v>9.17</v>
      </c>
      <c r="E1474" t="str">
        <f>VLOOKUP($A1474,'Medical Examinations'!$A$2:$J$2336,4,FALSE)</f>
        <v>No</v>
      </c>
      <c r="F1474" t="str">
        <f>VLOOKUP($A1474,'Medical Examinations'!$A$2:$J$2336,5,FALSE)</f>
        <v>No</v>
      </c>
      <c r="G1474" t="str">
        <f>VLOOKUP($A1474,'Medical Examinations'!$A$2:$J$2336,6,FALSE)</f>
        <v>No</v>
      </c>
      <c r="H1474" s="17">
        <f>VLOOKUP($A1474,'Medical Examinations'!$A$2:$J$2336,7,FALSE)</f>
        <v>0</v>
      </c>
      <c r="I1474" t="str">
        <f>VLOOKUP($A1474,'Medical Examinations'!$A$2:$J$2336,8,FALSE)</f>
        <v>No</v>
      </c>
      <c r="J1474" t="str">
        <f>VLOOKUP($A1474,'Medical Examinations'!$A$2:$J$2336,9,FALSE)</f>
        <v>Obesity</v>
      </c>
      <c r="K1474" t="str">
        <f>VLOOKUP($A1474,'Medical Examinations'!$A$2:$J$2336,10,FALSE)</f>
        <v>Diabetes</v>
      </c>
      <c r="L1474" s="18">
        <f>VLOOKUP($A1474,'Hospitalisation Details'!$A$2:$H$2345,2,FALSE)</f>
        <v>28701</v>
      </c>
      <c r="M1474" s="13">
        <f>VLOOKUP($A1474,'Hospitalisation Details'!$A$2:$H$2345,4,FALSE)</f>
        <v>7147.47</v>
      </c>
      <c r="N1474" t="str">
        <f>VLOOKUP($A1474,'Hospitalisation Details'!$A$2:$H$2345,5,FALSE)</f>
        <v>tier - 2</v>
      </c>
      <c r="O1474" t="str">
        <f>VLOOKUP($A1474,'Hospitalisation Details'!$A$2:$H$2345,6,FALSE)</f>
        <v>tier - 3</v>
      </c>
      <c r="P1474" t="str">
        <f>VLOOKUP($A1474,'Hospitalisation Details'!$A$2:$H$2345,7,FALSE)</f>
        <v>R1013</v>
      </c>
      <c r="Q1474" s="17">
        <f>VLOOKUP($A1474,'Hospitalisation Details'!$A$2:$H$2345,8,FALSE)</f>
        <v>44</v>
      </c>
    </row>
    <row r="1475" spans="1:17" x14ac:dyDescent="0.25">
      <c r="A1475" t="str">
        <f>'Customer Names'!A1475</f>
        <v>Id1474</v>
      </c>
      <c r="B1475" t="str">
        <f>VLOOKUP($A1475,'Customer Names'!$A$2:$D$2336,3,FALSE)</f>
        <v>Johann A</v>
      </c>
      <c r="C1475" s="16">
        <f>VLOOKUP($A1475,'Medical Examinations'!$A$2:$J$2336,2,FALSE)</f>
        <v>22.3</v>
      </c>
      <c r="D1475" s="16">
        <f>VLOOKUP($A1475,'Medical Examinations'!$A$2:$J$2336,3,FALSE)</f>
        <v>4.95</v>
      </c>
      <c r="E1475" t="str">
        <f>VLOOKUP($A1475,'Medical Examinations'!$A$2:$J$2336,4,FALSE)</f>
        <v>yes</v>
      </c>
      <c r="F1475" t="str">
        <f>VLOOKUP($A1475,'Medical Examinations'!$A$2:$J$2336,5,FALSE)</f>
        <v>No</v>
      </c>
      <c r="G1475" t="str">
        <f>VLOOKUP($A1475,'Medical Examinations'!$A$2:$J$2336,6,FALSE)</f>
        <v>No</v>
      </c>
      <c r="H1475" s="17">
        <f>VLOOKUP($A1475,'Medical Examinations'!$A$2:$J$2336,7,FALSE)</f>
        <v>0</v>
      </c>
      <c r="I1475" t="str">
        <f>VLOOKUP($A1475,'Medical Examinations'!$A$2:$J$2336,8,FALSE)</f>
        <v>No</v>
      </c>
      <c r="J1475" t="str">
        <f>VLOOKUP($A1475,'Medical Examinations'!$A$2:$J$2336,9,FALSE)</f>
        <v>Normal Weight</v>
      </c>
      <c r="K1475" t="str">
        <f>VLOOKUP($A1475,'Medical Examinations'!$A$2:$J$2336,10,FALSE)</f>
        <v>Normal</v>
      </c>
      <c r="L1475" s="18">
        <f>VLOOKUP($A1475,'Hospitalisation Details'!$A$2:$H$2345,2,FALSE)</f>
        <v>27935</v>
      </c>
      <c r="M1475" s="13">
        <f>VLOOKUP($A1475,'Hospitalisation Details'!$A$2:$H$2345,4,FALSE)</f>
        <v>7147.11</v>
      </c>
      <c r="N1475" t="str">
        <f>VLOOKUP($A1475,'Hospitalisation Details'!$A$2:$H$2345,5,FALSE)</f>
        <v>tier - 3</v>
      </c>
      <c r="O1475" t="str">
        <f>VLOOKUP($A1475,'Hospitalisation Details'!$A$2:$H$2345,6,FALSE)</f>
        <v>tier - 2</v>
      </c>
      <c r="P1475" t="str">
        <f>VLOOKUP($A1475,'Hospitalisation Details'!$A$2:$H$2345,7,FALSE)</f>
        <v>R1011</v>
      </c>
      <c r="Q1475" s="17">
        <f>VLOOKUP($A1475,'Hospitalisation Details'!$A$2:$H$2345,8,FALSE)</f>
        <v>46</v>
      </c>
    </row>
    <row r="1476" spans="1:17" x14ac:dyDescent="0.25">
      <c r="A1476" t="str">
        <f>'Customer Names'!A1476</f>
        <v>Id1475</v>
      </c>
      <c r="B1476" t="str">
        <f>VLOOKUP($A1476,'Customer Names'!$A$2:$D$2336,3,FALSE)</f>
        <v>Robin M.</v>
      </c>
      <c r="C1476" s="16">
        <f>VLOOKUP($A1476,'Medical Examinations'!$A$2:$J$2336,2,FALSE)</f>
        <v>27.835000000000001</v>
      </c>
      <c r="D1476" s="16">
        <f>VLOOKUP($A1476,'Medical Examinations'!$A$2:$J$2336,3,FALSE)</f>
        <v>6.03</v>
      </c>
      <c r="E1476" t="str">
        <f>VLOOKUP($A1476,'Medical Examinations'!$A$2:$J$2336,4,FALSE)</f>
        <v>No</v>
      </c>
      <c r="F1476" t="str">
        <f>VLOOKUP($A1476,'Medical Examinations'!$A$2:$J$2336,5,FALSE)</f>
        <v>No</v>
      </c>
      <c r="G1476" t="str">
        <f>VLOOKUP($A1476,'Medical Examinations'!$A$2:$J$2336,6,FALSE)</f>
        <v>No</v>
      </c>
      <c r="H1476" s="17">
        <f>VLOOKUP($A1476,'Medical Examinations'!$A$2:$J$2336,7,FALSE)</f>
        <v>1</v>
      </c>
      <c r="I1476" t="str">
        <f>VLOOKUP($A1476,'Medical Examinations'!$A$2:$J$2336,8,FALSE)</f>
        <v>No</v>
      </c>
      <c r="J1476" t="str">
        <f>VLOOKUP($A1476,'Medical Examinations'!$A$2:$J$2336,9,FALSE)</f>
        <v>Overweight</v>
      </c>
      <c r="K1476" t="str">
        <f>VLOOKUP($A1476,'Medical Examinations'!$A$2:$J$2336,10,FALSE)</f>
        <v>Prediabetes</v>
      </c>
      <c r="L1476" s="18">
        <f>VLOOKUP($A1476,'Hospitalisation Details'!$A$2:$H$2345,2,FALSE)</f>
        <v>31007</v>
      </c>
      <c r="M1476" s="13">
        <f>VLOOKUP($A1476,'Hospitalisation Details'!$A$2:$H$2345,4,FALSE)</f>
        <v>7144.86</v>
      </c>
      <c r="N1476" t="str">
        <f>VLOOKUP($A1476,'Hospitalisation Details'!$A$2:$H$2345,5,FALSE)</f>
        <v>tier - 2</v>
      </c>
      <c r="O1476" t="str">
        <f>VLOOKUP($A1476,'Hospitalisation Details'!$A$2:$H$2345,6,FALSE)</f>
        <v>tier - 2</v>
      </c>
      <c r="P1476" t="str">
        <f>VLOOKUP($A1476,'Hospitalisation Details'!$A$2:$H$2345,7,FALSE)</f>
        <v>R1024</v>
      </c>
      <c r="Q1476" s="17">
        <f>VLOOKUP($A1476,'Hospitalisation Details'!$A$2:$H$2345,8,FALSE)</f>
        <v>38</v>
      </c>
    </row>
    <row r="1477" spans="1:17" x14ac:dyDescent="0.25">
      <c r="A1477" t="str">
        <f>'Customer Names'!A1477</f>
        <v>Id1476</v>
      </c>
      <c r="B1477" t="str">
        <f>VLOOKUP($A1477,'Customer Names'!$A$2:$D$2336,3,FALSE)</f>
        <v>Kyle K</v>
      </c>
      <c r="C1477" s="16">
        <f>VLOOKUP($A1477,'Medical Examinations'!$A$2:$J$2336,2,FALSE)</f>
        <v>39.229999999999997</v>
      </c>
      <c r="D1477" s="16">
        <f>VLOOKUP($A1477,'Medical Examinations'!$A$2:$J$2336,3,FALSE)</f>
        <v>5.36</v>
      </c>
      <c r="E1477" t="str">
        <f>VLOOKUP($A1477,'Medical Examinations'!$A$2:$J$2336,4,FALSE)</f>
        <v>No</v>
      </c>
      <c r="F1477" t="str">
        <f>VLOOKUP($A1477,'Medical Examinations'!$A$2:$J$2336,5,FALSE)</f>
        <v>No</v>
      </c>
      <c r="G1477" t="str">
        <f>VLOOKUP($A1477,'Medical Examinations'!$A$2:$J$2336,6,FALSE)</f>
        <v>No</v>
      </c>
      <c r="H1477" s="17">
        <f>VLOOKUP($A1477,'Medical Examinations'!$A$2:$J$2336,7,FALSE)</f>
        <v>0</v>
      </c>
      <c r="I1477" t="str">
        <f>VLOOKUP($A1477,'Medical Examinations'!$A$2:$J$2336,8,FALSE)</f>
        <v>No</v>
      </c>
      <c r="J1477" t="str">
        <f>VLOOKUP($A1477,'Medical Examinations'!$A$2:$J$2336,9,FALSE)</f>
        <v>Obesity</v>
      </c>
      <c r="K1477" t="str">
        <f>VLOOKUP($A1477,'Medical Examinations'!$A$2:$J$2336,10,FALSE)</f>
        <v>Normal</v>
      </c>
      <c r="L1477" s="18">
        <f>VLOOKUP($A1477,'Hospitalisation Details'!$A$2:$H$2345,2,FALSE)</f>
        <v>36380</v>
      </c>
      <c r="M1477" s="13">
        <f>VLOOKUP($A1477,'Hospitalisation Details'!$A$2:$H$2345,4,FALSE)</f>
        <v>7144.4</v>
      </c>
      <c r="N1477" t="str">
        <f>VLOOKUP($A1477,'Hospitalisation Details'!$A$2:$H$2345,5,FALSE)</f>
        <v>tier - 2</v>
      </c>
      <c r="O1477" t="str">
        <f>VLOOKUP($A1477,'Hospitalisation Details'!$A$2:$H$2345,6,FALSE)</f>
        <v>tier - 1</v>
      </c>
      <c r="P1477" t="str">
        <f>VLOOKUP($A1477,'Hospitalisation Details'!$A$2:$H$2345,7,FALSE)</f>
        <v>R1022</v>
      </c>
      <c r="Q1477" s="17">
        <f>VLOOKUP($A1477,'Hospitalisation Details'!$A$2:$H$2345,8,FALSE)</f>
        <v>23</v>
      </c>
    </row>
    <row r="1478" spans="1:17" x14ac:dyDescent="0.25">
      <c r="A1478" t="str">
        <f>'Customer Names'!A1478</f>
        <v>Id1477</v>
      </c>
      <c r="B1478" t="str">
        <f>VLOOKUP($A1478,'Customer Names'!$A$2:$D$2336,3,FALSE)</f>
        <v>Alison</v>
      </c>
      <c r="C1478" s="16">
        <f>VLOOKUP($A1478,'Medical Examinations'!$A$2:$J$2336,2,FALSE)</f>
        <v>19.95</v>
      </c>
      <c r="D1478" s="16">
        <f>VLOOKUP($A1478,'Medical Examinations'!$A$2:$J$2336,3,FALSE)</f>
        <v>6.11</v>
      </c>
      <c r="E1478" t="str">
        <f>VLOOKUP($A1478,'Medical Examinations'!$A$2:$J$2336,4,FALSE)</f>
        <v>No</v>
      </c>
      <c r="F1478" t="str">
        <f>VLOOKUP($A1478,'Medical Examinations'!$A$2:$J$2336,5,FALSE)</f>
        <v>No</v>
      </c>
      <c r="G1478" t="str">
        <f>VLOOKUP($A1478,'Medical Examinations'!$A$2:$J$2336,6,FALSE)</f>
        <v>No</v>
      </c>
      <c r="H1478" s="17">
        <f>VLOOKUP($A1478,'Medical Examinations'!$A$2:$J$2336,7,FALSE)</f>
        <v>1</v>
      </c>
      <c r="I1478" t="str">
        <f>VLOOKUP($A1478,'Medical Examinations'!$A$2:$J$2336,8,FALSE)</f>
        <v>No</v>
      </c>
      <c r="J1478" t="str">
        <f>VLOOKUP($A1478,'Medical Examinations'!$A$2:$J$2336,9,FALSE)</f>
        <v>Normal Weight</v>
      </c>
      <c r="K1478" t="str">
        <f>VLOOKUP($A1478,'Medical Examinations'!$A$2:$J$2336,10,FALSE)</f>
        <v>Prediabetes</v>
      </c>
      <c r="L1478" s="18">
        <f>VLOOKUP($A1478,'Hospitalisation Details'!$A$2:$H$2345,2,FALSE)</f>
        <v>30870</v>
      </c>
      <c r="M1478" s="13">
        <f>VLOOKUP($A1478,'Hospitalisation Details'!$A$2:$H$2345,4,FALSE)</f>
        <v>7133.9</v>
      </c>
      <c r="N1478" t="str">
        <f>VLOOKUP($A1478,'Hospitalisation Details'!$A$2:$H$2345,5,FALSE)</f>
        <v>tier - 2</v>
      </c>
      <c r="O1478" t="str">
        <f>VLOOKUP($A1478,'Hospitalisation Details'!$A$2:$H$2345,6,FALSE)</f>
        <v>tier - 1</v>
      </c>
      <c r="P1478" t="str">
        <f>VLOOKUP($A1478,'Hospitalisation Details'!$A$2:$H$2345,7,FALSE)</f>
        <v>R1024</v>
      </c>
      <c r="Q1478" s="17">
        <f>VLOOKUP($A1478,'Hospitalisation Details'!$A$2:$H$2345,8,FALSE)</f>
        <v>38</v>
      </c>
    </row>
    <row r="1479" spans="1:17" x14ac:dyDescent="0.25">
      <c r="A1479" t="str">
        <f>'Customer Names'!A1479</f>
        <v>Id1478</v>
      </c>
      <c r="B1479" t="str">
        <f>VLOOKUP($A1479,'Customer Names'!$A$2:$D$2336,3,FALSE)</f>
        <v>Michael A.</v>
      </c>
      <c r="C1479" s="16">
        <f>VLOOKUP($A1479,'Medical Examinations'!$A$2:$J$2336,2,FALSE)</f>
        <v>34.64</v>
      </c>
      <c r="D1479" s="16">
        <f>VLOOKUP($A1479,'Medical Examinations'!$A$2:$J$2336,3,FALSE)</f>
        <v>4.88</v>
      </c>
      <c r="E1479" t="str">
        <f>VLOOKUP($A1479,'Medical Examinations'!$A$2:$J$2336,4,FALSE)</f>
        <v>No</v>
      </c>
      <c r="F1479" t="str">
        <f>VLOOKUP($A1479,'Medical Examinations'!$A$2:$J$2336,5,FALSE)</f>
        <v>No</v>
      </c>
      <c r="G1479" t="str">
        <f>VLOOKUP($A1479,'Medical Examinations'!$A$2:$J$2336,6,FALSE)</f>
        <v>Yes</v>
      </c>
      <c r="H1479" s="17">
        <f>VLOOKUP($A1479,'Medical Examinations'!$A$2:$J$2336,7,FALSE)</f>
        <v>1</v>
      </c>
      <c r="I1479" t="str">
        <f>VLOOKUP($A1479,'Medical Examinations'!$A$2:$J$2336,8,FALSE)</f>
        <v>No</v>
      </c>
      <c r="J1479" t="str">
        <f>VLOOKUP($A1479,'Medical Examinations'!$A$2:$J$2336,9,FALSE)</f>
        <v>Obesity</v>
      </c>
      <c r="K1479" t="str">
        <f>VLOOKUP($A1479,'Medical Examinations'!$A$2:$J$2336,10,FALSE)</f>
        <v>Normal</v>
      </c>
      <c r="L1479" s="18">
        <f>VLOOKUP($A1479,'Hospitalisation Details'!$A$2:$H$2345,2,FALSE)</f>
        <v>34182</v>
      </c>
      <c r="M1479" s="13">
        <f>VLOOKUP($A1479,'Hospitalisation Details'!$A$2:$H$2345,4,FALSE)</f>
        <v>7128.64</v>
      </c>
      <c r="N1479" t="str">
        <f>VLOOKUP($A1479,'Hospitalisation Details'!$A$2:$H$2345,5,FALSE)</f>
        <v>tier - 2</v>
      </c>
      <c r="O1479" t="str">
        <f>VLOOKUP($A1479,'Hospitalisation Details'!$A$2:$H$2345,6,FALSE)</f>
        <v>tier - 2</v>
      </c>
      <c r="P1479" t="str">
        <f>VLOOKUP($A1479,'Hospitalisation Details'!$A$2:$H$2345,7,FALSE)</f>
        <v>R1021</v>
      </c>
      <c r="Q1479" s="17">
        <f>VLOOKUP($A1479,'Hospitalisation Details'!$A$2:$H$2345,8,FALSE)</f>
        <v>29</v>
      </c>
    </row>
    <row r="1480" spans="1:17" x14ac:dyDescent="0.25">
      <c r="A1480" t="str">
        <f>'Customer Names'!A1480</f>
        <v>Id1479</v>
      </c>
      <c r="B1480" t="str">
        <f>VLOOKUP($A1480,'Customer Names'!$A$2:$D$2336,3,FALSE)</f>
        <v>Byron A</v>
      </c>
      <c r="C1480" s="16">
        <f>VLOOKUP($A1480,'Medical Examinations'!$A$2:$J$2336,2,FALSE)</f>
        <v>18.75</v>
      </c>
      <c r="D1480" s="16">
        <f>VLOOKUP($A1480,'Medical Examinations'!$A$2:$J$2336,3,FALSE)</f>
        <v>6.72</v>
      </c>
      <c r="E1480" t="str">
        <f>VLOOKUP($A1480,'Medical Examinations'!$A$2:$J$2336,4,FALSE)</f>
        <v>No</v>
      </c>
      <c r="F1480" t="str">
        <f>VLOOKUP($A1480,'Medical Examinations'!$A$2:$J$2336,5,FALSE)</f>
        <v>No</v>
      </c>
      <c r="G1480" t="str">
        <f>VLOOKUP($A1480,'Medical Examinations'!$A$2:$J$2336,6,FALSE)</f>
        <v>No</v>
      </c>
      <c r="H1480" s="17">
        <f>VLOOKUP($A1480,'Medical Examinations'!$A$2:$J$2336,7,FALSE)</f>
        <v>0</v>
      </c>
      <c r="I1480" t="str">
        <f>VLOOKUP($A1480,'Medical Examinations'!$A$2:$J$2336,8,FALSE)</f>
        <v>No</v>
      </c>
      <c r="J1480" t="str">
        <f>VLOOKUP($A1480,'Medical Examinations'!$A$2:$J$2336,9,FALSE)</f>
        <v>Normal Weight</v>
      </c>
      <c r="K1480" t="str">
        <f>VLOOKUP($A1480,'Medical Examinations'!$A$2:$J$2336,10,FALSE)</f>
        <v>Diabetes</v>
      </c>
      <c r="L1480" s="18">
        <f>VLOOKUP($A1480,'Hospitalisation Details'!$A$2:$H$2345,2,FALSE)</f>
        <v>25018</v>
      </c>
      <c r="M1480" s="13">
        <f>VLOOKUP($A1480,'Hospitalisation Details'!$A$2:$H$2345,4,FALSE)</f>
        <v>7125.25</v>
      </c>
      <c r="N1480" t="str">
        <f>VLOOKUP($A1480,'Hospitalisation Details'!$A$2:$H$2345,5,FALSE)</f>
        <v>tier - 3</v>
      </c>
      <c r="O1480" t="str">
        <f>VLOOKUP($A1480,'Hospitalisation Details'!$A$2:$H$2345,6,FALSE)</f>
        <v>tier - 2</v>
      </c>
      <c r="P1480" t="str">
        <f>VLOOKUP($A1480,'Hospitalisation Details'!$A$2:$H$2345,7,FALSE)</f>
        <v>R1013</v>
      </c>
      <c r="Q1480" s="17">
        <f>VLOOKUP($A1480,'Hospitalisation Details'!$A$2:$H$2345,8,FALSE)</f>
        <v>54</v>
      </c>
    </row>
    <row r="1481" spans="1:17" x14ac:dyDescent="0.25">
      <c r="A1481" t="str">
        <f>'Customer Names'!A1481</f>
        <v>Id1480</v>
      </c>
      <c r="B1481" t="str">
        <f>VLOOKUP($A1481,'Customer Names'!$A$2:$D$2336,3,FALSE)</f>
        <v>Carine A</v>
      </c>
      <c r="C1481" s="16">
        <f>VLOOKUP($A1481,'Medical Examinations'!$A$2:$J$2336,2,FALSE)</f>
        <v>26.48</v>
      </c>
      <c r="D1481" s="16">
        <f>VLOOKUP($A1481,'Medical Examinations'!$A$2:$J$2336,3,FALSE)</f>
        <v>4.2</v>
      </c>
      <c r="E1481" t="str">
        <f>VLOOKUP($A1481,'Medical Examinations'!$A$2:$J$2336,4,FALSE)</f>
        <v>No</v>
      </c>
      <c r="F1481" t="str">
        <f>VLOOKUP($A1481,'Medical Examinations'!$A$2:$J$2336,5,FALSE)</f>
        <v>No</v>
      </c>
      <c r="G1481" t="str">
        <f>VLOOKUP($A1481,'Medical Examinations'!$A$2:$J$2336,6,FALSE)</f>
        <v>No</v>
      </c>
      <c r="H1481" s="17">
        <f>VLOOKUP($A1481,'Medical Examinations'!$A$2:$J$2336,7,FALSE)</f>
        <v>1</v>
      </c>
      <c r="I1481" t="str">
        <f>VLOOKUP($A1481,'Medical Examinations'!$A$2:$J$2336,8,FALSE)</f>
        <v>No</v>
      </c>
      <c r="J1481" t="str">
        <f>VLOOKUP($A1481,'Medical Examinations'!$A$2:$J$2336,9,FALSE)</f>
        <v>Overweight</v>
      </c>
      <c r="K1481" t="str">
        <f>VLOOKUP($A1481,'Medical Examinations'!$A$2:$J$2336,10,FALSE)</f>
        <v>Normal</v>
      </c>
      <c r="L1481" s="18">
        <f>VLOOKUP($A1481,'Hospitalisation Details'!$A$2:$H$2345,2,FALSE)</f>
        <v>32000</v>
      </c>
      <c r="M1481" s="13">
        <f>VLOOKUP($A1481,'Hospitalisation Details'!$A$2:$H$2345,4,FALSE)</f>
        <v>7106.81</v>
      </c>
      <c r="N1481" t="str">
        <f>VLOOKUP($A1481,'Hospitalisation Details'!$A$2:$H$2345,5,FALSE)</f>
        <v>tier - 2</v>
      </c>
      <c r="O1481" t="str">
        <f>VLOOKUP($A1481,'Hospitalisation Details'!$A$2:$H$2345,6,FALSE)</f>
        <v>tier - 1</v>
      </c>
      <c r="P1481" t="str">
        <f>VLOOKUP($A1481,'Hospitalisation Details'!$A$2:$H$2345,7,FALSE)</f>
        <v>R1012</v>
      </c>
      <c r="Q1481" s="17">
        <f>VLOOKUP($A1481,'Hospitalisation Details'!$A$2:$H$2345,8,FALSE)</f>
        <v>35</v>
      </c>
    </row>
    <row r="1482" spans="1:17" x14ac:dyDescent="0.25">
      <c r="A1482" t="str">
        <f>'Customer Names'!A1482</f>
        <v>Id1481</v>
      </c>
      <c r="B1482" t="str">
        <f>VLOOKUP($A1482,'Customer Names'!$A$2:$D$2336,3,FALSE)</f>
        <v>Nathaniel</v>
      </c>
      <c r="C1482" s="16">
        <f>VLOOKUP($A1482,'Medical Examinations'!$A$2:$J$2336,2,FALSE)</f>
        <v>34.83</v>
      </c>
      <c r="D1482" s="16">
        <f>VLOOKUP($A1482,'Medical Examinations'!$A$2:$J$2336,3,FALSE)</f>
        <v>5.79</v>
      </c>
      <c r="E1482" t="str">
        <f>VLOOKUP($A1482,'Medical Examinations'!$A$2:$J$2336,4,FALSE)</f>
        <v>No</v>
      </c>
      <c r="F1482" t="str">
        <f>VLOOKUP($A1482,'Medical Examinations'!$A$2:$J$2336,5,FALSE)</f>
        <v>No</v>
      </c>
      <c r="G1482" t="str">
        <f>VLOOKUP($A1482,'Medical Examinations'!$A$2:$J$2336,6,FALSE)</f>
        <v>No</v>
      </c>
      <c r="H1482" s="17">
        <f>VLOOKUP($A1482,'Medical Examinations'!$A$2:$J$2336,7,FALSE)</f>
        <v>1</v>
      </c>
      <c r="I1482" t="str">
        <f>VLOOKUP($A1482,'Medical Examinations'!$A$2:$J$2336,8,FALSE)</f>
        <v>No</v>
      </c>
      <c r="J1482" t="str">
        <f>VLOOKUP($A1482,'Medical Examinations'!$A$2:$J$2336,9,FALSE)</f>
        <v>Obesity</v>
      </c>
      <c r="K1482" t="str">
        <f>VLOOKUP($A1482,'Medical Examinations'!$A$2:$J$2336,10,FALSE)</f>
        <v>Prediabetes</v>
      </c>
      <c r="L1482" s="18">
        <f>VLOOKUP($A1482,'Hospitalisation Details'!$A$2:$H$2345,2,FALSE)</f>
        <v>33773</v>
      </c>
      <c r="M1482" s="13">
        <f>VLOOKUP($A1482,'Hospitalisation Details'!$A$2:$H$2345,4,FALSE)</f>
        <v>7096.98</v>
      </c>
      <c r="N1482" t="str">
        <f>VLOOKUP($A1482,'Hospitalisation Details'!$A$2:$H$2345,5,FALSE)</f>
        <v>tier - 2</v>
      </c>
      <c r="O1482" t="str">
        <f>VLOOKUP($A1482,'Hospitalisation Details'!$A$2:$H$2345,6,FALSE)</f>
        <v>tier - 2</v>
      </c>
      <c r="P1482" t="str">
        <f>VLOOKUP($A1482,'Hospitalisation Details'!$A$2:$H$2345,7,FALSE)</f>
        <v>R1012</v>
      </c>
      <c r="Q1482" s="17">
        <f>VLOOKUP($A1482,'Hospitalisation Details'!$A$2:$H$2345,8,FALSE)</f>
        <v>30</v>
      </c>
    </row>
    <row r="1483" spans="1:17" x14ac:dyDescent="0.25">
      <c r="A1483" t="str">
        <f>'Customer Names'!A1483</f>
        <v>Id1482</v>
      </c>
      <c r="B1483" t="str">
        <f>VLOOKUP($A1483,'Customer Names'!$A$2:$D$2336,3,FALSE)</f>
        <v>Lindsay A.</v>
      </c>
      <c r="C1483" s="16">
        <f>VLOOKUP($A1483,'Medical Examinations'!$A$2:$J$2336,2,FALSE)</f>
        <v>25.46</v>
      </c>
      <c r="D1483" s="16">
        <f>VLOOKUP($A1483,'Medical Examinations'!$A$2:$J$2336,3,FALSE)</f>
        <v>4.29</v>
      </c>
      <c r="E1483" t="str">
        <f>VLOOKUP($A1483,'Medical Examinations'!$A$2:$J$2336,4,FALSE)</f>
        <v>No</v>
      </c>
      <c r="F1483" t="str">
        <f>VLOOKUP($A1483,'Medical Examinations'!$A$2:$J$2336,5,FALSE)</f>
        <v>No</v>
      </c>
      <c r="G1483" t="str">
        <f>VLOOKUP($A1483,'Medical Examinations'!$A$2:$J$2336,6,FALSE)</f>
        <v>No</v>
      </c>
      <c r="H1483" s="17">
        <f>VLOOKUP($A1483,'Medical Examinations'!$A$2:$J$2336,7,FALSE)</f>
        <v>0</v>
      </c>
      <c r="I1483" t="str">
        <f>VLOOKUP($A1483,'Medical Examinations'!$A$2:$J$2336,8,FALSE)</f>
        <v>No</v>
      </c>
      <c r="J1483" t="str">
        <f>VLOOKUP($A1483,'Medical Examinations'!$A$2:$J$2336,9,FALSE)</f>
        <v>Overweight</v>
      </c>
      <c r="K1483" t="str">
        <f>VLOOKUP($A1483,'Medical Examinations'!$A$2:$J$2336,10,FALSE)</f>
        <v>Normal</v>
      </c>
      <c r="L1483" s="18">
        <f>VLOOKUP($A1483,'Hospitalisation Details'!$A$2:$H$2345,2,FALSE)</f>
        <v>30230</v>
      </c>
      <c r="M1483" s="13">
        <f>VLOOKUP($A1483,'Hospitalisation Details'!$A$2:$H$2345,4,FALSE)</f>
        <v>7077.19</v>
      </c>
      <c r="N1483" t="str">
        <f>VLOOKUP($A1483,'Hospitalisation Details'!$A$2:$H$2345,5,FALSE)</f>
        <v>tier - 2</v>
      </c>
      <c r="O1483" t="str">
        <f>VLOOKUP($A1483,'Hospitalisation Details'!$A$2:$H$2345,6,FALSE)</f>
        <v>tier - 3</v>
      </c>
      <c r="P1483" t="str">
        <f>VLOOKUP($A1483,'Hospitalisation Details'!$A$2:$H$2345,7,FALSE)</f>
        <v>R1024</v>
      </c>
      <c r="Q1483" s="17">
        <f>VLOOKUP($A1483,'Hospitalisation Details'!$A$2:$H$2345,8,FALSE)</f>
        <v>40</v>
      </c>
    </row>
    <row r="1484" spans="1:17" x14ac:dyDescent="0.25">
      <c r="A1484" t="str">
        <f>'Customer Names'!A1484</f>
        <v>Id1483</v>
      </c>
      <c r="B1484" t="str">
        <f>VLOOKUP($A1484,'Customer Names'!$A$2:$D$2336,3,FALSE)</f>
        <v>Justin R</v>
      </c>
      <c r="C1484" s="16">
        <f>VLOOKUP($A1484,'Medical Examinations'!$A$2:$J$2336,2,FALSE)</f>
        <v>23.31</v>
      </c>
      <c r="D1484" s="16">
        <f>VLOOKUP($A1484,'Medical Examinations'!$A$2:$J$2336,3,FALSE)</f>
        <v>8.27</v>
      </c>
      <c r="E1484" t="str">
        <f>VLOOKUP($A1484,'Medical Examinations'!$A$2:$J$2336,4,FALSE)</f>
        <v>No</v>
      </c>
      <c r="F1484" t="str">
        <f>VLOOKUP($A1484,'Medical Examinations'!$A$2:$J$2336,5,FALSE)</f>
        <v>No</v>
      </c>
      <c r="G1484" t="str">
        <f>VLOOKUP($A1484,'Medical Examinations'!$A$2:$J$2336,6,FALSE)</f>
        <v>No</v>
      </c>
      <c r="H1484" s="17">
        <f>VLOOKUP($A1484,'Medical Examinations'!$A$2:$J$2336,7,FALSE)</f>
        <v>0</v>
      </c>
      <c r="I1484" t="str">
        <f>VLOOKUP($A1484,'Medical Examinations'!$A$2:$J$2336,8,FALSE)</f>
        <v>No</v>
      </c>
      <c r="J1484" t="str">
        <f>VLOOKUP($A1484,'Medical Examinations'!$A$2:$J$2336,9,FALSE)</f>
        <v>Normal Weight</v>
      </c>
      <c r="K1484" t="str">
        <f>VLOOKUP($A1484,'Medical Examinations'!$A$2:$J$2336,10,FALSE)</f>
        <v>Diabetes</v>
      </c>
      <c r="L1484" s="18">
        <f>VLOOKUP($A1484,'Hospitalisation Details'!$A$2:$H$2345,2,FALSE)</f>
        <v>28665</v>
      </c>
      <c r="M1484" s="13">
        <f>VLOOKUP($A1484,'Hospitalisation Details'!$A$2:$H$2345,4,FALSE)</f>
        <v>7054.41</v>
      </c>
      <c r="N1484" t="str">
        <f>VLOOKUP($A1484,'Hospitalisation Details'!$A$2:$H$2345,5,FALSE)</f>
        <v>tier - 2</v>
      </c>
      <c r="O1484" t="str">
        <f>VLOOKUP($A1484,'Hospitalisation Details'!$A$2:$H$2345,6,FALSE)</f>
        <v>tier - 2</v>
      </c>
      <c r="P1484" t="str">
        <f>VLOOKUP($A1484,'Hospitalisation Details'!$A$2:$H$2345,7,FALSE)</f>
        <v>R1013</v>
      </c>
      <c r="Q1484" s="17">
        <f>VLOOKUP($A1484,'Hospitalisation Details'!$A$2:$H$2345,8,FALSE)</f>
        <v>44</v>
      </c>
    </row>
    <row r="1485" spans="1:17" x14ac:dyDescent="0.25">
      <c r="A1485" t="str">
        <f>'Customer Names'!A1485</f>
        <v>Id1484</v>
      </c>
      <c r="B1485" t="str">
        <f>VLOOKUP($A1485,'Customer Names'!$A$2:$D$2336,3,FALSE)</f>
        <v>Casey</v>
      </c>
      <c r="C1485" s="16">
        <f>VLOOKUP($A1485,'Medical Examinations'!$A$2:$J$2336,2,FALSE)</f>
        <v>29</v>
      </c>
      <c r="D1485" s="16">
        <f>VLOOKUP($A1485,'Medical Examinations'!$A$2:$J$2336,3,FALSE)</f>
        <v>4.5599999999999996</v>
      </c>
      <c r="E1485" t="str">
        <f>VLOOKUP($A1485,'Medical Examinations'!$A$2:$J$2336,4,FALSE)</f>
        <v>No</v>
      </c>
      <c r="F1485" t="str">
        <f>VLOOKUP($A1485,'Medical Examinations'!$A$2:$J$2336,5,FALSE)</f>
        <v>No</v>
      </c>
      <c r="G1485" t="str">
        <f>VLOOKUP($A1485,'Medical Examinations'!$A$2:$J$2336,6,FALSE)</f>
        <v>No</v>
      </c>
      <c r="H1485" s="17">
        <f>VLOOKUP($A1485,'Medical Examinations'!$A$2:$J$2336,7,FALSE)</f>
        <v>0</v>
      </c>
      <c r="I1485" t="str">
        <f>VLOOKUP($A1485,'Medical Examinations'!$A$2:$J$2336,8,FALSE)</f>
        <v>No</v>
      </c>
      <c r="J1485" t="str">
        <f>VLOOKUP($A1485,'Medical Examinations'!$A$2:$J$2336,9,FALSE)</f>
        <v>Overweight</v>
      </c>
      <c r="K1485" t="str">
        <f>VLOOKUP($A1485,'Medical Examinations'!$A$2:$J$2336,10,FALSE)</f>
        <v>Normal</v>
      </c>
      <c r="L1485" s="18">
        <f>VLOOKUP($A1485,'Hospitalisation Details'!$A$2:$H$2345,2,FALSE)</f>
        <v>29400</v>
      </c>
      <c r="M1485" s="13">
        <f>VLOOKUP($A1485,'Hospitalisation Details'!$A$2:$H$2345,4,FALSE)</f>
        <v>7050.64</v>
      </c>
      <c r="N1485" t="str">
        <f>VLOOKUP($A1485,'Hospitalisation Details'!$A$2:$H$2345,5,FALSE)</f>
        <v>tier - 2</v>
      </c>
      <c r="O1485" t="str">
        <f>VLOOKUP($A1485,'Hospitalisation Details'!$A$2:$H$2345,6,FALSE)</f>
        <v>tier - 3</v>
      </c>
      <c r="P1485" t="str">
        <f>VLOOKUP($A1485,'Hospitalisation Details'!$A$2:$H$2345,7,FALSE)</f>
        <v>R1011</v>
      </c>
      <c r="Q1485" s="17">
        <f>VLOOKUP($A1485,'Hospitalisation Details'!$A$2:$H$2345,8,FALSE)</f>
        <v>42</v>
      </c>
    </row>
    <row r="1486" spans="1:17" x14ac:dyDescent="0.25">
      <c r="A1486" t="str">
        <f>'Customer Names'!A1486</f>
        <v>Id1485</v>
      </c>
      <c r="B1486" t="str">
        <f>VLOOKUP($A1486,'Customer Names'!$A$2:$D$2336,3,FALSE)</f>
        <v>Amanda L</v>
      </c>
      <c r="C1486" s="16">
        <f>VLOOKUP($A1486,'Medical Examinations'!$A$2:$J$2336,2,FALSE)</f>
        <v>32.869999999999997</v>
      </c>
      <c r="D1486" s="16">
        <f>VLOOKUP($A1486,'Medical Examinations'!$A$2:$J$2336,3,FALSE)</f>
        <v>5.33</v>
      </c>
      <c r="E1486" t="str">
        <f>VLOOKUP($A1486,'Medical Examinations'!$A$2:$J$2336,4,FALSE)</f>
        <v>No</v>
      </c>
      <c r="F1486" t="str">
        <f>VLOOKUP($A1486,'Medical Examinations'!$A$2:$J$2336,5,FALSE)</f>
        <v>No</v>
      </c>
      <c r="G1486" t="str">
        <f>VLOOKUP($A1486,'Medical Examinations'!$A$2:$J$2336,6,FALSE)</f>
        <v>No</v>
      </c>
      <c r="H1486" s="17">
        <f>VLOOKUP($A1486,'Medical Examinations'!$A$2:$J$2336,7,FALSE)</f>
        <v>0</v>
      </c>
      <c r="I1486" t="str">
        <f>VLOOKUP($A1486,'Medical Examinations'!$A$2:$J$2336,8,FALSE)</f>
        <v>No</v>
      </c>
      <c r="J1486" t="str">
        <f>VLOOKUP($A1486,'Medical Examinations'!$A$2:$J$2336,9,FALSE)</f>
        <v>Obesity</v>
      </c>
      <c r="K1486" t="str">
        <f>VLOOKUP($A1486,'Medical Examinations'!$A$2:$J$2336,10,FALSE)</f>
        <v>Normal</v>
      </c>
      <c r="L1486" s="18">
        <f>VLOOKUP($A1486,'Hospitalisation Details'!$A$2:$H$2345,2,FALSE)</f>
        <v>29423</v>
      </c>
      <c r="M1486" s="13">
        <f>VLOOKUP($A1486,'Hospitalisation Details'!$A$2:$H$2345,4,FALSE)</f>
        <v>7050.02</v>
      </c>
      <c r="N1486" t="str">
        <f>VLOOKUP($A1486,'Hospitalisation Details'!$A$2:$H$2345,5,FALSE)</f>
        <v>tier - 2</v>
      </c>
      <c r="O1486" t="str">
        <f>VLOOKUP($A1486,'Hospitalisation Details'!$A$2:$H$2345,6,FALSE)</f>
        <v>tier - 1</v>
      </c>
      <c r="P1486" t="str">
        <f>VLOOKUP($A1486,'Hospitalisation Details'!$A$2:$H$2345,7,FALSE)</f>
        <v>R1024</v>
      </c>
      <c r="Q1486" s="17">
        <f>VLOOKUP($A1486,'Hospitalisation Details'!$A$2:$H$2345,8,FALSE)</f>
        <v>42</v>
      </c>
    </row>
    <row r="1487" spans="1:17" x14ac:dyDescent="0.25">
      <c r="A1487" t="str">
        <f>'Customer Names'!A1487</f>
        <v>Id1486</v>
      </c>
      <c r="B1487" t="str">
        <f>VLOOKUP($A1487,'Customer Names'!$A$2:$D$2336,3,FALSE)</f>
        <v>Ayako N.</v>
      </c>
      <c r="C1487" s="16">
        <f>VLOOKUP($A1487,'Medical Examinations'!$A$2:$J$2336,2,FALSE)</f>
        <v>26.18</v>
      </c>
      <c r="D1487" s="16">
        <f>VLOOKUP($A1487,'Medical Examinations'!$A$2:$J$2336,3,FALSE)</f>
        <v>5.63</v>
      </c>
      <c r="E1487" t="str">
        <f>VLOOKUP($A1487,'Medical Examinations'!$A$2:$J$2336,4,FALSE)</f>
        <v>No</v>
      </c>
      <c r="F1487" t="str">
        <f>VLOOKUP($A1487,'Medical Examinations'!$A$2:$J$2336,5,FALSE)</f>
        <v>No</v>
      </c>
      <c r="G1487" t="str">
        <f>VLOOKUP($A1487,'Medical Examinations'!$A$2:$J$2336,6,FALSE)</f>
        <v>No</v>
      </c>
      <c r="H1487" s="17">
        <f>VLOOKUP($A1487,'Medical Examinations'!$A$2:$J$2336,7,FALSE)</f>
        <v>0</v>
      </c>
      <c r="I1487" t="str">
        <f>VLOOKUP($A1487,'Medical Examinations'!$A$2:$J$2336,8,FALSE)</f>
        <v>No</v>
      </c>
      <c r="J1487" t="str">
        <f>VLOOKUP($A1487,'Medical Examinations'!$A$2:$J$2336,9,FALSE)</f>
        <v>Overweight</v>
      </c>
      <c r="K1487" t="str">
        <f>VLOOKUP($A1487,'Medical Examinations'!$A$2:$J$2336,10,FALSE)</f>
        <v>Normal</v>
      </c>
      <c r="L1487" s="18">
        <f>VLOOKUP($A1487,'Hospitalisation Details'!$A$2:$H$2345,2,FALSE)</f>
        <v>29516</v>
      </c>
      <c r="M1487" s="13">
        <f>VLOOKUP($A1487,'Hospitalisation Details'!$A$2:$H$2345,4,FALSE)</f>
        <v>7046.72</v>
      </c>
      <c r="N1487" t="str">
        <f>VLOOKUP($A1487,'Hospitalisation Details'!$A$2:$H$2345,5,FALSE)</f>
        <v>tier - 2</v>
      </c>
      <c r="O1487" t="str">
        <f>VLOOKUP($A1487,'Hospitalisation Details'!$A$2:$H$2345,6,FALSE)</f>
        <v>tier - 3</v>
      </c>
      <c r="P1487" t="str">
        <f>VLOOKUP($A1487,'Hospitalisation Details'!$A$2:$H$2345,7,FALSE)</f>
        <v>R1013</v>
      </c>
      <c r="Q1487" s="17">
        <f>VLOOKUP($A1487,'Hospitalisation Details'!$A$2:$H$2345,8,FALSE)</f>
        <v>42</v>
      </c>
    </row>
    <row r="1488" spans="1:17" x14ac:dyDescent="0.25">
      <c r="A1488" t="str">
        <f>'Customer Names'!A1488</f>
        <v>Id1487</v>
      </c>
      <c r="B1488" t="str">
        <f>VLOOKUP($A1488,'Customer Names'!$A$2:$D$2336,3,FALSE)</f>
        <v>Emilee</v>
      </c>
      <c r="C1488" s="16">
        <f>VLOOKUP($A1488,'Medical Examinations'!$A$2:$J$2336,2,FALSE)</f>
        <v>25.3</v>
      </c>
      <c r="D1488" s="16">
        <f>VLOOKUP($A1488,'Medical Examinations'!$A$2:$J$2336,3,FALSE)</f>
        <v>5.12</v>
      </c>
      <c r="E1488" t="str">
        <f>VLOOKUP($A1488,'Medical Examinations'!$A$2:$J$2336,4,FALSE)</f>
        <v>No</v>
      </c>
      <c r="F1488" t="str">
        <f>VLOOKUP($A1488,'Medical Examinations'!$A$2:$J$2336,5,FALSE)</f>
        <v>No</v>
      </c>
      <c r="G1488" t="str">
        <f>VLOOKUP($A1488,'Medical Examinations'!$A$2:$J$2336,6,FALSE)</f>
        <v>No</v>
      </c>
      <c r="H1488" s="17">
        <f>VLOOKUP($A1488,'Medical Examinations'!$A$2:$J$2336,7,FALSE)</f>
        <v>0</v>
      </c>
      <c r="I1488" t="str">
        <f>VLOOKUP($A1488,'Medical Examinations'!$A$2:$J$2336,8,FALSE)</f>
        <v>No</v>
      </c>
      <c r="J1488" t="str">
        <f>VLOOKUP($A1488,'Medical Examinations'!$A$2:$J$2336,9,FALSE)</f>
        <v>Overweight</v>
      </c>
      <c r="K1488" t="str">
        <f>VLOOKUP($A1488,'Medical Examinations'!$A$2:$J$2336,10,FALSE)</f>
        <v>Normal</v>
      </c>
      <c r="L1488" s="18">
        <f>VLOOKUP($A1488,'Hospitalisation Details'!$A$2:$H$2345,2,FALSE)</f>
        <v>29428</v>
      </c>
      <c r="M1488" s="13">
        <f>VLOOKUP($A1488,'Hospitalisation Details'!$A$2:$H$2345,4,FALSE)</f>
        <v>7045.5</v>
      </c>
      <c r="N1488" t="str">
        <f>VLOOKUP($A1488,'Hospitalisation Details'!$A$2:$H$2345,5,FALSE)</f>
        <v>tier - 2</v>
      </c>
      <c r="O1488" t="str">
        <f>VLOOKUP($A1488,'Hospitalisation Details'!$A$2:$H$2345,6,FALSE)</f>
        <v>tier - 1</v>
      </c>
      <c r="P1488" t="str">
        <f>VLOOKUP($A1488,'Hospitalisation Details'!$A$2:$H$2345,7,FALSE)</f>
        <v>R1011</v>
      </c>
      <c r="Q1488" s="17">
        <f>VLOOKUP($A1488,'Hospitalisation Details'!$A$2:$H$2345,8,FALSE)</f>
        <v>42</v>
      </c>
    </row>
    <row r="1489" spans="1:17" x14ac:dyDescent="0.25">
      <c r="A1489" t="str">
        <f>'Customer Names'!A1489</f>
        <v>Id1488</v>
      </c>
      <c r="B1489" t="str">
        <f>VLOOKUP($A1489,'Customer Names'!$A$2:$D$2336,3,FALSE)</f>
        <v>Stephen M</v>
      </c>
      <c r="C1489" s="16">
        <f>VLOOKUP($A1489,'Medical Examinations'!$A$2:$J$2336,2,FALSE)</f>
        <v>36.94</v>
      </c>
      <c r="D1489" s="16">
        <f>VLOOKUP($A1489,'Medical Examinations'!$A$2:$J$2336,3,FALSE)</f>
        <v>5.15</v>
      </c>
      <c r="E1489" t="str">
        <f>VLOOKUP($A1489,'Medical Examinations'!$A$2:$J$2336,4,FALSE)</f>
        <v>yes</v>
      </c>
      <c r="F1489" t="str">
        <f>VLOOKUP($A1489,'Medical Examinations'!$A$2:$J$2336,5,FALSE)</f>
        <v>No</v>
      </c>
      <c r="G1489" t="str">
        <f>VLOOKUP($A1489,'Medical Examinations'!$A$2:$J$2336,6,FALSE)</f>
        <v>No</v>
      </c>
      <c r="H1489" s="17">
        <f>VLOOKUP($A1489,'Medical Examinations'!$A$2:$J$2336,7,FALSE)</f>
        <v>1</v>
      </c>
      <c r="I1489" t="str">
        <f>VLOOKUP($A1489,'Medical Examinations'!$A$2:$J$2336,8,FALSE)</f>
        <v>No</v>
      </c>
      <c r="J1489" t="str">
        <f>VLOOKUP($A1489,'Medical Examinations'!$A$2:$J$2336,9,FALSE)</f>
        <v>Obesity</v>
      </c>
      <c r="K1489" t="str">
        <f>VLOOKUP($A1489,'Medical Examinations'!$A$2:$J$2336,10,FALSE)</f>
        <v>Normal</v>
      </c>
      <c r="L1489" s="18">
        <f>VLOOKUP($A1489,'Hospitalisation Details'!$A$2:$H$2345,2,FALSE)</f>
        <v>35001</v>
      </c>
      <c r="M1489" s="13">
        <f>VLOOKUP($A1489,'Hospitalisation Details'!$A$2:$H$2345,4,FALSE)</f>
        <v>7042.11</v>
      </c>
      <c r="N1489" t="str">
        <f>VLOOKUP($A1489,'Hospitalisation Details'!$A$2:$H$2345,5,FALSE)</f>
        <v>tier - 2</v>
      </c>
      <c r="O1489" t="str">
        <f>VLOOKUP($A1489,'Hospitalisation Details'!$A$2:$H$2345,6,FALSE)</f>
        <v>tier - 3</v>
      </c>
      <c r="P1489" t="str">
        <f>VLOOKUP($A1489,'Hospitalisation Details'!$A$2:$H$2345,7,FALSE)</f>
        <v>R1012</v>
      </c>
      <c r="Q1489" s="17">
        <f>VLOOKUP($A1489,'Hospitalisation Details'!$A$2:$H$2345,8,FALSE)</f>
        <v>27</v>
      </c>
    </row>
    <row r="1490" spans="1:17" x14ac:dyDescent="0.25">
      <c r="A1490" t="str">
        <f>'Customer Names'!A1490</f>
        <v>Id1489</v>
      </c>
      <c r="B1490" t="str">
        <f>VLOOKUP($A1490,'Customer Names'!$A$2:$D$2336,3,FALSE)</f>
        <v>Annemarie A</v>
      </c>
      <c r="C1490" s="16">
        <f>VLOOKUP($A1490,'Medical Examinations'!$A$2:$J$2336,2,FALSE)</f>
        <v>22.86</v>
      </c>
      <c r="D1490" s="16">
        <f>VLOOKUP($A1490,'Medical Examinations'!$A$2:$J$2336,3,FALSE)</f>
        <v>7.5</v>
      </c>
      <c r="E1490" t="str">
        <f>VLOOKUP($A1490,'Medical Examinations'!$A$2:$J$2336,4,FALSE)</f>
        <v>No</v>
      </c>
      <c r="F1490" t="str">
        <f>VLOOKUP($A1490,'Medical Examinations'!$A$2:$J$2336,5,FALSE)</f>
        <v>No</v>
      </c>
      <c r="G1490" t="str">
        <f>VLOOKUP($A1490,'Medical Examinations'!$A$2:$J$2336,6,FALSE)</f>
        <v>No</v>
      </c>
      <c r="H1490" s="17">
        <f>VLOOKUP($A1490,'Medical Examinations'!$A$2:$J$2336,7,FALSE)</f>
        <v>0</v>
      </c>
      <c r="I1490" t="str">
        <f>VLOOKUP($A1490,'Medical Examinations'!$A$2:$J$2336,8,FALSE)</f>
        <v>No</v>
      </c>
      <c r="J1490" t="str">
        <f>VLOOKUP($A1490,'Medical Examinations'!$A$2:$J$2336,9,FALSE)</f>
        <v>Normal Weight</v>
      </c>
      <c r="K1490" t="str">
        <f>VLOOKUP($A1490,'Medical Examinations'!$A$2:$J$2336,10,FALSE)</f>
        <v>Diabetes</v>
      </c>
      <c r="L1490" s="18">
        <f>VLOOKUP($A1490,'Hospitalisation Details'!$A$2:$H$2345,2,FALSE)</f>
        <v>28643</v>
      </c>
      <c r="M1490" s="13">
        <f>VLOOKUP($A1490,'Hospitalisation Details'!$A$2:$H$2345,4,FALSE)</f>
        <v>7033.08</v>
      </c>
      <c r="N1490" t="str">
        <f>VLOOKUP($A1490,'Hospitalisation Details'!$A$2:$H$2345,5,FALSE)</f>
        <v>tier - 2</v>
      </c>
      <c r="O1490" t="str">
        <f>VLOOKUP($A1490,'Hospitalisation Details'!$A$2:$H$2345,6,FALSE)</f>
        <v>tier - 2</v>
      </c>
      <c r="P1490" t="str">
        <f>VLOOKUP($A1490,'Hospitalisation Details'!$A$2:$H$2345,7,FALSE)</f>
        <v>R1013</v>
      </c>
      <c r="Q1490" s="17">
        <f>VLOOKUP($A1490,'Hospitalisation Details'!$A$2:$H$2345,8,FALSE)</f>
        <v>45</v>
      </c>
    </row>
    <row r="1491" spans="1:17" x14ac:dyDescent="0.25">
      <c r="A1491" t="str">
        <f>'Customer Names'!A1491</f>
        <v>Id1490</v>
      </c>
      <c r="B1491" t="str">
        <f>VLOOKUP($A1491,'Customer Names'!$A$2:$D$2336,3,FALSE)</f>
        <v>Ashley R</v>
      </c>
      <c r="C1491" s="16">
        <f>VLOOKUP($A1491,'Medical Examinations'!$A$2:$J$2336,2,FALSE)</f>
        <v>18.760000000000002</v>
      </c>
      <c r="D1491" s="16">
        <f>VLOOKUP($A1491,'Medical Examinations'!$A$2:$J$2336,3,FALSE)</f>
        <v>4.88</v>
      </c>
      <c r="E1491" t="str">
        <f>VLOOKUP($A1491,'Medical Examinations'!$A$2:$J$2336,4,FALSE)</f>
        <v>yes</v>
      </c>
      <c r="F1491" t="str">
        <f>VLOOKUP($A1491,'Medical Examinations'!$A$2:$J$2336,5,FALSE)</f>
        <v>No</v>
      </c>
      <c r="G1491" t="str">
        <f>VLOOKUP($A1491,'Medical Examinations'!$A$2:$J$2336,6,FALSE)</f>
        <v>Yes</v>
      </c>
      <c r="H1491" s="17">
        <f>VLOOKUP($A1491,'Medical Examinations'!$A$2:$J$2336,7,FALSE)</f>
        <v>1</v>
      </c>
      <c r="I1491" t="str">
        <f>VLOOKUP($A1491,'Medical Examinations'!$A$2:$J$2336,8,FALSE)</f>
        <v>No</v>
      </c>
      <c r="J1491" t="str">
        <f>VLOOKUP($A1491,'Medical Examinations'!$A$2:$J$2336,9,FALSE)</f>
        <v>Normal Weight</v>
      </c>
      <c r="K1491" t="str">
        <f>VLOOKUP($A1491,'Medical Examinations'!$A$2:$J$2336,10,FALSE)</f>
        <v>Normal</v>
      </c>
      <c r="L1491" s="18">
        <f>VLOOKUP($A1491,'Hospitalisation Details'!$A$2:$H$2345,2,FALSE)</f>
        <v>25390</v>
      </c>
      <c r="M1491" s="13">
        <f>VLOOKUP($A1491,'Hospitalisation Details'!$A$2:$H$2345,4,FALSE)</f>
        <v>7003.1</v>
      </c>
      <c r="N1491" t="str">
        <f>VLOOKUP($A1491,'Hospitalisation Details'!$A$2:$H$2345,5,FALSE)</f>
        <v>tier - 2</v>
      </c>
      <c r="O1491" t="str">
        <f>VLOOKUP($A1491,'Hospitalisation Details'!$A$2:$H$2345,6,FALSE)</f>
        <v>tier - 3</v>
      </c>
      <c r="P1491" t="str">
        <f>VLOOKUP($A1491,'Hospitalisation Details'!$A$2:$H$2345,7,FALSE)</f>
        <v>R1013</v>
      </c>
      <c r="Q1491" s="17">
        <f>VLOOKUP($A1491,'Hospitalisation Details'!$A$2:$H$2345,8,FALSE)</f>
        <v>53</v>
      </c>
    </row>
    <row r="1492" spans="1:17" x14ac:dyDescent="0.25">
      <c r="A1492" t="str">
        <f>'Customer Names'!A1492</f>
        <v>Id1491</v>
      </c>
      <c r="B1492" t="str">
        <f>VLOOKUP($A1492,'Customer Names'!$A$2:$D$2336,3,FALSE)</f>
        <v>Leslie A</v>
      </c>
      <c r="C1492" s="16">
        <f>VLOOKUP($A1492,'Medical Examinations'!$A$2:$J$2336,2,FALSE)</f>
        <v>24.36</v>
      </c>
      <c r="D1492" s="16">
        <f>VLOOKUP($A1492,'Medical Examinations'!$A$2:$J$2336,3,FALSE)</f>
        <v>5.57</v>
      </c>
      <c r="E1492" t="str">
        <f>VLOOKUP($A1492,'Medical Examinations'!$A$2:$J$2336,4,FALSE)</f>
        <v>No</v>
      </c>
      <c r="F1492" t="str">
        <f>VLOOKUP($A1492,'Medical Examinations'!$A$2:$J$2336,5,FALSE)</f>
        <v>No</v>
      </c>
      <c r="G1492" t="str">
        <f>VLOOKUP($A1492,'Medical Examinations'!$A$2:$J$2336,6,FALSE)</f>
        <v>No</v>
      </c>
      <c r="H1492" s="17">
        <f>VLOOKUP($A1492,'Medical Examinations'!$A$2:$J$2336,7,FALSE)</f>
        <v>0</v>
      </c>
      <c r="I1492" t="str">
        <f>VLOOKUP($A1492,'Medical Examinations'!$A$2:$J$2336,8,FALSE)</f>
        <v>No</v>
      </c>
      <c r="J1492" t="str">
        <f>VLOOKUP($A1492,'Medical Examinations'!$A$2:$J$2336,9,FALSE)</f>
        <v>Normal Weight</v>
      </c>
      <c r="K1492" t="str">
        <f>VLOOKUP($A1492,'Medical Examinations'!$A$2:$J$2336,10,FALSE)</f>
        <v>Normal</v>
      </c>
      <c r="L1492" s="18">
        <f>VLOOKUP($A1492,'Hospitalisation Details'!$A$2:$H$2345,2,FALSE)</f>
        <v>30195</v>
      </c>
      <c r="M1492" s="13">
        <f>VLOOKUP($A1492,'Hospitalisation Details'!$A$2:$H$2345,4,FALSE)</f>
        <v>6989.95</v>
      </c>
      <c r="N1492" t="str">
        <f>VLOOKUP($A1492,'Hospitalisation Details'!$A$2:$H$2345,5,FALSE)</f>
        <v>tier - 2</v>
      </c>
      <c r="O1492" t="str">
        <f>VLOOKUP($A1492,'Hospitalisation Details'!$A$2:$H$2345,6,FALSE)</f>
        <v>tier - 1</v>
      </c>
      <c r="P1492" t="str">
        <f>VLOOKUP($A1492,'Hospitalisation Details'!$A$2:$H$2345,7,FALSE)</f>
        <v>R1013</v>
      </c>
      <c r="Q1492" s="17">
        <f>VLOOKUP($A1492,'Hospitalisation Details'!$A$2:$H$2345,8,FALSE)</f>
        <v>40</v>
      </c>
    </row>
    <row r="1493" spans="1:17" x14ac:dyDescent="0.25">
      <c r="A1493" t="str">
        <f>'Customer Names'!A1493</f>
        <v>Id1492</v>
      </c>
      <c r="B1493" t="str">
        <f>VLOOKUP($A1493,'Customer Names'!$A$2:$D$2336,3,FALSE)</f>
        <v>Mauricio J. Sr.</v>
      </c>
      <c r="C1493" s="16">
        <f>VLOOKUP($A1493,'Medical Examinations'!$A$2:$J$2336,2,FALSE)</f>
        <v>32.299999999999997</v>
      </c>
      <c r="D1493" s="16">
        <f>VLOOKUP($A1493,'Medical Examinations'!$A$2:$J$2336,3,FALSE)</f>
        <v>5.31</v>
      </c>
      <c r="E1493" t="str">
        <f>VLOOKUP($A1493,'Medical Examinations'!$A$2:$J$2336,4,FALSE)</f>
        <v>No</v>
      </c>
      <c r="F1493" t="str">
        <f>VLOOKUP($A1493,'Medical Examinations'!$A$2:$J$2336,5,FALSE)</f>
        <v>No</v>
      </c>
      <c r="G1493" t="str">
        <f>VLOOKUP($A1493,'Medical Examinations'!$A$2:$J$2336,6,FALSE)</f>
        <v>No</v>
      </c>
      <c r="H1493" s="17">
        <f>VLOOKUP($A1493,'Medical Examinations'!$A$2:$J$2336,7,FALSE)</f>
        <v>0</v>
      </c>
      <c r="I1493" t="str">
        <f>VLOOKUP($A1493,'Medical Examinations'!$A$2:$J$2336,8,FALSE)</f>
        <v>No</v>
      </c>
      <c r="J1493" t="str">
        <f>VLOOKUP($A1493,'Medical Examinations'!$A$2:$J$2336,9,FALSE)</f>
        <v>Obesity</v>
      </c>
      <c r="K1493" t="str">
        <f>VLOOKUP($A1493,'Medical Examinations'!$A$2:$J$2336,10,FALSE)</f>
        <v>Normal</v>
      </c>
      <c r="L1493" s="18">
        <f>VLOOKUP($A1493,'Hospitalisation Details'!$A$2:$H$2345,2,FALSE)</f>
        <v>30242</v>
      </c>
      <c r="M1493" s="13">
        <f>VLOOKUP($A1493,'Hospitalisation Details'!$A$2:$H$2345,4,FALSE)</f>
        <v>6986.7</v>
      </c>
      <c r="N1493" t="str">
        <f>VLOOKUP($A1493,'Hospitalisation Details'!$A$2:$H$2345,5,FALSE)</f>
        <v>tier - 3</v>
      </c>
      <c r="O1493" t="str">
        <f>VLOOKUP($A1493,'Hospitalisation Details'!$A$2:$H$2345,6,FALSE)</f>
        <v>tier - 1</v>
      </c>
      <c r="P1493" t="str">
        <f>VLOOKUP($A1493,'Hospitalisation Details'!$A$2:$H$2345,7,FALSE)</f>
        <v>R1012</v>
      </c>
      <c r="Q1493" s="17">
        <f>VLOOKUP($A1493,'Hospitalisation Details'!$A$2:$H$2345,8,FALSE)</f>
        <v>40</v>
      </c>
    </row>
    <row r="1494" spans="1:17" x14ac:dyDescent="0.25">
      <c r="A1494" t="str">
        <f>'Customer Names'!A1494</f>
        <v>Id1493</v>
      </c>
      <c r="B1494" t="str">
        <f>VLOOKUP($A1494,'Customer Names'!$A$2:$D$2336,3,FALSE)</f>
        <v>Kieran</v>
      </c>
      <c r="C1494" s="16">
        <f>VLOOKUP($A1494,'Medical Examinations'!$A$2:$J$2336,2,FALSE)</f>
        <v>22.704999999999998</v>
      </c>
      <c r="D1494" s="16">
        <f>VLOOKUP($A1494,'Medical Examinations'!$A$2:$J$2336,3,FALSE)</f>
        <v>4.57</v>
      </c>
      <c r="E1494" t="str">
        <f>VLOOKUP($A1494,'Medical Examinations'!$A$2:$J$2336,4,FALSE)</f>
        <v>yes</v>
      </c>
      <c r="F1494" t="str">
        <f>VLOOKUP($A1494,'Medical Examinations'!$A$2:$J$2336,5,FALSE)</f>
        <v>No</v>
      </c>
      <c r="G1494" t="str">
        <f>VLOOKUP($A1494,'Medical Examinations'!$A$2:$J$2336,6,FALSE)</f>
        <v>No</v>
      </c>
      <c r="H1494" s="17">
        <f>VLOOKUP($A1494,'Medical Examinations'!$A$2:$J$2336,7,FALSE)</f>
        <v>0</v>
      </c>
      <c r="I1494" t="str">
        <f>VLOOKUP($A1494,'Medical Examinations'!$A$2:$J$2336,8,FALSE)</f>
        <v>No</v>
      </c>
      <c r="J1494" t="str">
        <f>VLOOKUP($A1494,'Medical Examinations'!$A$2:$J$2336,9,FALSE)</f>
        <v>Normal Weight</v>
      </c>
      <c r="K1494" t="str">
        <f>VLOOKUP($A1494,'Medical Examinations'!$A$2:$J$2336,10,FALSE)</f>
        <v>Normal</v>
      </c>
      <c r="L1494" s="18">
        <f>VLOOKUP($A1494,'Hospitalisation Details'!$A$2:$H$2345,2,FALSE)</f>
        <v>31391</v>
      </c>
      <c r="M1494" s="13">
        <f>VLOOKUP($A1494,'Hospitalisation Details'!$A$2:$H$2345,4,FALSE)</f>
        <v>6985.51</v>
      </c>
      <c r="N1494" t="str">
        <f>VLOOKUP($A1494,'Hospitalisation Details'!$A$2:$H$2345,5,FALSE)</f>
        <v>tier - 2</v>
      </c>
      <c r="O1494" t="str">
        <f>VLOOKUP($A1494,'Hospitalisation Details'!$A$2:$H$2345,6,FALSE)</f>
        <v>tier - 2</v>
      </c>
      <c r="P1494" t="str">
        <f>VLOOKUP($A1494,'Hospitalisation Details'!$A$2:$H$2345,7,FALSE)</f>
        <v>R1019</v>
      </c>
      <c r="Q1494" s="17">
        <f>VLOOKUP($A1494,'Hospitalisation Details'!$A$2:$H$2345,8,FALSE)</f>
        <v>37</v>
      </c>
    </row>
    <row r="1495" spans="1:17" x14ac:dyDescent="0.25">
      <c r="A1495" t="str">
        <f>'Customer Names'!A1495</f>
        <v>Id1494</v>
      </c>
      <c r="B1495" t="str">
        <f>VLOOKUP($A1495,'Customer Names'!$A$2:$D$2336,3,FALSE)</f>
        <v>Elizabeth A</v>
      </c>
      <c r="C1495" s="16">
        <f>VLOOKUP($A1495,'Medical Examinations'!$A$2:$J$2336,2,FALSE)</f>
        <v>21.79</v>
      </c>
      <c r="D1495" s="16">
        <f>VLOOKUP($A1495,'Medical Examinations'!$A$2:$J$2336,3,FALSE)</f>
        <v>8.6999999999999993</v>
      </c>
      <c r="E1495" t="str">
        <f>VLOOKUP($A1495,'Medical Examinations'!$A$2:$J$2336,4,FALSE)</f>
        <v>yes</v>
      </c>
      <c r="F1495" t="str">
        <f>VLOOKUP($A1495,'Medical Examinations'!$A$2:$J$2336,5,FALSE)</f>
        <v>No</v>
      </c>
      <c r="G1495" t="str">
        <f>VLOOKUP($A1495,'Medical Examinations'!$A$2:$J$2336,6,FALSE)</f>
        <v>No</v>
      </c>
      <c r="H1495" s="17">
        <f>VLOOKUP($A1495,'Medical Examinations'!$A$2:$J$2336,7,FALSE)</f>
        <v>1</v>
      </c>
      <c r="I1495" t="str">
        <f>VLOOKUP($A1495,'Medical Examinations'!$A$2:$J$2336,8,FALSE)</f>
        <v>No</v>
      </c>
      <c r="J1495" t="str">
        <f>VLOOKUP($A1495,'Medical Examinations'!$A$2:$J$2336,9,FALSE)</f>
        <v>Normal Weight</v>
      </c>
      <c r="K1495" t="str">
        <f>VLOOKUP($A1495,'Medical Examinations'!$A$2:$J$2336,10,FALSE)</f>
        <v>Diabetes</v>
      </c>
      <c r="L1495" s="18">
        <f>VLOOKUP($A1495,'Hospitalisation Details'!$A$2:$H$2345,2,FALSE)</f>
        <v>27548</v>
      </c>
      <c r="M1495" s="13">
        <f>VLOOKUP($A1495,'Hospitalisation Details'!$A$2:$H$2345,4,FALSE)</f>
        <v>6965.21</v>
      </c>
      <c r="N1495" t="str">
        <f>VLOOKUP($A1495,'Hospitalisation Details'!$A$2:$H$2345,5,FALSE)</f>
        <v>tier - 2</v>
      </c>
      <c r="O1495" t="str">
        <f>VLOOKUP($A1495,'Hospitalisation Details'!$A$2:$H$2345,6,FALSE)</f>
        <v>tier - 3</v>
      </c>
      <c r="P1495" t="str">
        <f>VLOOKUP($A1495,'Hospitalisation Details'!$A$2:$H$2345,7,FALSE)</f>
        <v>R1013</v>
      </c>
      <c r="Q1495" s="17">
        <f>VLOOKUP($A1495,'Hospitalisation Details'!$A$2:$H$2345,8,FALSE)</f>
        <v>48</v>
      </c>
    </row>
    <row r="1496" spans="1:17" x14ac:dyDescent="0.25">
      <c r="A1496" t="str">
        <f>'Customer Names'!A1496</f>
        <v>Id1495</v>
      </c>
      <c r="B1496" t="str">
        <f>VLOOKUP($A1496,'Customer Names'!$A$2:$D$2336,3,FALSE)</f>
        <v>Zeke M.</v>
      </c>
      <c r="C1496" s="16">
        <f>VLOOKUP($A1496,'Medical Examinations'!$A$2:$J$2336,2,FALSE)</f>
        <v>24.52</v>
      </c>
      <c r="D1496" s="16">
        <f>VLOOKUP($A1496,'Medical Examinations'!$A$2:$J$2336,3,FALSE)</f>
        <v>4.76</v>
      </c>
      <c r="E1496" t="str">
        <f>VLOOKUP($A1496,'Medical Examinations'!$A$2:$J$2336,4,FALSE)</f>
        <v>No</v>
      </c>
      <c r="F1496" t="str">
        <f>VLOOKUP($A1496,'Medical Examinations'!$A$2:$J$2336,5,FALSE)</f>
        <v>No</v>
      </c>
      <c r="G1496" t="str">
        <f>VLOOKUP($A1496,'Medical Examinations'!$A$2:$J$2336,6,FALSE)</f>
        <v>No</v>
      </c>
      <c r="H1496" s="17">
        <f>VLOOKUP($A1496,'Medical Examinations'!$A$2:$J$2336,7,FALSE)</f>
        <v>0</v>
      </c>
      <c r="I1496" t="str">
        <f>VLOOKUP($A1496,'Medical Examinations'!$A$2:$J$2336,8,FALSE)</f>
        <v>No</v>
      </c>
      <c r="J1496" t="str">
        <f>VLOOKUP($A1496,'Medical Examinations'!$A$2:$J$2336,9,FALSE)</f>
        <v>Normal Weight</v>
      </c>
      <c r="K1496" t="str">
        <f>VLOOKUP($A1496,'Medical Examinations'!$A$2:$J$2336,10,FALSE)</f>
        <v>Normal</v>
      </c>
      <c r="L1496" s="18">
        <f>VLOOKUP($A1496,'Hospitalisation Details'!$A$2:$H$2345,2,FALSE)</f>
        <v>29451</v>
      </c>
      <c r="M1496" s="13">
        <f>VLOOKUP($A1496,'Hospitalisation Details'!$A$2:$H$2345,4,FALSE)</f>
        <v>6951.12</v>
      </c>
      <c r="N1496" t="str">
        <f>VLOOKUP($A1496,'Hospitalisation Details'!$A$2:$H$2345,5,FALSE)</f>
        <v>tier - 2</v>
      </c>
      <c r="O1496" t="str">
        <f>VLOOKUP($A1496,'Hospitalisation Details'!$A$2:$H$2345,6,FALSE)</f>
        <v>tier - 2</v>
      </c>
      <c r="P1496" t="str">
        <f>VLOOKUP($A1496,'Hospitalisation Details'!$A$2:$H$2345,7,FALSE)</f>
        <v>R1013</v>
      </c>
      <c r="Q1496" s="17">
        <f>VLOOKUP($A1496,'Hospitalisation Details'!$A$2:$H$2345,8,FALSE)</f>
        <v>42</v>
      </c>
    </row>
    <row r="1497" spans="1:17" x14ac:dyDescent="0.25">
      <c r="A1497" t="str">
        <f>'Customer Names'!A1497</f>
        <v>Id1496</v>
      </c>
      <c r="B1497" t="str">
        <f>VLOOKUP($A1497,'Customer Names'!$A$2:$D$2336,3,FALSE)</f>
        <v>Chip</v>
      </c>
      <c r="C1497" s="16">
        <f>VLOOKUP($A1497,'Medical Examinations'!$A$2:$J$2336,2,FALSE)</f>
        <v>39.520000000000003</v>
      </c>
      <c r="D1497" s="16">
        <f>VLOOKUP($A1497,'Medical Examinations'!$A$2:$J$2336,3,FALSE)</f>
        <v>11.81</v>
      </c>
      <c r="E1497" t="str">
        <f>VLOOKUP($A1497,'Medical Examinations'!$A$2:$J$2336,4,FALSE)</f>
        <v>No</v>
      </c>
      <c r="F1497" t="str">
        <f>VLOOKUP($A1497,'Medical Examinations'!$A$2:$J$2336,5,FALSE)</f>
        <v>No</v>
      </c>
      <c r="G1497" t="str">
        <f>VLOOKUP($A1497,'Medical Examinations'!$A$2:$J$2336,6,FALSE)</f>
        <v>No</v>
      </c>
      <c r="H1497" s="17">
        <f>VLOOKUP($A1497,'Medical Examinations'!$A$2:$J$2336,7,FALSE)</f>
        <v>0</v>
      </c>
      <c r="I1497" t="str">
        <f>VLOOKUP($A1497,'Medical Examinations'!$A$2:$J$2336,8,FALSE)</f>
        <v>No</v>
      </c>
      <c r="J1497" t="str">
        <f>VLOOKUP($A1497,'Medical Examinations'!$A$2:$J$2336,9,FALSE)</f>
        <v>Obesity</v>
      </c>
      <c r="K1497" t="str">
        <f>VLOOKUP($A1497,'Medical Examinations'!$A$2:$J$2336,10,FALSE)</f>
        <v>Diabetes</v>
      </c>
      <c r="L1497" s="18">
        <f>VLOOKUP($A1497,'Hospitalisation Details'!$A$2:$H$2345,2,FALSE)</f>
        <v>28839</v>
      </c>
      <c r="M1497" s="13">
        <f>VLOOKUP($A1497,'Hospitalisation Details'!$A$2:$H$2345,4,FALSE)</f>
        <v>6948.7</v>
      </c>
      <c r="N1497" t="str">
        <f>VLOOKUP($A1497,'Hospitalisation Details'!$A$2:$H$2345,5,FALSE)</f>
        <v>tier - 1</v>
      </c>
      <c r="O1497" t="str">
        <f>VLOOKUP($A1497,'Hospitalisation Details'!$A$2:$H$2345,6,FALSE)</f>
        <v>tier - 2</v>
      </c>
      <c r="P1497" t="str">
        <f>VLOOKUP($A1497,'Hospitalisation Details'!$A$2:$H$2345,7,FALSE)</f>
        <v>R1012</v>
      </c>
      <c r="Q1497" s="17">
        <f>VLOOKUP($A1497,'Hospitalisation Details'!$A$2:$H$2345,8,FALSE)</f>
        <v>44</v>
      </c>
    </row>
    <row r="1498" spans="1:17" x14ac:dyDescent="0.25">
      <c r="A1498" t="str">
        <f>'Customer Names'!A1498</f>
        <v>Id1497</v>
      </c>
      <c r="B1498" t="str">
        <f>VLOOKUP($A1498,'Customer Names'!$A$2:$D$2336,3,FALSE)</f>
        <v>Miguel Angel Sr.</v>
      </c>
      <c r="C1498" s="16">
        <f>VLOOKUP($A1498,'Medical Examinations'!$A$2:$J$2336,2,FALSE)</f>
        <v>24.49</v>
      </c>
      <c r="D1498" s="16">
        <f>VLOOKUP($A1498,'Medical Examinations'!$A$2:$J$2336,3,FALSE)</f>
        <v>4.67</v>
      </c>
      <c r="E1498" t="str">
        <f>VLOOKUP($A1498,'Medical Examinations'!$A$2:$J$2336,4,FALSE)</f>
        <v>No</v>
      </c>
      <c r="F1498" t="str">
        <f>VLOOKUP($A1498,'Medical Examinations'!$A$2:$J$2336,5,FALSE)</f>
        <v>No</v>
      </c>
      <c r="G1498" t="str">
        <f>VLOOKUP($A1498,'Medical Examinations'!$A$2:$J$2336,6,FALSE)</f>
        <v>No</v>
      </c>
      <c r="H1498" s="17">
        <f>VLOOKUP($A1498,'Medical Examinations'!$A$2:$J$2336,7,FALSE)</f>
        <v>0</v>
      </c>
      <c r="I1498" t="str">
        <f>VLOOKUP($A1498,'Medical Examinations'!$A$2:$J$2336,8,FALSE)</f>
        <v>No</v>
      </c>
      <c r="J1498" t="str">
        <f>VLOOKUP($A1498,'Medical Examinations'!$A$2:$J$2336,9,FALSE)</f>
        <v>Normal Weight</v>
      </c>
      <c r="K1498" t="str">
        <f>VLOOKUP($A1498,'Medical Examinations'!$A$2:$J$2336,10,FALSE)</f>
        <v>Normal</v>
      </c>
      <c r="L1498" s="18">
        <f>VLOOKUP($A1498,'Hospitalisation Details'!$A$2:$H$2345,2,FALSE)</f>
        <v>29499</v>
      </c>
      <c r="M1498" s="13">
        <f>VLOOKUP($A1498,'Hospitalisation Details'!$A$2:$H$2345,4,FALSE)</f>
        <v>6940.94</v>
      </c>
      <c r="N1498" t="str">
        <f>VLOOKUP($A1498,'Hospitalisation Details'!$A$2:$H$2345,5,FALSE)</f>
        <v>tier - 2</v>
      </c>
      <c r="O1498" t="str">
        <f>VLOOKUP($A1498,'Hospitalisation Details'!$A$2:$H$2345,6,FALSE)</f>
        <v>tier - 3</v>
      </c>
      <c r="P1498" t="str">
        <f>VLOOKUP($A1498,'Hospitalisation Details'!$A$2:$H$2345,7,FALSE)</f>
        <v>R1013</v>
      </c>
      <c r="Q1498" s="17">
        <f>VLOOKUP($A1498,'Hospitalisation Details'!$A$2:$H$2345,8,FALSE)</f>
        <v>42</v>
      </c>
    </row>
    <row r="1499" spans="1:17" x14ac:dyDescent="0.25">
      <c r="A1499" t="str">
        <f>'Customer Names'!A1499</f>
        <v>Id1498</v>
      </c>
      <c r="B1499" t="str">
        <f>VLOOKUP($A1499,'Customer Names'!$A$2:$D$2336,3,FALSE)</f>
        <v>Brian</v>
      </c>
      <c r="C1499" s="16">
        <f>VLOOKUP($A1499,'Medical Examinations'!$A$2:$J$2336,2,FALSE)</f>
        <v>26.315000000000001</v>
      </c>
      <c r="D1499" s="16">
        <f>VLOOKUP($A1499,'Medical Examinations'!$A$2:$J$2336,3,FALSE)</f>
        <v>6.02</v>
      </c>
      <c r="E1499" t="str">
        <f>VLOOKUP($A1499,'Medical Examinations'!$A$2:$J$2336,4,FALSE)</f>
        <v>No</v>
      </c>
      <c r="F1499" t="str">
        <f>VLOOKUP($A1499,'Medical Examinations'!$A$2:$J$2336,5,FALSE)</f>
        <v>No</v>
      </c>
      <c r="G1499" t="str">
        <f>VLOOKUP($A1499,'Medical Examinations'!$A$2:$J$2336,6,FALSE)</f>
        <v>No</v>
      </c>
      <c r="H1499" s="17">
        <f>VLOOKUP($A1499,'Medical Examinations'!$A$2:$J$2336,7,FALSE)</f>
        <v>0</v>
      </c>
      <c r="I1499" t="str">
        <f>VLOOKUP($A1499,'Medical Examinations'!$A$2:$J$2336,8,FALSE)</f>
        <v>No</v>
      </c>
      <c r="J1499" t="str">
        <f>VLOOKUP($A1499,'Medical Examinations'!$A$2:$J$2336,9,FALSE)</f>
        <v>Overweight</v>
      </c>
      <c r="K1499" t="str">
        <f>VLOOKUP($A1499,'Medical Examinations'!$A$2:$J$2336,10,FALSE)</f>
        <v>Prediabetes</v>
      </c>
      <c r="L1499" s="18">
        <f>VLOOKUP($A1499,'Hospitalisation Details'!$A$2:$H$2345,2,FALSE)</f>
        <v>29463</v>
      </c>
      <c r="M1499" s="13">
        <f>VLOOKUP($A1499,'Hospitalisation Details'!$A$2:$H$2345,4,FALSE)</f>
        <v>6940.91</v>
      </c>
      <c r="N1499" t="str">
        <f>VLOOKUP($A1499,'Hospitalisation Details'!$A$2:$H$2345,5,FALSE)</f>
        <v>tier - 2</v>
      </c>
      <c r="O1499" t="str">
        <f>VLOOKUP($A1499,'Hospitalisation Details'!$A$2:$H$2345,6,FALSE)</f>
        <v>tier - 2</v>
      </c>
      <c r="P1499" t="str">
        <f>VLOOKUP($A1499,'Hospitalisation Details'!$A$2:$H$2345,7,FALSE)</f>
        <v>R1012</v>
      </c>
      <c r="Q1499" s="17">
        <f>VLOOKUP($A1499,'Hospitalisation Details'!$A$2:$H$2345,8,FALSE)</f>
        <v>42</v>
      </c>
    </row>
    <row r="1500" spans="1:17" x14ac:dyDescent="0.25">
      <c r="A1500" t="str">
        <f>'Customer Names'!A1500</f>
        <v>Id1499</v>
      </c>
      <c r="B1500" t="str">
        <f>VLOOKUP($A1500,'Customer Names'!$A$2:$D$2336,3,FALSE)</f>
        <v>Meghan</v>
      </c>
      <c r="C1500" s="16">
        <f>VLOOKUP($A1500,'Medical Examinations'!$A$2:$J$2336,2,FALSE)</f>
        <v>22.58</v>
      </c>
      <c r="D1500" s="16">
        <f>VLOOKUP($A1500,'Medical Examinations'!$A$2:$J$2336,3,FALSE)</f>
        <v>7.46</v>
      </c>
      <c r="E1500" t="str">
        <f>VLOOKUP($A1500,'Medical Examinations'!$A$2:$J$2336,4,FALSE)</f>
        <v>No</v>
      </c>
      <c r="F1500" t="str">
        <f>VLOOKUP($A1500,'Medical Examinations'!$A$2:$J$2336,5,FALSE)</f>
        <v>No</v>
      </c>
      <c r="G1500" t="str">
        <f>VLOOKUP($A1500,'Medical Examinations'!$A$2:$J$2336,6,FALSE)</f>
        <v>No</v>
      </c>
      <c r="H1500" s="17">
        <f>VLOOKUP($A1500,'Medical Examinations'!$A$2:$J$2336,7,FALSE)</f>
        <v>0</v>
      </c>
      <c r="I1500" t="str">
        <f>VLOOKUP($A1500,'Medical Examinations'!$A$2:$J$2336,8,FALSE)</f>
        <v>No</v>
      </c>
      <c r="J1500" t="str">
        <f>VLOOKUP($A1500,'Medical Examinations'!$A$2:$J$2336,9,FALSE)</f>
        <v>Normal Weight</v>
      </c>
      <c r="K1500" t="str">
        <f>VLOOKUP($A1500,'Medical Examinations'!$A$2:$J$2336,10,FALSE)</f>
        <v>Diabetes</v>
      </c>
      <c r="L1500" s="18">
        <f>VLOOKUP($A1500,'Hospitalisation Details'!$A$2:$H$2345,2,FALSE)</f>
        <v>28823</v>
      </c>
      <c r="M1500" s="13">
        <f>VLOOKUP($A1500,'Hospitalisation Details'!$A$2:$H$2345,4,FALSE)</f>
        <v>6938.11</v>
      </c>
      <c r="N1500" t="str">
        <f>VLOOKUP($A1500,'Hospitalisation Details'!$A$2:$H$2345,5,FALSE)</f>
        <v>tier - 2</v>
      </c>
      <c r="O1500" t="str">
        <f>VLOOKUP($A1500,'Hospitalisation Details'!$A$2:$H$2345,6,FALSE)</f>
        <v>tier - 2</v>
      </c>
      <c r="P1500" t="str">
        <f>VLOOKUP($A1500,'Hospitalisation Details'!$A$2:$H$2345,7,FALSE)</f>
        <v>R1013</v>
      </c>
      <c r="Q1500" s="17">
        <f>VLOOKUP($A1500,'Hospitalisation Details'!$A$2:$H$2345,8,FALSE)</f>
        <v>44</v>
      </c>
    </row>
    <row r="1501" spans="1:17" x14ac:dyDescent="0.25">
      <c r="A1501" t="str">
        <f>'Customer Names'!A1501</f>
        <v>Id1500</v>
      </c>
      <c r="B1501" t="str">
        <f>VLOOKUP($A1501,'Customer Names'!$A$2:$D$2336,3,FALSE)</f>
        <v>Meredith L.</v>
      </c>
      <c r="C1501" s="16">
        <f>VLOOKUP($A1501,'Medical Examinations'!$A$2:$J$2336,2,FALSE)</f>
        <v>19.475000000000001</v>
      </c>
      <c r="D1501" s="16">
        <f>VLOOKUP($A1501,'Medical Examinations'!$A$2:$J$2336,3,FALSE)</f>
        <v>4.74</v>
      </c>
      <c r="E1501" t="str">
        <f>VLOOKUP($A1501,'Medical Examinations'!$A$2:$J$2336,4,FALSE)</f>
        <v>No</v>
      </c>
      <c r="F1501" t="str">
        <f>VLOOKUP($A1501,'Medical Examinations'!$A$2:$J$2336,5,FALSE)</f>
        <v>No</v>
      </c>
      <c r="G1501" t="str">
        <f>VLOOKUP($A1501,'Medical Examinations'!$A$2:$J$2336,6,FALSE)</f>
        <v>No</v>
      </c>
      <c r="H1501" s="17">
        <f>VLOOKUP($A1501,'Medical Examinations'!$A$2:$J$2336,7,FALSE)</f>
        <v>1</v>
      </c>
      <c r="I1501" t="str">
        <f>VLOOKUP($A1501,'Medical Examinations'!$A$2:$J$2336,8,FALSE)</f>
        <v>No</v>
      </c>
      <c r="J1501" t="str">
        <f>VLOOKUP($A1501,'Medical Examinations'!$A$2:$J$2336,9,FALSE)</f>
        <v>Normal Weight</v>
      </c>
      <c r="K1501" t="str">
        <f>VLOOKUP($A1501,'Medical Examinations'!$A$2:$J$2336,10,FALSE)</f>
        <v>Normal</v>
      </c>
      <c r="L1501" s="18">
        <f>VLOOKUP($A1501,'Hospitalisation Details'!$A$2:$H$2345,2,FALSE)</f>
        <v>30930</v>
      </c>
      <c r="M1501" s="13">
        <f>VLOOKUP($A1501,'Hospitalisation Details'!$A$2:$H$2345,4,FALSE)</f>
        <v>6933.24</v>
      </c>
      <c r="N1501" t="str">
        <f>VLOOKUP($A1501,'Hospitalisation Details'!$A$2:$H$2345,5,FALSE)</f>
        <v>tier - 2</v>
      </c>
      <c r="O1501" t="str">
        <f>VLOOKUP($A1501,'Hospitalisation Details'!$A$2:$H$2345,6,FALSE)</f>
        <v>tier - 3</v>
      </c>
      <c r="P1501" t="str">
        <f>VLOOKUP($A1501,'Hospitalisation Details'!$A$2:$H$2345,7,FALSE)</f>
        <v>R1012</v>
      </c>
      <c r="Q1501" s="17">
        <f>VLOOKUP($A1501,'Hospitalisation Details'!$A$2:$H$2345,8,FALSE)</f>
        <v>38</v>
      </c>
    </row>
    <row r="1502" spans="1:17" x14ac:dyDescent="0.25">
      <c r="A1502" t="str">
        <f>'Customer Names'!A1502</f>
        <v>Id1501</v>
      </c>
      <c r="B1502" t="str">
        <f>VLOOKUP($A1502,'Customer Names'!$A$2:$D$2336,3,FALSE)</f>
        <v>Millicent M</v>
      </c>
      <c r="C1502" s="16">
        <f>VLOOKUP($A1502,'Medical Examinations'!$A$2:$J$2336,2,FALSE)</f>
        <v>26.33</v>
      </c>
      <c r="D1502" s="16">
        <f>VLOOKUP($A1502,'Medical Examinations'!$A$2:$J$2336,3,FALSE)</f>
        <v>4.79</v>
      </c>
      <c r="E1502" t="str">
        <f>VLOOKUP($A1502,'Medical Examinations'!$A$2:$J$2336,4,FALSE)</f>
        <v>No</v>
      </c>
      <c r="F1502" t="str">
        <f>VLOOKUP($A1502,'Medical Examinations'!$A$2:$J$2336,5,FALSE)</f>
        <v>No</v>
      </c>
      <c r="G1502" t="str">
        <f>VLOOKUP($A1502,'Medical Examinations'!$A$2:$J$2336,6,FALSE)</f>
        <v>No</v>
      </c>
      <c r="H1502" s="17">
        <f>VLOOKUP($A1502,'Medical Examinations'!$A$2:$J$2336,7,FALSE)</f>
        <v>0</v>
      </c>
      <c r="I1502" t="str">
        <f>VLOOKUP($A1502,'Medical Examinations'!$A$2:$J$2336,8,FALSE)</f>
        <v>No</v>
      </c>
      <c r="J1502" t="str">
        <f>VLOOKUP($A1502,'Medical Examinations'!$A$2:$J$2336,9,FALSE)</f>
        <v>Overweight</v>
      </c>
      <c r="K1502" t="str">
        <f>VLOOKUP($A1502,'Medical Examinations'!$A$2:$J$2336,10,FALSE)</f>
        <v>Normal</v>
      </c>
      <c r="L1502" s="18">
        <f>VLOOKUP($A1502,'Hospitalisation Details'!$A$2:$H$2345,2,FALSE)</f>
        <v>32863</v>
      </c>
      <c r="M1502" s="13">
        <f>VLOOKUP($A1502,'Hospitalisation Details'!$A$2:$H$2345,4,FALSE)</f>
        <v>6895.19</v>
      </c>
      <c r="N1502" t="str">
        <f>VLOOKUP($A1502,'Hospitalisation Details'!$A$2:$H$2345,5,FALSE)</f>
        <v>tier - 2</v>
      </c>
      <c r="O1502" t="str">
        <f>VLOOKUP($A1502,'Hospitalisation Details'!$A$2:$H$2345,6,FALSE)</f>
        <v>tier - 3</v>
      </c>
      <c r="P1502" t="str">
        <f>VLOOKUP($A1502,'Hospitalisation Details'!$A$2:$H$2345,7,FALSE)</f>
        <v>R1024</v>
      </c>
      <c r="Q1502" s="17">
        <f>VLOOKUP($A1502,'Hospitalisation Details'!$A$2:$H$2345,8,FALSE)</f>
        <v>33</v>
      </c>
    </row>
    <row r="1503" spans="1:17" x14ac:dyDescent="0.25">
      <c r="A1503" t="str">
        <f>'Customer Names'!A1503</f>
        <v>Id1502</v>
      </c>
      <c r="B1503" t="str">
        <f>VLOOKUP($A1503,'Customer Names'!$A$2:$D$2336,3,FALSE)</f>
        <v>Kathleen</v>
      </c>
      <c r="C1503" s="16">
        <f>VLOOKUP($A1503,'Medical Examinations'!$A$2:$J$2336,2,FALSE)</f>
        <v>17.29</v>
      </c>
      <c r="D1503" s="16">
        <f>VLOOKUP($A1503,'Medical Examinations'!$A$2:$J$2336,3,FALSE)</f>
        <v>5.35</v>
      </c>
      <c r="E1503" t="str">
        <f>VLOOKUP($A1503,'Medical Examinations'!$A$2:$J$2336,4,FALSE)</f>
        <v>yes</v>
      </c>
      <c r="F1503" t="str">
        <f>VLOOKUP($A1503,'Medical Examinations'!$A$2:$J$2336,5,FALSE)</f>
        <v>No</v>
      </c>
      <c r="G1503" t="str">
        <f>VLOOKUP($A1503,'Medical Examinations'!$A$2:$J$2336,6,FALSE)</f>
        <v>No</v>
      </c>
      <c r="H1503" s="17">
        <f>VLOOKUP($A1503,'Medical Examinations'!$A$2:$J$2336,7,FALSE)</f>
        <v>0</v>
      </c>
      <c r="I1503" t="str">
        <f>VLOOKUP($A1503,'Medical Examinations'!$A$2:$J$2336,8,FALSE)</f>
        <v>No</v>
      </c>
      <c r="J1503" t="str">
        <f>VLOOKUP($A1503,'Medical Examinations'!$A$2:$J$2336,9,FALSE)</f>
        <v>Underweight</v>
      </c>
      <c r="K1503" t="str">
        <f>VLOOKUP($A1503,'Medical Examinations'!$A$2:$J$2336,10,FALSE)</f>
        <v>Normal</v>
      </c>
      <c r="L1503" s="18">
        <f>VLOOKUP($A1503,'Hospitalisation Details'!$A$2:$H$2345,2,FALSE)</f>
        <v>31300</v>
      </c>
      <c r="M1503" s="13">
        <f>VLOOKUP($A1503,'Hospitalisation Details'!$A$2:$H$2345,4,FALSE)</f>
        <v>6877.98</v>
      </c>
      <c r="N1503" t="str">
        <f>VLOOKUP($A1503,'Hospitalisation Details'!$A$2:$H$2345,5,FALSE)</f>
        <v>tier - 2</v>
      </c>
      <c r="O1503" t="str">
        <f>VLOOKUP($A1503,'Hospitalisation Details'!$A$2:$H$2345,6,FALSE)</f>
        <v>tier - 1</v>
      </c>
      <c r="P1503" t="str">
        <f>VLOOKUP($A1503,'Hospitalisation Details'!$A$2:$H$2345,7,FALSE)</f>
        <v>R1024</v>
      </c>
      <c r="Q1503" s="17">
        <f>VLOOKUP($A1503,'Hospitalisation Details'!$A$2:$H$2345,8,FALSE)</f>
        <v>37</v>
      </c>
    </row>
    <row r="1504" spans="1:17" x14ac:dyDescent="0.25">
      <c r="A1504" t="str">
        <f>'Customer Names'!A1504</f>
        <v>Id1503</v>
      </c>
      <c r="B1504" t="str">
        <f>VLOOKUP($A1504,'Customer Names'!$A$2:$D$2336,3,FALSE)</f>
        <v>Kimberly K</v>
      </c>
      <c r="C1504" s="16">
        <f>VLOOKUP($A1504,'Medical Examinations'!$A$2:$J$2336,2,FALSE)</f>
        <v>42.88</v>
      </c>
      <c r="D1504" s="16">
        <f>VLOOKUP($A1504,'Medical Examinations'!$A$2:$J$2336,3,FALSE)</f>
        <v>4.87</v>
      </c>
      <c r="E1504" t="str">
        <f>VLOOKUP($A1504,'Medical Examinations'!$A$2:$J$2336,4,FALSE)</f>
        <v>No</v>
      </c>
      <c r="F1504" t="str">
        <f>VLOOKUP($A1504,'Medical Examinations'!$A$2:$J$2336,5,FALSE)</f>
        <v>yes</v>
      </c>
      <c r="G1504" t="str">
        <f>VLOOKUP($A1504,'Medical Examinations'!$A$2:$J$2336,6,FALSE)</f>
        <v>No</v>
      </c>
      <c r="H1504" s="17">
        <f>VLOOKUP($A1504,'Medical Examinations'!$A$2:$J$2336,7,FALSE)</f>
        <v>1</v>
      </c>
      <c r="I1504" t="str">
        <f>VLOOKUP($A1504,'Medical Examinations'!$A$2:$J$2336,8,FALSE)</f>
        <v>No</v>
      </c>
      <c r="J1504" t="str">
        <f>VLOOKUP($A1504,'Medical Examinations'!$A$2:$J$2336,9,FALSE)</f>
        <v>Obesity</v>
      </c>
      <c r="K1504" t="str">
        <f>VLOOKUP($A1504,'Medical Examinations'!$A$2:$J$2336,10,FALSE)</f>
        <v>Normal</v>
      </c>
      <c r="L1504" s="18">
        <f>VLOOKUP($A1504,'Hospitalisation Details'!$A$2:$H$2345,2,FALSE)</f>
        <v>38345</v>
      </c>
      <c r="M1504" s="13">
        <f>VLOOKUP($A1504,'Hospitalisation Details'!$A$2:$H$2345,4,FALSE)</f>
        <v>6876.53</v>
      </c>
      <c r="N1504" t="str">
        <f>VLOOKUP($A1504,'Hospitalisation Details'!$A$2:$H$2345,5,FALSE)</f>
        <v>tier - 2</v>
      </c>
      <c r="O1504" t="str">
        <f>VLOOKUP($A1504,'Hospitalisation Details'!$A$2:$H$2345,6,FALSE)</f>
        <v>tier - 1</v>
      </c>
      <c r="P1504" t="str">
        <f>VLOOKUP($A1504,'Hospitalisation Details'!$A$2:$H$2345,7,FALSE)</f>
        <v>R1012</v>
      </c>
      <c r="Q1504" s="17">
        <f>VLOOKUP($A1504,'Hospitalisation Details'!$A$2:$H$2345,8,FALSE)</f>
        <v>18</v>
      </c>
    </row>
    <row r="1505" spans="1:17" x14ac:dyDescent="0.25">
      <c r="A1505" t="str">
        <f>'Customer Names'!A1505</f>
        <v>Id1504</v>
      </c>
      <c r="B1505" t="str">
        <f>VLOOKUP($A1505,'Customer Names'!$A$2:$D$2336,3,FALSE)</f>
        <v>Justin C</v>
      </c>
      <c r="C1505" s="16">
        <f>VLOOKUP($A1505,'Medical Examinations'!$A$2:$J$2336,2,FALSE)</f>
        <v>32.200000000000003</v>
      </c>
      <c r="D1505" s="16">
        <f>VLOOKUP($A1505,'Medical Examinations'!$A$2:$J$2336,3,FALSE)</f>
        <v>10.09</v>
      </c>
      <c r="E1505" t="str">
        <f>VLOOKUP($A1505,'Medical Examinations'!$A$2:$J$2336,4,FALSE)</f>
        <v>yes</v>
      </c>
      <c r="F1505" t="str">
        <f>VLOOKUP($A1505,'Medical Examinations'!$A$2:$J$2336,5,FALSE)</f>
        <v>No</v>
      </c>
      <c r="G1505" t="str">
        <f>VLOOKUP($A1505,'Medical Examinations'!$A$2:$J$2336,6,FALSE)</f>
        <v>No</v>
      </c>
      <c r="H1505" s="17">
        <f>VLOOKUP($A1505,'Medical Examinations'!$A$2:$J$2336,7,FALSE)</f>
        <v>0</v>
      </c>
      <c r="I1505" t="str">
        <f>VLOOKUP($A1505,'Medical Examinations'!$A$2:$J$2336,8,FALSE)</f>
        <v>No</v>
      </c>
      <c r="J1505" t="str">
        <f>VLOOKUP($A1505,'Medical Examinations'!$A$2:$J$2336,9,FALSE)</f>
        <v>Obesity</v>
      </c>
      <c r="K1505" t="str">
        <f>VLOOKUP($A1505,'Medical Examinations'!$A$2:$J$2336,10,FALSE)</f>
        <v>Diabetes</v>
      </c>
      <c r="L1505" s="18">
        <f>VLOOKUP($A1505,'Hospitalisation Details'!$A$2:$H$2345,2,FALSE)</f>
        <v>29760</v>
      </c>
      <c r="M1505" s="13">
        <f>VLOOKUP($A1505,'Hospitalisation Details'!$A$2:$H$2345,4,FALSE)</f>
        <v>6875.96</v>
      </c>
      <c r="N1505" t="str">
        <f>VLOOKUP($A1505,'Hospitalisation Details'!$A$2:$H$2345,5,FALSE)</f>
        <v>tier - 2</v>
      </c>
      <c r="O1505" t="str">
        <f>VLOOKUP($A1505,'Hospitalisation Details'!$A$2:$H$2345,6,FALSE)</f>
        <v>tier - 2</v>
      </c>
      <c r="P1505" t="str">
        <f>VLOOKUP($A1505,'Hospitalisation Details'!$A$2:$H$2345,7,FALSE)</f>
        <v>R1011</v>
      </c>
      <c r="Q1505" s="17">
        <f>VLOOKUP($A1505,'Hospitalisation Details'!$A$2:$H$2345,8,FALSE)</f>
        <v>41</v>
      </c>
    </row>
    <row r="1506" spans="1:17" x14ac:dyDescent="0.25">
      <c r="A1506" t="str">
        <f>'Customer Names'!A1506</f>
        <v>Id1505</v>
      </c>
      <c r="B1506" t="str">
        <f>VLOOKUP($A1506,'Customer Names'!$A$2:$D$2336,3,FALSE)</f>
        <v>Tristan P.</v>
      </c>
      <c r="C1506" s="16">
        <f>VLOOKUP($A1506,'Medical Examinations'!$A$2:$J$2336,2,FALSE)</f>
        <v>18.75</v>
      </c>
      <c r="D1506" s="16">
        <f>VLOOKUP($A1506,'Medical Examinations'!$A$2:$J$2336,3,FALSE)</f>
        <v>5.47</v>
      </c>
      <c r="E1506" t="str">
        <f>VLOOKUP($A1506,'Medical Examinations'!$A$2:$J$2336,4,FALSE)</f>
        <v>yes</v>
      </c>
      <c r="F1506" t="str">
        <f>VLOOKUP($A1506,'Medical Examinations'!$A$2:$J$2336,5,FALSE)</f>
        <v>No</v>
      </c>
      <c r="G1506" t="str">
        <f>VLOOKUP($A1506,'Medical Examinations'!$A$2:$J$2336,6,FALSE)</f>
        <v>Yes</v>
      </c>
      <c r="H1506" s="17">
        <f>VLOOKUP($A1506,'Medical Examinations'!$A$2:$J$2336,7,FALSE)</f>
        <v>1</v>
      </c>
      <c r="I1506" t="str">
        <f>VLOOKUP($A1506,'Medical Examinations'!$A$2:$J$2336,8,FALSE)</f>
        <v>No</v>
      </c>
      <c r="J1506" t="str">
        <f>VLOOKUP($A1506,'Medical Examinations'!$A$2:$J$2336,9,FALSE)</f>
        <v>Normal Weight</v>
      </c>
      <c r="K1506" t="str">
        <f>VLOOKUP($A1506,'Medical Examinations'!$A$2:$J$2336,10,FALSE)</f>
        <v>Normal</v>
      </c>
      <c r="L1506" s="18">
        <f>VLOOKUP($A1506,'Hospitalisation Details'!$A$2:$H$2345,2,FALSE)</f>
        <v>25499</v>
      </c>
      <c r="M1506" s="13">
        <f>VLOOKUP($A1506,'Hospitalisation Details'!$A$2:$H$2345,4,FALSE)</f>
        <v>6868.39</v>
      </c>
      <c r="N1506" t="str">
        <f>VLOOKUP($A1506,'Hospitalisation Details'!$A$2:$H$2345,5,FALSE)</f>
        <v>tier - 2</v>
      </c>
      <c r="O1506" t="str">
        <f>VLOOKUP($A1506,'Hospitalisation Details'!$A$2:$H$2345,6,FALSE)</f>
        <v>tier - 2</v>
      </c>
      <c r="P1506" t="str">
        <f>VLOOKUP($A1506,'Hospitalisation Details'!$A$2:$H$2345,7,FALSE)</f>
        <v>R1013</v>
      </c>
      <c r="Q1506" s="17">
        <f>VLOOKUP($A1506,'Hospitalisation Details'!$A$2:$H$2345,8,FALSE)</f>
        <v>53</v>
      </c>
    </row>
    <row r="1507" spans="1:17" x14ac:dyDescent="0.25">
      <c r="A1507" t="str">
        <f>'Customer Names'!A1507</f>
        <v>Id1506</v>
      </c>
      <c r="B1507" t="str">
        <f>VLOOKUP($A1507,'Customer Names'!$A$2:$D$2336,3,FALSE)</f>
        <v>Traci A</v>
      </c>
      <c r="C1507" s="16">
        <f>VLOOKUP($A1507,'Medical Examinations'!$A$2:$J$2336,2,FALSE)</f>
        <v>22.36</v>
      </c>
      <c r="D1507" s="16">
        <f>VLOOKUP($A1507,'Medical Examinations'!$A$2:$J$2336,3,FALSE)</f>
        <v>8.6</v>
      </c>
      <c r="E1507" t="str">
        <f>VLOOKUP($A1507,'Medical Examinations'!$A$2:$J$2336,4,FALSE)</f>
        <v>No</v>
      </c>
      <c r="F1507" t="str">
        <f>VLOOKUP($A1507,'Medical Examinations'!$A$2:$J$2336,5,FALSE)</f>
        <v>No</v>
      </c>
      <c r="G1507" t="str">
        <f>VLOOKUP($A1507,'Medical Examinations'!$A$2:$J$2336,6,FALSE)</f>
        <v>No</v>
      </c>
      <c r="H1507" s="17">
        <f>VLOOKUP($A1507,'Medical Examinations'!$A$2:$J$2336,7,FALSE)</f>
        <v>0</v>
      </c>
      <c r="I1507" t="str">
        <f>VLOOKUP($A1507,'Medical Examinations'!$A$2:$J$2336,8,FALSE)</f>
        <v>No</v>
      </c>
      <c r="J1507" t="str">
        <f>VLOOKUP($A1507,'Medical Examinations'!$A$2:$J$2336,9,FALSE)</f>
        <v>Normal Weight</v>
      </c>
      <c r="K1507" t="str">
        <f>VLOOKUP($A1507,'Medical Examinations'!$A$2:$J$2336,10,FALSE)</f>
        <v>Diabetes</v>
      </c>
      <c r="L1507" s="18">
        <f>VLOOKUP($A1507,'Hospitalisation Details'!$A$2:$H$2345,2,FALSE)</f>
        <v>28707</v>
      </c>
      <c r="M1507" s="13">
        <f>VLOOKUP($A1507,'Hospitalisation Details'!$A$2:$H$2345,4,FALSE)</f>
        <v>6863.49</v>
      </c>
      <c r="N1507" t="str">
        <f>VLOOKUP($A1507,'Hospitalisation Details'!$A$2:$H$2345,5,FALSE)</f>
        <v>tier - 2</v>
      </c>
      <c r="O1507" t="str">
        <f>VLOOKUP($A1507,'Hospitalisation Details'!$A$2:$H$2345,6,FALSE)</f>
        <v>tier - 1</v>
      </c>
      <c r="P1507" t="str">
        <f>VLOOKUP($A1507,'Hospitalisation Details'!$A$2:$H$2345,7,FALSE)</f>
        <v>R1013</v>
      </c>
      <c r="Q1507" s="17">
        <f>VLOOKUP($A1507,'Hospitalisation Details'!$A$2:$H$2345,8,FALSE)</f>
        <v>44</v>
      </c>
    </row>
    <row r="1508" spans="1:17" x14ac:dyDescent="0.25">
      <c r="A1508" t="str">
        <f>'Customer Names'!A1508</f>
        <v>Id1507</v>
      </c>
      <c r="B1508" t="str">
        <f>VLOOKUP($A1508,'Customer Names'!$A$2:$D$2336,3,FALSE)</f>
        <v>Justin P</v>
      </c>
      <c r="C1508" s="16">
        <f>VLOOKUP($A1508,'Medical Examinations'!$A$2:$J$2336,2,FALSE)</f>
        <v>23.94</v>
      </c>
      <c r="D1508" s="16">
        <f>VLOOKUP($A1508,'Medical Examinations'!$A$2:$J$2336,3,FALSE)</f>
        <v>10.74</v>
      </c>
      <c r="E1508" t="str">
        <f>VLOOKUP($A1508,'Medical Examinations'!$A$2:$J$2336,4,FALSE)</f>
        <v>yes</v>
      </c>
      <c r="F1508" t="str">
        <f>VLOOKUP($A1508,'Medical Examinations'!$A$2:$J$2336,5,FALSE)</f>
        <v>No</v>
      </c>
      <c r="G1508" t="str">
        <f>VLOOKUP($A1508,'Medical Examinations'!$A$2:$J$2336,6,FALSE)</f>
        <v>No</v>
      </c>
      <c r="H1508" s="17">
        <f>VLOOKUP($A1508,'Medical Examinations'!$A$2:$J$2336,7,FALSE)</f>
        <v>0</v>
      </c>
      <c r="I1508" t="str">
        <f>VLOOKUP($A1508,'Medical Examinations'!$A$2:$J$2336,8,FALSE)</f>
        <v>No</v>
      </c>
      <c r="J1508" t="str">
        <f>VLOOKUP($A1508,'Medical Examinations'!$A$2:$J$2336,9,FALSE)</f>
        <v>Normal Weight</v>
      </c>
      <c r="K1508" t="str">
        <f>VLOOKUP($A1508,'Medical Examinations'!$A$2:$J$2336,10,FALSE)</f>
        <v>Diabetes</v>
      </c>
      <c r="L1508" s="18">
        <f>VLOOKUP($A1508,'Hospitalisation Details'!$A$2:$H$2345,2,FALSE)</f>
        <v>29756</v>
      </c>
      <c r="M1508" s="13">
        <f>VLOOKUP($A1508,'Hospitalisation Details'!$A$2:$H$2345,4,FALSE)</f>
        <v>6858.48</v>
      </c>
      <c r="N1508" t="str">
        <f>VLOOKUP($A1508,'Hospitalisation Details'!$A$2:$H$2345,5,FALSE)</f>
        <v>tier - 2</v>
      </c>
      <c r="O1508" t="str">
        <f>VLOOKUP($A1508,'Hospitalisation Details'!$A$2:$H$2345,6,FALSE)</f>
        <v>tier - 2</v>
      </c>
      <c r="P1508" t="str">
        <f>VLOOKUP($A1508,'Hospitalisation Details'!$A$2:$H$2345,7,FALSE)</f>
        <v>R1019</v>
      </c>
      <c r="Q1508" s="17">
        <f>VLOOKUP($A1508,'Hospitalisation Details'!$A$2:$H$2345,8,FALSE)</f>
        <v>41</v>
      </c>
    </row>
    <row r="1509" spans="1:17" x14ac:dyDescent="0.25">
      <c r="A1509" t="str">
        <f>'Customer Names'!A1509</f>
        <v>Id1508</v>
      </c>
      <c r="B1509" t="str">
        <f>VLOOKUP($A1509,'Customer Names'!$A$2:$D$2336,3,FALSE)</f>
        <v>Logan M</v>
      </c>
      <c r="C1509" s="16">
        <f>VLOOKUP($A1509,'Medical Examinations'!$A$2:$J$2336,2,FALSE)</f>
        <v>30.1</v>
      </c>
      <c r="D1509" s="16">
        <f>VLOOKUP($A1509,'Medical Examinations'!$A$2:$J$2336,3,FALSE)</f>
        <v>4.3899999999999997</v>
      </c>
      <c r="E1509" t="str">
        <f>VLOOKUP($A1509,'Medical Examinations'!$A$2:$J$2336,4,FALSE)</f>
        <v>No</v>
      </c>
      <c r="F1509" t="str">
        <f>VLOOKUP($A1509,'Medical Examinations'!$A$2:$J$2336,5,FALSE)</f>
        <v>No</v>
      </c>
      <c r="G1509" t="str">
        <f>VLOOKUP($A1509,'Medical Examinations'!$A$2:$J$2336,6,FALSE)</f>
        <v>Yes</v>
      </c>
      <c r="H1509" s="17">
        <f>VLOOKUP($A1509,'Medical Examinations'!$A$2:$J$2336,7,FALSE)</f>
        <v>1</v>
      </c>
      <c r="I1509" t="str">
        <f>VLOOKUP($A1509,'Medical Examinations'!$A$2:$J$2336,8,FALSE)</f>
        <v>No</v>
      </c>
      <c r="J1509" t="str">
        <f>VLOOKUP($A1509,'Medical Examinations'!$A$2:$J$2336,9,FALSE)</f>
        <v>Obesity</v>
      </c>
      <c r="K1509" t="str">
        <f>VLOOKUP($A1509,'Medical Examinations'!$A$2:$J$2336,10,FALSE)</f>
        <v>Normal</v>
      </c>
      <c r="L1509" s="18">
        <f>VLOOKUP($A1509,'Hospitalisation Details'!$A$2:$H$2345,2,FALSE)</f>
        <v>29163</v>
      </c>
      <c r="M1509" s="13">
        <f>VLOOKUP($A1509,'Hospitalisation Details'!$A$2:$H$2345,4,FALSE)</f>
        <v>6849.03</v>
      </c>
      <c r="N1509" t="str">
        <f>VLOOKUP($A1509,'Hospitalisation Details'!$A$2:$H$2345,5,FALSE)</f>
        <v>tier - 2</v>
      </c>
      <c r="O1509" t="str">
        <f>VLOOKUP($A1509,'Hospitalisation Details'!$A$2:$H$2345,6,FALSE)</f>
        <v>tier - 2</v>
      </c>
      <c r="P1509" t="str">
        <f>VLOOKUP($A1509,'Hospitalisation Details'!$A$2:$H$2345,7,FALSE)</f>
        <v>R1011</v>
      </c>
      <c r="Q1509" s="17">
        <f>VLOOKUP($A1509,'Hospitalisation Details'!$A$2:$H$2345,8,FALSE)</f>
        <v>43</v>
      </c>
    </row>
    <row r="1510" spans="1:17" x14ac:dyDescent="0.25">
      <c r="A1510" t="str">
        <f>'Customer Names'!A1510</f>
        <v>Id1509</v>
      </c>
      <c r="B1510" t="str">
        <f>VLOOKUP($A1510,'Customer Names'!$A$2:$D$2336,3,FALSE)</f>
        <v>Sebastien</v>
      </c>
      <c r="C1510" s="16">
        <f>VLOOKUP($A1510,'Medical Examinations'!$A$2:$J$2336,2,FALSE)</f>
        <v>21.93</v>
      </c>
      <c r="D1510" s="16">
        <f>VLOOKUP($A1510,'Medical Examinations'!$A$2:$J$2336,3,FALSE)</f>
        <v>6.3</v>
      </c>
      <c r="E1510" t="str">
        <f>VLOOKUP($A1510,'Medical Examinations'!$A$2:$J$2336,4,FALSE)</f>
        <v>No</v>
      </c>
      <c r="F1510" t="str">
        <f>VLOOKUP($A1510,'Medical Examinations'!$A$2:$J$2336,5,FALSE)</f>
        <v>No</v>
      </c>
      <c r="G1510" t="str">
        <f>VLOOKUP($A1510,'Medical Examinations'!$A$2:$J$2336,6,FALSE)</f>
        <v>No</v>
      </c>
      <c r="H1510" s="17">
        <f>VLOOKUP($A1510,'Medical Examinations'!$A$2:$J$2336,7,FALSE)</f>
        <v>0</v>
      </c>
      <c r="I1510" t="str">
        <f>VLOOKUP($A1510,'Medical Examinations'!$A$2:$J$2336,8,FALSE)</f>
        <v>No</v>
      </c>
      <c r="J1510" t="str">
        <f>VLOOKUP($A1510,'Medical Examinations'!$A$2:$J$2336,9,FALSE)</f>
        <v>Normal Weight</v>
      </c>
      <c r="K1510" t="str">
        <f>VLOOKUP($A1510,'Medical Examinations'!$A$2:$J$2336,10,FALSE)</f>
        <v>Prediabetes</v>
      </c>
      <c r="L1510" s="18">
        <f>VLOOKUP($A1510,'Hospitalisation Details'!$A$2:$H$2345,2,FALSE)</f>
        <v>28291</v>
      </c>
      <c r="M1510" s="13">
        <f>VLOOKUP($A1510,'Hospitalisation Details'!$A$2:$H$2345,4,FALSE)</f>
        <v>6843.17</v>
      </c>
      <c r="N1510" t="str">
        <f>VLOOKUP($A1510,'Hospitalisation Details'!$A$2:$H$2345,5,FALSE)</f>
        <v>tier - 2</v>
      </c>
      <c r="O1510" t="str">
        <f>VLOOKUP($A1510,'Hospitalisation Details'!$A$2:$H$2345,6,FALSE)</f>
        <v>tier - 1</v>
      </c>
      <c r="P1510" t="str">
        <f>VLOOKUP($A1510,'Hospitalisation Details'!$A$2:$H$2345,7,FALSE)</f>
        <v>R1013</v>
      </c>
      <c r="Q1510" s="17">
        <f>VLOOKUP($A1510,'Hospitalisation Details'!$A$2:$H$2345,8,FALSE)</f>
        <v>45</v>
      </c>
    </row>
    <row r="1511" spans="1:17" x14ac:dyDescent="0.25">
      <c r="A1511" t="str">
        <f>'Customer Names'!A1511</f>
        <v>Id1510</v>
      </c>
      <c r="B1511" t="str">
        <f>VLOOKUP($A1511,'Customer Names'!$A$2:$D$2336,3,FALSE)</f>
        <v>Tiffany A</v>
      </c>
      <c r="C1511" s="16">
        <f>VLOOKUP($A1511,'Medical Examinations'!$A$2:$J$2336,2,FALSE)</f>
        <v>39.75</v>
      </c>
      <c r="D1511" s="16">
        <f>VLOOKUP($A1511,'Medical Examinations'!$A$2:$J$2336,3,FALSE)</f>
        <v>5.41</v>
      </c>
      <c r="E1511" t="str">
        <f>VLOOKUP($A1511,'Medical Examinations'!$A$2:$J$2336,4,FALSE)</f>
        <v>No</v>
      </c>
      <c r="F1511" t="str">
        <f>VLOOKUP($A1511,'Medical Examinations'!$A$2:$J$2336,5,FALSE)</f>
        <v>yes</v>
      </c>
      <c r="G1511" t="str">
        <f>VLOOKUP($A1511,'Medical Examinations'!$A$2:$J$2336,6,FALSE)</f>
        <v>No</v>
      </c>
      <c r="H1511" s="17">
        <f>VLOOKUP($A1511,'Medical Examinations'!$A$2:$J$2336,7,FALSE)</f>
        <v>1</v>
      </c>
      <c r="I1511" t="str">
        <f>VLOOKUP($A1511,'Medical Examinations'!$A$2:$J$2336,8,FALSE)</f>
        <v>No</v>
      </c>
      <c r="J1511" t="str">
        <f>VLOOKUP($A1511,'Medical Examinations'!$A$2:$J$2336,9,FALSE)</f>
        <v>Obesity</v>
      </c>
      <c r="K1511" t="str">
        <f>VLOOKUP($A1511,'Medical Examinations'!$A$2:$J$2336,10,FALSE)</f>
        <v>Normal</v>
      </c>
      <c r="L1511" s="18">
        <f>VLOOKUP($A1511,'Hospitalisation Details'!$A$2:$H$2345,2,FALSE)</f>
        <v>36860</v>
      </c>
      <c r="M1511" s="13">
        <f>VLOOKUP($A1511,'Hospitalisation Details'!$A$2:$H$2345,4,FALSE)</f>
        <v>6842.28</v>
      </c>
      <c r="N1511" t="str">
        <f>VLOOKUP($A1511,'Hospitalisation Details'!$A$2:$H$2345,5,FALSE)</f>
        <v>tier - 2</v>
      </c>
      <c r="O1511" t="str">
        <f>VLOOKUP($A1511,'Hospitalisation Details'!$A$2:$H$2345,6,FALSE)</f>
        <v>tier - 1</v>
      </c>
      <c r="P1511" t="str">
        <f>VLOOKUP($A1511,'Hospitalisation Details'!$A$2:$H$2345,7,FALSE)</f>
        <v>R1012</v>
      </c>
      <c r="Q1511" s="17">
        <f>VLOOKUP($A1511,'Hospitalisation Details'!$A$2:$H$2345,8,FALSE)</f>
        <v>22</v>
      </c>
    </row>
    <row r="1512" spans="1:17" x14ac:dyDescent="0.25">
      <c r="A1512" t="str">
        <f>'Customer Names'!A1512</f>
        <v>Id1511</v>
      </c>
      <c r="B1512" t="str">
        <f>VLOOKUP($A1512,'Customer Names'!$A$2:$D$2336,3,FALSE)</f>
        <v>Matthew</v>
      </c>
      <c r="C1512" s="16">
        <f>VLOOKUP($A1512,'Medical Examinations'!$A$2:$J$2336,2,FALSE)</f>
        <v>26.03</v>
      </c>
      <c r="D1512" s="16">
        <f>VLOOKUP($A1512,'Medical Examinations'!$A$2:$J$2336,3,FALSE)</f>
        <v>4.47</v>
      </c>
      <c r="E1512" t="str">
        <f>VLOOKUP($A1512,'Medical Examinations'!$A$2:$J$2336,4,FALSE)</f>
        <v>No</v>
      </c>
      <c r="F1512" t="str">
        <f>VLOOKUP($A1512,'Medical Examinations'!$A$2:$J$2336,5,FALSE)</f>
        <v>No</v>
      </c>
      <c r="G1512" t="str">
        <f>VLOOKUP($A1512,'Medical Examinations'!$A$2:$J$2336,6,FALSE)</f>
        <v>Yes</v>
      </c>
      <c r="H1512" s="17">
        <f>VLOOKUP($A1512,'Medical Examinations'!$A$2:$J$2336,7,FALSE)</f>
        <v>1</v>
      </c>
      <c r="I1512" t="str">
        <f>VLOOKUP($A1512,'Medical Examinations'!$A$2:$J$2336,8,FALSE)</f>
        <v>No</v>
      </c>
      <c r="J1512" t="str">
        <f>VLOOKUP($A1512,'Medical Examinations'!$A$2:$J$2336,9,FALSE)</f>
        <v>Overweight</v>
      </c>
      <c r="K1512" t="str">
        <f>VLOOKUP($A1512,'Medical Examinations'!$A$2:$J$2336,10,FALSE)</f>
        <v>Normal</v>
      </c>
      <c r="L1512" s="18">
        <f>VLOOKUP($A1512,'Hospitalisation Details'!$A$2:$H$2345,2,FALSE)</f>
        <v>29051</v>
      </c>
      <c r="M1512" s="13">
        <f>VLOOKUP($A1512,'Hospitalisation Details'!$A$2:$H$2345,4,FALSE)</f>
        <v>6837.37</v>
      </c>
      <c r="N1512" t="str">
        <f>VLOOKUP($A1512,'Hospitalisation Details'!$A$2:$H$2345,5,FALSE)</f>
        <v>tier - 3</v>
      </c>
      <c r="O1512" t="str">
        <f>VLOOKUP($A1512,'Hospitalisation Details'!$A$2:$H$2345,6,FALSE)</f>
        <v>tier - 1</v>
      </c>
      <c r="P1512" t="str">
        <f>VLOOKUP($A1512,'Hospitalisation Details'!$A$2:$H$2345,7,FALSE)</f>
        <v>R1016</v>
      </c>
      <c r="Q1512" s="17">
        <f>VLOOKUP($A1512,'Hospitalisation Details'!$A$2:$H$2345,8,FALSE)</f>
        <v>43</v>
      </c>
    </row>
    <row r="1513" spans="1:17" x14ac:dyDescent="0.25">
      <c r="A1513" t="str">
        <f>'Customer Names'!A1513</f>
        <v>Id1512</v>
      </c>
      <c r="B1513" t="str">
        <f>VLOOKUP($A1513,'Customer Names'!$A$2:$D$2336,3,FALSE)</f>
        <v>Luke</v>
      </c>
      <c r="C1513" s="16">
        <f>VLOOKUP($A1513,'Medical Examinations'!$A$2:$J$2336,2,FALSE)</f>
        <v>34.51</v>
      </c>
      <c r="D1513" s="16">
        <f>VLOOKUP($A1513,'Medical Examinations'!$A$2:$J$2336,3,FALSE)</f>
        <v>6.26</v>
      </c>
      <c r="E1513" t="str">
        <f>VLOOKUP($A1513,'Medical Examinations'!$A$2:$J$2336,4,FALSE)</f>
        <v>No</v>
      </c>
      <c r="F1513" t="str">
        <f>VLOOKUP($A1513,'Medical Examinations'!$A$2:$J$2336,5,FALSE)</f>
        <v>No</v>
      </c>
      <c r="G1513" t="str">
        <f>VLOOKUP($A1513,'Medical Examinations'!$A$2:$J$2336,6,FALSE)</f>
        <v>No</v>
      </c>
      <c r="H1513" s="17">
        <f>VLOOKUP($A1513,'Medical Examinations'!$A$2:$J$2336,7,FALSE)</f>
        <v>0</v>
      </c>
      <c r="I1513" t="str">
        <f>VLOOKUP($A1513,'Medical Examinations'!$A$2:$J$2336,8,FALSE)</f>
        <v>No</v>
      </c>
      <c r="J1513" t="str">
        <f>VLOOKUP($A1513,'Medical Examinations'!$A$2:$J$2336,9,FALSE)</f>
        <v>Obesity</v>
      </c>
      <c r="K1513" t="str">
        <f>VLOOKUP($A1513,'Medical Examinations'!$A$2:$J$2336,10,FALSE)</f>
        <v>Prediabetes</v>
      </c>
      <c r="L1513" s="18">
        <f>VLOOKUP($A1513,'Hospitalisation Details'!$A$2:$H$2345,2,FALSE)</f>
        <v>34523</v>
      </c>
      <c r="M1513" s="13">
        <f>VLOOKUP($A1513,'Hospitalisation Details'!$A$2:$H$2345,4,FALSE)</f>
        <v>6827.69</v>
      </c>
      <c r="N1513" t="str">
        <f>VLOOKUP($A1513,'Hospitalisation Details'!$A$2:$H$2345,5,FALSE)</f>
        <v>tier - 2</v>
      </c>
      <c r="O1513" t="str">
        <f>VLOOKUP($A1513,'Hospitalisation Details'!$A$2:$H$2345,6,FALSE)</f>
        <v>tier - 2</v>
      </c>
      <c r="P1513" t="str">
        <f>VLOOKUP($A1513,'Hospitalisation Details'!$A$2:$H$2345,7,FALSE)</f>
        <v>R1021</v>
      </c>
      <c r="Q1513" s="17">
        <f>VLOOKUP($A1513,'Hospitalisation Details'!$A$2:$H$2345,8,FALSE)</f>
        <v>28</v>
      </c>
    </row>
    <row r="1514" spans="1:17" x14ac:dyDescent="0.25">
      <c r="A1514" t="str">
        <f>'Customer Names'!A1514</f>
        <v>Id1513</v>
      </c>
      <c r="B1514" t="str">
        <f>VLOOKUP($A1514,'Customer Names'!$A$2:$D$2336,3,FALSE)</f>
        <v>Leigh</v>
      </c>
      <c r="C1514" s="16">
        <f>VLOOKUP($A1514,'Medical Examinations'!$A$2:$J$2336,2,FALSE)</f>
        <v>19.32</v>
      </c>
      <c r="D1514" s="16">
        <f>VLOOKUP($A1514,'Medical Examinations'!$A$2:$J$2336,3,FALSE)</f>
        <v>11.58</v>
      </c>
      <c r="E1514" t="str">
        <f>VLOOKUP($A1514,'Medical Examinations'!$A$2:$J$2336,4,FALSE)</f>
        <v>yes</v>
      </c>
      <c r="F1514" t="str">
        <f>VLOOKUP($A1514,'Medical Examinations'!$A$2:$J$2336,5,FALSE)</f>
        <v>No</v>
      </c>
      <c r="G1514" t="str">
        <f>VLOOKUP($A1514,'Medical Examinations'!$A$2:$J$2336,6,FALSE)</f>
        <v>No</v>
      </c>
      <c r="H1514" s="17">
        <f>VLOOKUP($A1514,'Medical Examinations'!$A$2:$J$2336,7,FALSE)</f>
        <v>1</v>
      </c>
      <c r="I1514" t="str">
        <f>VLOOKUP($A1514,'Medical Examinations'!$A$2:$J$2336,8,FALSE)</f>
        <v>No</v>
      </c>
      <c r="J1514" t="str">
        <f>VLOOKUP($A1514,'Medical Examinations'!$A$2:$J$2336,9,FALSE)</f>
        <v>Normal Weight</v>
      </c>
      <c r="K1514" t="str">
        <f>VLOOKUP($A1514,'Medical Examinations'!$A$2:$J$2336,10,FALSE)</f>
        <v>Diabetes</v>
      </c>
      <c r="L1514" s="18">
        <f>VLOOKUP($A1514,'Hospitalisation Details'!$A$2:$H$2345,2,FALSE)</f>
        <v>27623</v>
      </c>
      <c r="M1514" s="13">
        <f>VLOOKUP($A1514,'Hospitalisation Details'!$A$2:$H$2345,4,FALSE)</f>
        <v>6809.46</v>
      </c>
      <c r="N1514" t="str">
        <f>VLOOKUP($A1514,'Hospitalisation Details'!$A$2:$H$2345,5,FALSE)</f>
        <v>tier - 2</v>
      </c>
      <c r="O1514" t="str">
        <f>VLOOKUP($A1514,'Hospitalisation Details'!$A$2:$H$2345,6,FALSE)</f>
        <v>tier - 1</v>
      </c>
      <c r="P1514" t="str">
        <f>VLOOKUP($A1514,'Hospitalisation Details'!$A$2:$H$2345,7,FALSE)</f>
        <v>R1012</v>
      </c>
      <c r="Q1514" s="17">
        <f>VLOOKUP($A1514,'Hospitalisation Details'!$A$2:$H$2345,8,FALSE)</f>
        <v>47</v>
      </c>
    </row>
    <row r="1515" spans="1:17" x14ac:dyDescent="0.25">
      <c r="A1515" t="str">
        <f>'Customer Names'!A1515</f>
        <v>Id1514</v>
      </c>
      <c r="B1515" t="str">
        <f>VLOOKUP($A1515,'Customer Names'!$A$2:$D$2336,3,FALSE)</f>
        <v>Yosuke</v>
      </c>
      <c r="C1515" s="16">
        <f>VLOOKUP($A1515,'Medical Examinations'!$A$2:$J$2336,2,FALSE)</f>
        <v>28.5</v>
      </c>
      <c r="D1515" s="16">
        <f>VLOOKUP($A1515,'Medical Examinations'!$A$2:$J$2336,3,FALSE)</f>
        <v>4.3600000000000003</v>
      </c>
      <c r="E1515" t="str">
        <f>VLOOKUP($A1515,'Medical Examinations'!$A$2:$J$2336,4,FALSE)</f>
        <v>No</v>
      </c>
      <c r="F1515" t="str">
        <f>VLOOKUP($A1515,'Medical Examinations'!$A$2:$J$2336,5,FALSE)</f>
        <v>No</v>
      </c>
      <c r="G1515" t="str">
        <f>VLOOKUP($A1515,'Medical Examinations'!$A$2:$J$2336,6,FALSE)</f>
        <v>No</v>
      </c>
      <c r="H1515" s="17">
        <f>VLOOKUP($A1515,'Medical Examinations'!$A$2:$J$2336,7,FALSE)</f>
        <v>0</v>
      </c>
      <c r="I1515" t="str">
        <f>VLOOKUP($A1515,'Medical Examinations'!$A$2:$J$2336,8,FALSE)</f>
        <v>No</v>
      </c>
      <c r="J1515" t="str">
        <f>VLOOKUP($A1515,'Medical Examinations'!$A$2:$J$2336,9,FALSE)</f>
        <v>Overweight</v>
      </c>
      <c r="K1515" t="str">
        <f>VLOOKUP($A1515,'Medical Examinations'!$A$2:$J$2336,10,FALSE)</f>
        <v>Normal</v>
      </c>
      <c r="L1515" s="18">
        <f>VLOOKUP($A1515,'Hospitalisation Details'!$A$2:$H$2345,2,FALSE)</f>
        <v>33418</v>
      </c>
      <c r="M1515" s="13">
        <f>VLOOKUP($A1515,'Hospitalisation Details'!$A$2:$H$2345,4,FALSE)</f>
        <v>6799.46</v>
      </c>
      <c r="N1515" t="str">
        <f>VLOOKUP($A1515,'Hospitalisation Details'!$A$2:$H$2345,5,FALSE)</f>
        <v>tier - 1</v>
      </c>
      <c r="O1515" t="str">
        <f>VLOOKUP($A1515,'Hospitalisation Details'!$A$2:$H$2345,6,FALSE)</f>
        <v>tier - 2</v>
      </c>
      <c r="P1515" t="str">
        <f>VLOOKUP($A1515,'Hospitalisation Details'!$A$2:$H$2345,7,FALSE)</f>
        <v>R1014</v>
      </c>
      <c r="Q1515" s="17">
        <f>VLOOKUP($A1515,'Hospitalisation Details'!$A$2:$H$2345,8,FALSE)</f>
        <v>31</v>
      </c>
    </row>
    <row r="1516" spans="1:17" x14ac:dyDescent="0.25">
      <c r="A1516" t="str">
        <f>'Customer Names'!A1516</f>
        <v>Id1515</v>
      </c>
      <c r="B1516" t="str">
        <f>VLOOKUP($A1516,'Customer Names'!$A$2:$D$2336,3,FALSE)</f>
        <v>Matthew</v>
      </c>
      <c r="C1516" s="16">
        <f>VLOOKUP($A1516,'Medical Examinations'!$A$2:$J$2336,2,FALSE)</f>
        <v>30.875</v>
      </c>
      <c r="D1516" s="16">
        <f>VLOOKUP($A1516,'Medical Examinations'!$A$2:$J$2336,3,FALSE)</f>
        <v>4.1399999999999997</v>
      </c>
      <c r="E1516" t="str">
        <f>VLOOKUP($A1516,'Medical Examinations'!$A$2:$J$2336,4,FALSE)</f>
        <v>yes</v>
      </c>
      <c r="F1516" t="str">
        <f>VLOOKUP($A1516,'Medical Examinations'!$A$2:$J$2336,5,FALSE)</f>
        <v>No</v>
      </c>
      <c r="G1516" t="str">
        <f>VLOOKUP($A1516,'Medical Examinations'!$A$2:$J$2336,6,FALSE)</f>
        <v>No</v>
      </c>
      <c r="H1516" s="17">
        <f>VLOOKUP($A1516,'Medical Examinations'!$A$2:$J$2336,7,FALSE)</f>
        <v>0</v>
      </c>
      <c r="I1516" t="str">
        <f>VLOOKUP($A1516,'Medical Examinations'!$A$2:$J$2336,8,FALSE)</f>
        <v>No</v>
      </c>
      <c r="J1516" t="str">
        <f>VLOOKUP($A1516,'Medical Examinations'!$A$2:$J$2336,9,FALSE)</f>
        <v>Obesity</v>
      </c>
      <c r="K1516" t="str">
        <f>VLOOKUP($A1516,'Medical Examinations'!$A$2:$J$2336,10,FALSE)</f>
        <v>Normal</v>
      </c>
      <c r="L1516" s="18">
        <f>VLOOKUP($A1516,'Hospitalisation Details'!$A$2:$H$2345,2,FALSE)</f>
        <v>31405</v>
      </c>
      <c r="M1516" s="13">
        <f>VLOOKUP($A1516,'Hospitalisation Details'!$A$2:$H$2345,4,FALSE)</f>
        <v>6796.86</v>
      </c>
      <c r="N1516" t="str">
        <f>VLOOKUP($A1516,'Hospitalisation Details'!$A$2:$H$2345,5,FALSE)</f>
        <v>tier - 3</v>
      </c>
      <c r="O1516" t="str">
        <f>VLOOKUP($A1516,'Hospitalisation Details'!$A$2:$H$2345,6,FALSE)</f>
        <v>tier - 3</v>
      </c>
      <c r="P1516" t="str">
        <f>VLOOKUP($A1516,'Hospitalisation Details'!$A$2:$H$2345,7,FALSE)</f>
        <v>R1012</v>
      </c>
      <c r="Q1516" s="17">
        <f>VLOOKUP($A1516,'Hospitalisation Details'!$A$2:$H$2345,8,FALSE)</f>
        <v>37</v>
      </c>
    </row>
    <row r="1517" spans="1:17" x14ac:dyDescent="0.25">
      <c r="A1517" t="str">
        <f>'Customer Names'!A1517</f>
        <v>Id1516</v>
      </c>
      <c r="B1517" t="str">
        <f>VLOOKUP($A1517,'Customer Names'!$A$2:$D$2336,3,FALSE)</f>
        <v>Jacob</v>
      </c>
      <c r="C1517" s="16">
        <f>VLOOKUP($A1517,'Medical Examinations'!$A$2:$J$2336,2,FALSE)</f>
        <v>24.02</v>
      </c>
      <c r="D1517" s="16">
        <f>VLOOKUP($A1517,'Medical Examinations'!$A$2:$J$2336,3,FALSE)</f>
        <v>4.38</v>
      </c>
      <c r="E1517" t="str">
        <f>VLOOKUP($A1517,'Medical Examinations'!$A$2:$J$2336,4,FALSE)</f>
        <v>No</v>
      </c>
      <c r="F1517" t="str">
        <f>VLOOKUP($A1517,'Medical Examinations'!$A$2:$J$2336,5,FALSE)</f>
        <v>No</v>
      </c>
      <c r="G1517" t="str">
        <f>VLOOKUP($A1517,'Medical Examinations'!$A$2:$J$2336,6,FALSE)</f>
        <v>No</v>
      </c>
      <c r="H1517" s="17">
        <f>VLOOKUP($A1517,'Medical Examinations'!$A$2:$J$2336,7,FALSE)</f>
        <v>0</v>
      </c>
      <c r="I1517" t="str">
        <f>VLOOKUP($A1517,'Medical Examinations'!$A$2:$J$2336,8,FALSE)</f>
        <v>No</v>
      </c>
      <c r="J1517" t="str">
        <f>VLOOKUP($A1517,'Medical Examinations'!$A$2:$J$2336,9,FALSE)</f>
        <v>Normal Weight</v>
      </c>
      <c r="K1517" t="str">
        <f>VLOOKUP($A1517,'Medical Examinations'!$A$2:$J$2336,10,FALSE)</f>
        <v>Normal</v>
      </c>
      <c r="L1517" s="18">
        <f>VLOOKUP($A1517,'Hospitalisation Details'!$A$2:$H$2345,2,FALSE)</f>
        <v>29548</v>
      </c>
      <c r="M1517" s="13">
        <f>VLOOKUP($A1517,'Hospitalisation Details'!$A$2:$H$2345,4,FALSE)</f>
        <v>6781.52</v>
      </c>
      <c r="N1517" t="str">
        <f>VLOOKUP($A1517,'Hospitalisation Details'!$A$2:$H$2345,5,FALSE)</f>
        <v>tier - 2</v>
      </c>
      <c r="O1517" t="str">
        <f>VLOOKUP($A1517,'Hospitalisation Details'!$A$2:$H$2345,6,FALSE)</f>
        <v>tier - 2</v>
      </c>
      <c r="P1517" t="str">
        <f>VLOOKUP($A1517,'Hospitalisation Details'!$A$2:$H$2345,7,FALSE)</f>
        <v>R1013</v>
      </c>
      <c r="Q1517" s="17">
        <f>VLOOKUP($A1517,'Hospitalisation Details'!$A$2:$H$2345,8,FALSE)</f>
        <v>42</v>
      </c>
    </row>
    <row r="1518" spans="1:17" x14ac:dyDescent="0.25">
      <c r="A1518" t="str">
        <f>'Customer Names'!A1518</f>
        <v>Id1517</v>
      </c>
      <c r="B1518" t="str">
        <f>VLOOKUP($A1518,'Customer Names'!$A$2:$D$2336,3,FALSE)</f>
        <v>Jodi</v>
      </c>
      <c r="C1518" s="16">
        <f>VLOOKUP($A1518,'Medical Examinations'!$A$2:$J$2336,2,FALSE)</f>
        <v>36.08</v>
      </c>
      <c r="D1518" s="16">
        <f>VLOOKUP($A1518,'Medical Examinations'!$A$2:$J$2336,3,FALSE)</f>
        <v>11.61</v>
      </c>
      <c r="E1518" t="str">
        <f>VLOOKUP($A1518,'Medical Examinations'!$A$2:$J$2336,4,FALSE)</f>
        <v>yes</v>
      </c>
      <c r="F1518" t="str">
        <f>VLOOKUP($A1518,'Medical Examinations'!$A$2:$J$2336,5,FALSE)</f>
        <v>No</v>
      </c>
      <c r="G1518" t="str">
        <f>VLOOKUP($A1518,'Medical Examinations'!$A$2:$J$2336,6,FALSE)</f>
        <v>No</v>
      </c>
      <c r="H1518" s="17">
        <f>VLOOKUP($A1518,'Medical Examinations'!$A$2:$J$2336,7,FALSE)</f>
        <v>0</v>
      </c>
      <c r="I1518" t="str">
        <f>VLOOKUP($A1518,'Medical Examinations'!$A$2:$J$2336,8,FALSE)</f>
        <v>No</v>
      </c>
      <c r="J1518" t="str">
        <f>VLOOKUP($A1518,'Medical Examinations'!$A$2:$J$2336,9,FALSE)</f>
        <v>Obesity</v>
      </c>
      <c r="K1518" t="str">
        <f>VLOOKUP($A1518,'Medical Examinations'!$A$2:$J$2336,10,FALSE)</f>
        <v>Diabetes</v>
      </c>
      <c r="L1518" s="18">
        <f>VLOOKUP($A1518,'Hospitalisation Details'!$A$2:$H$2345,2,FALSE)</f>
        <v>29867</v>
      </c>
      <c r="M1518" s="13">
        <f>VLOOKUP($A1518,'Hospitalisation Details'!$A$2:$H$2345,4,FALSE)</f>
        <v>6781.35</v>
      </c>
      <c r="N1518" t="str">
        <f>VLOOKUP($A1518,'Hospitalisation Details'!$A$2:$H$2345,5,FALSE)</f>
        <v>tier - 2</v>
      </c>
      <c r="O1518" t="str">
        <f>VLOOKUP($A1518,'Hospitalisation Details'!$A$2:$H$2345,6,FALSE)</f>
        <v>tier - 1</v>
      </c>
      <c r="P1518" t="str">
        <f>VLOOKUP($A1518,'Hospitalisation Details'!$A$2:$H$2345,7,FALSE)</f>
        <v>R1013</v>
      </c>
      <c r="Q1518" s="17">
        <f>VLOOKUP($A1518,'Hospitalisation Details'!$A$2:$H$2345,8,FALSE)</f>
        <v>41</v>
      </c>
    </row>
    <row r="1519" spans="1:17" x14ac:dyDescent="0.25">
      <c r="A1519" t="str">
        <f>'Customer Names'!A1519</f>
        <v>Id1518</v>
      </c>
      <c r="B1519" t="str">
        <f>VLOOKUP($A1519,'Customer Names'!$A$2:$D$2336,3,FALSE)</f>
        <v>Lauren</v>
      </c>
      <c r="C1519" s="16">
        <f>VLOOKUP($A1519,'Medical Examinations'!$A$2:$J$2336,2,FALSE)</f>
        <v>32.200000000000003</v>
      </c>
      <c r="D1519" s="16">
        <f>VLOOKUP($A1519,'Medical Examinations'!$A$2:$J$2336,3,FALSE)</f>
        <v>10.59</v>
      </c>
      <c r="E1519" t="str">
        <f>VLOOKUP($A1519,'Medical Examinations'!$A$2:$J$2336,4,FALSE)</f>
        <v>yes</v>
      </c>
      <c r="F1519" t="str">
        <f>VLOOKUP($A1519,'Medical Examinations'!$A$2:$J$2336,5,FALSE)</f>
        <v>No</v>
      </c>
      <c r="G1519" t="str">
        <f>VLOOKUP($A1519,'Medical Examinations'!$A$2:$J$2336,6,FALSE)</f>
        <v>No</v>
      </c>
      <c r="H1519" s="17">
        <f>VLOOKUP($A1519,'Medical Examinations'!$A$2:$J$2336,7,FALSE)</f>
        <v>0</v>
      </c>
      <c r="I1519" t="str">
        <f>VLOOKUP($A1519,'Medical Examinations'!$A$2:$J$2336,8,FALSE)</f>
        <v>No</v>
      </c>
      <c r="J1519" t="str">
        <f>VLOOKUP($A1519,'Medical Examinations'!$A$2:$J$2336,9,FALSE)</f>
        <v>Obesity</v>
      </c>
      <c r="K1519" t="str">
        <f>VLOOKUP($A1519,'Medical Examinations'!$A$2:$J$2336,10,FALSE)</f>
        <v>Diabetes</v>
      </c>
      <c r="L1519" s="18">
        <f>VLOOKUP($A1519,'Hospitalisation Details'!$A$2:$H$2345,2,FALSE)</f>
        <v>29832</v>
      </c>
      <c r="M1519" s="13">
        <f>VLOOKUP($A1519,'Hospitalisation Details'!$A$2:$H$2345,4,FALSE)</f>
        <v>6775.96</v>
      </c>
      <c r="N1519" t="str">
        <f>VLOOKUP($A1519,'Hospitalisation Details'!$A$2:$H$2345,5,FALSE)</f>
        <v>tier - 2</v>
      </c>
      <c r="O1519" t="str">
        <f>VLOOKUP($A1519,'Hospitalisation Details'!$A$2:$H$2345,6,FALSE)</f>
        <v>tier - 3</v>
      </c>
      <c r="P1519" t="str">
        <f>VLOOKUP($A1519,'Hospitalisation Details'!$A$2:$H$2345,7,FALSE)</f>
        <v>R1011</v>
      </c>
      <c r="Q1519" s="17">
        <f>VLOOKUP($A1519,'Hospitalisation Details'!$A$2:$H$2345,8,FALSE)</f>
        <v>41</v>
      </c>
    </row>
    <row r="1520" spans="1:17" x14ac:dyDescent="0.25">
      <c r="A1520" t="str">
        <f>'Customer Names'!A1520</f>
        <v>Id1519</v>
      </c>
      <c r="B1520" t="str">
        <f>VLOOKUP($A1520,'Customer Names'!$A$2:$D$2336,3,FALSE)</f>
        <v>Misti C</v>
      </c>
      <c r="C1520" s="16">
        <f>VLOOKUP($A1520,'Medical Examinations'!$A$2:$J$2336,2,FALSE)</f>
        <v>28.05</v>
      </c>
      <c r="D1520" s="16">
        <f>VLOOKUP($A1520,'Medical Examinations'!$A$2:$J$2336,3,FALSE)</f>
        <v>11.85</v>
      </c>
      <c r="E1520" t="str">
        <f>VLOOKUP($A1520,'Medical Examinations'!$A$2:$J$2336,4,FALSE)</f>
        <v>yes</v>
      </c>
      <c r="F1520" t="str">
        <f>VLOOKUP($A1520,'Medical Examinations'!$A$2:$J$2336,5,FALSE)</f>
        <v>No</v>
      </c>
      <c r="G1520" t="str">
        <f>VLOOKUP($A1520,'Medical Examinations'!$A$2:$J$2336,6,FALSE)</f>
        <v>No</v>
      </c>
      <c r="H1520" s="17">
        <f>VLOOKUP($A1520,'Medical Examinations'!$A$2:$J$2336,7,FALSE)</f>
        <v>0</v>
      </c>
      <c r="I1520" t="str">
        <f>VLOOKUP($A1520,'Medical Examinations'!$A$2:$J$2336,8,FALSE)</f>
        <v>No</v>
      </c>
      <c r="J1520" t="str">
        <f>VLOOKUP($A1520,'Medical Examinations'!$A$2:$J$2336,9,FALSE)</f>
        <v>Overweight</v>
      </c>
      <c r="K1520" t="str">
        <f>VLOOKUP($A1520,'Medical Examinations'!$A$2:$J$2336,10,FALSE)</f>
        <v>Diabetes</v>
      </c>
      <c r="L1520" s="18">
        <f>VLOOKUP($A1520,'Hospitalisation Details'!$A$2:$H$2345,2,FALSE)</f>
        <v>29850</v>
      </c>
      <c r="M1520" s="13">
        <f>VLOOKUP($A1520,'Hospitalisation Details'!$A$2:$H$2345,4,FALSE)</f>
        <v>6770.19</v>
      </c>
      <c r="N1520" t="str">
        <f>VLOOKUP($A1520,'Hospitalisation Details'!$A$2:$H$2345,5,FALSE)</f>
        <v>tier - 2</v>
      </c>
      <c r="O1520" t="str">
        <f>VLOOKUP($A1520,'Hospitalisation Details'!$A$2:$H$2345,6,FALSE)</f>
        <v>tier - 3</v>
      </c>
      <c r="P1520" t="str">
        <f>VLOOKUP($A1520,'Hospitalisation Details'!$A$2:$H$2345,7,FALSE)</f>
        <v>R1013</v>
      </c>
      <c r="Q1520" s="17">
        <f>VLOOKUP($A1520,'Hospitalisation Details'!$A$2:$H$2345,8,FALSE)</f>
        <v>41</v>
      </c>
    </row>
    <row r="1521" spans="1:17" x14ac:dyDescent="0.25">
      <c r="A1521" t="str">
        <f>'Customer Names'!A1521</f>
        <v>Id1520</v>
      </c>
      <c r="B1521" t="str">
        <f>VLOOKUP($A1521,'Customer Names'!$A$2:$D$2336,3,FALSE)</f>
        <v>Angela J</v>
      </c>
      <c r="C1521" s="16">
        <f>VLOOKUP($A1521,'Medical Examinations'!$A$2:$J$2336,2,FALSE)</f>
        <v>19</v>
      </c>
      <c r="D1521" s="16">
        <f>VLOOKUP($A1521,'Medical Examinations'!$A$2:$J$2336,3,FALSE)</f>
        <v>5.46</v>
      </c>
      <c r="E1521" t="str">
        <f>VLOOKUP($A1521,'Medical Examinations'!$A$2:$J$2336,4,FALSE)</f>
        <v>yes</v>
      </c>
      <c r="F1521" t="str">
        <f>VLOOKUP($A1521,'Medical Examinations'!$A$2:$J$2336,5,FALSE)</f>
        <v>No</v>
      </c>
      <c r="G1521" t="str">
        <f>VLOOKUP($A1521,'Medical Examinations'!$A$2:$J$2336,6,FALSE)</f>
        <v>No</v>
      </c>
      <c r="H1521" s="17">
        <f>VLOOKUP($A1521,'Medical Examinations'!$A$2:$J$2336,7,FALSE)</f>
        <v>1</v>
      </c>
      <c r="I1521" t="str">
        <f>VLOOKUP($A1521,'Medical Examinations'!$A$2:$J$2336,8,FALSE)</f>
        <v>No</v>
      </c>
      <c r="J1521" t="str">
        <f>VLOOKUP($A1521,'Medical Examinations'!$A$2:$J$2336,9,FALSE)</f>
        <v>Normal Weight</v>
      </c>
      <c r="K1521" t="str">
        <f>VLOOKUP($A1521,'Medical Examinations'!$A$2:$J$2336,10,FALSE)</f>
        <v>Normal</v>
      </c>
      <c r="L1521" s="18">
        <f>VLOOKUP($A1521,'Hospitalisation Details'!$A$2:$H$2345,2,FALSE)</f>
        <v>32426</v>
      </c>
      <c r="M1521" s="13">
        <f>VLOOKUP($A1521,'Hospitalisation Details'!$A$2:$H$2345,4,FALSE)</f>
        <v>6753.04</v>
      </c>
      <c r="N1521" t="str">
        <f>VLOOKUP($A1521,'Hospitalisation Details'!$A$2:$H$2345,5,FALSE)</f>
        <v>tier - 2</v>
      </c>
      <c r="O1521" t="str">
        <f>VLOOKUP($A1521,'Hospitalisation Details'!$A$2:$H$2345,6,FALSE)</f>
        <v>tier - 2</v>
      </c>
      <c r="P1521" t="str">
        <f>VLOOKUP($A1521,'Hospitalisation Details'!$A$2:$H$2345,7,FALSE)</f>
        <v>R1024</v>
      </c>
      <c r="Q1521" s="17">
        <f>VLOOKUP($A1521,'Hospitalisation Details'!$A$2:$H$2345,8,FALSE)</f>
        <v>34</v>
      </c>
    </row>
    <row r="1522" spans="1:17" x14ac:dyDescent="0.25">
      <c r="A1522" t="str">
        <f>'Customer Names'!A1522</f>
        <v>Id1521</v>
      </c>
      <c r="B1522" t="str">
        <f>VLOOKUP($A1522,'Customer Names'!$A$2:$D$2336,3,FALSE)</f>
        <v>Jonathan D.</v>
      </c>
      <c r="C1522" s="16">
        <f>VLOOKUP($A1522,'Medical Examinations'!$A$2:$J$2336,2,FALSE)</f>
        <v>16.13</v>
      </c>
      <c r="D1522" s="16">
        <f>VLOOKUP($A1522,'Medical Examinations'!$A$2:$J$2336,3,FALSE)</f>
        <v>4.54</v>
      </c>
      <c r="E1522" t="str">
        <f>VLOOKUP($A1522,'Medical Examinations'!$A$2:$J$2336,4,FALSE)</f>
        <v>yes</v>
      </c>
      <c r="F1522" t="str">
        <f>VLOOKUP($A1522,'Medical Examinations'!$A$2:$J$2336,5,FALSE)</f>
        <v>No</v>
      </c>
      <c r="G1522" t="str">
        <f>VLOOKUP($A1522,'Medical Examinations'!$A$2:$J$2336,6,FALSE)</f>
        <v>No</v>
      </c>
      <c r="H1522" s="17">
        <f>VLOOKUP($A1522,'Medical Examinations'!$A$2:$J$2336,7,FALSE)</f>
        <v>2</v>
      </c>
      <c r="I1522" t="str">
        <f>VLOOKUP($A1522,'Medical Examinations'!$A$2:$J$2336,8,FALSE)</f>
        <v>No</v>
      </c>
      <c r="J1522" t="str">
        <f>VLOOKUP($A1522,'Medical Examinations'!$A$2:$J$2336,9,FALSE)</f>
        <v>Underweight</v>
      </c>
      <c r="K1522" t="str">
        <f>VLOOKUP($A1522,'Medical Examinations'!$A$2:$J$2336,10,FALSE)</f>
        <v>Normal</v>
      </c>
      <c r="L1522" s="18">
        <f>VLOOKUP($A1522,'Hospitalisation Details'!$A$2:$H$2345,2,FALSE)</f>
        <v>24450</v>
      </c>
      <c r="M1522" s="13">
        <f>VLOOKUP($A1522,'Hospitalisation Details'!$A$2:$H$2345,4,FALSE)</f>
        <v>6750.27</v>
      </c>
      <c r="N1522" t="str">
        <f>VLOOKUP($A1522,'Hospitalisation Details'!$A$2:$H$2345,5,FALSE)</f>
        <v>tier - 3</v>
      </c>
      <c r="O1522" t="str">
        <f>VLOOKUP($A1522,'Hospitalisation Details'!$A$2:$H$2345,6,FALSE)</f>
        <v>tier - 2</v>
      </c>
      <c r="P1522" t="str">
        <f>VLOOKUP($A1522,'Hospitalisation Details'!$A$2:$H$2345,7,FALSE)</f>
        <v>R1013</v>
      </c>
      <c r="Q1522" s="17">
        <f>VLOOKUP($A1522,'Hospitalisation Details'!$A$2:$H$2345,8,FALSE)</f>
        <v>56</v>
      </c>
    </row>
    <row r="1523" spans="1:17" x14ac:dyDescent="0.25">
      <c r="A1523" t="str">
        <f>'Customer Names'!A1523</f>
        <v>Id1522</v>
      </c>
      <c r="B1523" t="str">
        <f>VLOOKUP($A1523,'Customer Names'!$A$2:$D$2336,3,FALSE)</f>
        <v>Victoria</v>
      </c>
      <c r="C1523" s="16">
        <f>VLOOKUP($A1523,'Medical Examinations'!$A$2:$J$2336,2,FALSE)</f>
        <v>18.77</v>
      </c>
      <c r="D1523" s="16">
        <f>VLOOKUP($A1523,'Medical Examinations'!$A$2:$J$2336,3,FALSE)</f>
        <v>11.98</v>
      </c>
      <c r="E1523" t="str">
        <f>VLOOKUP($A1523,'Medical Examinations'!$A$2:$J$2336,4,FALSE)</f>
        <v>yes</v>
      </c>
      <c r="F1523" t="str">
        <f>VLOOKUP($A1523,'Medical Examinations'!$A$2:$J$2336,5,FALSE)</f>
        <v>No</v>
      </c>
      <c r="G1523" t="str">
        <f>VLOOKUP($A1523,'Medical Examinations'!$A$2:$J$2336,6,FALSE)</f>
        <v>No</v>
      </c>
      <c r="H1523" s="17">
        <f>VLOOKUP($A1523,'Medical Examinations'!$A$2:$J$2336,7,FALSE)</f>
        <v>2</v>
      </c>
      <c r="I1523" t="str">
        <f>VLOOKUP($A1523,'Medical Examinations'!$A$2:$J$2336,8,FALSE)</f>
        <v>No</v>
      </c>
      <c r="J1523" t="str">
        <f>VLOOKUP($A1523,'Medical Examinations'!$A$2:$J$2336,9,FALSE)</f>
        <v>Normal Weight</v>
      </c>
      <c r="K1523" t="str">
        <f>VLOOKUP($A1523,'Medical Examinations'!$A$2:$J$2336,10,FALSE)</f>
        <v>Diabetes</v>
      </c>
      <c r="L1523" s="18">
        <f>VLOOKUP($A1523,'Hospitalisation Details'!$A$2:$H$2345,2,FALSE)</f>
        <v>25736</v>
      </c>
      <c r="M1523" s="13">
        <f>VLOOKUP($A1523,'Hospitalisation Details'!$A$2:$H$2345,4,FALSE)</f>
        <v>6749.63</v>
      </c>
      <c r="N1523" t="str">
        <f>VLOOKUP($A1523,'Hospitalisation Details'!$A$2:$H$2345,5,FALSE)</f>
        <v>tier - 2</v>
      </c>
      <c r="O1523" t="str">
        <f>VLOOKUP($A1523,'Hospitalisation Details'!$A$2:$H$2345,6,FALSE)</f>
        <v>tier - 1</v>
      </c>
      <c r="P1523" t="str">
        <f>VLOOKUP($A1523,'Hospitalisation Details'!$A$2:$H$2345,7,FALSE)</f>
        <v>R1013</v>
      </c>
      <c r="Q1523" s="17">
        <f>VLOOKUP($A1523,'Hospitalisation Details'!$A$2:$H$2345,8,FALSE)</f>
        <v>52</v>
      </c>
    </row>
    <row r="1524" spans="1:17" x14ac:dyDescent="0.25">
      <c r="A1524" t="str">
        <f>'Customer Names'!A1524</f>
        <v>Id1523</v>
      </c>
      <c r="B1524" t="str">
        <f>VLOOKUP($A1524,'Customer Names'!$A$2:$D$2336,3,FALSE)</f>
        <v>Adrian R.</v>
      </c>
      <c r="C1524" s="16">
        <f>VLOOKUP($A1524,'Medical Examinations'!$A$2:$J$2336,2,FALSE)</f>
        <v>28.88</v>
      </c>
      <c r="D1524" s="16">
        <f>VLOOKUP($A1524,'Medical Examinations'!$A$2:$J$2336,3,FALSE)</f>
        <v>6.59</v>
      </c>
      <c r="E1524" t="str">
        <f>VLOOKUP($A1524,'Medical Examinations'!$A$2:$J$2336,4,FALSE)</f>
        <v>yes</v>
      </c>
      <c r="F1524" t="str">
        <f>VLOOKUP($A1524,'Medical Examinations'!$A$2:$J$2336,5,FALSE)</f>
        <v>No</v>
      </c>
      <c r="G1524" t="str">
        <f>VLOOKUP($A1524,'Medical Examinations'!$A$2:$J$2336,6,FALSE)</f>
        <v>No</v>
      </c>
      <c r="H1524" s="17">
        <f>VLOOKUP($A1524,'Medical Examinations'!$A$2:$J$2336,7,FALSE)</f>
        <v>1</v>
      </c>
      <c r="I1524" t="str">
        <f>VLOOKUP($A1524,'Medical Examinations'!$A$2:$J$2336,8,FALSE)</f>
        <v>No</v>
      </c>
      <c r="J1524" t="str">
        <f>VLOOKUP($A1524,'Medical Examinations'!$A$2:$J$2336,9,FALSE)</f>
        <v>Overweight</v>
      </c>
      <c r="K1524" t="str">
        <f>VLOOKUP($A1524,'Medical Examinations'!$A$2:$J$2336,10,FALSE)</f>
        <v>Diabetes</v>
      </c>
      <c r="L1524" s="18">
        <f>VLOOKUP($A1524,'Hospitalisation Details'!$A$2:$H$2345,2,FALSE)</f>
        <v>31568</v>
      </c>
      <c r="M1524" s="13">
        <f>VLOOKUP($A1524,'Hospitalisation Details'!$A$2:$H$2345,4,FALSE)</f>
        <v>6748.59</v>
      </c>
      <c r="N1524" t="str">
        <f>VLOOKUP($A1524,'Hospitalisation Details'!$A$2:$H$2345,5,FALSE)</f>
        <v>tier - 3</v>
      </c>
      <c r="O1524" t="str">
        <f>VLOOKUP($A1524,'Hospitalisation Details'!$A$2:$H$2345,6,FALSE)</f>
        <v>tier - 1</v>
      </c>
      <c r="P1524" t="str">
        <f>VLOOKUP($A1524,'Hospitalisation Details'!$A$2:$H$2345,7,FALSE)</f>
        <v>R1016</v>
      </c>
      <c r="Q1524" s="17">
        <f>VLOOKUP($A1524,'Hospitalisation Details'!$A$2:$H$2345,8,FALSE)</f>
        <v>37</v>
      </c>
    </row>
    <row r="1525" spans="1:17" x14ac:dyDescent="0.25">
      <c r="A1525" t="str">
        <f>'Customer Names'!A1525</f>
        <v>Id1524</v>
      </c>
      <c r="B1525" t="str">
        <f>VLOOKUP($A1525,'Customer Names'!$A$2:$D$2336,3,FALSE)</f>
        <v>Andrew</v>
      </c>
      <c r="C1525" s="16">
        <f>VLOOKUP($A1525,'Medical Examinations'!$A$2:$J$2336,2,FALSE)</f>
        <v>27.55</v>
      </c>
      <c r="D1525" s="16">
        <f>VLOOKUP($A1525,'Medical Examinations'!$A$2:$J$2336,3,FALSE)</f>
        <v>10.83</v>
      </c>
      <c r="E1525" t="str">
        <f>VLOOKUP($A1525,'Medical Examinations'!$A$2:$J$2336,4,FALSE)</f>
        <v>yes</v>
      </c>
      <c r="F1525" t="str">
        <f>VLOOKUP($A1525,'Medical Examinations'!$A$2:$J$2336,5,FALSE)</f>
        <v>No</v>
      </c>
      <c r="G1525" t="str">
        <f>VLOOKUP($A1525,'Medical Examinations'!$A$2:$J$2336,6,FALSE)</f>
        <v>No</v>
      </c>
      <c r="H1525" s="17">
        <f>VLOOKUP($A1525,'Medical Examinations'!$A$2:$J$2336,7,FALSE)</f>
        <v>1</v>
      </c>
      <c r="I1525" t="str">
        <f>VLOOKUP($A1525,'Medical Examinations'!$A$2:$J$2336,8,FALSE)</f>
        <v>No</v>
      </c>
      <c r="J1525" t="str">
        <f>VLOOKUP($A1525,'Medical Examinations'!$A$2:$J$2336,9,FALSE)</f>
        <v>Overweight</v>
      </c>
      <c r="K1525" t="str">
        <f>VLOOKUP($A1525,'Medical Examinations'!$A$2:$J$2336,10,FALSE)</f>
        <v>Diabetes</v>
      </c>
      <c r="L1525" s="18">
        <f>VLOOKUP($A1525,'Hospitalisation Details'!$A$2:$H$2345,2,FALSE)</f>
        <v>31631</v>
      </c>
      <c r="M1525" s="13">
        <f>VLOOKUP($A1525,'Hospitalisation Details'!$A$2:$H$2345,4,FALSE)</f>
        <v>6746.74</v>
      </c>
      <c r="N1525" t="str">
        <f>VLOOKUP($A1525,'Hospitalisation Details'!$A$2:$H$2345,5,FALSE)</f>
        <v>tier - 3</v>
      </c>
      <c r="O1525" t="str">
        <f>VLOOKUP($A1525,'Hospitalisation Details'!$A$2:$H$2345,6,FALSE)</f>
        <v>tier - 2</v>
      </c>
      <c r="P1525" t="str">
        <f>VLOOKUP($A1525,'Hospitalisation Details'!$A$2:$H$2345,7,FALSE)</f>
        <v>R1016</v>
      </c>
      <c r="Q1525" s="17">
        <f>VLOOKUP($A1525,'Hospitalisation Details'!$A$2:$H$2345,8,FALSE)</f>
        <v>36</v>
      </c>
    </row>
    <row r="1526" spans="1:17" x14ac:dyDescent="0.25">
      <c r="A1526" t="str">
        <f>'Customer Names'!A1526</f>
        <v>Id1525</v>
      </c>
      <c r="B1526" t="str">
        <f>VLOOKUP($A1526,'Customer Names'!$A$2:$D$2336,3,FALSE)</f>
        <v>Jason A.</v>
      </c>
      <c r="C1526" s="16">
        <f>VLOOKUP($A1526,'Medical Examinations'!$A$2:$J$2336,2,FALSE)</f>
        <v>15.6</v>
      </c>
      <c r="D1526" s="16">
        <f>VLOOKUP($A1526,'Medical Examinations'!$A$2:$J$2336,3,FALSE)</f>
        <v>8.6</v>
      </c>
      <c r="E1526" t="str">
        <f>VLOOKUP($A1526,'Medical Examinations'!$A$2:$J$2336,4,FALSE)</f>
        <v>No</v>
      </c>
      <c r="F1526" t="str">
        <f>VLOOKUP($A1526,'Medical Examinations'!$A$2:$J$2336,5,FALSE)</f>
        <v>No</v>
      </c>
      <c r="G1526" t="str">
        <f>VLOOKUP($A1526,'Medical Examinations'!$A$2:$J$2336,6,FALSE)</f>
        <v>No</v>
      </c>
      <c r="H1526" s="17">
        <f>VLOOKUP($A1526,'Medical Examinations'!$A$2:$J$2336,7,FALSE)</f>
        <v>0</v>
      </c>
      <c r="I1526" t="str">
        <f>VLOOKUP($A1526,'Medical Examinations'!$A$2:$J$2336,8,FALSE)</f>
        <v>No</v>
      </c>
      <c r="J1526" t="str">
        <f>VLOOKUP($A1526,'Medical Examinations'!$A$2:$J$2336,9,FALSE)</f>
        <v>Underweight</v>
      </c>
      <c r="K1526" t="str">
        <f>VLOOKUP($A1526,'Medical Examinations'!$A$2:$J$2336,10,FALSE)</f>
        <v>Diabetes</v>
      </c>
      <c r="L1526" s="18">
        <f>VLOOKUP($A1526,'Hospitalisation Details'!$A$2:$H$2345,2,FALSE)</f>
        <v>25037</v>
      </c>
      <c r="M1526" s="13">
        <f>VLOOKUP($A1526,'Hospitalisation Details'!$A$2:$H$2345,4,FALSE)</f>
        <v>6738.84</v>
      </c>
      <c r="N1526" t="str">
        <f>VLOOKUP($A1526,'Hospitalisation Details'!$A$2:$H$2345,5,FALSE)</f>
        <v>tier - 3</v>
      </c>
      <c r="O1526" t="str">
        <f>VLOOKUP($A1526,'Hospitalisation Details'!$A$2:$H$2345,6,FALSE)</f>
        <v>tier - 1</v>
      </c>
      <c r="P1526" t="str">
        <f>VLOOKUP($A1526,'Hospitalisation Details'!$A$2:$H$2345,7,FALSE)</f>
        <v>R1012</v>
      </c>
      <c r="Q1526" s="17">
        <f>VLOOKUP($A1526,'Hospitalisation Details'!$A$2:$H$2345,8,FALSE)</f>
        <v>54</v>
      </c>
    </row>
    <row r="1527" spans="1:17" x14ac:dyDescent="0.25">
      <c r="A1527" t="str">
        <f>'Customer Names'!A1527</f>
        <v>Id1526</v>
      </c>
      <c r="B1527" t="str">
        <f>VLOOKUP($A1527,'Customer Names'!$A$2:$D$2336,3,FALSE)</f>
        <v>Rachel</v>
      </c>
      <c r="C1527" s="16">
        <f>VLOOKUP($A1527,'Medical Examinations'!$A$2:$J$2336,2,FALSE)</f>
        <v>21.99</v>
      </c>
      <c r="D1527" s="16">
        <f>VLOOKUP($A1527,'Medical Examinations'!$A$2:$J$2336,3,FALSE)</f>
        <v>11.17</v>
      </c>
      <c r="E1527" t="str">
        <f>VLOOKUP($A1527,'Medical Examinations'!$A$2:$J$2336,4,FALSE)</f>
        <v>No</v>
      </c>
      <c r="F1527" t="str">
        <f>VLOOKUP($A1527,'Medical Examinations'!$A$2:$J$2336,5,FALSE)</f>
        <v>No</v>
      </c>
      <c r="G1527" t="str">
        <f>VLOOKUP($A1527,'Medical Examinations'!$A$2:$J$2336,6,FALSE)</f>
        <v>No</v>
      </c>
      <c r="H1527" s="17">
        <f>VLOOKUP($A1527,'Medical Examinations'!$A$2:$J$2336,7,FALSE)</f>
        <v>0</v>
      </c>
      <c r="I1527" t="str">
        <f>VLOOKUP($A1527,'Medical Examinations'!$A$2:$J$2336,8,FALSE)</f>
        <v>No</v>
      </c>
      <c r="J1527" t="str">
        <f>VLOOKUP($A1527,'Medical Examinations'!$A$2:$J$2336,9,FALSE)</f>
        <v>Normal Weight</v>
      </c>
      <c r="K1527" t="str">
        <f>VLOOKUP($A1527,'Medical Examinations'!$A$2:$J$2336,10,FALSE)</f>
        <v>Diabetes</v>
      </c>
      <c r="L1527" s="18">
        <f>VLOOKUP($A1527,'Hospitalisation Details'!$A$2:$H$2345,2,FALSE)</f>
        <v>28784</v>
      </c>
      <c r="M1527" s="13">
        <f>VLOOKUP($A1527,'Hospitalisation Details'!$A$2:$H$2345,4,FALSE)</f>
        <v>6737.98</v>
      </c>
      <c r="N1527" t="str">
        <f>VLOOKUP($A1527,'Hospitalisation Details'!$A$2:$H$2345,5,FALSE)</f>
        <v>tier - 2</v>
      </c>
      <c r="O1527" t="str">
        <f>VLOOKUP($A1527,'Hospitalisation Details'!$A$2:$H$2345,6,FALSE)</f>
        <v>tier - 3</v>
      </c>
      <c r="P1527" t="str">
        <f>VLOOKUP($A1527,'Hospitalisation Details'!$A$2:$H$2345,7,FALSE)</f>
        <v>R1013</v>
      </c>
      <c r="Q1527" s="17">
        <f>VLOOKUP($A1527,'Hospitalisation Details'!$A$2:$H$2345,8,FALSE)</f>
        <v>44</v>
      </c>
    </row>
    <row r="1528" spans="1:17" x14ac:dyDescent="0.25">
      <c r="A1528" t="str">
        <f>'Customer Names'!A1528</f>
        <v>Id1527</v>
      </c>
      <c r="B1528" t="str">
        <f>VLOOKUP($A1528,'Customer Names'!$A$2:$D$2336,3,FALSE)</f>
        <v>Susan</v>
      </c>
      <c r="C1528" s="16">
        <f>VLOOKUP($A1528,'Medical Examinations'!$A$2:$J$2336,2,FALSE)</f>
        <v>34.85</v>
      </c>
      <c r="D1528" s="16">
        <f>VLOOKUP($A1528,'Medical Examinations'!$A$2:$J$2336,3,FALSE)</f>
        <v>5.75</v>
      </c>
      <c r="E1528" t="str">
        <f>VLOOKUP($A1528,'Medical Examinations'!$A$2:$J$2336,4,FALSE)</f>
        <v>No</v>
      </c>
      <c r="F1528" t="str">
        <f>VLOOKUP($A1528,'Medical Examinations'!$A$2:$J$2336,5,FALSE)</f>
        <v>No</v>
      </c>
      <c r="G1528" t="str">
        <f>VLOOKUP($A1528,'Medical Examinations'!$A$2:$J$2336,6,FALSE)</f>
        <v>No</v>
      </c>
      <c r="H1528" s="17">
        <f>VLOOKUP($A1528,'Medical Examinations'!$A$2:$J$2336,7,FALSE)</f>
        <v>0</v>
      </c>
      <c r="I1528" t="str">
        <f>VLOOKUP($A1528,'Medical Examinations'!$A$2:$J$2336,8,FALSE)</f>
        <v>No</v>
      </c>
      <c r="J1528" t="str">
        <f>VLOOKUP($A1528,'Medical Examinations'!$A$2:$J$2336,9,FALSE)</f>
        <v>Obesity</v>
      </c>
      <c r="K1528" t="str">
        <f>VLOOKUP($A1528,'Medical Examinations'!$A$2:$J$2336,10,FALSE)</f>
        <v>Prediabetes</v>
      </c>
      <c r="L1528" s="18">
        <f>VLOOKUP($A1528,'Hospitalisation Details'!$A$2:$H$2345,2,FALSE)</f>
        <v>34498</v>
      </c>
      <c r="M1528" s="13">
        <f>VLOOKUP($A1528,'Hospitalisation Details'!$A$2:$H$2345,4,FALSE)</f>
        <v>6721.37</v>
      </c>
      <c r="N1528" t="str">
        <f>VLOOKUP($A1528,'Hospitalisation Details'!$A$2:$H$2345,5,FALSE)</f>
        <v>tier - 2</v>
      </c>
      <c r="O1528" t="str">
        <f>VLOOKUP($A1528,'Hospitalisation Details'!$A$2:$H$2345,6,FALSE)</f>
        <v>tier - 1</v>
      </c>
      <c r="P1528" t="str">
        <f>VLOOKUP($A1528,'Hospitalisation Details'!$A$2:$H$2345,7,FALSE)</f>
        <v>R1012</v>
      </c>
      <c r="Q1528" s="17">
        <f>VLOOKUP($A1528,'Hospitalisation Details'!$A$2:$H$2345,8,FALSE)</f>
        <v>28</v>
      </c>
    </row>
    <row r="1529" spans="1:17" x14ac:dyDescent="0.25">
      <c r="A1529" t="str">
        <f>'Customer Names'!A1529</f>
        <v>Id1528</v>
      </c>
      <c r="B1529" t="str">
        <f>VLOOKUP($A1529,'Customer Names'!$A$2:$D$2336,3,FALSE)</f>
        <v>Cameron M.</v>
      </c>
      <c r="C1529" s="16">
        <f>VLOOKUP($A1529,'Medical Examinations'!$A$2:$J$2336,2,FALSE)</f>
        <v>24.51</v>
      </c>
      <c r="D1529" s="16">
        <f>VLOOKUP($A1529,'Medical Examinations'!$A$2:$J$2336,3,FALSE)</f>
        <v>4.83</v>
      </c>
      <c r="E1529" t="str">
        <f>VLOOKUP($A1529,'Medical Examinations'!$A$2:$J$2336,4,FALSE)</f>
        <v>yes</v>
      </c>
      <c r="F1529" t="str">
        <f>VLOOKUP($A1529,'Medical Examinations'!$A$2:$J$2336,5,FALSE)</f>
        <v>No</v>
      </c>
      <c r="G1529" t="str">
        <f>VLOOKUP($A1529,'Medical Examinations'!$A$2:$J$2336,6,FALSE)</f>
        <v>Yes</v>
      </c>
      <c r="H1529" s="17">
        <f>VLOOKUP($A1529,'Medical Examinations'!$A$2:$J$2336,7,FALSE)</f>
        <v>1</v>
      </c>
      <c r="I1529" t="str">
        <f>VLOOKUP($A1529,'Medical Examinations'!$A$2:$J$2336,8,FALSE)</f>
        <v>No</v>
      </c>
      <c r="J1529" t="str">
        <f>VLOOKUP($A1529,'Medical Examinations'!$A$2:$J$2336,9,FALSE)</f>
        <v>Normal Weight</v>
      </c>
      <c r="K1529" t="str">
        <f>VLOOKUP($A1529,'Medical Examinations'!$A$2:$J$2336,10,FALSE)</f>
        <v>Normal</v>
      </c>
      <c r="L1529" s="18">
        <f>VLOOKUP($A1529,'Hospitalisation Details'!$A$2:$H$2345,2,FALSE)</f>
        <v>30479</v>
      </c>
      <c r="M1529" s="13">
        <f>VLOOKUP($A1529,'Hospitalisation Details'!$A$2:$H$2345,4,FALSE)</f>
        <v>6710.19</v>
      </c>
      <c r="N1529" t="str">
        <f>VLOOKUP($A1529,'Hospitalisation Details'!$A$2:$H$2345,5,FALSE)</f>
        <v>tier - 3</v>
      </c>
      <c r="O1529" t="str">
        <f>VLOOKUP($A1529,'Hospitalisation Details'!$A$2:$H$2345,6,FALSE)</f>
        <v>tier - 3</v>
      </c>
      <c r="P1529" t="str">
        <f>VLOOKUP($A1529,'Hospitalisation Details'!$A$2:$H$2345,7,FALSE)</f>
        <v>R1012</v>
      </c>
      <c r="Q1529" s="17">
        <f>VLOOKUP($A1529,'Hospitalisation Details'!$A$2:$H$2345,8,FALSE)</f>
        <v>39</v>
      </c>
    </row>
    <row r="1530" spans="1:17" x14ac:dyDescent="0.25">
      <c r="A1530" t="str">
        <f>'Customer Names'!A1530</f>
        <v>Id1529</v>
      </c>
      <c r="B1530" t="str">
        <f>VLOOKUP($A1530,'Customer Names'!$A$2:$D$2336,3,FALSE)</f>
        <v>Claudia A.</v>
      </c>
      <c r="C1530" s="16">
        <f>VLOOKUP($A1530,'Medical Examinations'!$A$2:$J$2336,2,FALSE)</f>
        <v>19.399999999999999</v>
      </c>
      <c r="D1530" s="16">
        <f>VLOOKUP($A1530,'Medical Examinations'!$A$2:$J$2336,3,FALSE)</f>
        <v>11.93</v>
      </c>
      <c r="E1530" t="str">
        <f>VLOOKUP($A1530,'Medical Examinations'!$A$2:$J$2336,4,FALSE)</f>
        <v>No</v>
      </c>
      <c r="F1530" t="str">
        <f>VLOOKUP($A1530,'Medical Examinations'!$A$2:$J$2336,5,FALSE)</f>
        <v>No</v>
      </c>
      <c r="G1530" t="str">
        <f>VLOOKUP($A1530,'Medical Examinations'!$A$2:$J$2336,6,FALSE)</f>
        <v>No</v>
      </c>
      <c r="H1530" s="17">
        <f>VLOOKUP($A1530,'Medical Examinations'!$A$2:$J$2336,7,FALSE)</f>
        <v>0</v>
      </c>
      <c r="I1530" t="str">
        <f>VLOOKUP($A1530,'Medical Examinations'!$A$2:$J$2336,8,FALSE)</f>
        <v>No</v>
      </c>
      <c r="J1530" t="str">
        <f>VLOOKUP($A1530,'Medical Examinations'!$A$2:$J$2336,9,FALSE)</f>
        <v>Normal Weight</v>
      </c>
      <c r="K1530" t="str">
        <f>VLOOKUP($A1530,'Medical Examinations'!$A$2:$J$2336,10,FALSE)</f>
        <v>Diabetes</v>
      </c>
      <c r="L1530" s="18">
        <f>VLOOKUP($A1530,'Hospitalisation Details'!$A$2:$H$2345,2,FALSE)</f>
        <v>26279</v>
      </c>
      <c r="M1530" s="13">
        <f>VLOOKUP($A1530,'Hospitalisation Details'!$A$2:$H$2345,4,FALSE)</f>
        <v>6706.47</v>
      </c>
      <c r="N1530" t="str">
        <f>VLOOKUP($A1530,'Hospitalisation Details'!$A$2:$H$2345,5,FALSE)</f>
        <v>tier - 2</v>
      </c>
      <c r="O1530" t="str">
        <f>VLOOKUP($A1530,'Hospitalisation Details'!$A$2:$H$2345,6,FALSE)</f>
        <v>tier - 1</v>
      </c>
      <c r="P1530" t="str">
        <f>VLOOKUP($A1530,'Hospitalisation Details'!$A$2:$H$2345,7,FALSE)</f>
        <v>R1013</v>
      </c>
      <c r="Q1530" s="17">
        <f>VLOOKUP($A1530,'Hospitalisation Details'!$A$2:$H$2345,8,FALSE)</f>
        <v>51</v>
      </c>
    </row>
    <row r="1531" spans="1:17" x14ac:dyDescent="0.25">
      <c r="A1531" t="str">
        <f>'Customer Names'!A1531</f>
        <v>Id1530</v>
      </c>
      <c r="B1531" t="str">
        <f>VLOOKUP($A1531,'Customer Names'!$A$2:$D$2336,3,FALSE)</f>
        <v>Kate</v>
      </c>
      <c r="C1531" s="16">
        <f>VLOOKUP($A1531,'Medical Examinations'!$A$2:$J$2336,2,FALSE)</f>
        <v>15.1</v>
      </c>
      <c r="D1531" s="16">
        <f>VLOOKUP($A1531,'Medical Examinations'!$A$2:$J$2336,3,FALSE)</f>
        <v>8.41</v>
      </c>
      <c r="E1531" t="str">
        <f>VLOOKUP($A1531,'Medical Examinations'!$A$2:$J$2336,4,FALSE)</f>
        <v>No</v>
      </c>
      <c r="F1531" t="str">
        <f>VLOOKUP($A1531,'Medical Examinations'!$A$2:$J$2336,5,FALSE)</f>
        <v>No</v>
      </c>
      <c r="G1531" t="str">
        <f>VLOOKUP($A1531,'Medical Examinations'!$A$2:$J$2336,6,FALSE)</f>
        <v>No</v>
      </c>
      <c r="H1531" s="17">
        <f>VLOOKUP($A1531,'Medical Examinations'!$A$2:$J$2336,7,FALSE)</f>
        <v>0</v>
      </c>
      <c r="I1531" t="str">
        <f>VLOOKUP($A1531,'Medical Examinations'!$A$2:$J$2336,8,FALSE)</f>
        <v>No</v>
      </c>
      <c r="J1531" t="str">
        <f>VLOOKUP($A1531,'Medical Examinations'!$A$2:$J$2336,9,FALSE)</f>
        <v>Underweight</v>
      </c>
      <c r="K1531" t="str">
        <f>VLOOKUP($A1531,'Medical Examinations'!$A$2:$J$2336,10,FALSE)</f>
        <v>Diabetes</v>
      </c>
      <c r="L1531" s="18">
        <f>VLOOKUP($A1531,'Hospitalisation Details'!$A$2:$H$2345,2,FALSE)</f>
        <v>25032</v>
      </c>
      <c r="M1531" s="13">
        <f>VLOOKUP($A1531,'Hospitalisation Details'!$A$2:$H$2345,4,FALSE)</f>
        <v>6700.56</v>
      </c>
      <c r="N1531" t="str">
        <f>VLOOKUP($A1531,'Hospitalisation Details'!$A$2:$H$2345,5,FALSE)</f>
        <v>tier - 3</v>
      </c>
      <c r="O1531" t="str">
        <f>VLOOKUP($A1531,'Hospitalisation Details'!$A$2:$H$2345,6,FALSE)</f>
        <v>tier - 1</v>
      </c>
      <c r="P1531" t="str">
        <f>VLOOKUP($A1531,'Hospitalisation Details'!$A$2:$H$2345,7,FALSE)</f>
        <v>R1012</v>
      </c>
      <c r="Q1531" s="17">
        <f>VLOOKUP($A1531,'Hospitalisation Details'!$A$2:$H$2345,8,FALSE)</f>
        <v>54</v>
      </c>
    </row>
    <row r="1532" spans="1:17" x14ac:dyDescent="0.25">
      <c r="A1532" t="str">
        <f>'Customer Names'!A1532</f>
        <v>Id1531</v>
      </c>
      <c r="B1532" t="str">
        <f>VLOOKUP($A1532,'Customer Names'!$A$2:$D$2336,3,FALSE)</f>
        <v>Nicole M.</v>
      </c>
      <c r="C1532" s="16">
        <f>VLOOKUP($A1532,'Medical Examinations'!$A$2:$J$2336,2,FALSE)</f>
        <v>23.37</v>
      </c>
      <c r="D1532" s="16">
        <f>VLOOKUP($A1532,'Medical Examinations'!$A$2:$J$2336,3,FALSE)</f>
        <v>5.59</v>
      </c>
      <c r="E1532" t="str">
        <f>VLOOKUP($A1532,'Medical Examinations'!$A$2:$J$2336,4,FALSE)</f>
        <v>yes</v>
      </c>
      <c r="F1532" t="str">
        <f>VLOOKUP($A1532,'Medical Examinations'!$A$2:$J$2336,5,FALSE)</f>
        <v>No</v>
      </c>
      <c r="G1532" t="str">
        <f>VLOOKUP($A1532,'Medical Examinations'!$A$2:$J$2336,6,FALSE)</f>
        <v>No</v>
      </c>
      <c r="H1532" s="17">
        <f>VLOOKUP($A1532,'Medical Examinations'!$A$2:$J$2336,7,FALSE)</f>
        <v>0</v>
      </c>
      <c r="I1532" t="str">
        <f>VLOOKUP($A1532,'Medical Examinations'!$A$2:$J$2336,8,FALSE)</f>
        <v>No</v>
      </c>
      <c r="J1532" t="str">
        <f>VLOOKUP($A1532,'Medical Examinations'!$A$2:$J$2336,9,FALSE)</f>
        <v>Normal Weight</v>
      </c>
      <c r="K1532" t="str">
        <f>VLOOKUP($A1532,'Medical Examinations'!$A$2:$J$2336,10,FALSE)</f>
        <v>Normal</v>
      </c>
      <c r="L1532" s="18">
        <f>VLOOKUP($A1532,'Hospitalisation Details'!$A$2:$H$2345,2,FALSE)</f>
        <v>31237</v>
      </c>
      <c r="M1532" s="13">
        <f>VLOOKUP($A1532,'Hospitalisation Details'!$A$2:$H$2345,4,FALSE)</f>
        <v>6686.43</v>
      </c>
      <c r="N1532" t="str">
        <f>VLOOKUP($A1532,'Hospitalisation Details'!$A$2:$H$2345,5,FALSE)</f>
        <v>tier - 2</v>
      </c>
      <c r="O1532" t="str">
        <f>VLOOKUP($A1532,'Hospitalisation Details'!$A$2:$H$2345,6,FALSE)</f>
        <v>tier - 3</v>
      </c>
      <c r="P1532" t="str">
        <f>VLOOKUP($A1532,'Hospitalisation Details'!$A$2:$H$2345,7,FALSE)</f>
        <v>R1012</v>
      </c>
      <c r="Q1532" s="17">
        <f>VLOOKUP($A1532,'Hospitalisation Details'!$A$2:$H$2345,8,FALSE)</f>
        <v>37</v>
      </c>
    </row>
    <row r="1533" spans="1:17" x14ac:dyDescent="0.25">
      <c r="A1533" t="str">
        <f>'Customer Names'!A1533</f>
        <v>Id1532</v>
      </c>
      <c r="B1533" t="str">
        <f>VLOOKUP($A1533,'Customer Names'!$A$2:$D$2336,3,FALSE)</f>
        <v>Jack</v>
      </c>
      <c r="C1533" s="16">
        <f>VLOOKUP($A1533,'Medical Examinations'!$A$2:$J$2336,2,FALSE)</f>
        <v>42.4</v>
      </c>
      <c r="D1533" s="16">
        <f>VLOOKUP($A1533,'Medical Examinations'!$A$2:$J$2336,3,FALSE)</f>
        <v>4.0599999999999996</v>
      </c>
      <c r="E1533" t="str">
        <f>VLOOKUP($A1533,'Medical Examinations'!$A$2:$J$2336,4,FALSE)</f>
        <v>No</v>
      </c>
      <c r="F1533" t="str">
        <f>VLOOKUP($A1533,'Medical Examinations'!$A$2:$J$2336,5,FALSE)</f>
        <v>No</v>
      </c>
      <c r="G1533" t="str">
        <f>VLOOKUP($A1533,'Medical Examinations'!$A$2:$J$2336,6,FALSE)</f>
        <v>No</v>
      </c>
      <c r="H1533" s="17">
        <f>VLOOKUP($A1533,'Medical Examinations'!$A$2:$J$2336,7,FALSE)</f>
        <v>0</v>
      </c>
      <c r="I1533" t="str">
        <f>VLOOKUP($A1533,'Medical Examinations'!$A$2:$J$2336,8,FALSE)</f>
        <v>No</v>
      </c>
      <c r="J1533" t="str">
        <f>VLOOKUP($A1533,'Medical Examinations'!$A$2:$J$2336,9,FALSE)</f>
        <v>Obesity</v>
      </c>
      <c r="K1533" t="str">
        <f>VLOOKUP($A1533,'Medical Examinations'!$A$2:$J$2336,10,FALSE)</f>
        <v>Normal</v>
      </c>
      <c r="L1533" s="18">
        <f>VLOOKUP($A1533,'Hospitalisation Details'!$A$2:$H$2345,2,FALSE)</f>
        <v>32801</v>
      </c>
      <c r="M1533" s="13">
        <f>VLOOKUP($A1533,'Hospitalisation Details'!$A$2:$H$2345,4,FALSE)</f>
        <v>6666.24</v>
      </c>
      <c r="N1533" t="str">
        <f>VLOOKUP($A1533,'Hospitalisation Details'!$A$2:$H$2345,5,FALSE)</f>
        <v>tier - 3</v>
      </c>
      <c r="O1533" t="str">
        <f>VLOOKUP($A1533,'Hospitalisation Details'!$A$2:$H$2345,6,FALSE)</f>
        <v>tier - 1</v>
      </c>
      <c r="P1533" t="str">
        <f>VLOOKUP($A1533,'Hospitalisation Details'!$A$2:$H$2345,7,FALSE)</f>
        <v>R1011</v>
      </c>
      <c r="Q1533" s="17">
        <f>VLOOKUP($A1533,'Hospitalisation Details'!$A$2:$H$2345,8,FALSE)</f>
        <v>33</v>
      </c>
    </row>
    <row r="1534" spans="1:17" x14ac:dyDescent="0.25">
      <c r="A1534" t="str">
        <f>'Customer Names'!A1534</f>
        <v>Id1533</v>
      </c>
      <c r="B1534" t="str">
        <f>VLOOKUP($A1534,'Customer Names'!$A$2:$D$2336,3,FALSE)</f>
        <v>Gregory</v>
      </c>
      <c r="C1534" s="16">
        <f>VLOOKUP($A1534,'Medical Examinations'!$A$2:$J$2336,2,FALSE)</f>
        <v>28.405000000000001</v>
      </c>
      <c r="D1534" s="16">
        <f>VLOOKUP($A1534,'Medical Examinations'!$A$2:$J$2336,3,FALSE)</f>
        <v>7.02</v>
      </c>
      <c r="E1534" t="str">
        <f>VLOOKUP($A1534,'Medical Examinations'!$A$2:$J$2336,4,FALSE)</f>
        <v>yes</v>
      </c>
      <c r="F1534" t="str">
        <f>VLOOKUP($A1534,'Medical Examinations'!$A$2:$J$2336,5,FALSE)</f>
        <v>No</v>
      </c>
      <c r="G1534" t="str">
        <f>VLOOKUP($A1534,'Medical Examinations'!$A$2:$J$2336,6,FALSE)</f>
        <v>No</v>
      </c>
      <c r="H1534" s="17">
        <f>VLOOKUP($A1534,'Medical Examinations'!$A$2:$J$2336,7,FALSE)</f>
        <v>0</v>
      </c>
      <c r="I1534" t="str">
        <f>VLOOKUP($A1534,'Medical Examinations'!$A$2:$J$2336,8,FALSE)</f>
        <v>No</v>
      </c>
      <c r="J1534" t="str">
        <f>VLOOKUP($A1534,'Medical Examinations'!$A$2:$J$2336,9,FALSE)</f>
        <v>Overweight</v>
      </c>
      <c r="K1534" t="str">
        <f>VLOOKUP($A1534,'Medical Examinations'!$A$2:$J$2336,10,FALSE)</f>
        <v>Diabetes</v>
      </c>
      <c r="L1534" s="18">
        <f>VLOOKUP($A1534,'Hospitalisation Details'!$A$2:$H$2345,2,FALSE)</f>
        <v>29846</v>
      </c>
      <c r="M1534" s="13">
        <f>VLOOKUP($A1534,'Hospitalisation Details'!$A$2:$H$2345,4,FALSE)</f>
        <v>6664.69</v>
      </c>
      <c r="N1534" t="str">
        <f>VLOOKUP($A1534,'Hospitalisation Details'!$A$2:$H$2345,5,FALSE)</f>
        <v>tier - 3</v>
      </c>
      <c r="O1534" t="str">
        <f>VLOOKUP($A1534,'Hospitalisation Details'!$A$2:$H$2345,6,FALSE)</f>
        <v>tier - 1</v>
      </c>
      <c r="P1534" t="str">
        <f>VLOOKUP($A1534,'Hospitalisation Details'!$A$2:$H$2345,7,FALSE)</f>
        <v>R1012</v>
      </c>
      <c r="Q1534" s="17">
        <f>VLOOKUP($A1534,'Hospitalisation Details'!$A$2:$H$2345,8,FALSE)</f>
        <v>41</v>
      </c>
    </row>
    <row r="1535" spans="1:17" x14ac:dyDescent="0.25">
      <c r="A1535" t="str">
        <f>'Customer Names'!A1535</f>
        <v>Id1534</v>
      </c>
      <c r="B1535" t="str">
        <f>VLOOKUP($A1535,'Customer Names'!$A$2:$D$2336,3,FALSE)</f>
        <v>Rebecca</v>
      </c>
      <c r="C1535" s="16">
        <f>VLOOKUP($A1535,'Medical Examinations'!$A$2:$J$2336,2,FALSE)</f>
        <v>23.4</v>
      </c>
      <c r="D1535" s="16">
        <f>VLOOKUP($A1535,'Medical Examinations'!$A$2:$J$2336,3,FALSE)</f>
        <v>4.47</v>
      </c>
      <c r="E1535" t="str">
        <f>VLOOKUP($A1535,'Medical Examinations'!$A$2:$J$2336,4,FALSE)</f>
        <v>No</v>
      </c>
      <c r="F1535" t="str">
        <f>VLOOKUP($A1535,'Medical Examinations'!$A$2:$J$2336,5,FALSE)</f>
        <v>No</v>
      </c>
      <c r="G1535" t="str">
        <f>VLOOKUP($A1535,'Medical Examinations'!$A$2:$J$2336,6,FALSE)</f>
        <v>No</v>
      </c>
      <c r="H1535" s="17">
        <f>VLOOKUP($A1535,'Medical Examinations'!$A$2:$J$2336,7,FALSE)</f>
        <v>0</v>
      </c>
      <c r="I1535" t="str">
        <f>VLOOKUP($A1535,'Medical Examinations'!$A$2:$J$2336,8,FALSE)</f>
        <v>No</v>
      </c>
      <c r="J1535" t="str">
        <f>VLOOKUP($A1535,'Medical Examinations'!$A$2:$J$2336,9,FALSE)</f>
        <v>Normal Weight</v>
      </c>
      <c r="K1535" t="str">
        <f>VLOOKUP($A1535,'Medical Examinations'!$A$2:$J$2336,10,FALSE)</f>
        <v>Normal</v>
      </c>
      <c r="L1535" s="18">
        <f>VLOOKUP($A1535,'Hospitalisation Details'!$A$2:$H$2345,2,FALSE)</f>
        <v>30221</v>
      </c>
      <c r="M1535" s="13">
        <f>VLOOKUP($A1535,'Hospitalisation Details'!$A$2:$H$2345,4,FALSE)</f>
        <v>6664.32</v>
      </c>
      <c r="N1535" t="str">
        <f>VLOOKUP($A1535,'Hospitalisation Details'!$A$2:$H$2345,5,FALSE)</f>
        <v>tier - 2</v>
      </c>
      <c r="O1535" t="str">
        <f>VLOOKUP($A1535,'Hospitalisation Details'!$A$2:$H$2345,6,FALSE)</f>
        <v>tier - 2</v>
      </c>
      <c r="P1535" t="str">
        <f>VLOOKUP($A1535,'Hospitalisation Details'!$A$2:$H$2345,7,FALSE)</f>
        <v>R1013</v>
      </c>
      <c r="Q1535" s="17">
        <f>VLOOKUP($A1535,'Hospitalisation Details'!$A$2:$H$2345,8,FALSE)</f>
        <v>40</v>
      </c>
    </row>
    <row r="1536" spans="1:17" x14ac:dyDescent="0.25">
      <c r="A1536" t="str">
        <f>'Customer Names'!A1536</f>
        <v>Id1535</v>
      </c>
      <c r="B1536" t="str">
        <f>VLOOKUP($A1536,'Customer Names'!$A$2:$D$2336,3,FALSE)</f>
        <v>Adam</v>
      </c>
      <c r="C1536" s="16">
        <f>VLOOKUP($A1536,'Medical Examinations'!$A$2:$J$2336,2,FALSE)</f>
        <v>33.44</v>
      </c>
      <c r="D1536" s="16">
        <f>VLOOKUP($A1536,'Medical Examinations'!$A$2:$J$2336,3,FALSE)</f>
        <v>4.54</v>
      </c>
      <c r="E1536" t="str">
        <f>VLOOKUP($A1536,'Medical Examinations'!$A$2:$J$2336,4,FALSE)</f>
        <v>No</v>
      </c>
      <c r="F1536" t="str">
        <f>VLOOKUP($A1536,'Medical Examinations'!$A$2:$J$2336,5,FALSE)</f>
        <v>No</v>
      </c>
      <c r="G1536" t="str">
        <f>VLOOKUP($A1536,'Medical Examinations'!$A$2:$J$2336,6,FALSE)</f>
        <v>No</v>
      </c>
      <c r="H1536" s="17">
        <f>VLOOKUP($A1536,'Medical Examinations'!$A$2:$J$2336,7,FALSE)</f>
        <v>0</v>
      </c>
      <c r="I1536" t="str">
        <f>VLOOKUP($A1536,'Medical Examinations'!$A$2:$J$2336,8,FALSE)</f>
        <v>No</v>
      </c>
      <c r="J1536" t="str">
        <f>VLOOKUP($A1536,'Medical Examinations'!$A$2:$J$2336,9,FALSE)</f>
        <v>Obesity</v>
      </c>
      <c r="K1536" t="str">
        <f>VLOOKUP($A1536,'Medical Examinations'!$A$2:$J$2336,10,FALSE)</f>
        <v>Normal</v>
      </c>
      <c r="L1536" s="18">
        <f>VLOOKUP($A1536,'Hospitalisation Details'!$A$2:$H$2345,2,FALSE)</f>
        <v>32831</v>
      </c>
      <c r="M1536" s="13">
        <f>VLOOKUP($A1536,'Hospitalisation Details'!$A$2:$H$2345,4,FALSE)</f>
        <v>6653.79</v>
      </c>
      <c r="N1536" t="str">
        <f>VLOOKUP($A1536,'Hospitalisation Details'!$A$2:$H$2345,5,FALSE)</f>
        <v>tier - 2</v>
      </c>
      <c r="O1536" t="str">
        <f>VLOOKUP($A1536,'Hospitalisation Details'!$A$2:$H$2345,6,FALSE)</f>
        <v>tier - 1</v>
      </c>
      <c r="P1536" t="str">
        <f>VLOOKUP($A1536,'Hospitalisation Details'!$A$2:$H$2345,7,FALSE)</f>
        <v>R1013</v>
      </c>
      <c r="Q1536" s="17">
        <f>VLOOKUP($A1536,'Hospitalisation Details'!$A$2:$H$2345,8,FALSE)</f>
        <v>33</v>
      </c>
    </row>
    <row r="1537" spans="1:17" x14ac:dyDescent="0.25">
      <c r="A1537" t="str">
        <f>'Customer Names'!A1537</f>
        <v>Id1536</v>
      </c>
      <c r="B1537" t="str">
        <f>VLOOKUP($A1537,'Customer Names'!$A$2:$D$2336,3,FALSE)</f>
        <v>Ryan</v>
      </c>
      <c r="C1537" s="16">
        <f>VLOOKUP($A1537,'Medical Examinations'!$A$2:$J$2336,2,FALSE)</f>
        <v>21.12</v>
      </c>
      <c r="D1537" s="16">
        <f>VLOOKUP($A1537,'Medical Examinations'!$A$2:$J$2336,3,FALSE)</f>
        <v>4.99</v>
      </c>
      <c r="E1537" t="str">
        <f>VLOOKUP($A1537,'Medical Examinations'!$A$2:$J$2336,4,FALSE)</f>
        <v>No</v>
      </c>
      <c r="F1537" t="str">
        <f>VLOOKUP($A1537,'Medical Examinations'!$A$2:$J$2336,5,FALSE)</f>
        <v>No</v>
      </c>
      <c r="G1537" t="str">
        <f>VLOOKUP($A1537,'Medical Examinations'!$A$2:$J$2336,6,FALSE)</f>
        <v>No</v>
      </c>
      <c r="H1537" s="17">
        <f>VLOOKUP($A1537,'Medical Examinations'!$A$2:$J$2336,7,FALSE)</f>
        <v>1</v>
      </c>
      <c r="I1537" t="str">
        <f>VLOOKUP($A1537,'Medical Examinations'!$A$2:$J$2336,8,FALSE)</f>
        <v>No</v>
      </c>
      <c r="J1537" t="str">
        <f>VLOOKUP($A1537,'Medical Examinations'!$A$2:$J$2336,9,FALSE)</f>
        <v>Normal Weight</v>
      </c>
      <c r="K1537" t="str">
        <f>VLOOKUP($A1537,'Medical Examinations'!$A$2:$J$2336,10,FALSE)</f>
        <v>Normal</v>
      </c>
      <c r="L1537" s="18">
        <f>VLOOKUP($A1537,'Hospitalisation Details'!$A$2:$H$2345,2,FALSE)</f>
        <v>30864</v>
      </c>
      <c r="M1537" s="13">
        <f>VLOOKUP($A1537,'Hospitalisation Details'!$A$2:$H$2345,4,FALSE)</f>
        <v>6652.53</v>
      </c>
      <c r="N1537" t="str">
        <f>VLOOKUP($A1537,'Hospitalisation Details'!$A$2:$H$2345,5,FALSE)</f>
        <v>tier - 3</v>
      </c>
      <c r="O1537" t="str">
        <f>VLOOKUP($A1537,'Hospitalisation Details'!$A$2:$H$2345,6,FALSE)</f>
        <v>tier - 2</v>
      </c>
      <c r="P1537" t="str">
        <f>VLOOKUP($A1537,'Hospitalisation Details'!$A$2:$H$2345,7,FALSE)</f>
        <v>R1013</v>
      </c>
      <c r="Q1537" s="17">
        <f>VLOOKUP($A1537,'Hospitalisation Details'!$A$2:$H$2345,8,FALSE)</f>
        <v>38</v>
      </c>
    </row>
    <row r="1538" spans="1:17" x14ac:dyDescent="0.25">
      <c r="A1538" t="str">
        <f>'Customer Names'!A1538</f>
        <v>Id1537</v>
      </c>
      <c r="B1538" t="str">
        <f>VLOOKUP($A1538,'Customer Names'!$A$2:$D$2336,3,FALSE)</f>
        <v>Jackie K.</v>
      </c>
      <c r="C1538" s="16">
        <f>VLOOKUP($A1538,'Medical Examinations'!$A$2:$J$2336,2,FALSE)</f>
        <v>18.48</v>
      </c>
      <c r="D1538" s="16">
        <f>VLOOKUP($A1538,'Medical Examinations'!$A$2:$J$2336,3,FALSE)</f>
        <v>10.84</v>
      </c>
      <c r="E1538" t="str">
        <f>VLOOKUP($A1538,'Medical Examinations'!$A$2:$J$2336,4,FALSE)</f>
        <v>yes</v>
      </c>
      <c r="F1538" t="str">
        <f>VLOOKUP($A1538,'Medical Examinations'!$A$2:$J$2336,5,FALSE)</f>
        <v>No</v>
      </c>
      <c r="G1538" t="str">
        <f>VLOOKUP($A1538,'Medical Examinations'!$A$2:$J$2336,6,FALSE)</f>
        <v>No</v>
      </c>
      <c r="H1538" s="17">
        <f>VLOOKUP($A1538,'Medical Examinations'!$A$2:$J$2336,7,FALSE)</f>
        <v>2</v>
      </c>
      <c r="I1538" t="str">
        <f>VLOOKUP($A1538,'Medical Examinations'!$A$2:$J$2336,8,FALSE)</f>
        <v>No</v>
      </c>
      <c r="J1538" t="str">
        <f>VLOOKUP($A1538,'Medical Examinations'!$A$2:$J$2336,9,FALSE)</f>
        <v>Underweight</v>
      </c>
      <c r="K1538" t="str">
        <f>VLOOKUP($A1538,'Medical Examinations'!$A$2:$J$2336,10,FALSE)</f>
        <v>Diabetes</v>
      </c>
      <c r="L1538" s="18">
        <f>VLOOKUP($A1538,'Hospitalisation Details'!$A$2:$H$2345,2,FALSE)</f>
        <v>25880</v>
      </c>
      <c r="M1538" s="13">
        <f>VLOOKUP($A1538,'Hospitalisation Details'!$A$2:$H$2345,4,FALSE)</f>
        <v>6651.26</v>
      </c>
      <c r="N1538" t="str">
        <f>VLOOKUP($A1538,'Hospitalisation Details'!$A$2:$H$2345,5,FALSE)</f>
        <v>tier - 2</v>
      </c>
      <c r="O1538" t="str">
        <f>VLOOKUP($A1538,'Hospitalisation Details'!$A$2:$H$2345,6,FALSE)</f>
        <v>tier - 3</v>
      </c>
      <c r="P1538" t="str">
        <f>VLOOKUP($A1538,'Hospitalisation Details'!$A$2:$H$2345,7,FALSE)</f>
        <v>R1013</v>
      </c>
      <c r="Q1538" s="17">
        <f>VLOOKUP($A1538,'Hospitalisation Details'!$A$2:$H$2345,8,FALSE)</f>
        <v>52</v>
      </c>
    </row>
    <row r="1539" spans="1:17" x14ac:dyDescent="0.25">
      <c r="A1539" t="str">
        <f>'Customer Names'!A1539</f>
        <v>Id1538</v>
      </c>
      <c r="B1539" t="str">
        <f>VLOOKUP($A1539,'Customer Names'!$A$2:$D$2336,3,FALSE)</f>
        <v>Chris</v>
      </c>
      <c r="C1539" s="16">
        <f>VLOOKUP($A1539,'Medical Examinations'!$A$2:$J$2336,2,FALSE)</f>
        <v>16.815000000000001</v>
      </c>
      <c r="D1539" s="16">
        <f>VLOOKUP($A1539,'Medical Examinations'!$A$2:$J$2336,3,FALSE)</f>
        <v>5.63</v>
      </c>
      <c r="E1539" t="str">
        <f>VLOOKUP($A1539,'Medical Examinations'!$A$2:$J$2336,4,FALSE)</f>
        <v>No</v>
      </c>
      <c r="F1539" t="str">
        <f>VLOOKUP($A1539,'Medical Examinations'!$A$2:$J$2336,5,FALSE)</f>
        <v>No</v>
      </c>
      <c r="G1539" t="str">
        <f>VLOOKUP($A1539,'Medical Examinations'!$A$2:$J$2336,6,FALSE)</f>
        <v>No</v>
      </c>
      <c r="H1539" s="17">
        <f>VLOOKUP($A1539,'Medical Examinations'!$A$2:$J$2336,7,FALSE)</f>
        <v>1</v>
      </c>
      <c r="I1539" t="str">
        <f>VLOOKUP($A1539,'Medical Examinations'!$A$2:$J$2336,8,FALSE)</f>
        <v>No</v>
      </c>
      <c r="J1539" t="str">
        <f>VLOOKUP($A1539,'Medical Examinations'!$A$2:$J$2336,9,FALSE)</f>
        <v>Underweight</v>
      </c>
      <c r="K1539" t="str">
        <f>VLOOKUP($A1539,'Medical Examinations'!$A$2:$J$2336,10,FALSE)</f>
        <v>Normal</v>
      </c>
      <c r="L1539" s="18">
        <f>VLOOKUP($A1539,'Hospitalisation Details'!$A$2:$H$2345,2,FALSE)</f>
        <v>31024</v>
      </c>
      <c r="M1539" s="13">
        <f>VLOOKUP($A1539,'Hospitalisation Details'!$A$2:$H$2345,4,FALSE)</f>
        <v>6640.54</v>
      </c>
      <c r="N1539" t="str">
        <f>VLOOKUP($A1539,'Hospitalisation Details'!$A$2:$H$2345,5,FALSE)</f>
        <v>tier - 2</v>
      </c>
      <c r="O1539" t="str">
        <f>VLOOKUP($A1539,'Hospitalisation Details'!$A$2:$H$2345,6,FALSE)</f>
        <v>tier - 3</v>
      </c>
      <c r="P1539" t="str">
        <f>VLOOKUP($A1539,'Hospitalisation Details'!$A$2:$H$2345,7,FALSE)</f>
        <v>R1019</v>
      </c>
      <c r="Q1539" s="17">
        <f>VLOOKUP($A1539,'Hospitalisation Details'!$A$2:$H$2345,8,FALSE)</f>
        <v>38</v>
      </c>
    </row>
    <row r="1540" spans="1:17" x14ac:dyDescent="0.25">
      <c r="A1540" t="str">
        <f>'Customer Names'!A1540</f>
        <v>Id1539</v>
      </c>
      <c r="B1540" t="str">
        <f>VLOOKUP($A1540,'Customer Names'!$A$2:$D$2336,3,FALSE)</f>
        <v>Tyler C</v>
      </c>
      <c r="C1540" s="16">
        <f>VLOOKUP($A1540,'Medical Examinations'!$A$2:$J$2336,2,FALSE)</f>
        <v>26.72</v>
      </c>
      <c r="D1540" s="16">
        <f>VLOOKUP($A1540,'Medical Examinations'!$A$2:$J$2336,3,FALSE)</f>
        <v>4.1399999999999997</v>
      </c>
      <c r="E1540" t="str">
        <f>VLOOKUP($A1540,'Medical Examinations'!$A$2:$J$2336,4,FALSE)</f>
        <v>No</v>
      </c>
      <c r="F1540" t="str">
        <f>VLOOKUP($A1540,'Medical Examinations'!$A$2:$J$2336,5,FALSE)</f>
        <v>No</v>
      </c>
      <c r="G1540" t="str">
        <f>VLOOKUP($A1540,'Medical Examinations'!$A$2:$J$2336,6,FALSE)</f>
        <v>No</v>
      </c>
      <c r="H1540" s="17">
        <f>VLOOKUP($A1540,'Medical Examinations'!$A$2:$J$2336,7,FALSE)</f>
        <v>0</v>
      </c>
      <c r="I1540" t="str">
        <f>VLOOKUP($A1540,'Medical Examinations'!$A$2:$J$2336,8,FALSE)</f>
        <v>No</v>
      </c>
      <c r="J1540" t="str">
        <f>VLOOKUP($A1540,'Medical Examinations'!$A$2:$J$2336,9,FALSE)</f>
        <v>Overweight</v>
      </c>
      <c r="K1540" t="str">
        <f>VLOOKUP($A1540,'Medical Examinations'!$A$2:$J$2336,10,FALSE)</f>
        <v>Normal</v>
      </c>
      <c r="L1540" s="18">
        <f>VLOOKUP($A1540,'Hospitalisation Details'!$A$2:$H$2345,2,FALSE)</f>
        <v>33030</v>
      </c>
      <c r="M1540" s="13">
        <f>VLOOKUP($A1540,'Hospitalisation Details'!$A$2:$H$2345,4,FALSE)</f>
        <v>6639.3</v>
      </c>
      <c r="N1540" t="str">
        <f>VLOOKUP($A1540,'Hospitalisation Details'!$A$2:$H$2345,5,FALSE)</f>
        <v>tier - 2</v>
      </c>
      <c r="O1540" t="str">
        <f>VLOOKUP($A1540,'Hospitalisation Details'!$A$2:$H$2345,6,FALSE)</f>
        <v>tier - 2</v>
      </c>
      <c r="P1540" t="str">
        <f>VLOOKUP($A1540,'Hospitalisation Details'!$A$2:$H$2345,7,FALSE)</f>
        <v>R1021</v>
      </c>
      <c r="Q1540" s="17">
        <f>VLOOKUP($A1540,'Hospitalisation Details'!$A$2:$H$2345,8,FALSE)</f>
        <v>33</v>
      </c>
    </row>
    <row r="1541" spans="1:17" x14ac:dyDescent="0.25">
      <c r="A1541" t="str">
        <f>'Customer Names'!A1541</f>
        <v>Id1540</v>
      </c>
      <c r="B1541" t="str">
        <f>VLOOKUP($A1541,'Customer Names'!$A$2:$D$2336,3,FALSE)</f>
        <v>Yoshie</v>
      </c>
      <c r="C1541" s="16">
        <f>VLOOKUP($A1541,'Medical Examinations'!$A$2:$J$2336,2,FALSE)</f>
        <v>41.42</v>
      </c>
      <c r="D1541" s="16">
        <f>VLOOKUP($A1541,'Medical Examinations'!$A$2:$J$2336,3,FALSE)</f>
        <v>5.17</v>
      </c>
      <c r="E1541" t="str">
        <f>VLOOKUP($A1541,'Medical Examinations'!$A$2:$J$2336,4,FALSE)</f>
        <v>No</v>
      </c>
      <c r="F1541" t="str">
        <f>VLOOKUP($A1541,'Medical Examinations'!$A$2:$J$2336,5,FALSE)</f>
        <v>No</v>
      </c>
      <c r="G1541" t="str">
        <f>VLOOKUP($A1541,'Medical Examinations'!$A$2:$J$2336,6,FALSE)</f>
        <v>Yes</v>
      </c>
      <c r="H1541" s="17">
        <f>VLOOKUP($A1541,'Medical Examinations'!$A$2:$J$2336,7,FALSE)</f>
        <v>1</v>
      </c>
      <c r="I1541" t="str">
        <f>VLOOKUP($A1541,'Medical Examinations'!$A$2:$J$2336,8,FALSE)</f>
        <v>No</v>
      </c>
      <c r="J1541" t="str">
        <f>VLOOKUP($A1541,'Medical Examinations'!$A$2:$J$2336,9,FALSE)</f>
        <v>Obesity</v>
      </c>
      <c r="K1541" t="str">
        <f>VLOOKUP($A1541,'Medical Examinations'!$A$2:$J$2336,10,FALSE)</f>
        <v>Normal</v>
      </c>
      <c r="L1541" s="18">
        <f>VLOOKUP($A1541,'Hospitalisation Details'!$A$2:$H$2345,2,FALSE)</f>
        <v>37868</v>
      </c>
      <c r="M1541" s="13">
        <f>VLOOKUP($A1541,'Hospitalisation Details'!$A$2:$H$2345,4,FALSE)</f>
        <v>6638.16</v>
      </c>
      <c r="N1541" t="str">
        <f>VLOOKUP($A1541,'Hospitalisation Details'!$A$2:$H$2345,5,FALSE)</f>
        <v>tier - 2</v>
      </c>
      <c r="O1541" t="str">
        <f>VLOOKUP($A1541,'Hospitalisation Details'!$A$2:$H$2345,6,FALSE)</f>
        <v>tier - 1</v>
      </c>
      <c r="P1541" t="str">
        <f>VLOOKUP($A1541,'Hospitalisation Details'!$A$2:$H$2345,7,FALSE)</f>
        <v>R1012</v>
      </c>
      <c r="Q1541" s="17">
        <f>VLOOKUP($A1541,'Hospitalisation Details'!$A$2:$H$2345,8,FALSE)</f>
        <v>19</v>
      </c>
    </row>
    <row r="1542" spans="1:17" x14ac:dyDescent="0.25">
      <c r="A1542" t="str">
        <f>'Customer Names'!A1542</f>
        <v>Id1541</v>
      </c>
      <c r="B1542" t="str">
        <f>VLOOKUP($A1542,'Customer Names'!$A$2:$D$2336,3,FALSE)</f>
        <v>Lauren A</v>
      </c>
      <c r="C1542" s="16">
        <f>VLOOKUP($A1542,'Medical Examinations'!$A$2:$J$2336,2,FALSE)</f>
        <v>20.69</v>
      </c>
      <c r="D1542" s="16">
        <f>VLOOKUP($A1542,'Medical Examinations'!$A$2:$J$2336,3,FALSE)</f>
        <v>6.93</v>
      </c>
      <c r="E1542" t="str">
        <f>VLOOKUP($A1542,'Medical Examinations'!$A$2:$J$2336,4,FALSE)</f>
        <v>No</v>
      </c>
      <c r="F1542" t="str">
        <f>VLOOKUP($A1542,'Medical Examinations'!$A$2:$J$2336,5,FALSE)</f>
        <v>No</v>
      </c>
      <c r="G1542" t="str">
        <f>VLOOKUP($A1542,'Medical Examinations'!$A$2:$J$2336,6,FALSE)</f>
        <v>No</v>
      </c>
      <c r="H1542" s="17">
        <f>VLOOKUP($A1542,'Medical Examinations'!$A$2:$J$2336,7,FALSE)</f>
        <v>2</v>
      </c>
      <c r="I1542" t="str">
        <f>VLOOKUP($A1542,'Medical Examinations'!$A$2:$J$2336,8,FALSE)</f>
        <v>No</v>
      </c>
      <c r="J1542" t="str">
        <f>VLOOKUP($A1542,'Medical Examinations'!$A$2:$J$2336,9,FALSE)</f>
        <v>Normal Weight</v>
      </c>
      <c r="K1542" t="str">
        <f>VLOOKUP($A1542,'Medical Examinations'!$A$2:$J$2336,10,FALSE)</f>
        <v>Diabetes</v>
      </c>
      <c r="L1542" s="18">
        <f>VLOOKUP($A1542,'Hospitalisation Details'!$A$2:$H$2345,2,FALSE)</f>
        <v>26905</v>
      </c>
      <c r="M1542" s="13">
        <f>VLOOKUP($A1542,'Hospitalisation Details'!$A$2:$H$2345,4,FALSE)</f>
        <v>6630.31</v>
      </c>
      <c r="N1542" t="str">
        <f>VLOOKUP($A1542,'Hospitalisation Details'!$A$2:$H$2345,5,FALSE)</f>
        <v>tier - 2</v>
      </c>
      <c r="O1542" t="str">
        <f>VLOOKUP($A1542,'Hospitalisation Details'!$A$2:$H$2345,6,FALSE)</f>
        <v>tier - 1</v>
      </c>
      <c r="P1542" t="str">
        <f>VLOOKUP($A1542,'Hospitalisation Details'!$A$2:$H$2345,7,FALSE)</f>
        <v>R1013</v>
      </c>
      <c r="Q1542" s="17">
        <f>VLOOKUP($A1542,'Hospitalisation Details'!$A$2:$H$2345,8,FALSE)</f>
        <v>49</v>
      </c>
    </row>
    <row r="1543" spans="1:17" x14ac:dyDescent="0.25">
      <c r="A1543" t="str">
        <f>'Customer Names'!A1543</f>
        <v>Id1542</v>
      </c>
      <c r="B1543" t="str">
        <f>VLOOKUP($A1543,'Customer Names'!$A$2:$D$2336,3,FALSE)</f>
        <v>Mason D.</v>
      </c>
      <c r="C1543" s="16">
        <f>VLOOKUP($A1543,'Medical Examinations'!$A$2:$J$2336,2,FALSE)</f>
        <v>41.23</v>
      </c>
      <c r="D1543" s="16">
        <f>VLOOKUP($A1543,'Medical Examinations'!$A$2:$J$2336,3,FALSE)</f>
        <v>4.24</v>
      </c>
      <c r="E1543" t="str">
        <f>VLOOKUP($A1543,'Medical Examinations'!$A$2:$J$2336,4,FALSE)</f>
        <v>No</v>
      </c>
      <c r="F1543" t="str">
        <f>VLOOKUP($A1543,'Medical Examinations'!$A$2:$J$2336,5,FALSE)</f>
        <v>No</v>
      </c>
      <c r="G1543" t="str">
        <f>VLOOKUP($A1543,'Medical Examinations'!$A$2:$J$2336,6,FALSE)</f>
        <v>No</v>
      </c>
      <c r="H1543" s="17">
        <f>VLOOKUP($A1543,'Medical Examinations'!$A$2:$J$2336,7,FALSE)</f>
        <v>0</v>
      </c>
      <c r="I1543" t="str">
        <f>VLOOKUP($A1543,'Medical Examinations'!$A$2:$J$2336,8,FALSE)</f>
        <v>No</v>
      </c>
      <c r="J1543" t="str">
        <f>VLOOKUP($A1543,'Medical Examinations'!$A$2:$J$2336,9,FALSE)</f>
        <v>Obesity</v>
      </c>
      <c r="K1543" t="str">
        <f>VLOOKUP($A1543,'Medical Examinations'!$A$2:$J$2336,10,FALSE)</f>
        <v>Normal</v>
      </c>
      <c r="L1543" s="18">
        <f>VLOOKUP($A1543,'Hospitalisation Details'!$A$2:$H$2345,2,FALSE)</f>
        <v>30191</v>
      </c>
      <c r="M1543" s="13">
        <f>VLOOKUP($A1543,'Hospitalisation Details'!$A$2:$H$2345,4,FALSE)</f>
        <v>6610.11</v>
      </c>
      <c r="N1543" t="str">
        <f>VLOOKUP($A1543,'Hospitalisation Details'!$A$2:$H$2345,5,FALSE)</f>
        <v>tier - 3</v>
      </c>
      <c r="O1543" t="str">
        <f>VLOOKUP($A1543,'Hospitalisation Details'!$A$2:$H$2345,6,FALSE)</f>
        <v>tier - 2</v>
      </c>
      <c r="P1543" t="str">
        <f>VLOOKUP($A1543,'Hospitalisation Details'!$A$2:$H$2345,7,FALSE)</f>
        <v>R1015</v>
      </c>
      <c r="Q1543" s="17">
        <f>VLOOKUP($A1543,'Hospitalisation Details'!$A$2:$H$2345,8,FALSE)</f>
        <v>40</v>
      </c>
    </row>
    <row r="1544" spans="1:17" x14ac:dyDescent="0.25">
      <c r="A1544" t="str">
        <f>'Customer Names'!A1544</f>
        <v>Id1543</v>
      </c>
      <c r="B1544" t="str">
        <f>VLOOKUP($A1544,'Customer Names'!$A$2:$D$2336,3,FALSE)</f>
        <v>Ryan</v>
      </c>
      <c r="C1544" s="16">
        <f>VLOOKUP($A1544,'Medical Examinations'!$A$2:$J$2336,2,FALSE)</f>
        <v>29.9</v>
      </c>
      <c r="D1544" s="16">
        <f>VLOOKUP($A1544,'Medical Examinations'!$A$2:$J$2336,3,FALSE)</f>
        <v>5.91</v>
      </c>
      <c r="E1544" t="str">
        <f>VLOOKUP($A1544,'Medical Examinations'!$A$2:$J$2336,4,FALSE)</f>
        <v>No</v>
      </c>
      <c r="F1544" t="str">
        <f>VLOOKUP($A1544,'Medical Examinations'!$A$2:$J$2336,5,FALSE)</f>
        <v>No</v>
      </c>
      <c r="G1544" t="str">
        <f>VLOOKUP($A1544,'Medical Examinations'!$A$2:$J$2336,6,FALSE)</f>
        <v>No</v>
      </c>
      <c r="H1544" s="17">
        <f>VLOOKUP($A1544,'Medical Examinations'!$A$2:$J$2336,7,FALSE)</f>
        <v>0</v>
      </c>
      <c r="I1544" t="str">
        <f>VLOOKUP($A1544,'Medical Examinations'!$A$2:$J$2336,8,FALSE)</f>
        <v>No</v>
      </c>
      <c r="J1544" t="str">
        <f>VLOOKUP($A1544,'Medical Examinations'!$A$2:$J$2336,9,FALSE)</f>
        <v>Overweight</v>
      </c>
      <c r="K1544" t="str">
        <f>VLOOKUP($A1544,'Medical Examinations'!$A$2:$J$2336,10,FALSE)</f>
        <v>Prediabetes</v>
      </c>
      <c r="L1544" s="18">
        <f>VLOOKUP($A1544,'Hospitalisation Details'!$A$2:$H$2345,2,FALSE)</f>
        <v>30262</v>
      </c>
      <c r="M1544" s="13">
        <f>VLOOKUP($A1544,'Hospitalisation Details'!$A$2:$H$2345,4,FALSE)</f>
        <v>6600.36</v>
      </c>
      <c r="N1544" t="str">
        <f>VLOOKUP($A1544,'Hospitalisation Details'!$A$2:$H$2345,5,FALSE)</f>
        <v>tier - 2</v>
      </c>
      <c r="O1544" t="str">
        <f>VLOOKUP($A1544,'Hospitalisation Details'!$A$2:$H$2345,6,FALSE)</f>
        <v>tier - 3</v>
      </c>
      <c r="P1544" t="str">
        <f>VLOOKUP($A1544,'Hospitalisation Details'!$A$2:$H$2345,7,FALSE)</f>
        <v>R1011</v>
      </c>
      <c r="Q1544" s="17">
        <f>VLOOKUP($A1544,'Hospitalisation Details'!$A$2:$H$2345,8,FALSE)</f>
        <v>40</v>
      </c>
    </row>
    <row r="1545" spans="1:17" x14ac:dyDescent="0.25">
      <c r="A1545" t="str">
        <f>'Customer Names'!A1545</f>
        <v>Id1544</v>
      </c>
      <c r="B1545" t="str">
        <f>VLOOKUP($A1545,'Customer Names'!$A$2:$D$2336,3,FALSE)</f>
        <v>Arturo</v>
      </c>
      <c r="C1545" s="16">
        <f>VLOOKUP($A1545,'Medical Examinations'!$A$2:$J$2336,2,FALSE)</f>
        <v>34.104999999999997</v>
      </c>
      <c r="D1545" s="16">
        <f>VLOOKUP($A1545,'Medical Examinations'!$A$2:$J$2336,3,FALSE)</f>
        <v>5.93</v>
      </c>
      <c r="E1545" t="str">
        <f>VLOOKUP($A1545,'Medical Examinations'!$A$2:$J$2336,4,FALSE)</f>
        <v>No</v>
      </c>
      <c r="F1545" t="str">
        <f>VLOOKUP($A1545,'Medical Examinations'!$A$2:$J$2336,5,FALSE)</f>
        <v>No</v>
      </c>
      <c r="G1545" t="str">
        <f>VLOOKUP($A1545,'Medical Examinations'!$A$2:$J$2336,6,FALSE)</f>
        <v>No</v>
      </c>
      <c r="H1545" s="17">
        <f>VLOOKUP($A1545,'Medical Examinations'!$A$2:$J$2336,7,FALSE)</f>
        <v>0</v>
      </c>
      <c r="I1545" t="str">
        <f>VLOOKUP($A1545,'Medical Examinations'!$A$2:$J$2336,8,FALSE)</f>
        <v>No</v>
      </c>
      <c r="J1545" t="str">
        <f>VLOOKUP($A1545,'Medical Examinations'!$A$2:$J$2336,9,FALSE)</f>
        <v>Obesity</v>
      </c>
      <c r="K1545" t="str">
        <f>VLOOKUP($A1545,'Medical Examinations'!$A$2:$J$2336,10,FALSE)</f>
        <v>Prediabetes</v>
      </c>
      <c r="L1545" s="18">
        <f>VLOOKUP($A1545,'Hospitalisation Details'!$A$2:$H$2345,2,FALSE)</f>
        <v>30314</v>
      </c>
      <c r="M1545" s="13">
        <f>VLOOKUP($A1545,'Hospitalisation Details'!$A$2:$H$2345,4,FALSE)</f>
        <v>6600.21</v>
      </c>
      <c r="N1545" t="str">
        <f>VLOOKUP($A1545,'Hospitalisation Details'!$A$2:$H$2345,5,FALSE)</f>
        <v>tier - 3</v>
      </c>
      <c r="O1545" t="str">
        <f>VLOOKUP($A1545,'Hospitalisation Details'!$A$2:$H$2345,6,FALSE)</f>
        <v>tier - 2</v>
      </c>
      <c r="P1545" t="str">
        <f>VLOOKUP($A1545,'Hospitalisation Details'!$A$2:$H$2345,7,FALSE)</f>
        <v>R1016</v>
      </c>
      <c r="Q1545" s="17">
        <f>VLOOKUP($A1545,'Hospitalisation Details'!$A$2:$H$2345,8,FALSE)</f>
        <v>40</v>
      </c>
    </row>
    <row r="1546" spans="1:17" x14ac:dyDescent="0.25">
      <c r="A1546" t="str">
        <f>'Customer Names'!A1546</f>
        <v>Id1545</v>
      </c>
      <c r="B1546" t="str">
        <f>VLOOKUP($A1546,'Customer Names'!$A$2:$D$2336,3,FALSE)</f>
        <v>Jake</v>
      </c>
      <c r="C1546" s="16">
        <f>VLOOKUP($A1546,'Medical Examinations'!$A$2:$J$2336,2,FALSE)</f>
        <v>24.97</v>
      </c>
      <c r="D1546" s="16">
        <f>VLOOKUP($A1546,'Medical Examinations'!$A$2:$J$2336,3,FALSE)</f>
        <v>5.66</v>
      </c>
      <c r="E1546" t="str">
        <f>VLOOKUP($A1546,'Medical Examinations'!$A$2:$J$2336,4,FALSE)</f>
        <v>No</v>
      </c>
      <c r="F1546" t="str">
        <f>VLOOKUP($A1546,'Medical Examinations'!$A$2:$J$2336,5,FALSE)</f>
        <v>No</v>
      </c>
      <c r="G1546" t="str">
        <f>VLOOKUP($A1546,'Medical Examinations'!$A$2:$J$2336,6,FALSE)</f>
        <v>No</v>
      </c>
      <c r="H1546" s="17">
        <f>VLOOKUP($A1546,'Medical Examinations'!$A$2:$J$2336,7,FALSE)</f>
        <v>0</v>
      </c>
      <c r="I1546" t="str">
        <f>VLOOKUP($A1546,'Medical Examinations'!$A$2:$J$2336,8,FALSE)</f>
        <v>No</v>
      </c>
      <c r="J1546" t="str">
        <f>VLOOKUP($A1546,'Medical Examinations'!$A$2:$J$2336,9,FALSE)</f>
        <v>Normal Weight</v>
      </c>
      <c r="K1546" t="str">
        <f>VLOOKUP($A1546,'Medical Examinations'!$A$2:$J$2336,10,FALSE)</f>
        <v>Normal</v>
      </c>
      <c r="L1546" s="18">
        <f>VLOOKUP($A1546,'Hospitalisation Details'!$A$2:$H$2345,2,FALSE)</f>
        <v>30277</v>
      </c>
      <c r="M1546" s="13">
        <f>VLOOKUP($A1546,'Hospitalisation Details'!$A$2:$H$2345,4,FALSE)</f>
        <v>6593.51</v>
      </c>
      <c r="N1546" t="str">
        <f>VLOOKUP($A1546,'Hospitalisation Details'!$A$2:$H$2345,5,FALSE)</f>
        <v>tier - 2</v>
      </c>
      <c r="O1546" t="str">
        <f>VLOOKUP($A1546,'Hospitalisation Details'!$A$2:$H$2345,6,FALSE)</f>
        <v>tier - 1</v>
      </c>
      <c r="P1546" t="str">
        <f>VLOOKUP($A1546,'Hospitalisation Details'!$A$2:$H$2345,7,FALSE)</f>
        <v>R1013</v>
      </c>
      <c r="Q1546" s="17">
        <f>VLOOKUP($A1546,'Hospitalisation Details'!$A$2:$H$2345,8,FALSE)</f>
        <v>40</v>
      </c>
    </row>
    <row r="1547" spans="1:17" x14ac:dyDescent="0.25">
      <c r="A1547" t="str">
        <f>'Customer Names'!A1547</f>
        <v>Id1546</v>
      </c>
      <c r="B1547" t="str">
        <f>VLOOKUP($A1547,'Customer Names'!$A$2:$D$2336,3,FALSE)</f>
        <v>Sarah E</v>
      </c>
      <c r="C1547" s="16">
        <f>VLOOKUP($A1547,'Medical Examinations'!$A$2:$J$2336,2,FALSE)</f>
        <v>34.799999999999997</v>
      </c>
      <c r="D1547" s="16">
        <f>VLOOKUP($A1547,'Medical Examinations'!$A$2:$J$2336,3,FALSE)</f>
        <v>4.1900000000000004</v>
      </c>
      <c r="E1547" t="str">
        <f>VLOOKUP($A1547,'Medical Examinations'!$A$2:$J$2336,4,FALSE)</f>
        <v>No</v>
      </c>
      <c r="F1547" t="str">
        <f>VLOOKUP($A1547,'Medical Examinations'!$A$2:$J$2336,5,FALSE)</f>
        <v>No</v>
      </c>
      <c r="G1547" t="str">
        <f>VLOOKUP($A1547,'Medical Examinations'!$A$2:$J$2336,6,FALSE)</f>
        <v>No</v>
      </c>
      <c r="H1547" s="17">
        <f>VLOOKUP($A1547,'Medical Examinations'!$A$2:$J$2336,7,FALSE)</f>
        <v>1</v>
      </c>
      <c r="I1547" t="str">
        <f>VLOOKUP($A1547,'Medical Examinations'!$A$2:$J$2336,8,FALSE)</f>
        <v>No</v>
      </c>
      <c r="J1547" t="str">
        <f>VLOOKUP($A1547,'Medical Examinations'!$A$2:$J$2336,9,FALSE)</f>
        <v>Obesity</v>
      </c>
      <c r="K1547" t="str">
        <f>VLOOKUP($A1547,'Medical Examinations'!$A$2:$J$2336,10,FALSE)</f>
        <v>Normal</v>
      </c>
      <c r="L1547" s="18">
        <f>VLOOKUP($A1547,'Hospitalisation Details'!$A$2:$H$2345,2,FALSE)</f>
        <v>30960</v>
      </c>
      <c r="M1547" s="13">
        <f>VLOOKUP($A1547,'Hospitalisation Details'!$A$2:$H$2345,4,FALSE)</f>
        <v>6571.54</v>
      </c>
      <c r="N1547" t="str">
        <f>VLOOKUP($A1547,'Hospitalisation Details'!$A$2:$H$2345,5,FALSE)</f>
        <v>tier - 2</v>
      </c>
      <c r="O1547" t="str">
        <f>VLOOKUP($A1547,'Hospitalisation Details'!$A$2:$H$2345,6,FALSE)</f>
        <v>tier - 3</v>
      </c>
      <c r="P1547" t="str">
        <f>VLOOKUP($A1547,'Hospitalisation Details'!$A$2:$H$2345,7,FALSE)</f>
        <v>R1011</v>
      </c>
      <c r="Q1547" s="17">
        <f>VLOOKUP($A1547,'Hospitalisation Details'!$A$2:$H$2345,8,FALSE)</f>
        <v>38</v>
      </c>
    </row>
    <row r="1548" spans="1:17" x14ac:dyDescent="0.25">
      <c r="A1548" t="str">
        <f>'Customer Names'!A1548</f>
        <v>Id1547</v>
      </c>
      <c r="B1548" t="str">
        <f>VLOOKUP($A1548,'Customer Names'!$A$2:$D$2336,3,FALSE)</f>
        <v>Alison L.</v>
      </c>
      <c r="C1548" s="16">
        <f>VLOOKUP($A1548,'Medical Examinations'!$A$2:$J$2336,2,FALSE)</f>
        <v>32.965000000000003</v>
      </c>
      <c r="D1548" s="16">
        <f>VLOOKUP($A1548,'Medical Examinations'!$A$2:$J$2336,3,FALSE)</f>
        <v>9.2100000000000009</v>
      </c>
      <c r="E1548" t="str">
        <f>VLOOKUP($A1548,'Medical Examinations'!$A$2:$J$2336,4,FALSE)</f>
        <v>yes</v>
      </c>
      <c r="F1548" t="str">
        <f>VLOOKUP($A1548,'Medical Examinations'!$A$2:$J$2336,5,FALSE)</f>
        <v>No</v>
      </c>
      <c r="G1548" t="str">
        <f>VLOOKUP($A1548,'Medical Examinations'!$A$2:$J$2336,6,FALSE)</f>
        <v>No</v>
      </c>
      <c r="H1548" s="17">
        <f>VLOOKUP($A1548,'Medical Examinations'!$A$2:$J$2336,7,FALSE)</f>
        <v>0</v>
      </c>
      <c r="I1548" t="str">
        <f>VLOOKUP($A1548,'Medical Examinations'!$A$2:$J$2336,8,FALSE)</f>
        <v>No</v>
      </c>
      <c r="J1548" t="str">
        <f>VLOOKUP($A1548,'Medical Examinations'!$A$2:$J$2336,9,FALSE)</f>
        <v>Obesity</v>
      </c>
      <c r="K1548" t="str">
        <f>VLOOKUP($A1548,'Medical Examinations'!$A$2:$J$2336,10,FALSE)</f>
        <v>Diabetes</v>
      </c>
      <c r="L1548" s="18">
        <f>VLOOKUP($A1548,'Hospitalisation Details'!$A$2:$H$2345,2,FALSE)</f>
        <v>29787</v>
      </c>
      <c r="M1548" s="13">
        <f>VLOOKUP($A1548,'Hospitalisation Details'!$A$2:$H$2345,4,FALSE)</f>
        <v>6571.02</v>
      </c>
      <c r="N1548" t="str">
        <f>VLOOKUP($A1548,'Hospitalisation Details'!$A$2:$H$2345,5,FALSE)</f>
        <v>tier - 2</v>
      </c>
      <c r="O1548" t="str">
        <f>VLOOKUP($A1548,'Hospitalisation Details'!$A$2:$H$2345,6,FALSE)</f>
        <v>tier - 1</v>
      </c>
      <c r="P1548" t="str">
        <f>VLOOKUP($A1548,'Hospitalisation Details'!$A$2:$H$2345,7,FALSE)</f>
        <v>R1012</v>
      </c>
      <c r="Q1548" s="17">
        <f>VLOOKUP($A1548,'Hospitalisation Details'!$A$2:$H$2345,8,FALSE)</f>
        <v>41</v>
      </c>
    </row>
    <row r="1549" spans="1:17" x14ac:dyDescent="0.25">
      <c r="A1549" t="str">
        <f>'Customer Names'!A1549</f>
        <v>Id1548</v>
      </c>
      <c r="B1549" t="str">
        <f>VLOOKUP($A1549,'Customer Names'!$A$2:$D$2336,3,FALSE)</f>
        <v>Karen A.</v>
      </c>
      <c r="C1549" s="16">
        <f>VLOOKUP($A1549,'Medical Examinations'!$A$2:$J$2336,2,FALSE)</f>
        <v>27.265000000000001</v>
      </c>
      <c r="D1549" s="16">
        <f>VLOOKUP($A1549,'Medical Examinations'!$A$2:$J$2336,3,FALSE)</f>
        <v>5.51</v>
      </c>
      <c r="E1549" t="str">
        <f>VLOOKUP($A1549,'Medical Examinations'!$A$2:$J$2336,4,FALSE)</f>
        <v>No</v>
      </c>
      <c r="F1549" t="str">
        <f>VLOOKUP($A1549,'Medical Examinations'!$A$2:$J$2336,5,FALSE)</f>
        <v>No</v>
      </c>
      <c r="G1549" t="str">
        <f>VLOOKUP($A1549,'Medical Examinations'!$A$2:$J$2336,6,FALSE)</f>
        <v>No</v>
      </c>
      <c r="H1549" s="17">
        <f>VLOOKUP($A1549,'Medical Examinations'!$A$2:$J$2336,7,FALSE)</f>
        <v>1</v>
      </c>
      <c r="I1549" t="str">
        <f>VLOOKUP($A1549,'Medical Examinations'!$A$2:$J$2336,8,FALSE)</f>
        <v>No</v>
      </c>
      <c r="J1549" t="str">
        <f>VLOOKUP($A1549,'Medical Examinations'!$A$2:$J$2336,9,FALSE)</f>
        <v>Overweight</v>
      </c>
      <c r="K1549" t="str">
        <f>VLOOKUP($A1549,'Medical Examinations'!$A$2:$J$2336,10,FALSE)</f>
        <v>Normal</v>
      </c>
      <c r="L1549" s="18">
        <f>VLOOKUP($A1549,'Hospitalisation Details'!$A$2:$H$2345,2,FALSE)</f>
        <v>30945</v>
      </c>
      <c r="M1549" s="13">
        <f>VLOOKUP($A1549,'Hospitalisation Details'!$A$2:$H$2345,4,FALSE)</f>
        <v>6555.07</v>
      </c>
      <c r="N1549" t="str">
        <f>VLOOKUP($A1549,'Hospitalisation Details'!$A$2:$H$2345,5,FALSE)</f>
        <v>tier - 2</v>
      </c>
      <c r="O1549" t="str">
        <f>VLOOKUP($A1549,'Hospitalisation Details'!$A$2:$H$2345,6,FALSE)</f>
        <v>tier - 2</v>
      </c>
      <c r="P1549" t="str">
        <f>VLOOKUP($A1549,'Hospitalisation Details'!$A$2:$H$2345,7,FALSE)</f>
        <v>R1024</v>
      </c>
      <c r="Q1549" s="17">
        <f>VLOOKUP($A1549,'Hospitalisation Details'!$A$2:$H$2345,8,FALSE)</f>
        <v>38</v>
      </c>
    </row>
    <row r="1550" spans="1:17" x14ac:dyDescent="0.25">
      <c r="A1550" t="str">
        <f>'Customer Names'!A1550</f>
        <v>Id1549</v>
      </c>
      <c r="B1550" t="str">
        <f>VLOOKUP($A1550,'Customer Names'!$A$2:$D$2336,3,FALSE)</f>
        <v>Thomas R. Jr.</v>
      </c>
      <c r="C1550" s="16">
        <f>VLOOKUP($A1550,'Medical Examinations'!$A$2:$J$2336,2,FALSE)</f>
        <v>17.059999999999999</v>
      </c>
      <c r="D1550" s="16">
        <f>VLOOKUP($A1550,'Medical Examinations'!$A$2:$J$2336,3,FALSE)</f>
        <v>8.5</v>
      </c>
      <c r="E1550" t="str">
        <f>VLOOKUP($A1550,'Medical Examinations'!$A$2:$J$2336,4,FALSE)</f>
        <v>No</v>
      </c>
      <c r="F1550" t="str">
        <f>VLOOKUP($A1550,'Medical Examinations'!$A$2:$J$2336,5,FALSE)</f>
        <v>No</v>
      </c>
      <c r="G1550" t="str">
        <f>VLOOKUP($A1550,'Medical Examinations'!$A$2:$J$2336,6,FALSE)</f>
        <v>No</v>
      </c>
      <c r="H1550" s="17">
        <f>VLOOKUP($A1550,'Medical Examinations'!$A$2:$J$2336,7,FALSE)</f>
        <v>0</v>
      </c>
      <c r="I1550" t="str">
        <f>VLOOKUP($A1550,'Medical Examinations'!$A$2:$J$2336,8,FALSE)</f>
        <v>No</v>
      </c>
      <c r="J1550" t="str">
        <f>VLOOKUP($A1550,'Medical Examinations'!$A$2:$J$2336,9,FALSE)</f>
        <v>Underweight</v>
      </c>
      <c r="K1550" t="str">
        <f>VLOOKUP($A1550,'Medical Examinations'!$A$2:$J$2336,10,FALSE)</f>
        <v>Diabetes</v>
      </c>
      <c r="L1550" s="18">
        <f>VLOOKUP($A1550,'Hospitalisation Details'!$A$2:$H$2345,2,FALSE)</f>
        <v>25183</v>
      </c>
      <c r="M1550" s="13">
        <f>VLOOKUP($A1550,'Hospitalisation Details'!$A$2:$H$2345,4,FALSE)</f>
        <v>6552.01</v>
      </c>
      <c r="N1550" t="str">
        <f>VLOOKUP($A1550,'Hospitalisation Details'!$A$2:$H$2345,5,FALSE)</f>
        <v>tier - 3</v>
      </c>
      <c r="O1550" t="str">
        <f>VLOOKUP($A1550,'Hospitalisation Details'!$A$2:$H$2345,6,FALSE)</f>
        <v>tier - 2</v>
      </c>
      <c r="P1550" t="str">
        <f>VLOOKUP($A1550,'Hospitalisation Details'!$A$2:$H$2345,7,FALSE)</f>
        <v>R1013</v>
      </c>
      <c r="Q1550" s="17">
        <f>VLOOKUP($A1550,'Hospitalisation Details'!$A$2:$H$2345,8,FALSE)</f>
        <v>54</v>
      </c>
    </row>
    <row r="1551" spans="1:17" x14ac:dyDescent="0.25">
      <c r="A1551" t="str">
        <f>'Customer Names'!A1551</f>
        <v>Id1550</v>
      </c>
      <c r="B1551" t="str">
        <f>VLOOKUP($A1551,'Customer Names'!$A$2:$D$2336,3,FALSE)</f>
        <v>Stephanie W.</v>
      </c>
      <c r="C1551" s="16">
        <f>VLOOKUP($A1551,'Medical Examinations'!$A$2:$J$2336,2,FALSE)</f>
        <v>36.29</v>
      </c>
      <c r="D1551" s="16">
        <f>VLOOKUP($A1551,'Medical Examinations'!$A$2:$J$2336,3,FALSE)</f>
        <v>6.23</v>
      </c>
      <c r="E1551" t="str">
        <f>VLOOKUP($A1551,'Medical Examinations'!$A$2:$J$2336,4,FALSE)</f>
        <v>No</v>
      </c>
      <c r="F1551" t="str">
        <f>VLOOKUP($A1551,'Medical Examinations'!$A$2:$J$2336,5,FALSE)</f>
        <v>No</v>
      </c>
      <c r="G1551" t="str">
        <f>VLOOKUP($A1551,'Medical Examinations'!$A$2:$J$2336,6,FALSE)</f>
        <v>No</v>
      </c>
      <c r="H1551" s="17">
        <f>VLOOKUP($A1551,'Medical Examinations'!$A$2:$J$2336,7,FALSE)</f>
        <v>0</v>
      </c>
      <c r="I1551" t="str">
        <f>VLOOKUP($A1551,'Medical Examinations'!$A$2:$J$2336,8,FALSE)</f>
        <v>No</v>
      </c>
      <c r="J1551" t="str">
        <f>VLOOKUP($A1551,'Medical Examinations'!$A$2:$J$2336,9,FALSE)</f>
        <v>Obesity</v>
      </c>
      <c r="K1551" t="str">
        <f>VLOOKUP($A1551,'Medical Examinations'!$A$2:$J$2336,10,FALSE)</f>
        <v>Prediabetes</v>
      </c>
      <c r="L1551" s="18">
        <f>VLOOKUP($A1551,'Hospitalisation Details'!$A$2:$H$2345,2,FALSE)</f>
        <v>32726</v>
      </c>
      <c r="M1551" s="13">
        <f>VLOOKUP($A1551,'Hospitalisation Details'!$A$2:$H$2345,4,FALSE)</f>
        <v>6551.75</v>
      </c>
      <c r="N1551" t="str">
        <f>VLOOKUP($A1551,'Hospitalisation Details'!$A$2:$H$2345,5,FALSE)</f>
        <v>tier - 2</v>
      </c>
      <c r="O1551" t="str">
        <f>VLOOKUP($A1551,'Hospitalisation Details'!$A$2:$H$2345,6,FALSE)</f>
        <v>tier - 2</v>
      </c>
      <c r="P1551" t="str">
        <f>VLOOKUP($A1551,'Hospitalisation Details'!$A$2:$H$2345,7,FALSE)</f>
        <v>R1024</v>
      </c>
      <c r="Q1551" s="17">
        <f>VLOOKUP($A1551,'Hospitalisation Details'!$A$2:$H$2345,8,FALSE)</f>
        <v>33</v>
      </c>
    </row>
    <row r="1552" spans="1:17" x14ac:dyDescent="0.25">
      <c r="A1552" t="str">
        <f>'Customer Names'!A1552</f>
        <v>Id1551</v>
      </c>
      <c r="B1552" t="str">
        <f>VLOOKUP($A1552,'Customer Names'!$A$2:$D$2336,3,FALSE)</f>
        <v>Ezra</v>
      </c>
      <c r="C1552" s="16">
        <f>VLOOKUP($A1552,'Medical Examinations'!$A$2:$J$2336,2,FALSE)</f>
        <v>28.594999999999999</v>
      </c>
      <c r="D1552" s="16">
        <f>VLOOKUP($A1552,'Medical Examinations'!$A$2:$J$2336,3,FALSE)</f>
        <v>8.5299999999999994</v>
      </c>
      <c r="E1552" t="str">
        <f>VLOOKUP($A1552,'Medical Examinations'!$A$2:$J$2336,4,FALSE)</f>
        <v>yes</v>
      </c>
      <c r="F1552" t="str">
        <f>VLOOKUP($A1552,'Medical Examinations'!$A$2:$J$2336,5,FALSE)</f>
        <v>No</v>
      </c>
      <c r="G1552" t="str">
        <f>VLOOKUP($A1552,'Medical Examinations'!$A$2:$J$2336,6,FALSE)</f>
        <v>No</v>
      </c>
      <c r="H1552" s="17">
        <f>VLOOKUP($A1552,'Medical Examinations'!$A$2:$J$2336,7,FALSE)</f>
        <v>1</v>
      </c>
      <c r="I1552" t="str">
        <f>VLOOKUP($A1552,'Medical Examinations'!$A$2:$J$2336,8,FALSE)</f>
        <v>No</v>
      </c>
      <c r="J1552" t="str">
        <f>VLOOKUP($A1552,'Medical Examinations'!$A$2:$J$2336,9,FALSE)</f>
        <v>Overweight</v>
      </c>
      <c r="K1552" t="str">
        <f>VLOOKUP($A1552,'Medical Examinations'!$A$2:$J$2336,10,FALSE)</f>
        <v>Diabetes</v>
      </c>
      <c r="L1552" s="18">
        <f>VLOOKUP($A1552,'Hospitalisation Details'!$A$2:$H$2345,2,FALSE)</f>
        <v>31764</v>
      </c>
      <c r="M1552" s="13">
        <f>VLOOKUP($A1552,'Hospitalisation Details'!$A$2:$H$2345,4,FALSE)</f>
        <v>6548.2</v>
      </c>
      <c r="N1552" t="str">
        <f>VLOOKUP($A1552,'Hospitalisation Details'!$A$2:$H$2345,5,FALSE)</f>
        <v>tier - 2</v>
      </c>
      <c r="O1552" t="str">
        <f>VLOOKUP($A1552,'Hospitalisation Details'!$A$2:$H$2345,6,FALSE)</f>
        <v>tier - 3</v>
      </c>
      <c r="P1552" t="str">
        <f>VLOOKUP($A1552,'Hospitalisation Details'!$A$2:$H$2345,7,FALSE)</f>
        <v>R1012</v>
      </c>
      <c r="Q1552" s="17">
        <f>VLOOKUP($A1552,'Hospitalisation Details'!$A$2:$H$2345,8,FALSE)</f>
        <v>36</v>
      </c>
    </row>
    <row r="1553" spans="1:17" x14ac:dyDescent="0.25">
      <c r="A1553" t="str">
        <f>'Customer Names'!A1553</f>
        <v>Id1552</v>
      </c>
      <c r="B1553" t="str">
        <f>VLOOKUP($A1553,'Customer Names'!$A$2:$D$2336,3,FALSE)</f>
        <v>Jim</v>
      </c>
      <c r="C1553" s="16">
        <f>VLOOKUP($A1553,'Medical Examinations'!$A$2:$J$2336,2,FALSE)</f>
        <v>17.8</v>
      </c>
      <c r="D1553" s="16">
        <f>VLOOKUP($A1553,'Medical Examinations'!$A$2:$J$2336,3,FALSE)</f>
        <v>5.75</v>
      </c>
      <c r="E1553" t="str">
        <f>VLOOKUP($A1553,'Medical Examinations'!$A$2:$J$2336,4,FALSE)</f>
        <v>yes</v>
      </c>
      <c r="F1553" t="str">
        <f>VLOOKUP($A1553,'Medical Examinations'!$A$2:$J$2336,5,FALSE)</f>
        <v>No</v>
      </c>
      <c r="G1553" t="str">
        <f>VLOOKUP($A1553,'Medical Examinations'!$A$2:$J$2336,6,FALSE)</f>
        <v>Yes</v>
      </c>
      <c r="H1553" s="17">
        <f>VLOOKUP($A1553,'Medical Examinations'!$A$2:$J$2336,7,FALSE)</f>
        <v>1</v>
      </c>
      <c r="I1553" t="str">
        <f>VLOOKUP($A1553,'Medical Examinations'!$A$2:$J$2336,8,FALSE)</f>
        <v>No</v>
      </c>
      <c r="J1553" t="str">
        <f>VLOOKUP($A1553,'Medical Examinations'!$A$2:$J$2336,9,FALSE)</f>
        <v>Underweight</v>
      </c>
      <c r="K1553" t="str">
        <f>VLOOKUP($A1553,'Medical Examinations'!$A$2:$J$2336,10,FALSE)</f>
        <v>Prediabetes</v>
      </c>
      <c r="L1553" s="18">
        <f>VLOOKUP($A1553,'Hospitalisation Details'!$A$2:$H$2345,2,FALSE)</f>
        <v>25540</v>
      </c>
      <c r="M1553" s="13">
        <f>VLOOKUP($A1553,'Hospitalisation Details'!$A$2:$H$2345,4,FALSE)</f>
        <v>6546.16</v>
      </c>
      <c r="N1553" t="str">
        <f>VLOOKUP($A1553,'Hospitalisation Details'!$A$2:$H$2345,5,FALSE)</f>
        <v>tier - 2</v>
      </c>
      <c r="O1553" t="str">
        <f>VLOOKUP($A1553,'Hospitalisation Details'!$A$2:$H$2345,6,FALSE)</f>
        <v>tier - 3</v>
      </c>
      <c r="P1553" t="str">
        <f>VLOOKUP($A1553,'Hospitalisation Details'!$A$2:$H$2345,7,FALSE)</f>
        <v>R1013</v>
      </c>
      <c r="Q1553" s="17">
        <f>VLOOKUP($A1553,'Hospitalisation Details'!$A$2:$H$2345,8,FALSE)</f>
        <v>53</v>
      </c>
    </row>
    <row r="1554" spans="1:17" x14ac:dyDescent="0.25">
      <c r="A1554" t="str">
        <f>'Customer Names'!A1554</f>
        <v>Id1553</v>
      </c>
      <c r="B1554" t="str">
        <f>VLOOKUP($A1554,'Customer Names'!$A$2:$D$2336,3,FALSE)</f>
        <v>Ari L.</v>
      </c>
      <c r="C1554" s="16">
        <f>VLOOKUP($A1554,'Medical Examinations'!$A$2:$J$2336,2,FALSE)</f>
        <v>21.4</v>
      </c>
      <c r="D1554" s="16">
        <f>VLOOKUP($A1554,'Medical Examinations'!$A$2:$J$2336,3,FALSE)</f>
        <v>5.6</v>
      </c>
      <c r="E1554" t="str">
        <f>VLOOKUP($A1554,'Medical Examinations'!$A$2:$J$2336,4,FALSE)</f>
        <v>No</v>
      </c>
      <c r="F1554" t="str">
        <f>VLOOKUP($A1554,'Medical Examinations'!$A$2:$J$2336,5,FALSE)</f>
        <v>No</v>
      </c>
      <c r="G1554" t="str">
        <f>VLOOKUP($A1554,'Medical Examinations'!$A$2:$J$2336,6,FALSE)</f>
        <v>No</v>
      </c>
      <c r="H1554" s="17">
        <f>VLOOKUP($A1554,'Medical Examinations'!$A$2:$J$2336,7,FALSE)</f>
        <v>0</v>
      </c>
      <c r="I1554" t="str">
        <f>VLOOKUP($A1554,'Medical Examinations'!$A$2:$J$2336,8,FALSE)</f>
        <v>No</v>
      </c>
      <c r="J1554" t="str">
        <f>VLOOKUP($A1554,'Medical Examinations'!$A$2:$J$2336,9,FALSE)</f>
        <v>Normal Weight</v>
      </c>
      <c r="K1554" t="str">
        <f>VLOOKUP($A1554,'Medical Examinations'!$A$2:$J$2336,10,FALSE)</f>
        <v>Normal</v>
      </c>
      <c r="L1554" s="18">
        <f>VLOOKUP($A1554,'Hospitalisation Details'!$A$2:$H$2345,2,FALSE)</f>
        <v>30226</v>
      </c>
      <c r="M1554" s="13">
        <f>VLOOKUP($A1554,'Hospitalisation Details'!$A$2:$H$2345,4,FALSE)</f>
        <v>6536.68</v>
      </c>
      <c r="N1554" t="str">
        <f>VLOOKUP($A1554,'Hospitalisation Details'!$A$2:$H$2345,5,FALSE)</f>
        <v>tier - 2</v>
      </c>
      <c r="O1554" t="str">
        <f>VLOOKUP($A1554,'Hospitalisation Details'!$A$2:$H$2345,6,FALSE)</f>
        <v>tier - 2</v>
      </c>
      <c r="P1554" t="str">
        <f>VLOOKUP($A1554,'Hospitalisation Details'!$A$2:$H$2345,7,FALSE)</f>
        <v>R1012</v>
      </c>
      <c r="Q1554" s="17">
        <f>VLOOKUP($A1554,'Hospitalisation Details'!$A$2:$H$2345,8,FALSE)</f>
        <v>40</v>
      </c>
    </row>
    <row r="1555" spans="1:17" x14ac:dyDescent="0.25">
      <c r="A1555" t="str">
        <f>'Customer Names'!A1555</f>
        <v>Id1554</v>
      </c>
      <c r="B1555" t="str">
        <f>VLOOKUP($A1555,'Customer Names'!$A$2:$D$2336,3,FALSE)</f>
        <v>Fanny</v>
      </c>
      <c r="C1555" s="16">
        <f>VLOOKUP($A1555,'Medical Examinations'!$A$2:$J$2336,2,FALSE)</f>
        <v>23.01</v>
      </c>
      <c r="D1555" s="16">
        <f>VLOOKUP($A1555,'Medical Examinations'!$A$2:$J$2336,3,FALSE)</f>
        <v>4.68</v>
      </c>
      <c r="E1555" t="str">
        <f>VLOOKUP($A1555,'Medical Examinations'!$A$2:$J$2336,4,FALSE)</f>
        <v>No</v>
      </c>
      <c r="F1555" t="str">
        <f>VLOOKUP($A1555,'Medical Examinations'!$A$2:$J$2336,5,FALSE)</f>
        <v>No</v>
      </c>
      <c r="G1555" t="str">
        <f>VLOOKUP($A1555,'Medical Examinations'!$A$2:$J$2336,6,FALSE)</f>
        <v>No</v>
      </c>
      <c r="H1555" s="17">
        <f>VLOOKUP($A1555,'Medical Examinations'!$A$2:$J$2336,7,FALSE)</f>
        <v>0</v>
      </c>
      <c r="I1555" t="str">
        <f>VLOOKUP($A1555,'Medical Examinations'!$A$2:$J$2336,8,FALSE)</f>
        <v>No</v>
      </c>
      <c r="J1555" t="str">
        <f>VLOOKUP($A1555,'Medical Examinations'!$A$2:$J$2336,9,FALSE)</f>
        <v>Normal Weight</v>
      </c>
      <c r="K1555" t="str">
        <f>VLOOKUP($A1555,'Medical Examinations'!$A$2:$J$2336,10,FALSE)</f>
        <v>Normal</v>
      </c>
      <c r="L1555" s="18">
        <f>VLOOKUP($A1555,'Hospitalisation Details'!$A$2:$H$2345,2,FALSE)</f>
        <v>30175</v>
      </c>
      <c r="M1555" s="13">
        <f>VLOOKUP($A1555,'Hospitalisation Details'!$A$2:$H$2345,4,FALSE)</f>
        <v>6532.04</v>
      </c>
      <c r="N1555" t="str">
        <f>VLOOKUP($A1555,'Hospitalisation Details'!$A$2:$H$2345,5,FALSE)</f>
        <v>tier - 2</v>
      </c>
      <c r="O1555" t="str">
        <f>VLOOKUP($A1555,'Hospitalisation Details'!$A$2:$H$2345,6,FALSE)</f>
        <v>tier - 1</v>
      </c>
      <c r="P1555" t="str">
        <f>VLOOKUP($A1555,'Hospitalisation Details'!$A$2:$H$2345,7,FALSE)</f>
        <v>R1013</v>
      </c>
      <c r="Q1555" s="17">
        <f>VLOOKUP($A1555,'Hospitalisation Details'!$A$2:$H$2345,8,FALSE)</f>
        <v>40</v>
      </c>
    </row>
    <row r="1556" spans="1:17" x14ac:dyDescent="0.25">
      <c r="A1556" t="str">
        <f>'Customer Names'!A1556</f>
        <v>Id1555</v>
      </c>
      <c r="B1556" t="str">
        <f>VLOOKUP($A1556,'Customer Names'!$A$2:$D$2336,3,FALSE)</f>
        <v>Heather</v>
      </c>
      <c r="C1556" s="16">
        <f>VLOOKUP($A1556,'Medical Examinations'!$A$2:$J$2336,2,FALSE)</f>
        <v>19.86</v>
      </c>
      <c r="D1556" s="16">
        <f>VLOOKUP($A1556,'Medical Examinations'!$A$2:$J$2336,3,FALSE)</f>
        <v>5.62</v>
      </c>
      <c r="E1556" t="str">
        <f>VLOOKUP($A1556,'Medical Examinations'!$A$2:$J$2336,4,FALSE)</f>
        <v>yes</v>
      </c>
      <c r="F1556" t="str">
        <f>VLOOKUP($A1556,'Medical Examinations'!$A$2:$J$2336,5,FALSE)</f>
        <v>No</v>
      </c>
      <c r="G1556" t="str">
        <f>VLOOKUP($A1556,'Medical Examinations'!$A$2:$J$2336,6,FALSE)</f>
        <v>No</v>
      </c>
      <c r="H1556" s="17">
        <f>VLOOKUP($A1556,'Medical Examinations'!$A$2:$J$2336,7,FALSE)</f>
        <v>0</v>
      </c>
      <c r="I1556" t="str">
        <f>VLOOKUP($A1556,'Medical Examinations'!$A$2:$J$2336,8,FALSE)</f>
        <v>No</v>
      </c>
      <c r="J1556" t="str">
        <f>VLOOKUP($A1556,'Medical Examinations'!$A$2:$J$2336,9,FALSE)</f>
        <v>Normal Weight</v>
      </c>
      <c r="K1556" t="str">
        <f>VLOOKUP($A1556,'Medical Examinations'!$A$2:$J$2336,10,FALSE)</f>
        <v>Normal</v>
      </c>
      <c r="L1556" s="18">
        <f>VLOOKUP($A1556,'Hospitalisation Details'!$A$2:$H$2345,2,FALSE)</f>
        <v>28056</v>
      </c>
      <c r="M1556" s="13">
        <f>VLOOKUP($A1556,'Hospitalisation Details'!$A$2:$H$2345,4,FALSE)</f>
        <v>6529.21</v>
      </c>
      <c r="N1556" t="str">
        <f>VLOOKUP($A1556,'Hospitalisation Details'!$A$2:$H$2345,5,FALSE)</f>
        <v>tier - 2</v>
      </c>
      <c r="O1556" t="str">
        <f>VLOOKUP($A1556,'Hospitalisation Details'!$A$2:$H$2345,6,FALSE)</f>
        <v>tier - 1</v>
      </c>
      <c r="P1556" t="str">
        <f>VLOOKUP($A1556,'Hospitalisation Details'!$A$2:$H$2345,7,FALSE)</f>
        <v>R1013</v>
      </c>
      <c r="Q1556" s="17">
        <f>VLOOKUP($A1556,'Hospitalisation Details'!$A$2:$H$2345,8,FALSE)</f>
        <v>46</v>
      </c>
    </row>
    <row r="1557" spans="1:17" x14ac:dyDescent="0.25">
      <c r="A1557" t="str">
        <f>'Customer Names'!A1557</f>
        <v>Id1556</v>
      </c>
      <c r="B1557" t="str">
        <f>VLOOKUP($A1557,'Customer Names'!$A$2:$D$2336,3,FALSE)</f>
        <v>Peter W. Sr.</v>
      </c>
      <c r="C1557" s="16">
        <f>VLOOKUP($A1557,'Medical Examinations'!$A$2:$J$2336,2,FALSE)</f>
        <v>33.58</v>
      </c>
      <c r="D1557" s="16">
        <f>VLOOKUP($A1557,'Medical Examinations'!$A$2:$J$2336,3,FALSE)</f>
        <v>5.08</v>
      </c>
      <c r="E1557" t="str">
        <f>VLOOKUP($A1557,'Medical Examinations'!$A$2:$J$2336,4,FALSE)</f>
        <v>No</v>
      </c>
      <c r="F1557" t="str">
        <f>VLOOKUP($A1557,'Medical Examinations'!$A$2:$J$2336,5,FALSE)</f>
        <v>No</v>
      </c>
      <c r="G1557" t="str">
        <f>VLOOKUP($A1557,'Medical Examinations'!$A$2:$J$2336,6,FALSE)</f>
        <v>No</v>
      </c>
      <c r="H1557" s="17">
        <f>VLOOKUP($A1557,'Medical Examinations'!$A$2:$J$2336,7,FALSE)</f>
        <v>0</v>
      </c>
      <c r="I1557" t="str">
        <f>VLOOKUP($A1557,'Medical Examinations'!$A$2:$J$2336,8,FALSE)</f>
        <v>No</v>
      </c>
      <c r="J1557" t="str">
        <f>VLOOKUP($A1557,'Medical Examinations'!$A$2:$J$2336,9,FALSE)</f>
        <v>Obesity</v>
      </c>
      <c r="K1557" t="str">
        <f>VLOOKUP($A1557,'Medical Examinations'!$A$2:$J$2336,10,FALSE)</f>
        <v>Normal</v>
      </c>
      <c r="L1557" s="18">
        <f>VLOOKUP($A1557,'Hospitalisation Details'!$A$2:$H$2345,2,FALSE)</f>
        <v>34522</v>
      </c>
      <c r="M1557" s="13">
        <f>VLOOKUP($A1557,'Hospitalisation Details'!$A$2:$H$2345,4,FALSE)</f>
        <v>6512.24</v>
      </c>
      <c r="N1557" t="str">
        <f>VLOOKUP($A1557,'Hospitalisation Details'!$A$2:$H$2345,5,FALSE)</f>
        <v>tier - 2</v>
      </c>
      <c r="O1557" t="str">
        <f>VLOOKUP($A1557,'Hospitalisation Details'!$A$2:$H$2345,6,FALSE)</f>
        <v>tier - 1</v>
      </c>
      <c r="P1557" t="str">
        <f>VLOOKUP($A1557,'Hospitalisation Details'!$A$2:$H$2345,7,FALSE)</f>
        <v>R1021</v>
      </c>
      <c r="Q1557" s="17">
        <f>VLOOKUP($A1557,'Hospitalisation Details'!$A$2:$H$2345,8,FALSE)</f>
        <v>28</v>
      </c>
    </row>
    <row r="1558" spans="1:17" x14ac:dyDescent="0.25">
      <c r="A1558" t="str">
        <f>'Customer Names'!A1558</f>
        <v>Id1557</v>
      </c>
      <c r="B1558" t="str">
        <f>VLOOKUP($A1558,'Customer Names'!$A$2:$D$2336,3,FALSE)</f>
        <v>Catherine A</v>
      </c>
      <c r="C1558" s="16">
        <f>VLOOKUP($A1558,'Medical Examinations'!$A$2:$J$2336,2,FALSE)</f>
        <v>29.81</v>
      </c>
      <c r="D1558" s="16">
        <f>VLOOKUP($A1558,'Medical Examinations'!$A$2:$J$2336,3,FALSE)</f>
        <v>5.28</v>
      </c>
      <c r="E1558" t="str">
        <f>VLOOKUP($A1558,'Medical Examinations'!$A$2:$J$2336,4,FALSE)</f>
        <v>No</v>
      </c>
      <c r="F1558" t="str">
        <f>VLOOKUP($A1558,'Medical Examinations'!$A$2:$J$2336,5,FALSE)</f>
        <v>No</v>
      </c>
      <c r="G1558" t="str">
        <f>VLOOKUP($A1558,'Medical Examinations'!$A$2:$J$2336,6,FALSE)</f>
        <v>No</v>
      </c>
      <c r="H1558" s="17">
        <f>VLOOKUP($A1558,'Medical Examinations'!$A$2:$J$2336,7,FALSE)</f>
        <v>0</v>
      </c>
      <c r="I1558" t="str">
        <f>VLOOKUP($A1558,'Medical Examinations'!$A$2:$J$2336,8,FALSE)</f>
        <v>No</v>
      </c>
      <c r="J1558" t="str">
        <f>VLOOKUP($A1558,'Medical Examinations'!$A$2:$J$2336,9,FALSE)</f>
        <v>Overweight</v>
      </c>
      <c r="K1558" t="str">
        <f>VLOOKUP($A1558,'Medical Examinations'!$A$2:$J$2336,10,FALSE)</f>
        <v>Normal</v>
      </c>
      <c r="L1558" s="18">
        <f>VLOOKUP($A1558,'Hospitalisation Details'!$A$2:$H$2345,2,FALSE)</f>
        <v>30191</v>
      </c>
      <c r="M1558" s="13">
        <f>VLOOKUP($A1558,'Hospitalisation Details'!$A$2:$H$2345,4,FALSE)</f>
        <v>6500.24</v>
      </c>
      <c r="N1558" t="str">
        <f>VLOOKUP($A1558,'Hospitalisation Details'!$A$2:$H$2345,5,FALSE)</f>
        <v>tier - 2</v>
      </c>
      <c r="O1558" t="str">
        <f>VLOOKUP($A1558,'Hospitalisation Details'!$A$2:$H$2345,6,FALSE)</f>
        <v>tier - 2</v>
      </c>
      <c r="P1558" t="str">
        <f>VLOOKUP($A1558,'Hospitalisation Details'!$A$2:$H$2345,7,FALSE)</f>
        <v>R1013</v>
      </c>
      <c r="Q1558" s="17">
        <f>VLOOKUP($A1558,'Hospitalisation Details'!$A$2:$H$2345,8,FALSE)</f>
        <v>40</v>
      </c>
    </row>
    <row r="1559" spans="1:17" x14ac:dyDescent="0.25">
      <c r="A1559" t="str">
        <f>'Customer Names'!A1559</f>
        <v>Id1558</v>
      </c>
      <c r="B1559" t="str">
        <f>VLOOKUP($A1559,'Customer Names'!$A$2:$D$2336,3,FALSE)</f>
        <v>Kelly A</v>
      </c>
      <c r="C1559" s="16">
        <f>VLOOKUP($A1559,'Medical Examinations'!$A$2:$J$2336,2,FALSE)</f>
        <v>27.4</v>
      </c>
      <c r="D1559" s="16">
        <f>VLOOKUP($A1559,'Medical Examinations'!$A$2:$J$2336,3,FALSE)</f>
        <v>4.6100000000000003</v>
      </c>
      <c r="E1559" t="str">
        <f>VLOOKUP($A1559,'Medical Examinations'!$A$2:$J$2336,4,FALSE)</f>
        <v>No</v>
      </c>
      <c r="F1559" t="str">
        <f>VLOOKUP($A1559,'Medical Examinations'!$A$2:$J$2336,5,FALSE)</f>
        <v>No</v>
      </c>
      <c r="G1559" t="str">
        <f>VLOOKUP($A1559,'Medical Examinations'!$A$2:$J$2336,6,FALSE)</f>
        <v>No</v>
      </c>
      <c r="H1559" s="17">
        <f>VLOOKUP($A1559,'Medical Examinations'!$A$2:$J$2336,7,FALSE)</f>
        <v>0</v>
      </c>
      <c r="I1559" t="str">
        <f>VLOOKUP($A1559,'Medical Examinations'!$A$2:$J$2336,8,FALSE)</f>
        <v>No</v>
      </c>
      <c r="J1559" t="str">
        <f>VLOOKUP($A1559,'Medical Examinations'!$A$2:$J$2336,9,FALSE)</f>
        <v>Overweight</v>
      </c>
      <c r="K1559" t="str">
        <f>VLOOKUP($A1559,'Medical Examinations'!$A$2:$J$2336,10,FALSE)</f>
        <v>Normal</v>
      </c>
      <c r="L1559" s="18">
        <f>VLOOKUP($A1559,'Hospitalisation Details'!$A$2:$H$2345,2,FALSE)</f>
        <v>30233</v>
      </c>
      <c r="M1559" s="13">
        <f>VLOOKUP($A1559,'Hospitalisation Details'!$A$2:$H$2345,4,FALSE)</f>
        <v>6496.89</v>
      </c>
      <c r="N1559" t="str">
        <f>VLOOKUP($A1559,'Hospitalisation Details'!$A$2:$H$2345,5,FALSE)</f>
        <v>tier - 2</v>
      </c>
      <c r="O1559" t="str">
        <f>VLOOKUP($A1559,'Hospitalisation Details'!$A$2:$H$2345,6,FALSE)</f>
        <v>tier - 3</v>
      </c>
      <c r="P1559" t="str">
        <f>VLOOKUP($A1559,'Hospitalisation Details'!$A$2:$H$2345,7,FALSE)</f>
        <v>R1011</v>
      </c>
      <c r="Q1559" s="17">
        <f>VLOOKUP($A1559,'Hospitalisation Details'!$A$2:$H$2345,8,FALSE)</f>
        <v>40</v>
      </c>
    </row>
    <row r="1560" spans="1:17" x14ac:dyDescent="0.25">
      <c r="A1560" t="str">
        <f>'Customer Names'!A1560</f>
        <v>Id1559</v>
      </c>
      <c r="B1560" t="str">
        <f>VLOOKUP($A1560,'Customer Names'!$A$2:$D$2336,3,FALSE)</f>
        <v>Janel N.</v>
      </c>
      <c r="C1560" s="16">
        <f>VLOOKUP($A1560,'Medical Examinations'!$A$2:$J$2336,2,FALSE)</f>
        <v>17.98</v>
      </c>
      <c r="D1560" s="16">
        <f>VLOOKUP($A1560,'Medical Examinations'!$A$2:$J$2336,3,FALSE)</f>
        <v>6.57</v>
      </c>
      <c r="E1560" t="str">
        <f>VLOOKUP($A1560,'Medical Examinations'!$A$2:$J$2336,4,FALSE)</f>
        <v>yes</v>
      </c>
      <c r="F1560" t="str">
        <f>VLOOKUP($A1560,'Medical Examinations'!$A$2:$J$2336,5,FALSE)</f>
        <v>No</v>
      </c>
      <c r="G1560" t="str">
        <f>VLOOKUP($A1560,'Medical Examinations'!$A$2:$J$2336,6,FALSE)</f>
        <v>No</v>
      </c>
      <c r="H1560" s="17">
        <f>VLOOKUP($A1560,'Medical Examinations'!$A$2:$J$2336,7,FALSE)</f>
        <v>2</v>
      </c>
      <c r="I1560" t="str">
        <f>VLOOKUP($A1560,'Medical Examinations'!$A$2:$J$2336,8,FALSE)</f>
        <v>No</v>
      </c>
      <c r="J1560" t="str">
        <f>VLOOKUP($A1560,'Medical Examinations'!$A$2:$J$2336,9,FALSE)</f>
        <v>Underweight</v>
      </c>
      <c r="K1560" t="str">
        <f>VLOOKUP($A1560,'Medical Examinations'!$A$2:$J$2336,10,FALSE)</f>
        <v>Diabetes</v>
      </c>
      <c r="L1560" s="18">
        <f>VLOOKUP($A1560,'Hospitalisation Details'!$A$2:$H$2345,2,FALSE)</f>
        <v>25903</v>
      </c>
      <c r="M1560" s="13">
        <f>VLOOKUP($A1560,'Hospitalisation Details'!$A$2:$H$2345,4,FALSE)</f>
        <v>6481.67</v>
      </c>
      <c r="N1560" t="str">
        <f>VLOOKUP($A1560,'Hospitalisation Details'!$A$2:$H$2345,5,FALSE)</f>
        <v>tier - 2</v>
      </c>
      <c r="O1560" t="str">
        <f>VLOOKUP($A1560,'Hospitalisation Details'!$A$2:$H$2345,6,FALSE)</f>
        <v>tier - 2</v>
      </c>
      <c r="P1560" t="str">
        <f>VLOOKUP($A1560,'Hospitalisation Details'!$A$2:$H$2345,7,FALSE)</f>
        <v>R1013</v>
      </c>
      <c r="Q1560" s="17">
        <f>VLOOKUP($A1560,'Hospitalisation Details'!$A$2:$H$2345,8,FALSE)</f>
        <v>52</v>
      </c>
    </row>
    <row r="1561" spans="1:17" x14ac:dyDescent="0.25">
      <c r="A1561" t="str">
        <f>'Customer Names'!A1561</f>
        <v>Id1560</v>
      </c>
      <c r="B1561" t="str">
        <f>VLOOKUP($A1561,'Customer Names'!$A$2:$D$2336,3,FALSE)</f>
        <v>Yann Kai</v>
      </c>
      <c r="C1561" s="16">
        <f>VLOOKUP($A1561,'Medical Examinations'!$A$2:$J$2336,2,FALSE)</f>
        <v>37.9</v>
      </c>
      <c r="D1561" s="16">
        <f>VLOOKUP($A1561,'Medical Examinations'!$A$2:$J$2336,3,FALSE)</f>
        <v>5.83</v>
      </c>
      <c r="E1561" t="str">
        <f>VLOOKUP($A1561,'Medical Examinations'!$A$2:$J$2336,4,FALSE)</f>
        <v>No</v>
      </c>
      <c r="F1561" t="str">
        <f>VLOOKUP($A1561,'Medical Examinations'!$A$2:$J$2336,5,FALSE)</f>
        <v>No</v>
      </c>
      <c r="G1561" t="str">
        <f>VLOOKUP($A1561,'Medical Examinations'!$A$2:$J$2336,6,FALSE)</f>
        <v>No</v>
      </c>
      <c r="H1561" s="17">
        <f>VLOOKUP($A1561,'Medical Examinations'!$A$2:$J$2336,7,FALSE)</f>
        <v>0</v>
      </c>
      <c r="I1561" t="str">
        <f>VLOOKUP($A1561,'Medical Examinations'!$A$2:$J$2336,8,FALSE)</f>
        <v>No</v>
      </c>
      <c r="J1561" t="str">
        <f>VLOOKUP($A1561,'Medical Examinations'!$A$2:$J$2336,9,FALSE)</f>
        <v>Obesity</v>
      </c>
      <c r="K1561" t="str">
        <f>VLOOKUP($A1561,'Medical Examinations'!$A$2:$J$2336,10,FALSE)</f>
        <v>Prediabetes</v>
      </c>
      <c r="L1561" s="18">
        <f>VLOOKUP($A1561,'Hospitalisation Details'!$A$2:$H$2345,2,FALSE)</f>
        <v>29380</v>
      </c>
      <c r="M1561" s="13">
        <f>VLOOKUP($A1561,'Hospitalisation Details'!$A$2:$H$2345,4,FALSE)</f>
        <v>6474.01</v>
      </c>
      <c r="N1561" t="str">
        <f>VLOOKUP($A1561,'Hospitalisation Details'!$A$2:$H$2345,5,FALSE)</f>
        <v>tier - 2</v>
      </c>
      <c r="O1561" t="str">
        <f>VLOOKUP($A1561,'Hospitalisation Details'!$A$2:$H$2345,6,FALSE)</f>
        <v>tier - 3</v>
      </c>
      <c r="P1561" t="str">
        <f>VLOOKUP($A1561,'Hospitalisation Details'!$A$2:$H$2345,7,FALSE)</f>
        <v>R1011</v>
      </c>
      <c r="Q1561" s="17">
        <f>VLOOKUP($A1561,'Hospitalisation Details'!$A$2:$H$2345,8,FALSE)</f>
        <v>43</v>
      </c>
    </row>
    <row r="1562" spans="1:17" x14ac:dyDescent="0.25">
      <c r="A1562" t="str">
        <f>'Customer Names'!A1562</f>
        <v>Id1561</v>
      </c>
      <c r="B1562" t="str">
        <f>VLOOKUP($A1562,'Customer Names'!$A$2:$D$2336,3,FALSE)</f>
        <v>Zachary R.</v>
      </c>
      <c r="C1562" s="16">
        <f>VLOOKUP($A1562,'Medical Examinations'!$A$2:$J$2336,2,FALSE)</f>
        <v>25.27</v>
      </c>
      <c r="D1562" s="16">
        <f>VLOOKUP($A1562,'Medical Examinations'!$A$2:$J$2336,3,FALSE)</f>
        <v>6.98</v>
      </c>
      <c r="E1562" t="str">
        <f>VLOOKUP($A1562,'Medical Examinations'!$A$2:$J$2336,4,FALSE)</f>
        <v>yes</v>
      </c>
      <c r="F1562" t="str">
        <f>VLOOKUP($A1562,'Medical Examinations'!$A$2:$J$2336,5,FALSE)</f>
        <v>No</v>
      </c>
      <c r="G1562" t="str">
        <f>VLOOKUP($A1562,'Medical Examinations'!$A$2:$J$2336,6,FALSE)</f>
        <v>No</v>
      </c>
      <c r="H1562" s="17">
        <f>VLOOKUP($A1562,'Medical Examinations'!$A$2:$J$2336,7,FALSE)</f>
        <v>0</v>
      </c>
      <c r="I1562" t="str">
        <f>VLOOKUP($A1562,'Medical Examinations'!$A$2:$J$2336,8,FALSE)</f>
        <v>No</v>
      </c>
      <c r="J1562" t="str">
        <f>VLOOKUP($A1562,'Medical Examinations'!$A$2:$J$2336,9,FALSE)</f>
        <v>Overweight</v>
      </c>
      <c r="K1562" t="str">
        <f>VLOOKUP($A1562,'Medical Examinations'!$A$2:$J$2336,10,FALSE)</f>
        <v>Diabetes</v>
      </c>
      <c r="L1562" s="18">
        <f>VLOOKUP($A1562,'Hospitalisation Details'!$A$2:$H$2345,2,FALSE)</f>
        <v>29794</v>
      </c>
      <c r="M1562" s="13">
        <f>VLOOKUP($A1562,'Hospitalisation Details'!$A$2:$H$2345,4,FALSE)</f>
        <v>6473.15</v>
      </c>
      <c r="N1562" t="str">
        <f>VLOOKUP($A1562,'Hospitalisation Details'!$A$2:$H$2345,5,FALSE)</f>
        <v>tier - 2</v>
      </c>
      <c r="O1562" t="str">
        <f>VLOOKUP($A1562,'Hospitalisation Details'!$A$2:$H$2345,6,FALSE)</f>
        <v>tier - 2</v>
      </c>
      <c r="P1562" t="str">
        <f>VLOOKUP($A1562,'Hospitalisation Details'!$A$2:$H$2345,7,FALSE)</f>
        <v>R1013</v>
      </c>
      <c r="Q1562" s="17">
        <f>VLOOKUP($A1562,'Hospitalisation Details'!$A$2:$H$2345,8,FALSE)</f>
        <v>41</v>
      </c>
    </row>
    <row r="1563" spans="1:17" x14ac:dyDescent="0.25">
      <c r="A1563" t="str">
        <f>'Customer Names'!A1563</f>
        <v>Id1562</v>
      </c>
      <c r="B1563" t="str">
        <f>VLOOKUP($A1563,'Customer Names'!$A$2:$D$2336,3,FALSE)</f>
        <v>Alejandro Sr.</v>
      </c>
      <c r="C1563" s="16">
        <f>VLOOKUP($A1563,'Medical Examinations'!$A$2:$J$2336,2,FALSE)</f>
        <v>29.26</v>
      </c>
      <c r="D1563" s="16">
        <f>VLOOKUP($A1563,'Medical Examinations'!$A$2:$J$2336,3,FALSE)</f>
        <v>4.03</v>
      </c>
      <c r="E1563" t="str">
        <f>VLOOKUP($A1563,'Medical Examinations'!$A$2:$J$2336,4,FALSE)</f>
        <v>No</v>
      </c>
      <c r="F1563" t="str">
        <f>VLOOKUP($A1563,'Medical Examinations'!$A$2:$J$2336,5,FALSE)</f>
        <v>No</v>
      </c>
      <c r="G1563" t="str">
        <f>VLOOKUP($A1563,'Medical Examinations'!$A$2:$J$2336,6,FALSE)</f>
        <v>No</v>
      </c>
      <c r="H1563" s="17">
        <f>VLOOKUP($A1563,'Medical Examinations'!$A$2:$J$2336,7,FALSE)</f>
        <v>1</v>
      </c>
      <c r="I1563" t="str">
        <f>VLOOKUP($A1563,'Medical Examinations'!$A$2:$J$2336,8,FALSE)</f>
        <v>No</v>
      </c>
      <c r="J1563" t="str">
        <f>VLOOKUP($A1563,'Medical Examinations'!$A$2:$J$2336,9,FALSE)</f>
        <v>Overweight</v>
      </c>
      <c r="K1563" t="str">
        <f>VLOOKUP($A1563,'Medical Examinations'!$A$2:$J$2336,10,FALSE)</f>
        <v>Normal</v>
      </c>
      <c r="L1563" s="18">
        <f>VLOOKUP($A1563,'Hospitalisation Details'!$A$2:$H$2345,2,FALSE)</f>
        <v>30987</v>
      </c>
      <c r="M1563" s="13">
        <f>VLOOKUP($A1563,'Hospitalisation Details'!$A$2:$H$2345,4,FALSE)</f>
        <v>6457.84</v>
      </c>
      <c r="N1563" t="str">
        <f>VLOOKUP($A1563,'Hospitalisation Details'!$A$2:$H$2345,5,FALSE)</f>
        <v>tier - 2</v>
      </c>
      <c r="O1563" t="str">
        <f>VLOOKUP($A1563,'Hospitalisation Details'!$A$2:$H$2345,6,FALSE)</f>
        <v>tier - 3</v>
      </c>
      <c r="P1563" t="str">
        <f>VLOOKUP($A1563,'Hospitalisation Details'!$A$2:$H$2345,7,FALSE)</f>
        <v>R1012</v>
      </c>
      <c r="Q1563" s="17">
        <f>VLOOKUP($A1563,'Hospitalisation Details'!$A$2:$H$2345,8,FALSE)</f>
        <v>38</v>
      </c>
    </row>
    <row r="1564" spans="1:17" x14ac:dyDescent="0.25">
      <c r="A1564" t="str">
        <f>'Customer Names'!A1564</f>
        <v>Id1563</v>
      </c>
      <c r="B1564" t="str">
        <f>VLOOKUP($A1564,'Customer Names'!$A$2:$D$2336,3,FALSE)</f>
        <v>Nicholas R.</v>
      </c>
      <c r="C1564" s="16">
        <f>VLOOKUP($A1564,'Medical Examinations'!$A$2:$J$2336,2,FALSE)</f>
        <v>27.835000000000001</v>
      </c>
      <c r="D1564" s="16">
        <f>VLOOKUP($A1564,'Medical Examinations'!$A$2:$J$2336,3,FALSE)</f>
        <v>4.5599999999999996</v>
      </c>
      <c r="E1564" t="str">
        <f>VLOOKUP($A1564,'Medical Examinations'!$A$2:$J$2336,4,FALSE)</f>
        <v>No</v>
      </c>
      <c r="F1564" t="str">
        <f>VLOOKUP($A1564,'Medical Examinations'!$A$2:$J$2336,5,FALSE)</f>
        <v>No</v>
      </c>
      <c r="G1564" t="str">
        <f>VLOOKUP($A1564,'Medical Examinations'!$A$2:$J$2336,6,FALSE)</f>
        <v>No</v>
      </c>
      <c r="H1564" s="17">
        <f>VLOOKUP($A1564,'Medical Examinations'!$A$2:$J$2336,7,FALSE)</f>
        <v>1</v>
      </c>
      <c r="I1564" t="str">
        <f>VLOOKUP($A1564,'Medical Examinations'!$A$2:$J$2336,8,FALSE)</f>
        <v>No</v>
      </c>
      <c r="J1564" t="str">
        <f>VLOOKUP($A1564,'Medical Examinations'!$A$2:$J$2336,9,FALSE)</f>
        <v>Overweight</v>
      </c>
      <c r="K1564" t="str">
        <f>VLOOKUP($A1564,'Medical Examinations'!$A$2:$J$2336,10,FALSE)</f>
        <v>Normal</v>
      </c>
      <c r="L1564" s="18">
        <f>VLOOKUP($A1564,'Hospitalisation Details'!$A$2:$H$2345,2,FALSE)</f>
        <v>30920</v>
      </c>
      <c r="M1564" s="13">
        <f>VLOOKUP($A1564,'Hospitalisation Details'!$A$2:$H$2345,4,FALSE)</f>
        <v>6455.86</v>
      </c>
      <c r="N1564" t="str">
        <f>VLOOKUP($A1564,'Hospitalisation Details'!$A$2:$H$2345,5,FALSE)</f>
        <v>tier - 3</v>
      </c>
      <c r="O1564" t="str">
        <f>VLOOKUP($A1564,'Hospitalisation Details'!$A$2:$H$2345,6,FALSE)</f>
        <v>tier - 3</v>
      </c>
      <c r="P1564" t="str">
        <f>VLOOKUP($A1564,'Hospitalisation Details'!$A$2:$H$2345,7,FALSE)</f>
        <v>R1012</v>
      </c>
      <c r="Q1564" s="17">
        <f>VLOOKUP($A1564,'Hospitalisation Details'!$A$2:$H$2345,8,FALSE)</f>
        <v>38</v>
      </c>
    </row>
    <row r="1565" spans="1:17" x14ac:dyDescent="0.25">
      <c r="A1565" t="str">
        <f>'Customer Names'!A1565</f>
        <v>Id1564</v>
      </c>
      <c r="B1565" t="str">
        <f>VLOOKUP($A1565,'Customer Names'!$A$2:$D$2336,3,FALSE)</f>
        <v>Paul</v>
      </c>
      <c r="C1565" s="16">
        <f>VLOOKUP($A1565,'Medical Examinations'!$A$2:$J$2336,2,FALSE)</f>
        <v>46.53</v>
      </c>
      <c r="D1565" s="16">
        <f>VLOOKUP($A1565,'Medical Examinations'!$A$2:$J$2336,3,FALSE)</f>
        <v>5.38</v>
      </c>
      <c r="E1565" t="str">
        <f>VLOOKUP($A1565,'Medical Examinations'!$A$2:$J$2336,4,FALSE)</f>
        <v>yes</v>
      </c>
      <c r="F1565" t="str">
        <f>VLOOKUP($A1565,'Medical Examinations'!$A$2:$J$2336,5,FALSE)</f>
        <v>No</v>
      </c>
      <c r="G1565" t="str">
        <f>VLOOKUP($A1565,'Medical Examinations'!$A$2:$J$2336,6,FALSE)</f>
        <v>No</v>
      </c>
      <c r="H1565" s="17">
        <f>VLOOKUP($A1565,'Medical Examinations'!$A$2:$J$2336,7,FALSE)</f>
        <v>0</v>
      </c>
      <c r="I1565" t="str">
        <f>VLOOKUP($A1565,'Medical Examinations'!$A$2:$J$2336,8,FALSE)</f>
        <v>No</v>
      </c>
      <c r="J1565" t="str">
        <f>VLOOKUP($A1565,'Medical Examinations'!$A$2:$J$2336,9,FALSE)</f>
        <v>Obesity</v>
      </c>
      <c r="K1565" t="str">
        <f>VLOOKUP($A1565,'Medical Examinations'!$A$2:$J$2336,10,FALSE)</f>
        <v>Normal</v>
      </c>
      <c r="L1565" s="18">
        <f>VLOOKUP($A1565,'Hospitalisation Details'!$A$2:$H$2345,2,FALSE)</f>
        <v>31250</v>
      </c>
      <c r="M1565" s="13">
        <f>VLOOKUP($A1565,'Hospitalisation Details'!$A$2:$H$2345,4,FALSE)</f>
        <v>6435.62</v>
      </c>
      <c r="N1565" t="str">
        <f>VLOOKUP($A1565,'Hospitalisation Details'!$A$2:$H$2345,5,FALSE)</f>
        <v>tier - 3</v>
      </c>
      <c r="O1565" t="str">
        <f>VLOOKUP($A1565,'Hospitalisation Details'!$A$2:$H$2345,6,FALSE)</f>
        <v>tier - 2</v>
      </c>
      <c r="P1565" t="str">
        <f>VLOOKUP($A1565,'Hospitalisation Details'!$A$2:$H$2345,7,FALSE)</f>
        <v>R1013</v>
      </c>
      <c r="Q1565" s="17">
        <f>VLOOKUP($A1565,'Hospitalisation Details'!$A$2:$H$2345,8,FALSE)</f>
        <v>37</v>
      </c>
    </row>
    <row r="1566" spans="1:17" x14ac:dyDescent="0.25">
      <c r="A1566" t="str">
        <f>'Customer Names'!A1566</f>
        <v>Id1565</v>
      </c>
      <c r="B1566" t="str">
        <f>VLOOKUP($A1566,'Customer Names'!$A$2:$D$2336,3,FALSE)</f>
        <v>Michael D</v>
      </c>
      <c r="C1566" s="16">
        <f>VLOOKUP($A1566,'Medical Examinations'!$A$2:$J$2336,2,FALSE)</f>
        <v>20.58</v>
      </c>
      <c r="D1566" s="16">
        <f>VLOOKUP($A1566,'Medical Examinations'!$A$2:$J$2336,3,FALSE)</f>
        <v>11.04</v>
      </c>
      <c r="E1566" t="str">
        <f>VLOOKUP($A1566,'Medical Examinations'!$A$2:$J$2336,4,FALSE)</f>
        <v>yes</v>
      </c>
      <c r="F1566" t="str">
        <f>VLOOKUP($A1566,'Medical Examinations'!$A$2:$J$2336,5,FALSE)</f>
        <v>No</v>
      </c>
      <c r="G1566" t="str">
        <f>VLOOKUP($A1566,'Medical Examinations'!$A$2:$J$2336,6,FALSE)</f>
        <v>No</v>
      </c>
      <c r="H1566" s="17">
        <f>VLOOKUP($A1566,'Medical Examinations'!$A$2:$J$2336,7,FALSE)</f>
        <v>1</v>
      </c>
      <c r="I1566" t="str">
        <f>VLOOKUP($A1566,'Medical Examinations'!$A$2:$J$2336,8,FALSE)</f>
        <v>No</v>
      </c>
      <c r="J1566" t="str">
        <f>VLOOKUP($A1566,'Medical Examinations'!$A$2:$J$2336,9,FALSE)</f>
        <v>Normal Weight</v>
      </c>
      <c r="K1566" t="str">
        <f>VLOOKUP($A1566,'Medical Examinations'!$A$2:$J$2336,10,FALSE)</f>
        <v>Diabetes</v>
      </c>
      <c r="L1566" s="18">
        <f>VLOOKUP($A1566,'Hospitalisation Details'!$A$2:$H$2345,2,FALSE)</f>
        <v>27611</v>
      </c>
      <c r="M1566" s="13">
        <f>VLOOKUP($A1566,'Hospitalisation Details'!$A$2:$H$2345,4,FALSE)</f>
        <v>6423.48</v>
      </c>
      <c r="N1566" t="str">
        <f>VLOOKUP($A1566,'Hospitalisation Details'!$A$2:$H$2345,5,FALSE)</f>
        <v>tier - 2</v>
      </c>
      <c r="O1566" t="str">
        <f>VLOOKUP($A1566,'Hospitalisation Details'!$A$2:$H$2345,6,FALSE)</f>
        <v>tier - 3</v>
      </c>
      <c r="P1566" t="str">
        <f>VLOOKUP($A1566,'Hospitalisation Details'!$A$2:$H$2345,7,FALSE)</f>
        <v>R1013</v>
      </c>
      <c r="Q1566" s="17">
        <f>VLOOKUP($A1566,'Hospitalisation Details'!$A$2:$H$2345,8,FALSE)</f>
        <v>47</v>
      </c>
    </row>
    <row r="1567" spans="1:17" x14ac:dyDescent="0.25">
      <c r="A1567" t="str">
        <f>'Customer Names'!A1567</f>
        <v>Id1566</v>
      </c>
      <c r="B1567" t="str">
        <f>VLOOKUP($A1567,'Customer Names'!$A$2:$D$2336,3,FALSE)</f>
        <v>Marina</v>
      </c>
      <c r="C1567" s="16">
        <f>VLOOKUP($A1567,'Medical Examinations'!$A$2:$J$2336,2,FALSE)</f>
        <v>19.53</v>
      </c>
      <c r="D1567" s="16">
        <f>VLOOKUP($A1567,'Medical Examinations'!$A$2:$J$2336,3,FALSE)</f>
        <v>6.09</v>
      </c>
      <c r="E1567" t="str">
        <f>VLOOKUP($A1567,'Medical Examinations'!$A$2:$J$2336,4,FALSE)</f>
        <v>yes</v>
      </c>
      <c r="F1567" t="str">
        <f>VLOOKUP($A1567,'Medical Examinations'!$A$2:$J$2336,5,FALSE)</f>
        <v>No</v>
      </c>
      <c r="G1567" t="str">
        <f>VLOOKUP($A1567,'Medical Examinations'!$A$2:$J$2336,6,FALSE)</f>
        <v>No</v>
      </c>
      <c r="H1567" s="17">
        <f>VLOOKUP($A1567,'Medical Examinations'!$A$2:$J$2336,7,FALSE)</f>
        <v>0</v>
      </c>
      <c r="I1567" t="str">
        <f>VLOOKUP($A1567,'Medical Examinations'!$A$2:$J$2336,8,FALSE)</f>
        <v>No</v>
      </c>
      <c r="J1567" t="str">
        <f>VLOOKUP($A1567,'Medical Examinations'!$A$2:$J$2336,9,FALSE)</f>
        <v>Normal Weight</v>
      </c>
      <c r="K1567" t="str">
        <f>VLOOKUP($A1567,'Medical Examinations'!$A$2:$J$2336,10,FALSE)</f>
        <v>Prediabetes</v>
      </c>
      <c r="L1567" s="18">
        <f>VLOOKUP($A1567,'Hospitalisation Details'!$A$2:$H$2345,2,FALSE)</f>
        <v>28124</v>
      </c>
      <c r="M1567" s="13">
        <f>VLOOKUP($A1567,'Hospitalisation Details'!$A$2:$H$2345,4,FALSE)</f>
        <v>6417.28</v>
      </c>
      <c r="N1567" t="str">
        <f>VLOOKUP($A1567,'Hospitalisation Details'!$A$2:$H$2345,5,FALSE)</f>
        <v>tier - 2</v>
      </c>
      <c r="O1567" t="str">
        <f>VLOOKUP($A1567,'Hospitalisation Details'!$A$2:$H$2345,6,FALSE)</f>
        <v>tier - 3</v>
      </c>
      <c r="P1567" t="str">
        <f>VLOOKUP($A1567,'Hospitalisation Details'!$A$2:$H$2345,7,FALSE)</f>
        <v>R1013</v>
      </c>
      <c r="Q1567" s="17">
        <f>VLOOKUP($A1567,'Hospitalisation Details'!$A$2:$H$2345,8,FALSE)</f>
        <v>46</v>
      </c>
    </row>
    <row r="1568" spans="1:17" x14ac:dyDescent="0.25">
      <c r="A1568" t="str">
        <f>'Customer Names'!A1568</f>
        <v>Id1567</v>
      </c>
      <c r="B1568" t="str">
        <f>VLOOKUP($A1568,'Customer Names'!$A$2:$D$2336,3,FALSE)</f>
        <v>Caroline</v>
      </c>
      <c r="C1568" s="16">
        <f>VLOOKUP($A1568,'Medical Examinations'!$A$2:$J$2336,2,FALSE)</f>
        <v>27.7</v>
      </c>
      <c r="D1568" s="16">
        <f>VLOOKUP($A1568,'Medical Examinations'!$A$2:$J$2336,3,FALSE)</f>
        <v>4.71</v>
      </c>
      <c r="E1568" t="str">
        <f>VLOOKUP($A1568,'Medical Examinations'!$A$2:$J$2336,4,FALSE)</f>
        <v>No</v>
      </c>
      <c r="F1568" t="str">
        <f>VLOOKUP($A1568,'Medical Examinations'!$A$2:$J$2336,5,FALSE)</f>
        <v>No</v>
      </c>
      <c r="G1568" t="str">
        <f>VLOOKUP($A1568,'Medical Examinations'!$A$2:$J$2336,6,FALSE)</f>
        <v>No</v>
      </c>
      <c r="H1568" s="17">
        <f>VLOOKUP($A1568,'Medical Examinations'!$A$2:$J$2336,7,FALSE)</f>
        <v>1</v>
      </c>
      <c r="I1568" t="str">
        <f>VLOOKUP($A1568,'Medical Examinations'!$A$2:$J$2336,8,FALSE)</f>
        <v>No</v>
      </c>
      <c r="J1568" t="str">
        <f>VLOOKUP($A1568,'Medical Examinations'!$A$2:$J$2336,9,FALSE)</f>
        <v>Overweight</v>
      </c>
      <c r="K1568" t="str">
        <f>VLOOKUP($A1568,'Medical Examinations'!$A$2:$J$2336,10,FALSE)</f>
        <v>Normal</v>
      </c>
      <c r="L1568" s="18">
        <f>VLOOKUP($A1568,'Hospitalisation Details'!$A$2:$H$2345,2,FALSE)</f>
        <v>32024</v>
      </c>
      <c r="M1568" s="13">
        <f>VLOOKUP($A1568,'Hospitalisation Details'!$A$2:$H$2345,4,FALSE)</f>
        <v>6414.18</v>
      </c>
      <c r="N1568" t="str">
        <f>VLOOKUP($A1568,'Hospitalisation Details'!$A$2:$H$2345,5,FALSE)</f>
        <v>tier - 2</v>
      </c>
      <c r="O1568" t="str">
        <f>VLOOKUP($A1568,'Hospitalisation Details'!$A$2:$H$2345,6,FALSE)</f>
        <v>tier - 2</v>
      </c>
      <c r="P1568" t="str">
        <f>VLOOKUP($A1568,'Hospitalisation Details'!$A$2:$H$2345,7,FALSE)</f>
        <v>R1011</v>
      </c>
      <c r="Q1568" s="17">
        <f>VLOOKUP($A1568,'Hospitalisation Details'!$A$2:$H$2345,8,FALSE)</f>
        <v>35</v>
      </c>
    </row>
    <row r="1569" spans="1:17" x14ac:dyDescent="0.25">
      <c r="A1569" t="str">
        <f>'Customer Names'!A1569</f>
        <v>Id1568</v>
      </c>
      <c r="B1569" t="str">
        <f>VLOOKUP($A1569,'Customer Names'!$A$2:$D$2336,3,FALSE)</f>
        <v>Ross P</v>
      </c>
      <c r="C1569" s="16">
        <f>VLOOKUP($A1569,'Medical Examinations'!$A$2:$J$2336,2,FALSE)</f>
        <v>18.920000000000002</v>
      </c>
      <c r="D1569" s="16">
        <f>VLOOKUP($A1569,'Medical Examinations'!$A$2:$J$2336,3,FALSE)</f>
        <v>8.18</v>
      </c>
      <c r="E1569" t="str">
        <f>VLOOKUP($A1569,'Medical Examinations'!$A$2:$J$2336,4,FALSE)</f>
        <v>No</v>
      </c>
      <c r="F1569" t="str">
        <f>VLOOKUP($A1569,'Medical Examinations'!$A$2:$J$2336,5,FALSE)</f>
        <v>No</v>
      </c>
      <c r="G1569" t="str">
        <f>VLOOKUP($A1569,'Medical Examinations'!$A$2:$J$2336,6,FALSE)</f>
        <v>No</v>
      </c>
      <c r="H1569" s="17">
        <f>VLOOKUP($A1569,'Medical Examinations'!$A$2:$J$2336,7,FALSE)</f>
        <v>0</v>
      </c>
      <c r="I1569" t="str">
        <f>VLOOKUP($A1569,'Medical Examinations'!$A$2:$J$2336,8,FALSE)</f>
        <v>No</v>
      </c>
      <c r="J1569" t="str">
        <f>VLOOKUP($A1569,'Medical Examinations'!$A$2:$J$2336,9,FALSE)</f>
        <v>Normal Weight</v>
      </c>
      <c r="K1569" t="str">
        <f>VLOOKUP($A1569,'Medical Examinations'!$A$2:$J$2336,10,FALSE)</f>
        <v>Diabetes</v>
      </c>
      <c r="L1569" s="18">
        <f>VLOOKUP($A1569,'Hospitalisation Details'!$A$2:$H$2345,2,FALSE)</f>
        <v>26167</v>
      </c>
      <c r="M1569" s="13">
        <f>VLOOKUP($A1569,'Hospitalisation Details'!$A$2:$H$2345,4,FALSE)</f>
        <v>6412.34</v>
      </c>
      <c r="N1569" t="str">
        <f>VLOOKUP($A1569,'Hospitalisation Details'!$A$2:$H$2345,5,FALSE)</f>
        <v>tier - 2</v>
      </c>
      <c r="O1569" t="str">
        <f>VLOOKUP($A1569,'Hospitalisation Details'!$A$2:$H$2345,6,FALSE)</f>
        <v>tier - 3</v>
      </c>
      <c r="P1569" t="str">
        <f>VLOOKUP($A1569,'Hospitalisation Details'!$A$2:$H$2345,7,FALSE)</f>
        <v>R1013</v>
      </c>
      <c r="Q1569" s="17">
        <f>VLOOKUP($A1569,'Hospitalisation Details'!$A$2:$H$2345,8,FALSE)</f>
        <v>51</v>
      </c>
    </row>
    <row r="1570" spans="1:17" x14ac:dyDescent="0.25">
      <c r="A1570" t="str">
        <f>'Customer Names'!A1570</f>
        <v>Id1569</v>
      </c>
      <c r="B1570" t="str">
        <f>VLOOKUP($A1570,'Customer Names'!$A$2:$D$2336,3,FALSE)</f>
        <v>Aoife</v>
      </c>
      <c r="C1570" s="16">
        <f>VLOOKUP($A1570,'Medical Examinations'!$A$2:$J$2336,2,FALSE)</f>
        <v>17.760000000000002</v>
      </c>
      <c r="D1570" s="16">
        <f>VLOOKUP($A1570,'Medical Examinations'!$A$2:$J$2336,3,FALSE)</f>
        <v>11.18</v>
      </c>
      <c r="E1570" t="str">
        <f>VLOOKUP($A1570,'Medical Examinations'!$A$2:$J$2336,4,FALSE)</f>
        <v>yes</v>
      </c>
      <c r="F1570" t="str">
        <f>VLOOKUP($A1570,'Medical Examinations'!$A$2:$J$2336,5,FALSE)</f>
        <v>No</v>
      </c>
      <c r="G1570" t="str">
        <f>VLOOKUP($A1570,'Medical Examinations'!$A$2:$J$2336,6,FALSE)</f>
        <v>No</v>
      </c>
      <c r="H1570" s="17">
        <f>VLOOKUP($A1570,'Medical Examinations'!$A$2:$J$2336,7,FALSE)</f>
        <v>2</v>
      </c>
      <c r="I1570" t="str">
        <f>VLOOKUP($A1570,'Medical Examinations'!$A$2:$J$2336,8,FALSE)</f>
        <v>No</v>
      </c>
      <c r="J1570" t="str">
        <f>VLOOKUP($A1570,'Medical Examinations'!$A$2:$J$2336,9,FALSE)</f>
        <v>Underweight</v>
      </c>
      <c r="K1570" t="str">
        <f>VLOOKUP($A1570,'Medical Examinations'!$A$2:$J$2336,10,FALSE)</f>
        <v>Diabetes</v>
      </c>
      <c r="L1570" s="18">
        <f>VLOOKUP($A1570,'Hospitalisation Details'!$A$2:$H$2345,2,FALSE)</f>
        <v>25800</v>
      </c>
      <c r="M1570" s="13">
        <f>VLOOKUP($A1570,'Hospitalisation Details'!$A$2:$H$2345,4,FALSE)</f>
        <v>6407.05</v>
      </c>
      <c r="N1570" t="str">
        <f>VLOOKUP($A1570,'Hospitalisation Details'!$A$2:$H$2345,5,FALSE)</f>
        <v>tier - 2</v>
      </c>
      <c r="O1570" t="str">
        <f>VLOOKUP($A1570,'Hospitalisation Details'!$A$2:$H$2345,6,FALSE)</f>
        <v>tier - 1</v>
      </c>
      <c r="P1570" t="str">
        <f>VLOOKUP($A1570,'Hospitalisation Details'!$A$2:$H$2345,7,FALSE)</f>
        <v>R1013</v>
      </c>
      <c r="Q1570" s="17">
        <f>VLOOKUP($A1570,'Hospitalisation Details'!$A$2:$H$2345,8,FALSE)</f>
        <v>52</v>
      </c>
    </row>
    <row r="1571" spans="1:17" x14ac:dyDescent="0.25">
      <c r="A1571" t="str">
        <f>'Customer Names'!A1571</f>
        <v>Id1570</v>
      </c>
      <c r="B1571" t="str">
        <f>VLOOKUP($A1571,'Customer Names'!$A$2:$D$2336,3,FALSE)</f>
        <v>Wesley</v>
      </c>
      <c r="C1571" s="16">
        <f>VLOOKUP($A1571,'Medical Examinations'!$A$2:$J$2336,2,FALSE)</f>
        <v>29.83</v>
      </c>
      <c r="D1571" s="16">
        <f>VLOOKUP($A1571,'Medical Examinations'!$A$2:$J$2336,3,FALSE)</f>
        <v>5.03</v>
      </c>
      <c r="E1571" t="str">
        <f>VLOOKUP($A1571,'Medical Examinations'!$A$2:$J$2336,4,FALSE)</f>
        <v>yes</v>
      </c>
      <c r="F1571" t="str">
        <f>VLOOKUP($A1571,'Medical Examinations'!$A$2:$J$2336,5,FALSE)</f>
        <v>No</v>
      </c>
      <c r="G1571" t="str">
        <f>VLOOKUP($A1571,'Medical Examinations'!$A$2:$J$2336,6,FALSE)</f>
        <v>No</v>
      </c>
      <c r="H1571" s="17">
        <f>VLOOKUP($A1571,'Medical Examinations'!$A$2:$J$2336,7,FALSE)</f>
        <v>0</v>
      </c>
      <c r="I1571" t="str">
        <f>VLOOKUP($A1571,'Medical Examinations'!$A$2:$J$2336,8,FALSE)</f>
        <v>No</v>
      </c>
      <c r="J1571" t="str">
        <f>VLOOKUP($A1571,'Medical Examinations'!$A$2:$J$2336,9,FALSE)</f>
        <v>Overweight</v>
      </c>
      <c r="K1571" t="str">
        <f>VLOOKUP($A1571,'Medical Examinations'!$A$2:$J$2336,10,FALSE)</f>
        <v>Normal</v>
      </c>
      <c r="L1571" s="18">
        <f>VLOOKUP($A1571,'Hospitalisation Details'!$A$2:$H$2345,2,FALSE)</f>
        <v>31391</v>
      </c>
      <c r="M1571" s="13">
        <f>VLOOKUP($A1571,'Hospitalisation Details'!$A$2:$H$2345,4,FALSE)</f>
        <v>6406.41</v>
      </c>
      <c r="N1571" t="str">
        <f>VLOOKUP($A1571,'Hospitalisation Details'!$A$2:$H$2345,5,FALSE)</f>
        <v>tier - 1</v>
      </c>
      <c r="O1571" t="str">
        <f>VLOOKUP($A1571,'Hospitalisation Details'!$A$2:$H$2345,6,FALSE)</f>
        <v>tier - 3</v>
      </c>
      <c r="P1571" t="str">
        <f>VLOOKUP($A1571,'Hospitalisation Details'!$A$2:$H$2345,7,FALSE)</f>
        <v>R1014</v>
      </c>
      <c r="Q1571" s="17">
        <f>VLOOKUP($A1571,'Hospitalisation Details'!$A$2:$H$2345,8,FALSE)</f>
        <v>37</v>
      </c>
    </row>
    <row r="1572" spans="1:17" x14ac:dyDescent="0.25">
      <c r="A1572" t="str">
        <f>'Customer Names'!A1572</f>
        <v>Id1571</v>
      </c>
      <c r="B1572" t="str">
        <f>VLOOKUP($A1572,'Customer Names'!$A$2:$D$2336,3,FALSE)</f>
        <v>Rebecca J</v>
      </c>
      <c r="C1572" s="16">
        <f>VLOOKUP($A1572,'Medical Examinations'!$A$2:$J$2336,2,FALSE)</f>
        <v>23.465</v>
      </c>
      <c r="D1572" s="16">
        <f>VLOOKUP($A1572,'Medical Examinations'!$A$2:$J$2336,3,FALSE)</f>
        <v>5.56</v>
      </c>
      <c r="E1572" t="str">
        <f>VLOOKUP($A1572,'Medical Examinations'!$A$2:$J$2336,4,FALSE)</f>
        <v>No</v>
      </c>
      <c r="F1572" t="str">
        <f>VLOOKUP($A1572,'Medical Examinations'!$A$2:$J$2336,5,FALSE)</f>
        <v>No</v>
      </c>
      <c r="G1572" t="str">
        <f>VLOOKUP($A1572,'Medical Examinations'!$A$2:$J$2336,6,FALSE)</f>
        <v>No</v>
      </c>
      <c r="H1572" s="17">
        <f>VLOOKUP($A1572,'Medical Examinations'!$A$2:$J$2336,7,FALSE)</f>
        <v>1</v>
      </c>
      <c r="I1572" t="str">
        <f>VLOOKUP($A1572,'Medical Examinations'!$A$2:$J$2336,8,FALSE)</f>
        <v>No</v>
      </c>
      <c r="J1572" t="str">
        <f>VLOOKUP($A1572,'Medical Examinations'!$A$2:$J$2336,9,FALSE)</f>
        <v>Normal Weight</v>
      </c>
      <c r="K1572" t="str">
        <f>VLOOKUP($A1572,'Medical Examinations'!$A$2:$J$2336,10,FALSE)</f>
        <v>Normal</v>
      </c>
      <c r="L1572" s="18">
        <f>VLOOKUP($A1572,'Hospitalisation Details'!$A$2:$H$2345,2,FALSE)</f>
        <v>32029</v>
      </c>
      <c r="M1572" s="13">
        <f>VLOOKUP($A1572,'Hospitalisation Details'!$A$2:$H$2345,4,FALSE)</f>
        <v>6402.29</v>
      </c>
      <c r="N1572" t="str">
        <f>VLOOKUP($A1572,'Hospitalisation Details'!$A$2:$H$2345,5,FALSE)</f>
        <v>tier - 2</v>
      </c>
      <c r="O1572" t="str">
        <f>VLOOKUP($A1572,'Hospitalisation Details'!$A$2:$H$2345,6,FALSE)</f>
        <v>tier - 3</v>
      </c>
      <c r="P1572" t="str">
        <f>VLOOKUP($A1572,'Hospitalisation Details'!$A$2:$H$2345,7,FALSE)</f>
        <v>R1024</v>
      </c>
      <c r="Q1572" s="17">
        <f>VLOOKUP($A1572,'Hospitalisation Details'!$A$2:$H$2345,8,FALSE)</f>
        <v>35</v>
      </c>
    </row>
    <row r="1573" spans="1:17" x14ac:dyDescent="0.25">
      <c r="A1573" t="str">
        <f>'Customer Names'!A1573</f>
        <v>Id1572</v>
      </c>
      <c r="B1573" t="str">
        <f>VLOOKUP($A1573,'Customer Names'!$A$2:$D$2336,3,FALSE)</f>
        <v>Barry P.</v>
      </c>
      <c r="C1573" s="16">
        <f>VLOOKUP($A1573,'Medical Examinations'!$A$2:$J$2336,2,FALSE)</f>
        <v>29.355</v>
      </c>
      <c r="D1573" s="16">
        <f>VLOOKUP($A1573,'Medical Examinations'!$A$2:$J$2336,3,FALSE)</f>
        <v>4.33</v>
      </c>
      <c r="E1573" t="str">
        <f>VLOOKUP($A1573,'Medical Examinations'!$A$2:$J$2336,4,FALSE)</f>
        <v>No</v>
      </c>
      <c r="F1573" t="str">
        <f>VLOOKUP($A1573,'Medical Examinations'!$A$2:$J$2336,5,FALSE)</f>
        <v>No</v>
      </c>
      <c r="G1573" t="str">
        <f>VLOOKUP($A1573,'Medical Examinations'!$A$2:$J$2336,6,FALSE)</f>
        <v>No</v>
      </c>
      <c r="H1573" s="17">
        <f>VLOOKUP($A1573,'Medical Examinations'!$A$2:$J$2336,7,FALSE)</f>
        <v>0</v>
      </c>
      <c r="I1573" t="str">
        <f>VLOOKUP($A1573,'Medical Examinations'!$A$2:$J$2336,8,FALSE)</f>
        <v>No</v>
      </c>
      <c r="J1573" t="str">
        <f>VLOOKUP($A1573,'Medical Examinations'!$A$2:$J$2336,9,FALSE)</f>
        <v>Overweight</v>
      </c>
      <c r="K1573" t="str">
        <f>VLOOKUP($A1573,'Medical Examinations'!$A$2:$J$2336,10,FALSE)</f>
        <v>Normal</v>
      </c>
      <c r="L1573" s="18">
        <f>VLOOKUP($A1573,'Hospitalisation Details'!$A$2:$H$2345,2,FALSE)</f>
        <v>30252</v>
      </c>
      <c r="M1573" s="13">
        <f>VLOOKUP($A1573,'Hospitalisation Details'!$A$2:$H$2345,4,FALSE)</f>
        <v>6393.6</v>
      </c>
      <c r="N1573" t="str">
        <f>VLOOKUP($A1573,'Hospitalisation Details'!$A$2:$H$2345,5,FALSE)</f>
        <v>tier - 2</v>
      </c>
      <c r="O1573" t="str">
        <f>VLOOKUP($A1573,'Hospitalisation Details'!$A$2:$H$2345,6,FALSE)</f>
        <v>tier - 1</v>
      </c>
      <c r="P1573" t="str">
        <f>VLOOKUP($A1573,'Hospitalisation Details'!$A$2:$H$2345,7,FALSE)</f>
        <v>R1012</v>
      </c>
      <c r="Q1573" s="17">
        <f>VLOOKUP($A1573,'Hospitalisation Details'!$A$2:$H$2345,8,FALSE)</f>
        <v>40</v>
      </c>
    </row>
    <row r="1574" spans="1:17" x14ac:dyDescent="0.25">
      <c r="A1574" t="str">
        <f>'Customer Names'!A1574</f>
        <v>Id1573</v>
      </c>
      <c r="B1574" t="str">
        <f>VLOOKUP($A1574,'Customer Names'!$A$2:$D$2336,3,FALSE)</f>
        <v>Maciej</v>
      </c>
      <c r="C1574" s="16">
        <f>VLOOKUP($A1574,'Medical Examinations'!$A$2:$J$2336,2,FALSE)</f>
        <v>35.49</v>
      </c>
      <c r="D1574" s="16">
        <f>VLOOKUP($A1574,'Medical Examinations'!$A$2:$J$2336,3,FALSE)</f>
        <v>5.21</v>
      </c>
      <c r="E1574" t="str">
        <f>VLOOKUP($A1574,'Medical Examinations'!$A$2:$J$2336,4,FALSE)</f>
        <v>yes</v>
      </c>
      <c r="F1574" t="str">
        <f>VLOOKUP($A1574,'Medical Examinations'!$A$2:$J$2336,5,FALSE)</f>
        <v>No</v>
      </c>
      <c r="G1574" t="str">
        <f>VLOOKUP($A1574,'Medical Examinations'!$A$2:$J$2336,6,FALSE)</f>
        <v>Yes</v>
      </c>
      <c r="H1574" s="17">
        <f>VLOOKUP($A1574,'Medical Examinations'!$A$2:$J$2336,7,FALSE)</f>
        <v>1</v>
      </c>
      <c r="I1574" t="str">
        <f>VLOOKUP($A1574,'Medical Examinations'!$A$2:$J$2336,8,FALSE)</f>
        <v>No</v>
      </c>
      <c r="J1574" t="str">
        <f>VLOOKUP($A1574,'Medical Examinations'!$A$2:$J$2336,9,FALSE)</f>
        <v>Obesity</v>
      </c>
      <c r="K1574" t="str">
        <f>VLOOKUP($A1574,'Medical Examinations'!$A$2:$J$2336,10,FALSE)</f>
        <v>Normal</v>
      </c>
      <c r="L1574" s="18">
        <f>VLOOKUP($A1574,'Hospitalisation Details'!$A$2:$H$2345,2,FALSE)</f>
        <v>35658</v>
      </c>
      <c r="M1574" s="13">
        <f>VLOOKUP($A1574,'Hospitalisation Details'!$A$2:$H$2345,4,FALSE)</f>
        <v>6389.53</v>
      </c>
      <c r="N1574" t="str">
        <f>VLOOKUP($A1574,'Hospitalisation Details'!$A$2:$H$2345,5,FALSE)</f>
        <v>tier - 2</v>
      </c>
      <c r="O1574" t="str">
        <f>VLOOKUP($A1574,'Hospitalisation Details'!$A$2:$H$2345,6,FALSE)</f>
        <v>tier - 2</v>
      </c>
      <c r="P1574" t="str">
        <f>VLOOKUP($A1574,'Hospitalisation Details'!$A$2:$H$2345,7,FALSE)</f>
        <v>R1021</v>
      </c>
      <c r="Q1574" s="17">
        <f>VLOOKUP($A1574,'Hospitalisation Details'!$A$2:$H$2345,8,FALSE)</f>
        <v>25</v>
      </c>
    </row>
    <row r="1575" spans="1:17" x14ac:dyDescent="0.25">
      <c r="A1575" t="str">
        <f>'Customer Names'!A1575</f>
        <v>Id1574</v>
      </c>
      <c r="B1575" t="str">
        <f>VLOOKUP($A1575,'Customer Names'!$A$2:$D$2336,3,FALSE)</f>
        <v>Jerry D.</v>
      </c>
      <c r="C1575" s="16">
        <f>VLOOKUP($A1575,'Medical Examinations'!$A$2:$J$2336,2,FALSE)</f>
        <v>26.315000000000001</v>
      </c>
      <c r="D1575" s="16">
        <f>VLOOKUP($A1575,'Medical Examinations'!$A$2:$J$2336,3,FALSE)</f>
        <v>5.89</v>
      </c>
      <c r="E1575" t="str">
        <f>VLOOKUP($A1575,'Medical Examinations'!$A$2:$J$2336,4,FALSE)</f>
        <v>No</v>
      </c>
      <c r="F1575" t="str">
        <f>VLOOKUP($A1575,'Medical Examinations'!$A$2:$J$2336,5,FALSE)</f>
        <v>No</v>
      </c>
      <c r="G1575" t="str">
        <f>VLOOKUP($A1575,'Medical Examinations'!$A$2:$J$2336,6,FALSE)</f>
        <v>No</v>
      </c>
      <c r="H1575" s="17">
        <f>VLOOKUP($A1575,'Medical Examinations'!$A$2:$J$2336,7,FALSE)</f>
        <v>0</v>
      </c>
      <c r="I1575" t="str">
        <f>VLOOKUP($A1575,'Medical Examinations'!$A$2:$J$2336,8,FALSE)</f>
        <v>No</v>
      </c>
      <c r="J1575" t="str">
        <f>VLOOKUP($A1575,'Medical Examinations'!$A$2:$J$2336,9,FALSE)</f>
        <v>Overweight</v>
      </c>
      <c r="K1575" t="str">
        <f>VLOOKUP($A1575,'Medical Examinations'!$A$2:$J$2336,10,FALSE)</f>
        <v>Prediabetes</v>
      </c>
      <c r="L1575" s="18">
        <f>VLOOKUP($A1575,'Hospitalisation Details'!$A$2:$H$2345,2,FALSE)</f>
        <v>30169</v>
      </c>
      <c r="M1575" s="13">
        <f>VLOOKUP($A1575,'Hospitalisation Details'!$A$2:$H$2345,4,FALSE)</f>
        <v>6389.38</v>
      </c>
      <c r="N1575" t="str">
        <f>VLOOKUP($A1575,'Hospitalisation Details'!$A$2:$H$2345,5,FALSE)</f>
        <v>tier - 1</v>
      </c>
      <c r="O1575" t="str">
        <f>VLOOKUP($A1575,'Hospitalisation Details'!$A$2:$H$2345,6,FALSE)</f>
        <v>tier - 2</v>
      </c>
      <c r="P1575" t="str">
        <f>VLOOKUP($A1575,'Hospitalisation Details'!$A$2:$H$2345,7,FALSE)</f>
        <v>R1012</v>
      </c>
      <c r="Q1575" s="17">
        <f>VLOOKUP($A1575,'Hospitalisation Details'!$A$2:$H$2345,8,FALSE)</f>
        <v>40</v>
      </c>
    </row>
    <row r="1576" spans="1:17" x14ac:dyDescent="0.25">
      <c r="A1576" t="str">
        <f>'Customer Names'!A1576</f>
        <v>Id1575</v>
      </c>
      <c r="B1576" t="str">
        <f>VLOOKUP($A1576,'Customer Names'!$A$2:$D$2336,3,FALSE)</f>
        <v>Eric A.</v>
      </c>
      <c r="C1576" s="16">
        <f>VLOOKUP($A1576,'Medical Examinations'!$A$2:$J$2336,2,FALSE)</f>
        <v>19.79</v>
      </c>
      <c r="D1576" s="16">
        <f>VLOOKUP($A1576,'Medical Examinations'!$A$2:$J$2336,3,FALSE)</f>
        <v>4.8099999999999996</v>
      </c>
      <c r="E1576" t="str">
        <f>VLOOKUP($A1576,'Medical Examinations'!$A$2:$J$2336,4,FALSE)</f>
        <v>yes</v>
      </c>
      <c r="F1576" t="str">
        <f>VLOOKUP($A1576,'Medical Examinations'!$A$2:$J$2336,5,FALSE)</f>
        <v>No</v>
      </c>
      <c r="G1576" t="str">
        <f>VLOOKUP($A1576,'Medical Examinations'!$A$2:$J$2336,6,FALSE)</f>
        <v>No</v>
      </c>
      <c r="H1576" s="17">
        <f>VLOOKUP($A1576,'Medical Examinations'!$A$2:$J$2336,7,FALSE)</f>
        <v>0</v>
      </c>
      <c r="I1576" t="str">
        <f>VLOOKUP($A1576,'Medical Examinations'!$A$2:$J$2336,8,FALSE)</f>
        <v>No</v>
      </c>
      <c r="J1576" t="str">
        <f>VLOOKUP($A1576,'Medical Examinations'!$A$2:$J$2336,9,FALSE)</f>
        <v>Normal Weight</v>
      </c>
      <c r="K1576" t="str">
        <f>VLOOKUP($A1576,'Medical Examinations'!$A$2:$J$2336,10,FALSE)</f>
        <v>Normal</v>
      </c>
      <c r="L1576" s="18">
        <f>VLOOKUP($A1576,'Hospitalisation Details'!$A$2:$H$2345,2,FALSE)</f>
        <v>28082</v>
      </c>
      <c r="M1576" s="13">
        <f>VLOOKUP($A1576,'Hospitalisation Details'!$A$2:$H$2345,4,FALSE)</f>
        <v>6374.16</v>
      </c>
      <c r="N1576" t="str">
        <f>VLOOKUP($A1576,'Hospitalisation Details'!$A$2:$H$2345,5,FALSE)</f>
        <v>tier - 2</v>
      </c>
      <c r="O1576" t="str">
        <f>VLOOKUP($A1576,'Hospitalisation Details'!$A$2:$H$2345,6,FALSE)</f>
        <v>tier - 2</v>
      </c>
      <c r="P1576" t="str">
        <f>VLOOKUP($A1576,'Hospitalisation Details'!$A$2:$H$2345,7,FALSE)</f>
        <v>R1013</v>
      </c>
      <c r="Q1576" s="17">
        <f>VLOOKUP($A1576,'Hospitalisation Details'!$A$2:$H$2345,8,FALSE)</f>
        <v>46</v>
      </c>
    </row>
    <row r="1577" spans="1:17" x14ac:dyDescent="0.25">
      <c r="A1577" t="str">
        <f>'Customer Names'!A1577</f>
        <v>Id1576</v>
      </c>
      <c r="B1577" t="str">
        <f>VLOOKUP($A1577,'Customer Names'!$A$2:$D$2336,3,FALSE)</f>
        <v>Cathi</v>
      </c>
      <c r="C1577" s="16">
        <f>VLOOKUP($A1577,'Medical Examinations'!$A$2:$J$2336,2,FALSE)</f>
        <v>40.564999999999998</v>
      </c>
      <c r="D1577" s="16">
        <f>VLOOKUP($A1577,'Medical Examinations'!$A$2:$J$2336,3,FALSE)</f>
        <v>5.66</v>
      </c>
      <c r="E1577" t="str">
        <f>VLOOKUP($A1577,'Medical Examinations'!$A$2:$J$2336,4,FALSE)</f>
        <v>No</v>
      </c>
      <c r="F1577" t="str">
        <f>VLOOKUP($A1577,'Medical Examinations'!$A$2:$J$2336,5,FALSE)</f>
        <v>No</v>
      </c>
      <c r="G1577" t="str">
        <f>VLOOKUP($A1577,'Medical Examinations'!$A$2:$J$2336,6,FALSE)</f>
        <v>No</v>
      </c>
      <c r="H1577" s="17">
        <f>VLOOKUP($A1577,'Medical Examinations'!$A$2:$J$2336,7,FALSE)</f>
        <v>1</v>
      </c>
      <c r="I1577" t="str">
        <f>VLOOKUP($A1577,'Medical Examinations'!$A$2:$J$2336,8,FALSE)</f>
        <v>No</v>
      </c>
      <c r="J1577" t="str">
        <f>VLOOKUP($A1577,'Medical Examinations'!$A$2:$J$2336,9,FALSE)</f>
        <v>Obesity</v>
      </c>
      <c r="K1577" t="str">
        <f>VLOOKUP($A1577,'Medical Examinations'!$A$2:$J$2336,10,FALSE)</f>
        <v>Normal</v>
      </c>
      <c r="L1577" s="18">
        <f>VLOOKUP($A1577,'Hospitalisation Details'!$A$2:$H$2345,2,FALSE)</f>
        <v>30907</v>
      </c>
      <c r="M1577" s="13">
        <f>VLOOKUP($A1577,'Hospitalisation Details'!$A$2:$H$2345,4,FALSE)</f>
        <v>6373.56</v>
      </c>
      <c r="N1577" t="str">
        <f>VLOOKUP($A1577,'Hospitalisation Details'!$A$2:$H$2345,5,FALSE)</f>
        <v>tier - 2</v>
      </c>
      <c r="O1577" t="str">
        <f>VLOOKUP($A1577,'Hospitalisation Details'!$A$2:$H$2345,6,FALSE)</f>
        <v>tier - 1</v>
      </c>
      <c r="P1577" t="str">
        <f>VLOOKUP($A1577,'Hospitalisation Details'!$A$2:$H$2345,7,FALSE)</f>
        <v>R1012</v>
      </c>
      <c r="Q1577" s="17">
        <f>VLOOKUP($A1577,'Hospitalisation Details'!$A$2:$H$2345,8,FALSE)</f>
        <v>38</v>
      </c>
    </row>
    <row r="1578" spans="1:17" x14ac:dyDescent="0.25">
      <c r="A1578" t="str">
        <f>'Customer Names'!A1578</f>
        <v>Id1577</v>
      </c>
      <c r="B1578" t="str">
        <f>VLOOKUP($A1578,'Customer Names'!$A$2:$D$2336,3,FALSE)</f>
        <v>Alex M</v>
      </c>
      <c r="C1578" s="16">
        <f>VLOOKUP($A1578,'Medical Examinations'!$A$2:$J$2336,2,FALSE)</f>
        <v>18.03</v>
      </c>
      <c r="D1578" s="16">
        <f>VLOOKUP($A1578,'Medical Examinations'!$A$2:$J$2336,3,FALSE)</f>
        <v>10.66</v>
      </c>
      <c r="E1578" t="str">
        <f>VLOOKUP($A1578,'Medical Examinations'!$A$2:$J$2336,4,FALSE)</f>
        <v>yes</v>
      </c>
      <c r="F1578" t="str">
        <f>VLOOKUP($A1578,'Medical Examinations'!$A$2:$J$2336,5,FALSE)</f>
        <v>No</v>
      </c>
      <c r="G1578" t="str">
        <f>VLOOKUP($A1578,'Medical Examinations'!$A$2:$J$2336,6,FALSE)</f>
        <v>No</v>
      </c>
      <c r="H1578" s="17">
        <f>VLOOKUP($A1578,'Medical Examinations'!$A$2:$J$2336,7,FALSE)</f>
        <v>2</v>
      </c>
      <c r="I1578" t="str">
        <f>VLOOKUP($A1578,'Medical Examinations'!$A$2:$J$2336,8,FALSE)</f>
        <v>No</v>
      </c>
      <c r="J1578" t="str">
        <f>VLOOKUP($A1578,'Medical Examinations'!$A$2:$J$2336,9,FALSE)</f>
        <v>Underweight</v>
      </c>
      <c r="K1578" t="str">
        <f>VLOOKUP($A1578,'Medical Examinations'!$A$2:$J$2336,10,FALSE)</f>
        <v>Diabetes</v>
      </c>
      <c r="L1578" s="18">
        <f>VLOOKUP($A1578,'Hospitalisation Details'!$A$2:$H$2345,2,FALSE)</f>
        <v>25881</v>
      </c>
      <c r="M1578" s="13">
        <f>VLOOKUP($A1578,'Hospitalisation Details'!$A$2:$H$2345,4,FALSE)</f>
        <v>6367.31</v>
      </c>
      <c r="N1578" t="str">
        <f>VLOOKUP($A1578,'Hospitalisation Details'!$A$2:$H$2345,5,FALSE)</f>
        <v>tier - 2</v>
      </c>
      <c r="O1578" t="str">
        <f>VLOOKUP($A1578,'Hospitalisation Details'!$A$2:$H$2345,6,FALSE)</f>
        <v>tier - 1</v>
      </c>
      <c r="P1578" t="str">
        <f>VLOOKUP($A1578,'Hospitalisation Details'!$A$2:$H$2345,7,FALSE)</f>
        <v>R1013</v>
      </c>
      <c r="Q1578" s="17">
        <f>VLOOKUP($A1578,'Hospitalisation Details'!$A$2:$H$2345,8,FALSE)</f>
        <v>52</v>
      </c>
    </row>
    <row r="1579" spans="1:17" x14ac:dyDescent="0.25">
      <c r="A1579" t="str">
        <f>'Customer Names'!A1579</f>
        <v>Id1578</v>
      </c>
      <c r="B1579" t="str">
        <f>VLOOKUP($A1579,'Customer Names'!$A$2:$D$2336,3,FALSE)</f>
        <v>Liang</v>
      </c>
      <c r="C1579" s="16">
        <f>VLOOKUP($A1579,'Medical Examinations'!$A$2:$J$2336,2,FALSE)</f>
        <v>34.65</v>
      </c>
      <c r="D1579" s="16">
        <f>VLOOKUP($A1579,'Medical Examinations'!$A$2:$J$2336,3,FALSE)</f>
        <v>5.98</v>
      </c>
      <c r="E1579" t="str">
        <f>VLOOKUP($A1579,'Medical Examinations'!$A$2:$J$2336,4,FALSE)</f>
        <v>yes</v>
      </c>
      <c r="F1579" t="str">
        <f>VLOOKUP($A1579,'Medical Examinations'!$A$2:$J$2336,5,FALSE)</f>
        <v>No</v>
      </c>
      <c r="G1579" t="str">
        <f>VLOOKUP($A1579,'Medical Examinations'!$A$2:$J$2336,6,FALSE)</f>
        <v>No</v>
      </c>
      <c r="H1579" s="17">
        <f>VLOOKUP($A1579,'Medical Examinations'!$A$2:$J$2336,7,FALSE)</f>
        <v>0</v>
      </c>
      <c r="I1579" t="str">
        <f>VLOOKUP($A1579,'Medical Examinations'!$A$2:$J$2336,8,FALSE)</f>
        <v>No</v>
      </c>
      <c r="J1579" t="str">
        <f>VLOOKUP($A1579,'Medical Examinations'!$A$2:$J$2336,9,FALSE)</f>
        <v>Obesity</v>
      </c>
      <c r="K1579" t="str">
        <f>VLOOKUP($A1579,'Medical Examinations'!$A$2:$J$2336,10,FALSE)</f>
        <v>Prediabetes</v>
      </c>
      <c r="L1579" s="18">
        <f>VLOOKUP($A1579,'Hospitalisation Details'!$A$2:$H$2345,2,FALSE)</f>
        <v>35253</v>
      </c>
      <c r="M1579" s="13">
        <f>VLOOKUP($A1579,'Hospitalisation Details'!$A$2:$H$2345,4,FALSE)</f>
        <v>6361.47</v>
      </c>
      <c r="N1579" t="str">
        <f>VLOOKUP($A1579,'Hospitalisation Details'!$A$2:$H$2345,5,FALSE)</f>
        <v>tier - 2</v>
      </c>
      <c r="O1579" t="str">
        <f>VLOOKUP($A1579,'Hospitalisation Details'!$A$2:$H$2345,6,FALSE)</f>
        <v>tier - 3</v>
      </c>
      <c r="P1579" t="str">
        <f>VLOOKUP($A1579,'Hospitalisation Details'!$A$2:$H$2345,7,FALSE)</f>
        <v>R1021</v>
      </c>
      <c r="Q1579" s="17">
        <f>VLOOKUP($A1579,'Hospitalisation Details'!$A$2:$H$2345,8,FALSE)</f>
        <v>26</v>
      </c>
    </row>
    <row r="1580" spans="1:17" x14ac:dyDescent="0.25">
      <c r="A1580" t="str">
        <f>'Customer Names'!A1580</f>
        <v>Id1579</v>
      </c>
      <c r="B1580" t="str">
        <f>VLOOKUP($A1580,'Customer Names'!$A$2:$D$2336,3,FALSE)</f>
        <v>Lexy</v>
      </c>
      <c r="C1580" s="16">
        <f>VLOOKUP($A1580,'Medical Examinations'!$A$2:$J$2336,2,FALSE)</f>
        <v>42.94</v>
      </c>
      <c r="D1580" s="16">
        <f>VLOOKUP($A1580,'Medical Examinations'!$A$2:$J$2336,3,FALSE)</f>
        <v>4.34</v>
      </c>
      <c r="E1580" t="str">
        <f>VLOOKUP($A1580,'Medical Examinations'!$A$2:$J$2336,4,FALSE)</f>
        <v>No</v>
      </c>
      <c r="F1580" t="str">
        <f>VLOOKUP($A1580,'Medical Examinations'!$A$2:$J$2336,5,FALSE)</f>
        <v>No</v>
      </c>
      <c r="G1580" t="str">
        <f>VLOOKUP($A1580,'Medical Examinations'!$A$2:$J$2336,6,FALSE)</f>
        <v>No</v>
      </c>
      <c r="H1580" s="17">
        <f>VLOOKUP($A1580,'Medical Examinations'!$A$2:$J$2336,7,FALSE)</f>
        <v>0</v>
      </c>
      <c r="I1580" t="str">
        <f>VLOOKUP($A1580,'Medical Examinations'!$A$2:$J$2336,8,FALSE)</f>
        <v>No</v>
      </c>
      <c r="J1580" t="str">
        <f>VLOOKUP($A1580,'Medical Examinations'!$A$2:$J$2336,9,FALSE)</f>
        <v>Obesity</v>
      </c>
      <c r="K1580" t="str">
        <f>VLOOKUP($A1580,'Medical Examinations'!$A$2:$J$2336,10,FALSE)</f>
        <v>Normal</v>
      </c>
      <c r="L1580" s="18">
        <f>VLOOKUP($A1580,'Hospitalisation Details'!$A$2:$H$2345,2,FALSE)</f>
        <v>32683</v>
      </c>
      <c r="M1580" s="13">
        <f>VLOOKUP($A1580,'Hospitalisation Details'!$A$2:$H$2345,4,FALSE)</f>
        <v>6360.99</v>
      </c>
      <c r="N1580" t="str">
        <f>VLOOKUP($A1580,'Hospitalisation Details'!$A$2:$H$2345,5,FALSE)</f>
        <v>tier - 2</v>
      </c>
      <c r="O1580" t="str">
        <f>VLOOKUP($A1580,'Hospitalisation Details'!$A$2:$H$2345,6,FALSE)</f>
        <v>tier - 2</v>
      </c>
      <c r="P1580" t="str">
        <f>VLOOKUP($A1580,'Hospitalisation Details'!$A$2:$H$2345,7,FALSE)</f>
        <v>R1012</v>
      </c>
      <c r="Q1580" s="17">
        <f>VLOOKUP($A1580,'Hospitalisation Details'!$A$2:$H$2345,8,FALSE)</f>
        <v>33</v>
      </c>
    </row>
    <row r="1581" spans="1:17" x14ac:dyDescent="0.25">
      <c r="A1581" t="str">
        <f>'Customer Names'!A1581</f>
        <v>Id1580</v>
      </c>
      <c r="B1581" t="str">
        <f>VLOOKUP($A1581,'Customer Names'!$A$2:$D$2336,3,FALSE)</f>
        <v>Michael</v>
      </c>
      <c r="C1581" s="16">
        <f>VLOOKUP($A1581,'Medical Examinations'!$A$2:$J$2336,2,FALSE)</f>
        <v>31.254999999999999</v>
      </c>
      <c r="D1581" s="16">
        <f>VLOOKUP($A1581,'Medical Examinations'!$A$2:$J$2336,3,FALSE)</f>
        <v>5.17</v>
      </c>
      <c r="E1581" t="str">
        <f>VLOOKUP($A1581,'Medical Examinations'!$A$2:$J$2336,4,FALSE)</f>
        <v>No</v>
      </c>
      <c r="F1581" t="str">
        <f>VLOOKUP($A1581,'Medical Examinations'!$A$2:$J$2336,5,FALSE)</f>
        <v>No</v>
      </c>
      <c r="G1581" t="str">
        <f>VLOOKUP($A1581,'Medical Examinations'!$A$2:$J$2336,6,FALSE)</f>
        <v>No</v>
      </c>
      <c r="H1581" s="17">
        <f>VLOOKUP($A1581,'Medical Examinations'!$A$2:$J$2336,7,FALSE)</f>
        <v>0</v>
      </c>
      <c r="I1581" t="str">
        <f>VLOOKUP($A1581,'Medical Examinations'!$A$2:$J$2336,8,FALSE)</f>
        <v>No</v>
      </c>
      <c r="J1581" t="str">
        <f>VLOOKUP($A1581,'Medical Examinations'!$A$2:$J$2336,9,FALSE)</f>
        <v>Obesity</v>
      </c>
      <c r="K1581" t="str">
        <f>VLOOKUP($A1581,'Medical Examinations'!$A$2:$J$2336,10,FALSE)</f>
        <v>Normal</v>
      </c>
      <c r="L1581" s="18">
        <f>VLOOKUP($A1581,'Hospitalisation Details'!$A$2:$H$2345,2,FALSE)</f>
        <v>29524</v>
      </c>
      <c r="M1581" s="13">
        <f>VLOOKUP($A1581,'Hospitalisation Details'!$A$2:$H$2345,4,FALSE)</f>
        <v>6358.78</v>
      </c>
      <c r="N1581" t="str">
        <f>VLOOKUP($A1581,'Hospitalisation Details'!$A$2:$H$2345,5,FALSE)</f>
        <v>tier - 2</v>
      </c>
      <c r="O1581" t="str">
        <f>VLOOKUP($A1581,'Hospitalisation Details'!$A$2:$H$2345,6,FALSE)</f>
        <v>tier - 1</v>
      </c>
      <c r="P1581" t="str">
        <f>VLOOKUP($A1581,'Hospitalisation Details'!$A$2:$H$2345,7,FALSE)</f>
        <v>R1012</v>
      </c>
      <c r="Q1581" s="17">
        <f>VLOOKUP($A1581,'Hospitalisation Details'!$A$2:$H$2345,8,FALSE)</f>
        <v>42</v>
      </c>
    </row>
    <row r="1582" spans="1:17" x14ac:dyDescent="0.25">
      <c r="A1582" t="str">
        <f>'Customer Names'!A1582</f>
        <v>Id1581</v>
      </c>
      <c r="B1582" t="str">
        <f>VLOOKUP($A1582,'Customer Names'!$A$2:$D$2336,3,FALSE)</f>
        <v>Samuel L</v>
      </c>
      <c r="C1582" s="16">
        <f>VLOOKUP($A1582,'Medical Examinations'!$A$2:$J$2336,2,FALSE)</f>
        <v>45.43</v>
      </c>
      <c r="D1582" s="16">
        <f>VLOOKUP($A1582,'Medical Examinations'!$A$2:$J$2336,3,FALSE)</f>
        <v>4.2300000000000004</v>
      </c>
      <c r="E1582" t="str">
        <f>VLOOKUP($A1582,'Medical Examinations'!$A$2:$J$2336,4,FALSE)</f>
        <v>yes</v>
      </c>
      <c r="F1582" t="str">
        <f>VLOOKUP($A1582,'Medical Examinations'!$A$2:$J$2336,5,FALSE)</f>
        <v>No</v>
      </c>
      <c r="G1582" t="str">
        <f>VLOOKUP($A1582,'Medical Examinations'!$A$2:$J$2336,6,FALSE)</f>
        <v>Yes</v>
      </c>
      <c r="H1582" s="17">
        <f>VLOOKUP($A1582,'Medical Examinations'!$A$2:$J$2336,7,FALSE)</f>
        <v>1</v>
      </c>
      <c r="I1582" t="str">
        <f>VLOOKUP($A1582,'Medical Examinations'!$A$2:$J$2336,8,FALSE)</f>
        <v>No</v>
      </c>
      <c r="J1582" t="str">
        <f>VLOOKUP($A1582,'Medical Examinations'!$A$2:$J$2336,9,FALSE)</f>
        <v>Obesity</v>
      </c>
      <c r="K1582" t="str">
        <f>VLOOKUP($A1582,'Medical Examinations'!$A$2:$J$2336,10,FALSE)</f>
        <v>Normal</v>
      </c>
      <c r="L1582" s="18">
        <f>VLOOKUP($A1582,'Hospitalisation Details'!$A$2:$H$2345,2,FALSE)</f>
        <v>30547</v>
      </c>
      <c r="M1582" s="13">
        <f>VLOOKUP($A1582,'Hospitalisation Details'!$A$2:$H$2345,4,FALSE)</f>
        <v>6356.27</v>
      </c>
      <c r="N1582" t="str">
        <f>VLOOKUP($A1582,'Hospitalisation Details'!$A$2:$H$2345,5,FALSE)</f>
        <v>tier - 3</v>
      </c>
      <c r="O1582" t="str">
        <f>VLOOKUP($A1582,'Hospitalisation Details'!$A$2:$H$2345,6,FALSE)</f>
        <v>tier - 2</v>
      </c>
      <c r="P1582" t="str">
        <f>VLOOKUP($A1582,'Hospitalisation Details'!$A$2:$H$2345,7,FALSE)</f>
        <v>R1013</v>
      </c>
      <c r="Q1582" s="17">
        <f>VLOOKUP($A1582,'Hospitalisation Details'!$A$2:$H$2345,8,FALSE)</f>
        <v>39</v>
      </c>
    </row>
    <row r="1583" spans="1:17" x14ac:dyDescent="0.25">
      <c r="A1583" t="str">
        <f>'Customer Names'!A1583</f>
        <v>Id1582</v>
      </c>
      <c r="B1583" t="str">
        <f>VLOOKUP($A1583,'Customer Names'!$A$2:$D$2336,3,FALSE)</f>
        <v>Spencer A.</v>
      </c>
      <c r="C1583" s="16">
        <f>VLOOKUP($A1583,'Medical Examinations'!$A$2:$J$2336,2,FALSE)</f>
        <v>32.340000000000003</v>
      </c>
      <c r="D1583" s="16">
        <f>VLOOKUP($A1583,'Medical Examinations'!$A$2:$J$2336,3,FALSE)</f>
        <v>4.88</v>
      </c>
      <c r="E1583" t="str">
        <f>VLOOKUP($A1583,'Medical Examinations'!$A$2:$J$2336,4,FALSE)</f>
        <v>yes</v>
      </c>
      <c r="F1583" t="str">
        <f>VLOOKUP($A1583,'Medical Examinations'!$A$2:$J$2336,5,FALSE)</f>
        <v>No</v>
      </c>
      <c r="G1583" t="str">
        <f>VLOOKUP($A1583,'Medical Examinations'!$A$2:$J$2336,6,FALSE)</f>
        <v>Yes</v>
      </c>
      <c r="H1583" s="17">
        <f>VLOOKUP($A1583,'Medical Examinations'!$A$2:$J$2336,7,FALSE)</f>
        <v>1</v>
      </c>
      <c r="I1583" t="str">
        <f>VLOOKUP($A1583,'Medical Examinations'!$A$2:$J$2336,8,FALSE)</f>
        <v>No</v>
      </c>
      <c r="J1583" t="str">
        <f>VLOOKUP($A1583,'Medical Examinations'!$A$2:$J$2336,9,FALSE)</f>
        <v>Obesity</v>
      </c>
      <c r="K1583" t="str">
        <f>VLOOKUP($A1583,'Medical Examinations'!$A$2:$J$2336,10,FALSE)</f>
        <v>Normal</v>
      </c>
      <c r="L1583" s="18">
        <f>VLOOKUP($A1583,'Hospitalisation Details'!$A$2:$H$2345,2,FALSE)</f>
        <v>30610</v>
      </c>
      <c r="M1583" s="13">
        <f>VLOOKUP($A1583,'Hospitalisation Details'!$A$2:$H$2345,4,FALSE)</f>
        <v>6338.08</v>
      </c>
      <c r="N1583" t="str">
        <f>VLOOKUP($A1583,'Hospitalisation Details'!$A$2:$H$2345,5,FALSE)</f>
        <v>tier - 2</v>
      </c>
      <c r="O1583" t="str">
        <f>VLOOKUP($A1583,'Hospitalisation Details'!$A$2:$H$2345,6,FALSE)</f>
        <v>tier - 1</v>
      </c>
      <c r="P1583" t="str">
        <f>VLOOKUP($A1583,'Hospitalisation Details'!$A$2:$H$2345,7,FALSE)</f>
        <v>R1013</v>
      </c>
      <c r="Q1583" s="17">
        <f>VLOOKUP($A1583,'Hospitalisation Details'!$A$2:$H$2345,8,FALSE)</f>
        <v>39</v>
      </c>
    </row>
    <row r="1584" spans="1:17" x14ac:dyDescent="0.25">
      <c r="A1584" t="str">
        <f>'Customer Names'!A1584</f>
        <v>Id1583</v>
      </c>
      <c r="B1584" t="str">
        <f>VLOOKUP($A1584,'Customer Names'!$A$2:$D$2336,3,FALSE)</f>
        <v>Rochelle</v>
      </c>
      <c r="C1584" s="16">
        <f>VLOOKUP($A1584,'Medical Examinations'!$A$2:$J$2336,2,FALSE)</f>
        <v>25.46</v>
      </c>
      <c r="D1584" s="16">
        <f>VLOOKUP($A1584,'Medical Examinations'!$A$2:$J$2336,3,FALSE)</f>
        <v>9.7100000000000009</v>
      </c>
      <c r="E1584" t="str">
        <f>VLOOKUP($A1584,'Medical Examinations'!$A$2:$J$2336,4,FALSE)</f>
        <v>yes</v>
      </c>
      <c r="F1584" t="str">
        <f>VLOOKUP($A1584,'Medical Examinations'!$A$2:$J$2336,5,FALSE)</f>
        <v>No</v>
      </c>
      <c r="G1584" t="str">
        <f>VLOOKUP($A1584,'Medical Examinations'!$A$2:$J$2336,6,FALSE)</f>
        <v>No</v>
      </c>
      <c r="H1584" s="17">
        <f>VLOOKUP($A1584,'Medical Examinations'!$A$2:$J$2336,7,FALSE)</f>
        <v>1</v>
      </c>
      <c r="I1584" t="str">
        <f>VLOOKUP($A1584,'Medical Examinations'!$A$2:$J$2336,8,FALSE)</f>
        <v>No</v>
      </c>
      <c r="J1584" t="str">
        <f>VLOOKUP($A1584,'Medical Examinations'!$A$2:$J$2336,9,FALSE)</f>
        <v>Overweight</v>
      </c>
      <c r="K1584" t="str">
        <f>VLOOKUP($A1584,'Medical Examinations'!$A$2:$J$2336,10,FALSE)</f>
        <v>Diabetes</v>
      </c>
      <c r="L1584" s="18">
        <f>VLOOKUP($A1584,'Hospitalisation Details'!$A$2:$H$2345,2,FALSE)</f>
        <v>31680</v>
      </c>
      <c r="M1584" s="13">
        <f>VLOOKUP($A1584,'Hospitalisation Details'!$A$2:$H$2345,4,FALSE)</f>
        <v>6335.64</v>
      </c>
      <c r="N1584" t="str">
        <f>VLOOKUP($A1584,'Hospitalisation Details'!$A$2:$H$2345,5,FALSE)</f>
        <v>tier - 2</v>
      </c>
      <c r="O1584" t="str">
        <f>VLOOKUP($A1584,'Hospitalisation Details'!$A$2:$H$2345,6,FALSE)</f>
        <v>tier - 2</v>
      </c>
      <c r="P1584" t="str">
        <f>VLOOKUP($A1584,'Hospitalisation Details'!$A$2:$H$2345,7,FALSE)</f>
        <v>R1013</v>
      </c>
      <c r="Q1584" s="17">
        <f>VLOOKUP($A1584,'Hospitalisation Details'!$A$2:$H$2345,8,FALSE)</f>
        <v>36</v>
      </c>
    </row>
    <row r="1585" spans="1:17" x14ac:dyDescent="0.25">
      <c r="A1585" t="str">
        <f>'Customer Names'!A1585</f>
        <v>Id1584</v>
      </c>
      <c r="B1585" t="str">
        <f>VLOOKUP($A1585,'Customer Names'!$A$2:$D$2336,3,FALSE)</f>
        <v>Paula</v>
      </c>
      <c r="C1585" s="16">
        <f>VLOOKUP($A1585,'Medical Examinations'!$A$2:$J$2336,2,FALSE)</f>
        <v>37.145000000000003</v>
      </c>
      <c r="D1585" s="16">
        <f>VLOOKUP($A1585,'Medical Examinations'!$A$2:$J$2336,3,FALSE)</f>
        <v>5.32</v>
      </c>
      <c r="E1585" t="str">
        <f>VLOOKUP($A1585,'Medical Examinations'!$A$2:$J$2336,4,FALSE)</f>
        <v>No</v>
      </c>
      <c r="F1585" t="str">
        <f>VLOOKUP($A1585,'Medical Examinations'!$A$2:$J$2336,5,FALSE)</f>
        <v>No</v>
      </c>
      <c r="G1585" t="str">
        <f>VLOOKUP($A1585,'Medical Examinations'!$A$2:$J$2336,6,FALSE)</f>
        <v>No</v>
      </c>
      <c r="H1585" s="17">
        <f>VLOOKUP($A1585,'Medical Examinations'!$A$2:$J$2336,7,FALSE)</f>
        <v>0</v>
      </c>
      <c r="I1585" t="str">
        <f>VLOOKUP($A1585,'Medical Examinations'!$A$2:$J$2336,8,FALSE)</f>
        <v>No</v>
      </c>
      <c r="J1585" t="str">
        <f>VLOOKUP($A1585,'Medical Examinations'!$A$2:$J$2336,9,FALSE)</f>
        <v>Obesity</v>
      </c>
      <c r="K1585" t="str">
        <f>VLOOKUP($A1585,'Medical Examinations'!$A$2:$J$2336,10,FALSE)</f>
        <v>Normal</v>
      </c>
      <c r="L1585" s="18">
        <f>VLOOKUP($A1585,'Hospitalisation Details'!$A$2:$H$2345,2,FALSE)</f>
        <v>33098</v>
      </c>
      <c r="M1585" s="13">
        <f>VLOOKUP($A1585,'Hospitalisation Details'!$A$2:$H$2345,4,FALSE)</f>
        <v>6334.34</v>
      </c>
      <c r="N1585" t="str">
        <f>VLOOKUP($A1585,'Hospitalisation Details'!$A$2:$H$2345,5,FALSE)</f>
        <v>tier - 2</v>
      </c>
      <c r="O1585" t="str">
        <f>VLOOKUP($A1585,'Hospitalisation Details'!$A$2:$H$2345,6,FALSE)</f>
        <v>tier - 2</v>
      </c>
      <c r="P1585" t="str">
        <f>VLOOKUP($A1585,'Hospitalisation Details'!$A$2:$H$2345,7,FALSE)</f>
        <v>R1024</v>
      </c>
      <c r="Q1585" s="17">
        <f>VLOOKUP($A1585,'Hospitalisation Details'!$A$2:$H$2345,8,FALSE)</f>
        <v>32</v>
      </c>
    </row>
    <row r="1586" spans="1:17" x14ac:dyDescent="0.25">
      <c r="A1586" t="str">
        <f>'Customer Names'!A1586</f>
        <v>Id1585</v>
      </c>
      <c r="B1586" t="str">
        <f>VLOOKUP($A1586,'Customer Names'!$A$2:$D$2336,3,FALSE)</f>
        <v>Madeline E.</v>
      </c>
      <c r="C1586" s="16">
        <f>VLOOKUP($A1586,'Medical Examinations'!$A$2:$J$2336,2,FALSE)</f>
        <v>30.8</v>
      </c>
      <c r="D1586" s="16">
        <f>VLOOKUP($A1586,'Medical Examinations'!$A$2:$J$2336,3,FALSE)</f>
        <v>5.83</v>
      </c>
      <c r="E1586" t="str">
        <f>VLOOKUP($A1586,'Medical Examinations'!$A$2:$J$2336,4,FALSE)</f>
        <v>yes</v>
      </c>
      <c r="F1586" t="str">
        <f>VLOOKUP($A1586,'Medical Examinations'!$A$2:$J$2336,5,FALSE)</f>
        <v>No</v>
      </c>
      <c r="G1586" t="str">
        <f>VLOOKUP($A1586,'Medical Examinations'!$A$2:$J$2336,6,FALSE)</f>
        <v>No</v>
      </c>
      <c r="H1586" s="17">
        <f>VLOOKUP($A1586,'Medical Examinations'!$A$2:$J$2336,7,FALSE)</f>
        <v>0</v>
      </c>
      <c r="I1586" t="str">
        <f>VLOOKUP($A1586,'Medical Examinations'!$A$2:$J$2336,8,FALSE)</f>
        <v>No</v>
      </c>
      <c r="J1586" t="str">
        <f>VLOOKUP($A1586,'Medical Examinations'!$A$2:$J$2336,9,FALSE)</f>
        <v>Obesity</v>
      </c>
      <c r="K1586" t="str">
        <f>VLOOKUP($A1586,'Medical Examinations'!$A$2:$J$2336,10,FALSE)</f>
        <v>Prediabetes</v>
      </c>
      <c r="L1586" s="18">
        <f>VLOOKUP($A1586,'Hospitalisation Details'!$A$2:$H$2345,2,FALSE)</f>
        <v>31396</v>
      </c>
      <c r="M1586" s="13">
        <f>VLOOKUP($A1586,'Hospitalisation Details'!$A$2:$H$2345,4,FALSE)</f>
        <v>6313.76</v>
      </c>
      <c r="N1586" t="str">
        <f>VLOOKUP($A1586,'Hospitalisation Details'!$A$2:$H$2345,5,FALSE)</f>
        <v>tier - 2</v>
      </c>
      <c r="O1586" t="str">
        <f>VLOOKUP($A1586,'Hospitalisation Details'!$A$2:$H$2345,6,FALSE)</f>
        <v>tier - 1</v>
      </c>
      <c r="P1586" t="str">
        <f>VLOOKUP($A1586,'Hospitalisation Details'!$A$2:$H$2345,7,FALSE)</f>
        <v>R1013</v>
      </c>
      <c r="Q1586" s="17">
        <f>VLOOKUP($A1586,'Hospitalisation Details'!$A$2:$H$2345,8,FALSE)</f>
        <v>37</v>
      </c>
    </row>
    <row r="1587" spans="1:17" x14ac:dyDescent="0.25">
      <c r="A1587" t="str">
        <f>'Customer Names'!A1587</f>
        <v>Id1586</v>
      </c>
      <c r="B1587" t="str">
        <f>VLOOKUP($A1587,'Customer Names'!$A$2:$D$2336,3,FALSE)</f>
        <v>Maria Isabel</v>
      </c>
      <c r="C1587" s="16">
        <f>VLOOKUP($A1587,'Medical Examinations'!$A$2:$J$2336,2,FALSE)</f>
        <v>29.5</v>
      </c>
      <c r="D1587" s="16">
        <f>VLOOKUP($A1587,'Medical Examinations'!$A$2:$J$2336,3,FALSE)</f>
        <v>5.54</v>
      </c>
      <c r="E1587" t="str">
        <f>VLOOKUP($A1587,'Medical Examinations'!$A$2:$J$2336,4,FALSE)</f>
        <v>yes</v>
      </c>
      <c r="F1587" t="str">
        <f>VLOOKUP($A1587,'Medical Examinations'!$A$2:$J$2336,5,FALSE)</f>
        <v>No</v>
      </c>
      <c r="G1587" t="str">
        <f>VLOOKUP($A1587,'Medical Examinations'!$A$2:$J$2336,6,FALSE)</f>
        <v>No</v>
      </c>
      <c r="H1587" s="17">
        <f>VLOOKUP($A1587,'Medical Examinations'!$A$2:$J$2336,7,FALSE)</f>
        <v>0</v>
      </c>
      <c r="I1587" t="str">
        <f>VLOOKUP($A1587,'Medical Examinations'!$A$2:$J$2336,8,FALSE)</f>
        <v>No</v>
      </c>
      <c r="J1587" t="str">
        <f>VLOOKUP($A1587,'Medical Examinations'!$A$2:$J$2336,9,FALSE)</f>
        <v>Overweight</v>
      </c>
      <c r="K1587" t="str">
        <f>VLOOKUP($A1587,'Medical Examinations'!$A$2:$J$2336,10,FALSE)</f>
        <v>Normal</v>
      </c>
      <c r="L1587" s="18">
        <f>VLOOKUP($A1587,'Hospitalisation Details'!$A$2:$H$2345,2,FALSE)</f>
        <v>31370</v>
      </c>
      <c r="M1587" s="13">
        <f>VLOOKUP($A1587,'Hospitalisation Details'!$A$2:$H$2345,4,FALSE)</f>
        <v>6311.95</v>
      </c>
      <c r="N1587" t="str">
        <f>VLOOKUP($A1587,'Hospitalisation Details'!$A$2:$H$2345,5,FALSE)</f>
        <v>tier - 2</v>
      </c>
      <c r="O1587" t="str">
        <f>VLOOKUP($A1587,'Hospitalisation Details'!$A$2:$H$2345,6,FALSE)</f>
        <v>tier - 1</v>
      </c>
      <c r="P1587" t="str">
        <f>VLOOKUP($A1587,'Hospitalisation Details'!$A$2:$H$2345,7,FALSE)</f>
        <v>R1011</v>
      </c>
      <c r="Q1587" s="17">
        <f>VLOOKUP($A1587,'Hospitalisation Details'!$A$2:$H$2345,8,FALSE)</f>
        <v>37</v>
      </c>
    </row>
    <row r="1588" spans="1:17" x14ac:dyDescent="0.25">
      <c r="A1588" t="str">
        <f>'Customer Names'!A1588</f>
        <v>Id1587</v>
      </c>
      <c r="B1588" t="str">
        <f>VLOOKUP($A1588,'Customer Names'!$A$2:$D$2336,3,FALSE)</f>
        <v>Arthur M.</v>
      </c>
      <c r="C1588" s="16">
        <f>VLOOKUP($A1588,'Medical Examinations'!$A$2:$J$2336,2,FALSE)</f>
        <v>43.39</v>
      </c>
      <c r="D1588" s="16">
        <f>VLOOKUP($A1588,'Medical Examinations'!$A$2:$J$2336,3,FALSE)</f>
        <v>5.85</v>
      </c>
      <c r="E1588" t="str">
        <f>VLOOKUP($A1588,'Medical Examinations'!$A$2:$J$2336,4,FALSE)</f>
        <v>No</v>
      </c>
      <c r="F1588" t="str">
        <f>VLOOKUP($A1588,'Medical Examinations'!$A$2:$J$2336,5,FALSE)</f>
        <v>yes</v>
      </c>
      <c r="G1588" t="str">
        <f>VLOOKUP($A1588,'Medical Examinations'!$A$2:$J$2336,6,FALSE)</f>
        <v>No</v>
      </c>
      <c r="H1588" s="17">
        <f>VLOOKUP($A1588,'Medical Examinations'!$A$2:$J$2336,7,FALSE)</f>
        <v>1</v>
      </c>
      <c r="I1588" t="str">
        <f>VLOOKUP($A1588,'Medical Examinations'!$A$2:$J$2336,8,FALSE)</f>
        <v>No</v>
      </c>
      <c r="J1588" t="str">
        <f>VLOOKUP($A1588,'Medical Examinations'!$A$2:$J$2336,9,FALSE)</f>
        <v>Obesity</v>
      </c>
      <c r="K1588" t="str">
        <f>VLOOKUP($A1588,'Medical Examinations'!$A$2:$J$2336,10,FALSE)</f>
        <v>Prediabetes</v>
      </c>
      <c r="L1588" s="18">
        <f>VLOOKUP($A1588,'Hospitalisation Details'!$A$2:$H$2345,2,FALSE)</f>
        <v>38195</v>
      </c>
      <c r="M1588" s="13">
        <f>VLOOKUP($A1588,'Hospitalisation Details'!$A$2:$H$2345,4,FALSE)</f>
        <v>6311.11</v>
      </c>
      <c r="N1588" t="str">
        <f>VLOOKUP($A1588,'Hospitalisation Details'!$A$2:$H$2345,5,FALSE)</f>
        <v>tier - 2</v>
      </c>
      <c r="O1588" t="str">
        <f>VLOOKUP($A1588,'Hospitalisation Details'!$A$2:$H$2345,6,FALSE)</f>
        <v>tier - 2</v>
      </c>
      <c r="P1588" t="str">
        <f>VLOOKUP($A1588,'Hospitalisation Details'!$A$2:$H$2345,7,FALSE)</f>
        <v>R1011</v>
      </c>
      <c r="Q1588" s="17">
        <f>VLOOKUP($A1588,'Hospitalisation Details'!$A$2:$H$2345,8,FALSE)</f>
        <v>18</v>
      </c>
    </row>
    <row r="1589" spans="1:17" x14ac:dyDescent="0.25">
      <c r="A1589" t="str">
        <f>'Customer Names'!A1589</f>
        <v>Id1588</v>
      </c>
      <c r="B1589" t="str">
        <f>VLOOKUP($A1589,'Customer Names'!$A$2:$D$2336,3,FALSE)</f>
        <v>Joseph R.</v>
      </c>
      <c r="C1589" s="16">
        <f>VLOOKUP($A1589,'Medical Examinations'!$A$2:$J$2336,2,FALSE)</f>
        <v>15.08</v>
      </c>
      <c r="D1589" s="16">
        <f>VLOOKUP($A1589,'Medical Examinations'!$A$2:$J$2336,3,FALSE)</f>
        <v>4.8499999999999996</v>
      </c>
      <c r="E1589" t="str">
        <f>VLOOKUP($A1589,'Medical Examinations'!$A$2:$J$2336,4,FALSE)</f>
        <v>yes</v>
      </c>
      <c r="F1589" t="str">
        <f>VLOOKUP($A1589,'Medical Examinations'!$A$2:$J$2336,5,FALSE)</f>
        <v>No</v>
      </c>
      <c r="G1589" t="str">
        <f>VLOOKUP($A1589,'Medical Examinations'!$A$2:$J$2336,6,FALSE)</f>
        <v>Yes</v>
      </c>
      <c r="H1589" s="17">
        <f>VLOOKUP($A1589,'Medical Examinations'!$A$2:$J$2336,7,FALSE)</f>
        <v>1</v>
      </c>
      <c r="I1589" t="str">
        <f>VLOOKUP($A1589,'Medical Examinations'!$A$2:$J$2336,8,FALSE)</f>
        <v>No</v>
      </c>
      <c r="J1589" t="str">
        <f>VLOOKUP($A1589,'Medical Examinations'!$A$2:$J$2336,9,FALSE)</f>
        <v>Underweight</v>
      </c>
      <c r="K1589" t="str">
        <f>VLOOKUP($A1589,'Medical Examinations'!$A$2:$J$2336,10,FALSE)</f>
        <v>Normal</v>
      </c>
      <c r="L1589" s="18">
        <f>VLOOKUP($A1589,'Hospitalisation Details'!$A$2:$H$2345,2,FALSE)</f>
        <v>25450</v>
      </c>
      <c r="M1589" s="13">
        <f>VLOOKUP($A1589,'Hospitalisation Details'!$A$2:$H$2345,4,FALSE)</f>
        <v>6305.61</v>
      </c>
      <c r="N1589" t="str">
        <f>VLOOKUP($A1589,'Hospitalisation Details'!$A$2:$H$2345,5,FALSE)</f>
        <v>tier - 2</v>
      </c>
      <c r="O1589" t="str">
        <f>VLOOKUP($A1589,'Hospitalisation Details'!$A$2:$H$2345,6,FALSE)</f>
        <v>tier - 2</v>
      </c>
      <c r="P1589" t="str">
        <f>VLOOKUP($A1589,'Hospitalisation Details'!$A$2:$H$2345,7,FALSE)</f>
        <v>R1012</v>
      </c>
      <c r="Q1589" s="17">
        <f>VLOOKUP($A1589,'Hospitalisation Details'!$A$2:$H$2345,8,FALSE)</f>
        <v>53</v>
      </c>
    </row>
    <row r="1590" spans="1:17" x14ac:dyDescent="0.25">
      <c r="A1590" t="str">
        <f>'Customer Names'!A1590</f>
        <v>Id1589</v>
      </c>
      <c r="B1590" t="str">
        <f>VLOOKUP($A1590,'Customer Names'!$A$2:$D$2336,3,FALSE)</f>
        <v>Sachiko</v>
      </c>
      <c r="C1590" s="16">
        <f>VLOOKUP($A1590,'Medical Examinations'!$A$2:$J$2336,2,FALSE)</f>
        <v>20.48</v>
      </c>
      <c r="D1590" s="16">
        <f>VLOOKUP($A1590,'Medical Examinations'!$A$2:$J$2336,3,FALSE)</f>
        <v>11.09</v>
      </c>
      <c r="E1590" t="str">
        <f>VLOOKUP($A1590,'Medical Examinations'!$A$2:$J$2336,4,FALSE)</f>
        <v>No</v>
      </c>
      <c r="F1590" t="str">
        <f>VLOOKUP($A1590,'Medical Examinations'!$A$2:$J$2336,5,FALSE)</f>
        <v>No</v>
      </c>
      <c r="G1590" t="str">
        <f>VLOOKUP($A1590,'Medical Examinations'!$A$2:$J$2336,6,FALSE)</f>
        <v>No</v>
      </c>
      <c r="H1590" s="17">
        <f>VLOOKUP($A1590,'Medical Examinations'!$A$2:$J$2336,7,FALSE)</f>
        <v>0</v>
      </c>
      <c r="I1590" t="str">
        <f>VLOOKUP($A1590,'Medical Examinations'!$A$2:$J$2336,8,FALSE)</f>
        <v>No</v>
      </c>
      <c r="J1590" t="str">
        <f>VLOOKUP($A1590,'Medical Examinations'!$A$2:$J$2336,9,FALSE)</f>
        <v>Normal Weight</v>
      </c>
      <c r="K1590" t="str">
        <f>VLOOKUP($A1590,'Medical Examinations'!$A$2:$J$2336,10,FALSE)</f>
        <v>Diabetes</v>
      </c>
      <c r="L1590" s="18">
        <f>VLOOKUP($A1590,'Hospitalisation Details'!$A$2:$H$2345,2,FALSE)</f>
        <v>27289</v>
      </c>
      <c r="M1590" s="13">
        <f>VLOOKUP($A1590,'Hospitalisation Details'!$A$2:$H$2345,4,FALSE)</f>
        <v>6302.23</v>
      </c>
      <c r="N1590" t="str">
        <f>VLOOKUP($A1590,'Hospitalisation Details'!$A$2:$H$2345,5,FALSE)</f>
        <v>tier - 2</v>
      </c>
      <c r="O1590" t="str">
        <f>VLOOKUP($A1590,'Hospitalisation Details'!$A$2:$H$2345,6,FALSE)</f>
        <v>tier - 1</v>
      </c>
      <c r="P1590" t="str">
        <f>VLOOKUP($A1590,'Hospitalisation Details'!$A$2:$H$2345,7,FALSE)</f>
        <v>R1013</v>
      </c>
      <c r="Q1590" s="17">
        <f>VLOOKUP($A1590,'Hospitalisation Details'!$A$2:$H$2345,8,FALSE)</f>
        <v>48</v>
      </c>
    </row>
    <row r="1591" spans="1:17" x14ac:dyDescent="0.25">
      <c r="A1591" t="str">
        <f>'Customer Names'!A1591</f>
        <v>Id1590</v>
      </c>
      <c r="B1591" t="str">
        <f>VLOOKUP($A1591,'Customer Names'!$A$2:$D$2336,3,FALSE)</f>
        <v>Christopher</v>
      </c>
      <c r="C1591" s="16">
        <f>VLOOKUP($A1591,'Medical Examinations'!$A$2:$J$2336,2,FALSE)</f>
        <v>34.450000000000003</v>
      </c>
      <c r="D1591" s="16">
        <f>VLOOKUP($A1591,'Medical Examinations'!$A$2:$J$2336,3,FALSE)</f>
        <v>5.58</v>
      </c>
      <c r="E1591" t="str">
        <f>VLOOKUP($A1591,'Medical Examinations'!$A$2:$J$2336,4,FALSE)</f>
        <v>yes</v>
      </c>
      <c r="F1591" t="str">
        <f>VLOOKUP($A1591,'Medical Examinations'!$A$2:$J$2336,5,FALSE)</f>
        <v>No</v>
      </c>
      <c r="G1591" t="str">
        <f>VLOOKUP($A1591,'Medical Examinations'!$A$2:$J$2336,6,FALSE)</f>
        <v>No</v>
      </c>
      <c r="H1591" s="17">
        <f>VLOOKUP($A1591,'Medical Examinations'!$A$2:$J$2336,7,FALSE)</f>
        <v>0</v>
      </c>
      <c r="I1591" t="str">
        <f>VLOOKUP($A1591,'Medical Examinations'!$A$2:$J$2336,8,FALSE)</f>
        <v>No</v>
      </c>
      <c r="J1591" t="str">
        <f>VLOOKUP($A1591,'Medical Examinations'!$A$2:$J$2336,9,FALSE)</f>
        <v>Obesity</v>
      </c>
      <c r="K1591" t="str">
        <f>VLOOKUP($A1591,'Medical Examinations'!$A$2:$J$2336,10,FALSE)</f>
        <v>Normal</v>
      </c>
      <c r="L1591" s="18">
        <f>VLOOKUP($A1591,'Hospitalisation Details'!$A$2:$H$2345,2,FALSE)</f>
        <v>35250</v>
      </c>
      <c r="M1591" s="13">
        <f>VLOOKUP($A1591,'Hospitalisation Details'!$A$2:$H$2345,4,FALSE)</f>
        <v>6293.63</v>
      </c>
      <c r="N1591" t="str">
        <f>VLOOKUP($A1591,'Hospitalisation Details'!$A$2:$H$2345,5,FALSE)</f>
        <v>tier - 2</v>
      </c>
      <c r="O1591" t="str">
        <f>VLOOKUP($A1591,'Hospitalisation Details'!$A$2:$H$2345,6,FALSE)</f>
        <v>tier - 3</v>
      </c>
      <c r="P1591" t="str">
        <f>VLOOKUP($A1591,'Hospitalisation Details'!$A$2:$H$2345,7,FALSE)</f>
        <v>R1021</v>
      </c>
      <c r="Q1591" s="17">
        <f>VLOOKUP($A1591,'Hospitalisation Details'!$A$2:$H$2345,8,FALSE)</f>
        <v>26</v>
      </c>
    </row>
    <row r="1592" spans="1:17" x14ac:dyDescent="0.25">
      <c r="A1592" t="str">
        <f>'Customer Names'!A1592</f>
        <v>Id1591</v>
      </c>
      <c r="B1592" t="str">
        <f>VLOOKUP($A1592,'Customer Names'!$A$2:$D$2336,3,FALSE)</f>
        <v>Joseph</v>
      </c>
      <c r="C1592" s="16">
        <f>VLOOKUP($A1592,'Medical Examinations'!$A$2:$J$2336,2,FALSE)</f>
        <v>34.21</v>
      </c>
      <c r="D1592" s="16">
        <f>VLOOKUP($A1592,'Medical Examinations'!$A$2:$J$2336,3,FALSE)</f>
        <v>9.7200000000000006</v>
      </c>
      <c r="E1592" t="str">
        <f>VLOOKUP($A1592,'Medical Examinations'!$A$2:$J$2336,4,FALSE)</f>
        <v>yes</v>
      </c>
      <c r="F1592" t="str">
        <f>VLOOKUP($A1592,'Medical Examinations'!$A$2:$J$2336,5,FALSE)</f>
        <v>No</v>
      </c>
      <c r="G1592" t="str">
        <f>VLOOKUP($A1592,'Medical Examinations'!$A$2:$J$2336,6,FALSE)</f>
        <v>No</v>
      </c>
      <c r="H1592" s="17">
        <f>VLOOKUP($A1592,'Medical Examinations'!$A$2:$J$2336,7,FALSE)</f>
        <v>0</v>
      </c>
      <c r="I1592" t="str">
        <f>VLOOKUP($A1592,'Medical Examinations'!$A$2:$J$2336,8,FALSE)</f>
        <v>No</v>
      </c>
      <c r="J1592" t="str">
        <f>VLOOKUP($A1592,'Medical Examinations'!$A$2:$J$2336,9,FALSE)</f>
        <v>Obesity</v>
      </c>
      <c r="K1592" t="str">
        <f>VLOOKUP($A1592,'Medical Examinations'!$A$2:$J$2336,10,FALSE)</f>
        <v>Diabetes</v>
      </c>
      <c r="L1592" s="18">
        <f>VLOOKUP($A1592,'Hospitalisation Details'!$A$2:$H$2345,2,FALSE)</f>
        <v>29824</v>
      </c>
      <c r="M1592" s="13">
        <f>VLOOKUP($A1592,'Hospitalisation Details'!$A$2:$H$2345,4,FALSE)</f>
        <v>6289.75</v>
      </c>
      <c r="N1592" t="str">
        <f>VLOOKUP($A1592,'Hospitalisation Details'!$A$2:$H$2345,5,FALSE)</f>
        <v>tier - 2</v>
      </c>
      <c r="O1592" t="str">
        <f>VLOOKUP($A1592,'Hospitalisation Details'!$A$2:$H$2345,6,FALSE)</f>
        <v>tier - 3</v>
      </c>
      <c r="P1592" t="str">
        <f>VLOOKUP($A1592,'Hospitalisation Details'!$A$2:$H$2345,7,FALSE)</f>
        <v>R1013</v>
      </c>
      <c r="Q1592" s="17">
        <f>VLOOKUP($A1592,'Hospitalisation Details'!$A$2:$H$2345,8,FALSE)</f>
        <v>41</v>
      </c>
    </row>
    <row r="1593" spans="1:17" x14ac:dyDescent="0.25">
      <c r="A1593" t="str">
        <f>'Customer Names'!A1593</f>
        <v>Id1592</v>
      </c>
      <c r="B1593" t="str">
        <f>VLOOKUP($A1593,'Customer Names'!$A$2:$D$2336,3,FALSE)</f>
        <v>Lawrence</v>
      </c>
      <c r="C1593" s="16">
        <f>VLOOKUP($A1593,'Medical Examinations'!$A$2:$J$2336,2,FALSE)</f>
        <v>28.8</v>
      </c>
      <c r="D1593" s="16">
        <f>VLOOKUP($A1593,'Medical Examinations'!$A$2:$J$2336,3,FALSE)</f>
        <v>11.41</v>
      </c>
      <c r="E1593" t="str">
        <f>VLOOKUP($A1593,'Medical Examinations'!$A$2:$J$2336,4,FALSE)</f>
        <v>yes</v>
      </c>
      <c r="F1593" t="str">
        <f>VLOOKUP($A1593,'Medical Examinations'!$A$2:$J$2336,5,FALSE)</f>
        <v>No</v>
      </c>
      <c r="G1593" t="str">
        <f>VLOOKUP($A1593,'Medical Examinations'!$A$2:$J$2336,6,FALSE)</f>
        <v>No</v>
      </c>
      <c r="H1593" s="17">
        <f>VLOOKUP($A1593,'Medical Examinations'!$A$2:$J$2336,7,FALSE)</f>
        <v>0</v>
      </c>
      <c r="I1593" t="str">
        <f>VLOOKUP($A1593,'Medical Examinations'!$A$2:$J$2336,8,FALSE)</f>
        <v>No</v>
      </c>
      <c r="J1593" t="str">
        <f>VLOOKUP($A1593,'Medical Examinations'!$A$2:$J$2336,9,FALSE)</f>
        <v>Overweight</v>
      </c>
      <c r="K1593" t="str">
        <f>VLOOKUP($A1593,'Medical Examinations'!$A$2:$J$2336,10,FALSE)</f>
        <v>Diabetes</v>
      </c>
      <c r="L1593" s="18">
        <f>VLOOKUP($A1593,'Hospitalisation Details'!$A$2:$H$2345,2,FALSE)</f>
        <v>29914</v>
      </c>
      <c r="M1593" s="13">
        <f>VLOOKUP($A1593,'Hospitalisation Details'!$A$2:$H$2345,4,FALSE)</f>
        <v>6282.24</v>
      </c>
      <c r="N1593" t="str">
        <f>VLOOKUP($A1593,'Hospitalisation Details'!$A$2:$H$2345,5,FALSE)</f>
        <v>tier - 2</v>
      </c>
      <c r="O1593" t="str">
        <f>VLOOKUP($A1593,'Hospitalisation Details'!$A$2:$H$2345,6,FALSE)</f>
        <v>tier - 1</v>
      </c>
      <c r="P1593" t="str">
        <f>VLOOKUP($A1593,'Hospitalisation Details'!$A$2:$H$2345,7,FALSE)</f>
        <v>R1011</v>
      </c>
      <c r="Q1593" s="17">
        <f>VLOOKUP($A1593,'Hospitalisation Details'!$A$2:$H$2345,8,FALSE)</f>
        <v>41</v>
      </c>
    </row>
    <row r="1594" spans="1:17" x14ac:dyDescent="0.25">
      <c r="A1594" t="str">
        <f>'Customer Names'!A1594</f>
        <v>Id1593</v>
      </c>
      <c r="B1594" t="str">
        <f>VLOOKUP($A1594,'Customer Names'!$A$2:$D$2336,3,FALSE)</f>
        <v>Katie</v>
      </c>
      <c r="C1594" s="16">
        <f>VLOOKUP($A1594,'Medical Examinations'!$A$2:$J$2336,2,FALSE)</f>
        <v>31.74</v>
      </c>
      <c r="D1594" s="16">
        <f>VLOOKUP($A1594,'Medical Examinations'!$A$2:$J$2336,3,FALSE)</f>
        <v>4.46</v>
      </c>
      <c r="E1594" t="str">
        <f>VLOOKUP($A1594,'Medical Examinations'!$A$2:$J$2336,4,FALSE)</f>
        <v>No</v>
      </c>
      <c r="F1594" t="str">
        <f>VLOOKUP($A1594,'Medical Examinations'!$A$2:$J$2336,5,FALSE)</f>
        <v>No</v>
      </c>
      <c r="G1594" t="str">
        <f>VLOOKUP($A1594,'Medical Examinations'!$A$2:$J$2336,6,FALSE)</f>
        <v>Yes</v>
      </c>
      <c r="H1594" s="17">
        <f>VLOOKUP($A1594,'Medical Examinations'!$A$2:$J$2336,7,FALSE)</f>
        <v>1</v>
      </c>
      <c r="I1594" t="str">
        <f>VLOOKUP($A1594,'Medical Examinations'!$A$2:$J$2336,8,FALSE)</f>
        <v>No</v>
      </c>
      <c r="J1594" t="str">
        <f>VLOOKUP($A1594,'Medical Examinations'!$A$2:$J$2336,9,FALSE)</f>
        <v>Obesity</v>
      </c>
      <c r="K1594" t="str">
        <f>VLOOKUP($A1594,'Medical Examinations'!$A$2:$J$2336,10,FALSE)</f>
        <v>Normal</v>
      </c>
      <c r="L1594" s="18">
        <f>VLOOKUP($A1594,'Hospitalisation Details'!$A$2:$H$2345,2,FALSE)</f>
        <v>34258</v>
      </c>
      <c r="M1594" s="13">
        <f>VLOOKUP($A1594,'Hospitalisation Details'!$A$2:$H$2345,4,FALSE)</f>
        <v>6276.3</v>
      </c>
      <c r="N1594" t="str">
        <f>VLOOKUP($A1594,'Hospitalisation Details'!$A$2:$H$2345,5,FALSE)</f>
        <v>tier - 2</v>
      </c>
      <c r="O1594" t="str">
        <f>VLOOKUP($A1594,'Hospitalisation Details'!$A$2:$H$2345,6,FALSE)</f>
        <v>tier - 1</v>
      </c>
      <c r="P1594" t="str">
        <f>VLOOKUP($A1594,'Hospitalisation Details'!$A$2:$H$2345,7,FALSE)</f>
        <v>R1025</v>
      </c>
      <c r="Q1594" s="17">
        <f>VLOOKUP($A1594,'Hospitalisation Details'!$A$2:$H$2345,8,FALSE)</f>
        <v>29</v>
      </c>
    </row>
    <row r="1595" spans="1:17" x14ac:dyDescent="0.25">
      <c r="A1595" t="str">
        <f>'Customer Names'!A1595</f>
        <v>Id1594</v>
      </c>
      <c r="B1595" t="str">
        <f>VLOOKUP($A1595,'Customer Names'!$A$2:$D$2336,3,FALSE)</f>
        <v>Ruben</v>
      </c>
      <c r="C1595" s="16">
        <f>VLOOKUP($A1595,'Medical Examinations'!$A$2:$J$2336,2,FALSE)</f>
        <v>21.78</v>
      </c>
      <c r="D1595" s="16">
        <f>VLOOKUP($A1595,'Medical Examinations'!$A$2:$J$2336,3,FALSE)</f>
        <v>9.31</v>
      </c>
      <c r="E1595" t="str">
        <f>VLOOKUP($A1595,'Medical Examinations'!$A$2:$J$2336,4,FALSE)</f>
        <v>yes</v>
      </c>
      <c r="F1595" t="str">
        <f>VLOOKUP($A1595,'Medical Examinations'!$A$2:$J$2336,5,FALSE)</f>
        <v>No</v>
      </c>
      <c r="G1595" t="str">
        <f>VLOOKUP($A1595,'Medical Examinations'!$A$2:$J$2336,6,FALSE)</f>
        <v>No</v>
      </c>
      <c r="H1595" s="17">
        <f>VLOOKUP($A1595,'Medical Examinations'!$A$2:$J$2336,7,FALSE)</f>
        <v>0</v>
      </c>
      <c r="I1595" t="str">
        <f>VLOOKUP($A1595,'Medical Examinations'!$A$2:$J$2336,8,FALSE)</f>
        <v>No</v>
      </c>
      <c r="J1595" t="str">
        <f>VLOOKUP($A1595,'Medical Examinations'!$A$2:$J$2336,9,FALSE)</f>
        <v>Normal Weight</v>
      </c>
      <c r="K1595" t="str">
        <f>VLOOKUP($A1595,'Medical Examinations'!$A$2:$J$2336,10,FALSE)</f>
        <v>Diabetes</v>
      </c>
      <c r="L1595" s="18">
        <f>VLOOKUP($A1595,'Hospitalisation Details'!$A$2:$H$2345,2,FALSE)</f>
        <v>29767</v>
      </c>
      <c r="M1595" s="13">
        <f>VLOOKUP($A1595,'Hospitalisation Details'!$A$2:$H$2345,4,FALSE)</f>
        <v>6272.48</v>
      </c>
      <c r="N1595" t="str">
        <f>VLOOKUP($A1595,'Hospitalisation Details'!$A$2:$H$2345,5,FALSE)</f>
        <v>tier - 1</v>
      </c>
      <c r="O1595" t="str">
        <f>VLOOKUP($A1595,'Hospitalisation Details'!$A$2:$H$2345,6,FALSE)</f>
        <v>tier - 3</v>
      </c>
      <c r="P1595" t="str">
        <f>VLOOKUP($A1595,'Hospitalisation Details'!$A$2:$H$2345,7,FALSE)</f>
        <v>R1013</v>
      </c>
      <c r="Q1595" s="17">
        <f>VLOOKUP($A1595,'Hospitalisation Details'!$A$2:$H$2345,8,FALSE)</f>
        <v>41</v>
      </c>
    </row>
    <row r="1596" spans="1:17" x14ac:dyDescent="0.25">
      <c r="A1596" t="str">
        <f>'Customer Names'!A1596</f>
        <v>Id1595</v>
      </c>
      <c r="B1596" t="str">
        <f>VLOOKUP($A1596,'Customer Names'!$A$2:$D$2336,3,FALSE)</f>
        <v>Sarah</v>
      </c>
      <c r="C1596" s="16">
        <f>VLOOKUP($A1596,'Medical Examinations'!$A$2:$J$2336,2,FALSE)</f>
        <v>23.75</v>
      </c>
      <c r="D1596" s="16">
        <f>VLOOKUP($A1596,'Medical Examinations'!$A$2:$J$2336,3,FALSE)</f>
        <v>5.03</v>
      </c>
      <c r="E1596" t="str">
        <f>VLOOKUP($A1596,'Medical Examinations'!$A$2:$J$2336,4,FALSE)</f>
        <v>No</v>
      </c>
      <c r="F1596" t="str">
        <f>VLOOKUP($A1596,'Medical Examinations'!$A$2:$J$2336,5,FALSE)</f>
        <v>No</v>
      </c>
      <c r="G1596" t="str">
        <f>VLOOKUP($A1596,'Medical Examinations'!$A$2:$J$2336,6,FALSE)</f>
        <v>No</v>
      </c>
      <c r="H1596" s="17">
        <f>VLOOKUP($A1596,'Medical Examinations'!$A$2:$J$2336,7,FALSE)</f>
        <v>1</v>
      </c>
      <c r="I1596" t="str">
        <f>VLOOKUP($A1596,'Medical Examinations'!$A$2:$J$2336,8,FALSE)</f>
        <v>No</v>
      </c>
      <c r="J1596" t="str">
        <f>VLOOKUP($A1596,'Medical Examinations'!$A$2:$J$2336,9,FALSE)</f>
        <v>Normal Weight</v>
      </c>
      <c r="K1596" t="str">
        <f>VLOOKUP($A1596,'Medical Examinations'!$A$2:$J$2336,10,FALSE)</f>
        <v>Normal</v>
      </c>
      <c r="L1596" s="18">
        <f>VLOOKUP($A1596,'Hospitalisation Details'!$A$2:$H$2345,2,FALSE)</f>
        <v>30950</v>
      </c>
      <c r="M1596" s="13">
        <f>VLOOKUP($A1596,'Hospitalisation Details'!$A$2:$H$2345,4,FALSE)</f>
        <v>6269.33</v>
      </c>
      <c r="N1596" t="str">
        <f>VLOOKUP($A1596,'Hospitalisation Details'!$A$2:$H$2345,5,FALSE)</f>
        <v>tier - 2</v>
      </c>
      <c r="O1596" t="str">
        <f>VLOOKUP($A1596,'Hospitalisation Details'!$A$2:$H$2345,6,FALSE)</f>
        <v>tier - 1</v>
      </c>
      <c r="P1596" t="str">
        <f>VLOOKUP($A1596,'Hospitalisation Details'!$A$2:$H$2345,7,FALSE)</f>
        <v>R1013</v>
      </c>
      <c r="Q1596" s="17">
        <f>VLOOKUP($A1596,'Hospitalisation Details'!$A$2:$H$2345,8,FALSE)</f>
        <v>38</v>
      </c>
    </row>
    <row r="1597" spans="1:17" x14ac:dyDescent="0.25">
      <c r="A1597" t="str">
        <f>'Customer Names'!A1597</f>
        <v>Id1596</v>
      </c>
      <c r="B1597" t="str">
        <f>VLOOKUP($A1597,'Customer Names'!$A$2:$D$2336,3,FALSE)</f>
        <v>Angela R.</v>
      </c>
      <c r="C1597" s="16">
        <f>VLOOKUP($A1597,'Medical Examinations'!$A$2:$J$2336,2,FALSE)</f>
        <v>33.21</v>
      </c>
      <c r="D1597" s="16">
        <f>VLOOKUP($A1597,'Medical Examinations'!$A$2:$J$2336,3,FALSE)</f>
        <v>5.07</v>
      </c>
      <c r="E1597" t="str">
        <f>VLOOKUP($A1597,'Medical Examinations'!$A$2:$J$2336,4,FALSE)</f>
        <v>yes</v>
      </c>
      <c r="F1597" t="str">
        <f>VLOOKUP($A1597,'Medical Examinations'!$A$2:$J$2336,5,FALSE)</f>
        <v>No</v>
      </c>
      <c r="G1597" t="str">
        <f>VLOOKUP($A1597,'Medical Examinations'!$A$2:$J$2336,6,FALSE)</f>
        <v>No</v>
      </c>
      <c r="H1597" s="17">
        <f>VLOOKUP($A1597,'Medical Examinations'!$A$2:$J$2336,7,FALSE)</f>
        <v>1</v>
      </c>
      <c r="I1597" t="str">
        <f>VLOOKUP($A1597,'Medical Examinations'!$A$2:$J$2336,8,FALSE)</f>
        <v>No</v>
      </c>
      <c r="J1597" t="str">
        <f>VLOOKUP($A1597,'Medical Examinations'!$A$2:$J$2336,9,FALSE)</f>
        <v>Obesity</v>
      </c>
      <c r="K1597" t="str">
        <f>VLOOKUP($A1597,'Medical Examinations'!$A$2:$J$2336,10,FALSE)</f>
        <v>Normal</v>
      </c>
      <c r="L1597" s="18">
        <f>VLOOKUP($A1597,'Hospitalisation Details'!$A$2:$H$2345,2,FALSE)</f>
        <v>34989</v>
      </c>
      <c r="M1597" s="13">
        <f>VLOOKUP($A1597,'Hospitalisation Details'!$A$2:$H$2345,4,FALSE)</f>
        <v>6261.2</v>
      </c>
      <c r="N1597" t="str">
        <f>VLOOKUP($A1597,'Hospitalisation Details'!$A$2:$H$2345,5,FALSE)</f>
        <v>tier - 2</v>
      </c>
      <c r="O1597" t="str">
        <f>VLOOKUP($A1597,'Hospitalisation Details'!$A$2:$H$2345,6,FALSE)</f>
        <v>tier - 1</v>
      </c>
      <c r="P1597" t="str">
        <f>VLOOKUP($A1597,'Hospitalisation Details'!$A$2:$H$2345,7,FALSE)</f>
        <v>R1026</v>
      </c>
      <c r="Q1597" s="17">
        <f>VLOOKUP($A1597,'Hospitalisation Details'!$A$2:$H$2345,8,FALSE)</f>
        <v>27</v>
      </c>
    </row>
    <row r="1598" spans="1:17" x14ac:dyDescent="0.25">
      <c r="A1598" t="str">
        <f>'Customer Names'!A1598</f>
        <v>Id1597</v>
      </c>
      <c r="B1598" t="str">
        <f>VLOOKUP($A1598,'Customer Names'!$A$2:$D$2336,3,FALSE)</f>
        <v>Chatham</v>
      </c>
      <c r="C1598" s="16">
        <f>VLOOKUP($A1598,'Medical Examinations'!$A$2:$J$2336,2,FALSE)</f>
        <v>17.7</v>
      </c>
      <c r="D1598" s="16">
        <f>VLOOKUP($A1598,'Medical Examinations'!$A$2:$J$2336,3,FALSE)</f>
        <v>10.42</v>
      </c>
      <c r="E1598" t="str">
        <f>VLOOKUP($A1598,'Medical Examinations'!$A$2:$J$2336,4,FALSE)</f>
        <v>yes</v>
      </c>
      <c r="F1598" t="str">
        <f>VLOOKUP($A1598,'Medical Examinations'!$A$2:$J$2336,5,FALSE)</f>
        <v>No</v>
      </c>
      <c r="G1598" t="str">
        <f>VLOOKUP($A1598,'Medical Examinations'!$A$2:$J$2336,6,FALSE)</f>
        <v>No</v>
      </c>
      <c r="H1598" s="17">
        <f>VLOOKUP($A1598,'Medical Examinations'!$A$2:$J$2336,7,FALSE)</f>
        <v>2</v>
      </c>
      <c r="I1598" t="str">
        <f>VLOOKUP($A1598,'Medical Examinations'!$A$2:$J$2336,8,FALSE)</f>
        <v>No</v>
      </c>
      <c r="J1598" t="str">
        <f>VLOOKUP($A1598,'Medical Examinations'!$A$2:$J$2336,9,FALSE)</f>
        <v>Underweight</v>
      </c>
      <c r="K1598" t="str">
        <f>VLOOKUP($A1598,'Medical Examinations'!$A$2:$J$2336,10,FALSE)</f>
        <v>Diabetes</v>
      </c>
      <c r="L1598" s="18">
        <f>VLOOKUP($A1598,'Hospitalisation Details'!$A$2:$H$2345,2,FALSE)</f>
        <v>25852</v>
      </c>
      <c r="M1598" s="13">
        <f>VLOOKUP($A1598,'Hospitalisation Details'!$A$2:$H$2345,4,FALSE)</f>
        <v>6255.38</v>
      </c>
      <c r="N1598" t="str">
        <f>VLOOKUP($A1598,'Hospitalisation Details'!$A$2:$H$2345,5,FALSE)</f>
        <v>tier - 2</v>
      </c>
      <c r="O1598" t="str">
        <f>VLOOKUP($A1598,'Hospitalisation Details'!$A$2:$H$2345,6,FALSE)</f>
        <v>tier - 2</v>
      </c>
      <c r="P1598" t="str">
        <f>VLOOKUP($A1598,'Hospitalisation Details'!$A$2:$H$2345,7,FALSE)</f>
        <v>R1013</v>
      </c>
      <c r="Q1598" s="17">
        <f>VLOOKUP($A1598,'Hospitalisation Details'!$A$2:$H$2345,8,FALSE)</f>
        <v>52</v>
      </c>
    </row>
    <row r="1599" spans="1:17" x14ac:dyDescent="0.25">
      <c r="A1599" t="str">
        <f>'Customer Names'!A1599</f>
        <v>Id1598</v>
      </c>
      <c r="B1599" t="str">
        <f>VLOOKUP($A1599,'Customer Names'!$A$2:$D$2336,3,FALSE)</f>
        <v>Derek</v>
      </c>
      <c r="C1599" s="16">
        <f>VLOOKUP($A1599,'Medical Examinations'!$A$2:$J$2336,2,FALSE)</f>
        <v>17.2</v>
      </c>
      <c r="D1599" s="16">
        <f>VLOOKUP($A1599,'Medical Examinations'!$A$2:$J$2336,3,FALSE)</f>
        <v>6.45</v>
      </c>
      <c r="E1599" t="str">
        <f>VLOOKUP($A1599,'Medical Examinations'!$A$2:$J$2336,4,FALSE)</f>
        <v>No</v>
      </c>
      <c r="F1599" t="str">
        <f>VLOOKUP($A1599,'Medical Examinations'!$A$2:$J$2336,5,FALSE)</f>
        <v>No</v>
      </c>
      <c r="G1599" t="str">
        <f>VLOOKUP($A1599,'Medical Examinations'!$A$2:$J$2336,6,FALSE)</f>
        <v>No</v>
      </c>
      <c r="H1599" s="17">
        <f>VLOOKUP($A1599,'Medical Examinations'!$A$2:$J$2336,7,FALSE)</f>
        <v>2</v>
      </c>
      <c r="I1599" t="str">
        <f>VLOOKUP($A1599,'Medical Examinations'!$A$2:$J$2336,8,FALSE)</f>
        <v>No</v>
      </c>
      <c r="J1599" t="str">
        <f>VLOOKUP($A1599,'Medical Examinations'!$A$2:$J$2336,9,FALSE)</f>
        <v>Underweight</v>
      </c>
      <c r="K1599" t="str">
        <f>VLOOKUP($A1599,'Medical Examinations'!$A$2:$J$2336,10,FALSE)</f>
        <v>Prediabetes</v>
      </c>
      <c r="L1599" s="18">
        <f>VLOOKUP($A1599,'Hospitalisation Details'!$A$2:$H$2345,2,FALSE)</f>
        <v>26550</v>
      </c>
      <c r="M1599" s="13">
        <f>VLOOKUP($A1599,'Hospitalisation Details'!$A$2:$H$2345,4,FALSE)</f>
        <v>6254.13</v>
      </c>
      <c r="N1599" t="str">
        <f>VLOOKUP($A1599,'Hospitalisation Details'!$A$2:$H$2345,5,FALSE)</f>
        <v>tier - 2</v>
      </c>
      <c r="O1599" t="str">
        <f>VLOOKUP($A1599,'Hospitalisation Details'!$A$2:$H$2345,6,FALSE)</f>
        <v>tier - 2</v>
      </c>
      <c r="P1599" t="str">
        <f>VLOOKUP($A1599,'Hospitalisation Details'!$A$2:$H$2345,7,FALSE)</f>
        <v>R1012</v>
      </c>
      <c r="Q1599" s="17">
        <f>VLOOKUP($A1599,'Hospitalisation Details'!$A$2:$H$2345,8,FALSE)</f>
        <v>50</v>
      </c>
    </row>
    <row r="1600" spans="1:17" x14ac:dyDescent="0.25">
      <c r="A1600" t="str">
        <f>'Customer Names'!A1600</f>
        <v>Id1599</v>
      </c>
      <c r="B1600" t="str">
        <f>VLOOKUP($A1600,'Customer Names'!$A$2:$D$2336,3,FALSE)</f>
        <v>Kalvin J.</v>
      </c>
      <c r="C1600" s="16">
        <f>VLOOKUP($A1600,'Medical Examinations'!$A$2:$J$2336,2,FALSE)</f>
        <v>19.21</v>
      </c>
      <c r="D1600" s="16">
        <f>VLOOKUP($A1600,'Medical Examinations'!$A$2:$J$2336,3,FALSE)</f>
        <v>5.52</v>
      </c>
      <c r="E1600" t="str">
        <f>VLOOKUP($A1600,'Medical Examinations'!$A$2:$J$2336,4,FALSE)</f>
        <v>No</v>
      </c>
      <c r="F1600" t="str">
        <f>VLOOKUP($A1600,'Medical Examinations'!$A$2:$J$2336,5,FALSE)</f>
        <v>No</v>
      </c>
      <c r="G1600" t="str">
        <f>VLOOKUP($A1600,'Medical Examinations'!$A$2:$J$2336,6,FALSE)</f>
        <v>No</v>
      </c>
      <c r="H1600" s="17">
        <f>VLOOKUP($A1600,'Medical Examinations'!$A$2:$J$2336,7,FALSE)</f>
        <v>2</v>
      </c>
      <c r="I1600" t="str">
        <f>VLOOKUP($A1600,'Medical Examinations'!$A$2:$J$2336,8,FALSE)</f>
        <v>No</v>
      </c>
      <c r="J1600" t="str">
        <f>VLOOKUP($A1600,'Medical Examinations'!$A$2:$J$2336,9,FALSE)</f>
        <v>Normal Weight</v>
      </c>
      <c r="K1600" t="str">
        <f>VLOOKUP($A1600,'Medical Examinations'!$A$2:$J$2336,10,FALSE)</f>
        <v>Normal</v>
      </c>
      <c r="L1600" s="18">
        <f>VLOOKUP($A1600,'Hospitalisation Details'!$A$2:$H$2345,2,FALSE)</f>
        <v>26614</v>
      </c>
      <c r="M1600" s="13">
        <f>VLOOKUP($A1600,'Hospitalisation Details'!$A$2:$H$2345,4,FALSE)</f>
        <v>6253.85</v>
      </c>
      <c r="N1600" t="str">
        <f>VLOOKUP($A1600,'Hospitalisation Details'!$A$2:$H$2345,5,FALSE)</f>
        <v>tier - 2</v>
      </c>
      <c r="O1600" t="str">
        <f>VLOOKUP($A1600,'Hospitalisation Details'!$A$2:$H$2345,6,FALSE)</f>
        <v>tier - 2</v>
      </c>
      <c r="P1600" t="str">
        <f>VLOOKUP($A1600,'Hospitalisation Details'!$A$2:$H$2345,7,FALSE)</f>
        <v>R1013</v>
      </c>
      <c r="Q1600" s="17">
        <f>VLOOKUP($A1600,'Hospitalisation Details'!$A$2:$H$2345,8,FALSE)</f>
        <v>50</v>
      </c>
    </row>
    <row r="1601" spans="1:17" x14ac:dyDescent="0.25">
      <c r="A1601" t="str">
        <f>'Customer Names'!A1601</f>
        <v>Id1600</v>
      </c>
      <c r="B1601" t="str">
        <f>VLOOKUP($A1601,'Customer Names'!$A$2:$D$2336,3,FALSE)</f>
        <v>Dave</v>
      </c>
      <c r="C1601" s="16">
        <f>VLOOKUP($A1601,'Medical Examinations'!$A$2:$J$2336,2,FALSE)</f>
        <v>23.2</v>
      </c>
      <c r="D1601" s="16">
        <f>VLOOKUP($A1601,'Medical Examinations'!$A$2:$J$2336,3,FALSE)</f>
        <v>4.41</v>
      </c>
      <c r="E1601" t="str">
        <f>VLOOKUP($A1601,'Medical Examinations'!$A$2:$J$2336,4,FALSE)</f>
        <v>No</v>
      </c>
      <c r="F1601" t="str">
        <f>VLOOKUP($A1601,'Medical Examinations'!$A$2:$J$2336,5,FALSE)</f>
        <v>No</v>
      </c>
      <c r="G1601" t="str">
        <f>VLOOKUP($A1601,'Medical Examinations'!$A$2:$J$2336,6,FALSE)</f>
        <v>Yes</v>
      </c>
      <c r="H1601" s="17">
        <f>VLOOKUP($A1601,'Medical Examinations'!$A$2:$J$2336,7,FALSE)</f>
        <v>1</v>
      </c>
      <c r="I1601" t="str">
        <f>VLOOKUP($A1601,'Medical Examinations'!$A$2:$J$2336,8,FALSE)</f>
        <v>No</v>
      </c>
      <c r="J1601" t="str">
        <f>VLOOKUP($A1601,'Medical Examinations'!$A$2:$J$2336,9,FALSE)</f>
        <v>Normal Weight</v>
      </c>
      <c r="K1601" t="str">
        <f>VLOOKUP($A1601,'Medical Examinations'!$A$2:$J$2336,10,FALSE)</f>
        <v>Normal</v>
      </c>
      <c r="L1601" s="18">
        <f>VLOOKUP($A1601,'Hospitalisation Details'!$A$2:$H$2345,2,FALSE)</f>
        <v>29138</v>
      </c>
      <c r="M1601" s="13">
        <f>VLOOKUP($A1601,'Hospitalisation Details'!$A$2:$H$2345,4,FALSE)</f>
        <v>6250.44</v>
      </c>
      <c r="N1601" t="str">
        <f>VLOOKUP($A1601,'Hospitalisation Details'!$A$2:$H$2345,5,FALSE)</f>
        <v>tier - 2</v>
      </c>
      <c r="O1601" t="str">
        <f>VLOOKUP($A1601,'Hospitalisation Details'!$A$2:$H$2345,6,FALSE)</f>
        <v>tier - 1</v>
      </c>
      <c r="P1601" t="str">
        <f>VLOOKUP($A1601,'Hospitalisation Details'!$A$2:$H$2345,7,FALSE)</f>
        <v>R1011</v>
      </c>
      <c r="Q1601" s="17">
        <f>VLOOKUP($A1601,'Hospitalisation Details'!$A$2:$H$2345,8,FALSE)</f>
        <v>43</v>
      </c>
    </row>
    <row r="1602" spans="1:17" x14ac:dyDescent="0.25">
      <c r="A1602" t="str">
        <f>'Customer Names'!A1602</f>
        <v>Id1601</v>
      </c>
      <c r="B1602" t="str">
        <f>VLOOKUP($A1602,'Customer Names'!$A$2:$D$2336,3,FALSE)</f>
        <v>Barbara G.</v>
      </c>
      <c r="C1602" s="16">
        <f>VLOOKUP($A1602,'Medical Examinations'!$A$2:$J$2336,2,FALSE)</f>
        <v>32.5</v>
      </c>
      <c r="D1602" s="16">
        <f>VLOOKUP($A1602,'Medical Examinations'!$A$2:$J$2336,3,FALSE)</f>
        <v>4.6900000000000004</v>
      </c>
      <c r="E1602" t="str">
        <f>VLOOKUP($A1602,'Medical Examinations'!$A$2:$J$2336,4,FALSE)</f>
        <v>yes</v>
      </c>
      <c r="F1602" t="str">
        <f>VLOOKUP($A1602,'Medical Examinations'!$A$2:$J$2336,5,FALSE)</f>
        <v>No</v>
      </c>
      <c r="G1602" t="str">
        <f>VLOOKUP($A1602,'Medical Examinations'!$A$2:$J$2336,6,FALSE)</f>
        <v>Yes</v>
      </c>
      <c r="H1602" s="17">
        <f>VLOOKUP($A1602,'Medical Examinations'!$A$2:$J$2336,7,FALSE)</f>
        <v>1</v>
      </c>
      <c r="I1602" t="str">
        <f>VLOOKUP($A1602,'Medical Examinations'!$A$2:$J$2336,8,FALSE)</f>
        <v>No</v>
      </c>
      <c r="J1602" t="str">
        <f>VLOOKUP($A1602,'Medical Examinations'!$A$2:$J$2336,9,FALSE)</f>
        <v>Obesity</v>
      </c>
      <c r="K1602" t="str">
        <f>VLOOKUP($A1602,'Medical Examinations'!$A$2:$J$2336,10,FALSE)</f>
        <v>Normal</v>
      </c>
      <c r="L1602" s="18">
        <f>VLOOKUP($A1602,'Hospitalisation Details'!$A$2:$H$2345,2,FALSE)</f>
        <v>30539</v>
      </c>
      <c r="M1602" s="13">
        <f>VLOOKUP($A1602,'Hospitalisation Details'!$A$2:$H$2345,4,FALSE)</f>
        <v>6238.3</v>
      </c>
      <c r="N1602" t="str">
        <f>VLOOKUP($A1602,'Hospitalisation Details'!$A$2:$H$2345,5,FALSE)</f>
        <v>tier - 2</v>
      </c>
      <c r="O1602" t="str">
        <f>VLOOKUP($A1602,'Hospitalisation Details'!$A$2:$H$2345,6,FALSE)</f>
        <v>tier - 1</v>
      </c>
      <c r="P1602" t="str">
        <f>VLOOKUP($A1602,'Hospitalisation Details'!$A$2:$H$2345,7,FALSE)</f>
        <v>R1011</v>
      </c>
      <c r="Q1602" s="17">
        <f>VLOOKUP($A1602,'Hospitalisation Details'!$A$2:$H$2345,8,FALSE)</f>
        <v>39</v>
      </c>
    </row>
    <row r="1603" spans="1:17" x14ac:dyDescent="0.25">
      <c r="A1603" t="str">
        <f>'Customer Names'!A1603</f>
        <v>Id1602</v>
      </c>
      <c r="B1603" t="str">
        <f>VLOOKUP($A1603,'Customer Names'!$A$2:$D$2336,3,FALSE)</f>
        <v>Skylar</v>
      </c>
      <c r="C1603" s="16">
        <f>VLOOKUP($A1603,'Medical Examinations'!$A$2:$J$2336,2,FALSE)</f>
        <v>20.9</v>
      </c>
      <c r="D1603" s="16">
        <f>VLOOKUP($A1603,'Medical Examinations'!$A$2:$J$2336,3,FALSE)</f>
        <v>6.94</v>
      </c>
      <c r="E1603" t="str">
        <f>VLOOKUP($A1603,'Medical Examinations'!$A$2:$J$2336,4,FALSE)</f>
        <v>No</v>
      </c>
      <c r="F1603" t="str">
        <f>VLOOKUP($A1603,'Medical Examinations'!$A$2:$J$2336,5,FALSE)</f>
        <v>No</v>
      </c>
      <c r="G1603" t="str">
        <f>VLOOKUP($A1603,'Medical Examinations'!$A$2:$J$2336,6,FALSE)</f>
        <v>No</v>
      </c>
      <c r="H1603" s="17">
        <f>VLOOKUP($A1603,'Medical Examinations'!$A$2:$J$2336,7,FALSE)</f>
        <v>0</v>
      </c>
      <c r="I1603" t="str">
        <f>VLOOKUP($A1603,'Medical Examinations'!$A$2:$J$2336,8,FALSE)</f>
        <v>No</v>
      </c>
      <c r="J1603" t="str">
        <f>VLOOKUP($A1603,'Medical Examinations'!$A$2:$J$2336,9,FALSE)</f>
        <v>Normal Weight</v>
      </c>
      <c r="K1603" t="str">
        <f>VLOOKUP($A1603,'Medical Examinations'!$A$2:$J$2336,10,FALSE)</f>
        <v>Diabetes</v>
      </c>
      <c r="L1603" s="18">
        <f>VLOOKUP($A1603,'Hospitalisation Details'!$A$2:$H$2345,2,FALSE)</f>
        <v>28752</v>
      </c>
      <c r="M1603" s="13">
        <f>VLOOKUP($A1603,'Hospitalisation Details'!$A$2:$H$2345,4,FALSE)</f>
        <v>6236.95</v>
      </c>
      <c r="N1603" t="str">
        <f>VLOOKUP($A1603,'Hospitalisation Details'!$A$2:$H$2345,5,FALSE)</f>
        <v>tier - 2</v>
      </c>
      <c r="O1603" t="str">
        <f>VLOOKUP($A1603,'Hospitalisation Details'!$A$2:$H$2345,6,FALSE)</f>
        <v>tier - 2</v>
      </c>
      <c r="P1603" t="str">
        <f>VLOOKUP($A1603,'Hospitalisation Details'!$A$2:$H$2345,7,FALSE)</f>
        <v>R1013</v>
      </c>
      <c r="Q1603" s="17">
        <f>VLOOKUP($A1603,'Hospitalisation Details'!$A$2:$H$2345,8,FALSE)</f>
        <v>44</v>
      </c>
    </row>
    <row r="1604" spans="1:17" x14ac:dyDescent="0.25">
      <c r="A1604" t="str">
        <f>'Customer Names'!A1604</f>
        <v>Id1603</v>
      </c>
      <c r="B1604" t="str">
        <f>VLOOKUP($A1604,'Customer Names'!$A$2:$D$2336,3,FALSE)</f>
        <v>Nick</v>
      </c>
      <c r="C1604" s="16">
        <f>VLOOKUP($A1604,'Medical Examinations'!$A$2:$J$2336,2,FALSE)</f>
        <v>19.11</v>
      </c>
      <c r="D1604" s="16">
        <f>VLOOKUP($A1604,'Medical Examinations'!$A$2:$J$2336,3,FALSE)</f>
        <v>4.3499999999999996</v>
      </c>
      <c r="E1604" t="str">
        <f>VLOOKUP($A1604,'Medical Examinations'!$A$2:$J$2336,4,FALSE)</f>
        <v>No</v>
      </c>
      <c r="F1604" t="str">
        <f>VLOOKUP($A1604,'Medical Examinations'!$A$2:$J$2336,5,FALSE)</f>
        <v>No</v>
      </c>
      <c r="G1604" t="str">
        <f>VLOOKUP($A1604,'Medical Examinations'!$A$2:$J$2336,6,FALSE)</f>
        <v>No</v>
      </c>
      <c r="H1604" s="17">
        <f>VLOOKUP($A1604,'Medical Examinations'!$A$2:$J$2336,7,FALSE)</f>
        <v>2</v>
      </c>
      <c r="I1604" t="str">
        <f>VLOOKUP($A1604,'Medical Examinations'!$A$2:$J$2336,8,FALSE)</f>
        <v>No</v>
      </c>
      <c r="J1604" t="str">
        <f>VLOOKUP($A1604,'Medical Examinations'!$A$2:$J$2336,9,FALSE)</f>
        <v>Normal Weight</v>
      </c>
      <c r="K1604" t="str">
        <f>VLOOKUP($A1604,'Medical Examinations'!$A$2:$J$2336,10,FALSE)</f>
        <v>Normal</v>
      </c>
      <c r="L1604" s="18">
        <f>VLOOKUP($A1604,'Hospitalisation Details'!$A$2:$H$2345,2,FALSE)</f>
        <v>26479</v>
      </c>
      <c r="M1604" s="13">
        <f>VLOOKUP($A1604,'Hospitalisation Details'!$A$2:$H$2345,4,FALSE)</f>
        <v>6219.93</v>
      </c>
      <c r="N1604" t="str">
        <f>VLOOKUP($A1604,'Hospitalisation Details'!$A$2:$H$2345,5,FALSE)</f>
        <v>tier - 2</v>
      </c>
      <c r="O1604" t="str">
        <f>VLOOKUP($A1604,'Hospitalisation Details'!$A$2:$H$2345,6,FALSE)</f>
        <v>tier - 2</v>
      </c>
      <c r="P1604" t="str">
        <f>VLOOKUP($A1604,'Hospitalisation Details'!$A$2:$H$2345,7,FALSE)</f>
        <v>R1013</v>
      </c>
      <c r="Q1604" s="17">
        <f>VLOOKUP($A1604,'Hospitalisation Details'!$A$2:$H$2345,8,FALSE)</f>
        <v>50</v>
      </c>
    </row>
    <row r="1605" spans="1:17" x14ac:dyDescent="0.25">
      <c r="A1605" t="str">
        <f>'Customer Names'!A1605</f>
        <v>Id1604</v>
      </c>
      <c r="B1605" t="str">
        <f>VLOOKUP($A1605,'Customer Names'!$A$2:$D$2336,3,FALSE)</f>
        <v>Sunny S</v>
      </c>
      <c r="C1605" s="16">
        <f>VLOOKUP($A1605,'Medical Examinations'!$A$2:$J$2336,2,FALSE)</f>
        <v>31.17</v>
      </c>
      <c r="D1605" s="16">
        <f>VLOOKUP($A1605,'Medical Examinations'!$A$2:$J$2336,3,FALSE)</f>
        <v>5.28</v>
      </c>
      <c r="E1605" t="str">
        <f>VLOOKUP($A1605,'Medical Examinations'!$A$2:$J$2336,4,FALSE)</f>
        <v>No</v>
      </c>
      <c r="F1605" t="str">
        <f>VLOOKUP($A1605,'Medical Examinations'!$A$2:$J$2336,5,FALSE)</f>
        <v>No</v>
      </c>
      <c r="G1605" t="str">
        <f>VLOOKUP($A1605,'Medical Examinations'!$A$2:$J$2336,6,FALSE)</f>
        <v>No</v>
      </c>
      <c r="H1605" s="17">
        <f>VLOOKUP($A1605,'Medical Examinations'!$A$2:$J$2336,7,FALSE)</f>
        <v>1</v>
      </c>
      <c r="I1605" t="str">
        <f>VLOOKUP($A1605,'Medical Examinations'!$A$2:$J$2336,8,FALSE)</f>
        <v>No</v>
      </c>
      <c r="J1605" t="str">
        <f>VLOOKUP($A1605,'Medical Examinations'!$A$2:$J$2336,9,FALSE)</f>
        <v>Obesity</v>
      </c>
      <c r="K1605" t="str">
        <f>VLOOKUP($A1605,'Medical Examinations'!$A$2:$J$2336,10,FALSE)</f>
        <v>Normal</v>
      </c>
      <c r="L1605" s="18">
        <f>VLOOKUP($A1605,'Hospitalisation Details'!$A$2:$H$2345,2,FALSE)</f>
        <v>33828</v>
      </c>
      <c r="M1605" s="13">
        <f>VLOOKUP($A1605,'Hospitalisation Details'!$A$2:$H$2345,4,FALSE)</f>
        <v>6208.5</v>
      </c>
      <c r="N1605" t="str">
        <f>VLOOKUP($A1605,'Hospitalisation Details'!$A$2:$H$2345,5,FALSE)</f>
        <v>tier - 2</v>
      </c>
      <c r="O1605" t="str">
        <f>VLOOKUP($A1605,'Hospitalisation Details'!$A$2:$H$2345,6,FALSE)</f>
        <v>tier - 1</v>
      </c>
      <c r="P1605" t="str">
        <f>VLOOKUP($A1605,'Hospitalisation Details'!$A$2:$H$2345,7,FALSE)</f>
        <v>R1021</v>
      </c>
      <c r="Q1605" s="17">
        <f>VLOOKUP($A1605,'Hospitalisation Details'!$A$2:$H$2345,8,FALSE)</f>
        <v>30</v>
      </c>
    </row>
    <row r="1606" spans="1:17" x14ac:dyDescent="0.25">
      <c r="A1606" t="str">
        <f>'Customer Names'!A1606</f>
        <v>Id1605</v>
      </c>
      <c r="B1606" t="str">
        <f>VLOOKUP($A1606,'Customer Names'!$A$2:$D$2336,3,FALSE)</f>
        <v>Anne-Marie</v>
      </c>
      <c r="C1606" s="16">
        <f>VLOOKUP($A1606,'Medical Examinations'!$A$2:$J$2336,2,FALSE)</f>
        <v>36.08</v>
      </c>
      <c r="D1606" s="16">
        <f>VLOOKUP($A1606,'Medical Examinations'!$A$2:$J$2336,3,FALSE)</f>
        <v>4.29</v>
      </c>
      <c r="E1606" t="str">
        <f>VLOOKUP($A1606,'Medical Examinations'!$A$2:$J$2336,4,FALSE)</f>
        <v>No</v>
      </c>
      <c r="F1606" t="str">
        <f>VLOOKUP($A1606,'Medical Examinations'!$A$2:$J$2336,5,FALSE)</f>
        <v>No</v>
      </c>
      <c r="G1606" t="str">
        <f>VLOOKUP($A1606,'Medical Examinations'!$A$2:$J$2336,6,FALSE)</f>
        <v>No</v>
      </c>
      <c r="H1606" s="17">
        <f>VLOOKUP($A1606,'Medical Examinations'!$A$2:$J$2336,7,FALSE)</f>
        <v>0</v>
      </c>
      <c r="I1606" t="str">
        <f>VLOOKUP($A1606,'Medical Examinations'!$A$2:$J$2336,8,FALSE)</f>
        <v>No</v>
      </c>
      <c r="J1606" t="str">
        <f>VLOOKUP($A1606,'Medical Examinations'!$A$2:$J$2336,9,FALSE)</f>
        <v>Obesity</v>
      </c>
      <c r="K1606" t="str">
        <f>VLOOKUP($A1606,'Medical Examinations'!$A$2:$J$2336,10,FALSE)</f>
        <v>Normal</v>
      </c>
      <c r="L1606" s="18">
        <f>VLOOKUP($A1606,'Hospitalisation Details'!$A$2:$H$2345,2,FALSE)</f>
        <v>36413</v>
      </c>
      <c r="M1606" s="13">
        <f>VLOOKUP($A1606,'Hospitalisation Details'!$A$2:$H$2345,4,FALSE)</f>
        <v>6207.26</v>
      </c>
      <c r="N1606" t="str">
        <f>VLOOKUP($A1606,'Hospitalisation Details'!$A$2:$H$2345,5,FALSE)</f>
        <v>tier - 2</v>
      </c>
      <c r="O1606" t="str">
        <f>VLOOKUP($A1606,'Hospitalisation Details'!$A$2:$H$2345,6,FALSE)</f>
        <v>tier - 2</v>
      </c>
      <c r="P1606" t="str">
        <f>VLOOKUP($A1606,'Hospitalisation Details'!$A$2:$H$2345,7,FALSE)</f>
        <v>R1026</v>
      </c>
      <c r="Q1606" s="17">
        <f>VLOOKUP($A1606,'Hospitalisation Details'!$A$2:$H$2345,8,FALSE)</f>
        <v>23</v>
      </c>
    </row>
    <row r="1607" spans="1:17" x14ac:dyDescent="0.25">
      <c r="A1607" t="str">
        <f>'Customer Names'!A1607</f>
        <v>Id1606</v>
      </c>
      <c r="B1607" t="str">
        <f>VLOOKUP($A1607,'Customer Names'!$A$2:$D$2336,3,FALSE)</f>
        <v>Nicholas</v>
      </c>
      <c r="C1607" s="16">
        <f>VLOOKUP($A1607,'Medical Examinations'!$A$2:$J$2336,2,FALSE)</f>
        <v>28.024999999999999</v>
      </c>
      <c r="D1607" s="16">
        <f>VLOOKUP($A1607,'Medical Examinations'!$A$2:$J$2336,3,FALSE)</f>
        <v>5.69</v>
      </c>
      <c r="E1607" t="str">
        <f>VLOOKUP($A1607,'Medical Examinations'!$A$2:$J$2336,4,FALSE)</f>
        <v>yes</v>
      </c>
      <c r="F1607" t="str">
        <f>VLOOKUP($A1607,'Medical Examinations'!$A$2:$J$2336,5,FALSE)</f>
        <v>No</v>
      </c>
      <c r="G1607" t="str">
        <f>VLOOKUP($A1607,'Medical Examinations'!$A$2:$J$2336,6,FALSE)</f>
        <v>No</v>
      </c>
      <c r="H1607" s="17">
        <f>VLOOKUP($A1607,'Medical Examinations'!$A$2:$J$2336,7,FALSE)</f>
        <v>0</v>
      </c>
      <c r="I1607" t="str">
        <f>VLOOKUP($A1607,'Medical Examinations'!$A$2:$J$2336,8,FALSE)</f>
        <v>No</v>
      </c>
      <c r="J1607" t="str">
        <f>VLOOKUP($A1607,'Medical Examinations'!$A$2:$J$2336,9,FALSE)</f>
        <v>Overweight</v>
      </c>
      <c r="K1607" t="str">
        <f>VLOOKUP($A1607,'Medical Examinations'!$A$2:$J$2336,10,FALSE)</f>
        <v>Normal</v>
      </c>
      <c r="L1607" s="18">
        <f>VLOOKUP($A1607,'Hospitalisation Details'!$A$2:$H$2345,2,FALSE)</f>
        <v>31312</v>
      </c>
      <c r="M1607" s="13">
        <f>VLOOKUP($A1607,'Hospitalisation Details'!$A$2:$H$2345,4,FALSE)</f>
        <v>6203.9</v>
      </c>
      <c r="N1607" t="str">
        <f>VLOOKUP($A1607,'Hospitalisation Details'!$A$2:$H$2345,5,FALSE)</f>
        <v>tier - 2</v>
      </c>
      <c r="O1607" t="str">
        <f>VLOOKUP($A1607,'Hospitalisation Details'!$A$2:$H$2345,6,FALSE)</f>
        <v>tier - 2</v>
      </c>
      <c r="P1607" t="str">
        <f>VLOOKUP($A1607,'Hospitalisation Details'!$A$2:$H$2345,7,FALSE)</f>
        <v>R1012</v>
      </c>
      <c r="Q1607" s="17">
        <f>VLOOKUP($A1607,'Hospitalisation Details'!$A$2:$H$2345,8,FALSE)</f>
        <v>37</v>
      </c>
    </row>
    <row r="1608" spans="1:17" x14ac:dyDescent="0.25">
      <c r="A1608" t="str">
        <f>'Customer Names'!A1608</f>
        <v>Id1607</v>
      </c>
      <c r="B1608" t="str">
        <f>VLOOKUP($A1608,'Customer Names'!$A$2:$D$2336,3,FALSE)</f>
        <v>Scott M.</v>
      </c>
      <c r="C1608" s="16">
        <f>VLOOKUP($A1608,'Medical Examinations'!$A$2:$J$2336,2,FALSE)</f>
        <v>24.32</v>
      </c>
      <c r="D1608" s="16">
        <f>VLOOKUP($A1608,'Medical Examinations'!$A$2:$J$2336,3,FALSE)</f>
        <v>5.56</v>
      </c>
      <c r="E1608" t="str">
        <f>VLOOKUP($A1608,'Medical Examinations'!$A$2:$J$2336,4,FALSE)</f>
        <v>yes</v>
      </c>
      <c r="F1608" t="str">
        <f>VLOOKUP($A1608,'Medical Examinations'!$A$2:$J$2336,5,FALSE)</f>
        <v>No</v>
      </c>
      <c r="G1608" t="str">
        <f>VLOOKUP($A1608,'Medical Examinations'!$A$2:$J$2336,6,FALSE)</f>
        <v>No</v>
      </c>
      <c r="H1608" s="17">
        <f>VLOOKUP($A1608,'Medical Examinations'!$A$2:$J$2336,7,FALSE)</f>
        <v>0</v>
      </c>
      <c r="I1608" t="str">
        <f>VLOOKUP($A1608,'Medical Examinations'!$A$2:$J$2336,8,FALSE)</f>
        <v>No</v>
      </c>
      <c r="J1608" t="str">
        <f>VLOOKUP($A1608,'Medical Examinations'!$A$2:$J$2336,9,FALSE)</f>
        <v>Normal Weight</v>
      </c>
      <c r="K1608" t="str">
        <f>VLOOKUP($A1608,'Medical Examinations'!$A$2:$J$2336,10,FALSE)</f>
        <v>Normal</v>
      </c>
      <c r="L1608" s="18">
        <f>VLOOKUP($A1608,'Hospitalisation Details'!$A$2:$H$2345,2,FALSE)</f>
        <v>31250</v>
      </c>
      <c r="M1608" s="13">
        <f>VLOOKUP($A1608,'Hospitalisation Details'!$A$2:$H$2345,4,FALSE)</f>
        <v>6198.75</v>
      </c>
      <c r="N1608" t="str">
        <f>VLOOKUP($A1608,'Hospitalisation Details'!$A$2:$H$2345,5,FALSE)</f>
        <v>tier - 2</v>
      </c>
      <c r="O1608" t="str">
        <f>VLOOKUP($A1608,'Hospitalisation Details'!$A$2:$H$2345,6,FALSE)</f>
        <v>tier - 1</v>
      </c>
      <c r="P1608" t="str">
        <f>VLOOKUP($A1608,'Hospitalisation Details'!$A$2:$H$2345,7,FALSE)</f>
        <v>R1012</v>
      </c>
      <c r="Q1608" s="17">
        <f>VLOOKUP($A1608,'Hospitalisation Details'!$A$2:$H$2345,8,FALSE)</f>
        <v>37</v>
      </c>
    </row>
    <row r="1609" spans="1:17" x14ac:dyDescent="0.25">
      <c r="A1609" t="str">
        <f>'Customer Names'!A1609</f>
        <v>Id1608</v>
      </c>
      <c r="B1609" t="str">
        <f>VLOOKUP($A1609,'Customer Names'!$A$2:$D$2336,3,FALSE)</f>
        <v>Marisa A</v>
      </c>
      <c r="C1609" s="16">
        <f>VLOOKUP($A1609,'Medical Examinations'!$A$2:$J$2336,2,FALSE)</f>
        <v>38</v>
      </c>
      <c r="D1609" s="16">
        <f>VLOOKUP($A1609,'Medical Examinations'!$A$2:$J$2336,3,FALSE)</f>
        <v>5.41</v>
      </c>
      <c r="E1609" t="str">
        <f>VLOOKUP($A1609,'Medical Examinations'!$A$2:$J$2336,4,FALSE)</f>
        <v>yes</v>
      </c>
      <c r="F1609" t="str">
        <f>VLOOKUP($A1609,'Medical Examinations'!$A$2:$J$2336,5,FALSE)</f>
        <v>No</v>
      </c>
      <c r="G1609" t="str">
        <f>VLOOKUP($A1609,'Medical Examinations'!$A$2:$J$2336,6,FALSE)</f>
        <v>No</v>
      </c>
      <c r="H1609" s="17">
        <f>VLOOKUP($A1609,'Medical Examinations'!$A$2:$J$2336,7,FALSE)</f>
        <v>1</v>
      </c>
      <c r="I1609" t="str">
        <f>VLOOKUP($A1609,'Medical Examinations'!$A$2:$J$2336,8,FALSE)</f>
        <v>No</v>
      </c>
      <c r="J1609" t="str">
        <f>VLOOKUP($A1609,'Medical Examinations'!$A$2:$J$2336,9,FALSE)</f>
        <v>Obesity</v>
      </c>
      <c r="K1609" t="str">
        <f>VLOOKUP($A1609,'Medical Examinations'!$A$2:$J$2336,10,FALSE)</f>
        <v>Normal</v>
      </c>
      <c r="L1609" s="18">
        <f>VLOOKUP($A1609,'Hospitalisation Details'!$A$2:$H$2345,2,FALSE)</f>
        <v>32439</v>
      </c>
      <c r="M1609" s="13">
        <f>VLOOKUP($A1609,'Hospitalisation Details'!$A$2:$H$2345,4,FALSE)</f>
        <v>6196.45</v>
      </c>
      <c r="N1609" t="str">
        <f>VLOOKUP($A1609,'Hospitalisation Details'!$A$2:$H$2345,5,FALSE)</f>
        <v>tier - 2</v>
      </c>
      <c r="O1609" t="str">
        <f>VLOOKUP($A1609,'Hospitalisation Details'!$A$2:$H$2345,6,FALSE)</f>
        <v>tier - 1</v>
      </c>
      <c r="P1609" t="str">
        <f>VLOOKUP($A1609,'Hospitalisation Details'!$A$2:$H$2345,7,FALSE)</f>
        <v>R1011</v>
      </c>
      <c r="Q1609" s="17">
        <f>VLOOKUP($A1609,'Hospitalisation Details'!$A$2:$H$2345,8,FALSE)</f>
        <v>34</v>
      </c>
    </row>
    <row r="1610" spans="1:17" x14ac:dyDescent="0.25">
      <c r="A1610" t="str">
        <f>'Customer Names'!A1610</f>
        <v>Id1609</v>
      </c>
      <c r="B1610" t="str">
        <f>VLOOKUP($A1610,'Customer Names'!$A$2:$D$2336,3,FALSE)</f>
        <v>Katie</v>
      </c>
      <c r="C1610" s="16">
        <f>VLOOKUP($A1610,'Medical Examinations'!$A$2:$J$2336,2,FALSE)</f>
        <v>31.6</v>
      </c>
      <c r="D1610" s="16">
        <f>VLOOKUP($A1610,'Medical Examinations'!$A$2:$J$2336,3,FALSE)</f>
        <v>10.85</v>
      </c>
      <c r="E1610" t="str">
        <f>VLOOKUP($A1610,'Medical Examinations'!$A$2:$J$2336,4,FALSE)</f>
        <v>yes</v>
      </c>
      <c r="F1610" t="str">
        <f>VLOOKUP($A1610,'Medical Examinations'!$A$2:$J$2336,5,FALSE)</f>
        <v>No</v>
      </c>
      <c r="G1610" t="str">
        <f>VLOOKUP($A1610,'Medical Examinations'!$A$2:$J$2336,6,FALSE)</f>
        <v>No</v>
      </c>
      <c r="H1610" s="17">
        <f>VLOOKUP($A1610,'Medical Examinations'!$A$2:$J$2336,7,FALSE)</f>
        <v>0</v>
      </c>
      <c r="I1610" t="str">
        <f>VLOOKUP($A1610,'Medical Examinations'!$A$2:$J$2336,8,FALSE)</f>
        <v>No</v>
      </c>
      <c r="J1610" t="str">
        <f>VLOOKUP($A1610,'Medical Examinations'!$A$2:$J$2336,9,FALSE)</f>
        <v>Obesity</v>
      </c>
      <c r="K1610" t="str">
        <f>VLOOKUP($A1610,'Medical Examinations'!$A$2:$J$2336,10,FALSE)</f>
        <v>Diabetes</v>
      </c>
      <c r="L1610" s="18">
        <f>VLOOKUP($A1610,'Hospitalisation Details'!$A$2:$H$2345,2,FALSE)</f>
        <v>29860</v>
      </c>
      <c r="M1610" s="13">
        <f>VLOOKUP($A1610,'Hospitalisation Details'!$A$2:$H$2345,4,FALSE)</f>
        <v>6186.13</v>
      </c>
      <c r="N1610" t="str">
        <f>VLOOKUP($A1610,'Hospitalisation Details'!$A$2:$H$2345,5,FALSE)</f>
        <v>tier - 2</v>
      </c>
      <c r="O1610" t="str">
        <f>VLOOKUP($A1610,'Hospitalisation Details'!$A$2:$H$2345,6,FALSE)</f>
        <v>tier - 3</v>
      </c>
      <c r="P1610" t="str">
        <f>VLOOKUP($A1610,'Hospitalisation Details'!$A$2:$H$2345,7,FALSE)</f>
        <v>R1011</v>
      </c>
      <c r="Q1610" s="17">
        <f>VLOOKUP($A1610,'Hospitalisation Details'!$A$2:$H$2345,8,FALSE)</f>
        <v>41</v>
      </c>
    </row>
    <row r="1611" spans="1:17" x14ac:dyDescent="0.25">
      <c r="A1611" t="str">
        <f>'Customer Names'!A1611</f>
        <v>Id1610</v>
      </c>
      <c r="B1611" t="str">
        <f>VLOOKUP($A1611,'Customer Names'!$A$2:$D$2336,3,FALSE)</f>
        <v>Amy L</v>
      </c>
      <c r="C1611" s="16">
        <f>VLOOKUP($A1611,'Medical Examinations'!$A$2:$J$2336,2,FALSE)</f>
        <v>31.02</v>
      </c>
      <c r="D1611" s="16">
        <f>VLOOKUP($A1611,'Medical Examinations'!$A$2:$J$2336,3,FALSE)</f>
        <v>11.63</v>
      </c>
      <c r="E1611" t="str">
        <f>VLOOKUP($A1611,'Medical Examinations'!$A$2:$J$2336,4,FALSE)</f>
        <v>yes</v>
      </c>
      <c r="F1611" t="str">
        <f>VLOOKUP($A1611,'Medical Examinations'!$A$2:$J$2336,5,FALSE)</f>
        <v>No</v>
      </c>
      <c r="G1611" t="str">
        <f>VLOOKUP($A1611,'Medical Examinations'!$A$2:$J$2336,6,FALSE)</f>
        <v>No</v>
      </c>
      <c r="H1611" s="17">
        <f>VLOOKUP($A1611,'Medical Examinations'!$A$2:$J$2336,7,FALSE)</f>
        <v>0</v>
      </c>
      <c r="I1611" t="str">
        <f>VLOOKUP($A1611,'Medical Examinations'!$A$2:$J$2336,8,FALSE)</f>
        <v>No</v>
      </c>
      <c r="J1611" t="str">
        <f>VLOOKUP($A1611,'Medical Examinations'!$A$2:$J$2336,9,FALSE)</f>
        <v>Obesity</v>
      </c>
      <c r="K1611" t="str">
        <f>VLOOKUP($A1611,'Medical Examinations'!$A$2:$J$2336,10,FALSE)</f>
        <v>Diabetes</v>
      </c>
      <c r="L1611" s="18">
        <f>VLOOKUP($A1611,'Hospitalisation Details'!$A$2:$H$2345,2,FALSE)</f>
        <v>29912</v>
      </c>
      <c r="M1611" s="13">
        <f>VLOOKUP($A1611,'Hospitalisation Details'!$A$2:$H$2345,4,FALSE)</f>
        <v>6185.32</v>
      </c>
      <c r="N1611" t="str">
        <f>VLOOKUP($A1611,'Hospitalisation Details'!$A$2:$H$2345,5,FALSE)</f>
        <v>tier - 2</v>
      </c>
      <c r="O1611" t="str">
        <f>VLOOKUP($A1611,'Hospitalisation Details'!$A$2:$H$2345,6,FALSE)</f>
        <v>tier - 1</v>
      </c>
      <c r="P1611" t="str">
        <f>VLOOKUP($A1611,'Hospitalisation Details'!$A$2:$H$2345,7,FALSE)</f>
        <v>R1013</v>
      </c>
      <c r="Q1611" s="17">
        <f>VLOOKUP($A1611,'Hospitalisation Details'!$A$2:$H$2345,8,FALSE)</f>
        <v>41</v>
      </c>
    </row>
    <row r="1612" spans="1:17" x14ac:dyDescent="0.25">
      <c r="A1612" t="str">
        <f>'Customer Names'!A1612</f>
        <v>Id1611</v>
      </c>
      <c r="B1612" t="str">
        <f>VLOOKUP($A1612,'Customer Names'!$A$2:$D$2336,3,FALSE)</f>
        <v>Jenna M</v>
      </c>
      <c r="C1612" s="16">
        <f>VLOOKUP($A1612,'Medical Examinations'!$A$2:$J$2336,2,FALSE)</f>
        <v>29.26</v>
      </c>
      <c r="D1612" s="16">
        <f>VLOOKUP($A1612,'Medical Examinations'!$A$2:$J$2336,3,FALSE)</f>
        <v>5.68</v>
      </c>
      <c r="E1612" t="str">
        <f>VLOOKUP($A1612,'Medical Examinations'!$A$2:$J$2336,4,FALSE)</f>
        <v>yes</v>
      </c>
      <c r="F1612" t="str">
        <f>VLOOKUP($A1612,'Medical Examinations'!$A$2:$J$2336,5,FALSE)</f>
        <v>No</v>
      </c>
      <c r="G1612" t="str">
        <f>VLOOKUP($A1612,'Medical Examinations'!$A$2:$J$2336,6,FALSE)</f>
        <v>No</v>
      </c>
      <c r="H1612" s="17">
        <f>VLOOKUP($A1612,'Medical Examinations'!$A$2:$J$2336,7,FALSE)</f>
        <v>1</v>
      </c>
      <c r="I1612" t="str">
        <f>VLOOKUP($A1612,'Medical Examinations'!$A$2:$J$2336,8,FALSE)</f>
        <v>No</v>
      </c>
      <c r="J1612" t="str">
        <f>VLOOKUP($A1612,'Medical Examinations'!$A$2:$J$2336,9,FALSE)</f>
        <v>Overweight</v>
      </c>
      <c r="K1612" t="str">
        <f>VLOOKUP($A1612,'Medical Examinations'!$A$2:$J$2336,10,FALSE)</f>
        <v>Normal</v>
      </c>
      <c r="L1612" s="18">
        <f>VLOOKUP($A1612,'Hospitalisation Details'!$A$2:$H$2345,2,FALSE)</f>
        <v>32448</v>
      </c>
      <c r="M1612" s="13">
        <f>VLOOKUP($A1612,'Hospitalisation Details'!$A$2:$H$2345,4,FALSE)</f>
        <v>6184.3</v>
      </c>
      <c r="N1612" t="str">
        <f>VLOOKUP($A1612,'Hospitalisation Details'!$A$2:$H$2345,5,FALSE)</f>
        <v>tier - 2</v>
      </c>
      <c r="O1612" t="str">
        <f>VLOOKUP($A1612,'Hospitalisation Details'!$A$2:$H$2345,6,FALSE)</f>
        <v>tier - 3</v>
      </c>
      <c r="P1612" t="str">
        <f>VLOOKUP($A1612,'Hospitalisation Details'!$A$2:$H$2345,7,FALSE)</f>
        <v>R1013</v>
      </c>
      <c r="Q1612" s="17">
        <f>VLOOKUP($A1612,'Hospitalisation Details'!$A$2:$H$2345,8,FALSE)</f>
        <v>34</v>
      </c>
    </row>
    <row r="1613" spans="1:17" x14ac:dyDescent="0.25">
      <c r="A1613" t="str">
        <f>'Customer Names'!A1613</f>
        <v>Id1612</v>
      </c>
      <c r="B1613" t="str">
        <f>VLOOKUP($A1613,'Customer Names'!$A$2:$D$2336,3,FALSE)</f>
        <v>Elizabeth M.</v>
      </c>
      <c r="C1613" s="16">
        <f>VLOOKUP($A1613,'Medical Examinations'!$A$2:$J$2336,2,FALSE)</f>
        <v>15.09</v>
      </c>
      <c r="D1613" s="16">
        <f>VLOOKUP($A1613,'Medical Examinations'!$A$2:$J$2336,3,FALSE)</f>
        <v>7.59</v>
      </c>
      <c r="E1613" t="str">
        <f>VLOOKUP($A1613,'Medical Examinations'!$A$2:$J$2336,4,FALSE)</f>
        <v>yes</v>
      </c>
      <c r="F1613" t="str">
        <f>VLOOKUP($A1613,'Medical Examinations'!$A$2:$J$2336,5,FALSE)</f>
        <v>No</v>
      </c>
      <c r="G1613" t="str">
        <f>VLOOKUP($A1613,'Medical Examinations'!$A$2:$J$2336,6,FALSE)</f>
        <v>No</v>
      </c>
      <c r="H1613" s="17">
        <f>VLOOKUP($A1613,'Medical Examinations'!$A$2:$J$2336,7,FALSE)</f>
        <v>2</v>
      </c>
      <c r="I1613" t="str">
        <f>VLOOKUP($A1613,'Medical Examinations'!$A$2:$J$2336,8,FALSE)</f>
        <v>No</v>
      </c>
      <c r="J1613" t="str">
        <f>VLOOKUP($A1613,'Medical Examinations'!$A$2:$J$2336,9,FALSE)</f>
        <v>Underweight</v>
      </c>
      <c r="K1613" t="str">
        <f>VLOOKUP($A1613,'Medical Examinations'!$A$2:$J$2336,10,FALSE)</f>
        <v>Diabetes</v>
      </c>
      <c r="L1613" s="18">
        <f>VLOOKUP($A1613,'Hospitalisation Details'!$A$2:$H$2345,2,FALSE)</f>
        <v>25846</v>
      </c>
      <c r="M1613" s="13">
        <f>VLOOKUP($A1613,'Hospitalisation Details'!$A$2:$H$2345,4,FALSE)</f>
        <v>6183.46</v>
      </c>
      <c r="N1613" t="str">
        <f>VLOOKUP($A1613,'Hospitalisation Details'!$A$2:$H$2345,5,FALSE)</f>
        <v>tier - 2</v>
      </c>
      <c r="O1613" t="str">
        <f>VLOOKUP($A1613,'Hospitalisation Details'!$A$2:$H$2345,6,FALSE)</f>
        <v>tier - 2</v>
      </c>
      <c r="P1613" t="str">
        <f>VLOOKUP($A1613,'Hospitalisation Details'!$A$2:$H$2345,7,FALSE)</f>
        <v>R1012</v>
      </c>
      <c r="Q1613" s="17">
        <f>VLOOKUP($A1613,'Hospitalisation Details'!$A$2:$H$2345,8,FALSE)</f>
        <v>52</v>
      </c>
    </row>
    <row r="1614" spans="1:17" x14ac:dyDescent="0.25">
      <c r="A1614" t="str">
        <f>'Customer Names'!A1614</f>
        <v>Id1613</v>
      </c>
      <c r="B1614" t="str">
        <f>VLOOKUP($A1614,'Customer Names'!$A$2:$D$2336,3,FALSE)</f>
        <v>Lyazid</v>
      </c>
      <c r="C1614" s="16">
        <f>VLOOKUP($A1614,'Medical Examinations'!$A$2:$J$2336,2,FALSE)</f>
        <v>22.63</v>
      </c>
      <c r="D1614" s="16">
        <f>VLOOKUP($A1614,'Medical Examinations'!$A$2:$J$2336,3,FALSE)</f>
        <v>5.09</v>
      </c>
      <c r="E1614" t="str">
        <f>VLOOKUP($A1614,'Medical Examinations'!$A$2:$J$2336,4,FALSE)</f>
        <v>yes</v>
      </c>
      <c r="F1614" t="str">
        <f>VLOOKUP($A1614,'Medical Examinations'!$A$2:$J$2336,5,FALSE)</f>
        <v>No</v>
      </c>
      <c r="G1614" t="str">
        <f>VLOOKUP($A1614,'Medical Examinations'!$A$2:$J$2336,6,FALSE)</f>
        <v>No</v>
      </c>
      <c r="H1614" s="17">
        <f>VLOOKUP($A1614,'Medical Examinations'!$A$2:$J$2336,7,FALSE)</f>
        <v>0</v>
      </c>
      <c r="I1614" t="str">
        <f>VLOOKUP($A1614,'Medical Examinations'!$A$2:$J$2336,8,FALSE)</f>
        <v>No</v>
      </c>
      <c r="J1614" t="str">
        <f>VLOOKUP($A1614,'Medical Examinations'!$A$2:$J$2336,9,FALSE)</f>
        <v>Normal Weight</v>
      </c>
      <c r="K1614" t="str">
        <f>VLOOKUP($A1614,'Medical Examinations'!$A$2:$J$2336,10,FALSE)</f>
        <v>Normal</v>
      </c>
      <c r="L1614" s="18">
        <f>VLOOKUP($A1614,'Hospitalisation Details'!$A$2:$H$2345,2,FALSE)</f>
        <v>31268</v>
      </c>
      <c r="M1614" s="13">
        <f>VLOOKUP($A1614,'Hospitalisation Details'!$A$2:$H$2345,4,FALSE)</f>
        <v>6183.32</v>
      </c>
      <c r="N1614" t="str">
        <f>VLOOKUP($A1614,'Hospitalisation Details'!$A$2:$H$2345,5,FALSE)</f>
        <v>tier - 2</v>
      </c>
      <c r="O1614" t="str">
        <f>VLOOKUP($A1614,'Hospitalisation Details'!$A$2:$H$2345,6,FALSE)</f>
        <v>tier - 2</v>
      </c>
      <c r="P1614" t="str">
        <f>VLOOKUP($A1614,'Hospitalisation Details'!$A$2:$H$2345,7,FALSE)</f>
        <v>R1012</v>
      </c>
      <c r="Q1614" s="17">
        <f>VLOOKUP($A1614,'Hospitalisation Details'!$A$2:$H$2345,8,FALSE)</f>
        <v>37</v>
      </c>
    </row>
    <row r="1615" spans="1:17" x14ac:dyDescent="0.25">
      <c r="A1615" t="str">
        <f>'Customer Names'!A1615</f>
        <v>Id1614</v>
      </c>
      <c r="B1615" t="str">
        <f>VLOOKUP($A1615,'Customer Names'!$A$2:$D$2336,3,FALSE)</f>
        <v>Lindsey A.</v>
      </c>
      <c r="C1615" s="16">
        <f>VLOOKUP($A1615,'Medical Examinations'!$A$2:$J$2336,2,FALSE)</f>
        <v>23.46</v>
      </c>
      <c r="D1615" s="16">
        <f>VLOOKUP($A1615,'Medical Examinations'!$A$2:$J$2336,3,FALSE)</f>
        <v>4.21</v>
      </c>
      <c r="E1615" t="str">
        <f>VLOOKUP($A1615,'Medical Examinations'!$A$2:$J$2336,4,FALSE)</f>
        <v>No</v>
      </c>
      <c r="F1615" t="str">
        <f>VLOOKUP($A1615,'Medical Examinations'!$A$2:$J$2336,5,FALSE)</f>
        <v>No</v>
      </c>
      <c r="G1615" t="str">
        <f>VLOOKUP($A1615,'Medical Examinations'!$A$2:$J$2336,6,FALSE)</f>
        <v>No</v>
      </c>
      <c r="H1615" s="17">
        <f>VLOOKUP($A1615,'Medical Examinations'!$A$2:$J$2336,7,FALSE)</f>
        <v>1</v>
      </c>
      <c r="I1615" t="str">
        <f>VLOOKUP($A1615,'Medical Examinations'!$A$2:$J$2336,8,FALSE)</f>
        <v>No</v>
      </c>
      <c r="J1615" t="str">
        <f>VLOOKUP($A1615,'Medical Examinations'!$A$2:$J$2336,9,FALSE)</f>
        <v>Normal Weight</v>
      </c>
      <c r="K1615" t="str">
        <f>VLOOKUP($A1615,'Medical Examinations'!$A$2:$J$2336,10,FALSE)</f>
        <v>Normal</v>
      </c>
      <c r="L1615" s="18">
        <f>VLOOKUP($A1615,'Hospitalisation Details'!$A$2:$H$2345,2,FALSE)</f>
        <v>30961</v>
      </c>
      <c r="M1615" s="13">
        <f>VLOOKUP($A1615,'Hospitalisation Details'!$A$2:$H$2345,4,FALSE)</f>
        <v>6170.96</v>
      </c>
      <c r="N1615" t="str">
        <f>VLOOKUP($A1615,'Hospitalisation Details'!$A$2:$H$2345,5,FALSE)</f>
        <v>tier - 2</v>
      </c>
      <c r="O1615" t="str">
        <f>VLOOKUP($A1615,'Hospitalisation Details'!$A$2:$H$2345,6,FALSE)</f>
        <v>tier - 1</v>
      </c>
      <c r="P1615" t="str">
        <f>VLOOKUP($A1615,'Hospitalisation Details'!$A$2:$H$2345,7,FALSE)</f>
        <v>R1013</v>
      </c>
      <c r="Q1615" s="17">
        <f>VLOOKUP($A1615,'Hospitalisation Details'!$A$2:$H$2345,8,FALSE)</f>
        <v>38</v>
      </c>
    </row>
    <row r="1616" spans="1:17" x14ac:dyDescent="0.25">
      <c r="A1616" t="str">
        <f>'Customer Names'!A1616</f>
        <v>Id1615</v>
      </c>
      <c r="B1616" t="str">
        <f>VLOOKUP($A1616,'Customer Names'!$A$2:$D$2336,3,FALSE)</f>
        <v>Chris</v>
      </c>
      <c r="C1616" s="16">
        <f>VLOOKUP($A1616,'Medical Examinations'!$A$2:$J$2336,2,FALSE)</f>
        <v>22.56</v>
      </c>
      <c r="D1616" s="16">
        <f>VLOOKUP($A1616,'Medical Examinations'!$A$2:$J$2336,3,FALSE)</f>
        <v>4.34</v>
      </c>
      <c r="E1616" t="str">
        <f>VLOOKUP($A1616,'Medical Examinations'!$A$2:$J$2336,4,FALSE)</f>
        <v>yes</v>
      </c>
      <c r="F1616" t="str">
        <f>VLOOKUP($A1616,'Medical Examinations'!$A$2:$J$2336,5,FALSE)</f>
        <v>No</v>
      </c>
      <c r="G1616" t="str">
        <f>VLOOKUP($A1616,'Medical Examinations'!$A$2:$J$2336,6,FALSE)</f>
        <v>No</v>
      </c>
      <c r="H1616" s="17">
        <f>VLOOKUP($A1616,'Medical Examinations'!$A$2:$J$2336,7,FALSE)</f>
        <v>0</v>
      </c>
      <c r="I1616" t="str">
        <f>VLOOKUP($A1616,'Medical Examinations'!$A$2:$J$2336,8,FALSE)</f>
        <v>No</v>
      </c>
      <c r="J1616" t="str">
        <f>VLOOKUP($A1616,'Medical Examinations'!$A$2:$J$2336,9,FALSE)</f>
        <v>Normal Weight</v>
      </c>
      <c r="K1616" t="str">
        <f>VLOOKUP($A1616,'Medical Examinations'!$A$2:$J$2336,10,FALSE)</f>
        <v>Normal</v>
      </c>
      <c r="L1616" s="18">
        <f>VLOOKUP($A1616,'Hospitalisation Details'!$A$2:$H$2345,2,FALSE)</f>
        <v>31335</v>
      </c>
      <c r="M1616" s="13">
        <f>VLOOKUP($A1616,'Hospitalisation Details'!$A$2:$H$2345,4,FALSE)</f>
        <v>6159.57</v>
      </c>
      <c r="N1616" t="str">
        <f>VLOOKUP($A1616,'Hospitalisation Details'!$A$2:$H$2345,5,FALSE)</f>
        <v>tier - 2</v>
      </c>
      <c r="O1616" t="str">
        <f>VLOOKUP($A1616,'Hospitalisation Details'!$A$2:$H$2345,6,FALSE)</f>
        <v>tier - 1</v>
      </c>
      <c r="P1616" t="str">
        <f>VLOOKUP($A1616,'Hospitalisation Details'!$A$2:$H$2345,7,FALSE)</f>
        <v>R1012</v>
      </c>
      <c r="Q1616" s="17">
        <f>VLOOKUP($A1616,'Hospitalisation Details'!$A$2:$H$2345,8,FALSE)</f>
        <v>37</v>
      </c>
    </row>
    <row r="1617" spans="1:17" x14ac:dyDescent="0.25">
      <c r="A1617" t="str">
        <f>'Customer Names'!A1617</f>
        <v>Id1616</v>
      </c>
      <c r="B1617" t="str">
        <f>VLOOKUP($A1617,'Customer Names'!$A$2:$D$2336,3,FALSE)</f>
        <v>Jennifer A</v>
      </c>
      <c r="C1617" s="16">
        <f>VLOOKUP($A1617,'Medical Examinations'!$A$2:$J$2336,2,FALSE)</f>
        <v>19.28</v>
      </c>
      <c r="D1617" s="16">
        <f>VLOOKUP($A1617,'Medical Examinations'!$A$2:$J$2336,3,FALSE)</f>
        <v>11.85</v>
      </c>
      <c r="E1617" t="str">
        <f>VLOOKUP($A1617,'Medical Examinations'!$A$2:$J$2336,4,FALSE)</f>
        <v>No</v>
      </c>
      <c r="F1617" t="str">
        <f>VLOOKUP($A1617,'Medical Examinations'!$A$2:$J$2336,5,FALSE)</f>
        <v>No</v>
      </c>
      <c r="G1617" t="str">
        <f>VLOOKUP($A1617,'Medical Examinations'!$A$2:$J$2336,6,FALSE)</f>
        <v>No</v>
      </c>
      <c r="H1617" s="17">
        <f>VLOOKUP($A1617,'Medical Examinations'!$A$2:$J$2336,7,FALSE)</f>
        <v>2</v>
      </c>
      <c r="I1617" t="str">
        <f>VLOOKUP($A1617,'Medical Examinations'!$A$2:$J$2336,8,FALSE)</f>
        <v>No</v>
      </c>
      <c r="J1617" t="str">
        <f>VLOOKUP($A1617,'Medical Examinations'!$A$2:$J$2336,9,FALSE)</f>
        <v>Normal Weight</v>
      </c>
      <c r="K1617" t="str">
        <f>VLOOKUP($A1617,'Medical Examinations'!$A$2:$J$2336,10,FALSE)</f>
        <v>Diabetes</v>
      </c>
      <c r="L1617" s="18">
        <f>VLOOKUP($A1617,'Hospitalisation Details'!$A$2:$H$2345,2,FALSE)</f>
        <v>26974</v>
      </c>
      <c r="M1617" s="13">
        <f>VLOOKUP($A1617,'Hospitalisation Details'!$A$2:$H$2345,4,FALSE)</f>
        <v>6152.05</v>
      </c>
      <c r="N1617" t="str">
        <f>VLOOKUP($A1617,'Hospitalisation Details'!$A$2:$H$2345,5,FALSE)</f>
        <v>tier - 2</v>
      </c>
      <c r="O1617" t="str">
        <f>VLOOKUP($A1617,'Hospitalisation Details'!$A$2:$H$2345,6,FALSE)</f>
        <v>tier - 3</v>
      </c>
      <c r="P1617" t="str">
        <f>VLOOKUP($A1617,'Hospitalisation Details'!$A$2:$H$2345,7,FALSE)</f>
        <v>R1013</v>
      </c>
      <c r="Q1617" s="17">
        <f>VLOOKUP($A1617,'Hospitalisation Details'!$A$2:$H$2345,8,FALSE)</f>
        <v>49</v>
      </c>
    </row>
    <row r="1618" spans="1:17" x14ac:dyDescent="0.25">
      <c r="A1618" t="str">
        <f>'Customer Names'!A1618</f>
        <v>Id1617</v>
      </c>
      <c r="B1618" t="str">
        <f>VLOOKUP($A1618,'Customer Names'!$A$2:$D$2336,3,FALSE)</f>
        <v>Leif S.</v>
      </c>
      <c r="C1618" s="16">
        <f>VLOOKUP($A1618,'Medical Examinations'!$A$2:$J$2336,2,FALSE)</f>
        <v>15.37</v>
      </c>
      <c r="D1618" s="16">
        <f>VLOOKUP($A1618,'Medical Examinations'!$A$2:$J$2336,3,FALSE)</f>
        <v>9.61</v>
      </c>
      <c r="E1618" t="str">
        <f>VLOOKUP($A1618,'Medical Examinations'!$A$2:$J$2336,4,FALSE)</f>
        <v>yes</v>
      </c>
      <c r="F1618" t="str">
        <f>VLOOKUP($A1618,'Medical Examinations'!$A$2:$J$2336,5,FALSE)</f>
        <v>No</v>
      </c>
      <c r="G1618" t="str">
        <f>VLOOKUP($A1618,'Medical Examinations'!$A$2:$J$2336,6,FALSE)</f>
        <v>No</v>
      </c>
      <c r="H1618" s="17">
        <f>VLOOKUP($A1618,'Medical Examinations'!$A$2:$J$2336,7,FALSE)</f>
        <v>2</v>
      </c>
      <c r="I1618" t="str">
        <f>VLOOKUP($A1618,'Medical Examinations'!$A$2:$J$2336,8,FALSE)</f>
        <v>No</v>
      </c>
      <c r="J1618" t="str">
        <f>VLOOKUP($A1618,'Medical Examinations'!$A$2:$J$2336,9,FALSE)</f>
        <v>Underweight</v>
      </c>
      <c r="K1618" t="str">
        <f>VLOOKUP($A1618,'Medical Examinations'!$A$2:$J$2336,10,FALSE)</f>
        <v>Diabetes</v>
      </c>
      <c r="L1618" s="18">
        <f>VLOOKUP($A1618,'Hospitalisation Details'!$A$2:$H$2345,2,FALSE)</f>
        <v>25855</v>
      </c>
      <c r="M1618" s="13">
        <f>VLOOKUP($A1618,'Hospitalisation Details'!$A$2:$H$2345,4,FALSE)</f>
        <v>6147.12</v>
      </c>
      <c r="N1618" t="str">
        <f>VLOOKUP($A1618,'Hospitalisation Details'!$A$2:$H$2345,5,FALSE)</f>
        <v>tier - 2</v>
      </c>
      <c r="O1618" t="str">
        <f>VLOOKUP($A1618,'Hospitalisation Details'!$A$2:$H$2345,6,FALSE)</f>
        <v>tier - 3</v>
      </c>
      <c r="P1618" t="str">
        <f>VLOOKUP($A1618,'Hospitalisation Details'!$A$2:$H$2345,7,FALSE)</f>
        <v>R1012</v>
      </c>
      <c r="Q1618" s="17">
        <f>VLOOKUP($A1618,'Hospitalisation Details'!$A$2:$H$2345,8,FALSE)</f>
        <v>52</v>
      </c>
    </row>
    <row r="1619" spans="1:17" x14ac:dyDescent="0.25">
      <c r="A1619" t="str">
        <f>'Customer Names'!A1619</f>
        <v>Id1618</v>
      </c>
      <c r="B1619" t="str">
        <f>VLOOKUP($A1619,'Customer Names'!$A$2:$D$2336,3,FALSE)</f>
        <v>Stephanie A</v>
      </c>
      <c r="C1619" s="16">
        <f>VLOOKUP($A1619,'Medical Examinations'!$A$2:$J$2336,2,FALSE)</f>
        <v>18.71</v>
      </c>
      <c r="D1619" s="16">
        <f>VLOOKUP($A1619,'Medical Examinations'!$A$2:$J$2336,3,FALSE)</f>
        <v>5.29</v>
      </c>
      <c r="E1619" t="str">
        <f>VLOOKUP($A1619,'Medical Examinations'!$A$2:$J$2336,4,FALSE)</f>
        <v>yes</v>
      </c>
      <c r="F1619" t="str">
        <f>VLOOKUP($A1619,'Medical Examinations'!$A$2:$J$2336,5,FALSE)</f>
        <v>No</v>
      </c>
      <c r="G1619" t="str">
        <f>VLOOKUP($A1619,'Medical Examinations'!$A$2:$J$2336,6,FALSE)</f>
        <v>No</v>
      </c>
      <c r="H1619" s="17">
        <f>VLOOKUP($A1619,'Medical Examinations'!$A$2:$J$2336,7,FALSE)</f>
        <v>0</v>
      </c>
      <c r="I1619" t="str">
        <f>VLOOKUP($A1619,'Medical Examinations'!$A$2:$J$2336,8,FALSE)</f>
        <v>No</v>
      </c>
      <c r="J1619" t="str">
        <f>VLOOKUP($A1619,'Medical Examinations'!$A$2:$J$2336,9,FALSE)</f>
        <v>Normal Weight</v>
      </c>
      <c r="K1619" t="str">
        <f>VLOOKUP($A1619,'Medical Examinations'!$A$2:$J$2336,10,FALSE)</f>
        <v>Normal</v>
      </c>
      <c r="L1619" s="18">
        <f>VLOOKUP($A1619,'Hospitalisation Details'!$A$2:$H$2345,2,FALSE)</f>
        <v>28106</v>
      </c>
      <c r="M1619" s="13">
        <f>VLOOKUP($A1619,'Hospitalisation Details'!$A$2:$H$2345,4,FALSE)</f>
        <v>6139.14</v>
      </c>
      <c r="N1619" t="str">
        <f>VLOOKUP($A1619,'Hospitalisation Details'!$A$2:$H$2345,5,FALSE)</f>
        <v>tier - 2</v>
      </c>
      <c r="O1619" t="str">
        <f>VLOOKUP($A1619,'Hospitalisation Details'!$A$2:$H$2345,6,FALSE)</f>
        <v>tier - 3</v>
      </c>
      <c r="P1619" t="str">
        <f>VLOOKUP($A1619,'Hospitalisation Details'!$A$2:$H$2345,7,FALSE)</f>
        <v>R1013</v>
      </c>
      <c r="Q1619" s="17">
        <f>VLOOKUP($A1619,'Hospitalisation Details'!$A$2:$H$2345,8,FALSE)</f>
        <v>46</v>
      </c>
    </row>
    <row r="1620" spans="1:17" x14ac:dyDescent="0.25">
      <c r="A1620" t="str">
        <f>'Customer Names'!A1620</f>
        <v>Id1619</v>
      </c>
      <c r="B1620" t="str">
        <f>VLOOKUP($A1620,'Customer Names'!$A$2:$D$2336,3,FALSE)</f>
        <v>Bo</v>
      </c>
      <c r="C1620" s="16">
        <f>VLOOKUP($A1620,'Medical Examinations'!$A$2:$J$2336,2,FALSE)</f>
        <v>20.61</v>
      </c>
      <c r="D1620" s="16">
        <f>VLOOKUP($A1620,'Medical Examinations'!$A$2:$J$2336,3,FALSE)</f>
        <v>6.89</v>
      </c>
      <c r="E1620" t="str">
        <f>VLOOKUP($A1620,'Medical Examinations'!$A$2:$J$2336,4,FALSE)</f>
        <v>No</v>
      </c>
      <c r="F1620" t="str">
        <f>VLOOKUP($A1620,'Medical Examinations'!$A$2:$J$2336,5,FALSE)</f>
        <v>No</v>
      </c>
      <c r="G1620" t="str">
        <f>VLOOKUP($A1620,'Medical Examinations'!$A$2:$J$2336,6,FALSE)</f>
        <v>No</v>
      </c>
      <c r="H1620" s="17">
        <f>VLOOKUP($A1620,'Medical Examinations'!$A$2:$J$2336,7,FALSE)</f>
        <v>0</v>
      </c>
      <c r="I1620" t="str">
        <f>VLOOKUP($A1620,'Medical Examinations'!$A$2:$J$2336,8,FALSE)</f>
        <v>No</v>
      </c>
      <c r="J1620" t="str">
        <f>VLOOKUP($A1620,'Medical Examinations'!$A$2:$J$2336,9,FALSE)</f>
        <v>Normal Weight</v>
      </c>
      <c r="K1620" t="str">
        <f>VLOOKUP($A1620,'Medical Examinations'!$A$2:$J$2336,10,FALSE)</f>
        <v>Diabetes</v>
      </c>
      <c r="L1620" s="18">
        <f>VLOOKUP($A1620,'Hospitalisation Details'!$A$2:$H$2345,2,FALSE)</f>
        <v>28738</v>
      </c>
      <c r="M1620" s="13">
        <f>VLOOKUP($A1620,'Hospitalisation Details'!$A$2:$H$2345,4,FALSE)</f>
        <v>6138.58</v>
      </c>
      <c r="N1620" t="str">
        <f>VLOOKUP($A1620,'Hospitalisation Details'!$A$2:$H$2345,5,FALSE)</f>
        <v>tier - 2</v>
      </c>
      <c r="O1620" t="str">
        <f>VLOOKUP($A1620,'Hospitalisation Details'!$A$2:$H$2345,6,FALSE)</f>
        <v>tier - 1</v>
      </c>
      <c r="P1620" t="str">
        <f>VLOOKUP($A1620,'Hospitalisation Details'!$A$2:$H$2345,7,FALSE)</f>
        <v>R1013</v>
      </c>
      <c r="Q1620" s="17">
        <f>VLOOKUP($A1620,'Hospitalisation Details'!$A$2:$H$2345,8,FALSE)</f>
        <v>44</v>
      </c>
    </row>
    <row r="1621" spans="1:17" x14ac:dyDescent="0.25">
      <c r="A1621" t="str">
        <f>'Customer Names'!A1621</f>
        <v>Id1620</v>
      </c>
      <c r="B1621" t="str">
        <f>VLOOKUP($A1621,'Customer Names'!$A$2:$D$2336,3,FALSE)</f>
        <v>Leah</v>
      </c>
      <c r="C1621" s="16">
        <f>VLOOKUP($A1621,'Medical Examinations'!$A$2:$J$2336,2,FALSE)</f>
        <v>15.99</v>
      </c>
      <c r="D1621" s="16">
        <f>VLOOKUP($A1621,'Medical Examinations'!$A$2:$J$2336,3,FALSE)</f>
        <v>4.57</v>
      </c>
      <c r="E1621" t="str">
        <f>VLOOKUP($A1621,'Medical Examinations'!$A$2:$J$2336,4,FALSE)</f>
        <v>yes</v>
      </c>
      <c r="F1621" t="str">
        <f>VLOOKUP($A1621,'Medical Examinations'!$A$2:$J$2336,5,FALSE)</f>
        <v>No</v>
      </c>
      <c r="G1621" t="str">
        <f>VLOOKUP($A1621,'Medical Examinations'!$A$2:$J$2336,6,FALSE)</f>
        <v>Yes</v>
      </c>
      <c r="H1621" s="17">
        <f>VLOOKUP($A1621,'Medical Examinations'!$A$2:$J$2336,7,FALSE)</f>
        <v>1</v>
      </c>
      <c r="I1621" t="str">
        <f>VLOOKUP($A1621,'Medical Examinations'!$A$2:$J$2336,8,FALSE)</f>
        <v>No</v>
      </c>
      <c r="J1621" t="str">
        <f>VLOOKUP($A1621,'Medical Examinations'!$A$2:$J$2336,9,FALSE)</f>
        <v>Underweight</v>
      </c>
      <c r="K1621" t="str">
        <f>VLOOKUP($A1621,'Medical Examinations'!$A$2:$J$2336,10,FALSE)</f>
        <v>Normal</v>
      </c>
      <c r="L1621" s="18">
        <f>VLOOKUP($A1621,'Hospitalisation Details'!$A$2:$H$2345,2,FALSE)</f>
        <v>25516</v>
      </c>
      <c r="M1621" s="13">
        <f>VLOOKUP($A1621,'Hospitalisation Details'!$A$2:$H$2345,4,FALSE)</f>
        <v>6138.5</v>
      </c>
      <c r="N1621" t="str">
        <f>VLOOKUP($A1621,'Hospitalisation Details'!$A$2:$H$2345,5,FALSE)</f>
        <v>tier - 2</v>
      </c>
      <c r="O1621" t="str">
        <f>VLOOKUP($A1621,'Hospitalisation Details'!$A$2:$H$2345,6,FALSE)</f>
        <v>tier - 2</v>
      </c>
      <c r="P1621" t="str">
        <f>VLOOKUP($A1621,'Hospitalisation Details'!$A$2:$H$2345,7,FALSE)</f>
        <v>R1011</v>
      </c>
      <c r="Q1621" s="17">
        <f>VLOOKUP($A1621,'Hospitalisation Details'!$A$2:$H$2345,8,FALSE)</f>
        <v>53</v>
      </c>
    </row>
    <row r="1622" spans="1:17" x14ac:dyDescent="0.25">
      <c r="A1622" t="str">
        <f>'Customer Names'!A1622</f>
        <v>Id1621</v>
      </c>
      <c r="B1622" t="str">
        <f>VLOOKUP($A1622,'Customer Names'!$A$2:$D$2336,3,FALSE)</f>
        <v>Kara Lynne</v>
      </c>
      <c r="C1622" s="16">
        <f>VLOOKUP($A1622,'Medical Examinations'!$A$2:$J$2336,2,FALSE)</f>
        <v>33.155000000000001</v>
      </c>
      <c r="D1622" s="16">
        <f>VLOOKUP($A1622,'Medical Examinations'!$A$2:$J$2336,3,FALSE)</f>
        <v>4.32</v>
      </c>
      <c r="E1622" t="str">
        <f>VLOOKUP($A1622,'Medical Examinations'!$A$2:$J$2336,4,FALSE)</f>
        <v>No</v>
      </c>
      <c r="F1622" t="str">
        <f>VLOOKUP($A1622,'Medical Examinations'!$A$2:$J$2336,5,FALSE)</f>
        <v>No</v>
      </c>
      <c r="G1622" t="str">
        <f>VLOOKUP($A1622,'Medical Examinations'!$A$2:$J$2336,6,FALSE)</f>
        <v>No</v>
      </c>
      <c r="H1622" s="17">
        <f>VLOOKUP($A1622,'Medical Examinations'!$A$2:$J$2336,7,FALSE)</f>
        <v>0</v>
      </c>
      <c r="I1622" t="str">
        <f>VLOOKUP($A1622,'Medical Examinations'!$A$2:$J$2336,8,FALSE)</f>
        <v>No</v>
      </c>
      <c r="J1622" t="str">
        <f>VLOOKUP($A1622,'Medical Examinations'!$A$2:$J$2336,9,FALSE)</f>
        <v>Obesity</v>
      </c>
      <c r="K1622" t="str">
        <f>VLOOKUP($A1622,'Medical Examinations'!$A$2:$J$2336,10,FALSE)</f>
        <v>Normal</v>
      </c>
      <c r="L1622" s="18">
        <f>VLOOKUP($A1622,'Hospitalisation Details'!$A$2:$H$2345,2,FALSE)</f>
        <v>33103</v>
      </c>
      <c r="M1622" s="13">
        <f>VLOOKUP($A1622,'Hospitalisation Details'!$A$2:$H$2345,4,FALSE)</f>
        <v>6128.8</v>
      </c>
      <c r="N1622" t="str">
        <f>VLOOKUP($A1622,'Hospitalisation Details'!$A$2:$H$2345,5,FALSE)</f>
        <v>tier - 2</v>
      </c>
      <c r="O1622" t="str">
        <f>VLOOKUP($A1622,'Hospitalisation Details'!$A$2:$H$2345,6,FALSE)</f>
        <v>tier - 3</v>
      </c>
      <c r="P1622" t="str">
        <f>VLOOKUP($A1622,'Hospitalisation Details'!$A$2:$H$2345,7,FALSE)</f>
        <v>R1012</v>
      </c>
      <c r="Q1622" s="17">
        <f>VLOOKUP($A1622,'Hospitalisation Details'!$A$2:$H$2345,8,FALSE)</f>
        <v>32</v>
      </c>
    </row>
    <row r="1623" spans="1:17" x14ac:dyDescent="0.25">
      <c r="A1623" t="str">
        <f>'Customer Names'!A1623</f>
        <v>Id1622</v>
      </c>
      <c r="B1623" t="str">
        <f>VLOOKUP($A1623,'Customer Names'!$A$2:$D$2336,3,FALSE)</f>
        <v>Jeffrey</v>
      </c>
      <c r="C1623" s="16">
        <f>VLOOKUP($A1623,'Medical Examinations'!$A$2:$J$2336,2,FALSE)</f>
        <v>26.22</v>
      </c>
      <c r="D1623" s="16">
        <f>VLOOKUP($A1623,'Medical Examinations'!$A$2:$J$2336,3,FALSE)</f>
        <v>5.57</v>
      </c>
      <c r="E1623" t="str">
        <f>VLOOKUP($A1623,'Medical Examinations'!$A$2:$J$2336,4,FALSE)</f>
        <v>yes</v>
      </c>
      <c r="F1623" t="str">
        <f>VLOOKUP($A1623,'Medical Examinations'!$A$2:$J$2336,5,FALSE)</f>
        <v>No</v>
      </c>
      <c r="G1623" t="str">
        <f>VLOOKUP($A1623,'Medical Examinations'!$A$2:$J$2336,6,FALSE)</f>
        <v>Yes</v>
      </c>
      <c r="H1623" s="17">
        <f>VLOOKUP($A1623,'Medical Examinations'!$A$2:$J$2336,7,FALSE)</f>
        <v>1</v>
      </c>
      <c r="I1623" t="str">
        <f>VLOOKUP($A1623,'Medical Examinations'!$A$2:$J$2336,8,FALSE)</f>
        <v>No</v>
      </c>
      <c r="J1623" t="str">
        <f>VLOOKUP($A1623,'Medical Examinations'!$A$2:$J$2336,9,FALSE)</f>
        <v>Overweight</v>
      </c>
      <c r="K1623" t="str">
        <f>VLOOKUP($A1623,'Medical Examinations'!$A$2:$J$2336,10,FALSE)</f>
        <v>Normal</v>
      </c>
      <c r="L1623" s="18">
        <f>VLOOKUP($A1623,'Hospitalisation Details'!$A$2:$H$2345,2,FALSE)</f>
        <v>30636</v>
      </c>
      <c r="M1623" s="13">
        <f>VLOOKUP($A1623,'Hospitalisation Details'!$A$2:$H$2345,4,FALSE)</f>
        <v>6123.57</v>
      </c>
      <c r="N1623" t="str">
        <f>VLOOKUP($A1623,'Hospitalisation Details'!$A$2:$H$2345,5,FALSE)</f>
        <v>tier - 3</v>
      </c>
      <c r="O1623" t="str">
        <f>VLOOKUP($A1623,'Hospitalisation Details'!$A$2:$H$2345,6,FALSE)</f>
        <v>tier - 2</v>
      </c>
      <c r="P1623" t="str">
        <f>VLOOKUP($A1623,'Hospitalisation Details'!$A$2:$H$2345,7,FALSE)</f>
        <v>R1012</v>
      </c>
      <c r="Q1623" s="17">
        <f>VLOOKUP($A1623,'Hospitalisation Details'!$A$2:$H$2345,8,FALSE)</f>
        <v>39</v>
      </c>
    </row>
    <row r="1624" spans="1:17" x14ac:dyDescent="0.25">
      <c r="A1624" t="str">
        <f>'Customer Names'!A1624</f>
        <v>Id1623</v>
      </c>
      <c r="B1624" t="str">
        <f>VLOOKUP($A1624,'Customer Names'!$A$2:$D$2336,3,FALSE)</f>
        <v>Justin</v>
      </c>
      <c r="C1624" s="16">
        <f>VLOOKUP($A1624,'Medical Examinations'!$A$2:$J$2336,2,FALSE)</f>
        <v>21.85</v>
      </c>
      <c r="D1624" s="16">
        <f>VLOOKUP($A1624,'Medical Examinations'!$A$2:$J$2336,3,FALSE)</f>
        <v>5.26</v>
      </c>
      <c r="E1624" t="str">
        <f>VLOOKUP($A1624,'Medical Examinations'!$A$2:$J$2336,4,FALSE)</f>
        <v>yes</v>
      </c>
      <c r="F1624" t="str">
        <f>VLOOKUP($A1624,'Medical Examinations'!$A$2:$J$2336,5,FALSE)</f>
        <v>No</v>
      </c>
      <c r="G1624" t="str">
        <f>VLOOKUP($A1624,'Medical Examinations'!$A$2:$J$2336,6,FALSE)</f>
        <v>Yes</v>
      </c>
      <c r="H1624" s="17">
        <f>VLOOKUP($A1624,'Medical Examinations'!$A$2:$J$2336,7,FALSE)</f>
        <v>1</v>
      </c>
      <c r="I1624" t="str">
        <f>VLOOKUP($A1624,'Medical Examinations'!$A$2:$J$2336,8,FALSE)</f>
        <v>No</v>
      </c>
      <c r="J1624" t="str">
        <f>VLOOKUP($A1624,'Medical Examinations'!$A$2:$J$2336,9,FALSE)</f>
        <v>Normal Weight</v>
      </c>
      <c r="K1624" t="str">
        <f>VLOOKUP($A1624,'Medical Examinations'!$A$2:$J$2336,10,FALSE)</f>
        <v>Normal</v>
      </c>
      <c r="L1624" s="18">
        <f>VLOOKUP($A1624,'Hospitalisation Details'!$A$2:$H$2345,2,FALSE)</f>
        <v>30539</v>
      </c>
      <c r="M1624" s="13">
        <f>VLOOKUP($A1624,'Hospitalisation Details'!$A$2:$H$2345,4,FALSE)</f>
        <v>6117.49</v>
      </c>
      <c r="N1624" t="str">
        <f>VLOOKUP($A1624,'Hospitalisation Details'!$A$2:$H$2345,5,FALSE)</f>
        <v>tier - 2</v>
      </c>
      <c r="O1624" t="str">
        <f>VLOOKUP($A1624,'Hospitalisation Details'!$A$2:$H$2345,6,FALSE)</f>
        <v>tier - 3</v>
      </c>
      <c r="P1624" t="str">
        <f>VLOOKUP($A1624,'Hospitalisation Details'!$A$2:$H$2345,7,FALSE)</f>
        <v>R1012</v>
      </c>
      <c r="Q1624" s="17">
        <f>VLOOKUP($A1624,'Hospitalisation Details'!$A$2:$H$2345,8,FALSE)</f>
        <v>39</v>
      </c>
    </row>
    <row r="1625" spans="1:17" x14ac:dyDescent="0.25">
      <c r="A1625" t="str">
        <f>'Customer Names'!A1625</f>
        <v>Id1624</v>
      </c>
      <c r="B1625" t="str">
        <f>VLOOKUP($A1625,'Customer Names'!$A$2:$D$2336,3,FALSE)</f>
        <v>Emily</v>
      </c>
      <c r="C1625" s="16">
        <f>VLOOKUP($A1625,'Medical Examinations'!$A$2:$J$2336,2,FALSE)</f>
        <v>30.495000000000001</v>
      </c>
      <c r="D1625" s="16">
        <f>VLOOKUP($A1625,'Medical Examinations'!$A$2:$J$2336,3,FALSE)</f>
        <v>6.25</v>
      </c>
      <c r="E1625" t="str">
        <f>VLOOKUP($A1625,'Medical Examinations'!$A$2:$J$2336,4,FALSE)</f>
        <v>No</v>
      </c>
      <c r="F1625" t="str">
        <f>VLOOKUP($A1625,'Medical Examinations'!$A$2:$J$2336,5,FALSE)</f>
        <v>No</v>
      </c>
      <c r="G1625" t="str">
        <f>VLOOKUP($A1625,'Medical Examinations'!$A$2:$J$2336,6,FALSE)</f>
        <v>No</v>
      </c>
      <c r="H1625" s="17">
        <f>VLOOKUP($A1625,'Medical Examinations'!$A$2:$J$2336,7,FALSE)</f>
        <v>0</v>
      </c>
      <c r="I1625" t="str">
        <f>VLOOKUP($A1625,'Medical Examinations'!$A$2:$J$2336,8,FALSE)</f>
        <v>No</v>
      </c>
      <c r="J1625" t="str">
        <f>VLOOKUP($A1625,'Medical Examinations'!$A$2:$J$2336,9,FALSE)</f>
        <v>Obesity</v>
      </c>
      <c r="K1625" t="str">
        <f>VLOOKUP($A1625,'Medical Examinations'!$A$2:$J$2336,10,FALSE)</f>
        <v>Prediabetes</v>
      </c>
      <c r="L1625" s="18">
        <f>VLOOKUP($A1625,'Hospitalisation Details'!$A$2:$H$2345,2,FALSE)</f>
        <v>33444</v>
      </c>
      <c r="M1625" s="13">
        <f>VLOOKUP($A1625,'Hospitalisation Details'!$A$2:$H$2345,4,FALSE)</f>
        <v>6113.23</v>
      </c>
      <c r="N1625" t="str">
        <f>VLOOKUP($A1625,'Hospitalisation Details'!$A$2:$H$2345,5,FALSE)</f>
        <v>tier - 2</v>
      </c>
      <c r="O1625" t="str">
        <f>VLOOKUP($A1625,'Hospitalisation Details'!$A$2:$H$2345,6,FALSE)</f>
        <v>tier - 2</v>
      </c>
      <c r="P1625" t="str">
        <f>VLOOKUP($A1625,'Hospitalisation Details'!$A$2:$H$2345,7,FALSE)</f>
        <v>R1024</v>
      </c>
      <c r="Q1625" s="17">
        <f>VLOOKUP($A1625,'Hospitalisation Details'!$A$2:$H$2345,8,FALSE)</f>
        <v>31</v>
      </c>
    </row>
    <row r="1626" spans="1:17" x14ac:dyDescent="0.25">
      <c r="A1626" t="str">
        <f>'Customer Names'!A1626</f>
        <v>Id1625</v>
      </c>
      <c r="B1626" t="str">
        <f>VLOOKUP($A1626,'Customer Names'!$A$2:$D$2336,3,FALSE)</f>
        <v>Rebecca</v>
      </c>
      <c r="C1626" s="16">
        <f>VLOOKUP($A1626,'Medical Examinations'!$A$2:$J$2336,2,FALSE)</f>
        <v>34.104999999999997</v>
      </c>
      <c r="D1626" s="16">
        <f>VLOOKUP($A1626,'Medical Examinations'!$A$2:$J$2336,3,FALSE)</f>
        <v>5.67</v>
      </c>
      <c r="E1626" t="str">
        <f>VLOOKUP($A1626,'Medical Examinations'!$A$2:$J$2336,4,FALSE)</f>
        <v>yes</v>
      </c>
      <c r="F1626" t="str">
        <f>VLOOKUP($A1626,'Medical Examinations'!$A$2:$J$2336,5,FALSE)</f>
        <v>No</v>
      </c>
      <c r="G1626" t="str">
        <f>VLOOKUP($A1626,'Medical Examinations'!$A$2:$J$2336,6,FALSE)</f>
        <v>No</v>
      </c>
      <c r="H1626" s="17">
        <f>VLOOKUP($A1626,'Medical Examinations'!$A$2:$J$2336,7,FALSE)</f>
        <v>0</v>
      </c>
      <c r="I1626" t="str">
        <f>VLOOKUP($A1626,'Medical Examinations'!$A$2:$J$2336,8,FALSE)</f>
        <v>No</v>
      </c>
      <c r="J1626" t="str">
        <f>VLOOKUP($A1626,'Medical Examinations'!$A$2:$J$2336,9,FALSE)</f>
        <v>Obesity</v>
      </c>
      <c r="K1626" t="str">
        <f>VLOOKUP($A1626,'Medical Examinations'!$A$2:$J$2336,10,FALSE)</f>
        <v>Normal</v>
      </c>
      <c r="L1626" s="18">
        <f>VLOOKUP($A1626,'Hospitalisation Details'!$A$2:$H$2345,2,FALSE)</f>
        <v>31249</v>
      </c>
      <c r="M1626" s="13">
        <f>VLOOKUP($A1626,'Hospitalisation Details'!$A$2:$H$2345,4,FALSE)</f>
        <v>6112.35</v>
      </c>
      <c r="N1626" t="str">
        <f>VLOOKUP($A1626,'Hospitalisation Details'!$A$2:$H$2345,5,FALSE)</f>
        <v>tier - 2</v>
      </c>
      <c r="O1626" t="str">
        <f>VLOOKUP($A1626,'Hospitalisation Details'!$A$2:$H$2345,6,FALSE)</f>
        <v>tier - 1</v>
      </c>
      <c r="P1626" t="str">
        <f>VLOOKUP($A1626,'Hospitalisation Details'!$A$2:$H$2345,7,FALSE)</f>
        <v>R1012</v>
      </c>
      <c r="Q1626" s="17">
        <f>VLOOKUP($A1626,'Hospitalisation Details'!$A$2:$H$2345,8,FALSE)</f>
        <v>37</v>
      </c>
    </row>
    <row r="1627" spans="1:17" x14ac:dyDescent="0.25">
      <c r="A1627" t="str">
        <f>'Customer Names'!A1627</f>
        <v>Id1626</v>
      </c>
      <c r="B1627" t="str">
        <f>VLOOKUP($A1627,'Customer Names'!$A$2:$D$2336,3,FALSE)</f>
        <v>Allie</v>
      </c>
      <c r="C1627" s="16">
        <f>VLOOKUP($A1627,'Medical Examinations'!$A$2:$J$2336,2,FALSE)</f>
        <v>32.770000000000003</v>
      </c>
      <c r="D1627" s="16">
        <f>VLOOKUP($A1627,'Medical Examinations'!$A$2:$J$2336,3,FALSE)</f>
        <v>4.42</v>
      </c>
      <c r="E1627" t="str">
        <f>VLOOKUP($A1627,'Medical Examinations'!$A$2:$J$2336,4,FALSE)</f>
        <v>yes</v>
      </c>
      <c r="F1627" t="str">
        <f>VLOOKUP($A1627,'Medical Examinations'!$A$2:$J$2336,5,FALSE)</f>
        <v>No</v>
      </c>
      <c r="G1627" t="str">
        <f>VLOOKUP($A1627,'Medical Examinations'!$A$2:$J$2336,6,FALSE)</f>
        <v>No</v>
      </c>
      <c r="H1627" s="17">
        <f>VLOOKUP($A1627,'Medical Examinations'!$A$2:$J$2336,7,FALSE)</f>
        <v>1</v>
      </c>
      <c r="I1627" t="str">
        <f>VLOOKUP($A1627,'Medical Examinations'!$A$2:$J$2336,8,FALSE)</f>
        <v>No</v>
      </c>
      <c r="J1627" t="str">
        <f>VLOOKUP($A1627,'Medical Examinations'!$A$2:$J$2336,9,FALSE)</f>
        <v>Obesity</v>
      </c>
      <c r="K1627" t="str">
        <f>VLOOKUP($A1627,'Medical Examinations'!$A$2:$J$2336,10,FALSE)</f>
        <v>Normal</v>
      </c>
      <c r="L1627" s="18">
        <f>VLOOKUP($A1627,'Hospitalisation Details'!$A$2:$H$2345,2,FALSE)</f>
        <v>34951</v>
      </c>
      <c r="M1627" s="13">
        <f>VLOOKUP($A1627,'Hospitalisation Details'!$A$2:$H$2345,4,FALSE)</f>
        <v>6111.95</v>
      </c>
      <c r="N1627" t="str">
        <f>VLOOKUP($A1627,'Hospitalisation Details'!$A$2:$H$2345,5,FALSE)</f>
        <v>tier - 2</v>
      </c>
      <c r="O1627" t="str">
        <f>VLOOKUP($A1627,'Hospitalisation Details'!$A$2:$H$2345,6,FALSE)</f>
        <v>tier - 3</v>
      </c>
      <c r="P1627" t="str">
        <f>VLOOKUP($A1627,'Hospitalisation Details'!$A$2:$H$2345,7,FALSE)</f>
        <v>R1026</v>
      </c>
      <c r="Q1627" s="17">
        <f>VLOOKUP($A1627,'Hospitalisation Details'!$A$2:$H$2345,8,FALSE)</f>
        <v>27</v>
      </c>
    </row>
    <row r="1628" spans="1:17" x14ac:dyDescent="0.25">
      <c r="A1628" t="str">
        <f>'Customer Names'!A1628</f>
        <v>Id1627</v>
      </c>
      <c r="B1628" t="str">
        <f>VLOOKUP($A1628,'Customer Names'!$A$2:$D$2336,3,FALSE)</f>
        <v>Trasi</v>
      </c>
      <c r="C1628" s="16">
        <f>VLOOKUP($A1628,'Medical Examinations'!$A$2:$J$2336,2,FALSE)</f>
        <v>16.850000000000001</v>
      </c>
      <c r="D1628" s="16">
        <f>VLOOKUP($A1628,'Medical Examinations'!$A$2:$J$2336,3,FALSE)</f>
        <v>11.75</v>
      </c>
      <c r="E1628" t="str">
        <f>VLOOKUP($A1628,'Medical Examinations'!$A$2:$J$2336,4,FALSE)</f>
        <v>yes</v>
      </c>
      <c r="F1628" t="str">
        <f>VLOOKUP($A1628,'Medical Examinations'!$A$2:$J$2336,5,FALSE)</f>
        <v>No</v>
      </c>
      <c r="G1628" t="str">
        <f>VLOOKUP($A1628,'Medical Examinations'!$A$2:$J$2336,6,FALSE)</f>
        <v>No</v>
      </c>
      <c r="H1628" s="17">
        <f>VLOOKUP($A1628,'Medical Examinations'!$A$2:$J$2336,7,FALSE)</f>
        <v>2</v>
      </c>
      <c r="I1628" t="str">
        <f>VLOOKUP($A1628,'Medical Examinations'!$A$2:$J$2336,8,FALSE)</f>
        <v>No</v>
      </c>
      <c r="J1628" t="str">
        <f>VLOOKUP($A1628,'Medical Examinations'!$A$2:$J$2336,9,FALSE)</f>
        <v>Underweight</v>
      </c>
      <c r="K1628" t="str">
        <f>VLOOKUP($A1628,'Medical Examinations'!$A$2:$J$2336,10,FALSE)</f>
        <v>Diabetes</v>
      </c>
      <c r="L1628" s="18">
        <f>VLOOKUP($A1628,'Hospitalisation Details'!$A$2:$H$2345,2,FALSE)</f>
        <v>25728</v>
      </c>
      <c r="M1628" s="13">
        <f>VLOOKUP($A1628,'Hospitalisation Details'!$A$2:$H$2345,4,FALSE)</f>
        <v>6098.38</v>
      </c>
      <c r="N1628" t="str">
        <f>VLOOKUP($A1628,'Hospitalisation Details'!$A$2:$H$2345,5,FALSE)</f>
        <v>tier - 2</v>
      </c>
      <c r="O1628" t="str">
        <f>VLOOKUP($A1628,'Hospitalisation Details'!$A$2:$H$2345,6,FALSE)</f>
        <v>tier - 2</v>
      </c>
      <c r="P1628" t="str">
        <f>VLOOKUP($A1628,'Hospitalisation Details'!$A$2:$H$2345,7,FALSE)</f>
        <v>R1013</v>
      </c>
      <c r="Q1628" s="17">
        <f>VLOOKUP($A1628,'Hospitalisation Details'!$A$2:$H$2345,8,FALSE)</f>
        <v>52</v>
      </c>
    </row>
    <row r="1629" spans="1:17" x14ac:dyDescent="0.25">
      <c r="A1629" t="str">
        <f>'Customer Names'!A1629</f>
        <v>Id1628</v>
      </c>
      <c r="B1629" t="str">
        <f>VLOOKUP($A1629,'Customer Names'!$A$2:$D$2336,3,FALSE)</f>
        <v>Kevin</v>
      </c>
      <c r="C1629" s="16">
        <f>VLOOKUP($A1629,'Medical Examinations'!$A$2:$J$2336,2,FALSE)</f>
        <v>34.700000000000003</v>
      </c>
      <c r="D1629" s="16">
        <f>VLOOKUP($A1629,'Medical Examinations'!$A$2:$J$2336,3,FALSE)</f>
        <v>6.06</v>
      </c>
      <c r="E1629" t="str">
        <f>VLOOKUP($A1629,'Medical Examinations'!$A$2:$J$2336,4,FALSE)</f>
        <v>No</v>
      </c>
      <c r="F1629" t="str">
        <f>VLOOKUP($A1629,'Medical Examinations'!$A$2:$J$2336,5,FALSE)</f>
        <v>No</v>
      </c>
      <c r="G1629" t="str">
        <f>VLOOKUP($A1629,'Medical Examinations'!$A$2:$J$2336,6,FALSE)</f>
        <v>No</v>
      </c>
      <c r="H1629" s="17">
        <f>VLOOKUP($A1629,'Medical Examinations'!$A$2:$J$2336,7,FALSE)</f>
        <v>1</v>
      </c>
      <c r="I1629" t="str">
        <f>VLOOKUP($A1629,'Medical Examinations'!$A$2:$J$2336,8,FALSE)</f>
        <v>No</v>
      </c>
      <c r="J1629" t="str">
        <f>VLOOKUP($A1629,'Medical Examinations'!$A$2:$J$2336,9,FALSE)</f>
        <v>Obesity</v>
      </c>
      <c r="K1629" t="str">
        <f>VLOOKUP($A1629,'Medical Examinations'!$A$2:$J$2336,10,FALSE)</f>
        <v>Prediabetes</v>
      </c>
      <c r="L1629" s="18">
        <f>VLOOKUP($A1629,'Hospitalisation Details'!$A$2:$H$2345,2,FALSE)</f>
        <v>30888</v>
      </c>
      <c r="M1629" s="13">
        <f>VLOOKUP($A1629,'Hospitalisation Details'!$A$2:$H$2345,4,FALSE)</f>
        <v>6082.41</v>
      </c>
      <c r="N1629" t="str">
        <f>VLOOKUP($A1629,'Hospitalisation Details'!$A$2:$H$2345,5,FALSE)</f>
        <v>tier - 1</v>
      </c>
      <c r="O1629" t="str">
        <f>VLOOKUP($A1629,'Hospitalisation Details'!$A$2:$H$2345,6,FALSE)</f>
        <v>tier - 2</v>
      </c>
      <c r="P1629" t="str">
        <f>VLOOKUP($A1629,'Hospitalisation Details'!$A$2:$H$2345,7,FALSE)</f>
        <v>R1011</v>
      </c>
      <c r="Q1629" s="17">
        <f>VLOOKUP($A1629,'Hospitalisation Details'!$A$2:$H$2345,8,FALSE)</f>
        <v>38</v>
      </c>
    </row>
    <row r="1630" spans="1:17" x14ac:dyDescent="0.25">
      <c r="A1630" t="str">
        <f>'Customer Names'!A1630</f>
        <v>Id1629</v>
      </c>
      <c r="B1630" t="str">
        <f>VLOOKUP($A1630,'Customer Names'!$A$2:$D$2336,3,FALSE)</f>
        <v>Fernando</v>
      </c>
      <c r="C1630" s="16">
        <f>VLOOKUP($A1630,'Medical Examinations'!$A$2:$J$2336,2,FALSE)</f>
        <v>37.049999999999997</v>
      </c>
      <c r="D1630" s="16">
        <f>VLOOKUP($A1630,'Medical Examinations'!$A$2:$J$2336,3,FALSE)</f>
        <v>5.48</v>
      </c>
      <c r="E1630" t="str">
        <f>VLOOKUP($A1630,'Medical Examinations'!$A$2:$J$2336,4,FALSE)</f>
        <v>No</v>
      </c>
      <c r="F1630" t="str">
        <f>VLOOKUP($A1630,'Medical Examinations'!$A$2:$J$2336,5,FALSE)</f>
        <v>No</v>
      </c>
      <c r="G1630" t="str">
        <f>VLOOKUP($A1630,'Medical Examinations'!$A$2:$J$2336,6,FALSE)</f>
        <v>No</v>
      </c>
      <c r="H1630" s="17">
        <f>VLOOKUP($A1630,'Medical Examinations'!$A$2:$J$2336,7,FALSE)</f>
        <v>1</v>
      </c>
      <c r="I1630" t="str">
        <f>VLOOKUP($A1630,'Medical Examinations'!$A$2:$J$2336,8,FALSE)</f>
        <v>No</v>
      </c>
      <c r="J1630" t="str">
        <f>VLOOKUP($A1630,'Medical Examinations'!$A$2:$J$2336,9,FALSE)</f>
        <v>Obesity</v>
      </c>
      <c r="K1630" t="str">
        <f>VLOOKUP($A1630,'Medical Examinations'!$A$2:$J$2336,10,FALSE)</f>
        <v>Normal</v>
      </c>
      <c r="L1630" s="18">
        <f>VLOOKUP($A1630,'Hospitalisation Details'!$A$2:$H$2345,2,FALSE)</f>
        <v>30969</v>
      </c>
      <c r="M1630" s="13">
        <f>VLOOKUP($A1630,'Hospitalisation Details'!$A$2:$H$2345,4,FALSE)</f>
        <v>6079.67</v>
      </c>
      <c r="N1630" t="str">
        <f>VLOOKUP($A1630,'Hospitalisation Details'!$A$2:$H$2345,5,FALSE)</f>
        <v>tier - 1</v>
      </c>
      <c r="O1630" t="str">
        <f>VLOOKUP($A1630,'Hospitalisation Details'!$A$2:$H$2345,6,FALSE)</f>
        <v>tier - 1</v>
      </c>
      <c r="P1630" t="str">
        <f>VLOOKUP($A1630,'Hospitalisation Details'!$A$2:$H$2345,7,FALSE)</f>
        <v>R1014</v>
      </c>
      <c r="Q1630" s="17">
        <f>VLOOKUP($A1630,'Hospitalisation Details'!$A$2:$H$2345,8,FALSE)</f>
        <v>38</v>
      </c>
    </row>
    <row r="1631" spans="1:17" x14ac:dyDescent="0.25">
      <c r="A1631" t="str">
        <f>'Customer Names'!A1631</f>
        <v>Id1630</v>
      </c>
      <c r="B1631" t="str">
        <f>VLOOKUP($A1631,'Customer Names'!$A$2:$D$2336,3,FALSE)</f>
        <v>Ieva</v>
      </c>
      <c r="C1631" s="16">
        <f>VLOOKUP($A1631,'Medical Examinations'!$A$2:$J$2336,2,FALSE)</f>
        <v>18.78</v>
      </c>
      <c r="D1631" s="16">
        <f>VLOOKUP($A1631,'Medical Examinations'!$A$2:$J$2336,3,FALSE)</f>
        <v>4.45</v>
      </c>
      <c r="E1631" t="str">
        <f>VLOOKUP($A1631,'Medical Examinations'!$A$2:$J$2336,4,FALSE)</f>
        <v>No</v>
      </c>
      <c r="F1631" t="str">
        <f>VLOOKUP($A1631,'Medical Examinations'!$A$2:$J$2336,5,FALSE)</f>
        <v>No</v>
      </c>
      <c r="G1631" t="str">
        <f>VLOOKUP($A1631,'Medical Examinations'!$A$2:$J$2336,6,FALSE)</f>
        <v>Yes</v>
      </c>
      <c r="H1631" s="17">
        <f>VLOOKUP($A1631,'Medical Examinations'!$A$2:$J$2336,7,FALSE)</f>
        <v>1</v>
      </c>
      <c r="I1631" t="str">
        <f>VLOOKUP($A1631,'Medical Examinations'!$A$2:$J$2336,8,FALSE)</f>
        <v>No</v>
      </c>
      <c r="J1631" t="str">
        <f>VLOOKUP($A1631,'Medical Examinations'!$A$2:$J$2336,9,FALSE)</f>
        <v>Normal Weight</v>
      </c>
      <c r="K1631" t="str">
        <f>VLOOKUP($A1631,'Medical Examinations'!$A$2:$J$2336,10,FALSE)</f>
        <v>Normal</v>
      </c>
      <c r="L1631" s="18">
        <f>VLOOKUP($A1631,'Hospitalisation Details'!$A$2:$H$2345,2,FALSE)</f>
        <v>29075</v>
      </c>
      <c r="M1631" s="13">
        <f>VLOOKUP($A1631,'Hospitalisation Details'!$A$2:$H$2345,4,FALSE)</f>
        <v>6074.37</v>
      </c>
      <c r="N1631" t="str">
        <f>VLOOKUP($A1631,'Hospitalisation Details'!$A$2:$H$2345,5,FALSE)</f>
        <v>tier - 2</v>
      </c>
      <c r="O1631" t="str">
        <f>VLOOKUP($A1631,'Hospitalisation Details'!$A$2:$H$2345,6,FALSE)</f>
        <v>tier - 2</v>
      </c>
      <c r="P1631" t="str">
        <f>VLOOKUP($A1631,'Hospitalisation Details'!$A$2:$H$2345,7,FALSE)</f>
        <v>R1012</v>
      </c>
      <c r="Q1631" s="17">
        <f>VLOOKUP($A1631,'Hospitalisation Details'!$A$2:$H$2345,8,FALSE)</f>
        <v>43</v>
      </c>
    </row>
    <row r="1632" spans="1:17" x14ac:dyDescent="0.25">
      <c r="A1632" t="str">
        <f>'Customer Names'!A1632</f>
        <v>Id1631</v>
      </c>
      <c r="B1632" t="str">
        <f>VLOOKUP($A1632,'Customer Names'!$A$2:$D$2336,3,FALSE)</f>
        <v>Chris</v>
      </c>
      <c r="C1632" s="16">
        <f>VLOOKUP($A1632,'Medical Examinations'!$A$2:$J$2336,2,FALSE)</f>
        <v>28.024999999999999</v>
      </c>
      <c r="D1632" s="16">
        <f>VLOOKUP($A1632,'Medical Examinations'!$A$2:$J$2336,3,FALSE)</f>
        <v>5</v>
      </c>
      <c r="E1632" t="str">
        <f>VLOOKUP($A1632,'Medical Examinations'!$A$2:$J$2336,4,FALSE)</f>
        <v>No</v>
      </c>
      <c r="F1632" t="str">
        <f>VLOOKUP($A1632,'Medical Examinations'!$A$2:$J$2336,5,FALSE)</f>
        <v>No</v>
      </c>
      <c r="G1632" t="str">
        <f>VLOOKUP($A1632,'Medical Examinations'!$A$2:$J$2336,6,FALSE)</f>
        <v>No</v>
      </c>
      <c r="H1632" s="17">
        <f>VLOOKUP($A1632,'Medical Examinations'!$A$2:$J$2336,7,FALSE)</f>
        <v>1</v>
      </c>
      <c r="I1632" t="str">
        <f>VLOOKUP($A1632,'Medical Examinations'!$A$2:$J$2336,8,FALSE)</f>
        <v>No</v>
      </c>
      <c r="J1632" t="str">
        <f>VLOOKUP($A1632,'Medical Examinations'!$A$2:$J$2336,9,FALSE)</f>
        <v>Overweight</v>
      </c>
      <c r="K1632" t="str">
        <f>VLOOKUP($A1632,'Medical Examinations'!$A$2:$J$2336,10,FALSE)</f>
        <v>Normal</v>
      </c>
      <c r="L1632" s="18">
        <f>VLOOKUP($A1632,'Hospitalisation Details'!$A$2:$H$2345,2,FALSE)</f>
        <v>30946</v>
      </c>
      <c r="M1632" s="13">
        <f>VLOOKUP($A1632,'Hospitalisation Details'!$A$2:$H$2345,4,FALSE)</f>
        <v>6067.13</v>
      </c>
      <c r="N1632" t="str">
        <f>VLOOKUP($A1632,'Hospitalisation Details'!$A$2:$H$2345,5,FALSE)</f>
        <v>tier - 3</v>
      </c>
      <c r="O1632" t="str">
        <f>VLOOKUP($A1632,'Hospitalisation Details'!$A$2:$H$2345,6,FALSE)</f>
        <v>tier - 1</v>
      </c>
      <c r="P1632" t="str">
        <f>VLOOKUP($A1632,'Hospitalisation Details'!$A$2:$H$2345,7,FALSE)</f>
        <v>R1016</v>
      </c>
      <c r="Q1632" s="17">
        <f>VLOOKUP($A1632,'Hospitalisation Details'!$A$2:$H$2345,8,FALSE)</f>
        <v>38</v>
      </c>
    </row>
    <row r="1633" spans="1:17" x14ac:dyDescent="0.25">
      <c r="A1633" t="str">
        <f>'Customer Names'!A1633</f>
        <v>Id1632</v>
      </c>
      <c r="B1633" t="str">
        <f>VLOOKUP($A1633,'Customer Names'!$A$2:$D$2336,3,FALSE)</f>
        <v>Drew L.</v>
      </c>
      <c r="C1633" s="16">
        <f>VLOOKUP($A1633,'Medical Examinations'!$A$2:$J$2336,2,FALSE)</f>
        <v>35.090000000000003</v>
      </c>
      <c r="D1633" s="16">
        <f>VLOOKUP($A1633,'Medical Examinations'!$A$2:$J$2336,3,FALSE)</f>
        <v>5.84</v>
      </c>
      <c r="E1633" t="str">
        <f>VLOOKUP($A1633,'Medical Examinations'!$A$2:$J$2336,4,FALSE)</f>
        <v>No</v>
      </c>
      <c r="F1633" t="str">
        <f>VLOOKUP($A1633,'Medical Examinations'!$A$2:$J$2336,5,FALSE)</f>
        <v>No</v>
      </c>
      <c r="G1633" t="str">
        <f>VLOOKUP($A1633,'Medical Examinations'!$A$2:$J$2336,6,FALSE)</f>
        <v>No</v>
      </c>
      <c r="H1633" s="17">
        <f>VLOOKUP($A1633,'Medical Examinations'!$A$2:$J$2336,7,FALSE)</f>
        <v>0</v>
      </c>
      <c r="I1633" t="str">
        <f>VLOOKUP($A1633,'Medical Examinations'!$A$2:$J$2336,8,FALSE)</f>
        <v>No</v>
      </c>
      <c r="J1633" t="str">
        <f>VLOOKUP($A1633,'Medical Examinations'!$A$2:$J$2336,9,FALSE)</f>
        <v>Obesity</v>
      </c>
      <c r="K1633" t="str">
        <f>VLOOKUP($A1633,'Medical Examinations'!$A$2:$J$2336,10,FALSE)</f>
        <v>Prediabetes</v>
      </c>
      <c r="L1633" s="18">
        <f>VLOOKUP($A1633,'Hospitalisation Details'!$A$2:$H$2345,2,FALSE)</f>
        <v>34646</v>
      </c>
      <c r="M1633" s="13">
        <f>VLOOKUP($A1633,'Hospitalisation Details'!$A$2:$H$2345,4,FALSE)</f>
        <v>6064.37</v>
      </c>
      <c r="N1633" t="str">
        <f>VLOOKUP($A1633,'Hospitalisation Details'!$A$2:$H$2345,5,FALSE)</f>
        <v>tier - 2</v>
      </c>
      <c r="O1633" t="str">
        <f>VLOOKUP($A1633,'Hospitalisation Details'!$A$2:$H$2345,6,FALSE)</f>
        <v>tier - 2</v>
      </c>
      <c r="P1633" t="str">
        <f>VLOOKUP($A1633,'Hospitalisation Details'!$A$2:$H$2345,7,FALSE)</f>
        <v>R1011</v>
      </c>
      <c r="Q1633" s="17">
        <f>VLOOKUP($A1633,'Hospitalisation Details'!$A$2:$H$2345,8,FALSE)</f>
        <v>28</v>
      </c>
    </row>
    <row r="1634" spans="1:17" x14ac:dyDescent="0.25">
      <c r="A1634" t="str">
        <f>'Customer Names'!A1634</f>
        <v>Id1633</v>
      </c>
      <c r="B1634" t="str">
        <f>VLOOKUP($A1634,'Customer Names'!$A$2:$D$2336,3,FALSE)</f>
        <v>Christina</v>
      </c>
      <c r="C1634" s="16">
        <f>VLOOKUP($A1634,'Medical Examinations'!$A$2:$J$2336,2,FALSE)</f>
        <v>34.42</v>
      </c>
      <c r="D1634" s="16">
        <f>VLOOKUP($A1634,'Medical Examinations'!$A$2:$J$2336,3,FALSE)</f>
        <v>5.21</v>
      </c>
      <c r="E1634" t="str">
        <f>VLOOKUP($A1634,'Medical Examinations'!$A$2:$J$2336,4,FALSE)</f>
        <v>yes</v>
      </c>
      <c r="F1634" t="str">
        <f>VLOOKUP($A1634,'Medical Examinations'!$A$2:$J$2336,5,FALSE)</f>
        <v>No</v>
      </c>
      <c r="G1634" t="str">
        <f>VLOOKUP($A1634,'Medical Examinations'!$A$2:$J$2336,6,FALSE)</f>
        <v>No</v>
      </c>
      <c r="H1634" s="17">
        <f>VLOOKUP($A1634,'Medical Examinations'!$A$2:$J$2336,7,FALSE)</f>
        <v>0</v>
      </c>
      <c r="I1634" t="str">
        <f>VLOOKUP($A1634,'Medical Examinations'!$A$2:$J$2336,8,FALSE)</f>
        <v>No</v>
      </c>
      <c r="J1634" t="str">
        <f>VLOOKUP($A1634,'Medical Examinations'!$A$2:$J$2336,9,FALSE)</f>
        <v>Obesity</v>
      </c>
      <c r="K1634" t="str">
        <f>VLOOKUP($A1634,'Medical Examinations'!$A$2:$J$2336,10,FALSE)</f>
        <v>Normal</v>
      </c>
      <c r="L1634" s="18">
        <f>VLOOKUP($A1634,'Hospitalisation Details'!$A$2:$H$2345,2,FALSE)</f>
        <v>35274</v>
      </c>
      <c r="M1634" s="13">
        <f>VLOOKUP($A1634,'Hospitalisation Details'!$A$2:$H$2345,4,FALSE)</f>
        <v>6061.8</v>
      </c>
      <c r="N1634" t="str">
        <f>VLOOKUP($A1634,'Hospitalisation Details'!$A$2:$H$2345,5,FALSE)</f>
        <v>tier - 2</v>
      </c>
      <c r="O1634" t="str">
        <f>VLOOKUP($A1634,'Hospitalisation Details'!$A$2:$H$2345,6,FALSE)</f>
        <v>tier - 3</v>
      </c>
      <c r="P1634" t="str">
        <f>VLOOKUP($A1634,'Hospitalisation Details'!$A$2:$H$2345,7,FALSE)</f>
        <v>R1012</v>
      </c>
      <c r="Q1634" s="17">
        <f>VLOOKUP($A1634,'Hospitalisation Details'!$A$2:$H$2345,8,FALSE)</f>
        <v>26</v>
      </c>
    </row>
    <row r="1635" spans="1:17" x14ac:dyDescent="0.25">
      <c r="A1635" t="str">
        <f>'Customer Names'!A1635</f>
        <v>Id1634</v>
      </c>
      <c r="B1635" t="str">
        <f>VLOOKUP($A1635,'Customer Names'!$A$2:$D$2336,3,FALSE)</f>
        <v>Alexander G</v>
      </c>
      <c r="C1635" s="16">
        <f>VLOOKUP($A1635,'Medical Examinations'!$A$2:$J$2336,2,FALSE)</f>
        <v>29.4</v>
      </c>
      <c r="D1635" s="16">
        <f>VLOOKUP($A1635,'Medical Examinations'!$A$2:$J$2336,3,FALSE)</f>
        <v>4.26</v>
      </c>
      <c r="E1635" t="str">
        <f>VLOOKUP($A1635,'Medical Examinations'!$A$2:$J$2336,4,FALSE)</f>
        <v>No</v>
      </c>
      <c r="F1635" t="str">
        <f>VLOOKUP($A1635,'Medical Examinations'!$A$2:$J$2336,5,FALSE)</f>
        <v>No</v>
      </c>
      <c r="G1635" t="str">
        <f>VLOOKUP($A1635,'Medical Examinations'!$A$2:$J$2336,6,FALSE)</f>
        <v>No</v>
      </c>
      <c r="H1635" s="17">
        <f>VLOOKUP($A1635,'Medical Examinations'!$A$2:$J$2336,7,FALSE)</f>
        <v>0</v>
      </c>
      <c r="I1635" t="str">
        <f>VLOOKUP($A1635,'Medical Examinations'!$A$2:$J$2336,8,FALSE)</f>
        <v>No</v>
      </c>
      <c r="J1635" t="str">
        <f>VLOOKUP($A1635,'Medical Examinations'!$A$2:$J$2336,9,FALSE)</f>
        <v>Overweight</v>
      </c>
      <c r="K1635" t="str">
        <f>VLOOKUP($A1635,'Medical Examinations'!$A$2:$J$2336,10,FALSE)</f>
        <v>Normal</v>
      </c>
      <c r="L1635" s="18">
        <f>VLOOKUP($A1635,'Hospitalisation Details'!$A$2:$H$2345,2,FALSE)</f>
        <v>32736</v>
      </c>
      <c r="M1635" s="13">
        <f>VLOOKUP($A1635,'Hospitalisation Details'!$A$2:$H$2345,4,FALSE)</f>
        <v>6059.17</v>
      </c>
      <c r="N1635" t="str">
        <f>VLOOKUP($A1635,'Hospitalisation Details'!$A$2:$H$2345,5,FALSE)</f>
        <v>tier - 2</v>
      </c>
      <c r="O1635" t="str">
        <f>VLOOKUP($A1635,'Hospitalisation Details'!$A$2:$H$2345,6,FALSE)</f>
        <v>tier - 1</v>
      </c>
      <c r="P1635" t="str">
        <f>VLOOKUP($A1635,'Hospitalisation Details'!$A$2:$H$2345,7,FALSE)</f>
        <v>R1011</v>
      </c>
      <c r="Q1635" s="17">
        <f>VLOOKUP($A1635,'Hospitalisation Details'!$A$2:$H$2345,8,FALSE)</f>
        <v>33</v>
      </c>
    </row>
    <row r="1636" spans="1:17" x14ac:dyDescent="0.25">
      <c r="A1636" t="str">
        <f>'Customer Names'!A1636</f>
        <v>Id1635</v>
      </c>
      <c r="B1636" t="str">
        <f>VLOOKUP($A1636,'Customer Names'!$A$2:$D$2336,3,FALSE)</f>
        <v>Meaghan</v>
      </c>
      <c r="C1636" s="16">
        <f>VLOOKUP($A1636,'Medical Examinations'!$A$2:$J$2336,2,FALSE)</f>
        <v>21.31</v>
      </c>
      <c r="D1636" s="16">
        <f>VLOOKUP($A1636,'Medical Examinations'!$A$2:$J$2336,3,FALSE)</f>
        <v>4.17</v>
      </c>
      <c r="E1636" t="str">
        <f>VLOOKUP($A1636,'Medical Examinations'!$A$2:$J$2336,4,FALSE)</f>
        <v>No</v>
      </c>
      <c r="F1636" t="str">
        <f>VLOOKUP($A1636,'Medical Examinations'!$A$2:$J$2336,5,FALSE)</f>
        <v>No</v>
      </c>
      <c r="G1636" t="str">
        <f>VLOOKUP($A1636,'Medical Examinations'!$A$2:$J$2336,6,FALSE)</f>
        <v>No</v>
      </c>
      <c r="H1636" s="17">
        <f>VLOOKUP($A1636,'Medical Examinations'!$A$2:$J$2336,7,FALSE)</f>
        <v>0</v>
      </c>
      <c r="I1636" t="str">
        <f>VLOOKUP($A1636,'Medical Examinations'!$A$2:$J$2336,8,FALSE)</f>
        <v>No</v>
      </c>
      <c r="J1636" t="str">
        <f>VLOOKUP($A1636,'Medical Examinations'!$A$2:$J$2336,9,FALSE)</f>
        <v>Normal Weight</v>
      </c>
      <c r="K1636" t="str">
        <f>VLOOKUP($A1636,'Medical Examinations'!$A$2:$J$2336,10,FALSE)</f>
        <v>Normal</v>
      </c>
      <c r="L1636" s="18">
        <f>VLOOKUP($A1636,'Hospitalisation Details'!$A$2:$H$2345,2,FALSE)</f>
        <v>29441</v>
      </c>
      <c r="M1636" s="13">
        <f>VLOOKUP($A1636,'Hospitalisation Details'!$A$2:$H$2345,4,FALSE)</f>
        <v>5993.62</v>
      </c>
      <c r="N1636" t="str">
        <f>VLOOKUP($A1636,'Hospitalisation Details'!$A$2:$H$2345,5,FALSE)</f>
        <v>tier - 2</v>
      </c>
      <c r="O1636" t="str">
        <f>VLOOKUP($A1636,'Hospitalisation Details'!$A$2:$H$2345,6,FALSE)</f>
        <v>tier - 3</v>
      </c>
      <c r="P1636" t="str">
        <f>VLOOKUP($A1636,'Hospitalisation Details'!$A$2:$H$2345,7,FALSE)</f>
        <v>R1013</v>
      </c>
      <c r="Q1636" s="17">
        <f>VLOOKUP($A1636,'Hospitalisation Details'!$A$2:$H$2345,8,FALSE)</f>
        <v>42</v>
      </c>
    </row>
    <row r="1637" spans="1:17" x14ac:dyDescent="0.25">
      <c r="A1637" t="str">
        <f>'Customer Names'!A1637</f>
        <v>Id1636</v>
      </c>
      <c r="B1637" t="str">
        <f>VLOOKUP($A1637,'Customer Names'!$A$2:$D$2336,3,FALSE)</f>
        <v>Kristin</v>
      </c>
      <c r="C1637" s="16">
        <f>VLOOKUP($A1637,'Medical Examinations'!$A$2:$J$2336,2,FALSE)</f>
        <v>19.559999999999999</v>
      </c>
      <c r="D1637" s="16">
        <f>VLOOKUP($A1637,'Medical Examinations'!$A$2:$J$2336,3,FALSE)</f>
        <v>11.96</v>
      </c>
      <c r="E1637" t="str">
        <f>VLOOKUP($A1637,'Medical Examinations'!$A$2:$J$2336,4,FALSE)</f>
        <v>No</v>
      </c>
      <c r="F1637" t="str">
        <f>VLOOKUP($A1637,'Medical Examinations'!$A$2:$J$2336,5,FALSE)</f>
        <v>No</v>
      </c>
      <c r="G1637" t="str">
        <f>VLOOKUP($A1637,'Medical Examinations'!$A$2:$J$2336,6,FALSE)</f>
        <v>No</v>
      </c>
      <c r="H1637" s="17">
        <f>VLOOKUP($A1637,'Medical Examinations'!$A$2:$J$2336,7,FALSE)</f>
        <v>0</v>
      </c>
      <c r="I1637" t="str">
        <f>VLOOKUP($A1637,'Medical Examinations'!$A$2:$J$2336,8,FALSE)</f>
        <v>No</v>
      </c>
      <c r="J1637" t="str">
        <f>VLOOKUP($A1637,'Medical Examinations'!$A$2:$J$2336,9,FALSE)</f>
        <v>Normal Weight</v>
      </c>
      <c r="K1637" t="str">
        <f>VLOOKUP($A1637,'Medical Examinations'!$A$2:$J$2336,10,FALSE)</f>
        <v>Diabetes</v>
      </c>
      <c r="L1637" s="18">
        <f>VLOOKUP($A1637,'Hospitalisation Details'!$A$2:$H$2345,2,FALSE)</f>
        <v>27258</v>
      </c>
      <c r="M1637" s="13">
        <f>VLOOKUP($A1637,'Hospitalisation Details'!$A$2:$H$2345,4,FALSE)</f>
        <v>5990.17</v>
      </c>
      <c r="N1637" t="str">
        <f>VLOOKUP($A1637,'Hospitalisation Details'!$A$2:$H$2345,5,FALSE)</f>
        <v>tier - 2</v>
      </c>
      <c r="O1637" t="str">
        <f>VLOOKUP($A1637,'Hospitalisation Details'!$A$2:$H$2345,6,FALSE)</f>
        <v>tier - 2</v>
      </c>
      <c r="P1637" t="str">
        <f>VLOOKUP($A1637,'Hospitalisation Details'!$A$2:$H$2345,7,FALSE)</f>
        <v>R1013</v>
      </c>
      <c r="Q1637" s="17">
        <f>VLOOKUP($A1637,'Hospitalisation Details'!$A$2:$H$2345,8,FALSE)</f>
        <v>48</v>
      </c>
    </row>
    <row r="1638" spans="1:17" x14ac:dyDescent="0.25">
      <c r="A1638" t="str">
        <f>'Customer Names'!A1638</f>
        <v>Id1637</v>
      </c>
      <c r="B1638" t="str">
        <f>VLOOKUP($A1638,'Customer Names'!$A$2:$D$2336,3,FALSE)</f>
        <v>Andrea K.</v>
      </c>
      <c r="C1638" s="16">
        <f>VLOOKUP($A1638,'Medical Examinations'!$A$2:$J$2336,2,FALSE)</f>
        <v>37.335000000000001</v>
      </c>
      <c r="D1638" s="16">
        <f>VLOOKUP($A1638,'Medical Examinations'!$A$2:$J$2336,3,FALSE)</f>
        <v>6.26</v>
      </c>
      <c r="E1638" t="str">
        <f>VLOOKUP($A1638,'Medical Examinations'!$A$2:$J$2336,4,FALSE)</f>
        <v>yes</v>
      </c>
      <c r="F1638" t="str">
        <f>VLOOKUP($A1638,'Medical Examinations'!$A$2:$J$2336,5,FALSE)</f>
        <v>No</v>
      </c>
      <c r="G1638" t="str">
        <f>VLOOKUP($A1638,'Medical Examinations'!$A$2:$J$2336,6,FALSE)</f>
        <v>No</v>
      </c>
      <c r="H1638" s="17">
        <f>VLOOKUP($A1638,'Medical Examinations'!$A$2:$J$2336,7,FALSE)</f>
        <v>1</v>
      </c>
      <c r="I1638" t="str">
        <f>VLOOKUP($A1638,'Medical Examinations'!$A$2:$J$2336,8,FALSE)</f>
        <v>No</v>
      </c>
      <c r="J1638" t="str">
        <f>VLOOKUP($A1638,'Medical Examinations'!$A$2:$J$2336,9,FALSE)</f>
        <v>Obesity</v>
      </c>
      <c r="K1638" t="str">
        <f>VLOOKUP($A1638,'Medical Examinations'!$A$2:$J$2336,10,FALSE)</f>
        <v>Prediabetes</v>
      </c>
      <c r="L1638" s="18">
        <f>VLOOKUP($A1638,'Hospitalisation Details'!$A$2:$H$2345,2,FALSE)</f>
        <v>32304</v>
      </c>
      <c r="M1638" s="13">
        <f>VLOOKUP($A1638,'Hospitalisation Details'!$A$2:$H$2345,4,FALSE)</f>
        <v>5989.52</v>
      </c>
      <c r="N1638" t="str">
        <f>VLOOKUP($A1638,'Hospitalisation Details'!$A$2:$H$2345,5,FALSE)</f>
        <v>tier - 2</v>
      </c>
      <c r="O1638" t="str">
        <f>VLOOKUP($A1638,'Hospitalisation Details'!$A$2:$H$2345,6,FALSE)</f>
        <v>tier - 1</v>
      </c>
      <c r="P1638" t="str">
        <f>VLOOKUP($A1638,'Hospitalisation Details'!$A$2:$H$2345,7,FALSE)</f>
        <v>R1012</v>
      </c>
      <c r="Q1638" s="17">
        <f>VLOOKUP($A1638,'Hospitalisation Details'!$A$2:$H$2345,8,FALSE)</f>
        <v>34</v>
      </c>
    </row>
    <row r="1639" spans="1:17" x14ac:dyDescent="0.25">
      <c r="A1639" t="str">
        <f>'Customer Names'!A1639</f>
        <v>Id1638</v>
      </c>
      <c r="B1639" t="str">
        <f>VLOOKUP($A1639,'Customer Names'!$A$2:$D$2336,3,FALSE)</f>
        <v>Kris</v>
      </c>
      <c r="C1639" s="16">
        <f>VLOOKUP($A1639,'Medical Examinations'!$A$2:$J$2336,2,FALSE)</f>
        <v>19.53</v>
      </c>
      <c r="D1639" s="16">
        <f>VLOOKUP($A1639,'Medical Examinations'!$A$2:$J$2336,3,FALSE)</f>
        <v>11.68</v>
      </c>
      <c r="E1639" t="str">
        <f>VLOOKUP($A1639,'Medical Examinations'!$A$2:$J$2336,4,FALSE)</f>
        <v>No</v>
      </c>
      <c r="F1639" t="str">
        <f>VLOOKUP($A1639,'Medical Examinations'!$A$2:$J$2336,5,FALSE)</f>
        <v>No</v>
      </c>
      <c r="G1639" t="str">
        <f>VLOOKUP($A1639,'Medical Examinations'!$A$2:$J$2336,6,FALSE)</f>
        <v>No</v>
      </c>
      <c r="H1639" s="17">
        <f>VLOOKUP($A1639,'Medical Examinations'!$A$2:$J$2336,7,FALSE)</f>
        <v>0</v>
      </c>
      <c r="I1639" t="str">
        <f>VLOOKUP($A1639,'Medical Examinations'!$A$2:$J$2336,8,FALSE)</f>
        <v>No</v>
      </c>
      <c r="J1639" t="str">
        <f>VLOOKUP($A1639,'Medical Examinations'!$A$2:$J$2336,9,FALSE)</f>
        <v>Normal Weight</v>
      </c>
      <c r="K1639" t="str">
        <f>VLOOKUP($A1639,'Medical Examinations'!$A$2:$J$2336,10,FALSE)</f>
        <v>Diabetes</v>
      </c>
      <c r="L1639" s="18">
        <f>VLOOKUP($A1639,'Hospitalisation Details'!$A$2:$H$2345,2,FALSE)</f>
        <v>27313</v>
      </c>
      <c r="M1639" s="13">
        <f>VLOOKUP($A1639,'Hospitalisation Details'!$A$2:$H$2345,4,FALSE)</f>
        <v>5979.99</v>
      </c>
      <c r="N1639" t="str">
        <f>VLOOKUP($A1639,'Hospitalisation Details'!$A$2:$H$2345,5,FALSE)</f>
        <v>tier - 2</v>
      </c>
      <c r="O1639" t="str">
        <f>VLOOKUP($A1639,'Hospitalisation Details'!$A$2:$H$2345,6,FALSE)</f>
        <v>tier - 3</v>
      </c>
      <c r="P1639" t="str">
        <f>VLOOKUP($A1639,'Hospitalisation Details'!$A$2:$H$2345,7,FALSE)</f>
        <v>R1013</v>
      </c>
      <c r="Q1639" s="17">
        <f>VLOOKUP($A1639,'Hospitalisation Details'!$A$2:$H$2345,8,FALSE)</f>
        <v>48</v>
      </c>
    </row>
    <row r="1640" spans="1:17" x14ac:dyDescent="0.25">
      <c r="A1640" t="str">
        <f>'Customer Names'!A1640</f>
        <v>Id1639</v>
      </c>
      <c r="B1640" t="str">
        <f>VLOOKUP($A1640,'Customer Names'!$A$2:$D$2336,3,FALSE)</f>
        <v>Alden W</v>
      </c>
      <c r="C1640" s="16">
        <f>VLOOKUP($A1640,'Medical Examinations'!$A$2:$J$2336,2,FALSE)</f>
        <v>34.1</v>
      </c>
      <c r="D1640" s="16">
        <f>VLOOKUP($A1640,'Medical Examinations'!$A$2:$J$2336,3,FALSE)</f>
        <v>5.16</v>
      </c>
      <c r="E1640" t="str">
        <f>VLOOKUP($A1640,'Medical Examinations'!$A$2:$J$2336,4,FALSE)</f>
        <v>No</v>
      </c>
      <c r="F1640" t="str">
        <f>VLOOKUP($A1640,'Medical Examinations'!$A$2:$J$2336,5,FALSE)</f>
        <v>No</v>
      </c>
      <c r="G1640" t="str">
        <f>VLOOKUP($A1640,'Medical Examinations'!$A$2:$J$2336,6,FALSE)</f>
        <v>No</v>
      </c>
      <c r="H1640" s="17">
        <f>VLOOKUP($A1640,'Medical Examinations'!$A$2:$J$2336,7,FALSE)</f>
        <v>0</v>
      </c>
      <c r="I1640" t="str">
        <f>VLOOKUP($A1640,'Medical Examinations'!$A$2:$J$2336,8,FALSE)</f>
        <v>No</v>
      </c>
      <c r="J1640" t="str">
        <f>VLOOKUP($A1640,'Medical Examinations'!$A$2:$J$2336,9,FALSE)</f>
        <v>Obesity</v>
      </c>
      <c r="K1640" t="str">
        <f>VLOOKUP($A1640,'Medical Examinations'!$A$2:$J$2336,10,FALSE)</f>
        <v>Normal</v>
      </c>
      <c r="L1640" s="18">
        <f>VLOOKUP($A1640,'Hospitalisation Details'!$A$2:$H$2345,2,FALSE)</f>
        <v>29504</v>
      </c>
      <c r="M1640" s="13">
        <f>VLOOKUP($A1640,'Hospitalisation Details'!$A$2:$H$2345,4,FALSE)</f>
        <v>5979.73</v>
      </c>
      <c r="N1640" t="str">
        <f>VLOOKUP($A1640,'Hospitalisation Details'!$A$2:$H$2345,5,FALSE)</f>
        <v>tier - 2</v>
      </c>
      <c r="O1640" t="str">
        <f>VLOOKUP($A1640,'Hospitalisation Details'!$A$2:$H$2345,6,FALSE)</f>
        <v>tier - 2</v>
      </c>
      <c r="P1640" t="str">
        <f>VLOOKUP($A1640,'Hospitalisation Details'!$A$2:$H$2345,7,FALSE)</f>
        <v>R1011</v>
      </c>
      <c r="Q1640" s="17">
        <f>VLOOKUP($A1640,'Hospitalisation Details'!$A$2:$H$2345,8,FALSE)</f>
        <v>42</v>
      </c>
    </row>
    <row r="1641" spans="1:17" x14ac:dyDescent="0.25">
      <c r="A1641" t="str">
        <f>'Customer Names'!A1641</f>
        <v>Id1640</v>
      </c>
      <c r="B1641" t="str">
        <f>VLOOKUP($A1641,'Customer Names'!$A$2:$D$2336,3,FALSE)</f>
        <v>Suzanne M</v>
      </c>
      <c r="C1641" s="16">
        <f>VLOOKUP($A1641,'Medical Examinations'!$A$2:$J$2336,2,FALSE)</f>
        <v>16.5</v>
      </c>
      <c r="D1641" s="16">
        <f>VLOOKUP($A1641,'Medical Examinations'!$A$2:$J$2336,3,FALSE)</f>
        <v>6.9</v>
      </c>
      <c r="E1641" t="str">
        <f>VLOOKUP($A1641,'Medical Examinations'!$A$2:$J$2336,4,FALSE)</f>
        <v>yes</v>
      </c>
      <c r="F1641" t="str">
        <f>VLOOKUP($A1641,'Medical Examinations'!$A$2:$J$2336,5,FALSE)</f>
        <v>No</v>
      </c>
      <c r="G1641" t="str">
        <f>VLOOKUP($A1641,'Medical Examinations'!$A$2:$J$2336,6,FALSE)</f>
        <v>No</v>
      </c>
      <c r="H1641" s="17">
        <f>VLOOKUP($A1641,'Medical Examinations'!$A$2:$J$2336,7,FALSE)</f>
        <v>2</v>
      </c>
      <c r="I1641" t="str">
        <f>VLOOKUP($A1641,'Medical Examinations'!$A$2:$J$2336,8,FALSE)</f>
        <v>No</v>
      </c>
      <c r="J1641" t="str">
        <f>VLOOKUP($A1641,'Medical Examinations'!$A$2:$J$2336,9,FALSE)</f>
        <v>Underweight</v>
      </c>
      <c r="K1641" t="str">
        <f>VLOOKUP($A1641,'Medical Examinations'!$A$2:$J$2336,10,FALSE)</f>
        <v>Diabetes</v>
      </c>
      <c r="L1641" s="18">
        <f>VLOOKUP($A1641,'Hospitalisation Details'!$A$2:$H$2345,2,FALSE)</f>
        <v>25744</v>
      </c>
      <c r="M1641" s="13">
        <f>VLOOKUP($A1641,'Hospitalisation Details'!$A$2:$H$2345,4,FALSE)</f>
        <v>5979.66</v>
      </c>
      <c r="N1641" t="str">
        <f>VLOOKUP($A1641,'Hospitalisation Details'!$A$2:$H$2345,5,FALSE)</f>
        <v>tier - 2</v>
      </c>
      <c r="O1641" t="str">
        <f>VLOOKUP($A1641,'Hospitalisation Details'!$A$2:$H$2345,6,FALSE)</f>
        <v>tier - 3</v>
      </c>
      <c r="P1641" t="str">
        <f>VLOOKUP($A1641,'Hospitalisation Details'!$A$2:$H$2345,7,FALSE)</f>
        <v>R1013</v>
      </c>
      <c r="Q1641" s="17">
        <f>VLOOKUP($A1641,'Hospitalisation Details'!$A$2:$H$2345,8,FALSE)</f>
        <v>52</v>
      </c>
    </row>
    <row r="1642" spans="1:17" x14ac:dyDescent="0.25">
      <c r="A1642" t="str">
        <f>'Customer Names'!A1642</f>
        <v>Id1641</v>
      </c>
      <c r="B1642" t="str">
        <f>VLOOKUP($A1642,'Customer Names'!$A$2:$D$2336,3,FALSE)</f>
        <v>Heidi Z.</v>
      </c>
      <c r="C1642" s="16">
        <f>VLOOKUP($A1642,'Medical Examinations'!$A$2:$J$2336,2,FALSE)</f>
        <v>30.69</v>
      </c>
      <c r="D1642" s="16">
        <f>VLOOKUP($A1642,'Medical Examinations'!$A$2:$J$2336,3,FALSE)</f>
        <v>4.83</v>
      </c>
      <c r="E1642" t="str">
        <f>VLOOKUP($A1642,'Medical Examinations'!$A$2:$J$2336,4,FALSE)</f>
        <v>No</v>
      </c>
      <c r="F1642" t="str">
        <f>VLOOKUP($A1642,'Medical Examinations'!$A$2:$J$2336,5,FALSE)</f>
        <v>No</v>
      </c>
      <c r="G1642" t="str">
        <f>VLOOKUP($A1642,'Medical Examinations'!$A$2:$J$2336,6,FALSE)</f>
        <v>No</v>
      </c>
      <c r="H1642" s="17">
        <f>VLOOKUP($A1642,'Medical Examinations'!$A$2:$J$2336,7,FALSE)</f>
        <v>1</v>
      </c>
      <c r="I1642" t="str">
        <f>VLOOKUP($A1642,'Medical Examinations'!$A$2:$J$2336,8,FALSE)</f>
        <v>No</v>
      </c>
      <c r="J1642" t="str">
        <f>VLOOKUP($A1642,'Medical Examinations'!$A$2:$J$2336,9,FALSE)</f>
        <v>Obesity</v>
      </c>
      <c r="K1642" t="str">
        <f>VLOOKUP($A1642,'Medical Examinations'!$A$2:$J$2336,10,FALSE)</f>
        <v>Normal</v>
      </c>
      <c r="L1642" s="18">
        <f>VLOOKUP($A1642,'Hospitalisation Details'!$A$2:$H$2345,2,FALSE)</f>
        <v>30997</v>
      </c>
      <c r="M1642" s="13">
        <f>VLOOKUP($A1642,'Hospitalisation Details'!$A$2:$H$2345,4,FALSE)</f>
        <v>5976.83</v>
      </c>
      <c r="N1642" t="str">
        <f>VLOOKUP($A1642,'Hospitalisation Details'!$A$2:$H$2345,5,FALSE)</f>
        <v>tier - 2</v>
      </c>
      <c r="O1642" t="str">
        <f>VLOOKUP($A1642,'Hospitalisation Details'!$A$2:$H$2345,6,FALSE)</f>
        <v>tier - 2</v>
      </c>
      <c r="P1642" t="str">
        <f>VLOOKUP($A1642,'Hospitalisation Details'!$A$2:$H$2345,7,FALSE)</f>
        <v>R1013</v>
      </c>
      <c r="Q1642" s="17">
        <f>VLOOKUP($A1642,'Hospitalisation Details'!$A$2:$H$2345,8,FALSE)</f>
        <v>38</v>
      </c>
    </row>
    <row r="1643" spans="1:17" x14ac:dyDescent="0.25">
      <c r="A1643" t="str">
        <f>'Customer Names'!A1643</f>
        <v>Id1642</v>
      </c>
      <c r="B1643" t="str">
        <f>VLOOKUP($A1643,'Customer Names'!$A$2:$D$2336,3,FALSE)</f>
        <v>Carolyn</v>
      </c>
      <c r="C1643" s="16">
        <f>VLOOKUP($A1643,'Medical Examinations'!$A$2:$J$2336,2,FALSE)</f>
        <v>28.93</v>
      </c>
      <c r="D1643" s="16">
        <f>VLOOKUP($A1643,'Medical Examinations'!$A$2:$J$2336,3,FALSE)</f>
        <v>4.87</v>
      </c>
      <c r="E1643" t="str">
        <f>VLOOKUP($A1643,'Medical Examinations'!$A$2:$J$2336,4,FALSE)</f>
        <v>No</v>
      </c>
      <c r="F1643" t="str">
        <f>VLOOKUP($A1643,'Medical Examinations'!$A$2:$J$2336,5,FALSE)</f>
        <v>No</v>
      </c>
      <c r="G1643" t="str">
        <f>VLOOKUP($A1643,'Medical Examinations'!$A$2:$J$2336,6,FALSE)</f>
        <v>No</v>
      </c>
      <c r="H1643" s="17">
        <f>VLOOKUP($A1643,'Medical Examinations'!$A$2:$J$2336,7,FALSE)</f>
        <v>1</v>
      </c>
      <c r="I1643" t="str">
        <f>VLOOKUP($A1643,'Medical Examinations'!$A$2:$J$2336,8,FALSE)</f>
        <v>No</v>
      </c>
      <c r="J1643" t="str">
        <f>VLOOKUP($A1643,'Medical Examinations'!$A$2:$J$2336,9,FALSE)</f>
        <v>Overweight</v>
      </c>
      <c r="K1643" t="str">
        <f>VLOOKUP($A1643,'Medical Examinations'!$A$2:$J$2336,10,FALSE)</f>
        <v>Normal</v>
      </c>
      <c r="L1643" s="18">
        <f>VLOOKUP($A1643,'Hospitalisation Details'!$A$2:$H$2345,2,FALSE)</f>
        <v>30944</v>
      </c>
      <c r="M1643" s="13">
        <f>VLOOKUP($A1643,'Hospitalisation Details'!$A$2:$H$2345,4,FALSE)</f>
        <v>5974.38</v>
      </c>
      <c r="N1643" t="str">
        <f>VLOOKUP($A1643,'Hospitalisation Details'!$A$2:$H$2345,5,FALSE)</f>
        <v>tier - 2</v>
      </c>
      <c r="O1643" t="str">
        <f>VLOOKUP($A1643,'Hospitalisation Details'!$A$2:$H$2345,6,FALSE)</f>
        <v>tier - 3</v>
      </c>
      <c r="P1643" t="str">
        <f>VLOOKUP($A1643,'Hospitalisation Details'!$A$2:$H$2345,7,FALSE)</f>
        <v>R1013</v>
      </c>
      <c r="Q1643" s="17">
        <f>VLOOKUP($A1643,'Hospitalisation Details'!$A$2:$H$2345,8,FALSE)</f>
        <v>38</v>
      </c>
    </row>
    <row r="1644" spans="1:17" x14ac:dyDescent="0.25">
      <c r="A1644" t="str">
        <f>'Customer Names'!A1644</f>
        <v>Id1643</v>
      </c>
      <c r="B1644" t="str">
        <f>VLOOKUP($A1644,'Customer Names'!$A$2:$D$2336,3,FALSE)</f>
        <v>Sabine</v>
      </c>
      <c r="C1644" s="16">
        <f>VLOOKUP($A1644,'Medical Examinations'!$A$2:$J$2336,2,FALSE)</f>
        <v>38.9</v>
      </c>
      <c r="D1644" s="16">
        <f>VLOOKUP($A1644,'Medical Examinations'!$A$2:$J$2336,3,FALSE)</f>
        <v>4.28</v>
      </c>
      <c r="E1644" t="str">
        <f>VLOOKUP($A1644,'Medical Examinations'!$A$2:$J$2336,4,FALSE)</f>
        <v>No</v>
      </c>
      <c r="F1644" t="str">
        <f>VLOOKUP($A1644,'Medical Examinations'!$A$2:$J$2336,5,FALSE)</f>
        <v>No</v>
      </c>
      <c r="G1644" t="str">
        <f>VLOOKUP($A1644,'Medical Examinations'!$A$2:$J$2336,6,FALSE)</f>
        <v>No</v>
      </c>
      <c r="H1644" s="17">
        <f>VLOOKUP($A1644,'Medical Examinations'!$A$2:$J$2336,7,FALSE)</f>
        <v>0</v>
      </c>
      <c r="I1644" t="str">
        <f>VLOOKUP($A1644,'Medical Examinations'!$A$2:$J$2336,8,FALSE)</f>
        <v>No</v>
      </c>
      <c r="J1644" t="str">
        <f>VLOOKUP($A1644,'Medical Examinations'!$A$2:$J$2336,9,FALSE)</f>
        <v>Obesity</v>
      </c>
      <c r="K1644" t="str">
        <f>VLOOKUP($A1644,'Medical Examinations'!$A$2:$J$2336,10,FALSE)</f>
        <v>Normal</v>
      </c>
      <c r="L1644" s="18">
        <f>VLOOKUP($A1644,'Hospitalisation Details'!$A$2:$H$2345,2,FALSE)</f>
        <v>32711</v>
      </c>
      <c r="M1644" s="13">
        <f>VLOOKUP($A1644,'Hospitalisation Details'!$A$2:$H$2345,4,FALSE)</f>
        <v>5972.38</v>
      </c>
      <c r="N1644" t="str">
        <f>VLOOKUP($A1644,'Hospitalisation Details'!$A$2:$H$2345,5,FALSE)</f>
        <v>tier - 2</v>
      </c>
      <c r="O1644" t="str">
        <f>VLOOKUP($A1644,'Hospitalisation Details'!$A$2:$H$2345,6,FALSE)</f>
        <v>tier - 2</v>
      </c>
      <c r="P1644" t="str">
        <f>VLOOKUP($A1644,'Hospitalisation Details'!$A$2:$H$2345,7,FALSE)</f>
        <v>R1011</v>
      </c>
      <c r="Q1644" s="17">
        <f>VLOOKUP($A1644,'Hospitalisation Details'!$A$2:$H$2345,8,FALSE)</f>
        <v>33</v>
      </c>
    </row>
    <row r="1645" spans="1:17" x14ac:dyDescent="0.25">
      <c r="A1645" t="str">
        <f>'Customer Names'!A1645</f>
        <v>Id1644</v>
      </c>
      <c r="B1645" t="str">
        <f>VLOOKUP($A1645,'Customer Names'!$A$2:$D$2336,3,FALSE)</f>
        <v>Bobby</v>
      </c>
      <c r="C1645" s="16">
        <f>VLOOKUP($A1645,'Medical Examinations'!$A$2:$J$2336,2,FALSE)</f>
        <v>26.9</v>
      </c>
      <c r="D1645" s="16">
        <f>VLOOKUP($A1645,'Medical Examinations'!$A$2:$J$2336,3,FALSE)</f>
        <v>4.07</v>
      </c>
      <c r="E1645" t="str">
        <f>VLOOKUP($A1645,'Medical Examinations'!$A$2:$J$2336,4,FALSE)</f>
        <v>No</v>
      </c>
      <c r="F1645" t="str">
        <f>VLOOKUP($A1645,'Medical Examinations'!$A$2:$J$2336,5,FALSE)</f>
        <v>No</v>
      </c>
      <c r="G1645" t="str">
        <f>VLOOKUP($A1645,'Medical Examinations'!$A$2:$J$2336,6,FALSE)</f>
        <v>No</v>
      </c>
      <c r="H1645" s="17">
        <f>VLOOKUP($A1645,'Medical Examinations'!$A$2:$J$2336,7,FALSE)</f>
        <v>0</v>
      </c>
      <c r="I1645" t="str">
        <f>VLOOKUP($A1645,'Medical Examinations'!$A$2:$J$2336,8,FALSE)</f>
        <v>No</v>
      </c>
      <c r="J1645" t="str">
        <f>VLOOKUP($A1645,'Medical Examinations'!$A$2:$J$2336,9,FALSE)</f>
        <v>Overweight</v>
      </c>
      <c r="K1645" t="str">
        <f>VLOOKUP($A1645,'Medical Examinations'!$A$2:$J$2336,10,FALSE)</f>
        <v>Normal</v>
      </c>
      <c r="L1645" s="18">
        <f>VLOOKUP($A1645,'Hospitalisation Details'!$A$2:$H$2345,2,FALSE)</f>
        <v>29423</v>
      </c>
      <c r="M1645" s="13">
        <f>VLOOKUP($A1645,'Hospitalisation Details'!$A$2:$H$2345,4,FALSE)</f>
        <v>5969.72</v>
      </c>
      <c r="N1645" t="str">
        <f>VLOOKUP($A1645,'Hospitalisation Details'!$A$2:$H$2345,5,FALSE)</f>
        <v>tier - 3</v>
      </c>
      <c r="O1645" t="str">
        <f>VLOOKUP($A1645,'Hospitalisation Details'!$A$2:$H$2345,6,FALSE)</f>
        <v>tier - 3</v>
      </c>
      <c r="P1645" t="str">
        <f>VLOOKUP($A1645,'Hospitalisation Details'!$A$2:$H$2345,7,FALSE)</f>
        <v>R1011</v>
      </c>
      <c r="Q1645" s="17">
        <f>VLOOKUP($A1645,'Hospitalisation Details'!$A$2:$H$2345,8,FALSE)</f>
        <v>42</v>
      </c>
    </row>
    <row r="1646" spans="1:17" x14ac:dyDescent="0.25">
      <c r="A1646" t="str">
        <f>'Customer Names'!A1646</f>
        <v>Id1645</v>
      </c>
      <c r="B1646" t="str">
        <f>VLOOKUP($A1646,'Customer Names'!$A$2:$D$2336,3,FALSE)</f>
        <v>Fan</v>
      </c>
      <c r="C1646" s="16">
        <f>VLOOKUP($A1646,'Medical Examinations'!$A$2:$J$2336,2,FALSE)</f>
        <v>24.86</v>
      </c>
      <c r="D1646" s="16">
        <f>VLOOKUP($A1646,'Medical Examinations'!$A$2:$J$2336,3,FALSE)</f>
        <v>6.23</v>
      </c>
      <c r="E1646" t="str">
        <f>VLOOKUP($A1646,'Medical Examinations'!$A$2:$J$2336,4,FALSE)</f>
        <v>No</v>
      </c>
      <c r="F1646" t="str">
        <f>VLOOKUP($A1646,'Medical Examinations'!$A$2:$J$2336,5,FALSE)</f>
        <v>No</v>
      </c>
      <c r="G1646" t="str">
        <f>VLOOKUP($A1646,'Medical Examinations'!$A$2:$J$2336,6,FALSE)</f>
        <v>No</v>
      </c>
      <c r="H1646" s="17">
        <f>VLOOKUP($A1646,'Medical Examinations'!$A$2:$J$2336,7,FALSE)</f>
        <v>0</v>
      </c>
      <c r="I1646" t="str">
        <f>VLOOKUP($A1646,'Medical Examinations'!$A$2:$J$2336,8,FALSE)</f>
        <v>No</v>
      </c>
      <c r="J1646" t="str">
        <f>VLOOKUP($A1646,'Medical Examinations'!$A$2:$J$2336,9,FALSE)</f>
        <v>Normal Weight</v>
      </c>
      <c r="K1646" t="str">
        <f>VLOOKUP($A1646,'Medical Examinations'!$A$2:$J$2336,10,FALSE)</f>
        <v>Prediabetes</v>
      </c>
      <c r="L1646" s="18">
        <f>VLOOKUP($A1646,'Hospitalisation Details'!$A$2:$H$2345,2,FALSE)</f>
        <v>29438</v>
      </c>
      <c r="M1646" s="13">
        <f>VLOOKUP($A1646,'Hospitalisation Details'!$A$2:$H$2345,4,FALSE)</f>
        <v>5966.89</v>
      </c>
      <c r="N1646" t="str">
        <f>VLOOKUP($A1646,'Hospitalisation Details'!$A$2:$H$2345,5,FALSE)</f>
        <v>tier - 2</v>
      </c>
      <c r="O1646" t="str">
        <f>VLOOKUP($A1646,'Hospitalisation Details'!$A$2:$H$2345,6,FALSE)</f>
        <v>tier - 3</v>
      </c>
      <c r="P1646" t="str">
        <f>VLOOKUP($A1646,'Hospitalisation Details'!$A$2:$H$2345,7,FALSE)</f>
        <v>R1013</v>
      </c>
      <c r="Q1646" s="17">
        <f>VLOOKUP($A1646,'Hospitalisation Details'!$A$2:$H$2345,8,FALSE)</f>
        <v>42</v>
      </c>
    </row>
    <row r="1647" spans="1:17" x14ac:dyDescent="0.25">
      <c r="A1647" t="str">
        <f>'Customer Names'!A1647</f>
        <v>Id1646</v>
      </c>
      <c r="B1647" t="str">
        <f>VLOOKUP($A1647,'Customer Names'!$A$2:$D$2336,3,FALSE)</f>
        <v>Rachel M</v>
      </c>
      <c r="C1647" s="16">
        <f>VLOOKUP($A1647,'Medical Examinations'!$A$2:$J$2336,2,FALSE)</f>
        <v>39.14</v>
      </c>
      <c r="D1647" s="16">
        <f>VLOOKUP($A1647,'Medical Examinations'!$A$2:$J$2336,3,FALSE)</f>
        <v>6.24</v>
      </c>
      <c r="E1647" t="str">
        <f>VLOOKUP($A1647,'Medical Examinations'!$A$2:$J$2336,4,FALSE)</f>
        <v>No</v>
      </c>
      <c r="F1647" t="str">
        <f>VLOOKUP($A1647,'Medical Examinations'!$A$2:$J$2336,5,FALSE)</f>
        <v>yes</v>
      </c>
      <c r="G1647" t="str">
        <f>VLOOKUP($A1647,'Medical Examinations'!$A$2:$J$2336,6,FALSE)</f>
        <v>No</v>
      </c>
      <c r="H1647" s="17">
        <f>VLOOKUP($A1647,'Medical Examinations'!$A$2:$J$2336,7,FALSE)</f>
        <v>1</v>
      </c>
      <c r="I1647" t="str">
        <f>VLOOKUP($A1647,'Medical Examinations'!$A$2:$J$2336,8,FALSE)</f>
        <v>No</v>
      </c>
      <c r="J1647" t="str">
        <f>VLOOKUP($A1647,'Medical Examinations'!$A$2:$J$2336,9,FALSE)</f>
        <v>Obesity</v>
      </c>
      <c r="K1647" t="str">
        <f>VLOOKUP($A1647,'Medical Examinations'!$A$2:$J$2336,10,FALSE)</f>
        <v>Prediabetes</v>
      </c>
      <c r="L1647" s="18">
        <f>VLOOKUP($A1647,'Hospitalisation Details'!$A$2:$H$2345,2,FALSE)</f>
        <v>38183</v>
      </c>
      <c r="M1647" s="13">
        <f>VLOOKUP($A1647,'Hospitalisation Details'!$A$2:$H$2345,4,FALSE)</f>
        <v>5960.91</v>
      </c>
      <c r="N1647" t="str">
        <f>VLOOKUP($A1647,'Hospitalisation Details'!$A$2:$H$2345,5,FALSE)</f>
        <v>tier - 2</v>
      </c>
      <c r="O1647" t="str">
        <f>VLOOKUP($A1647,'Hospitalisation Details'!$A$2:$H$2345,6,FALSE)</f>
        <v>tier - 1</v>
      </c>
      <c r="P1647" t="str">
        <f>VLOOKUP($A1647,'Hospitalisation Details'!$A$2:$H$2345,7,FALSE)</f>
        <v>R1026</v>
      </c>
      <c r="Q1647" s="17">
        <f>VLOOKUP($A1647,'Hospitalisation Details'!$A$2:$H$2345,8,FALSE)</f>
        <v>18</v>
      </c>
    </row>
    <row r="1648" spans="1:17" x14ac:dyDescent="0.25">
      <c r="A1648" t="str">
        <f>'Customer Names'!A1648</f>
        <v>Id1647</v>
      </c>
      <c r="B1648" t="str">
        <f>VLOOKUP($A1648,'Customer Names'!$A$2:$D$2336,3,FALSE)</f>
        <v>Greg</v>
      </c>
      <c r="C1648" s="16">
        <f>VLOOKUP($A1648,'Medical Examinations'!$A$2:$J$2336,2,FALSE)</f>
        <v>39.799999999999997</v>
      </c>
      <c r="D1648" s="16">
        <f>VLOOKUP($A1648,'Medical Examinations'!$A$2:$J$2336,3,FALSE)</f>
        <v>6.17</v>
      </c>
      <c r="E1648" t="str">
        <f>VLOOKUP($A1648,'Medical Examinations'!$A$2:$J$2336,4,FALSE)</f>
        <v>No</v>
      </c>
      <c r="F1648" t="str">
        <f>VLOOKUP($A1648,'Medical Examinations'!$A$2:$J$2336,5,FALSE)</f>
        <v>No</v>
      </c>
      <c r="G1648" t="str">
        <f>VLOOKUP($A1648,'Medical Examinations'!$A$2:$J$2336,6,FALSE)</f>
        <v>Yes</v>
      </c>
      <c r="H1648" s="17">
        <f>VLOOKUP($A1648,'Medical Examinations'!$A$2:$J$2336,7,FALSE)</f>
        <v>1</v>
      </c>
      <c r="I1648" t="str">
        <f>VLOOKUP($A1648,'Medical Examinations'!$A$2:$J$2336,8,FALSE)</f>
        <v>No</v>
      </c>
      <c r="J1648" t="str">
        <f>VLOOKUP($A1648,'Medical Examinations'!$A$2:$J$2336,9,FALSE)</f>
        <v>Obesity</v>
      </c>
      <c r="K1648" t="str">
        <f>VLOOKUP($A1648,'Medical Examinations'!$A$2:$J$2336,10,FALSE)</f>
        <v>Prediabetes</v>
      </c>
      <c r="L1648" s="18">
        <f>VLOOKUP($A1648,'Hospitalisation Details'!$A$2:$H$2345,2,FALSE)</f>
        <v>37846</v>
      </c>
      <c r="M1648" s="13">
        <f>VLOOKUP($A1648,'Hospitalisation Details'!$A$2:$H$2345,4,FALSE)</f>
        <v>5957.35</v>
      </c>
      <c r="N1648" t="str">
        <f>VLOOKUP($A1648,'Hospitalisation Details'!$A$2:$H$2345,5,FALSE)</f>
        <v>tier - 2</v>
      </c>
      <c r="O1648" t="str">
        <f>VLOOKUP($A1648,'Hospitalisation Details'!$A$2:$H$2345,6,FALSE)</f>
        <v>tier - 2</v>
      </c>
      <c r="P1648" t="str">
        <f>VLOOKUP($A1648,'Hospitalisation Details'!$A$2:$H$2345,7,FALSE)</f>
        <v>R1012</v>
      </c>
      <c r="Q1648" s="17">
        <f>VLOOKUP($A1648,'Hospitalisation Details'!$A$2:$H$2345,8,FALSE)</f>
        <v>19</v>
      </c>
    </row>
    <row r="1649" spans="1:17" x14ac:dyDescent="0.25">
      <c r="A1649" t="str">
        <f>'Customer Names'!A1649</f>
        <v>Id1648</v>
      </c>
      <c r="B1649" t="str">
        <f>VLOOKUP($A1649,'Customer Names'!$A$2:$D$2336,3,FALSE)</f>
        <v>Dan</v>
      </c>
      <c r="C1649" s="16">
        <f>VLOOKUP($A1649,'Medical Examinations'!$A$2:$J$2336,2,FALSE)</f>
        <v>34.32</v>
      </c>
      <c r="D1649" s="16">
        <f>VLOOKUP($A1649,'Medical Examinations'!$A$2:$J$2336,3,FALSE)</f>
        <v>5.16</v>
      </c>
      <c r="E1649" t="str">
        <f>VLOOKUP($A1649,'Medical Examinations'!$A$2:$J$2336,4,FALSE)</f>
        <v>No</v>
      </c>
      <c r="F1649" t="str">
        <f>VLOOKUP($A1649,'Medical Examinations'!$A$2:$J$2336,5,FALSE)</f>
        <v>No</v>
      </c>
      <c r="G1649" t="str">
        <f>VLOOKUP($A1649,'Medical Examinations'!$A$2:$J$2336,6,FALSE)</f>
        <v>No</v>
      </c>
      <c r="H1649" s="17">
        <f>VLOOKUP($A1649,'Medical Examinations'!$A$2:$J$2336,7,FALSE)</f>
        <v>1</v>
      </c>
      <c r="I1649" t="str">
        <f>VLOOKUP($A1649,'Medical Examinations'!$A$2:$J$2336,8,FALSE)</f>
        <v>No</v>
      </c>
      <c r="J1649" t="str">
        <f>VLOOKUP($A1649,'Medical Examinations'!$A$2:$J$2336,9,FALSE)</f>
        <v>Obesity</v>
      </c>
      <c r="K1649" t="str">
        <f>VLOOKUP($A1649,'Medical Examinations'!$A$2:$J$2336,10,FALSE)</f>
        <v>Normal</v>
      </c>
      <c r="L1649" s="18">
        <f>VLOOKUP($A1649,'Hospitalisation Details'!$A$2:$H$2345,2,FALSE)</f>
        <v>31972</v>
      </c>
      <c r="M1649" s="13">
        <f>VLOOKUP($A1649,'Hospitalisation Details'!$A$2:$H$2345,4,FALSE)</f>
        <v>5934.38</v>
      </c>
      <c r="N1649" t="str">
        <f>VLOOKUP($A1649,'Hospitalisation Details'!$A$2:$H$2345,5,FALSE)</f>
        <v>tier - 3</v>
      </c>
      <c r="O1649" t="str">
        <f>VLOOKUP($A1649,'Hospitalisation Details'!$A$2:$H$2345,6,FALSE)</f>
        <v>tier - 2</v>
      </c>
      <c r="P1649" t="str">
        <f>VLOOKUP($A1649,'Hospitalisation Details'!$A$2:$H$2345,7,FALSE)</f>
        <v>R1013</v>
      </c>
      <c r="Q1649" s="17">
        <f>VLOOKUP($A1649,'Hospitalisation Details'!$A$2:$H$2345,8,FALSE)</f>
        <v>35</v>
      </c>
    </row>
    <row r="1650" spans="1:17" x14ac:dyDescent="0.25">
      <c r="A1650" t="str">
        <f>'Customer Names'!A1650</f>
        <v>Id1649</v>
      </c>
      <c r="B1650" t="str">
        <f>VLOOKUP($A1650,'Customer Names'!$A$2:$D$2336,3,FALSE)</f>
        <v>Jennifer A</v>
      </c>
      <c r="C1650" s="16">
        <f>VLOOKUP($A1650,'Medical Examinations'!$A$2:$J$2336,2,FALSE)</f>
        <v>32.51</v>
      </c>
      <c r="D1650" s="16">
        <f>VLOOKUP($A1650,'Medical Examinations'!$A$2:$J$2336,3,FALSE)</f>
        <v>4.3</v>
      </c>
      <c r="E1650" t="str">
        <f>VLOOKUP($A1650,'Medical Examinations'!$A$2:$J$2336,4,FALSE)</f>
        <v>No</v>
      </c>
      <c r="F1650" t="str">
        <f>VLOOKUP($A1650,'Medical Examinations'!$A$2:$J$2336,5,FALSE)</f>
        <v>No</v>
      </c>
      <c r="G1650" t="str">
        <f>VLOOKUP($A1650,'Medical Examinations'!$A$2:$J$2336,6,FALSE)</f>
        <v>No</v>
      </c>
      <c r="H1650" s="17">
        <f>VLOOKUP($A1650,'Medical Examinations'!$A$2:$J$2336,7,FALSE)</f>
        <v>0</v>
      </c>
      <c r="I1650" t="str">
        <f>VLOOKUP($A1650,'Medical Examinations'!$A$2:$J$2336,8,FALSE)</f>
        <v>No</v>
      </c>
      <c r="J1650" t="str">
        <f>VLOOKUP($A1650,'Medical Examinations'!$A$2:$J$2336,9,FALSE)</f>
        <v>Obesity</v>
      </c>
      <c r="K1650" t="str">
        <f>VLOOKUP($A1650,'Medical Examinations'!$A$2:$J$2336,10,FALSE)</f>
        <v>Normal</v>
      </c>
      <c r="L1650" s="18">
        <f>VLOOKUP($A1650,'Hospitalisation Details'!$A$2:$H$2345,2,FALSE)</f>
        <v>34545</v>
      </c>
      <c r="M1650" s="13">
        <f>VLOOKUP($A1650,'Hospitalisation Details'!$A$2:$H$2345,4,FALSE)</f>
        <v>5927.65</v>
      </c>
      <c r="N1650" t="str">
        <f>VLOOKUP($A1650,'Hospitalisation Details'!$A$2:$H$2345,5,FALSE)</f>
        <v>tier - 2</v>
      </c>
      <c r="O1650" t="str">
        <f>VLOOKUP($A1650,'Hospitalisation Details'!$A$2:$H$2345,6,FALSE)</f>
        <v>tier - 1</v>
      </c>
      <c r="P1650" t="str">
        <f>VLOOKUP($A1650,'Hospitalisation Details'!$A$2:$H$2345,7,FALSE)</f>
        <v>R1012</v>
      </c>
      <c r="Q1650" s="17">
        <f>VLOOKUP($A1650,'Hospitalisation Details'!$A$2:$H$2345,8,FALSE)</f>
        <v>28</v>
      </c>
    </row>
    <row r="1651" spans="1:17" x14ac:dyDescent="0.25">
      <c r="A1651" t="str">
        <f>'Customer Names'!A1651</f>
        <v>Id1650</v>
      </c>
      <c r="B1651" t="str">
        <f>VLOOKUP($A1651,'Customer Names'!$A$2:$D$2336,3,FALSE)</f>
        <v>Jessica</v>
      </c>
      <c r="C1651" s="16">
        <f>VLOOKUP($A1651,'Medical Examinations'!$A$2:$J$2336,2,FALSE)</f>
        <v>30.71</v>
      </c>
      <c r="D1651" s="16">
        <f>VLOOKUP($A1651,'Medical Examinations'!$A$2:$J$2336,3,FALSE)</f>
        <v>6.14</v>
      </c>
      <c r="E1651" t="str">
        <f>VLOOKUP($A1651,'Medical Examinations'!$A$2:$J$2336,4,FALSE)</f>
        <v>No</v>
      </c>
      <c r="F1651" t="str">
        <f>VLOOKUP($A1651,'Medical Examinations'!$A$2:$J$2336,5,FALSE)</f>
        <v>No</v>
      </c>
      <c r="G1651" t="str">
        <f>VLOOKUP($A1651,'Medical Examinations'!$A$2:$J$2336,6,FALSE)</f>
        <v>Yes</v>
      </c>
      <c r="H1651" s="17">
        <f>VLOOKUP($A1651,'Medical Examinations'!$A$2:$J$2336,7,FALSE)</f>
        <v>1</v>
      </c>
      <c r="I1651" t="str">
        <f>VLOOKUP($A1651,'Medical Examinations'!$A$2:$J$2336,8,FALSE)</f>
        <v>No</v>
      </c>
      <c r="J1651" t="str">
        <f>VLOOKUP($A1651,'Medical Examinations'!$A$2:$J$2336,9,FALSE)</f>
        <v>Obesity</v>
      </c>
      <c r="K1651" t="str">
        <f>VLOOKUP($A1651,'Medical Examinations'!$A$2:$J$2336,10,FALSE)</f>
        <v>Prediabetes</v>
      </c>
      <c r="L1651" s="18">
        <f>VLOOKUP($A1651,'Hospitalisation Details'!$A$2:$H$2345,2,FALSE)</f>
        <v>34194</v>
      </c>
      <c r="M1651" s="13">
        <f>VLOOKUP($A1651,'Hospitalisation Details'!$A$2:$H$2345,4,FALSE)</f>
        <v>5926.93</v>
      </c>
      <c r="N1651" t="str">
        <f>VLOOKUP($A1651,'Hospitalisation Details'!$A$2:$H$2345,5,FALSE)</f>
        <v>tier - 2</v>
      </c>
      <c r="O1651" t="str">
        <f>VLOOKUP($A1651,'Hospitalisation Details'!$A$2:$H$2345,6,FALSE)</f>
        <v>tier - 2</v>
      </c>
      <c r="P1651" t="str">
        <f>VLOOKUP($A1651,'Hospitalisation Details'!$A$2:$H$2345,7,FALSE)</f>
        <v>R1025</v>
      </c>
      <c r="Q1651" s="17">
        <f>VLOOKUP($A1651,'Hospitalisation Details'!$A$2:$H$2345,8,FALSE)</f>
        <v>29</v>
      </c>
    </row>
    <row r="1652" spans="1:17" x14ac:dyDescent="0.25">
      <c r="A1652" t="str">
        <f>'Customer Names'!A1652</f>
        <v>Id1651</v>
      </c>
      <c r="B1652" t="str">
        <f>VLOOKUP($A1652,'Customer Names'!$A$2:$D$2336,3,FALSE)</f>
        <v>Chaiwat</v>
      </c>
      <c r="C1652" s="16">
        <f>VLOOKUP($A1652,'Medical Examinations'!$A$2:$J$2336,2,FALSE)</f>
        <v>28.9</v>
      </c>
      <c r="D1652" s="16">
        <f>VLOOKUP($A1652,'Medical Examinations'!$A$2:$J$2336,3,FALSE)</f>
        <v>5.36</v>
      </c>
      <c r="E1652" t="str">
        <f>VLOOKUP($A1652,'Medical Examinations'!$A$2:$J$2336,4,FALSE)</f>
        <v>No</v>
      </c>
      <c r="F1652" t="str">
        <f>VLOOKUP($A1652,'Medical Examinations'!$A$2:$J$2336,5,FALSE)</f>
        <v>No</v>
      </c>
      <c r="G1652" t="str">
        <f>VLOOKUP($A1652,'Medical Examinations'!$A$2:$J$2336,6,FALSE)</f>
        <v>No</v>
      </c>
      <c r="H1652" s="17">
        <f>VLOOKUP($A1652,'Medical Examinations'!$A$2:$J$2336,7,FALSE)</f>
        <v>1</v>
      </c>
      <c r="I1652" t="str">
        <f>VLOOKUP($A1652,'Medical Examinations'!$A$2:$J$2336,8,FALSE)</f>
        <v>No</v>
      </c>
      <c r="J1652" t="str">
        <f>VLOOKUP($A1652,'Medical Examinations'!$A$2:$J$2336,9,FALSE)</f>
        <v>Overweight</v>
      </c>
      <c r="K1652" t="str">
        <f>VLOOKUP($A1652,'Medical Examinations'!$A$2:$J$2336,10,FALSE)</f>
        <v>Normal</v>
      </c>
      <c r="L1652" s="18">
        <f>VLOOKUP($A1652,'Hospitalisation Details'!$A$2:$H$2345,2,FALSE)</f>
        <v>31987</v>
      </c>
      <c r="M1652" s="13">
        <f>VLOOKUP($A1652,'Hospitalisation Details'!$A$2:$H$2345,4,FALSE)</f>
        <v>5926.85</v>
      </c>
      <c r="N1652" t="str">
        <f>VLOOKUP($A1652,'Hospitalisation Details'!$A$2:$H$2345,5,FALSE)</f>
        <v>tier - 3</v>
      </c>
      <c r="O1652" t="str">
        <f>VLOOKUP($A1652,'Hospitalisation Details'!$A$2:$H$2345,6,FALSE)</f>
        <v>tier - 3</v>
      </c>
      <c r="P1652" t="str">
        <f>VLOOKUP($A1652,'Hospitalisation Details'!$A$2:$H$2345,7,FALSE)</f>
        <v>R1011</v>
      </c>
      <c r="Q1652" s="17">
        <f>VLOOKUP($A1652,'Hospitalisation Details'!$A$2:$H$2345,8,FALSE)</f>
        <v>35</v>
      </c>
    </row>
    <row r="1653" spans="1:17" x14ac:dyDescent="0.25">
      <c r="A1653" t="str">
        <f>'Customer Names'!A1653</f>
        <v>Id1652</v>
      </c>
      <c r="B1653" t="str">
        <f>VLOOKUP($A1653,'Customer Names'!$A$2:$D$2336,3,FALSE)</f>
        <v>Kerri</v>
      </c>
      <c r="C1653" s="16">
        <f>VLOOKUP($A1653,'Medical Examinations'!$A$2:$J$2336,2,FALSE)</f>
        <v>36.19</v>
      </c>
      <c r="D1653" s="16">
        <f>VLOOKUP($A1653,'Medical Examinations'!$A$2:$J$2336,3,FALSE)</f>
        <v>4.3</v>
      </c>
      <c r="E1653" t="str">
        <f>VLOOKUP($A1653,'Medical Examinations'!$A$2:$J$2336,4,FALSE)</f>
        <v>No</v>
      </c>
      <c r="F1653" t="str">
        <f>VLOOKUP($A1653,'Medical Examinations'!$A$2:$J$2336,5,FALSE)</f>
        <v>No</v>
      </c>
      <c r="G1653" t="str">
        <f>VLOOKUP($A1653,'Medical Examinations'!$A$2:$J$2336,6,FALSE)</f>
        <v>No</v>
      </c>
      <c r="H1653" s="17">
        <f>VLOOKUP($A1653,'Medical Examinations'!$A$2:$J$2336,7,FALSE)</f>
        <v>0</v>
      </c>
      <c r="I1653" t="str">
        <f>VLOOKUP($A1653,'Medical Examinations'!$A$2:$J$2336,8,FALSE)</f>
        <v>No</v>
      </c>
      <c r="J1653" t="str">
        <f>VLOOKUP($A1653,'Medical Examinations'!$A$2:$J$2336,9,FALSE)</f>
        <v>Obesity</v>
      </c>
      <c r="K1653" t="str">
        <f>VLOOKUP($A1653,'Medical Examinations'!$A$2:$J$2336,10,FALSE)</f>
        <v>Normal</v>
      </c>
      <c r="L1653" s="18">
        <f>VLOOKUP($A1653,'Hospitalisation Details'!$A$2:$H$2345,2,FALSE)</f>
        <v>30306</v>
      </c>
      <c r="M1653" s="13">
        <f>VLOOKUP($A1653,'Hospitalisation Details'!$A$2:$H$2345,4,FALSE)</f>
        <v>5920.1</v>
      </c>
      <c r="N1653" t="str">
        <f>VLOOKUP($A1653,'Hospitalisation Details'!$A$2:$H$2345,5,FALSE)</f>
        <v>tier - 2</v>
      </c>
      <c r="O1653" t="str">
        <f>VLOOKUP($A1653,'Hospitalisation Details'!$A$2:$H$2345,6,FALSE)</f>
        <v>tier - 1</v>
      </c>
      <c r="P1653" t="str">
        <f>VLOOKUP($A1653,'Hospitalisation Details'!$A$2:$H$2345,7,FALSE)</f>
        <v>R1013</v>
      </c>
      <c r="Q1653" s="17">
        <f>VLOOKUP($A1653,'Hospitalisation Details'!$A$2:$H$2345,8,FALSE)</f>
        <v>40</v>
      </c>
    </row>
    <row r="1654" spans="1:17" x14ac:dyDescent="0.25">
      <c r="A1654" t="str">
        <f>'Customer Names'!A1654</f>
        <v>Id1653</v>
      </c>
      <c r="B1654" t="str">
        <f>VLOOKUP($A1654,'Customer Names'!$A$2:$D$2336,3,FALSE)</f>
        <v>Lisa</v>
      </c>
      <c r="C1654" s="16">
        <f>VLOOKUP($A1654,'Medical Examinations'!$A$2:$J$2336,2,FALSE)</f>
        <v>29.6</v>
      </c>
      <c r="D1654" s="16">
        <f>VLOOKUP($A1654,'Medical Examinations'!$A$2:$J$2336,3,FALSE)</f>
        <v>4.09</v>
      </c>
      <c r="E1654" t="str">
        <f>VLOOKUP($A1654,'Medical Examinations'!$A$2:$J$2336,4,FALSE)</f>
        <v>No</v>
      </c>
      <c r="F1654" t="str">
        <f>VLOOKUP($A1654,'Medical Examinations'!$A$2:$J$2336,5,FALSE)</f>
        <v>No</v>
      </c>
      <c r="G1654" t="str">
        <f>VLOOKUP($A1654,'Medical Examinations'!$A$2:$J$2336,6,FALSE)</f>
        <v>No</v>
      </c>
      <c r="H1654" s="17">
        <f>VLOOKUP($A1654,'Medical Examinations'!$A$2:$J$2336,7,FALSE)</f>
        <v>0</v>
      </c>
      <c r="I1654" t="str">
        <f>VLOOKUP($A1654,'Medical Examinations'!$A$2:$J$2336,8,FALSE)</f>
        <v>No</v>
      </c>
      <c r="J1654" t="str">
        <f>VLOOKUP($A1654,'Medical Examinations'!$A$2:$J$2336,9,FALSE)</f>
        <v>Overweight</v>
      </c>
      <c r="K1654" t="str">
        <f>VLOOKUP($A1654,'Medical Examinations'!$A$2:$J$2336,10,FALSE)</f>
        <v>Normal</v>
      </c>
      <c r="L1654" s="18">
        <f>VLOOKUP($A1654,'Hospitalisation Details'!$A$2:$H$2345,2,FALSE)</f>
        <v>30140</v>
      </c>
      <c r="M1654" s="13">
        <f>VLOOKUP($A1654,'Hospitalisation Details'!$A$2:$H$2345,4,FALSE)</f>
        <v>5910.94</v>
      </c>
      <c r="N1654" t="str">
        <f>VLOOKUP($A1654,'Hospitalisation Details'!$A$2:$H$2345,5,FALSE)</f>
        <v>tier - 2</v>
      </c>
      <c r="O1654" t="str">
        <f>VLOOKUP($A1654,'Hospitalisation Details'!$A$2:$H$2345,6,FALSE)</f>
        <v>tier - 1</v>
      </c>
      <c r="P1654" t="str">
        <f>VLOOKUP($A1654,'Hospitalisation Details'!$A$2:$H$2345,7,FALSE)</f>
        <v>R1011</v>
      </c>
      <c r="Q1654" s="17">
        <f>VLOOKUP($A1654,'Hospitalisation Details'!$A$2:$H$2345,8,FALSE)</f>
        <v>40</v>
      </c>
    </row>
    <row r="1655" spans="1:17" x14ac:dyDescent="0.25">
      <c r="A1655" t="str">
        <f>'Customer Names'!A1655</f>
        <v>Id1654</v>
      </c>
      <c r="B1655" t="str">
        <f>VLOOKUP($A1655,'Customer Names'!$A$2:$D$2336,3,FALSE)</f>
        <v>Nicholas G</v>
      </c>
      <c r="C1655" s="16">
        <f>VLOOKUP($A1655,'Medical Examinations'!$A$2:$J$2336,2,FALSE)</f>
        <v>30.95</v>
      </c>
      <c r="D1655" s="16">
        <f>VLOOKUP($A1655,'Medical Examinations'!$A$2:$J$2336,3,FALSE)</f>
        <v>6.27</v>
      </c>
      <c r="E1655" t="str">
        <f>VLOOKUP($A1655,'Medical Examinations'!$A$2:$J$2336,4,FALSE)</f>
        <v>No</v>
      </c>
      <c r="F1655" t="str">
        <f>VLOOKUP($A1655,'Medical Examinations'!$A$2:$J$2336,5,FALSE)</f>
        <v>No</v>
      </c>
      <c r="G1655" t="str">
        <f>VLOOKUP($A1655,'Medical Examinations'!$A$2:$J$2336,6,FALSE)</f>
        <v>Yes</v>
      </c>
      <c r="H1655" s="17">
        <f>VLOOKUP($A1655,'Medical Examinations'!$A$2:$J$2336,7,FALSE)</f>
        <v>1</v>
      </c>
      <c r="I1655" t="str">
        <f>VLOOKUP($A1655,'Medical Examinations'!$A$2:$J$2336,8,FALSE)</f>
        <v>No</v>
      </c>
      <c r="J1655" t="str">
        <f>VLOOKUP($A1655,'Medical Examinations'!$A$2:$J$2336,9,FALSE)</f>
        <v>Obesity</v>
      </c>
      <c r="K1655" t="str">
        <f>VLOOKUP($A1655,'Medical Examinations'!$A$2:$J$2336,10,FALSE)</f>
        <v>Prediabetes</v>
      </c>
      <c r="L1655" s="18">
        <f>VLOOKUP($A1655,'Hospitalisation Details'!$A$2:$H$2345,2,FALSE)</f>
        <v>34261</v>
      </c>
      <c r="M1655" s="13">
        <f>VLOOKUP($A1655,'Hospitalisation Details'!$A$2:$H$2345,4,FALSE)</f>
        <v>5877.02</v>
      </c>
      <c r="N1655" t="str">
        <f>VLOOKUP($A1655,'Hospitalisation Details'!$A$2:$H$2345,5,FALSE)</f>
        <v>tier - 2</v>
      </c>
      <c r="O1655" t="str">
        <f>VLOOKUP($A1655,'Hospitalisation Details'!$A$2:$H$2345,6,FALSE)</f>
        <v>tier - 2</v>
      </c>
      <c r="P1655" t="str">
        <f>VLOOKUP($A1655,'Hospitalisation Details'!$A$2:$H$2345,7,FALSE)</f>
        <v>R1021</v>
      </c>
      <c r="Q1655" s="17">
        <f>VLOOKUP($A1655,'Hospitalisation Details'!$A$2:$H$2345,8,FALSE)</f>
        <v>29</v>
      </c>
    </row>
    <row r="1656" spans="1:17" x14ac:dyDescent="0.25">
      <c r="A1656" t="str">
        <f>'Customer Names'!A1656</f>
        <v>Id1655</v>
      </c>
      <c r="B1656" t="str">
        <f>VLOOKUP($A1656,'Customer Names'!$A$2:$D$2336,3,FALSE)</f>
        <v>Vasilis S</v>
      </c>
      <c r="C1656" s="16">
        <f>VLOOKUP($A1656,'Medical Examinations'!$A$2:$J$2336,2,FALSE)</f>
        <v>19.95</v>
      </c>
      <c r="D1656" s="16">
        <f>VLOOKUP($A1656,'Medical Examinations'!$A$2:$J$2336,3,FALSE)</f>
        <v>5.39</v>
      </c>
      <c r="E1656" t="str">
        <f>VLOOKUP($A1656,'Medical Examinations'!$A$2:$J$2336,4,FALSE)</f>
        <v>No</v>
      </c>
      <c r="F1656" t="str">
        <f>VLOOKUP($A1656,'Medical Examinations'!$A$2:$J$2336,5,FALSE)</f>
        <v>No</v>
      </c>
      <c r="G1656" t="str">
        <f>VLOOKUP($A1656,'Medical Examinations'!$A$2:$J$2336,6,FALSE)</f>
        <v>No</v>
      </c>
      <c r="H1656" s="17">
        <f>VLOOKUP($A1656,'Medical Examinations'!$A$2:$J$2336,7,FALSE)</f>
        <v>1</v>
      </c>
      <c r="I1656" t="str">
        <f>VLOOKUP($A1656,'Medical Examinations'!$A$2:$J$2336,8,FALSE)</f>
        <v>No</v>
      </c>
      <c r="J1656" t="str">
        <f>VLOOKUP($A1656,'Medical Examinations'!$A$2:$J$2336,9,FALSE)</f>
        <v>Normal Weight</v>
      </c>
      <c r="K1656" t="str">
        <f>VLOOKUP($A1656,'Medical Examinations'!$A$2:$J$2336,10,FALSE)</f>
        <v>Normal</v>
      </c>
      <c r="L1656" s="18">
        <f>VLOOKUP($A1656,'Hospitalisation Details'!$A$2:$H$2345,2,FALSE)</f>
        <v>31008</v>
      </c>
      <c r="M1656" s="13">
        <f>VLOOKUP($A1656,'Hospitalisation Details'!$A$2:$H$2345,4,FALSE)</f>
        <v>5855.9</v>
      </c>
      <c r="N1656" t="str">
        <f>VLOOKUP($A1656,'Hospitalisation Details'!$A$2:$H$2345,5,FALSE)</f>
        <v>tier - 2</v>
      </c>
      <c r="O1656" t="str">
        <f>VLOOKUP($A1656,'Hospitalisation Details'!$A$2:$H$2345,6,FALSE)</f>
        <v>tier - 3</v>
      </c>
      <c r="P1656" t="str">
        <f>VLOOKUP($A1656,'Hospitalisation Details'!$A$2:$H$2345,7,FALSE)</f>
        <v>R1012</v>
      </c>
      <c r="Q1656" s="17">
        <f>VLOOKUP($A1656,'Hospitalisation Details'!$A$2:$H$2345,8,FALSE)</f>
        <v>38</v>
      </c>
    </row>
    <row r="1657" spans="1:17" x14ac:dyDescent="0.25">
      <c r="A1657" t="str">
        <f>'Customer Names'!A1657</f>
        <v>Id1656</v>
      </c>
      <c r="B1657" t="str">
        <f>VLOOKUP($A1657,'Customer Names'!$A$2:$D$2336,3,FALSE)</f>
        <v>Michael P</v>
      </c>
      <c r="C1657" s="16">
        <f>VLOOKUP($A1657,'Medical Examinations'!$A$2:$J$2336,2,FALSE)</f>
        <v>23.65</v>
      </c>
      <c r="D1657" s="16">
        <f>VLOOKUP($A1657,'Medical Examinations'!$A$2:$J$2336,3,FALSE)</f>
        <v>5.75</v>
      </c>
      <c r="E1657" t="str">
        <f>VLOOKUP($A1657,'Medical Examinations'!$A$2:$J$2336,4,FALSE)</f>
        <v>yes</v>
      </c>
      <c r="F1657" t="str">
        <f>VLOOKUP($A1657,'Medical Examinations'!$A$2:$J$2336,5,FALSE)</f>
        <v>No</v>
      </c>
      <c r="G1657" t="str">
        <f>VLOOKUP($A1657,'Medical Examinations'!$A$2:$J$2336,6,FALSE)</f>
        <v>No</v>
      </c>
      <c r="H1657" s="17">
        <f>VLOOKUP($A1657,'Medical Examinations'!$A$2:$J$2336,7,FALSE)</f>
        <v>0</v>
      </c>
      <c r="I1657" t="str">
        <f>VLOOKUP($A1657,'Medical Examinations'!$A$2:$J$2336,8,FALSE)</f>
        <v>No</v>
      </c>
      <c r="J1657" t="str">
        <f>VLOOKUP($A1657,'Medical Examinations'!$A$2:$J$2336,9,FALSE)</f>
        <v>Normal Weight</v>
      </c>
      <c r="K1657" t="str">
        <f>VLOOKUP($A1657,'Medical Examinations'!$A$2:$J$2336,10,FALSE)</f>
        <v>Prediabetes</v>
      </c>
      <c r="L1657" s="18">
        <f>VLOOKUP($A1657,'Hospitalisation Details'!$A$2:$H$2345,2,FALSE)</f>
        <v>31216</v>
      </c>
      <c r="M1657" s="13">
        <f>VLOOKUP($A1657,'Hospitalisation Details'!$A$2:$H$2345,4,FALSE)</f>
        <v>5847.24</v>
      </c>
      <c r="N1657" t="str">
        <f>VLOOKUP($A1657,'Hospitalisation Details'!$A$2:$H$2345,5,FALSE)</f>
        <v>tier - 2</v>
      </c>
      <c r="O1657" t="str">
        <f>VLOOKUP($A1657,'Hospitalisation Details'!$A$2:$H$2345,6,FALSE)</f>
        <v>tier - 1</v>
      </c>
      <c r="P1657" t="str">
        <f>VLOOKUP($A1657,'Hospitalisation Details'!$A$2:$H$2345,7,FALSE)</f>
        <v>R1013</v>
      </c>
      <c r="Q1657" s="17">
        <f>VLOOKUP($A1657,'Hospitalisation Details'!$A$2:$H$2345,8,FALSE)</f>
        <v>37</v>
      </c>
    </row>
    <row r="1658" spans="1:17" x14ac:dyDescent="0.25">
      <c r="A1658" t="str">
        <f>'Customer Names'!A1658</f>
        <v>Id1657</v>
      </c>
      <c r="B1658" t="str">
        <f>VLOOKUP($A1658,'Customer Names'!$A$2:$D$2336,3,FALSE)</f>
        <v>Colleen C.</v>
      </c>
      <c r="C1658" s="16">
        <f>VLOOKUP($A1658,'Medical Examinations'!$A$2:$J$2336,2,FALSE)</f>
        <v>43.34</v>
      </c>
      <c r="D1658" s="16">
        <f>VLOOKUP($A1658,'Medical Examinations'!$A$2:$J$2336,3,FALSE)</f>
        <v>4.91</v>
      </c>
      <c r="E1658" t="str">
        <f>VLOOKUP($A1658,'Medical Examinations'!$A$2:$J$2336,4,FALSE)</f>
        <v>No</v>
      </c>
      <c r="F1658" t="str">
        <f>VLOOKUP($A1658,'Medical Examinations'!$A$2:$J$2336,5,FALSE)</f>
        <v>No</v>
      </c>
      <c r="G1658" t="str">
        <f>VLOOKUP($A1658,'Medical Examinations'!$A$2:$J$2336,6,FALSE)</f>
        <v>No</v>
      </c>
      <c r="H1658" s="17">
        <f>VLOOKUP($A1658,'Medical Examinations'!$A$2:$J$2336,7,FALSE)</f>
        <v>1</v>
      </c>
      <c r="I1658" t="str">
        <f>VLOOKUP($A1658,'Medical Examinations'!$A$2:$J$2336,8,FALSE)</f>
        <v>No</v>
      </c>
      <c r="J1658" t="str">
        <f>VLOOKUP($A1658,'Medical Examinations'!$A$2:$J$2336,9,FALSE)</f>
        <v>Obesity</v>
      </c>
      <c r="K1658" t="str">
        <f>VLOOKUP($A1658,'Medical Examinations'!$A$2:$J$2336,10,FALSE)</f>
        <v>Normal</v>
      </c>
      <c r="L1658" s="18">
        <f>VLOOKUP($A1658,'Hospitalisation Details'!$A$2:$H$2345,2,FALSE)</f>
        <v>32050</v>
      </c>
      <c r="M1658" s="13">
        <f>VLOOKUP($A1658,'Hospitalisation Details'!$A$2:$H$2345,4,FALSE)</f>
        <v>5846.92</v>
      </c>
      <c r="N1658" t="str">
        <f>VLOOKUP($A1658,'Hospitalisation Details'!$A$2:$H$2345,5,FALSE)</f>
        <v>tier - 2</v>
      </c>
      <c r="O1658" t="str">
        <f>VLOOKUP($A1658,'Hospitalisation Details'!$A$2:$H$2345,6,FALSE)</f>
        <v>tier - 2</v>
      </c>
      <c r="P1658" t="str">
        <f>VLOOKUP($A1658,'Hospitalisation Details'!$A$2:$H$2345,7,FALSE)</f>
        <v>R1013</v>
      </c>
      <c r="Q1658" s="17">
        <f>VLOOKUP($A1658,'Hospitalisation Details'!$A$2:$H$2345,8,FALSE)</f>
        <v>35</v>
      </c>
    </row>
    <row r="1659" spans="1:17" x14ac:dyDescent="0.25">
      <c r="A1659" t="str">
        <f>'Customer Names'!A1659</f>
        <v>Id1658</v>
      </c>
      <c r="B1659" t="str">
        <f>VLOOKUP($A1659,'Customer Names'!$A$2:$D$2336,3,FALSE)</f>
        <v>Annika</v>
      </c>
      <c r="C1659" s="16">
        <f>VLOOKUP($A1659,'Medical Examinations'!$A$2:$J$2336,2,FALSE)</f>
        <v>31.98</v>
      </c>
      <c r="D1659" s="16">
        <f>VLOOKUP($A1659,'Medical Examinations'!$A$2:$J$2336,3,FALSE)</f>
        <v>4.46</v>
      </c>
      <c r="E1659" t="str">
        <f>VLOOKUP($A1659,'Medical Examinations'!$A$2:$J$2336,4,FALSE)</f>
        <v>yes</v>
      </c>
      <c r="F1659" t="str">
        <f>VLOOKUP($A1659,'Medical Examinations'!$A$2:$J$2336,5,FALSE)</f>
        <v>No</v>
      </c>
      <c r="G1659" t="str">
        <f>VLOOKUP($A1659,'Medical Examinations'!$A$2:$J$2336,6,FALSE)</f>
        <v>No</v>
      </c>
      <c r="H1659" s="17">
        <f>VLOOKUP($A1659,'Medical Examinations'!$A$2:$J$2336,7,FALSE)</f>
        <v>1</v>
      </c>
      <c r="I1659" t="str">
        <f>VLOOKUP($A1659,'Medical Examinations'!$A$2:$J$2336,8,FALSE)</f>
        <v>No</v>
      </c>
      <c r="J1659" t="str">
        <f>VLOOKUP($A1659,'Medical Examinations'!$A$2:$J$2336,9,FALSE)</f>
        <v>Obesity</v>
      </c>
      <c r="K1659" t="str">
        <f>VLOOKUP($A1659,'Medical Examinations'!$A$2:$J$2336,10,FALSE)</f>
        <v>Normal</v>
      </c>
      <c r="L1659" s="18">
        <f>VLOOKUP($A1659,'Hospitalisation Details'!$A$2:$H$2345,2,FALSE)</f>
        <v>34931</v>
      </c>
      <c r="M1659" s="13">
        <f>VLOOKUP($A1659,'Hospitalisation Details'!$A$2:$H$2345,4,FALSE)</f>
        <v>5843.99</v>
      </c>
      <c r="N1659" t="str">
        <f>VLOOKUP($A1659,'Hospitalisation Details'!$A$2:$H$2345,5,FALSE)</f>
        <v>tier - 2</v>
      </c>
      <c r="O1659" t="str">
        <f>VLOOKUP($A1659,'Hospitalisation Details'!$A$2:$H$2345,6,FALSE)</f>
        <v>tier - 2</v>
      </c>
      <c r="P1659" t="str">
        <f>VLOOKUP($A1659,'Hospitalisation Details'!$A$2:$H$2345,7,FALSE)</f>
        <v>R1025</v>
      </c>
      <c r="Q1659" s="17">
        <f>VLOOKUP($A1659,'Hospitalisation Details'!$A$2:$H$2345,8,FALSE)</f>
        <v>27</v>
      </c>
    </row>
    <row r="1660" spans="1:17" x14ac:dyDescent="0.25">
      <c r="A1660" t="str">
        <f>'Customer Names'!A1660</f>
        <v>Id1659</v>
      </c>
      <c r="B1660" t="str">
        <f>VLOOKUP($A1660,'Customer Names'!$A$2:$D$2336,3,FALSE)</f>
        <v>Kelly</v>
      </c>
      <c r="C1660" s="16">
        <f>VLOOKUP($A1660,'Medical Examinations'!$A$2:$J$2336,2,FALSE)</f>
        <v>35.86</v>
      </c>
      <c r="D1660" s="16">
        <f>VLOOKUP($A1660,'Medical Examinations'!$A$2:$J$2336,3,FALSE)</f>
        <v>6.22</v>
      </c>
      <c r="E1660" t="str">
        <f>VLOOKUP($A1660,'Medical Examinations'!$A$2:$J$2336,4,FALSE)</f>
        <v>No</v>
      </c>
      <c r="F1660" t="str">
        <f>VLOOKUP($A1660,'Medical Examinations'!$A$2:$J$2336,5,FALSE)</f>
        <v>No</v>
      </c>
      <c r="G1660" t="str">
        <f>VLOOKUP($A1660,'Medical Examinations'!$A$2:$J$2336,6,FALSE)</f>
        <v>No</v>
      </c>
      <c r="H1660" s="17">
        <f>VLOOKUP($A1660,'Medical Examinations'!$A$2:$J$2336,7,FALSE)</f>
        <v>1</v>
      </c>
      <c r="I1660" t="str">
        <f>VLOOKUP($A1660,'Medical Examinations'!$A$2:$J$2336,8,FALSE)</f>
        <v>No</v>
      </c>
      <c r="J1660" t="str">
        <f>VLOOKUP($A1660,'Medical Examinations'!$A$2:$J$2336,9,FALSE)</f>
        <v>Obesity</v>
      </c>
      <c r="K1660" t="str">
        <f>VLOOKUP($A1660,'Medical Examinations'!$A$2:$J$2336,10,FALSE)</f>
        <v>Prediabetes</v>
      </c>
      <c r="L1660" s="18">
        <f>VLOOKUP($A1660,'Hospitalisation Details'!$A$2:$H$2345,2,FALSE)</f>
        <v>31985</v>
      </c>
      <c r="M1660" s="13">
        <f>VLOOKUP($A1660,'Hospitalisation Details'!$A$2:$H$2345,4,FALSE)</f>
        <v>5836.52</v>
      </c>
      <c r="N1660" t="str">
        <f>VLOOKUP($A1660,'Hospitalisation Details'!$A$2:$H$2345,5,FALSE)</f>
        <v>tier - 2</v>
      </c>
      <c r="O1660" t="str">
        <f>VLOOKUP($A1660,'Hospitalisation Details'!$A$2:$H$2345,6,FALSE)</f>
        <v>tier - 3</v>
      </c>
      <c r="P1660" t="str">
        <f>VLOOKUP($A1660,'Hospitalisation Details'!$A$2:$H$2345,7,FALSE)</f>
        <v>R1013</v>
      </c>
      <c r="Q1660" s="17">
        <f>VLOOKUP($A1660,'Hospitalisation Details'!$A$2:$H$2345,8,FALSE)</f>
        <v>35</v>
      </c>
    </row>
    <row r="1661" spans="1:17" x14ac:dyDescent="0.25">
      <c r="A1661" t="str">
        <f>'Customer Names'!A1661</f>
        <v>Id1660</v>
      </c>
      <c r="B1661" t="str">
        <f>VLOOKUP($A1661,'Customer Names'!$A$2:$D$2336,3,FALSE)</f>
        <v>Nicholas C.</v>
      </c>
      <c r="C1661" s="16">
        <f>VLOOKUP($A1661,'Medical Examinations'!$A$2:$J$2336,2,FALSE)</f>
        <v>15.2</v>
      </c>
      <c r="D1661" s="16">
        <f>VLOOKUP($A1661,'Medical Examinations'!$A$2:$J$2336,3,FALSE)</f>
        <v>8.82</v>
      </c>
      <c r="E1661" t="str">
        <f>VLOOKUP($A1661,'Medical Examinations'!$A$2:$J$2336,4,FALSE)</f>
        <v>No</v>
      </c>
      <c r="F1661" t="str">
        <f>VLOOKUP($A1661,'Medical Examinations'!$A$2:$J$2336,5,FALSE)</f>
        <v>No</v>
      </c>
      <c r="G1661" t="str">
        <f>VLOOKUP($A1661,'Medical Examinations'!$A$2:$J$2336,6,FALSE)</f>
        <v>No</v>
      </c>
      <c r="H1661" s="17">
        <f>VLOOKUP($A1661,'Medical Examinations'!$A$2:$J$2336,7,FALSE)</f>
        <v>0</v>
      </c>
      <c r="I1661" t="str">
        <f>VLOOKUP($A1661,'Medical Examinations'!$A$2:$J$2336,8,FALSE)</f>
        <v>No</v>
      </c>
      <c r="J1661" t="str">
        <f>VLOOKUP($A1661,'Medical Examinations'!$A$2:$J$2336,9,FALSE)</f>
        <v>Underweight</v>
      </c>
      <c r="K1661" t="str">
        <f>VLOOKUP($A1661,'Medical Examinations'!$A$2:$J$2336,10,FALSE)</f>
        <v>Diabetes</v>
      </c>
      <c r="L1661" s="18">
        <f>VLOOKUP($A1661,'Hospitalisation Details'!$A$2:$H$2345,2,FALSE)</f>
        <v>26203</v>
      </c>
      <c r="M1661" s="13">
        <f>VLOOKUP($A1661,'Hospitalisation Details'!$A$2:$H$2345,4,FALSE)</f>
        <v>5832.6</v>
      </c>
      <c r="N1661" t="str">
        <f>VLOOKUP($A1661,'Hospitalisation Details'!$A$2:$H$2345,5,FALSE)</f>
        <v>tier - 2</v>
      </c>
      <c r="O1661" t="str">
        <f>VLOOKUP($A1661,'Hospitalisation Details'!$A$2:$H$2345,6,FALSE)</f>
        <v>tier - 3</v>
      </c>
      <c r="P1661" t="str">
        <f>VLOOKUP($A1661,'Hospitalisation Details'!$A$2:$H$2345,7,FALSE)</f>
        <v>R1012</v>
      </c>
      <c r="Q1661" s="17">
        <f>VLOOKUP($A1661,'Hospitalisation Details'!$A$2:$H$2345,8,FALSE)</f>
        <v>51</v>
      </c>
    </row>
    <row r="1662" spans="1:17" x14ac:dyDescent="0.25">
      <c r="A1662" t="str">
        <f>'Customer Names'!A1662</f>
        <v>Id1661</v>
      </c>
      <c r="B1662" t="str">
        <f>VLOOKUP($A1662,'Customer Names'!$A$2:$D$2336,3,FALSE)</f>
        <v>Kelly K</v>
      </c>
      <c r="C1662" s="16">
        <f>VLOOKUP($A1662,'Medical Examinations'!$A$2:$J$2336,2,FALSE)</f>
        <v>37.200000000000003</v>
      </c>
      <c r="D1662" s="16">
        <f>VLOOKUP($A1662,'Medical Examinations'!$A$2:$J$2336,3,FALSE)</f>
        <v>10.14</v>
      </c>
      <c r="E1662" t="str">
        <f>VLOOKUP($A1662,'Medical Examinations'!$A$2:$J$2336,4,FALSE)</f>
        <v>No</v>
      </c>
      <c r="F1662" t="str">
        <f>VLOOKUP($A1662,'Medical Examinations'!$A$2:$J$2336,5,FALSE)</f>
        <v>No</v>
      </c>
      <c r="G1662" t="str">
        <f>VLOOKUP($A1662,'Medical Examinations'!$A$2:$J$2336,6,FALSE)</f>
        <v>No</v>
      </c>
      <c r="H1662" s="17">
        <f>VLOOKUP($A1662,'Medical Examinations'!$A$2:$J$2336,7,FALSE)</f>
        <v>0</v>
      </c>
      <c r="I1662" t="str">
        <f>VLOOKUP($A1662,'Medical Examinations'!$A$2:$J$2336,8,FALSE)</f>
        <v>No</v>
      </c>
      <c r="J1662" t="str">
        <f>VLOOKUP($A1662,'Medical Examinations'!$A$2:$J$2336,9,FALSE)</f>
        <v>Obesity</v>
      </c>
      <c r="K1662" t="str">
        <f>VLOOKUP($A1662,'Medical Examinations'!$A$2:$J$2336,10,FALSE)</f>
        <v>Diabetes</v>
      </c>
      <c r="L1662" s="18">
        <f>VLOOKUP($A1662,'Hospitalisation Details'!$A$2:$H$2345,2,FALSE)</f>
        <v>37459</v>
      </c>
      <c r="M1662" s="13">
        <f>VLOOKUP($A1662,'Hospitalisation Details'!$A$2:$H$2345,4,FALSE)</f>
        <v>5816.58</v>
      </c>
      <c r="N1662" t="str">
        <f>VLOOKUP($A1662,'Hospitalisation Details'!$A$2:$H$2345,5,FALSE)</f>
        <v>tier - 2</v>
      </c>
      <c r="O1662" t="str">
        <f>VLOOKUP($A1662,'Hospitalisation Details'!$A$2:$H$2345,6,FALSE)</f>
        <v>tier - 2</v>
      </c>
      <c r="P1662" t="str">
        <f>VLOOKUP($A1662,'Hospitalisation Details'!$A$2:$H$2345,7,FALSE)</f>
        <v>R1026</v>
      </c>
      <c r="Q1662" s="17">
        <f>VLOOKUP($A1662,'Hospitalisation Details'!$A$2:$H$2345,8,FALSE)</f>
        <v>20</v>
      </c>
    </row>
    <row r="1663" spans="1:17" x14ac:dyDescent="0.25">
      <c r="A1663" t="str">
        <f>'Customer Names'!A1663</f>
        <v>Id1662</v>
      </c>
      <c r="B1663" t="str">
        <f>VLOOKUP($A1663,'Customer Names'!$A$2:$D$2336,3,FALSE)</f>
        <v>Andrew</v>
      </c>
      <c r="C1663" s="16">
        <f>VLOOKUP($A1663,'Medical Examinations'!$A$2:$J$2336,2,FALSE)</f>
        <v>17.91</v>
      </c>
      <c r="D1663" s="16">
        <f>VLOOKUP($A1663,'Medical Examinations'!$A$2:$J$2336,3,FALSE)</f>
        <v>4.66</v>
      </c>
      <c r="E1663" t="str">
        <f>VLOOKUP($A1663,'Medical Examinations'!$A$2:$J$2336,4,FALSE)</f>
        <v>No</v>
      </c>
      <c r="F1663" t="str">
        <f>VLOOKUP($A1663,'Medical Examinations'!$A$2:$J$2336,5,FALSE)</f>
        <v>No</v>
      </c>
      <c r="G1663" t="str">
        <f>VLOOKUP($A1663,'Medical Examinations'!$A$2:$J$2336,6,FALSE)</f>
        <v>No</v>
      </c>
      <c r="H1663" s="17">
        <f>VLOOKUP($A1663,'Medical Examinations'!$A$2:$J$2336,7,FALSE)</f>
        <v>2</v>
      </c>
      <c r="I1663" t="str">
        <f>VLOOKUP($A1663,'Medical Examinations'!$A$2:$J$2336,8,FALSE)</f>
        <v>No</v>
      </c>
      <c r="J1663" t="str">
        <f>VLOOKUP($A1663,'Medical Examinations'!$A$2:$J$2336,9,FALSE)</f>
        <v>Underweight</v>
      </c>
      <c r="K1663" t="str">
        <f>VLOOKUP($A1663,'Medical Examinations'!$A$2:$J$2336,10,FALSE)</f>
        <v>Normal</v>
      </c>
      <c r="L1663" s="18">
        <f>VLOOKUP($A1663,'Hospitalisation Details'!$A$2:$H$2345,2,FALSE)</f>
        <v>26605</v>
      </c>
      <c r="M1663" s="13">
        <f>VLOOKUP($A1663,'Hospitalisation Details'!$A$2:$H$2345,4,FALSE)</f>
        <v>5812.9</v>
      </c>
      <c r="N1663" t="str">
        <f>VLOOKUP($A1663,'Hospitalisation Details'!$A$2:$H$2345,5,FALSE)</f>
        <v>tier - 2</v>
      </c>
      <c r="O1663" t="str">
        <f>VLOOKUP($A1663,'Hospitalisation Details'!$A$2:$H$2345,6,FALSE)</f>
        <v>tier - 2</v>
      </c>
      <c r="P1663" t="str">
        <f>VLOOKUP($A1663,'Hospitalisation Details'!$A$2:$H$2345,7,FALSE)</f>
        <v>R1013</v>
      </c>
      <c r="Q1663" s="17">
        <f>VLOOKUP($A1663,'Hospitalisation Details'!$A$2:$H$2345,8,FALSE)</f>
        <v>50</v>
      </c>
    </row>
    <row r="1664" spans="1:17" x14ac:dyDescent="0.25">
      <c r="A1664" t="str">
        <f>'Customer Names'!A1664</f>
        <v>Id1663</v>
      </c>
      <c r="B1664" t="str">
        <f>VLOOKUP($A1664,'Customer Names'!$A$2:$D$2336,3,FALSE)</f>
        <v>Hannah</v>
      </c>
      <c r="C1664" s="16">
        <f>VLOOKUP($A1664,'Medical Examinations'!$A$2:$J$2336,2,FALSE)</f>
        <v>20.76</v>
      </c>
      <c r="D1664" s="16">
        <f>VLOOKUP($A1664,'Medical Examinations'!$A$2:$J$2336,3,FALSE)</f>
        <v>6.26</v>
      </c>
      <c r="E1664" t="str">
        <f>VLOOKUP($A1664,'Medical Examinations'!$A$2:$J$2336,4,FALSE)</f>
        <v>No</v>
      </c>
      <c r="F1664" t="str">
        <f>VLOOKUP($A1664,'Medical Examinations'!$A$2:$J$2336,5,FALSE)</f>
        <v>No</v>
      </c>
      <c r="G1664" t="str">
        <f>VLOOKUP($A1664,'Medical Examinations'!$A$2:$J$2336,6,FALSE)</f>
        <v>No</v>
      </c>
      <c r="H1664" s="17">
        <f>VLOOKUP($A1664,'Medical Examinations'!$A$2:$J$2336,7,FALSE)</f>
        <v>0</v>
      </c>
      <c r="I1664" t="str">
        <f>VLOOKUP($A1664,'Medical Examinations'!$A$2:$J$2336,8,FALSE)</f>
        <v>No</v>
      </c>
      <c r="J1664" t="str">
        <f>VLOOKUP($A1664,'Medical Examinations'!$A$2:$J$2336,9,FALSE)</f>
        <v>Normal Weight</v>
      </c>
      <c r="K1664" t="str">
        <f>VLOOKUP($A1664,'Medical Examinations'!$A$2:$J$2336,10,FALSE)</f>
        <v>Prediabetes</v>
      </c>
      <c r="L1664" s="18">
        <f>VLOOKUP($A1664,'Hospitalisation Details'!$A$2:$H$2345,2,FALSE)</f>
        <v>29482</v>
      </c>
      <c r="M1664" s="13">
        <f>VLOOKUP($A1664,'Hospitalisation Details'!$A$2:$H$2345,4,FALSE)</f>
        <v>5807.06</v>
      </c>
      <c r="N1664" t="str">
        <f>VLOOKUP($A1664,'Hospitalisation Details'!$A$2:$H$2345,5,FALSE)</f>
        <v>tier - 2</v>
      </c>
      <c r="O1664" t="str">
        <f>VLOOKUP($A1664,'Hospitalisation Details'!$A$2:$H$2345,6,FALSE)</f>
        <v>tier - 3</v>
      </c>
      <c r="P1664" t="str">
        <f>VLOOKUP($A1664,'Hospitalisation Details'!$A$2:$H$2345,7,FALSE)</f>
        <v>R1013</v>
      </c>
      <c r="Q1664" s="17">
        <f>VLOOKUP($A1664,'Hospitalisation Details'!$A$2:$H$2345,8,FALSE)</f>
        <v>42</v>
      </c>
    </row>
    <row r="1665" spans="1:17" x14ac:dyDescent="0.25">
      <c r="A1665" t="str">
        <f>'Customer Names'!A1665</f>
        <v>Id1664</v>
      </c>
      <c r="B1665" t="str">
        <f>VLOOKUP($A1665,'Customer Names'!$A$2:$D$2336,3,FALSE)</f>
        <v>Patricio Sr.</v>
      </c>
      <c r="C1665" s="16">
        <f>VLOOKUP($A1665,'Medical Examinations'!$A$2:$J$2336,2,FALSE)</f>
        <v>38.99</v>
      </c>
      <c r="D1665" s="16">
        <f>VLOOKUP($A1665,'Medical Examinations'!$A$2:$J$2336,3,FALSE)</f>
        <v>5.21</v>
      </c>
      <c r="E1665" t="str">
        <f>VLOOKUP($A1665,'Medical Examinations'!$A$2:$J$2336,4,FALSE)</f>
        <v>No</v>
      </c>
      <c r="F1665" t="str">
        <f>VLOOKUP($A1665,'Medical Examinations'!$A$2:$J$2336,5,FALSE)</f>
        <v>yes</v>
      </c>
      <c r="G1665" t="str">
        <f>VLOOKUP($A1665,'Medical Examinations'!$A$2:$J$2336,6,FALSE)</f>
        <v>No</v>
      </c>
      <c r="H1665" s="17">
        <f>VLOOKUP($A1665,'Medical Examinations'!$A$2:$J$2336,7,FALSE)</f>
        <v>1</v>
      </c>
      <c r="I1665" t="str">
        <f>VLOOKUP($A1665,'Medical Examinations'!$A$2:$J$2336,8,FALSE)</f>
        <v>No</v>
      </c>
      <c r="J1665" t="str">
        <f>VLOOKUP($A1665,'Medical Examinations'!$A$2:$J$2336,9,FALSE)</f>
        <v>Obesity</v>
      </c>
      <c r="K1665" t="str">
        <f>VLOOKUP($A1665,'Medical Examinations'!$A$2:$J$2336,10,FALSE)</f>
        <v>Normal</v>
      </c>
      <c r="L1665" s="18">
        <f>VLOOKUP($A1665,'Hospitalisation Details'!$A$2:$H$2345,2,FALSE)</f>
        <v>38292</v>
      </c>
      <c r="M1665" s="13">
        <f>VLOOKUP($A1665,'Hospitalisation Details'!$A$2:$H$2345,4,FALSE)</f>
        <v>5778.71</v>
      </c>
      <c r="N1665" t="str">
        <f>VLOOKUP($A1665,'Hospitalisation Details'!$A$2:$H$2345,5,FALSE)</f>
        <v>tier - 2</v>
      </c>
      <c r="O1665" t="str">
        <f>VLOOKUP($A1665,'Hospitalisation Details'!$A$2:$H$2345,6,FALSE)</f>
        <v>tier - 3</v>
      </c>
      <c r="P1665" t="str">
        <f>VLOOKUP($A1665,'Hospitalisation Details'!$A$2:$H$2345,7,FALSE)</f>
        <v>R1022</v>
      </c>
      <c r="Q1665" s="17">
        <f>VLOOKUP($A1665,'Hospitalisation Details'!$A$2:$H$2345,8,FALSE)</f>
        <v>18</v>
      </c>
    </row>
    <row r="1666" spans="1:17" x14ac:dyDescent="0.25">
      <c r="A1666" t="str">
        <f>'Customer Names'!A1666</f>
        <v>Id1665</v>
      </c>
      <c r="B1666" t="str">
        <f>VLOOKUP($A1666,'Customer Names'!$A$2:$D$2336,3,FALSE)</f>
        <v>Robert B</v>
      </c>
      <c r="C1666" s="16">
        <f>VLOOKUP($A1666,'Medical Examinations'!$A$2:$J$2336,2,FALSE)</f>
        <v>42.655000000000001</v>
      </c>
      <c r="D1666" s="16">
        <f>VLOOKUP($A1666,'Medical Examinations'!$A$2:$J$2336,3,FALSE)</f>
        <v>5.94</v>
      </c>
      <c r="E1666" t="str">
        <f>VLOOKUP($A1666,'Medical Examinations'!$A$2:$J$2336,4,FALSE)</f>
        <v>yes</v>
      </c>
      <c r="F1666" t="str">
        <f>VLOOKUP($A1666,'Medical Examinations'!$A$2:$J$2336,5,FALSE)</f>
        <v>No</v>
      </c>
      <c r="G1666" t="str">
        <f>VLOOKUP($A1666,'Medical Examinations'!$A$2:$J$2336,6,FALSE)</f>
        <v>Yes</v>
      </c>
      <c r="H1666" s="17">
        <f>VLOOKUP($A1666,'Medical Examinations'!$A$2:$J$2336,7,FALSE)</f>
        <v>1</v>
      </c>
      <c r="I1666" t="str">
        <f>VLOOKUP($A1666,'Medical Examinations'!$A$2:$J$2336,8,FALSE)</f>
        <v>No</v>
      </c>
      <c r="J1666" t="str">
        <f>VLOOKUP($A1666,'Medical Examinations'!$A$2:$J$2336,9,FALSE)</f>
        <v>Obesity</v>
      </c>
      <c r="K1666" t="str">
        <f>VLOOKUP($A1666,'Medical Examinations'!$A$2:$J$2336,10,FALSE)</f>
        <v>Prediabetes</v>
      </c>
      <c r="L1666" s="18">
        <f>VLOOKUP($A1666,'Hospitalisation Details'!$A$2:$H$2345,2,FALSE)</f>
        <v>30558</v>
      </c>
      <c r="M1666" s="13">
        <f>VLOOKUP($A1666,'Hospitalisation Details'!$A$2:$H$2345,4,FALSE)</f>
        <v>5757.41</v>
      </c>
      <c r="N1666" t="str">
        <f>VLOOKUP($A1666,'Hospitalisation Details'!$A$2:$H$2345,5,FALSE)</f>
        <v>tier - 2</v>
      </c>
      <c r="O1666" t="str">
        <f>VLOOKUP($A1666,'Hospitalisation Details'!$A$2:$H$2345,6,FALSE)</f>
        <v>tier - 3</v>
      </c>
      <c r="P1666" t="str">
        <f>VLOOKUP($A1666,'Hospitalisation Details'!$A$2:$H$2345,7,FALSE)</f>
        <v>R1019</v>
      </c>
      <c r="Q1666" s="17">
        <f>VLOOKUP($A1666,'Hospitalisation Details'!$A$2:$H$2345,8,FALSE)</f>
        <v>39</v>
      </c>
    </row>
    <row r="1667" spans="1:17" x14ac:dyDescent="0.25">
      <c r="A1667" t="str">
        <f>'Customer Names'!A1667</f>
        <v>Id1666</v>
      </c>
      <c r="B1667" t="str">
        <f>VLOOKUP($A1667,'Customer Names'!$A$2:$D$2336,3,FALSE)</f>
        <v>Benjamin M</v>
      </c>
      <c r="C1667" s="16">
        <f>VLOOKUP($A1667,'Medical Examinations'!$A$2:$J$2336,2,FALSE)</f>
        <v>30.57</v>
      </c>
      <c r="D1667" s="16">
        <f>VLOOKUP($A1667,'Medical Examinations'!$A$2:$J$2336,3,FALSE)</f>
        <v>5.34</v>
      </c>
      <c r="E1667" t="str">
        <f>VLOOKUP($A1667,'Medical Examinations'!$A$2:$J$2336,4,FALSE)</f>
        <v>No</v>
      </c>
      <c r="F1667" t="str">
        <f>VLOOKUP($A1667,'Medical Examinations'!$A$2:$J$2336,5,FALSE)</f>
        <v>No</v>
      </c>
      <c r="G1667" t="str">
        <f>VLOOKUP($A1667,'Medical Examinations'!$A$2:$J$2336,6,FALSE)</f>
        <v>Yes</v>
      </c>
      <c r="H1667" s="17">
        <f>VLOOKUP($A1667,'Medical Examinations'!$A$2:$J$2336,7,FALSE)</f>
        <v>1</v>
      </c>
      <c r="I1667" t="str">
        <f>VLOOKUP($A1667,'Medical Examinations'!$A$2:$J$2336,8,FALSE)</f>
        <v>No</v>
      </c>
      <c r="J1667" t="str">
        <f>VLOOKUP($A1667,'Medical Examinations'!$A$2:$J$2336,9,FALSE)</f>
        <v>Obesity</v>
      </c>
      <c r="K1667" t="str">
        <f>VLOOKUP($A1667,'Medical Examinations'!$A$2:$J$2336,10,FALSE)</f>
        <v>Normal</v>
      </c>
      <c r="L1667" s="18">
        <f>VLOOKUP($A1667,'Hospitalisation Details'!$A$2:$H$2345,2,FALSE)</f>
        <v>34130</v>
      </c>
      <c r="M1667" s="13">
        <f>VLOOKUP($A1667,'Hospitalisation Details'!$A$2:$H$2345,4,FALSE)</f>
        <v>5748.13</v>
      </c>
      <c r="N1667" t="str">
        <f>VLOOKUP($A1667,'Hospitalisation Details'!$A$2:$H$2345,5,FALSE)</f>
        <v>tier - 2</v>
      </c>
      <c r="O1667" t="str">
        <f>VLOOKUP($A1667,'Hospitalisation Details'!$A$2:$H$2345,6,FALSE)</f>
        <v>tier - 1</v>
      </c>
      <c r="P1667" t="str">
        <f>VLOOKUP($A1667,'Hospitalisation Details'!$A$2:$H$2345,7,FALSE)</f>
        <v>R1021</v>
      </c>
      <c r="Q1667" s="17">
        <f>VLOOKUP($A1667,'Hospitalisation Details'!$A$2:$H$2345,8,FALSE)</f>
        <v>29</v>
      </c>
    </row>
    <row r="1668" spans="1:17" x14ac:dyDescent="0.25">
      <c r="A1668" t="str">
        <f>'Customer Names'!A1668</f>
        <v>Id1667</v>
      </c>
      <c r="B1668" t="str">
        <f>VLOOKUP($A1668,'Customer Names'!$A$2:$D$2336,3,FALSE)</f>
        <v>Robert</v>
      </c>
      <c r="C1668" s="16">
        <f>VLOOKUP($A1668,'Medical Examinations'!$A$2:$J$2336,2,FALSE)</f>
        <v>17.7</v>
      </c>
      <c r="D1668" s="16">
        <f>VLOOKUP($A1668,'Medical Examinations'!$A$2:$J$2336,3,FALSE)</f>
        <v>6.38</v>
      </c>
      <c r="E1668" t="str">
        <f>VLOOKUP($A1668,'Medical Examinations'!$A$2:$J$2336,4,FALSE)</f>
        <v>No</v>
      </c>
      <c r="F1668" t="str">
        <f>VLOOKUP($A1668,'Medical Examinations'!$A$2:$J$2336,5,FALSE)</f>
        <v>No</v>
      </c>
      <c r="G1668" t="str">
        <f>VLOOKUP($A1668,'Medical Examinations'!$A$2:$J$2336,6,FALSE)</f>
        <v>No</v>
      </c>
      <c r="H1668" s="17">
        <f>VLOOKUP($A1668,'Medical Examinations'!$A$2:$J$2336,7,FALSE)</f>
        <v>2</v>
      </c>
      <c r="I1668" t="str">
        <f>VLOOKUP($A1668,'Medical Examinations'!$A$2:$J$2336,8,FALSE)</f>
        <v>No</v>
      </c>
      <c r="J1668" t="str">
        <f>VLOOKUP($A1668,'Medical Examinations'!$A$2:$J$2336,9,FALSE)</f>
        <v>Underweight</v>
      </c>
      <c r="K1668" t="str">
        <f>VLOOKUP($A1668,'Medical Examinations'!$A$2:$J$2336,10,FALSE)</f>
        <v>Prediabetes</v>
      </c>
      <c r="L1668" s="18">
        <f>VLOOKUP($A1668,'Hospitalisation Details'!$A$2:$H$2345,2,FALSE)</f>
        <v>26532</v>
      </c>
      <c r="M1668" s="13">
        <f>VLOOKUP($A1668,'Hospitalisation Details'!$A$2:$H$2345,4,FALSE)</f>
        <v>5741.67</v>
      </c>
      <c r="N1668" t="str">
        <f>VLOOKUP($A1668,'Hospitalisation Details'!$A$2:$H$2345,5,FALSE)</f>
        <v>tier - 2</v>
      </c>
      <c r="O1668" t="str">
        <f>VLOOKUP($A1668,'Hospitalisation Details'!$A$2:$H$2345,6,FALSE)</f>
        <v>tier - 3</v>
      </c>
      <c r="P1668" t="str">
        <f>VLOOKUP($A1668,'Hospitalisation Details'!$A$2:$H$2345,7,FALSE)</f>
        <v>R1013</v>
      </c>
      <c r="Q1668" s="17">
        <f>VLOOKUP($A1668,'Hospitalisation Details'!$A$2:$H$2345,8,FALSE)</f>
        <v>50</v>
      </c>
    </row>
    <row r="1669" spans="1:17" x14ac:dyDescent="0.25">
      <c r="A1669" t="str">
        <f>'Customer Names'!A1669</f>
        <v>Id1668</v>
      </c>
      <c r="B1669" t="str">
        <f>VLOOKUP($A1669,'Customer Names'!$A$2:$D$2336,3,FALSE)</f>
        <v>Eric R.</v>
      </c>
      <c r="C1669" s="16">
        <f>VLOOKUP($A1669,'Medical Examinations'!$A$2:$J$2336,2,FALSE)</f>
        <v>34.770000000000003</v>
      </c>
      <c r="D1669" s="16">
        <f>VLOOKUP($A1669,'Medical Examinations'!$A$2:$J$2336,3,FALSE)</f>
        <v>4.47</v>
      </c>
      <c r="E1669" t="str">
        <f>VLOOKUP($A1669,'Medical Examinations'!$A$2:$J$2336,4,FALSE)</f>
        <v>No</v>
      </c>
      <c r="F1669" t="str">
        <f>VLOOKUP($A1669,'Medical Examinations'!$A$2:$J$2336,5,FALSE)</f>
        <v>No</v>
      </c>
      <c r="G1669" t="str">
        <f>VLOOKUP($A1669,'Medical Examinations'!$A$2:$J$2336,6,FALSE)</f>
        <v>No</v>
      </c>
      <c r="H1669" s="17">
        <f>VLOOKUP($A1669,'Medical Examinations'!$A$2:$J$2336,7,FALSE)</f>
        <v>1</v>
      </c>
      <c r="I1669" t="str">
        <f>VLOOKUP($A1669,'Medical Examinations'!$A$2:$J$2336,8,FALSE)</f>
        <v>No</v>
      </c>
      <c r="J1669" t="str">
        <f>VLOOKUP($A1669,'Medical Examinations'!$A$2:$J$2336,9,FALSE)</f>
        <v>Obesity</v>
      </c>
      <c r="K1669" t="str">
        <f>VLOOKUP($A1669,'Medical Examinations'!$A$2:$J$2336,10,FALSE)</f>
        <v>Normal</v>
      </c>
      <c r="L1669" s="18">
        <f>VLOOKUP($A1669,'Hospitalisation Details'!$A$2:$H$2345,2,FALSE)</f>
        <v>32069</v>
      </c>
      <c r="M1669" s="13">
        <f>VLOOKUP($A1669,'Hospitalisation Details'!$A$2:$H$2345,4,FALSE)</f>
        <v>5729.01</v>
      </c>
      <c r="N1669" t="str">
        <f>VLOOKUP($A1669,'Hospitalisation Details'!$A$2:$H$2345,5,FALSE)</f>
        <v>tier - 1</v>
      </c>
      <c r="O1669" t="str">
        <f>VLOOKUP($A1669,'Hospitalisation Details'!$A$2:$H$2345,6,FALSE)</f>
        <v>tier - 2</v>
      </c>
      <c r="P1669" t="str">
        <f>VLOOKUP($A1669,'Hospitalisation Details'!$A$2:$H$2345,7,FALSE)</f>
        <v>R1012</v>
      </c>
      <c r="Q1669" s="17">
        <f>VLOOKUP($A1669,'Hospitalisation Details'!$A$2:$H$2345,8,FALSE)</f>
        <v>35</v>
      </c>
    </row>
    <row r="1670" spans="1:17" x14ac:dyDescent="0.25">
      <c r="A1670" t="str">
        <f>'Customer Names'!A1670</f>
        <v>Id1669</v>
      </c>
      <c r="B1670" t="str">
        <f>VLOOKUP($A1670,'Customer Names'!$A$2:$D$2336,3,FALSE)</f>
        <v>Matthew</v>
      </c>
      <c r="C1670" s="16">
        <f>VLOOKUP($A1670,'Medical Examinations'!$A$2:$J$2336,2,FALSE)</f>
        <v>16.88</v>
      </c>
      <c r="D1670" s="16">
        <f>VLOOKUP($A1670,'Medical Examinations'!$A$2:$J$2336,3,FALSE)</f>
        <v>9.9600000000000009</v>
      </c>
      <c r="E1670" t="str">
        <f>VLOOKUP($A1670,'Medical Examinations'!$A$2:$J$2336,4,FALSE)</f>
        <v>No</v>
      </c>
      <c r="F1670" t="str">
        <f>VLOOKUP($A1670,'Medical Examinations'!$A$2:$J$2336,5,FALSE)</f>
        <v>No</v>
      </c>
      <c r="G1670" t="str">
        <f>VLOOKUP($A1670,'Medical Examinations'!$A$2:$J$2336,6,FALSE)</f>
        <v>No</v>
      </c>
      <c r="H1670" s="17">
        <f>VLOOKUP($A1670,'Medical Examinations'!$A$2:$J$2336,7,FALSE)</f>
        <v>0</v>
      </c>
      <c r="I1670" t="str">
        <f>VLOOKUP($A1670,'Medical Examinations'!$A$2:$J$2336,8,FALSE)</f>
        <v>No</v>
      </c>
      <c r="J1670" t="str">
        <f>VLOOKUP($A1670,'Medical Examinations'!$A$2:$J$2336,9,FALSE)</f>
        <v>Underweight</v>
      </c>
      <c r="K1670" t="str">
        <f>VLOOKUP($A1670,'Medical Examinations'!$A$2:$J$2336,10,FALSE)</f>
        <v>Diabetes</v>
      </c>
      <c r="L1670" s="18">
        <f>VLOOKUP($A1670,'Hospitalisation Details'!$A$2:$H$2345,2,FALSE)</f>
        <v>26285</v>
      </c>
      <c r="M1670" s="13">
        <f>VLOOKUP($A1670,'Hospitalisation Details'!$A$2:$H$2345,4,FALSE)</f>
        <v>5720.38</v>
      </c>
      <c r="N1670" t="str">
        <f>VLOOKUP($A1670,'Hospitalisation Details'!$A$2:$H$2345,5,FALSE)</f>
        <v>tier - 2</v>
      </c>
      <c r="O1670" t="str">
        <f>VLOOKUP($A1670,'Hospitalisation Details'!$A$2:$H$2345,6,FALSE)</f>
        <v>tier - 1</v>
      </c>
      <c r="P1670" t="str">
        <f>VLOOKUP($A1670,'Hospitalisation Details'!$A$2:$H$2345,7,FALSE)</f>
        <v>R1013</v>
      </c>
      <c r="Q1670" s="17">
        <f>VLOOKUP($A1670,'Hospitalisation Details'!$A$2:$H$2345,8,FALSE)</f>
        <v>51</v>
      </c>
    </row>
    <row r="1671" spans="1:17" x14ac:dyDescent="0.25">
      <c r="A1671" t="str">
        <f>'Customer Names'!A1671</f>
        <v>Id1670</v>
      </c>
      <c r="B1671" t="str">
        <f>VLOOKUP($A1671,'Customer Names'!$A$2:$D$2336,3,FALSE)</f>
        <v>Bob R</v>
      </c>
      <c r="C1671" s="16">
        <f>VLOOKUP($A1671,'Medical Examinations'!$A$2:$J$2336,2,FALSE)</f>
        <v>40.26</v>
      </c>
      <c r="D1671" s="16">
        <f>VLOOKUP($A1671,'Medical Examinations'!$A$2:$J$2336,3,FALSE)</f>
        <v>9.92</v>
      </c>
      <c r="E1671" t="str">
        <f>VLOOKUP($A1671,'Medical Examinations'!$A$2:$J$2336,4,FALSE)</f>
        <v>yes</v>
      </c>
      <c r="F1671" t="str">
        <f>VLOOKUP($A1671,'Medical Examinations'!$A$2:$J$2336,5,FALSE)</f>
        <v>No</v>
      </c>
      <c r="G1671" t="str">
        <f>VLOOKUP($A1671,'Medical Examinations'!$A$2:$J$2336,6,FALSE)</f>
        <v>No</v>
      </c>
      <c r="H1671" s="17">
        <f>VLOOKUP($A1671,'Medical Examinations'!$A$2:$J$2336,7,FALSE)</f>
        <v>0</v>
      </c>
      <c r="I1671" t="str">
        <f>VLOOKUP($A1671,'Medical Examinations'!$A$2:$J$2336,8,FALSE)</f>
        <v>No</v>
      </c>
      <c r="J1671" t="str">
        <f>VLOOKUP($A1671,'Medical Examinations'!$A$2:$J$2336,9,FALSE)</f>
        <v>Obesity</v>
      </c>
      <c r="K1671" t="str">
        <f>VLOOKUP($A1671,'Medical Examinations'!$A$2:$J$2336,10,FALSE)</f>
        <v>Diabetes</v>
      </c>
      <c r="L1671" s="18">
        <f>VLOOKUP($A1671,'Hospitalisation Details'!$A$2:$H$2345,2,FALSE)</f>
        <v>29828</v>
      </c>
      <c r="M1671" s="13">
        <f>VLOOKUP($A1671,'Hospitalisation Details'!$A$2:$H$2345,4,FALSE)</f>
        <v>5709.16</v>
      </c>
      <c r="N1671" t="str">
        <f>VLOOKUP($A1671,'Hospitalisation Details'!$A$2:$H$2345,5,FALSE)</f>
        <v>tier - 3</v>
      </c>
      <c r="O1671" t="str">
        <f>VLOOKUP($A1671,'Hospitalisation Details'!$A$2:$H$2345,6,FALSE)</f>
        <v>tier - 3</v>
      </c>
      <c r="P1671" t="str">
        <f>VLOOKUP($A1671,'Hospitalisation Details'!$A$2:$H$2345,7,FALSE)</f>
        <v>R1013</v>
      </c>
      <c r="Q1671" s="17">
        <f>VLOOKUP($A1671,'Hospitalisation Details'!$A$2:$H$2345,8,FALSE)</f>
        <v>41</v>
      </c>
    </row>
    <row r="1672" spans="1:17" x14ac:dyDescent="0.25">
      <c r="A1672" t="str">
        <f>'Customer Names'!A1672</f>
        <v>Id1671</v>
      </c>
      <c r="B1672" t="str">
        <f>VLOOKUP($A1672,'Customer Names'!$A$2:$D$2336,3,FALSE)</f>
        <v>Stephanie J.</v>
      </c>
      <c r="C1672" s="16">
        <f>VLOOKUP($A1672,'Medical Examinations'!$A$2:$J$2336,2,FALSE)</f>
        <v>25.6</v>
      </c>
      <c r="D1672" s="16">
        <f>VLOOKUP($A1672,'Medical Examinations'!$A$2:$J$2336,3,FALSE)</f>
        <v>6.03</v>
      </c>
      <c r="E1672" t="str">
        <f>VLOOKUP($A1672,'Medical Examinations'!$A$2:$J$2336,4,FALSE)</f>
        <v>No</v>
      </c>
      <c r="F1672" t="str">
        <f>VLOOKUP($A1672,'Medical Examinations'!$A$2:$J$2336,5,FALSE)</f>
        <v>No</v>
      </c>
      <c r="G1672" t="str">
        <f>VLOOKUP($A1672,'Medical Examinations'!$A$2:$J$2336,6,FALSE)</f>
        <v>Yes</v>
      </c>
      <c r="H1672" s="17">
        <f>VLOOKUP($A1672,'Medical Examinations'!$A$2:$J$2336,7,FALSE)</f>
        <v>1</v>
      </c>
      <c r="I1672" t="str">
        <f>VLOOKUP($A1672,'Medical Examinations'!$A$2:$J$2336,8,FALSE)</f>
        <v>No</v>
      </c>
      <c r="J1672" t="str">
        <f>VLOOKUP($A1672,'Medical Examinations'!$A$2:$J$2336,9,FALSE)</f>
        <v>Overweight</v>
      </c>
      <c r="K1672" t="str">
        <f>VLOOKUP($A1672,'Medical Examinations'!$A$2:$J$2336,10,FALSE)</f>
        <v>Prediabetes</v>
      </c>
      <c r="L1672" s="18">
        <f>VLOOKUP($A1672,'Hospitalisation Details'!$A$2:$H$2345,2,FALSE)</f>
        <v>34276</v>
      </c>
      <c r="M1672" s="13">
        <f>VLOOKUP($A1672,'Hospitalisation Details'!$A$2:$H$2345,4,FALSE)</f>
        <v>5708.87</v>
      </c>
      <c r="N1672" t="str">
        <f>VLOOKUP($A1672,'Hospitalisation Details'!$A$2:$H$2345,5,FALSE)</f>
        <v>tier - 2</v>
      </c>
      <c r="O1672" t="str">
        <f>VLOOKUP($A1672,'Hospitalisation Details'!$A$2:$H$2345,6,FALSE)</f>
        <v>tier - 1</v>
      </c>
      <c r="P1672" t="str">
        <f>VLOOKUP($A1672,'Hospitalisation Details'!$A$2:$H$2345,7,FALSE)</f>
        <v>R1011</v>
      </c>
      <c r="Q1672" s="17">
        <f>VLOOKUP($A1672,'Hospitalisation Details'!$A$2:$H$2345,8,FALSE)</f>
        <v>29</v>
      </c>
    </row>
    <row r="1673" spans="1:17" x14ac:dyDescent="0.25">
      <c r="A1673" t="str">
        <f>'Customer Names'!A1673</f>
        <v>Id1672</v>
      </c>
      <c r="B1673" t="str">
        <f>VLOOKUP($A1673,'Customer Names'!$A$2:$D$2336,3,FALSE)</f>
        <v>Jake</v>
      </c>
      <c r="C1673" s="16">
        <f>VLOOKUP($A1673,'Medical Examinations'!$A$2:$J$2336,2,FALSE)</f>
        <v>33.549999999999997</v>
      </c>
      <c r="D1673" s="16">
        <f>VLOOKUP($A1673,'Medical Examinations'!$A$2:$J$2336,3,FALSE)</f>
        <v>10.9</v>
      </c>
      <c r="E1673" t="str">
        <f>VLOOKUP($A1673,'Medical Examinations'!$A$2:$J$2336,4,FALSE)</f>
        <v>yes</v>
      </c>
      <c r="F1673" t="str">
        <f>VLOOKUP($A1673,'Medical Examinations'!$A$2:$J$2336,5,FALSE)</f>
        <v>No</v>
      </c>
      <c r="G1673" t="str">
        <f>VLOOKUP($A1673,'Medical Examinations'!$A$2:$J$2336,6,FALSE)</f>
        <v>No</v>
      </c>
      <c r="H1673" s="17">
        <f>VLOOKUP($A1673,'Medical Examinations'!$A$2:$J$2336,7,FALSE)</f>
        <v>0</v>
      </c>
      <c r="I1673" t="str">
        <f>VLOOKUP($A1673,'Medical Examinations'!$A$2:$J$2336,8,FALSE)</f>
        <v>No</v>
      </c>
      <c r="J1673" t="str">
        <f>VLOOKUP($A1673,'Medical Examinations'!$A$2:$J$2336,9,FALSE)</f>
        <v>Obesity</v>
      </c>
      <c r="K1673" t="str">
        <f>VLOOKUP($A1673,'Medical Examinations'!$A$2:$J$2336,10,FALSE)</f>
        <v>Diabetes</v>
      </c>
      <c r="L1673" s="18">
        <f>VLOOKUP($A1673,'Hospitalisation Details'!$A$2:$H$2345,2,FALSE)</f>
        <v>29752</v>
      </c>
      <c r="M1673" s="13">
        <f>VLOOKUP($A1673,'Hospitalisation Details'!$A$2:$H$2345,4,FALSE)</f>
        <v>5699.84</v>
      </c>
      <c r="N1673" t="str">
        <f>VLOOKUP($A1673,'Hospitalisation Details'!$A$2:$H$2345,5,FALSE)</f>
        <v>tier - 2</v>
      </c>
      <c r="O1673" t="str">
        <f>VLOOKUP($A1673,'Hospitalisation Details'!$A$2:$H$2345,6,FALSE)</f>
        <v>tier - 3</v>
      </c>
      <c r="P1673" t="str">
        <f>VLOOKUP($A1673,'Hospitalisation Details'!$A$2:$H$2345,7,FALSE)</f>
        <v>R1013</v>
      </c>
      <c r="Q1673" s="17">
        <f>VLOOKUP($A1673,'Hospitalisation Details'!$A$2:$H$2345,8,FALSE)</f>
        <v>41</v>
      </c>
    </row>
    <row r="1674" spans="1:17" x14ac:dyDescent="0.25">
      <c r="A1674" t="str">
        <f>'Customer Names'!A1674</f>
        <v>Id1673</v>
      </c>
      <c r="B1674" t="str">
        <f>VLOOKUP($A1674,'Customer Names'!$A$2:$D$2336,3,FALSE)</f>
        <v>Alison L.</v>
      </c>
      <c r="C1674" s="16">
        <f>VLOOKUP($A1674,'Medical Examinations'!$A$2:$J$2336,2,FALSE)</f>
        <v>16.690000000000001</v>
      </c>
      <c r="D1674" s="16">
        <f>VLOOKUP($A1674,'Medical Examinations'!$A$2:$J$2336,3,FALSE)</f>
        <v>10.66</v>
      </c>
      <c r="E1674" t="str">
        <f>VLOOKUP($A1674,'Medical Examinations'!$A$2:$J$2336,4,FALSE)</f>
        <v>No</v>
      </c>
      <c r="F1674" t="str">
        <f>VLOOKUP($A1674,'Medical Examinations'!$A$2:$J$2336,5,FALSE)</f>
        <v>No</v>
      </c>
      <c r="G1674" t="str">
        <f>VLOOKUP($A1674,'Medical Examinations'!$A$2:$J$2336,6,FALSE)</f>
        <v>No</v>
      </c>
      <c r="H1674" s="17">
        <f>VLOOKUP($A1674,'Medical Examinations'!$A$2:$J$2336,7,FALSE)</f>
        <v>0</v>
      </c>
      <c r="I1674" t="str">
        <f>VLOOKUP($A1674,'Medical Examinations'!$A$2:$J$2336,8,FALSE)</f>
        <v>No</v>
      </c>
      <c r="J1674" t="str">
        <f>VLOOKUP($A1674,'Medical Examinations'!$A$2:$J$2336,9,FALSE)</f>
        <v>Underweight</v>
      </c>
      <c r="K1674" t="str">
        <f>VLOOKUP($A1674,'Medical Examinations'!$A$2:$J$2336,10,FALSE)</f>
        <v>Diabetes</v>
      </c>
      <c r="L1674" s="18">
        <f>VLOOKUP($A1674,'Hospitalisation Details'!$A$2:$H$2345,2,FALSE)</f>
        <v>27216</v>
      </c>
      <c r="M1674" s="13">
        <f>VLOOKUP($A1674,'Hospitalisation Details'!$A$2:$H$2345,4,FALSE)</f>
        <v>5698.74</v>
      </c>
      <c r="N1674" t="str">
        <f>VLOOKUP($A1674,'Hospitalisation Details'!$A$2:$H$2345,5,FALSE)</f>
        <v>tier - 2</v>
      </c>
      <c r="O1674" t="str">
        <f>VLOOKUP($A1674,'Hospitalisation Details'!$A$2:$H$2345,6,FALSE)</f>
        <v>tier - 2</v>
      </c>
      <c r="P1674" t="str">
        <f>VLOOKUP($A1674,'Hospitalisation Details'!$A$2:$H$2345,7,FALSE)</f>
        <v>R1012</v>
      </c>
      <c r="Q1674" s="17">
        <f>VLOOKUP($A1674,'Hospitalisation Details'!$A$2:$H$2345,8,FALSE)</f>
        <v>48</v>
      </c>
    </row>
    <row r="1675" spans="1:17" x14ac:dyDescent="0.25">
      <c r="A1675" t="str">
        <f>'Customer Names'!A1675</f>
        <v>Id1674</v>
      </c>
      <c r="B1675" t="str">
        <f>VLOOKUP($A1675,'Customer Names'!$A$2:$D$2336,3,FALSE)</f>
        <v>Lindsay M</v>
      </c>
      <c r="C1675" s="16">
        <f>VLOOKUP($A1675,'Medical Examinations'!$A$2:$J$2336,2,FALSE)</f>
        <v>19.95</v>
      </c>
      <c r="D1675" s="16">
        <f>VLOOKUP($A1675,'Medical Examinations'!$A$2:$J$2336,3,FALSE)</f>
        <v>4.05</v>
      </c>
      <c r="E1675" t="str">
        <f>VLOOKUP($A1675,'Medical Examinations'!$A$2:$J$2336,4,FALSE)</f>
        <v>No</v>
      </c>
      <c r="F1675" t="str">
        <f>VLOOKUP($A1675,'Medical Examinations'!$A$2:$J$2336,5,FALSE)</f>
        <v>No</v>
      </c>
      <c r="G1675" t="str">
        <f>VLOOKUP($A1675,'Medical Examinations'!$A$2:$J$2336,6,FALSE)</f>
        <v>No</v>
      </c>
      <c r="H1675" s="17">
        <f>VLOOKUP($A1675,'Medical Examinations'!$A$2:$J$2336,7,FALSE)</f>
        <v>1</v>
      </c>
      <c r="I1675" t="str">
        <f>VLOOKUP($A1675,'Medical Examinations'!$A$2:$J$2336,8,FALSE)</f>
        <v>No</v>
      </c>
      <c r="J1675" t="str">
        <f>VLOOKUP($A1675,'Medical Examinations'!$A$2:$J$2336,9,FALSE)</f>
        <v>Normal Weight</v>
      </c>
      <c r="K1675" t="str">
        <f>VLOOKUP($A1675,'Medical Examinations'!$A$2:$J$2336,10,FALSE)</f>
        <v>Normal</v>
      </c>
      <c r="L1675" s="18">
        <f>VLOOKUP($A1675,'Hospitalisation Details'!$A$2:$H$2345,2,FALSE)</f>
        <v>33911</v>
      </c>
      <c r="M1675" s="13">
        <f>VLOOKUP($A1675,'Hospitalisation Details'!$A$2:$H$2345,4,FALSE)</f>
        <v>5693.43</v>
      </c>
      <c r="N1675" t="str">
        <f>VLOOKUP($A1675,'Hospitalisation Details'!$A$2:$H$2345,5,FALSE)</f>
        <v>tier - 2</v>
      </c>
      <c r="O1675" t="str">
        <f>VLOOKUP($A1675,'Hospitalisation Details'!$A$2:$H$2345,6,FALSE)</f>
        <v>tier - 3</v>
      </c>
      <c r="P1675" t="str">
        <f>VLOOKUP($A1675,'Hospitalisation Details'!$A$2:$H$2345,7,FALSE)</f>
        <v>R1012</v>
      </c>
      <c r="Q1675" s="17">
        <f>VLOOKUP($A1675,'Hospitalisation Details'!$A$2:$H$2345,8,FALSE)</f>
        <v>30</v>
      </c>
    </row>
    <row r="1676" spans="1:17" x14ac:dyDescent="0.25">
      <c r="A1676" t="str">
        <f>'Customer Names'!A1676</f>
        <v>Id1675</v>
      </c>
      <c r="B1676" t="str">
        <f>VLOOKUP($A1676,'Customer Names'!$A$2:$D$2336,3,FALSE)</f>
        <v>Guillaume</v>
      </c>
      <c r="C1676" s="16">
        <f>VLOOKUP($A1676,'Medical Examinations'!$A$2:$J$2336,2,FALSE)</f>
        <v>17.55</v>
      </c>
      <c r="D1676" s="16">
        <f>VLOOKUP($A1676,'Medical Examinations'!$A$2:$J$2336,3,FALSE)</f>
        <v>4.2300000000000004</v>
      </c>
      <c r="E1676" t="str">
        <f>VLOOKUP($A1676,'Medical Examinations'!$A$2:$J$2336,4,FALSE)</f>
        <v>No</v>
      </c>
      <c r="F1676" t="str">
        <f>VLOOKUP($A1676,'Medical Examinations'!$A$2:$J$2336,5,FALSE)</f>
        <v>No</v>
      </c>
      <c r="G1676" t="str">
        <f>VLOOKUP($A1676,'Medical Examinations'!$A$2:$J$2336,6,FALSE)</f>
        <v>No</v>
      </c>
      <c r="H1676" s="17">
        <f>VLOOKUP($A1676,'Medical Examinations'!$A$2:$J$2336,7,FALSE)</f>
        <v>2</v>
      </c>
      <c r="I1676" t="str">
        <f>VLOOKUP($A1676,'Medical Examinations'!$A$2:$J$2336,8,FALSE)</f>
        <v>No</v>
      </c>
      <c r="J1676" t="str">
        <f>VLOOKUP($A1676,'Medical Examinations'!$A$2:$J$2336,9,FALSE)</f>
        <v>Underweight</v>
      </c>
      <c r="K1676" t="str">
        <f>VLOOKUP($A1676,'Medical Examinations'!$A$2:$J$2336,10,FALSE)</f>
        <v>Normal</v>
      </c>
      <c r="L1676" s="18">
        <f>VLOOKUP($A1676,'Hospitalisation Details'!$A$2:$H$2345,2,FALSE)</f>
        <v>26600</v>
      </c>
      <c r="M1676" s="13">
        <f>VLOOKUP($A1676,'Hospitalisation Details'!$A$2:$H$2345,4,FALSE)</f>
        <v>5690.79</v>
      </c>
      <c r="N1676" t="str">
        <f>VLOOKUP($A1676,'Hospitalisation Details'!$A$2:$H$2345,5,FALSE)</f>
        <v>tier - 2</v>
      </c>
      <c r="O1676" t="str">
        <f>VLOOKUP($A1676,'Hospitalisation Details'!$A$2:$H$2345,6,FALSE)</f>
        <v>tier - 1</v>
      </c>
      <c r="P1676" t="str">
        <f>VLOOKUP($A1676,'Hospitalisation Details'!$A$2:$H$2345,7,FALSE)</f>
        <v>R1013</v>
      </c>
      <c r="Q1676" s="17">
        <f>VLOOKUP($A1676,'Hospitalisation Details'!$A$2:$H$2345,8,FALSE)</f>
        <v>50</v>
      </c>
    </row>
    <row r="1677" spans="1:17" x14ac:dyDescent="0.25">
      <c r="A1677" t="str">
        <f>'Customer Names'!A1677</f>
        <v>Id1676</v>
      </c>
      <c r="B1677" t="str">
        <f>VLOOKUP($A1677,'Customer Names'!$A$2:$D$2336,3,FALSE)</f>
        <v>Kaylee</v>
      </c>
      <c r="C1677" s="16">
        <f>VLOOKUP($A1677,'Medical Examinations'!$A$2:$J$2336,2,FALSE)</f>
        <v>22.01</v>
      </c>
      <c r="D1677" s="16">
        <f>VLOOKUP($A1677,'Medical Examinations'!$A$2:$J$2336,3,FALSE)</f>
        <v>5.01</v>
      </c>
      <c r="E1677" t="str">
        <f>VLOOKUP($A1677,'Medical Examinations'!$A$2:$J$2336,4,FALSE)</f>
        <v>No</v>
      </c>
      <c r="F1677" t="str">
        <f>VLOOKUP($A1677,'Medical Examinations'!$A$2:$J$2336,5,FALSE)</f>
        <v>No</v>
      </c>
      <c r="G1677" t="str">
        <f>VLOOKUP($A1677,'Medical Examinations'!$A$2:$J$2336,6,FALSE)</f>
        <v>No</v>
      </c>
      <c r="H1677" s="17">
        <f>VLOOKUP($A1677,'Medical Examinations'!$A$2:$J$2336,7,FALSE)</f>
        <v>1</v>
      </c>
      <c r="I1677" t="str">
        <f>VLOOKUP($A1677,'Medical Examinations'!$A$2:$J$2336,8,FALSE)</f>
        <v>No</v>
      </c>
      <c r="J1677" t="str">
        <f>VLOOKUP($A1677,'Medical Examinations'!$A$2:$J$2336,9,FALSE)</f>
        <v>Normal Weight</v>
      </c>
      <c r="K1677" t="str">
        <f>VLOOKUP($A1677,'Medical Examinations'!$A$2:$J$2336,10,FALSE)</f>
        <v>Normal</v>
      </c>
      <c r="L1677" s="18">
        <f>VLOOKUP($A1677,'Hospitalisation Details'!$A$2:$H$2345,2,FALSE)</f>
        <v>30906</v>
      </c>
      <c r="M1677" s="13">
        <f>VLOOKUP($A1677,'Hospitalisation Details'!$A$2:$H$2345,4,FALSE)</f>
        <v>5679.13</v>
      </c>
      <c r="N1677" t="str">
        <f>VLOOKUP($A1677,'Hospitalisation Details'!$A$2:$H$2345,5,FALSE)</f>
        <v>tier - 2</v>
      </c>
      <c r="O1677" t="str">
        <f>VLOOKUP($A1677,'Hospitalisation Details'!$A$2:$H$2345,6,FALSE)</f>
        <v>tier - 2</v>
      </c>
      <c r="P1677" t="str">
        <f>VLOOKUP($A1677,'Hospitalisation Details'!$A$2:$H$2345,7,FALSE)</f>
        <v>R1013</v>
      </c>
      <c r="Q1677" s="17">
        <f>VLOOKUP($A1677,'Hospitalisation Details'!$A$2:$H$2345,8,FALSE)</f>
        <v>38</v>
      </c>
    </row>
    <row r="1678" spans="1:17" x14ac:dyDescent="0.25">
      <c r="A1678" t="str">
        <f>'Customer Names'!A1678</f>
        <v>Id1677</v>
      </c>
      <c r="B1678" t="str">
        <f>VLOOKUP($A1678,'Customer Names'!$A$2:$D$2336,3,FALSE)</f>
        <v>Theresa</v>
      </c>
      <c r="C1678" s="16">
        <f>VLOOKUP($A1678,'Medical Examinations'!$A$2:$J$2336,2,FALSE)</f>
        <v>41.8</v>
      </c>
      <c r="D1678" s="16">
        <f>VLOOKUP($A1678,'Medical Examinations'!$A$2:$J$2336,3,FALSE)</f>
        <v>5.82</v>
      </c>
      <c r="E1678" t="str">
        <f>VLOOKUP($A1678,'Medical Examinations'!$A$2:$J$2336,4,FALSE)</f>
        <v>yes</v>
      </c>
      <c r="F1678" t="str">
        <f>VLOOKUP($A1678,'Medical Examinations'!$A$2:$J$2336,5,FALSE)</f>
        <v>No</v>
      </c>
      <c r="G1678" t="str">
        <f>VLOOKUP($A1678,'Medical Examinations'!$A$2:$J$2336,6,FALSE)</f>
        <v>Yes</v>
      </c>
      <c r="H1678" s="17">
        <f>VLOOKUP($A1678,'Medical Examinations'!$A$2:$J$2336,7,FALSE)</f>
        <v>1</v>
      </c>
      <c r="I1678" t="str">
        <f>VLOOKUP($A1678,'Medical Examinations'!$A$2:$J$2336,8,FALSE)</f>
        <v>No</v>
      </c>
      <c r="J1678" t="str">
        <f>VLOOKUP($A1678,'Medical Examinations'!$A$2:$J$2336,9,FALSE)</f>
        <v>Obesity</v>
      </c>
      <c r="K1678" t="str">
        <f>VLOOKUP($A1678,'Medical Examinations'!$A$2:$J$2336,10,FALSE)</f>
        <v>Prediabetes</v>
      </c>
      <c r="L1678" s="18">
        <f>VLOOKUP($A1678,'Hospitalisation Details'!$A$2:$H$2345,2,FALSE)</f>
        <v>30562</v>
      </c>
      <c r="M1678" s="13">
        <f>VLOOKUP($A1678,'Hospitalisation Details'!$A$2:$H$2345,4,FALSE)</f>
        <v>5662.23</v>
      </c>
      <c r="N1678" t="str">
        <f>VLOOKUP($A1678,'Hospitalisation Details'!$A$2:$H$2345,5,FALSE)</f>
        <v>tier - 2</v>
      </c>
      <c r="O1678" t="str">
        <f>VLOOKUP($A1678,'Hospitalisation Details'!$A$2:$H$2345,6,FALSE)</f>
        <v>tier - 1</v>
      </c>
      <c r="P1678" t="str">
        <f>VLOOKUP($A1678,'Hospitalisation Details'!$A$2:$H$2345,7,FALSE)</f>
        <v>R1013</v>
      </c>
      <c r="Q1678" s="17">
        <f>VLOOKUP($A1678,'Hospitalisation Details'!$A$2:$H$2345,8,FALSE)</f>
        <v>39</v>
      </c>
    </row>
    <row r="1679" spans="1:17" x14ac:dyDescent="0.25">
      <c r="A1679" t="str">
        <f>'Customer Names'!A1679</f>
        <v>Id1678</v>
      </c>
      <c r="B1679" t="str">
        <f>VLOOKUP($A1679,'Customer Names'!$A$2:$D$2336,3,FALSE)</f>
        <v>Travis G.</v>
      </c>
      <c r="C1679" s="16">
        <f>VLOOKUP($A1679,'Medical Examinations'!$A$2:$J$2336,2,FALSE)</f>
        <v>19.170000000000002</v>
      </c>
      <c r="D1679" s="16">
        <f>VLOOKUP($A1679,'Medical Examinations'!$A$2:$J$2336,3,FALSE)</f>
        <v>7.94</v>
      </c>
      <c r="E1679" t="str">
        <f>VLOOKUP($A1679,'Medical Examinations'!$A$2:$J$2336,4,FALSE)</f>
        <v>No</v>
      </c>
      <c r="F1679" t="str">
        <f>VLOOKUP($A1679,'Medical Examinations'!$A$2:$J$2336,5,FALSE)</f>
        <v>No</v>
      </c>
      <c r="G1679" t="str">
        <f>VLOOKUP($A1679,'Medical Examinations'!$A$2:$J$2336,6,FALSE)</f>
        <v>No</v>
      </c>
      <c r="H1679" s="17">
        <f>VLOOKUP($A1679,'Medical Examinations'!$A$2:$J$2336,7,FALSE)</f>
        <v>0</v>
      </c>
      <c r="I1679" t="str">
        <f>VLOOKUP($A1679,'Medical Examinations'!$A$2:$J$2336,8,FALSE)</f>
        <v>No</v>
      </c>
      <c r="J1679" t="str">
        <f>VLOOKUP($A1679,'Medical Examinations'!$A$2:$J$2336,9,FALSE)</f>
        <v>Normal Weight</v>
      </c>
      <c r="K1679" t="str">
        <f>VLOOKUP($A1679,'Medical Examinations'!$A$2:$J$2336,10,FALSE)</f>
        <v>Diabetes</v>
      </c>
      <c r="L1679" s="18">
        <f>VLOOKUP($A1679,'Hospitalisation Details'!$A$2:$H$2345,2,FALSE)</f>
        <v>28760</v>
      </c>
      <c r="M1679" s="13">
        <f>VLOOKUP($A1679,'Hospitalisation Details'!$A$2:$H$2345,4,FALSE)</f>
        <v>5650.14</v>
      </c>
      <c r="N1679" t="str">
        <f>VLOOKUP($A1679,'Hospitalisation Details'!$A$2:$H$2345,5,FALSE)</f>
        <v>tier - 2</v>
      </c>
      <c r="O1679" t="str">
        <f>VLOOKUP($A1679,'Hospitalisation Details'!$A$2:$H$2345,6,FALSE)</f>
        <v>tier - 1</v>
      </c>
      <c r="P1679" t="str">
        <f>VLOOKUP($A1679,'Hospitalisation Details'!$A$2:$H$2345,7,FALSE)</f>
        <v>R1013</v>
      </c>
      <c r="Q1679" s="17">
        <f>VLOOKUP($A1679,'Hospitalisation Details'!$A$2:$H$2345,8,FALSE)</f>
        <v>44</v>
      </c>
    </row>
    <row r="1680" spans="1:17" x14ac:dyDescent="0.25">
      <c r="A1680" t="str">
        <f>'Customer Names'!A1680</f>
        <v>Id1679</v>
      </c>
      <c r="B1680" t="str">
        <f>VLOOKUP($A1680,'Customer Names'!$A$2:$D$2336,3,FALSE)</f>
        <v>Emma L.</v>
      </c>
      <c r="C1680" s="16">
        <f>VLOOKUP($A1680,'Medical Examinations'!$A$2:$J$2336,2,FALSE)</f>
        <v>32.799999999999997</v>
      </c>
      <c r="D1680" s="16">
        <f>VLOOKUP($A1680,'Medical Examinations'!$A$2:$J$2336,3,FALSE)</f>
        <v>6.16</v>
      </c>
      <c r="E1680" t="str">
        <f>VLOOKUP($A1680,'Medical Examinations'!$A$2:$J$2336,4,FALSE)</f>
        <v>yes</v>
      </c>
      <c r="F1680" t="str">
        <f>VLOOKUP($A1680,'Medical Examinations'!$A$2:$J$2336,5,FALSE)</f>
        <v>No</v>
      </c>
      <c r="G1680" t="str">
        <f>VLOOKUP($A1680,'Medical Examinations'!$A$2:$J$2336,6,FALSE)</f>
        <v>Yes</v>
      </c>
      <c r="H1680" s="17">
        <f>VLOOKUP($A1680,'Medical Examinations'!$A$2:$J$2336,7,FALSE)</f>
        <v>1</v>
      </c>
      <c r="I1680" t="str">
        <f>VLOOKUP($A1680,'Medical Examinations'!$A$2:$J$2336,8,FALSE)</f>
        <v>No</v>
      </c>
      <c r="J1680" t="str">
        <f>VLOOKUP($A1680,'Medical Examinations'!$A$2:$J$2336,9,FALSE)</f>
        <v>Obesity</v>
      </c>
      <c r="K1680" t="str">
        <f>VLOOKUP($A1680,'Medical Examinations'!$A$2:$J$2336,10,FALSE)</f>
        <v>Prediabetes</v>
      </c>
      <c r="L1680" s="18">
        <f>VLOOKUP($A1680,'Hospitalisation Details'!$A$2:$H$2345,2,FALSE)</f>
        <v>30475</v>
      </c>
      <c r="M1680" s="13">
        <f>VLOOKUP($A1680,'Hospitalisation Details'!$A$2:$H$2345,4,FALSE)</f>
        <v>5649.72</v>
      </c>
      <c r="N1680" t="str">
        <f>VLOOKUP($A1680,'Hospitalisation Details'!$A$2:$H$2345,5,FALSE)</f>
        <v>tier - 2</v>
      </c>
      <c r="O1680" t="str">
        <f>VLOOKUP($A1680,'Hospitalisation Details'!$A$2:$H$2345,6,FALSE)</f>
        <v>tier - 3</v>
      </c>
      <c r="P1680" t="str">
        <f>VLOOKUP($A1680,'Hospitalisation Details'!$A$2:$H$2345,7,FALSE)</f>
        <v>R1011</v>
      </c>
      <c r="Q1680" s="17">
        <f>VLOOKUP($A1680,'Hospitalisation Details'!$A$2:$H$2345,8,FALSE)</f>
        <v>40</v>
      </c>
    </row>
    <row r="1681" spans="1:17" x14ac:dyDescent="0.25">
      <c r="A1681" t="str">
        <f>'Customer Names'!A1681</f>
        <v>Id1680</v>
      </c>
      <c r="B1681" t="str">
        <f>VLOOKUP($A1681,'Customer Names'!$A$2:$D$2336,3,FALSE)</f>
        <v>Linda</v>
      </c>
      <c r="C1681" s="16">
        <f>VLOOKUP($A1681,'Medical Examinations'!$A$2:$J$2336,2,FALSE)</f>
        <v>35.814999999999998</v>
      </c>
      <c r="D1681" s="16">
        <f>VLOOKUP($A1681,'Medical Examinations'!$A$2:$J$2336,3,FALSE)</f>
        <v>4.1500000000000004</v>
      </c>
      <c r="E1681" t="str">
        <f>VLOOKUP($A1681,'Medical Examinations'!$A$2:$J$2336,4,FALSE)</f>
        <v>No</v>
      </c>
      <c r="F1681" t="str">
        <f>VLOOKUP($A1681,'Medical Examinations'!$A$2:$J$2336,5,FALSE)</f>
        <v>No</v>
      </c>
      <c r="G1681" t="str">
        <f>VLOOKUP($A1681,'Medical Examinations'!$A$2:$J$2336,6,FALSE)</f>
        <v>No</v>
      </c>
      <c r="H1681" s="17">
        <f>VLOOKUP($A1681,'Medical Examinations'!$A$2:$J$2336,7,FALSE)</f>
        <v>1</v>
      </c>
      <c r="I1681" t="str">
        <f>VLOOKUP($A1681,'Medical Examinations'!$A$2:$J$2336,8,FALSE)</f>
        <v>No</v>
      </c>
      <c r="J1681" t="str">
        <f>VLOOKUP($A1681,'Medical Examinations'!$A$2:$J$2336,9,FALSE)</f>
        <v>Obesity</v>
      </c>
      <c r="K1681" t="str">
        <f>VLOOKUP($A1681,'Medical Examinations'!$A$2:$J$2336,10,FALSE)</f>
        <v>Normal</v>
      </c>
      <c r="L1681" s="18">
        <f>VLOOKUP($A1681,'Hospitalisation Details'!$A$2:$H$2345,2,FALSE)</f>
        <v>32120</v>
      </c>
      <c r="M1681" s="13">
        <f>VLOOKUP($A1681,'Hospitalisation Details'!$A$2:$H$2345,4,FALSE)</f>
        <v>5630.46</v>
      </c>
      <c r="N1681" t="str">
        <f>VLOOKUP($A1681,'Hospitalisation Details'!$A$2:$H$2345,5,FALSE)</f>
        <v>tier - 2</v>
      </c>
      <c r="O1681" t="str">
        <f>VLOOKUP($A1681,'Hospitalisation Details'!$A$2:$H$2345,6,FALSE)</f>
        <v>tier - 3</v>
      </c>
      <c r="P1681" t="str">
        <f>VLOOKUP($A1681,'Hospitalisation Details'!$A$2:$H$2345,7,FALSE)</f>
        <v>R1012</v>
      </c>
      <c r="Q1681" s="17">
        <f>VLOOKUP($A1681,'Hospitalisation Details'!$A$2:$H$2345,8,FALSE)</f>
        <v>35</v>
      </c>
    </row>
    <row r="1682" spans="1:17" x14ac:dyDescent="0.25">
      <c r="A1682" t="str">
        <f>'Customer Names'!A1682</f>
        <v>Id1681</v>
      </c>
      <c r="B1682" t="str">
        <f>VLOOKUP($A1682,'Customer Names'!$A$2:$D$2336,3,FALSE)</f>
        <v>Owen R</v>
      </c>
      <c r="C1682" s="16">
        <f>VLOOKUP($A1682,'Medical Examinations'!$A$2:$J$2336,2,FALSE)</f>
        <v>24.3</v>
      </c>
      <c r="D1682" s="16">
        <f>VLOOKUP($A1682,'Medical Examinations'!$A$2:$J$2336,3,FALSE)</f>
        <v>6.23</v>
      </c>
      <c r="E1682" t="str">
        <f>VLOOKUP($A1682,'Medical Examinations'!$A$2:$J$2336,4,FALSE)</f>
        <v>No</v>
      </c>
      <c r="F1682" t="str">
        <f>VLOOKUP($A1682,'Medical Examinations'!$A$2:$J$2336,5,FALSE)</f>
        <v>No</v>
      </c>
      <c r="G1682" t="str">
        <f>VLOOKUP($A1682,'Medical Examinations'!$A$2:$J$2336,6,FALSE)</f>
        <v>No</v>
      </c>
      <c r="H1682" s="17">
        <f>VLOOKUP($A1682,'Medical Examinations'!$A$2:$J$2336,7,FALSE)</f>
        <v>0</v>
      </c>
      <c r="I1682" t="str">
        <f>VLOOKUP($A1682,'Medical Examinations'!$A$2:$J$2336,8,FALSE)</f>
        <v>No</v>
      </c>
      <c r="J1682" t="str">
        <f>VLOOKUP($A1682,'Medical Examinations'!$A$2:$J$2336,9,FALSE)</f>
        <v>Normal Weight</v>
      </c>
      <c r="K1682" t="str">
        <f>VLOOKUP($A1682,'Medical Examinations'!$A$2:$J$2336,10,FALSE)</f>
        <v>Prediabetes</v>
      </c>
      <c r="L1682" s="18">
        <f>VLOOKUP($A1682,'Hospitalisation Details'!$A$2:$H$2345,2,FALSE)</f>
        <v>34653</v>
      </c>
      <c r="M1682" s="13">
        <f>VLOOKUP($A1682,'Hospitalisation Details'!$A$2:$H$2345,4,FALSE)</f>
        <v>5615.37</v>
      </c>
      <c r="N1682" t="str">
        <f>VLOOKUP($A1682,'Hospitalisation Details'!$A$2:$H$2345,5,FALSE)</f>
        <v>tier - 2</v>
      </c>
      <c r="O1682" t="str">
        <f>VLOOKUP($A1682,'Hospitalisation Details'!$A$2:$H$2345,6,FALSE)</f>
        <v>tier - 3</v>
      </c>
      <c r="P1682" t="str">
        <f>VLOOKUP($A1682,'Hospitalisation Details'!$A$2:$H$2345,7,FALSE)</f>
        <v>R1011</v>
      </c>
      <c r="Q1682" s="17">
        <f>VLOOKUP($A1682,'Hospitalisation Details'!$A$2:$H$2345,8,FALSE)</f>
        <v>28</v>
      </c>
    </row>
    <row r="1683" spans="1:17" x14ac:dyDescent="0.25">
      <c r="A1683" t="str">
        <f>'Customer Names'!A1683</f>
        <v>Id1682</v>
      </c>
      <c r="B1683" t="str">
        <f>VLOOKUP($A1683,'Customer Names'!$A$2:$D$2336,3,FALSE)</f>
        <v>Jacob</v>
      </c>
      <c r="C1683" s="16">
        <f>VLOOKUP($A1683,'Medical Examinations'!$A$2:$J$2336,2,FALSE)</f>
        <v>19.059999999999999</v>
      </c>
      <c r="D1683" s="16">
        <f>VLOOKUP($A1683,'Medical Examinations'!$A$2:$J$2336,3,FALSE)</f>
        <v>7.41</v>
      </c>
      <c r="E1683" t="str">
        <f>VLOOKUP($A1683,'Medical Examinations'!$A$2:$J$2336,4,FALSE)</f>
        <v>No</v>
      </c>
      <c r="F1683" t="str">
        <f>VLOOKUP($A1683,'Medical Examinations'!$A$2:$J$2336,5,FALSE)</f>
        <v>No</v>
      </c>
      <c r="G1683" t="str">
        <f>VLOOKUP($A1683,'Medical Examinations'!$A$2:$J$2336,6,FALSE)</f>
        <v>No</v>
      </c>
      <c r="H1683" s="17">
        <f>VLOOKUP($A1683,'Medical Examinations'!$A$2:$J$2336,7,FALSE)</f>
        <v>0</v>
      </c>
      <c r="I1683" t="str">
        <f>VLOOKUP($A1683,'Medical Examinations'!$A$2:$J$2336,8,FALSE)</f>
        <v>No</v>
      </c>
      <c r="J1683" t="str">
        <f>VLOOKUP($A1683,'Medical Examinations'!$A$2:$J$2336,9,FALSE)</f>
        <v>Normal Weight</v>
      </c>
      <c r="K1683" t="str">
        <f>VLOOKUP($A1683,'Medical Examinations'!$A$2:$J$2336,10,FALSE)</f>
        <v>Diabetes</v>
      </c>
      <c r="L1683" s="18">
        <f>VLOOKUP($A1683,'Hospitalisation Details'!$A$2:$H$2345,2,FALSE)</f>
        <v>28744</v>
      </c>
      <c r="M1683" s="13">
        <f>VLOOKUP($A1683,'Hospitalisation Details'!$A$2:$H$2345,4,FALSE)</f>
        <v>5612.83</v>
      </c>
      <c r="N1683" t="str">
        <f>VLOOKUP($A1683,'Hospitalisation Details'!$A$2:$H$2345,5,FALSE)</f>
        <v>tier - 2</v>
      </c>
      <c r="O1683" t="str">
        <f>VLOOKUP($A1683,'Hospitalisation Details'!$A$2:$H$2345,6,FALSE)</f>
        <v>tier - 3</v>
      </c>
      <c r="P1683" t="str">
        <f>VLOOKUP($A1683,'Hospitalisation Details'!$A$2:$H$2345,7,FALSE)</f>
        <v>R1013</v>
      </c>
      <c r="Q1683" s="17">
        <f>VLOOKUP($A1683,'Hospitalisation Details'!$A$2:$H$2345,8,FALSE)</f>
        <v>44</v>
      </c>
    </row>
    <row r="1684" spans="1:17" x14ac:dyDescent="0.25">
      <c r="A1684" t="str">
        <f>'Customer Names'!A1684</f>
        <v>Id1683</v>
      </c>
      <c r="B1684" t="str">
        <f>VLOOKUP($A1684,'Customer Names'!$A$2:$D$2336,3,FALSE)</f>
        <v>Jacqueline</v>
      </c>
      <c r="C1684" s="16">
        <f>VLOOKUP($A1684,'Medical Examinations'!$A$2:$J$2336,2,FALSE)</f>
        <v>33.25</v>
      </c>
      <c r="D1684" s="16">
        <f>VLOOKUP($A1684,'Medical Examinations'!$A$2:$J$2336,3,FALSE)</f>
        <v>5.62</v>
      </c>
      <c r="E1684" t="str">
        <f>VLOOKUP($A1684,'Medical Examinations'!$A$2:$J$2336,4,FALSE)</f>
        <v>yes</v>
      </c>
      <c r="F1684" t="str">
        <f>VLOOKUP($A1684,'Medical Examinations'!$A$2:$J$2336,5,FALSE)</f>
        <v>No</v>
      </c>
      <c r="G1684" t="str">
        <f>VLOOKUP($A1684,'Medical Examinations'!$A$2:$J$2336,6,FALSE)</f>
        <v>No</v>
      </c>
      <c r="H1684" s="17">
        <f>VLOOKUP($A1684,'Medical Examinations'!$A$2:$J$2336,7,FALSE)</f>
        <v>1</v>
      </c>
      <c r="I1684" t="str">
        <f>VLOOKUP($A1684,'Medical Examinations'!$A$2:$J$2336,8,FALSE)</f>
        <v>No</v>
      </c>
      <c r="J1684" t="str">
        <f>VLOOKUP($A1684,'Medical Examinations'!$A$2:$J$2336,9,FALSE)</f>
        <v>Obesity</v>
      </c>
      <c r="K1684" t="str">
        <f>VLOOKUP($A1684,'Medical Examinations'!$A$2:$J$2336,10,FALSE)</f>
        <v>Normal</v>
      </c>
      <c r="L1684" s="18">
        <f>VLOOKUP($A1684,'Hospitalisation Details'!$A$2:$H$2345,2,FALSE)</f>
        <v>32465</v>
      </c>
      <c r="M1684" s="13">
        <f>VLOOKUP($A1684,'Hospitalisation Details'!$A$2:$H$2345,4,FALSE)</f>
        <v>5594.85</v>
      </c>
      <c r="N1684" t="str">
        <f>VLOOKUP($A1684,'Hospitalisation Details'!$A$2:$H$2345,5,FALSE)</f>
        <v>tier - 2</v>
      </c>
      <c r="O1684" t="str">
        <f>VLOOKUP($A1684,'Hospitalisation Details'!$A$2:$H$2345,6,FALSE)</f>
        <v>tier - 3</v>
      </c>
      <c r="P1684" t="str">
        <f>VLOOKUP($A1684,'Hospitalisation Details'!$A$2:$H$2345,7,FALSE)</f>
        <v>R1024</v>
      </c>
      <c r="Q1684" s="17">
        <f>VLOOKUP($A1684,'Hospitalisation Details'!$A$2:$H$2345,8,FALSE)</f>
        <v>34</v>
      </c>
    </row>
    <row r="1685" spans="1:17" x14ac:dyDescent="0.25">
      <c r="A1685" t="str">
        <f>'Customer Names'!A1685</f>
        <v>Id1684</v>
      </c>
      <c r="B1685" t="str">
        <f>VLOOKUP($A1685,'Customer Names'!$A$2:$D$2336,3,FALSE)</f>
        <v>Yefeng</v>
      </c>
      <c r="C1685" s="16">
        <f>VLOOKUP($A1685,'Medical Examinations'!$A$2:$J$2336,2,FALSE)</f>
        <v>21.37</v>
      </c>
      <c r="D1685" s="16">
        <f>VLOOKUP($A1685,'Medical Examinations'!$A$2:$J$2336,3,FALSE)</f>
        <v>4.54</v>
      </c>
      <c r="E1685" t="str">
        <f>VLOOKUP($A1685,'Medical Examinations'!$A$2:$J$2336,4,FALSE)</f>
        <v>yes</v>
      </c>
      <c r="F1685" t="str">
        <f>VLOOKUP($A1685,'Medical Examinations'!$A$2:$J$2336,5,FALSE)</f>
        <v>No</v>
      </c>
      <c r="G1685" t="str">
        <f>VLOOKUP($A1685,'Medical Examinations'!$A$2:$J$2336,6,FALSE)</f>
        <v>Yes</v>
      </c>
      <c r="H1685" s="17">
        <f>VLOOKUP($A1685,'Medical Examinations'!$A$2:$J$2336,7,FALSE)</f>
        <v>1</v>
      </c>
      <c r="I1685" t="str">
        <f>VLOOKUP($A1685,'Medical Examinations'!$A$2:$J$2336,8,FALSE)</f>
        <v>No</v>
      </c>
      <c r="J1685" t="str">
        <f>VLOOKUP($A1685,'Medical Examinations'!$A$2:$J$2336,9,FALSE)</f>
        <v>Normal Weight</v>
      </c>
      <c r="K1685" t="str">
        <f>VLOOKUP($A1685,'Medical Examinations'!$A$2:$J$2336,10,FALSE)</f>
        <v>Normal</v>
      </c>
      <c r="L1685" s="18">
        <f>VLOOKUP($A1685,'Hospitalisation Details'!$A$2:$H$2345,2,FALSE)</f>
        <v>30592</v>
      </c>
      <c r="M1685" s="13">
        <f>VLOOKUP($A1685,'Hospitalisation Details'!$A$2:$H$2345,4,FALSE)</f>
        <v>5587.59</v>
      </c>
      <c r="N1685" t="str">
        <f>VLOOKUP($A1685,'Hospitalisation Details'!$A$2:$H$2345,5,FALSE)</f>
        <v>tier - 2</v>
      </c>
      <c r="O1685" t="str">
        <f>VLOOKUP($A1685,'Hospitalisation Details'!$A$2:$H$2345,6,FALSE)</f>
        <v>tier - 1</v>
      </c>
      <c r="P1685" t="str">
        <f>VLOOKUP($A1685,'Hospitalisation Details'!$A$2:$H$2345,7,FALSE)</f>
        <v>R1013</v>
      </c>
      <c r="Q1685" s="17">
        <f>VLOOKUP($A1685,'Hospitalisation Details'!$A$2:$H$2345,8,FALSE)</f>
        <v>39</v>
      </c>
    </row>
    <row r="1686" spans="1:17" x14ac:dyDescent="0.25">
      <c r="A1686" t="str">
        <f>'Customer Names'!A1686</f>
        <v>Id1685</v>
      </c>
      <c r="B1686" t="str">
        <f>VLOOKUP($A1686,'Customer Names'!$A$2:$D$2336,3,FALSE)</f>
        <v>Thomas J</v>
      </c>
      <c r="C1686" s="16">
        <f>VLOOKUP($A1686,'Medical Examinations'!$A$2:$J$2336,2,FALSE)</f>
        <v>34.43</v>
      </c>
      <c r="D1686" s="16">
        <f>VLOOKUP($A1686,'Medical Examinations'!$A$2:$J$2336,3,FALSE)</f>
        <v>8.6199999999999992</v>
      </c>
      <c r="E1686" t="str">
        <f>VLOOKUP($A1686,'Medical Examinations'!$A$2:$J$2336,4,FALSE)</f>
        <v>yes</v>
      </c>
      <c r="F1686" t="str">
        <f>VLOOKUP($A1686,'Medical Examinations'!$A$2:$J$2336,5,FALSE)</f>
        <v>No</v>
      </c>
      <c r="G1686" t="str">
        <f>VLOOKUP($A1686,'Medical Examinations'!$A$2:$J$2336,6,FALSE)</f>
        <v>No</v>
      </c>
      <c r="H1686" s="17">
        <f>VLOOKUP($A1686,'Medical Examinations'!$A$2:$J$2336,7,FALSE)</f>
        <v>1</v>
      </c>
      <c r="I1686" t="str">
        <f>VLOOKUP($A1686,'Medical Examinations'!$A$2:$J$2336,8,FALSE)</f>
        <v>No</v>
      </c>
      <c r="J1686" t="str">
        <f>VLOOKUP($A1686,'Medical Examinations'!$A$2:$J$2336,9,FALSE)</f>
        <v>Obesity</v>
      </c>
      <c r="K1686" t="str">
        <f>VLOOKUP($A1686,'Medical Examinations'!$A$2:$J$2336,10,FALSE)</f>
        <v>Diabetes</v>
      </c>
      <c r="L1686" s="18">
        <f>VLOOKUP($A1686,'Hospitalisation Details'!$A$2:$H$2345,2,FALSE)</f>
        <v>31737</v>
      </c>
      <c r="M1686" s="13">
        <f>VLOOKUP($A1686,'Hospitalisation Details'!$A$2:$H$2345,4,FALSE)</f>
        <v>5584.31</v>
      </c>
      <c r="N1686" t="str">
        <f>VLOOKUP($A1686,'Hospitalisation Details'!$A$2:$H$2345,5,FALSE)</f>
        <v>tier - 3</v>
      </c>
      <c r="O1686" t="str">
        <f>VLOOKUP($A1686,'Hospitalisation Details'!$A$2:$H$2345,6,FALSE)</f>
        <v>tier - 1</v>
      </c>
      <c r="P1686" t="str">
        <f>VLOOKUP($A1686,'Hospitalisation Details'!$A$2:$H$2345,7,FALSE)</f>
        <v>R1013</v>
      </c>
      <c r="Q1686" s="17">
        <f>VLOOKUP($A1686,'Hospitalisation Details'!$A$2:$H$2345,8,FALSE)</f>
        <v>36</v>
      </c>
    </row>
    <row r="1687" spans="1:17" x14ac:dyDescent="0.25">
      <c r="A1687" t="str">
        <f>'Customer Names'!A1687</f>
        <v>Id1686</v>
      </c>
      <c r="B1687" t="str">
        <f>VLOOKUP($A1687,'Customer Names'!$A$2:$D$2336,3,FALSE)</f>
        <v>Ken</v>
      </c>
      <c r="C1687" s="16">
        <f>VLOOKUP($A1687,'Medical Examinations'!$A$2:$J$2336,2,FALSE)</f>
        <v>20.86</v>
      </c>
      <c r="D1687" s="16">
        <f>VLOOKUP($A1687,'Medical Examinations'!$A$2:$J$2336,3,FALSE)</f>
        <v>4.3600000000000003</v>
      </c>
      <c r="E1687" t="str">
        <f>VLOOKUP($A1687,'Medical Examinations'!$A$2:$J$2336,4,FALSE)</f>
        <v>yes</v>
      </c>
      <c r="F1687" t="str">
        <f>VLOOKUP($A1687,'Medical Examinations'!$A$2:$J$2336,5,FALSE)</f>
        <v>No</v>
      </c>
      <c r="G1687" t="str">
        <f>VLOOKUP($A1687,'Medical Examinations'!$A$2:$J$2336,6,FALSE)</f>
        <v>No</v>
      </c>
      <c r="H1687" s="17">
        <f>VLOOKUP($A1687,'Medical Examinations'!$A$2:$J$2336,7,FALSE)</f>
        <v>0</v>
      </c>
      <c r="I1687" t="str">
        <f>VLOOKUP($A1687,'Medical Examinations'!$A$2:$J$2336,8,FALSE)</f>
        <v>No</v>
      </c>
      <c r="J1687" t="str">
        <f>VLOOKUP($A1687,'Medical Examinations'!$A$2:$J$2336,9,FALSE)</f>
        <v>Normal Weight</v>
      </c>
      <c r="K1687" t="str">
        <f>VLOOKUP($A1687,'Medical Examinations'!$A$2:$J$2336,10,FALSE)</f>
        <v>Normal</v>
      </c>
      <c r="L1687" s="18">
        <f>VLOOKUP($A1687,'Hospitalisation Details'!$A$2:$H$2345,2,FALSE)</f>
        <v>31295</v>
      </c>
      <c r="M1687" s="13">
        <f>VLOOKUP($A1687,'Hospitalisation Details'!$A$2:$H$2345,4,FALSE)</f>
        <v>5582.95</v>
      </c>
      <c r="N1687" t="str">
        <f>VLOOKUP($A1687,'Hospitalisation Details'!$A$2:$H$2345,5,FALSE)</f>
        <v>tier - 2</v>
      </c>
      <c r="O1687" t="str">
        <f>VLOOKUP($A1687,'Hospitalisation Details'!$A$2:$H$2345,6,FALSE)</f>
        <v>tier - 1</v>
      </c>
      <c r="P1687" t="str">
        <f>VLOOKUP($A1687,'Hospitalisation Details'!$A$2:$H$2345,7,FALSE)</f>
        <v>R1012</v>
      </c>
      <c r="Q1687" s="17">
        <f>VLOOKUP($A1687,'Hospitalisation Details'!$A$2:$H$2345,8,FALSE)</f>
        <v>37</v>
      </c>
    </row>
    <row r="1688" spans="1:17" x14ac:dyDescent="0.25">
      <c r="A1688" t="str">
        <f>'Customer Names'!A1688</f>
        <v>Id1687</v>
      </c>
      <c r="B1688" t="str">
        <f>VLOOKUP($A1688,'Customer Names'!$A$2:$D$2336,3,FALSE)</f>
        <v>Annie E</v>
      </c>
      <c r="C1688" s="16">
        <f>VLOOKUP($A1688,'Medical Examinations'!$A$2:$J$2336,2,FALSE)</f>
        <v>18.34</v>
      </c>
      <c r="D1688" s="16">
        <f>VLOOKUP($A1688,'Medical Examinations'!$A$2:$J$2336,3,FALSE)</f>
        <v>10.01</v>
      </c>
      <c r="E1688" t="str">
        <f>VLOOKUP($A1688,'Medical Examinations'!$A$2:$J$2336,4,FALSE)</f>
        <v>No</v>
      </c>
      <c r="F1688" t="str">
        <f>VLOOKUP($A1688,'Medical Examinations'!$A$2:$J$2336,5,FALSE)</f>
        <v>No</v>
      </c>
      <c r="G1688" t="str">
        <f>VLOOKUP($A1688,'Medical Examinations'!$A$2:$J$2336,6,FALSE)</f>
        <v>No</v>
      </c>
      <c r="H1688" s="17">
        <f>VLOOKUP($A1688,'Medical Examinations'!$A$2:$J$2336,7,FALSE)</f>
        <v>0</v>
      </c>
      <c r="I1688" t="str">
        <f>VLOOKUP($A1688,'Medical Examinations'!$A$2:$J$2336,8,FALSE)</f>
        <v>No</v>
      </c>
      <c r="J1688" t="str">
        <f>VLOOKUP($A1688,'Medical Examinations'!$A$2:$J$2336,9,FALSE)</f>
        <v>Underweight</v>
      </c>
      <c r="K1688" t="str">
        <f>VLOOKUP($A1688,'Medical Examinations'!$A$2:$J$2336,10,FALSE)</f>
        <v>Diabetes</v>
      </c>
      <c r="L1688" s="18">
        <f>VLOOKUP($A1688,'Hospitalisation Details'!$A$2:$H$2345,2,FALSE)</f>
        <v>27290</v>
      </c>
      <c r="M1688" s="13">
        <f>VLOOKUP($A1688,'Hospitalisation Details'!$A$2:$H$2345,4,FALSE)</f>
        <v>5576.35</v>
      </c>
      <c r="N1688" t="str">
        <f>VLOOKUP($A1688,'Hospitalisation Details'!$A$2:$H$2345,5,FALSE)</f>
        <v>tier - 2</v>
      </c>
      <c r="O1688" t="str">
        <f>VLOOKUP($A1688,'Hospitalisation Details'!$A$2:$H$2345,6,FALSE)</f>
        <v>tier - 3</v>
      </c>
      <c r="P1688" t="str">
        <f>VLOOKUP($A1688,'Hospitalisation Details'!$A$2:$H$2345,7,FALSE)</f>
        <v>R1013</v>
      </c>
      <c r="Q1688" s="17">
        <f>VLOOKUP($A1688,'Hospitalisation Details'!$A$2:$H$2345,8,FALSE)</f>
        <v>48</v>
      </c>
    </row>
    <row r="1689" spans="1:17" x14ac:dyDescent="0.25">
      <c r="A1689" t="str">
        <f>'Customer Names'!A1689</f>
        <v>Id1688</v>
      </c>
      <c r="B1689" t="str">
        <f>VLOOKUP($A1689,'Customer Names'!$A$2:$D$2336,3,FALSE)</f>
        <v>Noel K.</v>
      </c>
      <c r="C1689" s="16">
        <f>VLOOKUP($A1689,'Medical Examinations'!$A$2:$J$2336,2,FALSE)</f>
        <v>34.15</v>
      </c>
      <c r="D1689" s="16">
        <f>VLOOKUP($A1689,'Medical Examinations'!$A$2:$J$2336,3,FALSE)</f>
        <v>5.42</v>
      </c>
      <c r="E1689" t="str">
        <f>VLOOKUP($A1689,'Medical Examinations'!$A$2:$J$2336,4,FALSE)</f>
        <v>No</v>
      </c>
      <c r="F1689" t="str">
        <f>VLOOKUP($A1689,'Medical Examinations'!$A$2:$J$2336,5,FALSE)</f>
        <v>No</v>
      </c>
      <c r="G1689" t="str">
        <f>VLOOKUP($A1689,'Medical Examinations'!$A$2:$J$2336,6,FALSE)</f>
        <v>No</v>
      </c>
      <c r="H1689" s="17">
        <f>VLOOKUP($A1689,'Medical Examinations'!$A$2:$J$2336,7,FALSE)</f>
        <v>0</v>
      </c>
      <c r="I1689" t="str">
        <f>VLOOKUP($A1689,'Medical Examinations'!$A$2:$J$2336,8,FALSE)</f>
        <v>No</v>
      </c>
      <c r="J1689" t="str">
        <f>VLOOKUP($A1689,'Medical Examinations'!$A$2:$J$2336,9,FALSE)</f>
        <v>Obesity</v>
      </c>
      <c r="K1689" t="str">
        <f>VLOOKUP($A1689,'Medical Examinations'!$A$2:$J$2336,10,FALSE)</f>
        <v>Normal</v>
      </c>
      <c r="L1689" s="18">
        <f>VLOOKUP($A1689,'Hospitalisation Details'!$A$2:$H$2345,2,FALSE)</f>
        <v>36425</v>
      </c>
      <c r="M1689" s="13">
        <f>VLOOKUP($A1689,'Hospitalisation Details'!$A$2:$H$2345,4,FALSE)</f>
        <v>5552.61</v>
      </c>
      <c r="N1689" t="str">
        <f>VLOOKUP($A1689,'Hospitalisation Details'!$A$2:$H$2345,5,FALSE)</f>
        <v>tier - 2</v>
      </c>
      <c r="O1689" t="str">
        <f>VLOOKUP($A1689,'Hospitalisation Details'!$A$2:$H$2345,6,FALSE)</f>
        <v>tier - 3</v>
      </c>
      <c r="P1689" t="str">
        <f>VLOOKUP($A1689,'Hospitalisation Details'!$A$2:$H$2345,7,FALSE)</f>
        <v>R1026</v>
      </c>
      <c r="Q1689" s="17">
        <f>VLOOKUP($A1689,'Hospitalisation Details'!$A$2:$H$2345,8,FALSE)</f>
        <v>23</v>
      </c>
    </row>
    <row r="1690" spans="1:17" x14ac:dyDescent="0.25">
      <c r="A1690" t="str">
        <f>'Customer Names'!A1690</f>
        <v>Id1689</v>
      </c>
      <c r="B1690" t="str">
        <f>VLOOKUP($A1690,'Customer Names'!$A$2:$D$2336,3,FALSE)</f>
        <v>Mark S</v>
      </c>
      <c r="C1690" s="16">
        <f>VLOOKUP($A1690,'Medical Examinations'!$A$2:$J$2336,2,FALSE)</f>
        <v>18.350000000000001</v>
      </c>
      <c r="D1690" s="16">
        <f>VLOOKUP($A1690,'Medical Examinations'!$A$2:$J$2336,3,FALSE)</f>
        <v>5.12</v>
      </c>
      <c r="E1690" t="str">
        <f>VLOOKUP($A1690,'Medical Examinations'!$A$2:$J$2336,4,FALSE)</f>
        <v>No</v>
      </c>
      <c r="F1690" t="str">
        <f>VLOOKUP($A1690,'Medical Examinations'!$A$2:$J$2336,5,FALSE)</f>
        <v>No</v>
      </c>
      <c r="G1690" t="str">
        <f>VLOOKUP($A1690,'Medical Examinations'!$A$2:$J$2336,6,FALSE)</f>
        <v>No</v>
      </c>
      <c r="H1690" s="17">
        <f>VLOOKUP($A1690,'Medical Examinations'!$A$2:$J$2336,7,FALSE)</f>
        <v>0</v>
      </c>
      <c r="I1690" t="str">
        <f>VLOOKUP($A1690,'Medical Examinations'!$A$2:$J$2336,8,FALSE)</f>
        <v>No</v>
      </c>
      <c r="J1690" t="str">
        <f>VLOOKUP($A1690,'Medical Examinations'!$A$2:$J$2336,9,FALSE)</f>
        <v>Underweight</v>
      </c>
      <c r="K1690" t="str">
        <f>VLOOKUP($A1690,'Medical Examinations'!$A$2:$J$2336,10,FALSE)</f>
        <v>Normal</v>
      </c>
      <c r="L1690" s="18">
        <f>VLOOKUP($A1690,'Hospitalisation Details'!$A$2:$H$2345,2,FALSE)</f>
        <v>29562</v>
      </c>
      <c r="M1690" s="13">
        <f>VLOOKUP($A1690,'Hospitalisation Details'!$A$2:$H$2345,4,FALSE)</f>
        <v>5540.35</v>
      </c>
      <c r="N1690" t="str">
        <f>VLOOKUP($A1690,'Hospitalisation Details'!$A$2:$H$2345,5,FALSE)</f>
        <v>tier - 2</v>
      </c>
      <c r="O1690" t="str">
        <f>VLOOKUP($A1690,'Hospitalisation Details'!$A$2:$H$2345,6,FALSE)</f>
        <v>tier - 2</v>
      </c>
      <c r="P1690" t="str">
        <f>VLOOKUP($A1690,'Hospitalisation Details'!$A$2:$H$2345,7,FALSE)</f>
        <v>R1012</v>
      </c>
      <c r="Q1690" s="17">
        <f>VLOOKUP($A1690,'Hospitalisation Details'!$A$2:$H$2345,8,FALSE)</f>
        <v>42</v>
      </c>
    </row>
    <row r="1691" spans="1:17" x14ac:dyDescent="0.25">
      <c r="A1691" t="str">
        <f>'Customer Names'!A1691</f>
        <v>Id1690</v>
      </c>
      <c r="B1691" t="str">
        <f>VLOOKUP($A1691,'Customer Names'!$A$2:$D$2336,3,FALSE)</f>
        <v>Federica</v>
      </c>
      <c r="C1691" s="16">
        <f>VLOOKUP($A1691,'Medical Examinations'!$A$2:$J$2336,2,FALSE)</f>
        <v>22.13</v>
      </c>
      <c r="D1691" s="16">
        <f>VLOOKUP($A1691,'Medical Examinations'!$A$2:$J$2336,3,FALSE)</f>
        <v>9.1999999999999993</v>
      </c>
      <c r="E1691" t="str">
        <f>VLOOKUP($A1691,'Medical Examinations'!$A$2:$J$2336,4,FALSE)</f>
        <v>yes</v>
      </c>
      <c r="F1691" t="str">
        <f>VLOOKUP($A1691,'Medical Examinations'!$A$2:$J$2336,5,FALSE)</f>
        <v>No</v>
      </c>
      <c r="G1691" t="str">
        <f>VLOOKUP($A1691,'Medical Examinations'!$A$2:$J$2336,6,FALSE)</f>
        <v>No</v>
      </c>
      <c r="H1691" s="17">
        <f>VLOOKUP($A1691,'Medical Examinations'!$A$2:$J$2336,7,FALSE)</f>
        <v>0</v>
      </c>
      <c r="I1691" t="str">
        <f>VLOOKUP($A1691,'Medical Examinations'!$A$2:$J$2336,8,FALSE)</f>
        <v>No</v>
      </c>
      <c r="J1691" t="str">
        <f>VLOOKUP($A1691,'Medical Examinations'!$A$2:$J$2336,9,FALSE)</f>
        <v>Normal Weight</v>
      </c>
      <c r="K1691" t="str">
        <f>VLOOKUP($A1691,'Medical Examinations'!$A$2:$J$2336,10,FALSE)</f>
        <v>Diabetes</v>
      </c>
      <c r="L1691" s="18">
        <f>VLOOKUP($A1691,'Hospitalisation Details'!$A$2:$H$2345,2,FALSE)</f>
        <v>29897</v>
      </c>
      <c r="M1691" s="13">
        <f>VLOOKUP($A1691,'Hospitalisation Details'!$A$2:$H$2345,4,FALSE)</f>
        <v>5539.4</v>
      </c>
      <c r="N1691" t="str">
        <f>VLOOKUP($A1691,'Hospitalisation Details'!$A$2:$H$2345,5,FALSE)</f>
        <v>tier - 2</v>
      </c>
      <c r="O1691" t="str">
        <f>VLOOKUP($A1691,'Hospitalisation Details'!$A$2:$H$2345,6,FALSE)</f>
        <v>tier - 2</v>
      </c>
      <c r="P1691" t="str">
        <f>VLOOKUP($A1691,'Hospitalisation Details'!$A$2:$H$2345,7,FALSE)</f>
        <v>R1013</v>
      </c>
      <c r="Q1691" s="17">
        <f>VLOOKUP($A1691,'Hospitalisation Details'!$A$2:$H$2345,8,FALSE)</f>
        <v>41</v>
      </c>
    </row>
    <row r="1692" spans="1:17" x14ac:dyDescent="0.25">
      <c r="A1692" t="str">
        <f>'Customer Names'!A1692</f>
        <v>Id1691</v>
      </c>
      <c r="B1692" t="str">
        <f>VLOOKUP($A1692,'Customer Names'!$A$2:$D$2336,3,FALSE)</f>
        <v>Pamela L</v>
      </c>
      <c r="C1692" s="16">
        <f>VLOOKUP($A1692,'Medical Examinations'!$A$2:$J$2336,2,FALSE)</f>
        <v>22.51</v>
      </c>
      <c r="D1692" s="16">
        <f>VLOOKUP($A1692,'Medical Examinations'!$A$2:$J$2336,3,FALSE)</f>
        <v>6.08</v>
      </c>
      <c r="E1692" t="str">
        <f>VLOOKUP($A1692,'Medical Examinations'!$A$2:$J$2336,4,FALSE)</f>
        <v>yes</v>
      </c>
      <c r="F1692" t="str">
        <f>VLOOKUP($A1692,'Medical Examinations'!$A$2:$J$2336,5,FALSE)</f>
        <v>No</v>
      </c>
      <c r="G1692" t="str">
        <f>VLOOKUP($A1692,'Medical Examinations'!$A$2:$J$2336,6,FALSE)</f>
        <v>No</v>
      </c>
      <c r="H1692" s="17">
        <f>VLOOKUP($A1692,'Medical Examinations'!$A$2:$J$2336,7,FALSE)</f>
        <v>1</v>
      </c>
      <c r="I1692" t="str">
        <f>VLOOKUP($A1692,'Medical Examinations'!$A$2:$J$2336,8,FALSE)</f>
        <v>No</v>
      </c>
      <c r="J1692" t="str">
        <f>VLOOKUP($A1692,'Medical Examinations'!$A$2:$J$2336,9,FALSE)</f>
        <v>Normal Weight</v>
      </c>
      <c r="K1692" t="str">
        <f>VLOOKUP($A1692,'Medical Examinations'!$A$2:$J$2336,10,FALSE)</f>
        <v>Prediabetes</v>
      </c>
      <c r="L1692" s="18">
        <f>VLOOKUP($A1692,'Hospitalisation Details'!$A$2:$H$2345,2,FALSE)</f>
        <v>32353</v>
      </c>
      <c r="M1692" s="13">
        <f>VLOOKUP($A1692,'Hospitalisation Details'!$A$2:$H$2345,4,FALSE)</f>
        <v>5503.36</v>
      </c>
      <c r="N1692" t="str">
        <f>VLOOKUP($A1692,'Hospitalisation Details'!$A$2:$H$2345,5,FALSE)</f>
        <v>tier - 2</v>
      </c>
      <c r="O1692" t="str">
        <f>VLOOKUP($A1692,'Hospitalisation Details'!$A$2:$H$2345,6,FALSE)</f>
        <v>tier - 2</v>
      </c>
      <c r="P1692" t="str">
        <f>VLOOKUP($A1692,'Hospitalisation Details'!$A$2:$H$2345,7,FALSE)</f>
        <v>R1012</v>
      </c>
      <c r="Q1692" s="17">
        <f>VLOOKUP($A1692,'Hospitalisation Details'!$A$2:$H$2345,8,FALSE)</f>
        <v>34</v>
      </c>
    </row>
    <row r="1693" spans="1:17" x14ac:dyDescent="0.25">
      <c r="A1693" t="str">
        <f>'Customer Names'!A1693</f>
        <v>Id1692</v>
      </c>
      <c r="B1693" t="str">
        <f>VLOOKUP($A1693,'Customer Names'!$A$2:$D$2336,3,FALSE)</f>
        <v>Andrew W.</v>
      </c>
      <c r="C1693" s="16">
        <f>VLOOKUP($A1693,'Medical Examinations'!$A$2:$J$2336,2,FALSE)</f>
        <v>31</v>
      </c>
      <c r="D1693" s="16">
        <f>VLOOKUP($A1693,'Medical Examinations'!$A$2:$J$2336,3,FALSE)</f>
        <v>4.7699999999999996</v>
      </c>
      <c r="E1693" t="str">
        <f>VLOOKUP($A1693,'Medical Examinations'!$A$2:$J$2336,4,FALSE)</f>
        <v>No</v>
      </c>
      <c r="F1693" t="str">
        <f>VLOOKUP($A1693,'Medical Examinations'!$A$2:$J$2336,5,FALSE)</f>
        <v>No</v>
      </c>
      <c r="G1693" t="str">
        <f>VLOOKUP($A1693,'Medical Examinations'!$A$2:$J$2336,6,FALSE)</f>
        <v>No</v>
      </c>
      <c r="H1693" s="17">
        <f>VLOOKUP($A1693,'Medical Examinations'!$A$2:$J$2336,7,FALSE)</f>
        <v>1</v>
      </c>
      <c r="I1693" t="str">
        <f>VLOOKUP($A1693,'Medical Examinations'!$A$2:$J$2336,8,FALSE)</f>
        <v>No</v>
      </c>
      <c r="J1693" t="str">
        <f>VLOOKUP($A1693,'Medical Examinations'!$A$2:$J$2336,9,FALSE)</f>
        <v>Obesity</v>
      </c>
      <c r="K1693" t="str">
        <f>VLOOKUP($A1693,'Medical Examinations'!$A$2:$J$2336,10,FALSE)</f>
        <v>Normal</v>
      </c>
      <c r="L1693" s="18">
        <f>VLOOKUP($A1693,'Hospitalisation Details'!$A$2:$H$2345,2,FALSE)</f>
        <v>30911</v>
      </c>
      <c r="M1693" s="13">
        <f>VLOOKUP($A1693,'Hospitalisation Details'!$A$2:$H$2345,4,FALSE)</f>
        <v>5488.26</v>
      </c>
      <c r="N1693" t="str">
        <f>VLOOKUP($A1693,'Hospitalisation Details'!$A$2:$H$2345,5,FALSE)</f>
        <v>tier - 2</v>
      </c>
      <c r="O1693" t="str">
        <f>VLOOKUP($A1693,'Hospitalisation Details'!$A$2:$H$2345,6,FALSE)</f>
        <v>tier - 3</v>
      </c>
      <c r="P1693" t="str">
        <f>VLOOKUP($A1693,'Hospitalisation Details'!$A$2:$H$2345,7,FALSE)</f>
        <v>R1011</v>
      </c>
      <c r="Q1693" s="17">
        <f>VLOOKUP($A1693,'Hospitalisation Details'!$A$2:$H$2345,8,FALSE)</f>
        <v>38</v>
      </c>
    </row>
    <row r="1694" spans="1:17" x14ac:dyDescent="0.25">
      <c r="A1694" t="str">
        <f>'Customer Names'!A1694</f>
        <v>Id1693</v>
      </c>
      <c r="B1694" t="str">
        <f>VLOOKUP($A1694,'Customer Names'!$A$2:$D$2336,3,FALSE)</f>
        <v>Randall</v>
      </c>
      <c r="C1694" s="16">
        <f>VLOOKUP($A1694,'Medical Examinations'!$A$2:$J$2336,2,FALSE)</f>
        <v>28.27</v>
      </c>
      <c r="D1694" s="16">
        <f>VLOOKUP($A1694,'Medical Examinations'!$A$2:$J$2336,3,FALSE)</f>
        <v>4.62</v>
      </c>
      <c r="E1694" t="str">
        <f>VLOOKUP($A1694,'Medical Examinations'!$A$2:$J$2336,4,FALSE)</f>
        <v>No</v>
      </c>
      <c r="F1694" t="str">
        <f>VLOOKUP($A1694,'Medical Examinations'!$A$2:$J$2336,5,FALSE)</f>
        <v>No</v>
      </c>
      <c r="G1694" t="str">
        <f>VLOOKUP($A1694,'Medical Examinations'!$A$2:$J$2336,6,FALSE)</f>
        <v>No</v>
      </c>
      <c r="H1694" s="17">
        <f>VLOOKUP($A1694,'Medical Examinations'!$A$2:$J$2336,7,FALSE)</f>
        <v>1</v>
      </c>
      <c r="I1694" t="str">
        <f>VLOOKUP($A1694,'Medical Examinations'!$A$2:$J$2336,8,FALSE)</f>
        <v>No</v>
      </c>
      <c r="J1694" t="str">
        <f>VLOOKUP($A1694,'Medical Examinations'!$A$2:$J$2336,9,FALSE)</f>
        <v>Overweight</v>
      </c>
      <c r="K1694" t="str">
        <f>VLOOKUP($A1694,'Medical Examinations'!$A$2:$J$2336,10,FALSE)</f>
        <v>Normal</v>
      </c>
      <c r="L1694" s="18">
        <f>VLOOKUP($A1694,'Hospitalisation Details'!$A$2:$H$2345,2,FALSE)</f>
        <v>30920</v>
      </c>
      <c r="M1694" s="13">
        <f>VLOOKUP($A1694,'Hospitalisation Details'!$A$2:$H$2345,4,FALSE)</f>
        <v>5484.47</v>
      </c>
      <c r="N1694" t="str">
        <f>VLOOKUP($A1694,'Hospitalisation Details'!$A$2:$H$2345,5,FALSE)</f>
        <v>tier - 2</v>
      </c>
      <c r="O1694" t="str">
        <f>VLOOKUP($A1694,'Hospitalisation Details'!$A$2:$H$2345,6,FALSE)</f>
        <v>tier - 2</v>
      </c>
      <c r="P1694" t="str">
        <f>VLOOKUP($A1694,'Hospitalisation Details'!$A$2:$H$2345,7,FALSE)</f>
        <v>R1013</v>
      </c>
      <c r="Q1694" s="17">
        <f>VLOOKUP($A1694,'Hospitalisation Details'!$A$2:$H$2345,8,FALSE)</f>
        <v>38</v>
      </c>
    </row>
    <row r="1695" spans="1:17" x14ac:dyDescent="0.25">
      <c r="A1695" t="str">
        <f>'Customer Names'!A1695</f>
        <v>Id1694</v>
      </c>
      <c r="B1695" t="str">
        <f>VLOOKUP($A1695,'Customer Names'!$A$2:$D$2336,3,FALSE)</f>
        <v>Tracy L</v>
      </c>
      <c r="C1695" s="16">
        <f>VLOOKUP($A1695,'Medical Examinations'!$A$2:$J$2336,2,FALSE)</f>
        <v>29.92</v>
      </c>
      <c r="D1695" s="16">
        <f>VLOOKUP($A1695,'Medical Examinations'!$A$2:$J$2336,3,FALSE)</f>
        <v>9.07</v>
      </c>
      <c r="E1695" t="str">
        <f>VLOOKUP($A1695,'Medical Examinations'!$A$2:$J$2336,4,FALSE)</f>
        <v>yes</v>
      </c>
      <c r="F1695" t="str">
        <f>VLOOKUP($A1695,'Medical Examinations'!$A$2:$J$2336,5,FALSE)</f>
        <v>No</v>
      </c>
      <c r="G1695" t="str">
        <f>VLOOKUP($A1695,'Medical Examinations'!$A$2:$J$2336,6,FALSE)</f>
        <v>No</v>
      </c>
      <c r="H1695" s="17">
        <f>VLOOKUP($A1695,'Medical Examinations'!$A$2:$J$2336,7,FALSE)</f>
        <v>1</v>
      </c>
      <c r="I1695" t="str">
        <f>VLOOKUP($A1695,'Medical Examinations'!$A$2:$J$2336,8,FALSE)</f>
        <v>No</v>
      </c>
      <c r="J1695" t="str">
        <f>VLOOKUP($A1695,'Medical Examinations'!$A$2:$J$2336,9,FALSE)</f>
        <v>Overweight</v>
      </c>
      <c r="K1695" t="str">
        <f>VLOOKUP($A1695,'Medical Examinations'!$A$2:$J$2336,10,FALSE)</f>
        <v>Diabetes</v>
      </c>
      <c r="L1695" s="18">
        <f>VLOOKUP($A1695,'Hospitalisation Details'!$A$2:$H$2345,2,FALSE)</f>
        <v>31685</v>
      </c>
      <c r="M1695" s="13">
        <f>VLOOKUP($A1695,'Hospitalisation Details'!$A$2:$H$2345,4,FALSE)</f>
        <v>5478.04</v>
      </c>
      <c r="N1695" t="str">
        <f>VLOOKUP($A1695,'Hospitalisation Details'!$A$2:$H$2345,5,FALSE)</f>
        <v>tier - 2</v>
      </c>
      <c r="O1695" t="str">
        <f>VLOOKUP($A1695,'Hospitalisation Details'!$A$2:$H$2345,6,FALSE)</f>
        <v>tier - 3</v>
      </c>
      <c r="P1695" t="str">
        <f>VLOOKUP($A1695,'Hospitalisation Details'!$A$2:$H$2345,7,FALSE)</f>
        <v>R1013</v>
      </c>
      <c r="Q1695" s="17">
        <f>VLOOKUP($A1695,'Hospitalisation Details'!$A$2:$H$2345,8,FALSE)</f>
        <v>36</v>
      </c>
    </row>
    <row r="1696" spans="1:17" x14ac:dyDescent="0.25">
      <c r="A1696" t="str">
        <f>'Customer Names'!A1696</f>
        <v>Id1695</v>
      </c>
      <c r="B1696" t="str">
        <f>VLOOKUP($A1696,'Customer Names'!$A$2:$D$2336,3,FALSE)</f>
        <v>Azelie</v>
      </c>
      <c r="C1696" s="16">
        <f>VLOOKUP($A1696,'Medical Examinations'!$A$2:$J$2336,2,FALSE)</f>
        <v>25.9</v>
      </c>
      <c r="D1696" s="16">
        <f>VLOOKUP($A1696,'Medical Examinations'!$A$2:$J$2336,3,FALSE)</f>
        <v>9.1199999999999992</v>
      </c>
      <c r="E1696" t="str">
        <f>VLOOKUP($A1696,'Medical Examinations'!$A$2:$J$2336,4,FALSE)</f>
        <v>yes</v>
      </c>
      <c r="F1696" t="str">
        <f>VLOOKUP($A1696,'Medical Examinations'!$A$2:$J$2336,5,FALSE)</f>
        <v>No</v>
      </c>
      <c r="G1696" t="str">
        <f>VLOOKUP($A1696,'Medical Examinations'!$A$2:$J$2336,6,FALSE)</f>
        <v>No</v>
      </c>
      <c r="H1696" s="17">
        <f>VLOOKUP($A1696,'Medical Examinations'!$A$2:$J$2336,7,FALSE)</f>
        <v>1</v>
      </c>
      <c r="I1696" t="str">
        <f>VLOOKUP($A1696,'Medical Examinations'!$A$2:$J$2336,8,FALSE)</f>
        <v>No</v>
      </c>
      <c r="J1696" t="str">
        <f>VLOOKUP($A1696,'Medical Examinations'!$A$2:$J$2336,9,FALSE)</f>
        <v>Overweight</v>
      </c>
      <c r="K1696" t="str">
        <f>VLOOKUP($A1696,'Medical Examinations'!$A$2:$J$2336,10,FALSE)</f>
        <v>Diabetes</v>
      </c>
      <c r="L1696" s="18">
        <f>VLOOKUP($A1696,'Hospitalisation Details'!$A$2:$H$2345,2,FALSE)</f>
        <v>31605</v>
      </c>
      <c r="M1696" s="13">
        <f>VLOOKUP($A1696,'Hospitalisation Details'!$A$2:$H$2345,4,FALSE)</f>
        <v>5472.45</v>
      </c>
      <c r="N1696" t="str">
        <f>VLOOKUP($A1696,'Hospitalisation Details'!$A$2:$H$2345,5,FALSE)</f>
        <v>tier - 2</v>
      </c>
      <c r="O1696" t="str">
        <f>VLOOKUP($A1696,'Hospitalisation Details'!$A$2:$H$2345,6,FALSE)</f>
        <v>tier - 3</v>
      </c>
      <c r="P1696" t="str">
        <f>VLOOKUP($A1696,'Hospitalisation Details'!$A$2:$H$2345,7,FALSE)</f>
        <v>R1011</v>
      </c>
      <c r="Q1696" s="17">
        <f>VLOOKUP($A1696,'Hospitalisation Details'!$A$2:$H$2345,8,FALSE)</f>
        <v>36</v>
      </c>
    </row>
    <row r="1697" spans="1:17" x14ac:dyDescent="0.25">
      <c r="A1697" t="str">
        <f>'Customer Names'!A1697</f>
        <v>Id1696</v>
      </c>
      <c r="B1697" t="str">
        <f>VLOOKUP($A1697,'Customer Names'!$A$2:$D$2336,3,FALSE)</f>
        <v>Monica M.</v>
      </c>
      <c r="C1697" s="16">
        <f>VLOOKUP($A1697,'Medical Examinations'!$A$2:$J$2336,2,FALSE)</f>
        <v>27.74</v>
      </c>
      <c r="D1697" s="16">
        <f>VLOOKUP($A1697,'Medical Examinations'!$A$2:$J$2336,3,FALSE)</f>
        <v>7.32</v>
      </c>
      <c r="E1697" t="str">
        <f>VLOOKUP($A1697,'Medical Examinations'!$A$2:$J$2336,4,FALSE)</f>
        <v>yes</v>
      </c>
      <c r="F1697" t="str">
        <f>VLOOKUP($A1697,'Medical Examinations'!$A$2:$J$2336,5,FALSE)</f>
        <v>No</v>
      </c>
      <c r="G1697" t="str">
        <f>VLOOKUP($A1697,'Medical Examinations'!$A$2:$J$2336,6,FALSE)</f>
        <v>No</v>
      </c>
      <c r="H1697" s="17">
        <f>VLOOKUP($A1697,'Medical Examinations'!$A$2:$J$2336,7,FALSE)</f>
        <v>1</v>
      </c>
      <c r="I1697" t="str">
        <f>VLOOKUP($A1697,'Medical Examinations'!$A$2:$J$2336,8,FALSE)</f>
        <v>No</v>
      </c>
      <c r="J1697" t="str">
        <f>VLOOKUP($A1697,'Medical Examinations'!$A$2:$J$2336,9,FALSE)</f>
        <v>Overweight</v>
      </c>
      <c r="K1697" t="str">
        <f>VLOOKUP($A1697,'Medical Examinations'!$A$2:$J$2336,10,FALSE)</f>
        <v>Diabetes</v>
      </c>
      <c r="L1697" s="18">
        <f>VLOOKUP($A1697,'Hospitalisation Details'!$A$2:$H$2345,2,FALSE)</f>
        <v>31748</v>
      </c>
      <c r="M1697" s="13">
        <f>VLOOKUP($A1697,'Hospitalisation Details'!$A$2:$H$2345,4,FALSE)</f>
        <v>5469.01</v>
      </c>
      <c r="N1697" t="str">
        <f>VLOOKUP($A1697,'Hospitalisation Details'!$A$2:$H$2345,5,FALSE)</f>
        <v>tier - 2</v>
      </c>
      <c r="O1697" t="str">
        <f>VLOOKUP($A1697,'Hospitalisation Details'!$A$2:$H$2345,6,FALSE)</f>
        <v>tier - 2</v>
      </c>
      <c r="P1697" t="str">
        <f>VLOOKUP($A1697,'Hospitalisation Details'!$A$2:$H$2345,7,FALSE)</f>
        <v>R1024</v>
      </c>
      <c r="Q1697" s="17">
        <f>VLOOKUP($A1697,'Hospitalisation Details'!$A$2:$H$2345,8,FALSE)</f>
        <v>36</v>
      </c>
    </row>
    <row r="1698" spans="1:17" x14ac:dyDescent="0.25">
      <c r="A1698" t="str">
        <f>'Customer Names'!A1698</f>
        <v>Id1697</v>
      </c>
      <c r="B1698" t="str">
        <f>VLOOKUP($A1698,'Customer Names'!$A$2:$D$2336,3,FALSE)</f>
        <v>Katarina K.</v>
      </c>
      <c r="C1698" s="16">
        <f>VLOOKUP($A1698,'Medical Examinations'!$A$2:$J$2336,2,FALSE)</f>
        <v>17.260000000000002</v>
      </c>
      <c r="D1698" s="16">
        <f>VLOOKUP($A1698,'Medical Examinations'!$A$2:$J$2336,3,FALSE)</f>
        <v>11.73</v>
      </c>
      <c r="E1698" t="str">
        <f>VLOOKUP($A1698,'Medical Examinations'!$A$2:$J$2336,4,FALSE)</f>
        <v>No</v>
      </c>
      <c r="F1698" t="str">
        <f>VLOOKUP($A1698,'Medical Examinations'!$A$2:$J$2336,5,FALSE)</f>
        <v>No</v>
      </c>
      <c r="G1698" t="str">
        <f>VLOOKUP($A1698,'Medical Examinations'!$A$2:$J$2336,6,FALSE)</f>
        <v>No</v>
      </c>
      <c r="H1698" s="17">
        <f>VLOOKUP($A1698,'Medical Examinations'!$A$2:$J$2336,7,FALSE)</f>
        <v>2</v>
      </c>
      <c r="I1698" t="str">
        <f>VLOOKUP($A1698,'Medical Examinations'!$A$2:$J$2336,8,FALSE)</f>
        <v>No</v>
      </c>
      <c r="J1698" t="str">
        <f>VLOOKUP($A1698,'Medical Examinations'!$A$2:$J$2336,9,FALSE)</f>
        <v>Underweight</v>
      </c>
      <c r="K1698" t="str">
        <f>VLOOKUP($A1698,'Medical Examinations'!$A$2:$J$2336,10,FALSE)</f>
        <v>Diabetes</v>
      </c>
      <c r="L1698" s="18">
        <f>VLOOKUP($A1698,'Hospitalisation Details'!$A$2:$H$2345,2,FALSE)</f>
        <v>26961</v>
      </c>
      <c r="M1698" s="13">
        <f>VLOOKUP($A1698,'Hospitalisation Details'!$A$2:$H$2345,4,FALSE)</f>
        <v>5466.88</v>
      </c>
      <c r="N1698" t="str">
        <f>VLOOKUP($A1698,'Hospitalisation Details'!$A$2:$H$2345,5,FALSE)</f>
        <v>tier - 2</v>
      </c>
      <c r="O1698" t="str">
        <f>VLOOKUP($A1698,'Hospitalisation Details'!$A$2:$H$2345,6,FALSE)</f>
        <v>tier - 2</v>
      </c>
      <c r="P1698" t="str">
        <f>VLOOKUP($A1698,'Hospitalisation Details'!$A$2:$H$2345,7,FALSE)</f>
        <v>R1013</v>
      </c>
      <c r="Q1698" s="17">
        <f>VLOOKUP($A1698,'Hospitalisation Details'!$A$2:$H$2345,8,FALSE)</f>
        <v>49</v>
      </c>
    </row>
    <row r="1699" spans="1:17" x14ac:dyDescent="0.25">
      <c r="A1699" t="str">
        <f>'Customer Names'!A1699</f>
        <v>Id1698</v>
      </c>
      <c r="B1699" t="str">
        <f>VLOOKUP($A1699,'Customer Names'!$A$2:$D$2336,3,FALSE)</f>
        <v>Jamie L.</v>
      </c>
      <c r="C1699" s="16">
        <f>VLOOKUP($A1699,'Medical Examinations'!$A$2:$J$2336,2,FALSE)</f>
        <v>19.855</v>
      </c>
      <c r="D1699" s="16">
        <f>VLOOKUP($A1699,'Medical Examinations'!$A$2:$J$2336,3,FALSE)</f>
        <v>6.64</v>
      </c>
      <c r="E1699" t="str">
        <f>VLOOKUP($A1699,'Medical Examinations'!$A$2:$J$2336,4,FALSE)</f>
        <v>yes</v>
      </c>
      <c r="F1699" t="str">
        <f>VLOOKUP($A1699,'Medical Examinations'!$A$2:$J$2336,5,FALSE)</f>
        <v>No</v>
      </c>
      <c r="G1699" t="str">
        <f>VLOOKUP($A1699,'Medical Examinations'!$A$2:$J$2336,6,FALSE)</f>
        <v>No</v>
      </c>
      <c r="H1699" s="17">
        <f>VLOOKUP($A1699,'Medical Examinations'!$A$2:$J$2336,7,FALSE)</f>
        <v>1</v>
      </c>
      <c r="I1699" t="str">
        <f>VLOOKUP($A1699,'Medical Examinations'!$A$2:$J$2336,8,FALSE)</f>
        <v>No</v>
      </c>
      <c r="J1699" t="str">
        <f>VLOOKUP($A1699,'Medical Examinations'!$A$2:$J$2336,9,FALSE)</f>
        <v>Normal Weight</v>
      </c>
      <c r="K1699" t="str">
        <f>VLOOKUP($A1699,'Medical Examinations'!$A$2:$J$2336,10,FALSE)</f>
        <v>Diabetes</v>
      </c>
      <c r="L1699" s="18">
        <f>VLOOKUP($A1699,'Hospitalisation Details'!$A$2:$H$2345,2,FALSE)</f>
        <v>31771</v>
      </c>
      <c r="M1699" s="13">
        <f>VLOOKUP($A1699,'Hospitalisation Details'!$A$2:$H$2345,4,FALSE)</f>
        <v>5458.05</v>
      </c>
      <c r="N1699" t="str">
        <f>VLOOKUP($A1699,'Hospitalisation Details'!$A$2:$H$2345,5,FALSE)</f>
        <v>tier - 2</v>
      </c>
      <c r="O1699" t="str">
        <f>VLOOKUP($A1699,'Hospitalisation Details'!$A$2:$H$2345,6,FALSE)</f>
        <v>tier - 2</v>
      </c>
      <c r="P1699" t="str">
        <f>VLOOKUP($A1699,'Hospitalisation Details'!$A$2:$H$2345,7,FALSE)</f>
        <v>R1024</v>
      </c>
      <c r="Q1699" s="17">
        <f>VLOOKUP($A1699,'Hospitalisation Details'!$A$2:$H$2345,8,FALSE)</f>
        <v>36</v>
      </c>
    </row>
    <row r="1700" spans="1:17" x14ac:dyDescent="0.25">
      <c r="A1700" t="str">
        <f>'Customer Names'!A1700</f>
        <v>Id1699</v>
      </c>
      <c r="B1700" t="str">
        <f>VLOOKUP($A1700,'Customer Names'!$A$2:$D$2336,3,FALSE)</f>
        <v>Brian</v>
      </c>
      <c r="C1700" s="16">
        <f>VLOOKUP($A1700,'Medical Examinations'!$A$2:$J$2336,2,FALSE)</f>
        <v>41.69</v>
      </c>
      <c r="D1700" s="16">
        <f>VLOOKUP($A1700,'Medical Examinations'!$A$2:$J$2336,3,FALSE)</f>
        <v>5.78</v>
      </c>
      <c r="E1700" t="str">
        <f>VLOOKUP($A1700,'Medical Examinations'!$A$2:$J$2336,4,FALSE)</f>
        <v>No</v>
      </c>
      <c r="F1700" t="str">
        <f>VLOOKUP($A1700,'Medical Examinations'!$A$2:$J$2336,5,FALSE)</f>
        <v>No</v>
      </c>
      <c r="G1700" t="str">
        <f>VLOOKUP($A1700,'Medical Examinations'!$A$2:$J$2336,6,FALSE)</f>
        <v>No</v>
      </c>
      <c r="H1700" s="17">
        <f>VLOOKUP($A1700,'Medical Examinations'!$A$2:$J$2336,7,FALSE)</f>
        <v>0</v>
      </c>
      <c r="I1700" t="str">
        <f>VLOOKUP($A1700,'Medical Examinations'!$A$2:$J$2336,8,FALSE)</f>
        <v>No</v>
      </c>
      <c r="J1700" t="str">
        <f>VLOOKUP($A1700,'Medical Examinations'!$A$2:$J$2336,9,FALSE)</f>
        <v>Obesity</v>
      </c>
      <c r="K1700" t="str">
        <f>VLOOKUP($A1700,'Medical Examinations'!$A$2:$J$2336,10,FALSE)</f>
        <v>Prediabetes</v>
      </c>
      <c r="L1700" s="18">
        <f>VLOOKUP($A1700,'Hospitalisation Details'!$A$2:$H$2345,2,FALSE)</f>
        <v>30188</v>
      </c>
      <c r="M1700" s="13">
        <f>VLOOKUP($A1700,'Hospitalisation Details'!$A$2:$H$2345,4,FALSE)</f>
        <v>5438.75</v>
      </c>
      <c r="N1700" t="str">
        <f>VLOOKUP($A1700,'Hospitalisation Details'!$A$2:$H$2345,5,FALSE)</f>
        <v>tier - 3</v>
      </c>
      <c r="O1700" t="str">
        <f>VLOOKUP($A1700,'Hospitalisation Details'!$A$2:$H$2345,6,FALSE)</f>
        <v>tier - 2</v>
      </c>
      <c r="P1700" t="str">
        <f>VLOOKUP($A1700,'Hospitalisation Details'!$A$2:$H$2345,7,FALSE)</f>
        <v>R1013</v>
      </c>
      <c r="Q1700" s="17">
        <f>VLOOKUP($A1700,'Hospitalisation Details'!$A$2:$H$2345,8,FALSE)</f>
        <v>40</v>
      </c>
    </row>
    <row r="1701" spans="1:17" x14ac:dyDescent="0.25">
      <c r="A1701" t="str">
        <f>'Customer Names'!A1701</f>
        <v>Id1700</v>
      </c>
      <c r="B1701" t="str">
        <f>VLOOKUP($A1701,'Customer Names'!$A$2:$D$2336,3,FALSE)</f>
        <v>Stacey L.</v>
      </c>
      <c r="C1701" s="16">
        <f>VLOOKUP($A1701,'Medical Examinations'!$A$2:$J$2336,2,FALSE)</f>
        <v>16.12</v>
      </c>
      <c r="D1701" s="16">
        <f>VLOOKUP($A1701,'Medical Examinations'!$A$2:$J$2336,3,FALSE)</f>
        <v>10.45</v>
      </c>
      <c r="E1701" t="str">
        <f>VLOOKUP($A1701,'Medical Examinations'!$A$2:$J$2336,4,FALSE)</f>
        <v>No</v>
      </c>
      <c r="F1701" t="str">
        <f>VLOOKUP($A1701,'Medical Examinations'!$A$2:$J$2336,5,FALSE)</f>
        <v>No</v>
      </c>
      <c r="G1701" t="str">
        <f>VLOOKUP($A1701,'Medical Examinations'!$A$2:$J$2336,6,FALSE)</f>
        <v>No</v>
      </c>
      <c r="H1701" s="17">
        <f>VLOOKUP($A1701,'Medical Examinations'!$A$2:$J$2336,7,FALSE)</f>
        <v>0</v>
      </c>
      <c r="I1701" t="str">
        <f>VLOOKUP($A1701,'Medical Examinations'!$A$2:$J$2336,8,FALSE)</f>
        <v>No</v>
      </c>
      <c r="J1701" t="str">
        <f>VLOOKUP($A1701,'Medical Examinations'!$A$2:$J$2336,9,FALSE)</f>
        <v>Underweight</v>
      </c>
      <c r="K1701" t="str">
        <f>VLOOKUP($A1701,'Medical Examinations'!$A$2:$J$2336,10,FALSE)</f>
        <v>Diabetes</v>
      </c>
      <c r="L1701" s="18">
        <f>VLOOKUP($A1701,'Hospitalisation Details'!$A$2:$H$2345,2,FALSE)</f>
        <v>28649</v>
      </c>
      <c r="M1701" s="13">
        <f>VLOOKUP($A1701,'Hospitalisation Details'!$A$2:$H$2345,4,FALSE)</f>
        <v>5428.98</v>
      </c>
      <c r="N1701" t="str">
        <f>VLOOKUP($A1701,'Hospitalisation Details'!$A$2:$H$2345,5,FALSE)</f>
        <v>tier - 2</v>
      </c>
      <c r="O1701" t="str">
        <f>VLOOKUP($A1701,'Hospitalisation Details'!$A$2:$H$2345,6,FALSE)</f>
        <v>tier - 2</v>
      </c>
      <c r="P1701" t="str">
        <f>VLOOKUP($A1701,'Hospitalisation Details'!$A$2:$H$2345,7,FALSE)</f>
        <v>R1012</v>
      </c>
      <c r="Q1701" s="17">
        <f>VLOOKUP($A1701,'Hospitalisation Details'!$A$2:$H$2345,8,FALSE)</f>
        <v>45</v>
      </c>
    </row>
    <row r="1702" spans="1:17" x14ac:dyDescent="0.25">
      <c r="A1702" t="str">
        <f>'Customer Names'!A1702</f>
        <v>Id1701</v>
      </c>
      <c r="B1702" t="str">
        <f>VLOOKUP($A1702,'Customer Names'!$A$2:$D$2336,3,FALSE)</f>
        <v>Stephen</v>
      </c>
      <c r="C1702" s="16">
        <f>VLOOKUP($A1702,'Medical Examinations'!$A$2:$J$2336,2,FALSE)</f>
        <v>37.43</v>
      </c>
      <c r="D1702" s="16">
        <f>VLOOKUP($A1702,'Medical Examinations'!$A$2:$J$2336,3,FALSE)</f>
        <v>4.5199999999999996</v>
      </c>
      <c r="E1702" t="str">
        <f>VLOOKUP($A1702,'Medical Examinations'!$A$2:$J$2336,4,FALSE)</f>
        <v>No</v>
      </c>
      <c r="F1702" t="str">
        <f>VLOOKUP($A1702,'Medical Examinations'!$A$2:$J$2336,5,FALSE)</f>
        <v>No</v>
      </c>
      <c r="G1702" t="str">
        <f>VLOOKUP($A1702,'Medical Examinations'!$A$2:$J$2336,6,FALSE)</f>
        <v>No</v>
      </c>
      <c r="H1702" s="17">
        <f>VLOOKUP($A1702,'Medical Examinations'!$A$2:$J$2336,7,FALSE)</f>
        <v>1</v>
      </c>
      <c r="I1702" t="str">
        <f>VLOOKUP($A1702,'Medical Examinations'!$A$2:$J$2336,8,FALSE)</f>
        <v>No</v>
      </c>
      <c r="J1702" t="str">
        <f>VLOOKUP($A1702,'Medical Examinations'!$A$2:$J$2336,9,FALSE)</f>
        <v>Obesity</v>
      </c>
      <c r="K1702" t="str">
        <f>VLOOKUP($A1702,'Medical Examinations'!$A$2:$J$2336,10,FALSE)</f>
        <v>Normal</v>
      </c>
      <c r="L1702" s="18">
        <f>VLOOKUP($A1702,'Hospitalisation Details'!$A$2:$H$2345,2,FALSE)</f>
        <v>33864</v>
      </c>
      <c r="M1702" s="13">
        <f>VLOOKUP($A1702,'Hospitalisation Details'!$A$2:$H$2345,4,FALSE)</f>
        <v>5428.73</v>
      </c>
      <c r="N1702" t="str">
        <f>VLOOKUP($A1702,'Hospitalisation Details'!$A$2:$H$2345,5,FALSE)</f>
        <v>tier - 3</v>
      </c>
      <c r="O1702" t="str">
        <f>VLOOKUP($A1702,'Hospitalisation Details'!$A$2:$H$2345,6,FALSE)</f>
        <v>tier - 1</v>
      </c>
      <c r="P1702" t="str">
        <f>VLOOKUP($A1702,'Hospitalisation Details'!$A$2:$H$2345,7,FALSE)</f>
        <v>R1017</v>
      </c>
      <c r="Q1702" s="17">
        <f>VLOOKUP($A1702,'Hospitalisation Details'!$A$2:$H$2345,8,FALSE)</f>
        <v>30</v>
      </c>
    </row>
    <row r="1703" spans="1:17" x14ac:dyDescent="0.25">
      <c r="A1703" t="str">
        <f>'Customer Names'!A1703</f>
        <v>Id1702</v>
      </c>
      <c r="B1703" t="str">
        <f>VLOOKUP($A1703,'Customer Names'!$A$2:$D$2336,3,FALSE)</f>
        <v>Joshua</v>
      </c>
      <c r="C1703" s="16">
        <f>VLOOKUP($A1703,'Medical Examinations'!$A$2:$J$2336,2,FALSE)</f>
        <v>31.065000000000001</v>
      </c>
      <c r="D1703" s="16">
        <f>VLOOKUP($A1703,'Medical Examinations'!$A$2:$J$2336,3,FALSE)</f>
        <v>5.71</v>
      </c>
      <c r="E1703" t="str">
        <f>VLOOKUP($A1703,'Medical Examinations'!$A$2:$J$2336,4,FALSE)</f>
        <v>No</v>
      </c>
      <c r="F1703" t="str">
        <f>VLOOKUP($A1703,'Medical Examinations'!$A$2:$J$2336,5,FALSE)</f>
        <v>No</v>
      </c>
      <c r="G1703" t="str">
        <f>VLOOKUP($A1703,'Medical Examinations'!$A$2:$J$2336,6,FALSE)</f>
        <v>No</v>
      </c>
      <c r="H1703" s="17">
        <f>VLOOKUP($A1703,'Medical Examinations'!$A$2:$J$2336,7,FALSE)</f>
        <v>0</v>
      </c>
      <c r="I1703" t="str">
        <f>VLOOKUP($A1703,'Medical Examinations'!$A$2:$J$2336,8,FALSE)</f>
        <v>No</v>
      </c>
      <c r="J1703" t="str">
        <f>VLOOKUP($A1703,'Medical Examinations'!$A$2:$J$2336,9,FALSE)</f>
        <v>Obesity</v>
      </c>
      <c r="K1703" t="str">
        <f>VLOOKUP($A1703,'Medical Examinations'!$A$2:$J$2336,10,FALSE)</f>
        <v>Prediabetes</v>
      </c>
      <c r="L1703" s="18">
        <f>VLOOKUP($A1703,'Hospitalisation Details'!$A$2:$H$2345,2,FALSE)</f>
        <v>33425</v>
      </c>
      <c r="M1703" s="13">
        <f>VLOOKUP($A1703,'Hospitalisation Details'!$A$2:$H$2345,4,FALSE)</f>
        <v>5425.02</v>
      </c>
      <c r="N1703" t="str">
        <f>VLOOKUP($A1703,'Hospitalisation Details'!$A$2:$H$2345,5,FALSE)</f>
        <v>tier - 2</v>
      </c>
      <c r="O1703" t="str">
        <f>VLOOKUP($A1703,'Hospitalisation Details'!$A$2:$H$2345,6,FALSE)</f>
        <v>tier - 1</v>
      </c>
      <c r="P1703" t="str">
        <f>VLOOKUP($A1703,'Hospitalisation Details'!$A$2:$H$2345,7,FALSE)</f>
        <v>R1012</v>
      </c>
      <c r="Q1703" s="17">
        <f>VLOOKUP($A1703,'Hospitalisation Details'!$A$2:$H$2345,8,FALSE)</f>
        <v>31</v>
      </c>
    </row>
    <row r="1704" spans="1:17" x14ac:dyDescent="0.25">
      <c r="A1704" t="str">
        <f>'Customer Names'!A1704</f>
        <v>Id1703</v>
      </c>
      <c r="B1704" t="str">
        <f>VLOOKUP($A1704,'Customer Names'!$A$2:$D$2336,3,FALSE)</f>
        <v>Josh</v>
      </c>
      <c r="C1704" s="16">
        <f>VLOOKUP($A1704,'Medical Examinations'!$A$2:$J$2336,2,FALSE)</f>
        <v>25.08</v>
      </c>
      <c r="D1704" s="16">
        <f>VLOOKUP($A1704,'Medical Examinations'!$A$2:$J$2336,3,FALSE)</f>
        <v>4.7699999999999996</v>
      </c>
      <c r="E1704" t="str">
        <f>VLOOKUP($A1704,'Medical Examinations'!$A$2:$J$2336,4,FALSE)</f>
        <v>No</v>
      </c>
      <c r="F1704" t="str">
        <f>VLOOKUP($A1704,'Medical Examinations'!$A$2:$J$2336,5,FALSE)</f>
        <v>No</v>
      </c>
      <c r="G1704" t="str">
        <f>VLOOKUP($A1704,'Medical Examinations'!$A$2:$J$2336,6,FALSE)</f>
        <v>No</v>
      </c>
      <c r="H1704" s="17">
        <f>VLOOKUP($A1704,'Medical Examinations'!$A$2:$J$2336,7,FALSE)</f>
        <v>0</v>
      </c>
      <c r="I1704" t="str">
        <f>VLOOKUP($A1704,'Medical Examinations'!$A$2:$J$2336,8,FALSE)</f>
        <v>No</v>
      </c>
      <c r="J1704" t="str">
        <f>VLOOKUP($A1704,'Medical Examinations'!$A$2:$J$2336,9,FALSE)</f>
        <v>Overweight</v>
      </c>
      <c r="K1704" t="str">
        <f>VLOOKUP($A1704,'Medical Examinations'!$A$2:$J$2336,10,FALSE)</f>
        <v>Normal</v>
      </c>
      <c r="L1704" s="18">
        <f>VLOOKUP($A1704,'Hospitalisation Details'!$A$2:$H$2345,2,FALSE)</f>
        <v>30221</v>
      </c>
      <c r="M1704" s="13">
        <f>VLOOKUP($A1704,'Hospitalisation Details'!$A$2:$H$2345,4,FALSE)</f>
        <v>5415.66</v>
      </c>
      <c r="N1704" t="str">
        <f>VLOOKUP($A1704,'Hospitalisation Details'!$A$2:$H$2345,5,FALSE)</f>
        <v>tier - 2</v>
      </c>
      <c r="O1704" t="str">
        <f>VLOOKUP($A1704,'Hospitalisation Details'!$A$2:$H$2345,6,FALSE)</f>
        <v>tier - 3</v>
      </c>
      <c r="P1704" t="str">
        <f>VLOOKUP($A1704,'Hospitalisation Details'!$A$2:$H$2345,7,FALSE)</f>
        <v>R1013</v>
      </c>
      <c r="Q1704" s="17">
        <f>VLOOKUP($A1704,'Hospitalisation Details'!$A$2:$H$2345,8,FALSE)</f>
        <v>40</v>
      </c>
    </row>
    <row r="1705" spans="1:17" x14ac:dyDescent="0.25">
      <c r="A1705" t="str">
        <f>'Customer Names'!A1705</f>
        <v>Id1704</v>
      </c>
      <c r="B1705" t="str">
        <f>VLOOKUP($A1705,'Customer Names'!$A$2:$D$2336,3,FALSE)</f>
        <v>Heather</v>
      </c>
      <c r="C1705" s="16">
        <f>VLOOKUP($A1705,'Medical Examinations'!$A$2:$J$2336,2,FALSE)</f>
        <v>15.2</v>
      </c>
      <c r="D1705" s="16">
        <f>VLOOKUP($A1705,'Medical Examinations'!$A$2:$J$2336,3,FALSE)</f>
        <v>7.81</v>
      </c>
      <c r="E1705" t="str">
        <f>VLOOKUP($A1705,'Medical Examinations'!$A$2:$J$2336,4,FALSE)</f>
        <v>yes</v>
      </c>
      <c r="F1705" t="str">
        <f>VLOOKUP($A1705,'Medical Examinations'!$A$2:$J$2336,5,FALSE)</f>
        <v>No</v>
      </c>
      <c r="G1705" t="str">
        <f>VLOOKUP($A1705,'Medical Examinations'!$A$2:$J$2336,6,FALSE)</f>
        <v>No</v>
      </c>
      <c r="H1705" s="17">
        <f>VLOOKUP($A1705,'Medical Examinations'!$A$2:$J$2336,7,FALSE)</f>
        <v>1</v>
      </c>
      <c r="I1705" t="str">
        <f>VLOOKUP($A1705,'Medical Examinations'!$A$2:$J$2336,8,FALSE)</f>
        <v>No</v>
      </c>
      <c r="J1705" t="str">
        <f>VLOOKUP($A1705,'Medical Examinations'!$A$2:$J$2336,9,FALSE)</f>
        <v>Underweight</v>
      </c>
      <c r="K1705" t="str">
        <f>VLOOKUP($A1705,'Medical Examinations'!$A$2:$J$2336,10,FALSE)</f>
        <v>Diabetes</v>
      </c>
      <c r="L1705" s="18">
        <f>VLOOKUP($A1705,'Hospitalisation Details'!$A$2:$H$2345,2,FALSE)</f>
        <v>27664</v>
      </c>
      <c r="M1705" s="13">
        <f>VLOOKUP($A1705,'Hospitalisation Details'!$A$2:$H$2345,4,FALSE)</f>
        <v>5411.99</v>
      </c>
      <c r="N1705" t="str">
        <f>VLOOKUP($A1705,'Hospitalisation Details'!$A$2:$H$2345,5,FALSE)</f>
        <v>tier - 2</v>
      </c>
      <c r="O1705" t="str">
        <f>VLOOKUP($A1705,'Hospitalisation Details'!$A$2:$H$2345,6,FALSE)</f>
        <v>tier - 3</v>
      </c>
      <c r="P1705" t="str">
        <f>VLOOKUP($A1705,'Hospitalisation Details'!$A$2:$H$2345,7,FALSE)</f>
        <v>R1012</v>
      </c>
      <c r="Q1705" s="17">
        <f>VLOOKUP($A1705,'Hospitalisation Details'!$A$2:$H$2345,8,FALSE)</f>
        <v>47</v>
      </c>
    </row>
    <row r="1706" spans="1:17" x14ac:dyDescent="0.25">
      <c r="A1706" t="str">
        <f>'Customer Names'!A1706</f>
        <v>Id1705</v>
      </c>
      <c r="B1706" t="str">
        <f>VLOOKUP($A1706,'Customer Names'!$A$2:$D$2336,3,FALSE)</f>
        <v>James C.</v>
      </c>
      <c r="C1706" s="16">
        <f>VLOOKUP($A1706,'Medical Examinations'!$A$2:$J$2336,2,FALSE)</f>
        <v>22.34</v>
      </c>
      <c r="D1706" s="16">
        <f>VLOOKUP($A1706,'Medical Examinations'!$A$2:$J$2336,3,FALSE)</f>
        <v>5.19</v>
      </c>
      <c r="E1706" t="str">
        <f>VLOOKUP($A1706,'Medical Examinations'!$A$2:$J$2336,4,FALSE)</f>
        <v>yes</v>
      </c>
      <c r="F1706" t="str">
        <f>VLOOKUP($A1706,'Medical Examinations'!$A$2:$J$2336,5,FALSE)</f>
        <v>No</v>
      </c>
      <c r="G1706" t="str">
        <f>VLOOKUP($A1706,'Medical Examinations'!$A$2:$J$2336,6,FALSE)</f>
        <v>No</v>
      </c>
      <c r="H1706" s="17">
        <f>VLOOKUP($A1706,'Medical Examinations'!$A$2:$J$2336,7,FALSE)</f>
        <v>0</v>
      </c>
      <c r="I1706" t="str">
        <f>VLOOKUP($A1706,'Medical Examinations'!$A$2:$J$2336,8,FALSE)</f>
        <v>No</v>
      </c>
      <c r="J1706" t="str">
        <f>VLOOKUP($A1706,'Medical Examinations'!$A$2:$J$2336,9,FALSE)</f>
        <v>Normal Weight</v>
      </c>
      <c r="K1706" t="str">
        <f>VLOOKUP($A1706,'Medical Examinations'!$A$2:$J$2336,10,FALSE)</f>
        <v>Normal</v>
      </c>
      <c r="L1706" s="18">
        <f>VLOOKUP($A1706,'Hospitalisation Details'!$A$2:$H$2345,2,FALSE)</f>
        <v>31404</v>
      </c>
      <c r="M1706" s="13">
        <f>VLOOKUP($A1706,'Hospitalisation Details'!$A$2:$H$2345,4,FALSE)</f>
        <v>5402.89</v>
      </c>
      <c r="N1706" t="str">
        <f>VLOOKUP($A1706,'Hospitalisation Details'!$A$2:$H$2345,5,FALSE)</f>
        <v>tier - 2</v>
      </c>
      <c r="O1706" t="str">
        <f>VLOOKUP($A1706,'Hospitalisation Details'!$A$2:$H$2345,6,FALSE)</f>
        <v>tier - 1</v>
      </c>
      <c r="P1706" t="str">
        <f>VLOOKUP($A1706,'Hospitalisation Details'!$A$2:$H$2345,7,FALSE)</f>
        <v>R1013</v>
      </c>
      <c r="Q1706" s="17">
        <f>VLOOKUP($A1706,'Hospitalisation Details'!$A$2:$H$2345,8,FALSE)</f>
        <v>37</v>
      </c>
    </row>
    <row r="1707" spans="1:17" x14ac:dyDescent="0.25">
      <c r="A1707" t="str">
        <f>'Customer Names'!A1707</f>
        <v>Id1706</v>
      </c>
      <c r="B1707" t="str">
        <f>VLOOKUP($A1707,'Customer Names'!$A$2:$D$2336,3,FALSE)</f>
        <v>Kim</v>
      </c>
      <c r="C1707" s="16">
        <f>VLOOKUP($A1707,'Medical Examinations'!$A$2:$J$2336,2,FALSE)</f>
        <v>40.15</v>
      </c>
      <c r="D1707" s="16">
        <f>VLOOKUP($A1707,'Medical Examinations'!$A$2:$J$2336,3,FALSE)</f>
        <v>5.93</v>
      </c>
      <c r="E1707" t="str">
        <f>VLOOKUP($A1707,'Medical Examinations'!$A$2:$J$2336,4,FALSE)</f>
        <v>No</v>
      </c>
      <c r="F1707" t="str">
        <f>VLOOKUP($A1707,'Medical Examinations'!$A$2:$J$2336,5,FALSE)</f>
        <v>No</v>
      </c>
      <c r="G1707" t="str">
        <f>VLOOKUP($A1707,'Medical Examinations'!$A$2:$J$2336,6,FALSE)</f>
        <v>No</v>
      </c>
      <c r="H1707" s="17">
        <f>VLOOKUP($A1707,'Medical Examinations'!$A$2:$J$2336,7,FALSE)</f>
        <v>1</v>
      </c>
      <c r="I1707" t="str">
        <f>VLOOKUP($A1707,'Medical Examinations'!$A$2:$J$2336,8,FALSE)</f>
        <v>No</v>
      </c>
      <c r="J1707" t="str">
        <f>VLOOKUP($A1707,'Medical Examinations'!$A$2:$J$2336,9,FALSE)</f>
        <v>Obesity</v>
      </c>
      <c r="K1707" t="str">
        <f>VLOOKUP($A1707,'Medical Examinations'!$A$2:$J$2336,10,FALSE)</f>
        <v>Prediabetes</v>
      </c>
      <c r="L1707" s="18">
        <f>VLOOKUP($A1707,'Hospitalisation Details'!$A$2:$H$2345,2,FALSE)</f>
        <v>30895</v>
      </c>
      <c r="M1707" s="13">
        <f>VLOOKUP($A1707,'Hospitalisation Details'!$A$2:$H$2345,4,FALSE)</f>
        <v>5400.98</v>
      </c>
      <c r="N1707" t="str">
        <f>VLOOKUP($A1707,'Hospitalisation Details'!$A$2:$H$2345,5,FALSE)</f>
        <v>tier - 2</v>
      </c>
      <c r="O1707" t="str">
        <f>VLOOKUP($A1707,'Hospitalisation Details'!$A$2:$H$2345,6,FALSE)</f>
        <v>tier - 2</v>
      </c>
      <c r="P1707" t="str">
        <f>VLOOKUP($A1707,'Hospitalisation Details'!$A$2:$H$2345,7,FALSE)</f>
        <v>R1013</v>
      </c>
      <c r="Q1707" s="17">
        <f>VLOOKUP($A1707,'Hospitalisation Details'!$A$2:$H$2345,8,FALSE)</f>
        <v>38</v>
      </c>
    </row>
    <row r="1708" spans="1:17" x14ac:dyDescent="0.25">
      <c r="A1708" t="str">
        <f>'Customer Names'!A1708</f>
        <v>Id1707</v>
      </c>
      <c r="B1708" t="str">
        <f>VLOOKUP($A1708,'Customer Names'!$A$2:$D$2336,3,FALSE)</f>
        <v>Marie E.</v>
      </c>
      <c r="C1708" s="16">
        <f>VLOOKUP($A1708,'Medical Examinations'!$A$2:$J$2336,2,FALSE)</f>
        <v>37.729999999999997</v>
      </c>
      <c r="D1708" s="16">
        <f>VLOOKUP($A1708,'Medical Examinations'!$A$2:$J$2336,3,FALSE)</f>
        <v>6.29</v>
      </c>
      <c r="E1708" t="str">
        <f>VLOOKUP($A1708,'Medical Examinations'!$A$2:$J$2336,4,FALSE)</f>
        <v>No</v>
      </c>
      <c r="F1708" t="str">
        <f>VLOOKUP($A1708,'Medical Examinations'!$A$2:$J$2336,5,FALSE)</f>
        <v>No</v>
      </c>
      <c r="G1708" t="str">
        <f>VLOOKUP($A1708,'Medical Examinations'!$A$2:$J$2336,6,FALSE)</f>
        <v>No</v>
      </c>
      <c r="H1708" s="17">
        <f>VLOOKUP($A1708,'Medical Examinations'!$A$2:$J$2336,7,FALSE)</f>
        <v>1</v>
      </c>
      <c r="I1708" t="str">
        <f>VLOOKUP($A1708,'Medical Examinations'!$A$2:$J$2336,8,FALSE)</f>
        <v>No</v>
      </c>
      <c r="J1708" t="str">
        <f>VLOOKUP($A1708,'Medical Examinations'!$A$2:$J$2336,9,FALSE)</f>
        <v>Obesity</v>
      </c>
      <c r="K1708" t="str">
        <f>VLOOKUP($A1708,'Medical Examinations'!$A$2:$J$2336,10,FALSE)</f>
        <v>Prediabetes</v>
      </c>
      <c r="L1708" s="18">
        <f>VLOOKUP($A1708,'Hospitalisation Details'!$A$2:$H$2345,2,FALSE)</f>
        <v>30928</v>
      </c>
      <c r="M1708" s="13">
        <f>VLOOKUP($A1708,'Hospitalisation Details'!$A$2:$H$2345,4,FALSE)</f>
        <v>5397.62</v>
      </c>
      <c r="N1708" t="str">
        <f>VLOOKUP($A1708,'Hospitalisation Details'!$A$2:$H$2345,5,FALSE)</f>
        <v>tier - 2</v>
      </c>
      <c r="O1708" t="str">
        <f>VLOOKUP($A1708,'Hospitalisation Details'!$A$2:$H$2345,6,FALSE)</f>
        <v>tier - 2</v>
      </c>
      <c r="P1708" t="str">
        <f>VLOOKUP($A1708,'Hospitalisation Details'!$A$2:$H$2345,7,FALSE)</f>
        <v>R1013</v>
      </c>
      <c r="Q1708" s="17">
        <f>VLOOKUP($A1708,'Hospitalisation Details'!$A$2:$H$2345,8,FALSE)</f>
        <v>38</v>
      </c>
    </row>
    <row r="1709" spans="1:17" x14ac:dyDescent="0.25">
      <c r="A1709" t="str">
        <f>'Customer Names'!A1709</f>
        <v>Id1708</v>
      </c>
      <c r="B1709" t="str">
        <f>VLOOKUP($A1709,'Customer Names'!$A$2:$D$2336,3,FALSE)</f>
        <v>Dariusz</v>
      </c>
      <c r="C1709" s="16">
        <f>VLOOKUP($A1709,'Medical Examinations'!$A$2:$J$2336,2,FALSE)</f>
        <v>25.35</v>
      </c>
      <c r="D1709" s="16">
        <f>VLOOKUP($A1709,'Medical Examinations'!$A$2:$J$2336,3,FALSE)</f>
        <v>4.9000000000000004</v>
      </c>
      <c r="E1709" t="str">
        <f>VLOOKUP($A1709,'Medical Examinations'!$A$2:$J$2336,4,FALSE)</f>
        <v>No</v>
      </c>
      <c r="F1709" t="str">
        <f>VLOOKUP($A1709,'Medical Examinations'!$A$2:$J$2336,5,FALSE)</f>
        <v>No</v>
      </c>
      <c r="G1709" t="str">
        <f>VLOOKUP($A1709,'Medical Examinations'!$A$2:$J$2336,6,FALSE)</f>
        <v>No</v>
      </c>
      <c r="H1709" s="17">
        <f>VLOOKUP($A1709,'Medical Examinations'!$A$2:$J$2336,7,FALSE)</f>
        <v>0</v>
      </c>
      <c r="I1709" t="str">
        <f>VLOOKUP($A1709,'Medical Examinations'!$A$2:$J$2336,8,FALSE)</f>
        <v>No</v>
      </c>
      <c r="J1709" t="str">
        <f>VLOOKUP($A1709,'Medical Examinations'!$A$2:$J$2336,9,FALSE)</f>
        <v>Overweight</v>
      </c>
      <c r="K1709" t="str">
        <f>VLOOKUP($A1709,'Medical Examinations'!$A$2:$J$2336,10,FALSE)</f>
        <v>Normal</v>
      </c>
      <c r="L1709" s="18">
        <f>VLOOKUP($A1709,'Hospitalisation Details'!$A$2:$H$2345,2,FALSE)</f>
        <v>32818</v>
      </c>
      <c r="M1709" s="13">
        <f>VLOOKUP($A1709,'Hospitalisation Details'!$A$2:$H$2345,4,FALSE)</f>
        <v>5396.44</v>
      </c>
      <c r="N1709" t="str">
        <f>VLOOKUP($A1709,'Hospitalisation Details'!$A$2:$H$2345,5,FALSE)</f>
        <v>tier - 2</v>
      </c>
      <c r="O1709" t="str">
        <f>VLOOKUP($A1709,'Hospitalisation Details'!$A$2:$H$2345,6,FALSE)</f>
        <v>tier - 3</v>
      </c>
      <c r="P1709" t="str">
        <f>VLOOKUP($A1709,'Hospitalisation Details'!$A$2:$H$2345,7,FALSE)</f>
        <v>R1013</v>
      </c>
      <c r="Q1709" s="17">
        <f>VLOOKUP($A1709,'Hospitalisation Details'!$A$2:$H$2345,8,FALSE)</f>
        <v>33</v>
      </c>
    </row>
    <row r="1710" spans="1:17" x14ac:dyDescent="0.25">
      <c r="A1710" t="str">
        <f>'Customer Names'!A1710</f>
        <v>Id1709</v>
      </c>
      <c r="B1710" t="str">
        <f>VLOOKUP($A1710,'Customer Names'!$A$2:$D$2336,3,FALSE)</f>
        <v>Jessica E.</v>
      </c>
      <c r="C1710" s="16">
        <f>VLOOKUP($A1710,'Medical Examinations'!$A$2:$J$2336,2,FALSE)</f>
        <v>26.41</v>
      </c>
      <c r="D1710" s="16">
        <f>VLOOKUP($A1710,'Medical Examinations'!$A$2:$J$2336,3,FALSE)</f>
        <v>5.07</v>
      </c>
      <c r="E1710" t="str">
        <f>VLOOKUP($A1710,'Medical Examinations'!$A$2:$J$2336,4,FALSE)</f>
        <v>yes</v>
      </c>
      <c r="F1710" t="str">
        <f>VLOOKUP($A1710,'Medical Examinations'!$A$2:$J$2336,5,FALSE)</f>
        <v>No</v>
      </c>
      <c r="G1710" t="str">
        <f>VLOOKUP($A1710,'Medical Examinations'!$A$2:$J$2336,6,FALSE)</f>
        <v>No</v>
      </c>
      <c r="H1710" s="17">
        <f>VLOOKUP($A1710,'Medical Examinations'!$A$2:$J$2336,7,FALSE)</f>
        <v>1</v>
      </c>
      <c r="I1710" t="str">
        <f>VLOOKUP($A1710,'Medical Examinations'!$A$2:$J$2336,8,FALSE)</f>
        <v>No</v>
      </c>
      <c r="J1710" t="str">
        <f>VLOOKUP($A1710,'Medical Examinations'!$A$2:$J$2336,9,FALSE)</f>
        <v>Overweight</v>
      </c>
      <c r="K1710" t="str">
        <f>VLOOKUP($A1710,'Medical Examinations'!$A$2:$J$2336,10,FALSE)</f>
        <v>Normal</v>
      </c>
      <c r="L1710" s="18">
        <f>VLOOKUP($A1710,'Hospitalisation Details'!$A$2:$H$2345,2,FALSE)</f>
        <v>32363</v>
      </c>
      <c r="M1710" s="13">
        <f>VLOOKUP($A1710,'Hospitalisation Details'!$A$2:$H$2345,4,FALSE)</f>
        <v>5385.34</v>
      </c>
      <c r="N1710" t="str">
        <f>VLOOKUP($A1710,'Hospitalisation Details'!$A$2:$H$2345,5,FALSE)</f>
        <v>tier - 2</v>
      </c>
      <c r="O1710" t="str">
        <f>VLOOKUP($A1710,'Hospitalisation Details'!$A$2:$H$2345,6,FALSE)</f>
        <v>tier - 3</v>
      </c>
      <c r="P1710" t="str">
        <f>VLOOKUP($A1710,'Hospitalisation Details'!$A$2:$H$2345,7,FALSE)</f>
        <v>R1012</v>
      </c>
      <c r="Q1710" s="17">
        <f>VLOOKUP($A1710,'Hospitalisation Details'!$A$2:$H$2345,8,FALSE)</f>
        <v>34</v>
      </c>
    </row>
    <row r="1711" spans="1:17" x14ac:dyDescent="0.25">
      <c r="A1711" t="str">
        <f>'Customer Names'!A1711</f>
        <v>Id1710</v>
      </c>
      <c r="B1711" t="str">
        <f>VLOOKUP($A1711,'Customer Names'!$A$2:$D$2336,3,FALSE)</f>
        <v>Kristen</v>
      </c>
      <c r="C1711" s="16">
        <f>VLOOKUP($A1711,'Medical Examinations'!$A$2:$J$2336,2,FALSE)</f>
        <v>27.6</v>
      </c>
      <c r="D1711" s="16">
        <f>VLOOKUP($A1711,'Medical Examinations'!$A$2:$J$2336,3,FALSE)</f>
        <v>5.33</v>
      </c>
      <c r="E1711" t="str">
        <f>VLOOKUP($A1711,'Medical Examinations'!$A$2:$J$2336,4,FALSE)</f>
        <v>No</v>
      </c>
      <c r="F1711" t="str">
        <f>VLOOKUP($A1711,'Medical Examinations'!$A$2:$J$2336,5,FALSE)</f>
        <v>No</v>
      </c>
      <c r="G1711" t="str">
        <f>VLOOKUP($A1711,'Medical Examinations'!$A$2:$J$2336,6,FALSE)</f>
        <v>No</v>
      </c>
      <c r="H1711" s="17">
        <f>VLOOKUP($A1711,'Medical Examinations'!$A$2:$J$2336,7,FALSE)</f>
        <v>1</v>
      </c>
      <c r="I1711" t="str">
        <f>VLOOKUP($A1711,'Medical Examinations'!$A$2:$J$2336,8,FALSE)</f>
        <v>No</v>
      </c>
      <c r="J1711" t="str">
        <f>VLOOKUP($A1711,'Medical Examinations'!$A$2:$J$2336,9,FALSE)</f>
        <v>Overweight</v>
      </c>
      <c r="K1711" t="str">
        <f>VLOOKUP($A1711,'Medical Examinations'!$A$2:$J$2336,10,FALSE)</f>
        <v>Normal</v>
      </c>
      <c r="L1711" s="18">
        <f>VLOOKUP($A1711,'Hospitalisation Details'!$A$2:$H$2345,2,FALSE)</f>
        <v>30834</v>
      </c>
      <c r="M1711" s="13">
        <f>VLOOKUP($A1711,'Hospitalisation Details'!$A$2:$H$2345,4,FALSE)</f>
        <v>5383.54</v>
      </c>
      <c r="N1711" t="str">
        <f>VLOOKUP($A1711,'Hospitalisation Details'!$A$2:$H$2345,5,FALSE)</f>
        <v>tier - 2</v>
      </c>
      <c r="O1711" t="str">
        <f>VLOOKUP($A1711,'Hospitalisation Details'!$A$2:$H$2345,6,FALSE)</f>
        <v>tier - 3</v>
      </c>
      <c r="P1711" t="str">
        <f>VLOOKUP($A1711,'Hospitalisation Details'!$A$2:$H$2345,7,FALSE)</f>
        <v>R1011</v>
      </c>
      <c r="Q1711" s="17">
        <f>VLOOKUP($A1711,'Hospitalisation Details'!$A$2:$H$2345,8,FALSE)</f>
        <v>39</v>
      </c>
    </row>
    <row r="1712" spans="1:17" x14ac:dyDescent="0.25">
      <c r="A1712" t="str">
        <f>'Customer Names'!A1712</f>
        <v>Id1711</v>
      </c>
      <c r="B1712" t="str">
        <f>VLOOKUP($A1712,'Customer Names'!$A$2:$D$2336,3,FALSE)</f>
        <v>Jose Guadalupe P. Sr.</v>
      </c>
      <c r="C1712" s="16">
        <f>VLOOKUP($A1712,'Medical Examinations'!$A$2:$J$2336,2,FALSE)</f>
        <v>33.82</v>
      </c>
      <c r="D1712" s="16">
        <f>VLOOKUP($A1712,'Medical Examinations'!$A$2:$J$2336,3,FALSE)</f>
        <v>8.93</v>
      </c>
      <c r="E1712" t="str">
        <f>VLOOKUP($A1712,'Medical Examinations'!$A$2:$J$2336,4,FALSE)</f>
        <v>yes</v>
      </c>
      <c r="F1712" t="str">
        <f>VLOOKUP($A1712,'Medical Examinations'!$A$2:$J$2336,5,FALSE)</f>
        <v>No</v>
      </c>
      <c r="G1712" t="str">
        <f>VLOOKUP($A1712,'Medical Examinations'!$A$2:$J$2336,6,FALSE)</f>
        <v>No</v>
      </c>
      <c r="H1712" s="17">
        <f>VLOOKUP($A1712,'Medical Examinations'!$A$2:$J$2336,7,FALSE)</f>
        <v>1</v>
      </c>
      <c r="I1712" t="str">
        <f>VLOOKUP($A1712,'Medical Examinations'!$A$2:$J$2336,8,FALSE)</f>
        <v>No</v>
      </c>
      <c r="J1712" t="str">
        <f>VLOOKUP($A1712,'Medical Examinations'!$A$2:$J$2336,9,FALSE)</f>
        <v>Obesity</v>
      </c>
      <c r="K1712" t="str">
        <f>VLOOKUP($A1712,'Medical Examinations'!$A$2:$J$2336,10,FALSE)</f>
        <v>Diabetes</v>
      </c>
      <c r="L1712" s="18">
        <f>VLOOKUP($A1712,'Hospitalisation Details'!$A$2:$H$2345,2,FALSE)</f>
        <v>31615</v>
      </c>
      <c r="M1712" s="13">
        <f>VLOOKUP($A1712,'Hospitalisation Details'!$A$2:$H$2345,4,FALSE)</f>
        <v>5377.46</v>
      </c>
      <c r="N1712" t="str">
        <f>VLOOKUP($A1712,'Hospitalisation Details'!$A$2:$H$2345,5,FALSE)</f>
        <v>tier - 2</v>
      </c>
      <c r="O1712" t="str">
        <f>VLOOKUP($A1712,'Hospitalisation Details'!$A$2:$H$2345,6,FALSE)</f>
        <v>tier - 3</v>
      </c>
      <c r="P1712" t="str">
        <f>VLOOKUP($A1712,'Hospitalisation Details'!$A$2:$H$2345,7,FALSE)</f>
        <v>R1012</v>
      </c>
      <c r="Q1712" s="17">
        <f>VLOOKUP($A1712,'Hospitalisation Details'!$A$2:$H$2345,8,FALSE)</f>
        <v>36</v>
      </c>
    </row>
    <row r="1713" spans="1:17" x14ac:dyDescent="0.25">
      <c r="A1713" t="str">
        <f>'Customer Names'!A1713</f>
        <v>Id1712</v>
      </c>
      <c r="B1713" t="str">
        <f>VLOOKUP($A1713,'Customer Names'!$A$2:$D$2336,3,FALSE)</f>
        <v>Cynthia</v>
      </c>
      <c r="C1713" s="16">
        <f>VLOOKUP($A1713,'Medical Examinations'!$A$2:$J$2336,2,FALSE)</f>
        <v>32.9</v>
      </c>
      <c r="D1713" s="16">
        <f>VLOOKUP($A1713,'Medical Examinations'!$A$2:$J$2336,3,FALSE)</f>
        <v>4.3499999999999996</v>
      </c>
      <c r="E1713" t="str">
        <f>VLOOKUP($A1713,'Medical Examinations'!$A$2:$J$2336,4,FALSE)</f>
        <v>No</v>
      </c>
      <c r="F1713" t="str">
        <f>VLOOKUP($A1713,'Medical Examinations'!$A$2:$J$2336,5,FALSE)</f>
        <v>No</v>
      </c>
      <c r="G1713" t="str">
        <f>VLOOKUP($A1713,'Medical Examinations'!$A$2:$J$2336,6,FALSE)</f>
        <v>No</v>
      </c>
      <c r="H1713" s="17">
        <f>VLOOKUP($A1713,'Medical Examinations'!$A$2:$J$2336,7,FALSE)</f>
        <v>0</v>
      </c>
      <c r="I1713" t="str">
        <f>VLOOKUP($A1713,'Medical Examinations'!$A$2:$J$2336,8,FALSE)</f>
        <v>No</v>
      </c>
      <c r="J1713" t="str">
        <f>VLOOKUP($A1713,'Medical Examinations'!$A$2:$J$2336,9,FALSE)</f>
        <v>Obesity</v>
      </c>
      <c r="K1713" t="str">
        <f>VLOOKUP($A1713,'Medical Examinations'!$A$2:$J$2336,10,FALSE)</f>
        <v>Normal</v>
      </c>
      <c r="L1713" s="18">
        <f>VLOOKUP($A1713,'Hospitalisation Details'!$A$2:$H$2345,2,FALSE)</f>
        <v>32830</v>
      </c>
      <c r="M1713" s="13">
        <f>VLOOKUP($A1713,'Hospitalisation Details'!$A$2:$H$2345,4,FALSE)</f>
        <v>5375.04</v>
      </c>
      <c r="N1713" t="str">
        <f>VLOOKUP($A1713,'Hospitalisation Details'!$A$2:$H$2345,5,FALSE)</f>
        <v>tier - 2</v>
      </c>
      <c r="O1713" t="str">
        <f>VLOOKUP($A1713,'Hospitalisation Details'!$A$2:$H$2345,6,FALSE)</f>
        <v>tier - 1</v>
      </c>
      <c r="P1713" t="str">
        <f>VLOOKUP($A1713,'Hospitalisation Details'!$A$2:$H$2345,7,FALSE)</f>
        <v>R1011</v>
      </c>
      <c r="Q1713" s="17">
        <f>VLOOKUP($A1713,'Hospitalisation Details'!$A$2:$H$2345,8,FALSE)</f>
        <v>33</v>
      </c>
    </row>
    <row r="1714" spans="1:17" x14ac:dyDescent="0.25">
      <c r="A1714" t="str">
        <f>'Customer Names'!A1714</f>
        <v>Id1713</v>
      </c>
      <c r="B1714" t="str">
        <f>VLOOKUP($A1714,'Customer Names'!$A$2:$D$2336,3,FALSE)</f>
        <v>Tyler</v>
      </c>
      <c r="C1714" s="16">
        <f>VLOOKUP($A1714,'Medical Examinations'!$A$2:$J$2336,2,FALSE)</f>
        <v>30.875</v>
      </c>
      <c r="D1714" s="16">
        <f>VLOOKUP($A1714,'Medical Examinations'!$A$2:$J$2336,3,FALSE)</f>
        <v>9.5399999999999991</v>
      </c>
      <c r="E1714" t="str">
        <f>VLOOKUP($A1714,'Medical Examinations'!$A$2:$J$2336,4,FALSE)</f>
        <v>yes</v>
      </c>
      <c r="F1714" t="str">
        <f>VLOOKUP($A1714,'Medical Examinations'!$A$2:$J$2336,5,FALSE)</f>
        <v>No</v>
      </c>
      <c r="G1714" t="str">
        <f>VLOOKUP($A1714,'Medical Examinations'!$A$2:$J$2336,6,FALSE)</f>
        <v>No</v>
      </c>
      <c r="H1714" s="17">
        <f>VLOOKUP($A1714,'Medical Examinations'!$A$2:$J$2336,7,FALSE)</f>
        <v>1</v>
      </c>
      <c r="I1714" t="str">
        <f>VLOOKUP($A1714,'Medical Examinations'!$A$2:$J$2336,8,FALSE)</f>
        <v>No</v>
      </c>
      <c r="J1714" t="str">
        <f>VLOOKUP($A1714,'Medical Examinations'!$A$2:$J$2336,9,FALSE)</f>
        <v>Obesity</v>
      </c>
      <c r="K1714" t="str">
        <f>VLOOKUP($A1714,'Medical Examinations'!$A$2:$J$2336,10,FALSE)</f>
        <v>Diabetes</v>
      </c>
      <c r="L1714" s="18">
        <f>VLOOKUP($A1714,'Hospitalisation Details'!$A$2:$H$2345,2,FALSE)</f>
        <v>31564</v>
      </c>
      <c r="M1714" s="13">
        <f>VLOOKUP($A1714,'Hospitalisation Details'!$A$2:$H$2345,4,FALSE)</f>
        <v>5373.36</v>
      </c>
      <c r="N1714" t="str">
        <f>VLOOKUP($A1714,'Hospitalisation Details'!$A$2:$H$2345,5,FALSE)</f>
        <v>tier - 2</v>
      </c>
      <c r="O1714" t="str">
        <f>VLOOKUP($A1714,'Hospitalisation Details'!$A$2:$H$2345,6,FALSE)</f>
        <v>tier - 2</v>
      </c>
      <c r="P1714" t="str">
        <f>VLOOKUP($A1714,'Hospitalisation Details'!$A$2:$H$2345,7,FALSE)</f>
        <v>R1012</v>
      </c>
      <c r="Q1714" s="17">
        <f>VLOOKUP($A1714,'Hospitalisation Details'!$A$2:$H$2345,8,FALSE)</f>
        <v>37</v>
      </c>
    </row>
    <row r="1715" spans="1:17" x14ac:dyDescent="0.25">
      <c r="A1715" t="str">
        <f>'Customer Names'!A1715</f>
        <v>Id1714</v>
      </c>
      <c r="B1715" t="str">
        <f>VLOOKUP($A1715,'Customer Names'!$A$2:$D$2336,3,FALSE)</f>
        <v>Holly J</v>
      </c>
      <c r="C1715" s="16">
        <f>VLOOKUP($A1715,'Medical Examinations'!$A$2:$J$2336,2,FALSE)</f>
        <v>32.64</v>
      </c>
      <c r="D1715" s="16">
        <f>VLOOKUP($A1715,'Medical Examinations'!$A$2:$J$2336,3,FALSE)</f>
        <v>5.91</v>
      </c>
      <c r="E1715" t="str">
        <f>VLOOKUP($A1715,'Medical Examinations'!$A$2:$J$2336,4,FALSE)</f>
        <v>No</v>
      </c>
      <c r="F1715" t="str">
        <f>VLOOKUP($A1715,'Medical Examinations'!$A$2:$J$2336,5,FALSE)</f>
        <v>No</v>
      </c>
      <c r="G1715" t="str">
        <f>VLOOKUP($A1715,'Medical Examinations'!$A$2:$J$2336,6,FALSE)</f>
        <v>No</v>
      </c>
      <c r="H1715" s="17">
        <f>VLOOKUP($A1715,'Medical Examinations'!$A$2:$J$2336,7,FALSE)</f>
        <v>0</v>
      </c>
      <c r="I1715" t="str">
        <f>VLOOKUP($A1715,'Medical Examinations'!$A$2:$J$2336,8,FALSE)</f>
        <v>No</v>
      </c>
      <c r="J1715" t="str">
        <f>VLOOKUP($A1715,'Medical Examinations'!$A$2:$J$2336,9,FALSE)</f>
        <v>Obesity</v>
      </c>
      <c r="K1715" t="str">
        <f>VLOOKUP($A1715,'Medical Examinations'!$A$2:$J$2336,10,FALSE)</f>
        <v>Prediabetes</v>
      </c>
      <c r="L1715" s="18">
        <f>VLOOKUP($A1715,'Hospitalisation Details'!$A$2:$H$2345,2,FALSE)</f>
        <v>34675</v>
      </c>
      <c r="M1715" s="13">
        <f>VLOOKUP($A1715,'Hospitalisation Details'!$A$2:$H$2345,4,FALSE)</f>
        <v>5364.66</v>
      </c>
      <c r="N1715" t="str">
        <f>VLOOKUP($A1715,'Hospitalisation Details'!$A$2:$H$2345,5,FALSE)</f>
        <v>tier - 2</v>
      </c>
      <c r="O1715" t="str">
        <f>VLOOKUP($A1715,'Hospitalisation Details'!$A$2:$H$2345,6,FALSE)</f>
        <v>tier - 1</v>
      </c>
      <c r="P1715" t="str">
        <f>VLOOKUP($A1715,'Hospitalisation Details'!$A$2:$H$2345,7,FALSE)</f>
        <v>R1011</v>
      </c>
      <c r="Q1715" s="17">
        <f>VLOOKUP($A1715,'Hospitalisation Details'!$A$2:$H$2345,8,FALSE)</f>
        <v>28</v>
      </c>
    </row>
    <row r="1716" spans="1:17" x14ac:dyDescent="0.25">
      <c r="A1716" t="str">
        <f>'Customer Names'!A1716</f>
        <v>Id1715</v>
      </c>
      <c r="B1716" t="str">
        <f>VLOOKUP($A1716,'Customer Names'!$A$2:$D$2336,3,FALSE)</f>
        <v>Kristen</v>
      </c>
      <c r="C1716" s="16">
        <f>VLOOKUP($A1716,'Medical Examinations'!$A$2:$J$2336,2,FALSE)</f>
        <v>22.135000000000002</v>
      </c>
      <c r="D1716" s="16">
        <f>VLOOKUP($A1716,'Medical Examinations'!$A$2:$J$2336,3,FALSE)</f>
        <v>5.0999999999999996</v>
      </c>
      <c r="E1716" t="str">
        <f>VLOOKUP($A1716,'Medical Examinations'!$A$2:$J$2336,4,FALSE)</f>
        <v>No</v>
      </c>
      <c r="F1716" t="str">
        <f>VLOOKUP($A1716,'Medical Examinations'!$A$2:$J$2336,5,FALSE)</f>
        <v>No</v>
      </c>
      <c r="G1716" t="str">
        <f>VLOOKUP($A1716,'Medical Examinations'!$A$2:$J$2336,6,FALSE)</f>
        <v>No</v>
      </c>
      <c r="H1716" s="17">
        <f>VLOOKUP($A1716,'Medical Examinations'!$A$2:$J$2336,7,FALSE)</f>
        <v>0</v>
      </c>
      <c r="I1716" t="str">
        <f>VLOOKUP($A1716,'Medical Examinations'!$A$2:$J$2336,8,FALSE)</f>
        <v>No</v>
      </c>
      <c r="J1716" t="str">
        <f>VLOOKUP($A1716,'Medical Examinations'!$A$2:$J$2336,9,FALSE)</f>
        <v>Normal Weight</v>
      </c>
      <c r="K1716" t="str">
        <f>VLOOKUP($A1716,'Medical Examinations'!$A$2:$J$2336,10,FALSE)</f>
        <v>Normal</v>
      </c>
      <c r="L1716" s="18">
        <f>VLOOKUP($A1716,'Hospitalisation Details'!$A$2:$H$2345,2,FALSE)</f>
        <v>32819</v>
      </c>
      <c r="M1716" s="13">
        <f>VLOOKUP($A1716,'Hospitalisation Details'!$A$2:$H$2345,4,FALSE)</f>
        <v>5354.07</v>
      </c>
      <c r="N1716" t="str">
        <f>VLOOKUP($A1716,'Hospitalisation Details'!$A$2:$H$2345,5,FALSE)</f>
        <v>tier - 2</v>
      </c>
      <c r="O1716" t="str">
        <f>VLOOKUP($A1716,'Hospitalisation Details'!$A$2:$H$2345,6,FALSE)</f>
        <v>tier - 3</v>
      </c>
      <c r="P1716" t="str">
        <f>VLOOKUP($A1716,'Hospitalisation Details'!$A$2:$H$2345,7,FALSE)</f>
        <v>R1024</v>
      </c>
      <c r="Q1716" s="17">
        <f>VLOOKUP($A1716,'Hospitalisation Details'!$A$2:$H$2345,8,FALSE)</f>
        <v>33</v>
      </c>
    </row>
    <row r="1717" spans="1:17" x14ac:dyDescent="0.25">
      <c r="A1717" t="str">
        <f>'Customer Names'!A1717</f>
        <v>Id1716</v>
      </c>
      <c r="B1717" t="str">
        <f>VLOOKUP($A1717,'Customer Names'!$A$2:$D$2336,3,FALSE)</f>
        <v>Thomas</v>
      </c>
      <c r="C1717" s="16">
        <f>VLOOKUP($A1717,'Medical Examinations'!$A$2:$J$2336,2,FALSE)</f>
        <v>16.53</v>
      </c>
      <c r="D1717" s="16">
        <f>VLOOKUP($A1717,'Medical Examinations'!$A$2:$J$2336,3,FALSE)</f>
        <v>5.08</v>
      </c>
      <c r="E1717" t="str">
        <f>VLOOKUP($A1717,'Medical Examinations'!$A$2:$J$2336,4,FALSE)</f>
        <v>No</v>
      </c>
      <c r="F1717" t="str">
        <f>VLOOKUP($A1717,'Medical Examinations'!$A$2:$J$2336,5,FALSE)</f>
        <v>No</v>
      </c>
      <c r="G1717" t="str">
        <f>VLOOKUP($A1717,'Medical Examinations'!$A$2:$J$2336,6,FALSE)</f>
        <v>No</v>
      </c>
      <c r="H1717" s="17">
        <f>VLOOKUP($A1717,'Medical Examinations'!$A$2:$J$2336,7,FALSE)</f>
        <v>2</v>
      </c>
      <c r="I1717" t="str">
        <f>VLOOKUP($A1717,'Medical Examinations'!$A$2:$J$2336,8,FALSE)</f>
        <v>No</v>
      </c>
      <c r="J1717" t="str">
        <f>VLOOKUP($A1717,'Medical Examinations'!$A$2:$J$2336,9,FALSE)</f>
        <v>Underweight</v>
      </c>
      <c r="K1717" t="str">
        <f>VLOOKUP($A1717,'Medical Examinations'!$A$2:$J$2336,10,FALSE)</f>
        <v>Normal</v>
      </c>
      <c r="L1717" s="18">
        <f>VLOOKUP($A1717,'Hospitalisation Details'!$A$2:$H$2345,2,FALSE)</f>
        <v>26648</v>
      </c>
      <c r="M1717" s="13">
        <f>VLOOKUP($A1717,'Hospitalisation Details'!$A$2:$H$2345,4,FALSE)</f>
        <v>5344.81</v>
      </c>
      <c r="N1717" t="str">
        <f>VLOOKUP($A1717,'Hospitalisation Details'!$A$2:$H$2345,5,FALSE)</f>
        <v>tier - 2</v>
      </c>
      <c r="O1717" t="str">
        <f>VLOOKUP($A1717,'Hospitalisation Details'!$A$2:$H$2345,6,FALSE)</f>
        <v>tier - 3</v>
      </c>
      <c r="P1717" t="str">
        <f>VLOOKUP($A1717,'Hospitalisation Details'!$A$2:$H$2345,7,FALSE)</f>
        <v>R1013</v>
      </c>
      <c r="Q1717" s="17">
        <f>VLOOKUP($A1717,'Hospitalisation Details'!$A$2:$H$2345,8,FALSE)</f>
        <v>50</v>
      </c>
    </row>
    <row r="1718" spans="1:17" x14ac:dyDescent="0.25">
      <c r="A1718" t="str">
        <f>'Customer Names'!A1718</f>
        <v>Id1717</v>
      </c>
      <c r="B1718" t="str">
        <f>VLOOKUP($A1718,'Customer Names'!$A$2:$D$2336,3,FALSE)</f>
        <v>Tricity M</v>
      </c>
      <c r="C1718" s="16">
        <f>VLOOKUP($A1718,'Medical Examinations'!$A$2:$J$2336,2,FALSE)</f>
        <v>32.774999999999999</v>
      </c>
      <c r="D1718" s="16">
        <f>VLOOKUP($A1718,'Medical Examinations'!$A$2:$J$2336,3,FALSE)</f>
        <v>4.75</v>
      </c>
      <c r="E1718" t="str">
        <f>VLOOKUP($A1718,'Medical Examinations'!$A$2:$J$2336,4,FALSE)</f>
        <v>No</v>
      </c>
      <c r="F1718" t="str">
        <f>VLOOKUP($A1718,'Medical Examinations'!$A$2:$J$2336,5,FALSE)</f>
        <v>No</v>
      </c>
      <c r="G1718" t="str">
        <f>VLOOKUP($A1718,'Medical Examinations'!$A$2:$J$2336,6,FALSE)</f>
        <v>No</v>
      </c>
      <c r="H1718" s="17">
        <f>VLOOKUP($A1718,'Medical Examinations'!$A$2:$J$2336,7,FALSE)</f>
        <v>0</v>
      </c>
      <c r="I1718" t="str">
        <f>VLOOKUP($A1718,'Medical Examinations'!$A$2:$J$2336,8,FALSE)</f>
        <v>No</v>
      </c>
      <c r="J1718" t="str">
        <f>VLOOKUP($A1718,'Medical Examinations'!$A$2:$J$2336,9,FALSE)</f>
        <v>Obesity</v>
      </c>
      <c r="K1718" t="str">
        <f>VLOOKUP($A1718,'Medical Examinations'!$A$2:$J$2336,10,FALSE)</f>
        <v>Normal</v>
      </c>
      <c r="L1718" s="18">
        <f>VLOOKUP($A1718,'Hospitalisation Details'!$A$2:$H$2345,2,FALSE)</f>
        <v>33478</v>
      </c>
      <c r="M1718" s="13">
        <f>VLOOKUP($A1718,'Hospitalisation Details'!$A$2:$H$2345,4,FALSE)</f>
        <v>5327.4</v>
      </c>
      <c r="N1718" t="str">
        <f>VLOOKUP($A1718,'Hospitalisation Details'!$A$2:$H$2345,5,FALSE)</f>
        <v>tier - 2</v>
      </c>
      <c r="O1718" t="str">
        <f>VLOOKUP($A1718,'Hospitalisation Details'!$A$2:$H$2345,6,FALSE)</f>
        <v>tier - 1</v>
      </c>
      <c r="P1718" t="str">
        <f>VLOOKUP($A1718,'Hospitalisation Details'!$A$2:$H$2345,7,FALSE)</f>
        <v>R1012</v>
      </c>
      <c r="Q1718" s="17">
        <f>VLOOKUP($A1718,'Hospitalisation Details'!$A$2:$H$2345,8,FALSE)</f>
        <v>31</v>
      </c>
    </row>
    <row r="1719" spans="1:17" x14ac:dyDescent="0.25">
      <c r="A1719" t="str">
        <f>'Customer Names'!A1719</f>
        <v>Id1718</v>
      </c>
      <c r="B1719" t="str">
        <f>VLOOKUP($A1719,'Customer Names'!$A$2:$D$2336,3,FALSE)</f>
        <v>Sarah A</v>
      </c>
      <c r="C1719" s="16">
        <f>VLOOKUP($A1719,'Medical Examinations'!$A$2:$J$2336,2,FALSE)</f>
        <v>30.9</v>
      </c>
      <c r="D1719" s="16">
        <f>VLOOKUP($A1719,'Medical Examinations'!$A$2:$J$2336,3,FALSE)</f>
        <v>6.05</v>
      </c>
      <c r="E1719" t="str">
        <f>VLOOKUP($A1719,'Medical Examinations'!$A$2:$J$2336,4,FALSE)</f>
        <v>No</v>
      </c>
      <c r="F1719" t="str">
        <f>VLOOKUP($A1719,'Medical Examinations'!$A$2:$J$2336,5,FALSE)</f>
        <v>No</v>
      </c>
      <c r="G1719" t="str">
        <f>VLOOKUP($A1719,'Medical Examinations'!$A$2:$J$2336,6,FALSE)</f>
        <v>No</v>
      </c>
      <c r="H1719" s="17">
        <f>VLOOKUP($A1719,'Medical Examinations'!$A$2:$J$2336,7,FALSE)</f>
        <v>1</v>
      </c>
      <c r="I1719" t="str">
        <f>VLOOKUP($A1719,'Medical Examinations'!$A$2:$J$2336,8,FALSE)</f>
        <v>No</v>
      </c>
      <c r="J1719" t="str">
        <f>VLOOKUP($A1719,'Medical Examinations'!$A$2:$J$2336,9,FALSE)</f>
        <v>Obesity</v>
      </c>
      <c r="K1719" t="str">
        <f>VLOOKUP($A1719,'Medical Examinations'!$A$2:$J$2336,10,FALSE)</f>
        <v>Prediabetes</v>
      </c>
      <c r="L1719" s="18">
        <f>VLOOKUP($A1719,'Hospitalisation Details'!$A$2:$H$2345,2,FALSE)</f>
        <v>33773</v>
      </c>
      <c r="M1719" s="13">
        <f>VLOOKUP($A1719,'Hospitalisation Details'!$A$2:$H$2345,4,FALSE)</f>
        <v>5325.65</v>
      </c>
      <c r="N1719" t="str">
        <f>VLOOKUP($A1719,'Hospitalisation Details'!$A$2:$H$2345,5,FALSE)</f>
        <v>tier - 2</v>
      </c>
      <c r="O1719" t="str">
        <f>VLOOKUP($A1719,'Hospitalisation Details'!$A$2:$H$2345,6,FALSE)</f>
        <v>tier - 1</v>
      </c>
      <c r="P1719" t="str">
        <f>VLOOKUP($A1719,'Hospitalisation Details'!$A$2:$H$2345,7,FALSE)</f>
        <v>R1011</v>
      </c>
      <c r="Q1719" s="17">
        <f>VLOOKUP($A1719,'Hospitalisation Details'!$A$2:$H$2345,8,FALSE)</f>
        <v>30</v>
      </c>
    </row>
    <row r="1720" spans="1:17" x14ac:dyDescent="0.25">
      <c r="A1720" t="str">
        <f>'Customer Names'!A1720</f>
        <v>Id1719</v>
      </c>
      <c r="B1720" t="str">
        <f>VLOOKUP($A1720,'Customer Names'!$A$2:$D$2336,3,FALSE)</f>
        <v>Lisa M.</v>
      </c>
      <c r="C1720" s="16">
        <f>VLOOKUP($A1720,'Medical Examinations'!$A$2:$J$2336,2,FALSE)</f>
        <v>15.58</v>
      </c>
      <c r="D1720" s="16">
        <f>VLOOKUP($A1720,'Medical Examinations'!$A$2:$J$2336,3,FALSE)</f>
        <v>11.56</v>
      </c>
      <c r="E1720" t="str">
        <f>VLOOKUP($A1720,'Medical Examinations'!$A$2:$J$2336,4,FALSE)</f>
        <v>No</v>
      </c>
      <c r="F1720" t="str">
        <f>VLOOKUP($A1720,'Medical Examinations'!$A$2:$J$2336,5,FALSE)</f>
        <v>No</v>
      </c>
      <c r="G1720" t="str">
        <f>VLOOKUP($A1720,'Medical Examinations'!$A$2:$J$2336,6,FALSE)</f>
        <v>No</v>
      </c>
      <c r="H1720" s="17">
        <f>VLOOKUP($A1720,'Medical Examinations'!$A$2:$J$2336,7,FALSE)</f>
        <v>0</v>
      </c>
      <c r="I1720" t="str">
        <f>VLOOKUP($A1720,'Medical Examinations'!$A$2:$J$2336,8,FALSE)</f>
        <v>No</v>
      </c>
      <c r="J1720" t="str">
        <f>VLOOKUP($A1720,'Medical Examinations'!$A$2:$J$2336,9,FALSE)</f>
        <v>Underweight</v>
      </c>
      <c r="K1720" t="str">
        <f>VLOOKUP($A1720,'Medical Examinations'!$A$2:$J$2336,10,FALSE)</f>
        <v>Diabetes</v>
      </c>
      <c r="L1720" s="18">
        <f>VLOOKUP($A1720,'Hospitalisation Details'!$A$2:$H$2345,2,FALSE)</f>
        <v>27274</v>
      </c>
      <c r="M1720" s="13">
        <f>VLOOKUP($A1720,'Hospitalisation Details'!$A$2:$H$2345,4,FALSE)</f>
        <v>5322.24</v>
      </c>
      <c r="N1720" t="str">
        <f>VLOOKUP($A1720,'Hospitalisation Details'!$A$2:$H$2345,5,FALSE)</f>
        <v>tier - 2</v>
      </c>
      <c r="O1720" t="str">
        <f>VLOOKUP($A1720,'Hospitalisation Details'!$A$2:$H$2345,6,FALSE)</f>
        <v>tier - 1</v>
      </c>
      <c r="P1720" t="str">
        <f>VLOOKUP($A1720,'Hospitalisation Details'!$A$2:$H$2345,7,FALSE)</f>
        <v>R1012</v>
      </c>
      <c r="Q1720" s="17">
        <f>VLOOKUP($A1720,'Hospitalisation Details'!$A$2:$H$2345,8,FALSE)</f>
        <v>48</v>
      </c>
    </row>
    <row r="1721" spans="1:17" x14ac:dyDescent="0.25">
      <c r="A1721" t="str">
        <f>'Customer Names'!A1721</f>
        <v>Id1720</v>
      </c>
      <c r="B1721" t="str">
        <f>VLOOKUP($A1721,'Customer Names'!$A$2:$D$2336,3,FALSE)</f>
        <v>Tracy A.</v>
      </c>
      <c r="C1721" s="16">
        <f>VLOOKUP($A1721,'Medical Examinations'!$A$2:$J$2336,2,FALSE)</f>
        <v>26.315000000000001</v>
      </c>
      <c r="D1721" s="16">
        <f>VLOOKUP($A1721,'Medical Examinations'!$A$2:$J$2336,3,FALSE)</f>
        <v>5.76</v>
      </c>
      <c r="E1721" t="str">
        <f>VLOOKUP($A1721,'Medical Examinations'!$A$2:$J$2336,4,FALSE)</f>
        <v>No</v>
      </c>
      <c r="F1721" t="str">
        <f>VLOOKUP($A1721,'Medical Examinations'!$A$2:$J$2336,5,FALSE)</f>
        <v>No</v>
      </c>
      <c r="G1721" t="str">
        <f>VLOOKUP($A1721,'Medical Examinations'!$A$2:$J$2336,6,FALSE)</f>
        <v>No</v>
      </c>
      <c r="H1721" s="17">
        <f>VLOOKUP($A1721,'Medical Examinations'!$A$2:$J$2336,7,FALSE)</f>
        <v>0</v>
      </c>
      <c r="I1721" t="str">
        <f>VLOOKUP($A1721,'Medical Examinations'!$A$2:$J$2336,8,FALSE)</f>
        <v>No</v>
      </c>
      <c r="J1721" t="str">
        <f>VLOOKUP($A1721,'Medical Examinations'!$A$2:$J$2336,9,FALSE)</f>
        <v>Overweight</v>
      </c>
      <c r="K1721" t="str">
        <f>VLOOKUP($A1721,'Medical Examinations'!$A$2:$J$2336,10,FALSE)</f>
        <v>Prediabetes</v>
      </c>
      <c r="L1721" s="18">
        <f>VLOOKUP($A1721,'Hospitalisation Details'!$A$2:$H$2345,2,FALSE)</f>
        <v>34651</v>
      </c>
      <c r="M1721" s="13">
        <f>VLOOKUP($A1721,'Hospitalisation Details'!$A$2:$H$2345,4,FALSE)</f>
        <v>5312.17</v>
      </c>
      <c r="N1721" t="str">
        <f>VLOOKUP($A1721,'Hospitalisation Details'!$A$2:$H$2345,5,FALSE)</f>
        <v>tier - 2</v>
      </c>
      <c r="O1721" t="str">
        <f>VLOOKUP($A1721,'Hospitalisation Details'!$A$2:$H$2345,6,FALSE)</f>
        <v>tier - 2</v>
      </c>
      <c r="P1721" t="str">
        <f>VLOOKUP($A1721,'Hospitalisation Details'!$A$2:$H$2345,7,FALSE)</f>
        <v>R1012</v>
      </c>
      <c r="Q1721" s="17">
        <f>VLOOKUP($A1721,'Hospitalisation Details'!$A$2:$H$2345,8,FALSE)</f>
        <v>28</v>
      </c>
    </row>
    <row r="1722" spans="1:17" x14ac:dyDescent="0.25">
      <c r="A1722" t="str">
        <f>'Customer Names'!A1722</f>
        <v>Id1721</v>
      </c>
      <c r="B1722" t="str">
        <f>VLOOKUP($A1722,'Customer Names'!$A$2:$D$2336,3,FALSE)</f>
        <v>Patrick</v>
      </c>
      <c r="C1722" s="16">
        <f>VLOOKUP($A1722,'Medical Examinations'!$A$2:$J$2336,2,FALSE)</f>
        <v>35.61</v>
      </c>
      <c r="D1722" s="16">
        <f>VLOOKUP($A1722,'Medical Examinations'!$A$2:$J$2336,3,FALSE)</f>
        <v>5.65</v>
      </c>
      <c r="E1722" t="str">
        <f>VLOOKUP($A1722,'Medical Examinations'!$A$2:$J$2336,4,FALSE)</f>
        <v>No</v>
      </c>
      <c r="F1722" t="str">
        <f>VLOOKUP($A1722,'Medical Examinations'!$A$2:$J$2336,5,FALSE)</f>
        <v>yes</v>
      </c>
      <c r="G1722" t="str">
        <f>VLOOKUP($A1722,'Medical Examinations'!$A$2:$J$2336,6,FALSE)</f>
        <v>No</v>
      </c>
      <c r="H1722" s="17">
        <f>VLOOKUP($A1722,'Medical Examinations'!$A$2:$J$2336,7,FALSE)</f>
        <v>1</v>
      </c>
      <c r="I1722" t="str">
        <f>VLOOKUP($A1722,'Medical Examinations'!$A$2:$J$2336,8,FALSE)</f>
        <v>No</v>
      </c>
      <c r="J1722" t="str">
        <f>VLOOKUP($A1722,'Medical Examinations'!$A$2:$J$2336,9,FALSE)</f>
        <v>Obesity</v>
      </c>
      <c r="K1722" t="str">
        <f>VLOOKUP($A1722,'Medical Examinations'!$A$2:$J$2336,10,FALSE)</f>
        <v>Normal</v>
      </c>
      <c r="L1722" s="18">
        <f>VLOOKUP($A1722,'Hospitalisation Details'!$A$2:$H$2345,2,FALSE)</f>
        <v>36778</v>
      </c>
      <c r="M1722" s="13">
        <f>VLOOKUP($A1722,'Hospitalisation Details'!$A$2:$H$2345,4,FALSE)</f>
        <v>5306.7</v>
      </c>
      <c r="N1722" t="str">
        <f>VLOOKUP($A1722,'Hospitalisation Details'!$A$2:$H$2345,5,FALSE)</f>
        <v>tier - 2</v>
      </c>
      <c r="O1722" t="str">
        <f>VLOOKUP($A1722,'Hospitalisation Details'!$A$2:$H$2345,6,FALSE)</f>
        <v>tier - 3</v>
      </c>
      <c r="P1722" t="str">
        <f>VLOOKUP($A1722,'Hospitalisation Details'!$A$2:$H$2345,7,FALSE)</f>
        <v>R1012</v>
      </c>
      <c r="Q1722" s="17">
        <f>VLOOKUP($A1722,'Hospitalisation Details'!$A$2:$H$2345,8,FALSE)</f>
        <v>22</v>
      </c>
    </row>
    <row r="1723" spans="1:17" x14ac:dyDescent="0.25">
      <c r="A1723" t="str">
        <f>'Customer Names'!A1723</f>
        <v>Id1722</v>
      </c>
      <c r="B1723" t="str">
        <f>VLOOKUP($A1723,'Customer Names'!$A$2:$D$2336,3,FALSE)</f>
        <v>Trent</v>
      </c>
      <c r="C1723" s="16">
        <f>VLOOKUP($A1723,'Medical Examinations'!$A$2:$J$2336,2,FALSE)</f>
        <v>37.56</v>
      </c>
      <c r="D1723" s="16">
        <f>VLOOKUP($A1723,'Medical Examinations'!$A$2:$J$2336,3,FALSE)</f>
        <v>5.88</v>
      </c>
      <c r="E1723" t="str">
        <f>VLOOKUP($A1723,'Medical Examinations'!$A$2:$J$2336,4,FALSE)</f>
        <v>No</v>
      </c>
      <c r="F1723" t="str">
        <f>VLOOKUP($A1723,'Medical Examinations'!$A$2:$J$2336,5,FALSE)</f>
        <v>yes</v>
      </c>
      <c r="G1723" t="str">
        <f>VLOOKUP($A1723,'Medical Examinations'!$A$2:$J$2336,6,FALSE)</f>
        <v>No</v>
      </c>
      <c r="H1723" s="17">
        <f>VLOOKUP($A1723,'Medical Examinations'!$A$2:$J$2336,7,FALSE)</f>
        <v>1</v>
      </c>
      <c r="I1723" t="str">
        <f>VLOOKUP($A1723,'Medical Examinations'!$A$2:$J$2336,8,FALSE)</f>
        <v>No</v>
      </c>
      <c r="J1723" t="str">
        <f>VLOOKUP($A1723,'Medical Examinations'!$A$2:$J$2336,9,FALSE)</f>
        <v>Obesity</v>
      </c>
      <c r="K1723" t="str">
        <f>VLOOKUP($A1723,'Medical Examinations'!$A$2:$J$2336,10,FALSE)</f>
        <v>Prediabetes</v>
      </c>
      <c r="L1723" s="18">
        <f>VLOOKUP($A1723,'Hospitalisation Details'!$A$2:$H$2345,2,FALSE)</f>
        <v>38221</v>
      </c>
      <c r="M1723" s="13">
        <f>VLOOKUP($A1723,'Hospitalisation Details'!$A$2:$H$2345,4,FALSE)</f>
        <v>5293.67</v>
      </c>
      <c r="N1723" t="str">
        <f>VLOOKUP($A1723,'Hospitalisation Details'!$A$2:$H$2345,5,FALSE)</f>
        <v>tier - 2</v>
      </c>
      <c r="O1723" t="str">
        <f>VLOOKUP($A1723,'Hospitalisation Details'!$A$2:$H$2345,6,FALSE)</f>
        <v>tier - 2</v>
      </c>
      <c r="P1723" t="str">
        <f>VLOOKUP($A1723,'Hospitalisation Details'!$A$2:$H$2345,7,FALSE)</f>
        <v>R1022</v>
      </c>
      <c r="Q1723" s="17">
        <f>VLOOKUP($A1723,'Hospitalisation Details'!$A$2:$H$2345,8,FALSE)</f>
        <v>18</v>
      </c>
    </row>
    <row r="1724" spans="1:17" x14ac:dyDescent="0.25">
      <c r="A1724" t="str">
        <f>'Customer Names'!A1724</f>
        <v>Id1723</v>
      </c>
      <c r="B1724" t="str">
        <f>VLOOKUP($A1724,'Customer Names'!$A$2:$D$2336,3,FALSE)</f>
        <v>Julie</v>
      </c>
      <c r="C1724" s="16">
        <f>VLOOKUP($A1724,'Medical Examinations'!$A$2:$J$2336,2,FALSE)</f>
        <v>15.49</v>
      </c>
      <c r="D1724" s="16">
        <f>VLOOKUP($A1724,'Medical Examinations'!$A$2:$J$2336,3,FALSE)</f>
        <v>9.6</v>
      </c>
      <c r="E1724" t="str">
        <f>VLOOKUP($A1724,'Medical Examinations'!$A$2:$J$2336,4,FALSE)</f>
        <v>No</v>
      </c>
      <c r="F1724" t="str">
        <f>VLOOKUP($A1724,'Medical Examinations'!$A$2:$J$2336,5,FALSE)</f>
        <v>No</v>
      </c>
      <c r="G1724" t="str">
        <f>VLOOKUP($A1724,'Medical Examinations'!$A$2:$J$2336,6,FALSE)</f>
        <v>No</v>
      </c>
      <c r="H1724" s="17">
        <f>VLOOKUP($A1724,'Medical Examinations'!$A$2:$J$2336,7,FALSE)</f>
        <v>0</v>
      </c>
      <c r="I1724" t="str">
        <f>VLOOKUP($A1724,'Medical Examinations'!$A$2:$J$2336,8,FALSE)</f>
        <v>No</v>
      </c>
      <c r="J1724" t="str">
        <f>VLOOKUP($A1724,'Medical Examinations'!$A$2:$J$2336,9,FALSE)</f>
        <v>Underweight</v>
      </c>
      <c r="K1724" t="str">
        <f>VLOOKUP($A1724,'Medical Examinations'!$A$2:$J$2336,10,FALSE)</f>
        <v>Diabetes</v>
      </c>
      <c r="L1724" s="18">
        <f>VLOOKUP($A1724,'Hospitalisation Details'!$A$2:$H$2345,2,FALSE)</f>
        <v>27345</v>
      </c>
      <c r="M1724" s="13">
        <f>VLOOKUP($A1724,'Hospitalisation Details'!$A$2:$H$2345,4,FALSE)</f>
        <v>5291.71</v>
      </c>
      <c r="N1724" t="str">
        <f>VLOOKUP($A1724,'Hospitalisation Details'!$A$2:$H$2345,5,FALSE)</f>
        <v>tier - 2</v>
      </c>
      <c r="O1724" t="str">
        <f>VLOOKUP($A1724,'Hospitalisation Details'!$A$2:$H$2345,6,FALSE)</f>
        <v>tier - 2</v>
      </c>
      <c r="P1724" t="str">
        <f>VLOOKUP($A1724,'Hospitalisation Details'!$A$2:$H$2345,7,FALSE)</f>
        <v>R1012</v>
      </c>
      <c r="Q1724" s="17">
        <f>VLOOKUP($A1724,'Hospitalisation Details'!$A$2:$H$2345,8,FALSE)</f>
        <v>48</v>
      </c>
    </row>
    <row r="1725" spans="1:17" x14ac:dyDescent="0.25">
      <c r="A1725" t="str">
        <f>'Customer Names'!A1725</f>
        <v>Id1724</v>
      </c>
      <c r="B1725" t="str">
        <f>VLOOKUP($A1725,'Customer Names'!$A$2:$D$2336,3,FALSE)</f>
        <v>Sawomir</v>
      </c>
      <c r="C1725" s="16">
        <f>VLOOKUP($A1725,'Medical Examinations'!$A$2:$J$2336,2,FALSE)</f>
        <v>23.48</v>
      </c>
      <c r="D1725" s="16">
        <f>VLOOKUP($A1725,'Medical Examinations'!$A$2:$J$2336,3,FALSE)</f>
        <v>6.24</v>
      </c>
      <c r="E1725" t="str">
        <f>VLOOKUP($A1725,'Medical Examinations'!$A$2:$J$2336,4,FALSE)</f>
        <v>No</v>
      </c>
      <c r="F1725" t="str">
        <f>VLOOKUP($A1725,'Medical Examinations'!$A$2:$J$2336,5,FALSE)</f>
        <v>No</v>
      </c>
      <c r="G1725" t="str">
        <f>VLOOKUP($A1725,'Medical Examinations'!$A$2:$J$2336,6,FALSE)</f>
        <v>No</v>
      </c>
      <c r="H1725" s="17">
        <f>VLOOKUP($A1725,'Medical Examinations'!$A$2:$J$2336,7,FALSE)</f>
        <v>1</v>
      </c>
      <c r="I1725" t="str">
        <f>VLOOKUP($A1725,'Medical Examinations'!$A$2:$J$2336,8,FALSE)</f>
        <v>No</v>
      </c>
      <c r="J1725" t="str">
        <f>VLOOKUP($A1725,'Medical Examinations'!$A$2:$J$2336,9,FALSE)</f>
        <v>Normal Weight</v>
      </c>
      <c r="K1725" t="str">
        <f>VLOOKUP($A1725,'Medical Examinations'!$A$2:$J$2336,10,FALSE)</f>
        <v>Prediabetes</v>
      </c>
      <c r="L1725" s="18">
        <f>VLOOKUP($A1725,'Hospitalisation Details'!$A$2:$H$2345,2,FALSE)</f>
        <v>32021</v>
      </c>
      <c r="M1725" s="13">
        <f>VLOOKUP($A1725,'Hospitalisation Details'!$A$2:$H$2345,4,FALSE)</f>
        <v>5275.86</v>
      </c>
      <c r="N1725" t="str">
        <f>VLOOKUP($A1725,'Hospitalisation Details'!$A$2:$H$2345,5,FALSE)</f>
        <v>tier - 2</v>
      </c>
      <c r="O1725" t="str">
        <f>VLOOKUP($A1725,'Hospitalisation Details'!$A$2:$H$2345,6,FALSE)</f>
        <v>tier - 2</v>
      </c>
      <c r="P1725" t="str">
        <f>VLOOKUP($A1725,'Hospitalisation Details'!$A$2:$H$2345,7,FALSE)</f>
        <v>R1013</v>
      </c>
      <c r="Q1725" s="17">
        <f>VLOOKUP($A1725,'Hospitalisation Details'!$A$2:$H$2345,8,FALSE)</f>
        <v>35</v>
      </c>
    </row>
    <row r="1726" spans="1:17" x14ac:dyDescent="0.25">
      <c r="A1726" t="str">
        <f>'Customer Names'!A1726</f>
        <v>Id1725</v>
      </c>
      <c r="B1726" t="str">
        <f>VLOOKUP($A1726,'Customer Names'!$A$2:$D$2336,3,FALSE)</f>
        <v>Micah</v>
      </c>
      <c r="C1726" s="16">
        <f>VLOOKUP($A1726,'Medical Examinations'!$A$2:$J$2336,2,FALSE)</f>
        <v>30.02</v>
      </c>
      <c r="D1726" s="16">
        <f>VLOOKUP($A1726,'Medical Examinations'!$A$2:$J$2336,3,FALSE)</f>
        <v>7.63</v>
      </c>
      <c r="E1726" t="str">
        <f>VLOOKUP($A1726,'Medical Examinations'!$A$2:$J$2336,4,FALSE)</f>
        <v>yes</v>
      </c>
      <c r="F1726" t="str">
        <f>VLOOKUP($A1726,'Medical Examinations'!$A$2:$J$2336,5,FALSE)</f>
        <v>No</v>
      </c>
      <c r="G1726" t="str">
        <f>VLOOKUP($A1726,'Medical Examinations'!$A$2:$J$2336,6,FALSE)</f>
        <v>No</v>
      </c>
      <c r="H1726" s="17">
        <f>VLOOKUP($A1726,'Medical Examinations'!$A$2:$J$2336,7,FALSE)</f>
        <v>1</v>
      </c>
      <c r="I1726" t="str">
        <f>VLOOKUP($A1726,'Medical Examinations'!$A$2:$J$2336,8,FALSE)</f>
        <v>No</v>
      </c>
      <c r="J1726" t="str">
        <f>VLOOKUP($A1726,'Medical Examinations'!$A$2:$J$2336,9,FALSE)</f>
        <v>Obesity</v>
      </c>
      <c r="K1726" t="str">
        <f>VLOOKUP($A1726,'Medical Examinations'!$A$2:$J$2336,10,FALSE)</f>
        <v>Diabetes</v>
      </c>
      <c r="L1726" s="18">
        <f>VLOOKUP($A1726,'Hospitalisation Details'!$A$2:$H$2345,2,FALSE)</f>
        <v>31705</v>
      </c>
      <c r="M1726" s="13">
        <f>VLOOKUP($A1726,'Hospitalisation Details'!$A$2:$H$2345,4,FALSE)</f>
        <v>5272.18</v>
      </c>
      <c r="N1726" t="str">
        <f>VLOOKUP($A1726,'Hospitalisation Details'!$A$2:$H$2345,5,FALSE)</f>
        <v>tier - 2</v>
      </c>
      <c r="O1726" t="str">
        <f>VLOOKUP($A1726,'Hospitalisation Details'!$A$2:$H$2345,6,FALSE)</f>
        <v>tier - 3</v>
      </c>
      <c r="P1726" t="str">
        <f>VLOOKUP($A1726,'Hospitalisation Details'!$A$2:$H$2345,7,FALSE)</f>
        <v>R1012</v>
      </c>
      <c r="Q1726" s="17">
        <f>VLOOKUP($A1726,'Hospitalisation Details'!$A$2:$H$2345,8,FALSE)</f>
        <v>36</v>
      </c>
    </row>
    <row r="1727" spans="1:17" x14ac:dyDescent="0.25">
      <c r="A1727" t="str">
        <f>'Customer Names'!A1727</f>
        <v>Id1726</v>
      </c>
      <c r="B1727" t="str">
        <f>VLOOKUP($A1727,'Customer Names'!$A$2:$D$2336,3,FALSE)</f>
        <v>Kelly H.</v>
      </c>
      <c r="C1727" s="16">
        <f>VLOOKUP($A1727,'Medical Examinations'!$A$2:$J$2336,2,FALSE)</f>
        <v>26.885000000000002</v>
      </c>
      <c r="D1727" s="16">
        <f>VLOOKUP($A1727,'Medical Examinations'!$A$2:$J$2336,3,FALSE)</f>
        <v>8.66</v>
      </c>
      <c r="E1727" t="str">
        <f>VLOOKUP($A1727,'Medical Examinations'!$A$2:$J$2336,4,FALSE)</f>
        <v>yes</v>
      </c>
      <c r="F1727" t="str">
        <f>VLOOKUP($A1727,'Medical Examinations'!$A$2:$J$2336,5,FALSE)</f>
        <v>No</v>
      </c>
      <c r="G1727" t="str">
        <f>VLOOKUP($A1727,'Medical Examinations'!$A$2:$J$2336,6,FALSE)</f>
        <v>No</v>
      </c>
      <c r="H1727" s="17">
        <f>VLOOKUP($A1727,'Medical Examinations'!$A$2:$J$2336,7,FALSE)</f>
        <v>1</v>
      </c>
      <c r="I1727" t="str">
        <f>VLOOKUP($A1727,'Medical Examinations'!$A$2:$J$2336,8,FALSE)</f>
        <v>No</v>
      </c>
      <c r="J1727" t="str">
        <f>VLOOKUP($A1727,'Medical Examinations'!$A$2:$J$2336,9,FALSE)</f>
        <v>Overweight</v>
      </c>
      <c r="K1727" t="str">
        <f>VLOOKUP($A1727,'Medical Examinations'!$A$2:$J$2336,10,FALSE)</f>
        <v>Diabetes</v>
      </c>
      <c r="L1727" s="18">
        <f>VLOOKUP($A1727,'Hospitalisation Details'!$A$2:$H$2345,2,FALSE)</f>
        <v>31675</v>
      </c>
      <c r="M1727" s="13">
        <f>VLOOKUP($A1727,'Hospitalisation Details'!$A$2:$H$2345,4,FALSE)</f>
        <v>5267.82</v>
      </c>
      <c r="N1727" t="str">
        <f>VLOOKUP($A1727,'Hospitalisation Details'!$A$2:$H$2345,5,FALSE)</f>
        <v>tier - 2</v>
      </c>
      <c r="O1727" t="str">
        <f>VLOOKUP($A1727,'Hospitalisation Details'!$A$2:$H$2345,6,FALSE)</f>
        <v>tier - 2</v>
      </c>
      <c r="P1727" t="str">
        <f>VLOOKUP($A1727,'Hospitalisation Details'!$A$2:$H$2345,7,FALSE)</f>
        <v>R1012</v>
      </c>
      <c r="Q1727" s="17">
        <f>VLOOKUP($A1727,'Hospitalisation Details'!$A$2:$H$2345,8,FALSE)</f>
        <v>36</v>
      </c>
    </row>
    <row r="1728" spans="1:17" x14ac:dyDescent="0.25">
      <c r="A1728" t="str">
        <f>'Customer Names'!A1728</f>
        <v>Id1727</v>
      </c>
      <c r="B1728" t="str">
        <f>VLOOKUP($A1728,'Customer Names'!$A$2:$D$2336,3,FALSE)</f>
        <v>Lindsay M.</v>
      </c>
      <c r="C1728" s="16">
        <f>VLOOKUP($A1728,'Medical Examinations'!$A$2:$J$2336,2,FALSE)</f>
        <v>25.84</v>
      </c>
      <c r="D1728" s="16">
        <f>VLOOKUP($A1728,'Medical Examinations'!$A$2:$J$2336,3,FALSE)</f>
        <v>8.5500000000000007</v>
      </c>
      <c r="E1728" t="str">
        <f>VLOOKUP($A1728,'Medical Examinations'!$A$2:$J$2336,4,FALSE)</f>
        <v>yes</v>
      </c>
      <c r="F1728" t="str">
        <f>VLOOKUP($A1728,'Medical Examinations'!$A$2:$J$2336,5,FALSE)</f>
        <v>No</v>
      </c>
      <c r="G1728" t="str">
        <f>VLOOKUP($A1728,'Medical Examinations'!$A$2:$J$2336,6,FALSE)</f>
        <v>No</v>
      </c>
      <c r="H1728" s="17">
        <f>VLOOKUP($A1728,'Medical Examinations'!$A$2:$J$2336,7,FALSE)</f>
        <v>1</v>
      </c>
      <c r="I1728" t="str">
        <f>VLOOKUP($A1728,'Medical Examinations'!$A$2:$J$2336,8,FALSE)</f>
        <v>No</v>
      </c>
      <c r="J1728" t="str">
        <f>VLOOKUP($A1728,'Medical Examinations'!$A$2:$J$2336,9,FALSE)</f>
        <v>Overweight</v>
      </c>
      <c r="K1728" t="str">
        <f>VLOOKUP($A1728,'Medical Examinations'!$A$2:$J$2336,10,FALSE)</f>
        <v>Diabetes</v>
      </c>
      <c r="L1728" s="18">
        <f>VLOOKUP($A1728,'Hospitalisation Details'!$A$2:$H$2345,2,FALSE)</f>
        <v>31710</v>
      </c>
      <c r="M1728" s="13">
        <f>VLOOKUP($A1728,'Hospitalisation Details'!$A$2:$H$2345,4,FALSE)</f>
        <v>5266.37</v>
      </c>
      <c r="N1728" t="str">
        <f>VLOOKUP($A1728,'Hospitalisation Details'!$A$2:$H$2345,5,FALSE)</f>
        <v>tier - 2</v>
      </c>
      <c r="O1728" t="str">
        <f>VLOOKUP($A1728,'Hospitalisation Details'!$A$2:$H$2345,6,FALSE)</f>
        <v>tier - 2</v>
      </c>
      <c r="P1728" t="str">
        <f>VLOOKUP($A1728,'Hospitalisation Details'!$A$2:$H$2345,7,FALSE)</f>
        <v>R1012</v>
      </c>
      <c r="Q1728" s="17">
        <f>VLOOKUP($A1728,'Hospitalisation Details'!$A$2:$H$2345,8,FALSE)</f>
        <v>36</v>
      </c>
    </row>
    <row r="1729" spans="1:17" x14ac:dyDescent="0.25">
      <c r="A1729" t="str">
        <f>'Customer Names'!A1729</f>
        <v>Id1728</v>
      </c>
      <c r="B1729" t="str">
        <f>VLOOKUP($A1729,'Customer Names'!$A$2:$D$2336,3,FALSE)</f>
        <v>Austen G</v>
      </c>
      <c r="C1729" s="16">
        <f>VLOOKUP($A1729,'Medical Examinations'!$A$2:$J$2336,2,FALSE)</f>
        <v>27.454999999999998</v>
      </c>
      <c r="D1729" s="16">
        <f>VLOOKUP($A1729,'Medical Examinations'!$A$2:$J$2336,3,FALSE)</f>
        <v>4.54</v>
      </c>
      <c r="E1729" t="str">
        <f>VLOOKUP($A1729,'Medical Examinations'!$A$2:$J$2336,4,FALSE)</f>
        <v>No</v>
      </c>
      <c r="F1729" t="str">
        <f>VLOOKUP($A1729,'Medical Examinations'!$A$2:$J$2336,5,FALSE)</f>
        <v>No</v>
      </c>
      <c r="G1729" t="str">
        <f>VLOOKUP($A1729,'Medical Examinations'!$A$2:$J$2336,6,FALSE)</f>
        <v>No</v>
      </c>
      <c r="H1729" s="17">
        <f>VLOOKUP($A1729,'Medical Examinations'!$A$2:$J$2336,7,FALSE)</f>
        <v>0</v>
      </c>
      <c r="I1729" t="str">
        <f>VLOOKUP($A1729,'Medical Examinations'!$A$2:$J$2336,8,FALSE)</f>
        <v>No</v>
      </c>
      <c r="J1729" t="str">
        <f>VLOOKUP($A1729,'Medical Examinations'!$A$2:$J$2336,9,FALSE)</f>
        <v>Overweight</v>
      </c>
      <c r="K1729" t="str">
        <f>VLOOKUP($A1729,'Medical Examinations'!$A$2:$J$2336,10,FALSE)</f>
        <v>Normal</v>
      </c>
      <c r="L1729" s="18">
        <f>VLOOKUP($A1729,'Hospitalisation Details'!$A$2:$H$2345,2,FALSE)</f>
        <v>32708</v>
      </c>
      <c r="M1729" s="13">
        <f>VLOOKUP($A1729,'Hospitalisation Details'!$A$2:$H$2345,4,FALSE)</f>
        <v>5261.47</v>
      </c>
      <c r="N1729" t="str">
        <f>VLOOKUP($A1729,'Hospitalisation Details'!$A$2:$H$2345,5,FALSE)</f>
        <v>tier - 2</v>
      </c>
      <c r="O1729" t="str">
        <f>VLOOKUP($A1729,'Hospitalisation Details'!$A$2:$H$2345,6,FALSE)</f>
        <v>tier - 2</v>
      </c>
      <c r="P1729" t="str">
        <f>VLOOKUP($A1729,'Hospitalisation Details'!$A$2:$H$2345,7,FALSE)</f>
        <v>R1012</v>
      </c>
      <c r="Q1729" s="17">
        <f>VLOOKUP($A1729,'Hospitalisation Details'!$A$2:$H$2345,8,FALSE)</f>
        <v>33</v>
      </c>
    </row>
    <row r="1730" spans="1:17" x14ac:dyDescent="0.25">
      <c r="A1730" t="str">
        <f>'Customer Names'!A1730</f>
        <v>Id1729</v>
      </c>
      <c r="B1730" t="str">
        <f>VLOOKUP($A1730,'Customer Names'!$A$2:$D$2336,3,FALSE)</f>
        <v>Tory J.</v>
      </c>
      <c r="C1730" s="16">
        <f>VLOOKUP($A1730,'Medical Examinations'!$A$2:$J$2336,2,FALSE)</f>
        <v>24.605</v>
      </c>
      <c r="D1730" s="16">
        <f>VLOOKUP($A1730,'Medical Examinations'!$A$2:$J$2336,3,FALSE)</f>
        <v>5.7</v>
      </c>
      <c r="E1730" t="str">
        <f>VLOOKUP($A1730,'Medical Examinations'!$A$2:$J$2336,4,FALSE)</f>
        <v>No</v>
      </c>
      <c r="F1730" t="str">
        <f>VLOOKUP($A1730,'Medical Examinations'!$A$2:$J$2336,5,FALSE)</f>
        <v>No</v>
      </c>
      <c r="G1730" t="str">
        <f>VLOOKUP($A1730,'Medical Examinations'!$A$2:$J$2336,6,FALSE)</f>
        <v>No</v>
      </c>
      <c r="H1730" s="17">
        <f>VLOOKUP($A1730,'Medical Examinations'!$A$2:$J$2336,7,FALSE)</f>
        <v>0</v>
      </c>
      <c r="I1730" t="str">
        <f>VLOOKUP($A1730,'Medical Examinations'!$A$2:$J$2336,8,FALSE)</f>
        <v>No</v>
      </c>
      <c r="J1730" t="str">
        <f>VLOOKUP($A1730,'Medical Examinations'!$A$2:$J$2336,9,FALSE)</f>
        <v>Normal Weight</v>
      </c>
      <c r="K1730" t="str">
        <f>VLOOKUP($A1730,'Medical Examinations'!$A$2:$J$2336,10,FALSE)</f>
        <v>Prediabetes</v>
      </c>
      <c r="L1730" s="18">
        <f>VLOOKUP($A1730,'Hospitalisation Details'!$A$2:$H$2345,2,FALSE)</f>
        <v>32837</v>
      </c>
      <c r="M1730" s="13">
        <f>VLOOKUP($A1730,'Hospitalisation Details'!$A$2:$H$2345,4,FALSE)</f>
        <v>5257.51</v>
      </c>
      <c r="N1730" t="str">
        <f>VLOOKUP($A1730,'Hospitalisation Details'!$A$2:$H$2345,5,FALSE)</f>
        <v>tier - 2</v>
      </c>
      <c r="O1730" t="str">
        <f>VLOOKUP($A1730,'Hospitalisation Details'!$A$2:$H$2345,6,FALSE)</f>
        <v>tier - 2</v>
      </c>
      <c r="P1730" t="str">
        <f>VLOOKUP($A1730,'Hospitalisation Details'!$A$2:$H$2345,7,FALSE)</f>
        <v>R1012</v>
      </c>
      <c r="Q1730" s="17">
        <f>VLOOKUP($A1730,'Hospitalisation Details'!$A$2:$H$2345,8,FALSE)</f>
        <v>33</v>
      </c>
    </row>
    <row r="1731" spans="1:17" x14ac:dyDescent="0.25">
      <c r="A1731" t="str">
        <f>'Customer Names'!A1731</f>
        <v>Id1730</v>
      </c>
      <c r="B1731" t="str">
        <f>VLOOKUP($A1731,'Customer Names'!$A$2:$D$2336,3,FALSE)</f>
        <v>Robert J.</v>
      </c>
      <c r="C1731" s="16">
        <f>VLOOKUP($A1731,'Medical Examinations'!$A$2:$J$2336,2,FALSE)</f>
        <v>30.8</v>
      </c>
      <c r="D1731" s="16">
        <f>VLOOKUP($A1731,'Medical Examinations'!$A$2:$J$2336,3,FALSE)</f>
        <v>5.07</v>
      </c>
      <c r="E1731" t="str">
        <f>VLOOKUP($A1731,'Medical Examinations'!$A$2:$J$2336,4,FALSE)</f>
        <v>No</v>
      </c>
      <c r="F1731" t="str">
        <f>VLOOKUP($A1731,'Medical Examinations'!$A$2:$J$2336,5,FALSE)</f>
        <v>No</v>
      </c>
      <c r="G1731" t="str">
        <f>VLOOKUP($A1731,'Medical Examinations'!$A$2:$J$2336,6,FALSE)</f>
        <v>No</v>
      </c>
      <c r="H1731" s="17">
        <f>VLOOKUP($A1731,'Medical Examinations'!$A$2:$J$2336,7,FALSE)</f>
        <v>0</v>
      </c>
      <c r="I1731" t="str">
        <f>VLOOKUP($A1731,'Medical Examinations'!$A$2:$J$2336,8,FALSE)</f>
        <v>No</v>
      </c>
      <c r="J1731" t="str">
        <f>VLOOKUP($A1731,'Medical Examinations'!$A$2:$J$2336,9,FALSE)</f>
        <v>Obesity</v>
      </c>
      <c r="K1731" t="str">
        <f>VLOOKUP($A1731,'Medical Examinations'!$A$2:$J$2336,10,FALSE)</f>
        <v>Normal</v>
      </c>
      <c r="L1731" s="18">
        <f>VLOOKUP($A1731,'Hospitalisation Details'!$A$2:$H$2345,2,FALSE)</f>
        <v>33060</v>
      </c>
      <c r="M1731" s="13">
        <f>VLOOKUP($A1731,'Hospitalisation Details'!$A$2:$H$2345,4,FALSE)</f>
        <v>5253.52</v>
      </c>
      <c r="N1731" t="str">
        <f>VLOOKUP($A1731,'Hospitalisation Details'!$A$2:$H$2345,5,FALSE)</f>
        <v>tier - 3</v>
      </c>
      <c r="O1731" t="str">
        <f>VLOOKUP($A1731,'Hospitalisation Details'!$A$2:$H$2345,6,FALSE)</f>
        <v>tier - 3</v>
      </c>
      <c r="P1731" t="str">
        <f>VLOOKUP($A1731,'Hospitalisation Details'!$A$2:$H$2345,7,FALSE)</f>
        <v>R1011</v>
      </c>
      <c r="Q1731" s="17">
        <f>VLOOKUP($A1731,'Hospitalisation Details'!$A$2:$H$2345,8,FALSE)</f>
        <v>32</v>
      </c>
    </row>
    <row r="1732" spans="1:17" x14ac:dyDescent="0.25">
      <c r="A1732" t="str">
        <f>'Customer Names'!A1732</f>
        <v>Id1731</v>
      </c>
      <c r="B1732" t="str">
        <f>VLOOKUP($A1732,'Customer Names'!$A$2:$D$2336,3,FALSE)</f>
        <v>Steph</v>
      </c>
      <c r="C1732" s="16">
        <f>VLOOKUP($A1732,'Medical Examinations'!$A$2:$J$2336,2,FALSE)</f>
        <v>34.799999999999997</v>
      </c>
      <c r="D1732" s="16">
        <f>VLOOKUP($A1732,'Medical Examinations'!$A$2:$J$2336,3,FALSE)</f>
        <v>4.38</v>
      </c>
      <c r="E1732" t="str">
        <f>VLOOKUP($A1732,'Medical Examinations'!$A$2:$J$2336,4,FALSE)</f>
        <v>No</v>
      </c>
      <c r="F1732" t="str">
        <f>VLOOKUP($A1732,'Medical Examinations'!$A$2:$J$2336,5,FALSE)</f>
        <v>No</v>
      </c>
      <c r="G1732" t="str">
        <f>VLOOKUP($A1732,'Medical Examinations'!$A$2:$J$2336,6,FALSE)</f>
        <v>No</v>
      </c>
      <c r="H1732" s="17">
        <f>VLOOKUP($A1732,'Medical Examinations'!$A$2:$J$2336,7,FALSE)</f>
        <v>1</v>
      </c>
      <c r="I1732" t="str">
        <f>VLOOKUP($A1732,'Medical Examinations'!$A$2:$J$2336,8,FALSE)</f>
        <v>No</v>
      </c>
      <c r="J1732" t="str">
        <f>VLOOKUP($A1732,'Medical Examinations'!$A$2:$J$2336,9,FALSE)</f>
        <v>Obesity</v>
      </c>
      <c r="K1732" t="str">
        <f>VLOOKUP($A1732,'Medical Examinations'!$A$2:$J$2336,10,FALSE)</f>
        <v>Normal</v>
      </c>
      <c r="L1732" s="18">
        <f>VLOOKUP($A1732,'Hospitalisation Details'!$A$2:$H$2345,2,FALSE)</f>
        <v>32029</v>
      </c>
      <c r="M1732" s="13">
        <f>VLOOKUP($A1732,'Hospitalisation Details'!$A$2:$H$2345,4,FALSE)</f>
        <v>5246.05</v>
      </c>
      <c r="N1732" t="str">
        <f>VLOOKUP($A1732,'Hospitalisation Details'!$A$2:$H$2345,5,FALSE)</f>
        <v>tier - 2</v>
      </c>
      <c r="O1732" t="str">
        <f>VLOOKUP($A1732,'Hospitalisation Details'!$A$2:$H$2345,6,FALSE)</f>
        <v>tier - 3</v>
      </c>
      <c r="P1732" t="str">
        <f>VLOOKUP($A1732,'Hospitalisation Details'!$A$2:$H$2345,7,FALSE)</f>
        <v>R1011</v>
      </c>
      <c r="Q1732" s="17">
        <f>VLOOKUP($A1732,'Hospitalisation Details'!$A$2:$H$2345,8,FALSE)</f>
        <v>35</v>
      </c>
    </row>
    <row r="1733" spans="1:17" x14ac:dyDescent="0.25">
      <c r="A1733" t="str">
        <f>'Customer Names'!A1733</f>
        <v>Id1732</v>
      </c>
      <c r="B1733" t="str">
        <f>VLOOKUP($A1733,'Customer Names'!$A$2:$D$2336,3,FALSE)</f>
        <v>Kate</v>
      </c>
      <c r="C1733" s="16">
        <f>VLOOKUP($A1733,'Medical Examinations'!$A$2:$J$2336,2,FALSE)</f>
        <v>34.21</v>
      </c>
      <c r="D1733" s="16">
        <f>VLOOKUP($A1733,'Medical Examinations'!$A$2:$J$2336,3,FALSE)</f>
        <v>4.54</v>
      </c>
      <c r="E1733" t="str">
        <f>VLOOKUP($A1733,'Medical Examinations'!$A$2:$J$2336,4,FALSE)</f>
        <v>No</v>
      </c>
      <c r="F1733" t="str">
        <f>VLOOKUP($A1733,'Medical Examinations'!$A$2:$J$2336,5,FALSE)</f>
        <v>No</v>
      </c>
      <c r="G1733" t="str">
        <f>VLOOKUP($A1733,'Medical Examinations'!$A$2:$J$2336,6,FALSE)</f>
        <v>No</v>
      </c>
      <c r="H1733" s="17">
        <f>VLOOKUP($A1733,'Medical Examinations'!$A$2:$J$2336,7,FALSE)</f>
        <v>1</v>
      </c>
      <c r="I1733" t="str">
        <f>VLOOKUP($A1733,'Medical Examinations'!$A$2:$J$2336,8,FALSE)</f>
        <v>No</v>
      </c>
      <c r="J1733" t="str">
        <f>VLOOKUP($A1733,'Medical Examinations'!$A$2:$J$2336,9,FALSE)</f>
        <v>Obesity</v>
      </c>
      <c r="K1733" t="str">
        <f>VLOOKUP($A1733,'Medical Examinations'!$A$2:$J$2336,10,FALSE)</f>
        <v>Normal</v>
      </c>
      <c r="L1733" s="18">
        <f>VLOOKUP($A1733,'Hospitalisation Details'!$A$2:$H$2345,2,FALSE)</f>
        <v>31963</v>
      </c>
      <c r="M1733" s="13">
        <f>VLOOKUP($A1733,'Hospitalisation Details'!$A$2:$H$2345,4,FALSE)</f>
        <v>5245.23</v>
      </c>
      <c r="N1733" t="str">
        <f>VLOOKUP($A1733,'Hospitalisation Details'!$A$2:$H$2345,5,FALSE)</f>
        <v>tier - 2</v>
      </c>
      <c r="O1733" t="str">
        <f>VLOOKUP($A1733,'Hospitalisation Details'!$A$2:$H$2345,6,FALSE)</f>
        <v>tier - 2</v>
      </c>
      <c r="P1733" t="str">
        <f>VLOOKUP($A1733,'Hospitalisation Details'!$A$2:$H$2345,7,FALSE)</f>
        <v>R1013</v>
      </c>
      <c r="Q1733" s="17">
        <f>VLOOKUP($A1733,'Hospitalisation Details'!$A$2:$H$2345,8,FALSE)</f>
        <v>35</v>
      </c>
    </row>
    <row r="1734" spans="1:17" x14ac:dyDescent="0.25">
      <c r="A1734" t="str">
        <f>'Customer Names'!A1734</f>
        <v>Id1733</v>
      </c>
      <c r="B1734" t="str">
        <f>VLOOKUP($A1734,'Customer Names'!$A$2:$D$2336,3,FALSE)</f>
        <v>Kristina</v>
      </c>
      <c r="C1734" s="16">
        <f>VLOOKUP($A1734,'Medical Examinations'!$A$2:$J$2336,2,FALSE)</f>
        <v>31</v>
      </c>
      <c r="D1734" s="16">
        <f>VLOOKUP($A1734,'Medical Examinations'!$A$2:$J$2336,3,FALSE)</f>
        <v>5.38</v>
      </c>
      <c r="E1734" t="str">
        <f>VLOOKUP($A1734,'Medical Examinations'!$A$2:$J$2336,4,FALSE)</f>
        <v>No</v>
      </c>
      <c r="F1734" t="str">
        <f>VLOOKUP($A1734,'Medical Examinations'!$A$2:$J$2336,5,FALSE)</f>
        <v>No</v>
      </c>
      <c r="G1734" t="str">
        <f>VLOOKUP($A1734,'Medical Examinations'!$A$2:$J$2336,6,FALSE)</f>
        <v>No</v>
      </c>
      <c r="H1734" s="17">
        <f>VLOOKUP($A1734,'Medical Examinations'!$A$2:$J$2336,7,FALSE)</f>
        <v>1</v>
      </c>
      <c r="I1734" t="str">
        <f>VLOOKUP($A1734,'Medical Examinations'!$A$2:$J$2336,8,FALSE)</f>
        <v>No</v>
      </c>
      <c r="J1734" t="str">
        <f>VLOOKUP($A1734,'Medical Examinations'!$A$2:$J$2336,9,FALSE)</f>
        <v>Obesity</v>
      </c>
      <c r="K1734" t="str">
        <f>VLOOKUP($A1734,'Medical Examinations'!$A$2:$J$2336,10,FALSE)</f>
        <v>Normal</v>
      </c>
      <c r="L1734" s="18">
        <f>VLOOKUP($A1734,'Hospitalisation Details'!$A$2:$H$2345,2,FALSE)</f>
        <v>32137</v>
      </c>
      <c r="M1734" s="13">
        <f>VLOOKUP($A1734,'Hospitalisation Details'!$A$2:$H$2345,4,FALSE)</f>
        <v>5240.7700000000004</v>
      </c>
      <c r="N1734" t="str">
        <f>VLOOKUP($A1734,'Hospitalisation Details'!$A$2:$H$2345,5,FALSE)</f>
        <v>tier - 2</v>
      </c>
      <c r="O1734" t="str">
        <f>VLOOKUP($A1734,'Hospitalisation Details'!$A$2:$H$2345,6,FALSE)</f>
        <v>tier - 2</v>
      </c>
      <c r="P1734" t="str">
        <f>VLOOKUP($A1734,'Hospitalisation Details'!$A$2:$H$2345,7,FALSE)</f>
        <v>R1011</v>
      </c>
      <c r="Q1734" s="17">
        <f>VLOOKUP($A1734,'Hospitalisation Details'!$A$2:$H$2345,8,FALSE)</f>
        <v>35</v>
      </c>
    </row>
    <row r="1735" spans="1:17" x14ac:dyDescent="0.25">
      <c r="A1735" t="str">
        <f>'Customer Names'!A1735</f>
        <v>Id1734</v>
      </c>
      <c r="B1735" t="str">
        <f>VLOOKUP($A1735,'Customer Names'!$A$2:$D$2336,3,FALSE)</f>
        <v>Flo</v>
      </c>
      <c r="C1735" s="16">
        <f>VLOOKUP($A1735,'Medical Examinations'!$A$2:$J$2336,2,FALSE)</f>
        <v>26.125</v>
      </c>
      <c r="D1735" s="16">
        <f>VLOOKUP($A1735,'Medical Examinations'!$A$2:$J$2336,3,FALSE)</f>
        <v>5.55</v>
      </c>
      <c r="E1735" t="str">
        <f>VLOOKUP($A1735,'Medical Examinations'!$A$2:$J$2336,4,FALSE)</f>
        <v>No</v>
      </c>
      <c r="F1735" t="str">
        <f>VLOOKUP($A1735,'Medical Examinations'!$A$2:$J$2336,5,FALSE)</f>
        <v>No</v>
      </c>
      <c r="G1735" t="str">
        <f>VLOOKUP($A1735,'Medical Examinations'!$A$2:$J$2336,6,FALSE)</f>
        <v>No</v>
      </c>
      <c r="H1735" s="17">
        <f>VLOOKUP($A1735,'Medical Examinations'!$A$2:$J$2336,7,FALSE)</f>
        <v>1</v>
      </c>
      <c r="I1735" t="str">
        <f>VLOOKUP($A1735,'Medical Examinations'!$A$2:$J$2336,8,FALSE)</f>
        <v>No</v>
      </c>
      <c r="J1735" t="str">
        <f>VLOOKUP($A1735,'Medical Examinations'!$A$2:$J$2336,9,FALSE)</f>
        <v>Overweight</v>
      </c>
      <c r="K1735" t="str">
        <f>VLOOKUP($A1735,'Medical Examinations'!$A$2:$J$2336,10,FALSE)</f>
        <v>Normal</v>
      </c>
      <c r="L1735" s="18">
        <f>VLOOKUP($A1735,'Hospitalisation Details'!$A$2:$H$2345,2,FALSE)</f>
        <v>31957</v>
      </c>
      <c r="M1735" s="13">
        <f>VLOOKUP($A1735,'Hospitalisation Details'!$A$2:$H$2345,4,FALSE)</f>
        <v>5227.99</v>
      </c>
      <c r="N1735" t="str">
        <f>VLOOKUP($A1735,'Hospitalisation Details'!$A$2:$H$2345,5,FALSE)</f>
        <v>tier - 2</v>
      </c>
      <c r="O1735" t="str">
        <f>VLOOKUP($A1735,'Hospitalisation Details'!$A$2:$H$2345,6,FALSE)</f>
        <v>tier - 1</v>
      </c>
      <c r="P1735" t="str">
        <f>VLOOKUP($A1735,'Hospitalisation Details'!$A$2:$H$2345,7,FALSE)</f>
        <v>R1024</v>
      </c>
      <c r="Q1735" s="17">
        <f>VLOOKUP($A1735,'Hospitalisation Details'!$A$2:$H$2345,8,FALSE)</f>
        <v>35</v>
      </c>
    </row>
    <row r="1736" spans="1:17" x14ac:dyDescent="0.25">
      <c r="A1736" t="str">
        <f>'Customer Names'!A1736</f>
        <v>Id1735</v>
      </c>
      <c r="B1736" t="str">
        <f>VLOOKUP($A1736,'Customer Names'!$A$2:$D$2336,3,FALSE)</f>
        <v>Sarah P.</v>
      </c>
      <c r="C1736" s="16">
        <f>VLOOKUP($A1736,'Medical Examinations'!$A$2:$J$2336,2,FALSE)</f>
        <v>30.13</v>
      </c>
      <c r="D1736" s="16">
        <f>VLOOKUP($A1736,'Medical Examinations'!$A$2:$J$2336,3,FALSE)</f>
        <v>4.03</v>
      </c>
      <c r="E1736" t="str">
        <f>VLOOKUP($A1736,'Medical Examinations'!$A$2:$J$2336,4,FALSE)</f>
        <v>yes</v>
      </c>
      <c r="F1736" t="str">
        <f>VLOOKUP($A1736,'Medical Examinations'!$A$2:$J$2336,5,FALSE)</f>
        <v>No</v>
      </c>
      <c r="G1736" t="str">
        <f>VLOOKUP($A1736,'Medical Examinations'!$A$2:$J$2336,6,FALSE)</f>
        <v>No</v>
      </c>
      <c r="H1736" s="17">
        <f>VLOOKUP($A1736,'Medical Examinations'!$A$2:$J$2336,7,FALSE)</f>
        <v>1</v>
      </c>
      <c r="I1736" t="str">
        <f>VLOOKUP($A1736,'Medical Examinations'!$A$2:$J$2336,8,FALSE)</f>
        <v>No</v>
      </c>
      <c r="J1736" t="str">
        <f>VLOOKUP($A1736,'Medical Examinations'!$A$2:$J$2336,9,FALSE)</f>
        <v>Obesity</v>
      </c>
      <c r="K1736" t="str">
        <f>VLOOKUP($A1736,'Medical Examinations'!$A$2:$J$2336,10,FALSE)</f>
        <v>Normal</v>
      </c>
      <c r="L1736" s="18">
        <f>VLOOKUP($A1736,'Hospitalisation Details'!$A$2:$H$2345,2,FALSE)</f>
        <v>34856</v>
      </c>
      <c r="M1736" s="13">
        <f>VLOOKUP($A1736,'Hospitalisation Details'!$A$2:$H$2345,4,FALSE)</f>
        <v>5216.4799999999996</v>
      </c>
      <c r="N1736" t="str">
        <f>VLOOKUP($A1736,'Hospitalisation Details'!$A$2:$H$2345,5,FALSE)</f>
        <v>tier - 2</v>
      </c>
      <c r="O1736" t="str">
        <f>VLOOKUP($A1736,'Hospitalisation Details'!$A$2:$H$2345,6,FALSE)</f>
        <v>tier - 2</v>
      </c>
      <c r="P1736" t="str">
        <f>VLOOKUP($A1736,'Hospitalisation Details'!$A$2:$H$2345,7,FALSE)</f>
        <v>R1025</v>
      </c>
      <c r="Q1736" s="17">
        <f>VLOOKUP($A1736,'Hospitalisation Details'!$A$2:$H$2345,8,FALSE)</f>
        <v>28</v>
      </c>
    </row>
    <row r="1737" spans="1:17" x14ac:dyDescent="0.25">
      <c r="A1737" t="str">
        <f>'Customer Names'!A1737</f>
        <v>Id1736</v>
      </c>
      <c r="B1737" t="str">
        <f>VLOOKUP($A1737,'Customer Names'!$A$2:$D$2336,3,FALSE)</f>
        <v>Anabel</v>
      </c>
      <c r="C1737" s="16">
        <f>VLOOKUP($A1737,'Medical Examinations'!$A$2:$J$2336,2,FALSE)</f>
        <v>34.19</v>
      </c>
      <c r="D1737" s="16">
        <f>VLOOKUP($A1737,'Medical Examinations'!$A$2:$J$2336,3,FALSE)</f>
        <v>4.1900000000000004</v>
      </c>
      <c r="E1737" t="str">
        <f>VLOOKUP($A1737,'Medical Examinations'!$A$2:$J$2336,4,FALSE)</f>
        <v>No</v>
      </c>
      <c r="F1737" t="str">
        <f>VLOOKUP($A1737,'Medical Examinations'!$A$2:$J$2336,5,FALSE)</f>
        <v>No</v>
      </c>
      <c r="G1737" t="str">
        <f>VLOOKUP($A1737,'Medical Examinations'!$A$2:$J$2336,6,FALSE)</f>
        <v>No</v>
      </c>
      <c r="H1737" s="17">
        <f>VLOOKUP($A1737,'Medical Examinations'!$A$2:$J$2336,7,FALSE)</f>
        <v>0</v>
      </c>
      <c r="I1737" t="str">
        <f>VLOOKUP($A1737,'Medical Examinations'!$A$2:$J$2336,8,FALSE)</f>
        <v>No</v>
      </c>
      <c r="J1737" t="str">
        <f>VLOOKUP($A1737,'Medical Examinations'!$A$2:$J$2336,9,FALSE)</f>
        <v>Obesity</v>
      </c>
      <c r="K1737" t="str">
        <f>VLOOKUP($A1737,'Medical Examinations'!$A$2:$J$2336,10,FALSE)</f>
        <v>Normal</v>
      </c>
      <c r="L1737" s="18">
        <f>VLOOKUP($A1737,'Hospitalisation Details'!$A$2:$H$2345,2,FALSE)</f>
        <v>36495</v>
      </c>
      <c r="M1737" s="13">
        <f>VLOOKUP($A1737,'Hospitalisation Details'!$A$2:$H$2345,4,FALSE)</f>
        <v>5213.22</v>
      </c>
      <c r="N1737" t="str">
        <f>VLOOKUP($A1737,'Hospitalisation Details'!$A$2:$H$2345,5,FALSE)</f>
        <v>tier - 2</v>
      </c>
      <c r="O1737" t="str">
        <f>VLOOKUP($A1737,'Hospitalisation Details'!$A$2:$H$2345,6,FALSE)</f>
        <v>tier - 1</v>
      </c>
      <c r="P1737" t="str">
        <f>VLOOKUP($A1737,'Hospitalisation Details'!$A$2:$H$2345,7,FALSE)</f>
        <v>R1012</v>
      </c>
      <c r="Q1737" s="17">
        <f>VLOOKUP($A1737,'Hospitalisation Details'!$A$2:$H$2345,8,FALSE)</f>
        <v>23</v>
      </c>
    </row>
    <row r="1738" spans="1:17" x14ac:dyDescent="0.25">
      <c r="A1738" t="str">
        <f>'Customer Names'!A1738</f>
        <v>Id1737</v>
      </c>
      <c r="B1738" t="str">
        <f>VLOOKUP($A1738,'Customer Names'!$A$2:$D$2336,3,FALSE)</f>
        <v>Ian</v>
      </c>
      <c r="C1738" s="16">
        <f>VLOOKUP($A1738,'Medical Examinations'!$A$2:$J$2336,2,FALSE)</f>
        <v>22.515000000000001</v>
      </c>
      <c r="D1738" s="16">
        <f>VLOOKUP($A1738,'Medical Examinations'!$A$2:$J$2336,3,FALSE)</f>
        <v>4.37</v>
      </c>
      <c r="E1738" t="str">
        <f>VLOOKUP($A1738,'Medical Examinations'!$A$2:$J$2336,4,FALSE)</f>
        <v>No</v>
      </c>
      <c r="F1738" t="str">
        <f>VLOOKUP($A1738,'Medical Examinations'!$A$2:$J$2336,5,FALSE)</f>
        <v>No</v>
      </c>
      <c r="G1738" t="str">
        <f>VLOOKUP($A1738,'Medical Examinations'!$A$2:$J$2336,6,FALSE)</f>
        <v>Yes</v>
      </c>
      <c r="H1738" s="17">
        <f>VLOOKUP($A1738,'Medical Examinations'!$A$2:$J$2336,7,FALSE)</f>
        <v>1</v>
      </c>
      <c r="I1738" t="str">
        <f>VLOOKUP($A1738,'Medical Examinations'!$A$2:$J$2336,8,FALSE)</f>
        <v>No</v>
      </c>
      <c r="J1738" t="str">
        <f>VLOOKUP($A1738,'Medical Examinations'!$A$2:$J$2336,9,FALSE)</f>
        <v>Normal Weight</v>
      </c>
      <c r="K1738" t="str">
        <f>VLOOKUP($A1738,'Medical Examinations'!$A$2:$J$2336,10,FALSE)</f>
        <v>Normal</v>
      </c>
      <c r="L1738" s="18">
        <f>VLOOKUP($A1738,'Hospitalisation Details'!$A$2:$H$2345,2,FALSE)</f>
        <v>34137</v>
      </c>
      <c r="M1738" s="13">
        <f>VLOOKUP($A1738,'Hospitalisation Details'!$A$2:$H$2345,4,FALSE)</f>
        <v>5209.58</v>
      </c>
      <c r="N1738" t="str">
        <f>VLOOKUP($A1738,'Hospitalisation Details'!$A$2:$H$2345,5,FALSE)</f>
        <v>tier - 3</v>
      </c>
      <c r="O1738" t="str">
        <f>VLOOKUP($A1738,'Hospitalisation Details'!$A$2:$H$2345,6,FALSE)</f>
        <v>tier - 3</v>
      </c>
      <c r="P1738" t="str">
        <f>VLOOKUP($A1738,'Hospitalisation Details'!$A$2:$H$2345,7,FALSE)</f>
        <v>R1017</v>
      </c>
      <c r="Q1738" s="17">
        <f>VLOOKUP($A1738,'Hospitalisation Details'!$A$2:$H$2345,8,FALSE)</f>
        <v>29</v>
      </c>
    </row>
    <row r="1739" spans="1:17" x14ac:dyDescent="0.25">
      <c r="A1739" t="str">
        <f>'Customer Names'!A1739</f>
        <v>Id1738</v>
      </c>
      <c r="B1739" t="str">
        <f>VLOOKUP($A1739,'Customer Names'!$A$2:$D$2336,3,FALSE)</f>
        <v>Alex</v>
      </c>
      <c r="C1739" s="16">
        <f>VLOOKUP($A1739,'Medical Examinations'!$A$2:$J$2336,2,FALSE)</f>
        <v>18.239999999999998</v>
      </c>
      <c r="D1739" s="16">
        <f>VLOOKUP($A1739,'Medical Examinations'!$A$2:$J$2336,3,FALSE)</f>
        <v>5.31</v>
      </c>
      <c r="E1739" t="str">
        <f>VLOOKUP($A1739,'Medical Examinations'!$A$2:$J$2336,4,FALSE)</f>
        <v>yes</v>
      </c>
      <c r="F1739" t="str">
        <f>VLOOKUP($A1739,'Medical Examinations'!$A$2:$J$2336,5,FALSE)</f>
        <v>No</v>
      </c>
      <c r="G1739" t="str">
        <f>VLOOKUP($A1739,'Medical Examinations'!$A$2:$J$2336,6,FALSE)</f>
        <v>Yes</v>
      </c>
      <c r="H1739" s="17">
        <f>VLOOKUP($A1739,'Medical Examinations'!$A$2:$J$2336,7,FALSE)</f>
        <v>1</v>
      </c>
      <c r="I1739" t="str">
        <f>VLOOKUP($A1739,'Medical Examinations'!$A$2:$J$2336,8,FALSE)</f>
        <v>No</v>
      </c>
      <c r="J1739" t="str">
        <f>VLOOKUP($A1739,'Medical Examinations'!$A$2:$J$2336,9,FALSE)</f>
        <v>Underweight</v>
      </c>
      <c r="K1739" t="str">
        <f>VLOOKUP($A1739,'Medical Examinations'!$A$2:$J$2336,10,FALSE)</f>
        <v>Normal</v>
      </c>
      <c r="L1739" s="18">
        <f>VLOOKUP($A1739,'Hospitalisation Details'!$A$2:$H$2345,2,FALSE)</f>
        <v>30613</v>
      </c>
      <c r="M1739" s="13">
        <f>VLOOKUP($A1739,'Hospitalisation Details'!$A$2:$H$2345,4,FALSE)</f>
        <v>5207.97</v>
      </c>
      <c r="N1739" t="str">
        <f>VLOOKUP($A1739,'Hospitalisation Details'!$A$2:$H$2345,5,FALSE)</f>
        <v>tier - 2</v>
      </c>
      <c r="O1739" t="str">
        <f>VLOOKUP($A1739,'Hospitalisation Details'!$A$2:$H$2345,6,FALSE)</f>
        <v>tier - 2</v>
      </c>
      <c r="P1739" t="str">
        <f>VLOOKUP($A1739,'Hospitalisation Details'!$A$2:$H$2345,7,FALSE)</f>
        <v>R1012</v>
      </c>
      <c r="Q1739" s="17">
        <f>VLOOKUP($A1739,'Hospitalisation Details'!$A$2:$H$2345,8,FALSE)</f>
        <v>39</v>
      </c>
    </row>
    <row r="1740" spans="1:17" x14ac:dyDescent="0.25">
      <c r="A1740" t="str">
        <f>'Customer Names'!A1740</f>
        <v>Id1739</v>
      </c>
      <c r="B1740" t="str">
        <f>VLOOKUP($A1740,'Customer Names'!$A$2:$D$2336,3,FALSE)</f>
        <v>Richard J</v>
      </c>
      <c r="C1740" s="16">
        <f>VLOOKUP($A1740,'Medical Examinations'!$A$2:$J$2336,2,FALSE)</f>
        <v>37.28</v>
      </c>
      <c r="D1740" s="16">
        <f>VLOOKUP($A1740,'Medical Examinations'!$A$2:$J$2336,3,FALSE)</f>
        <v>4.66</v>
      </c>
      <c r="E1740" t="str">
        <f>VLOOKUP($A1740,'Medical Examinations'!$A$2:$J$2336,4,FALSE)</f>
        <v>No</v>
      </c>
      <c r="F1740" t="str">
        <f>VLOOKUP($A1740,'Medical Examinations'!$A$2:$J$2336,5,FALSE)</f>
        <v>yes</v>
      </c>
      <c r="G1740" t="str">
        <f>VLOOKUP($A1740,'Medical Examinations'!$A$2:$J$2336,6,FALSE)</f>
        <v>No</v>
      </c>
      <c r="H1740" s="17">
        <f>VLOOKUP($A1740,'Medical Examinations'!$A$2:$J$2336,7,FALSE)</f>
        <v>1</v>
      </c>
      <c r="I1740" t="str">
        <f>VLOOKUP($A1740,'Medical Examinations'!$A$2:$J$2336,8,FALSE)</f>
        <v>No</v>
      </c>
      <c r="J1740" t="str">
        <f>VLOOKUP($A1740,'Medical Examinations'!$A$2:$J$2336,9,FALSE)</f>
        <v>Obesity</v>
      </c>
      <c r="K1740" t="str">
        <f>VLOOKUP($A1740,'Medical Examinations'!$A$2:$J$2336,10,FALSE)</f>
        <v>Normal</v>
      </c>
      <c r="L1740" s="18">
        <f>VLOOKUP($A1740,'Hospitalisation Details'!$A$2:$H$2345,2,FALSE)</f>
        <v>38144</v>
      </c>
      <c r="M1740" s="13">
        <f>VLOOKUP($A1740,'Hospitalisation Details'!$A$2:$H$2345,4,FALSE)</f>
        <v>5198.6899999999996</v>
      </c>
      <c r="N1740" t="str">
        <f>VLOOKUP($A1740,'Hospitalisation Details'!$A$2:$H$2345,5,FALSE)</f>
        <v>tier - 2</v>
      </c>
      <c r="O1740" t="str">
        <f>VLOOKUP($A1740,'Hospitalisation Details'!$A$2:$H$2345,6,FALSE)</f>
        <v>tier - 2</v>
      </c>
      <c r="P1740" t="str">
        <f>VLOOKUP($A1740,'Hospitalisation Details'!$A$2:$H$2345,7,FALSE)</f>
        <v>R1022</v>
      </c>
      <c r="Q1740" s="17">
        <f>VLOOKUP($A1740,'Hospitalisation Details'!$A$2:$H$2345,8,FALSE)</f>
        <v>19</v>
      </c>
    </row>
    <row r="1741" spans="1:17" x14ac:dyDescent="0.25">
      <c r="A1741" t="str">
        <f>'Customer Names'!A1741</f>
        <v>Id1740</v>
      </c>
      <c r="B1741" t="str">
        <f>VLOOKUP($A1741,'Customer Names'!$A$2:$D$2336,3,FALSE)</f>
        <v>Jacqueline N.</v>
      </c>
      <c r="C1741" s="16">
        <f>VLOOKUP($A1741,'Medical Examinations'!$A$2:$J$2336,2,FALSE)</f>
        <v>18.2</v>
      </c>
      <c r="D1741" s="16">
        <f>VLOOKUP($A1741,'Medical Examinations'!$A$2:$J$2336,3,FALSE)</f>
        <v>6.19</v>
      </c>
      <c r="E1741" t="str">
        <f>VLOOKUP($A1741,'Medical Examinations'!$A$2:$J$2336,4,FALSE)</f>
        <v>No</v>
      </c>
      <c r="F1741" t="str">
        <f>VLOOKUP($A1741,'Medical Examinations'!$A$2:$J$2336,5,FALSE)</f>
        <v>No</v>
      </c>
      <c r="G1741" t="str">
        <f>VLOOKUP($A1741,'Medical Examinations'!$A$2:$J$2336,6,FALSE)</f>
        <v>Yes</v>
      </c>
      <c r="H1741" s="17">
        <f>VLOOKUP($A1741,'Medical Examinations'!$A$2:$J$2336,7,FALSE)</f>
        <v>1</v>
      </c>
      <c r="I1741" t="str">
        <f>VLOOKUP($A1741,'Medical Examinations'!$A$2:$J$2336,8,FALSE)</f>
        <v>No</v>
      </c>
      <c r="J1741" t="str">
        <f>VLOOKUP($A1741,'Medical Examinations'!$A$2:$J$2336,9,FALSE)</f>
        <v>Underweight</v>
      </c>
      <c r="K1741" t="str">
        <f>VLOOKUP($A1741,'Medical Examinations'!$A$2:$J$2336,10,FALSE)</f>
        <v>Prediabetes</v>
      </c>
      <c r="L1741" s="18">
        <f>VLOOKUP($A1741,'Hospitalisation Details'!$A$2:$H$2345,2,FALSE)</f>
        <v>29110</v>
      </c>
      <c r="M1741" s="13">
        <f>VLOOKUP($A1741,'Hospitalisation Details'!$A$2:$H$2345,4,FALSE)</f>
        <v>5195.58</v>
      </c>
      <c r="N1741" t="str">
        <f>VLOOKUP($A1741,'Hospitalisation Details'!$A$2:$H$2345,5,FALSE)</f>
        <v>tier - 2</v>
      </c>
      <c r="O1741" t="str">
        <f>VLOOKUP($A1741,'Hospitalisation Details'!$A$2:$H$2345,6,FALSE)</f>
        <v>tier - 2</v>
      </c>
      <c r="P1741" t="str">
        <f>VLOOKUP($A1741,'Hospitalisation Details'!$A$2:$H$2345,7,FALSE)</f>
        <v>R1013</v>
      </c>
      <c r="Q1741" s="17">
        <f>VLOOKUP($A1741,'Hospitalisation Details'!$A$2:$H$2345,8,FALSE)</f>
        <v>43</v>
      </c>
    </row>
    <row r="1742" spans="1:17" x14ac:dyDescent="0.25">
      <c r="A1742" t="str">
        <f>'Customer Names'!A1742</f>
        <v>Id1741</v>
      </c>
      <c r="B1742" t="str">
        <f>VLOOKUP($A1742,'Customer Names'!$A$2:$D$2336,3,FALSE)</f>
        <v>Cindy</v>
      </c>
      <c r="C1742" s="16">
        <f>VLOOKUP($A1742,'Medical Examinations'!$A$2:$J$2336,2,FALSE)</f>
        <v>20.53</v>
      </c>
      <c r="D1742" s="16">
        <f>VLOOKUP($A1742,'Medical Examinations'!$A$2:$J$2336,3,FALSE)</f>
        <v>4.8600000000000003</v>
      </c>
      <c r="E1742" t="str">
        <f>VLOOKUP($A1742,'Medical Examinations'!$A$2:$J$2336,4,FALSE)</f>
        <v>No</v>
      </c>
      <c r="F1742" t="str">
        <f>VLOOKUP($A1742,'Medical Examinations'!$A$2:$J$2336,5,FALSE)</f>
        <v>No</v>
      </c>
      <c r="G1742" t="str">
        <f>VLOOKUP($A1742,'Medical Examinations'!$A$2:$J$2336,6,FALSE)</f>
        <v>No</v>
      </c>
      <c r="H1742" s="17">
        <f>VLOOKUP($A1742,'Medical Examinations'!$A$2:$J$2336,7,FALSE)</f>
        <v>1</v>
      </c>
      <c r="I1742" t="str">
        <f>VLOOKUP($A1742,'Medical Examinations'!$A$2:$J$2336,8,FALSE)</f>
        <v>No</v>
      </c>
      <c r="J1742" t="str">
        <f>VLOOKUP($A1742,'Medical Examinations'!$A$2:$J$2336,9,FALSE)</f>
        <v>Normal Weight</v>
      </c>
      <c r="K1742" t="str">
        <f>VLOOKUP($A1742,'Medical Examinations'!$A$2:$J$2336,10,FALSE)</f>
        <v>Normal</v>
      </c>
      <c r="L1742" s="18">
        <f>VLOOKUP($A1742,'Hospitalisation Details'!$A$2:$H$2345,2,FALSE)</f>
        <v>30971</v>
      </c>
      <c r="M1742" s="13">
        <f>VLOOKUP($A1742,'Hospitalisation Details'!$A$2:$H$2345,4,FALSE)</f>
        <v>5177.12</v>
      </c>
      <c r="N1742" t="str">
        <f>VLOOKUP($A1742,'Hospitalisation Details'!$A$2:$H$2345,5,FALSE)</f>
        <v>tier - 2</v>
      </c>
      <c r="O1742" t="str">
        <f>VLOOKUP($A1742,'Hospitalisation Details'!$A$2:$H$2345,6,FALSE)</f>
        <v>tier - 1</v>
      </c>
      <c r="P1742" t="str">
        <f>VLOOKUP($A1742,'Hospitalisation Details'!$A$2:$H$2345,7,FALSE)</f>
        <v>R1013</v>
      </c>
      <c r="Q1742" s="17">
        <f>VLOOKUP($A1742,'Hospitalisation Details'!$A$2:$H$2345,8,FALSE)</f>
        <v>38</v>
      </c>
    </row>
    <row r="1743" spans="1:17" x14ac:dyDescent="0.25">
      <c r="A1743" t="str">
        <f>'Customer Names'!A1743</f>
        <v>Id1742</v>
      </c>
      <c r="B1743" t="str">
        <f>VLOOKUP($A1743,'Customer Names'!$A$2:$D$2336,3,FALSE)</f>
        <v>Marcia</v>
      </c>
      <c r="C1743" s="16">
        <f>VLOOKUP($A1743,'Medical Examinations'!$A$2:$J$2336,2,FALSE)</f>
        <v>23.79</v>
      </c>
      <c r="D1743" s="16">
        <f>VLOOKUP($A1743,'Medical Examinations'!$A$2:$J$2336,3,FALSE)</f>
        <v>4.74</v>
      </c>
      <c r="E1743" t="str">
        <f>VLOOKUP($A1743,'Medical Examinations'!$A$2:$J$2336,4,FALSE)</f>
        <v>No</v>
      </c>
      <c r="F1743" t="str">
        <f>VLOOKUP($A1743,'Medical Examinations'!$A$2:$J$2336,5,FALSE)</f>
        <v>No</v>
      </c>
      <c r="G1743" t="str">
        <f>VLOOKUP($A1743,'Medical Examinations'!$A$2:$J$2336,6,FALSE)</f>
        <v>No</v>
      </c>
      <c r="H1743" s="17">
        <f>VLOOKUP($A1743,'Medical Examinations'!$A$2:$J$2336,7,FALSE)</f>
        <v>0</v>
      </c>
      <c r="I1743" t="str">
        <f>VLOOKUP($A1743,'Medical Examinations'!$A$2:$J$2336,8,FALSE)</f>
        <v>No</v>
      </c>
      <c r="J1743" t="str">
        <f>VLOOKUP($A1743,'Medical Examinations'!$A$2:$J$2336,9,FALSE)</f>
        <v>Normal Weight</v>
      </c>
      <c r="K1743" t="str">
        <f>VLOOKUP($A1743,'Medical Examinations'!$A$2:$J$2336,10,FALSE)</f>
        <v>Normal</v>
      </c>
      <c r="L1743" s="18">
        <f>VLOOKUP($A1743,'Hospitalisation Details'!$A$2:$H$2345,2,FALSE)</f>
        <v>33479</v>
      </c>
      <c r="M1743" s="13">
        <f>VLOOKUP($A1743,'Hospitalisation Details'!$A$2:$H$2345,4,FALSE)</f>
        <v>5166.96</v>
      </c>
      <c r="N1743" t="str">
        <f>VLOOKUP($A1743,'Hospitalisation Details'!$A$2:$H$2345,5,FALSE)</f>
        <v>tier - 2</v>
      </c>
      <c r="O1743" t="str">
        <f>VLOOKUP($A1743,'Hospitalisation Details'!$A$2:$H$2345,6,FALSE)</f>
        <v>tier - 2</v>
      </c>
      <c r="P1743" t="str">
        <f>VLOOKUP($A1743,'Hospitalisation Details'!$A$2:$H$2345,7,FALSE)</f>
        <v>R1012</v>
      </c>
      <c r="Q1743" s="17">
        <f>VLOOKUP($A1743,'Hospitalisation Details'!$A$2:$H$2345,8,FALSE)</f>
        <v>31</v>
      </c>
    </row>
    <row r="1744" spans="1:17" x14ac:dyDescent="0.25">
      <c r="A1744" t="str">
        <f>'Customer Names'!A1744</f>
        <v>Id1743</v>
      </c>
      <c r="B1744" t="str">
        <f>VLOOKUP($A1744,'Customer Names'!$A$2:$D$2336,3,FALSE)</f>
        <v>Samantha R.</v>
      </c>
      <c r="C1744" s="16">
        <f>VLOOKUP($A1744,'Medical Examinations'!$A$2:$J$2336,2,FALSE)</f>
        <v>29.8</v>
      </c>
      <c r="D1744" s="16">
        <f>VLOOKUP($A1744,'Medical Examinations'!$A$2:$J$2336,3,FALSE)</f>
        <v>6.03</v>
      </c>
      <c r="E1744" t="str">
        <f>VLOOKUP($A1744,'Medical Examinations'!$A$2:$J$2336,4,FALSE)</f>
        <v>No</v>
      </c>
      <c r="F1744" t="str">
        <f>VLOOKUP($A1744,'Medical Examinations'!$A$2:$J$2336,5,FALSE)</f>
        <v>No</v>
      </c>
      <c r="G1744" t="str">
        <f>VLOOKUP($A1744,'Medical Examinations'!$A$2:$J$2336,6,FALSE)</f>
        <v>No</v>
      </c>
      <c r="H1744" s="17">
        <f>VLOOKUP($A1744,'Medical Examinations'!$A$2:$J$2336,7,FALSE)</f>
        <v>0</v>
      </c>
      <c r="I1744" t="str">
        <f>VLOOKUP($A1744,'Medical Examinations'!$A$2:$J$2336,8,FALSE)</f>
        <v>No</v>
      </c>
      <c r="J1744" t="str">
        <f>VLOOKUP($A1744,'Medical Examinations'!$A$2:$J$2336,9,FALSE)</f>
        <v>Overweight</v>
      </c>
      <c r="K1744" t="str">
        <f>VLOOKUP($A1744,'Medical Examinations'!$A$2:$J$2336,10,FALSE)</f>
        <v>Prediabetes</v>
      </c>
      <c r="L1744" s="18">
        <f>VLOOKUP($A1744,'Hospitalisation Details'!$A$2:$H$2345,2,FALSE)</f>
        <v>33155</v>
      </c>
      <c r="M1744" s="13">
        <f>VLOOKUP($A1744,'Hospitalisation Details'!$A$2:$H$2345,4,FALSE)</f>
        <v>5152.13</v>
      </c>
      <c r="N1744" t="str">
        <f>VLOOKUP($A1744,'Hospitalisation Details'!$A$2:$H$2345,5,FALSE)</f>
        <v>tier - 2</v>
      </c>
      <c r="O1744" t="str">
        <f>VLOOKUP($A1744,'Hospitalisation Details'!$A$2:$H$2345,6,FALSE)</f>
        <v>tier - 2</v>
      </c>
      <c r="P1744" t="str">
        <f>VLOOKUP($A1744,'Hospitalisation Details'!$A$2:$H$2345,7,FALSE)</f>
        <v>R1011</v>
      </c>
      <c r="Q1744" s="17">
        <f>VLOOKUP($A1744,'Hospitalisation Details'!$A$2:$H$2345,8,FALSE)</f>
        <v>32</v>
      </c>
    </row>
    <row r="1745" spans="1:17" x14ac:dyDescent="0.25">
      <c r="A1745" t="str">
        <f>'Customer Names'!A1745</f>
        <v>Id1744</v>
      </c>
      <c r="B1745" t="str">
        <f>VLOOKUP($A1745,'Customer Names'!$A$2:$D$2336,3,FALSE)</f>
        <v>Katie</v>
      </c>
      <c r="C1745" s="16">
        <f>VLOOKUP($A1745,'Medical Examinations'!$A$2:$J$2336,2,FALSE)</f>
        <v>31.54</v>
      </c>
      <c r="D1745" s="16">
        <f>VLOOKUP($A1745,'Medical Examinations'!$A$2:$J$2336,3,FALSE)</f>
        <v>4.71</v>
      </c>
      <c r="E1745" t="str">
        <f>VLOOKUP($A1745,'Medical Examinations'!$A$2:$J$2336,4,FALSE)</f>
        <v>No</v>
      </c>
      <c r="F1745" t="str">
        <f>VLOOKUP($A1745,'Medical Examinations'!$A$2:$J$2336,5,FALSE)</f>
        <v>No</v>
      </c>
      <c r="G1745" t="str">
        <f>VLOOKUP($A1745,'Medical Examinations'!$A$2:$J$2336,6,FALSE)</f>
        <v>No</v>
      </c>
      <c r="H1745" s="17">
        <f>VLOOKUP($A1745,'Medical Examinations'!$A$2:$J$2336,7,FALSE)</f>
        <v>0</v>
      </c>
      <c r="I1745" t="str">
        <f>VLOOKUP($A1745,'Medical Examinations'!$A$2:$J$2336,8,FALSE)</f>
        <v>No</v>
      </c>
      <c r="J1745" t="str">
        <f>VLOOKUP($A1745,'Medical Examinations'!$A$2:$J$2336,9,FALSE)</f>
        <v>Obesity</v>
      </c>
      <c r="K1745" t="str">
        <f>VLOOKUP($A1745,'Medical Examinations'!$A$2:$J$2336,10,FALSE)</f>
        <v>Normal</v>
      </c>
      <c r="L1745" s="18">
        <f>VLOOKUP($A1745,'Hospitalisation Details'!$A$2:$H$2345,2,FALSE)</f>
        <v>33107</v>
      </c>
      <c r="M1745" s="13">
        <f>VLOOKUP($A1745,'Hospitalisation Details'!$A$2:$H$2345,4,FALSE)</f>
        <v>5148.55</v>
      </c>
      <c r="N1745" t="str">
        <f>VLOOKUP($A1745,'Hospitalisation Details'!$A$2:$H$2345,5,FALSE)</f>
        <v>tier - 2</v>
      </c>
      <c r="O1745" t="str">
        <f>VLOOKUP($A1745,'Hospitalisation Details'!$A$2:$H$2345,6,FALSE)</f>
        <v>tier - 2</v>
      </c>
      <c r="P1745" t="str">
        <f>VLOOKUP($A1745,'Hospitalisation Details'!$A$2:$H$2345,7,FALSE)</f>
        <v>R1024</v>
      </c>
      <c r="Q1745" s="17">
        <f>VLOOKUP($A1745,'Hospitalisation Details'!$A$2:$H$2345,8,FALSE)</f>
        <v>32</v>
      </c>
    </row>
    <row r="1746" spans="1:17" x14ac:dyDescent="0.25">
      <c r="A1746" t="str">
        <f>'Customer Names'!A1746</f>
        <v>Id1745</v>
      </c>
      <c r="B1746" t="str">
        <f>VLOOKUP($A1746,'Customer Names'!$A$2:$D$2336,3,FALSE)</f>
        <v>John P</v>
      </c>
      <c r="C1746" s="16">
        <f>VLOOKUP($A1746,'Medical Examinations'!$A$2:$J$2336,2,FALSE)</f>
        <v>20.82</v>
      </c>
      <c r="D1746" s="16">
        <f>VLOOKUP($A1746,'Medical Examinations'!$A$2:$J$2336,3,FALSE)</f>
        <v>5.55</v>
      </c>
      <c r="E1746" t="str">
        <f>VLOOKUP($A1746,'Medical Examinations'!$A$2:$J$2336,4,FALSE)</f>
        <v>No</v>
      </c>
      <c r="F1746" t="str">
        <f>VLOOKUP($A1746,'Medical Examinations'!$A$2:$J$2336,5,FALSE)</f>
        <v>No</v>
      </c>
      <c r="G1746" t="str">
        <f>VLOOKUP($A1746,'Medical Examinations'!$A$2:$J$2336,6,FALSE)</f>
        <v>No</v>
      </c>
      <c r="H1746" s="17">
        <f>VLOOKUP($A1746,'Medical Examinations'!$A$2:$J$2336,7,FALSE)</f>
        <v>1</v>
      </c>
      <c r="I1746" t="str">
        <f>VLOOKUP($A1746,'Medical Examinations'!$A$2:$J$2336,8,FALSE)</f>
        <v>No</v>
      </c>
      <c r="J1746" t="str">
        <f>VLOOKUP($A1746,'Medical Examinations'!$A$2:$J$2336,9,FALSE)</f>
        <v>Normal Weight</v>
      </c>
      <c r="K1746" t="str">
        <f>VLOOKUP($A1746,'Medical Examinations'!$A$2:$J$2336,10,FALSE)</f>
        <v>Normal</v>
      </c>
      <c r="L1746" s="18">
        <f>VLOOKUP($A1746,'Hospitalisation Details'!$A$2:$H$2345,2,FALSE)</f>
        <v>30916</v>
      </c>
      <c r="M1746" s="13">
        <f>VLOOKUP($A1746,'Hospitalisation Details'!$A$2:$H$2345,4,FALSE)</f>
        <v>5144.18</v>
      </c>
      <c r="N1746" t="str">
        <f>VLOOKUP($A1746,'Hospitalisation Details'!$A$2:$H$2345,5,FALSE)</f>
        <v>tier - 2</v>
      </c>
      <c r="O1746" t="str">
        <f>VLOOKUP($A1746,'Hospitalisation Details'!$A$2:$H$2345,6,FALSE)</f>
        <v>tier - 1</v>
      </c>
      <c r="P1746" t="str">
        <f>VLOOKUP($A1746,'Hospitalisation Details'!$A$2:$H$2345,7,FALSE)</f>
        <v>R1013</v>
      </c>
      <c r="Q1746" s="17">
        <f>VLOOKUP($A1746,'Hospitalisation Details'!$A$2:$H$2345,8,FALSE)</f>
        <v>38</v>
      </c>
    </row>
    <row r="1747" spans="1:17" x14ac:dyDescent="0.25">
      <c r="A1747" t="str">
        <f>'Customer Names'!A1747</f>
        <v>Id1746</v>
      </c>
      <c r="B1747" t="str">
        <f>VLOOKUP($A1747,'Customer Names'!$A$2:$D$2336,3,FALSE)</f>
        <v>Rachel</v>
      </c>
      <c r="C1747" s="16">
        <f>VLOOKUP($A1747,'Medical Examinations'!$A$2:$J$2336,2,FALSE)</f>
        <v>38.83</v>
      </c>
      <c r="D1747" s="16">
        <f>VLOOKUP($A1747,'Medical Examinations'!$A$2:$J$2336,3,FALSE)</f>
        <v>4.78</v>
      </c>
      <c r="E1747" t="str">
        <f>VLOOKUP($A1747,'Medical Examinations'!$A$2:$J$2336,4,FALSE)</f>
        <v>No</v>
      </c>
      <c r="F1747" t="str">
        <f>VLOOKUP($A1747,'Medical Examinations'!$A$2:$J$2336,5,FALSE)</f>
        <v>No</v>
      </c>
      <c r="G1747" t="str">
        <f>VLOOKUP($A1747,'Medical Examinations'!$A$2:$J$2336,6,FALSE)</f>
        <v>Yes</v>
      </c>
      <c r="H1747" s="17">
        <f>VLOOKUP($A1747,'Medical Examinations'!$A$2:$J$2336,7,FALSE)</f>
        <v>1</v>
      </c>
      <c r="I1747" t="str">
        <f>VLOOKUP($A1747,'Medical Examinations'!$A$2:$J$2336,8,FALSE)</f>
        <v>No</v>
      </c>
      <c r="J1747" t="str">
        <f>VLOOKUP($A1747,'Medical Examinations'!$A$2:$J$2336,9,FALSE)</f>
        <v>Obesity</v>
      </c>
      <c r="K1747" t="str">
        <f>VLOOKUP($A1747,'Medical Examinations'!$A$2:$J$2336,10,FALSE)</f>
        <v>Normal</v>
      </c>
      <c r="L1747" s="18">
        <f>VLOOKUP($A1747,'Hospitalisation Details'!$A$2:$H$2345,2,FALSE)</f>
        <v>34313</v>
      </c>
      <c r="M1747" s="13">
        <f>VLOOKUP($A1747,'Hospitalisation Details'!$A$2:$H$2345,4,FALSE)</f>
        <v>5138.26</v>
      </c>
      <c r="N1747" t="str">
        <f>VLOOKUP($A1747,'Hospitalisation Details'!$A$2:$H$2345,5,FALSE)</f>
        <v>tier - 2</v>
      </c>
      <c r="O1747" t="str">
        <f>VLOOKUP($A1747,'Hospitalisation Details'!$A$2:$H$2345,6,FALSE)</f>
        <v>tier - 2</v>
      </c>
      <c r="P1747" t="str">
        <f>VLOOKUP($A1747,'Hospitalisation Details'!$A$2:$H$2345,7,FALSE)</f>
        <v>R1013</v>
      </c>
      <c r="Q1747" s="17">
        <f>VLOOKUP($A1747,'Hospitalisation Details'!$A$2:$H$2345,8,FALSE)</f>
        <v>29</v>
      </c>
    </row>
    <row r="1748" spans="1:17" x14ac:dyDescent="0.25">
      <c r="A1748" t="str">
        <f>'Customer Names'!A1748</f>
        <v>Id1747</v>
      </c>
      <c r="B1748" t="str">
        <f>VLOOKUP($A1748,'Customer Names'!$A$2:$D$2336,3,FALSE)</f>
        <v>Isabelle</v>
      </c>
      <c r="C1748" s="16">
        <f>VLOOKUP($A1748,'Medical Examinations'!$A$2:$J$2336,2,FALSE)</f>
        <v>23.44</v>
      </c>
      <c r="D1748" s="16">
        <f>VLOOKUP($A1748,'Medical Examinations'!$A$2:$J$2336,3,FALSE)</f>
        <v>4.6500000000000004</v>
      </c>
      <c r="E1748" t="str">
        <f>VLOOKUP($A1748,'Medical Examinations'!$A$2:$J$2336,4,FALSE)</f>
        <v>yes</v>
      </c>
      <c r="F1748" t="str">
        <f>VLOOKUP($A1748,'Medical Examinations'!$A$2:$J$2336,5,FALSE)</f>
        <v>No</v>
      </c>
      <c r="G1748" t="str">
        <f>VLOOKUP($A1748,'Medical Examinations'!$A$2:$J$2336,6,FALSE)</f>
        <v>No</v>
      </c>
      <c r="H1748" s="17">
        <f>VLOOKUP($A1748,'Medical Examinations'!$A$2:$J$2336,7,FALSE)</f>
        <v>1</v>
      </c>
      <c r="I1748" t="str">
        <f>VLOOKUP($A1748,'Medical Examinations'!$A$2:$J$2336,8,FALSE)</f>
        <v>No</v>
      </c>
      <c r="J1748" t="str">
        <f>VLOOKUP($A1748,'Medical Examinations'!$A$2:$J$2336,9,FALSE)</f>
        <v>Normal Weight</v>
      </c>
      <c r="K1748" t="str">
        <f>VLOOKUP($A1748,'Medical Examinations'!$A$2:$J$2336,10,FALSE)</f>
        <v>Normal</v>
      </c>
      <c r="L1748" s="18">
        <f>VLOOKUP($A1748,'Hospitalisation Details'!$A$2:$H$2345,2,FALSE)</f>
        <v>32401</v>
      </c>
      <c r="M1748" s="13">
        <f>VLOOKUP($A1748,'Hospitalisation Details'!$A$2:$H$2345,4,FALSE)</f>
        <v>5136.75</v>
      </c>
      <c r="N1748" t="str">
        <f>VLOOKUP($A1748,'Hospitalisation Details'!$A$2:$H$2345,5,FALSE)</f>
        <v>tier - 2</v>
      </c>
      <c r="O1748" t="str">
        <f>VLOOKUP($A1748,'Hospitalisation Details'!$A$2:$H$2345,6,FALSE)</f>
        <v>tier - 1</v>
      </c>
      <c r="P1748" t="str">
        <f>VLOOKUP($A1748,'Hospitalisation Details'!$A$2:$H$2345,7,FALSE)</f>
        <v>R1013</v>
      </c>
      <c r="Q1748" s="17">
        <f>VLOOKUP($A1748,'Hospitalisation Details'!$A$2:$H$2345,8,FALSE)</f>
        <v>34</v>
      </c>
    </row>
    <row r="1749" spans="1:17" x14ac:dyDescent="0.25">
      <c r="A1749" t="str">
        <f>'Customer Names'!A1749</f>
        <v>Id1748</v>
      </c>
      <c r="B1749" t="str">
        <f>VLOOKUP($A1749,'Customer Names'!$A$2:$D$2336,3,FALSE)</f>
        <v>Neil</v>
      </c>
      <c r="C1749" s="16">
        <f>VLOOKUP($A1749,'Medical Examinations'!$A$2:$J$2336,2,FALSE)</f>
        <v>24.13</v>
      </c>
      <c r="D1749" s="16">
        <f>VLOOKUP($A1749,'Medical Examinations'!$A$2:$J$2336,3,FALSE)</f>
        <v>5.2</v>
      </c>
      <c r="E1749" t="str">
        <f>VLOOKUP($A1749,'Medical Examinations'!$A$2:$J$2336,4,FALSE)</f>
        <v>No</v>
      </c>
      <c r="F1749" t="str">
        <f>VLOOKUP($A1749,'Medical Examinations'!$A$2:$J$2336,5,FALSE)</f>
        <v>No</v>
      </c>
      <c r="G1749" t="str">
        <f>VLOOKUP($A1749,'Medical Examinations'!$A$2:$J$2336,6,FALSE)</f>
        <v>No</v>
      </c>
      <c r="H1749" s="17">
        <f>VLOOKUP($A1749,'Medical Examinations'!$A$2:$J$2336,7,FALSE)</f>
        <v>1</v>
      </c>
      <c r="I1749" t="str">
        <f>VLOOKUP($A1749,'Medical Examinations'!$A$2:$J$2336,8,FALSE)</f>
        <v>No</v>
      </c>
      <c r="J1749" t="str">
        <f>VLOOKUP($A1749,'Medical Examinations'!$A$2:$J$2336,9,FALSE)</f>
        <v>Normal Weight</v>
      </c>
      <c r="K1749" t="str">
        <f>VLOOKUP($A1749,'Medical Examinations'!$A$2:$J$2336,10,FALSE)</f>
        <v>Normal</v>
      </c>
      <c r="L1749" s="18">
        <f>VLOOKUP($A1749,'Hospitalisation Details'!$A$2:$H$2345,2,FALSE)</f>
        <v>32033</v>
      </c>
      <c r="M1749" s="13">
        <f>VLOOKUP($A1749,'Hospitalisation Details'!$A$2:$H$2345,4,FALSE)</f>
        <v>5125.22</v>
      </c>
      <c r="N1749" t="str">
        <f>VLOOKUP($A1749,'Hospitalisation Details'!$A$2:$H$2345,5,FALSE)</f>
        <v>tier - 1</v>
      </c>
      <c r="O1749" t="str">
        <f>VLOOKUP($A1749,'Hospitalisation Details'!$A$2:$H$2345,6,FALSE)</f>
        <v>tier - 2</v>
      </c>
      <c r="P1749" t="str">
        <f>VLOOKUP($A1749,'Hospitalisation Details'!$A$2:$H$2345,7,FALSE)</f>
        <v>R1012</v>
      </c>
      <c r="Q1749" s="17">
        <f>VLOOKUP($A1749,'Hospitalisation Details'!$A$2:$H$2345,8,FALSE)</f>
        <v>35</v>
      </c>
    </row>
    <row r="1750" spans="1:17" x14ac:dyDescent="0.25">
      <c r="A1750" t="str">
        <f>'Customer Names'!A1750</f>
        <v>Id1749</v>
      </c>
      <c r="B1750" t="str">
        <f>VLOOKUP($A1750,'Customer Names'!$A$2:$D$2336,3,FALSE)</f>
        <v>Tom</v>
      </c>
      <c r="C1750" s="16">
        <f>VLOOKUP($A1750,'Medical Examinations'!$A$2:$J$2336,2,FALSE)</f>
        <v>42.13</v>
      </c>
      <c r="D1750" s="16">
        <f>VLOOKUP($A1750,'Medical Examinations'!$A$2:$J$2336,3,FALSE)</f>
        <v>4.54</v>
      </c>
      <c r="E1750" t="str">
        <f>VLOOKUP($A1750,'Medical Examinations'!$A$2:$J$2336,4,FALSE)</f>
        <v>yes</v>
      </c>
      <c r="F1750" t="str">
        <f>VLOOKUP($A1750,'Medical Examinations'!$A$2:$J$2336,5,FALSE)</f>
        <v>No</v>
      </c>
      <c r="G1750" t="str">
        <f>VLOOKUP($A1750,'Medical Examinations'!$A$2:$J$2336,6,FALSE)</f>
        <v>No</v>
      </c>
      <c r="H1750" s="17">
        <f>VLOOKUP($A1750,'Medical Examinations'!$A$2:$J$2336,7,FALSE)</f>
        <v>1</v>
      </c>
      <c r="I1750" t="str">
        <f>VLOOKUP($A1750,'Medical Examinations'!$A$2:$J$2336,8,FALSE)</f>
        <v>No</v>
      </c>
      <c r="J1750" t="str">
        <f>VLOOKUP($A1750,'Medical Examinations'!$A$2:$J$2336,9,FALSE)</f>
        <v>Obesity</v>
      </c>
      <c r="K1750" t="str">
        <f>VLOOKUP($A1750,'Medical Examinations'!$A$2:$J$2336,10,FALSE)</f>
        <v>Normal</v>
      </c>
      <c r="L1750" s="18">
        <f>VLOOKUP($A1750,'Hospitalisation Details'!$A$2:$H$2345,2,FALSE)</f>
        <v>32448</v>
      </c>
      <c r="M1750" s="13">
        <f>VLOOKUP($A1750,'Hospitalisation Details'!$A$2:$H$2345,4,FALSE)</f>
        <v>5124.1899999999996</v>
      </c>
      <c r="N1750" t="str">
        <f>VLOOKUP($A1750,'Hospitalisation Details'!$A$2:$H$2345,5,FALSE)</f>
        <v>tier - 2</v>
      </c>
      <c r="O1750" t="str">
        <f>VLOOKUP($A1750,'Hospitalisation Details'!$A$2:$H$2345,6,FALSE)</f>
        <v>tier - 3</v>
      </c>
      <c r="P1750" t="str">
        <f>VLOOKUP($A1750,'Hospitalisation Details'!$A$2:$H$2345,7,FALSE)</f>
        <v>R1013</v>
      </c>
      <c r="Q1750" s="17">
        <f>VLOOKUP($A1750,'Hospitalisation Details'!$A$2:$H$2345,8,FALSE)</f>
        <v>34</v>
      </c>
    </row>
    <row r="1751" spans="1:17" x14ac:dyDescent="0.25">
      <c r="A1751" t="str">
        <f>'Customer Names'!A1751</f>
        <v>Id1750</v>
      </c>
      <c r="B1751" t="str">
        <f>VLOOKUP($A1751,'Customer Names'!$A$2:$D$2336,3,FALSE)</f>
        <v>Nathan</v>
      </c>
      <c r="C1751" s="16">
        <f>VLOOKUP($A1751,'Medical Examinations'!$A$2:$J$2336,2,FALSE)</f>
        <v>17.86</v>
      </c>
      <c r="D1751" s="16">
        <f>VLOOKUP($A1751,'Medical Examinations'!$A$2:$J$2336,3,FALSE)</f>
        <v>4.1100000000000003</v>
      </c>
      <c r="E1751" t="str">
        <f>VLOOKUP($A1751,'Medical Examinations'!$A$2:$J$2336,4,FALSE)</f>
        <v>No</v>
      </c>
      <c r="F1751" t="str">
        <f>VLOOKUP($A1751,'Medical Examinations'!$A$2:$J$2336,5,FALSE)</f>
        <v>No</v>
      </c>
      <c r="G1751" t="str">
        <f>VLOOKUP($A1751,'Medical Examinations'!$A$2:$J$2336,6,FALSE)</f>
        <v>No</v>
      </c>
      <c r="H1751" s="17">
        <f>VLOOKUP($A1751,'Medical Examinations'!$A$2:$J$2336,7,FALSE)</f>
        <v>1</v>
      </c>
      <c r="I1751" t="str">
        <f>VLOOKUP($A1751,'Medical Examinations'!$A$2:$J$2336,8,FALSE)</f>
        <v>No</v>
      </c>
      <c r="J1751" t="str">
        <f>VLOOKUP($A1751,'Medical Examinations'!$A$2:$J$2336,9,FALSE)</f>
        <v>Underweight</v>
      </c>
      <c r="K1751" t="str">
        <f>VLOOKUP($A1751,'Medical Examinations'!$A$2:$J$2336,10,FALSE)</f>
        <v>Normal</v>
      </c>
      <c r="L1751" s="18">
        <f>VLOOKUP($A1751,'Hospitalisation Details'!$A$2:$H$2345,2,FALSE)</f>
        <v>32099</v>
      </c>
      <c r="M1751" s="13">
        <f>VLOOKUP($A1751,'Hospitalisation Details'!$A$2:$H$2345,4,FALSE)</f>
        <v>5116.5</v>
      </c>
      <c r="N1751" t="str">
        <f>VLOOKUP($A1751,'Hospitalisation Details'!$A$2:$H$2345,5,FALSE)</f>
        <v>tier - 2</v>
      </c>
      <c r="O1751" t="str">
        <f>VLOOKUP($A1751,'Hospitalisation Details'!$A$2:$H$2345,6,FALSE)</f>
        <v>tier - 2</v>
      </c>
      <c r="P1751" t="str">
        <f>VLOOKUP($A1751,'Hospitalisation Details'!$A$2:$H$2345,7,FALSE)</f>
        <v>R1012</v>
      </c>
      <c r="Q1751" s="17">
        <f>VLOOKUP($A1751,'Hospitalisation Details'!$A$2:$H$2345,8,FALSE)</f>
        <v>35</v>
      </c>
    </row>
    <row r="1752" spans="1:17" x14ac:dyDescent="0.25">
      <c r="A1752" t="str">
        <f>'Customer Names'!A1752</f>
        <v>Id1751</v>
      </c>
      <c r="B1752" t="str">
        <f>VLOOKUP($A1752,'Customer Names'!$A$2:$D$2336,3,FALSE)</f>
        <v>Kelli N</v>
      </c>
      <c r="C1752" s="16">
        <f>VLOOKUP($A1752,'Medical Examinations'!$A$2:$J$2336,2,FALSE)</f>
        <v>32.78</v>
      </c>
      <c r="D1752" s="16">
        <f>VLOOKUP($A1752,'Medical Examinations'!$A$2:$J$2336,3,FALSE)</f>
        <v>4.63</v>
      </c>
      <c r="E1752" t="str">
        <f>VLOOKUP($A1752,'Medical Examinations'!$A$2:$J$2336,4,FALSE)</f>
        <v>No</v>
      </c>
      <c r="F1752" t="str">
        <f>VLOOKUP($A1752,'Medical Examinations'!$A$2:$J$2336,5,FALSE)</f>
        <v>No</v>
      </c>
      <c r="G1752" t="str">
        <f>VLOOKUP($A1752,'Medical Examinations'!$A$2:$J$2336,6,FALSE)</f>
        <v>No</v>
      </c>
      <c r="H1752" s="17">
        <f>VLOOKUP($A1752,'Medical Examinations'!$A$2:$J$2336,7,FALSE)</f>
        <v>0</v>
      </c>
      <c r="I1752" t="str">
        <f>VLOOKUP($A1752,'Medical Examinations'!$A$2:$J$2336,8,FALSE)</f>
        <v>No</v>
      </c>
      <c r="J1752" t="str">
        <f>VLOOKUP($A1752,'Medical Examinations'!$A$2:$J$2336,9,FALSE)</f>
        <v>Obesity</v>
      </c>
      <c r="K1752" t="str">
        <f>VLOOKUP($A1752,'Medical Examinations'!$A$2:$J$2336,10,FALSE)</f>
        <v>Normal</v>
      </c>
      <c r="L1752" s="18">
        <f>VLOOKUP($A1752,'Hospitalisation Details'!$A$2:$H$2345,2,FALSE)</f>
        <v>36330</v>
      </c>
      <c r="M1752" s="13">
        <f>VLOOKUP($A1752,'Hospitalisation Details'!$A$2:$H$2345,4,FALSE)</f>
        <v>5087.92</v>
      </c>
      <c r="N1752" t="str">
        <f>VLOOKUP($A1752,'Hospitalisation Details'!$A$2:$H$2345,5,FALSE)</f>
        <v>tier - 2</v>
      </c>
      <c r="O1752" t="str">
        <f>VLOOKUP($A1752,'Hospitalisation Details'!$A$2:$H$2345,6,FALSE)</f>
        <v>tier - 2</v>
      </c>
      <c r="P1752" t="str">
        <f>VLOOKUP($A1752,'Hospitalisation Details'!$A$2:$H$2345,7,FALSE)</f>
        <v>R1026</v>
      </c>
      <c r="Q1752" s="17">
        <f>VLOOKUP($A1752,'Hospitalisation Details'!$A$2:$H$2345,8,FALSE)</f>
        <v>23</v>
      </c>
    </row>
    <row r="1753" spans="1:17" x14ac:dyDescent="0.25">
      <c r="A1753" t="str">
        <f>'Customer Names'!A1753</f>
        <v>Id1752</v>
      </c>
      <c r="B1753" t="str">
        <f>VLOOKUP($A1753,'Customer Names'!$A$2:$D$2336,3,FALSE)</f>
        <v>Scott M.</v>
      </c>
      <c r="C1753" s="16">
        <f>VLOOKUP($A1753,'Medical Examinations'!$A$2:$J$2336,2,FALSE)</f>
        <v>23.9</v>
      </c>
      <c r="D1753" s="16">
        <f>VLOOKUP($A1753,'Medical Examinations'!$A$2:$J$2336,3,FALSE)</f>
        <v>6.06</v>
      </c>
      <c r="E1753" t="str">
        <f>VLOOKUP($A1753,'Medical Examinations'!$A$2:$J$2336,4,FALSE)</f>
        <v>yes</v>
      </c>
      <c r="F1753" t="str">
        <f>VLOOKUP($A1753,'Medical Examinations'!$A$2:$J$2336,5,FALSE)</f>
        <v>No</v>
      </c>
      <c r="G1753" t="str">
        <f>VLOOKUP($A1753,'Medical Examinations'!$A$2:$J$2336,6,FALSE)</f>
        <v>Yes</v>
      </c>
      <c r="H1753" s="17">
        <f>VLOOKUP($A1753,'Medical Examinations'!$A$2:$J$2336,7,FALSE)</f>
        <v>1</v>
      </c>
      <c r="I1753" t="str">
        <f>VLOOKUP($A1753,'Medical Examinations'!$A$2:$J$2336,8,FALSE)</f>
        <v>No</v>
      </c>
      <c r="J1753" t="str">
        <f>VLOOKUP($A1753,'Medical Examinations'!$A$2:$J$2336,9,FALSE)</f>
        <v>Normal Weight</v>
      </c>
      <c r="K1753" t="str">
        <f>VLOOKUP($A1753,'Medical Examinations'!$A$2:$J$2336,10,FALSE)</f>
        <v>Prediabetes</v>
      </c>
      <c r="L1753" s="18">
        <f>VLOOKUP($A1753,'Hospitalisation Details'!$A$2:$H$2345,2,FALSE)</f>
        <v>35625</v>
      </c>
      <c r="M1753" s="13">
        <f>VLOOKUP($A1753,'Hospitalisation Details'!$A$2:$H$2345,4,FALSE)</f>
        <v>5080.1000000000004</v>
      </c>
      <c r="N1753" t="str">
        <f>VLOOKUP($A1753,'Hospitalisation Details'!$A$2:$H$2345,5,FALSE)</f>
        <v>tier - 3</v>
      </c>
      <c r="O1753" t="str">
        <f>VLOOKUP($A1753,'Hospitalisation Details'!$A$2:$H$2345,6,FALSE)</f>
        <v>tier - 2</v>
      </c>
      <c r="P1753" t="str">
        <f>VLOOKUP($A1753,'Hospitalisation Details'!$A$2:$H$2345,7,FALSE)</f>
        <v>R1011</v>
      </c>
      <c r="Q1753" s="17">
        <f>VLOOKUP($A1753,'Hospitalisation Details'!$A$2:$H$2345,8,FALSE)</f>
        <v>25</v>
      </c>
    </row>
    <row r="1754" spans="1:17" x14ac:dyDescent="0.25">
      <c r="A1754" t="str">
        <f>'Customer Names'!A1754</f>
        <v>Id1753</v>
      </c>
      <c r="B1754" t="str">
        <f>VLOOKUP($A1754,'Customer Names'!$A$2:$D$2336,3,FALSE)</f>
        <v>Grant A</v>
      </c>
      <c r="C1754" s="16">
        <f>VLOOKUP($A1754,'Medical Examinations'!$A$2:$J$2336,2,FALSE)</f>
        <v>15.47</v>
      </c>
      <c r="D1754" s="16">
        <f>VLOOKUP($A1754,'Medical Examinations'!$A$2:$J$2336,3,FALSE)</f>
        <v>8.43</v>
      </c>
      <c r="E1754" t="str">
        <f>VLOOKUP($A1754,'Medical Examinations'!$A$2:$J$2336,4,FALSE)</f>
        <v>No</v>
      </c>
      <c r="F1754" t="str">
        <f>VLOOKUP($A1754,'Medical Examinations'!$A$2:$J$2336,5,FALSE)</f>
        <v>No</v>
      </c>
      <c r="G1754" t="str">
        <f>VLOOKUP($A1754,'Medical Examinations'!$A$2:$J$2336,6,FALSE)</f>
        <v>No</v>
      </c>
      <c r="H1754" s="17">
        <f>VLOOKUP($A1754,'Medical Examinations'!$A$2:$J$2336,7,FALSE)</f>
        <v>0</v>
      </c>
      <c r="I1754" t="str">
        <f>VLOOKUP($A1754,'Medical Examinations'!$A$2:$J$2336,8,FALSE)</f>
        <v>No</v>
      </c>
      <c r="J1754" t="str">
        <f>VLOOKUP($A1754,'Medical Examinations'!$A$2:$J$2336,9,FALSE)</f>
        <v>Underweight</v>
      </c>
      <c r="K1754" t="str">
        <f>VLOOKUP($A1754,'Medical Examinations'!$A$2:$J$2336,10,FALSE)</f>
        <v>Diabetes</v>
      </c>
      <c r="L1754" s="18">
        <f>VLOOKUP($A1754,'Hospitalisation Details'!$A$2:$H$2345,2,FALSE)</f>
        <v>28816</v>
      </c>
      <c r="M1754" s="13">
        <f>VLOOKUP($A1754,'Hospitalisation Details'!$A$2:$H$2345,4,FALSE)</f>
        <v>5077.1899999999996</v>
      </c>
      <c r="N1754" t="str">
        <f>VLOOKUP($A1754,'Hospitalisation Details'!$A$2:$H$2345,5,FALSE)</f>
        <v>tier - 2</v>
      </c>
      <c r="O1754" t="str">
        <f>VLOOKUP($A1754,'Hospitalisation Details'!$A$2:$H$2345,6,FALSE)</f>
        <v>tier - 3</v>
      </c>
      <c r="P1754" t="str">
        <f>VLOOKUP($A1754,'Hospitalisation Details'!$A$2:$H$2345,7,FALSE)</f>
        <v>R1012</v>
      </c>
      <c r="Q1754" s="17">
        <f>VLOOKUP($A1754,'Hospitalisation Details'!$A$2:$H$2345,8,FALSE)</f>
        <v>44</v>
      </c>
    </row>
    <row r="1755" spans="1:17" x14ac:dyDescent="0.25">
      <c r="A1755" t="str">
        <f>'Customer Names'!A1755</f>
        <v>Id1754</v>
      </c>
      <c r="B1755" t="str">
        <f>VLOOKUP($A1755,'Customer Names'!$A$2:$D$2336,3,FALSE)</f>
        <v>Jonathan C</v>
      </c>
      <c r="C1755" s="16">
        <f>VLOOKUP($A1755,'Medical Examinations'!$A$2:$J$2336,2,FALSE)</f>
        <v>28.54</v>
      </c>
      <c r="D1755" s="16">
        <f>VLOOKUP($A1755,'Medical Examinations'!$A$2:$J$2336,3,FALSE)</f>
        <v>5.51</v>
      </c>
      <c r="E1755" t="str">
        <f>VLOOKUP($A1755,'Medical Examinations'!$A$2:$J$2336,4,FALSE)</f>
        <v>No</v>
      </c>
      <c r="F1755" t="str">
        <f>VLOOKUP($A1755,'Medical Examinations'!$A$2:$J$2336,5,FALSE)</f>
        <v>No</v>
      </c>
      <c r="G1755" t="str">
        <f>VLOOKUP($A1755,'Medical Examinations'!$A$2:$J$2336,6,FALSE)</f>
        <v>Yes</v>
      </c>
      <c r="H1755" s="17">
        <f>VLOOKUP($A1755,'Medical Examinations'!$A$2:$J$2336,7,FALSE)</f>
        <v>1</v>
      </c>
      <c r="I1755" t="str">
        <f>VLOOKUP($A1755,'Medical Examinations'!$A$2:$J$2336,8,FALSE)</f>
        <v>No</v>
      </c>
      <c r="J1755" t="str">
        <f>VLOOKUP($A1755,'Medical Examinations'!$A$2:$J$2336,9,FALSE)</f>
        <v>Overweight</v>
      </c>
      <c r="K1755" t="str">
        <f>VLOOKUP($A1755,'Medical Examinations'!$A$2:$J$2336,10,FALSE)</f>
        <v>Normal</v>
      </c>
      <c r="L1755" s="18">
        <f>VLOOKUP($A1755,'Hospitalisation Details'!$A$2:$H$2345,2,FALSE)</f>
        <v>34131</v>
      </c>
      <c r="M1755" s="13">
        <f>VLOOKUP($A1755,'Hospitalisation Details'!$A$2:$H$2345,4,FALSE)</f>
        <v>5059.5600000000004</v>
      </c>
      <c r="N1755" t="str">
        <f>VLOOKUP($A1755,'Hospitalisation Details'!$A$2:$H$2345,5,FALSE)</f>
        <v>tier - 2</v>
      </c>
      <c r="O1755" t="str">
        <f>VLOOKUP($A1755,'Hospitalisation Details'!$A$2:$H$2345,6,FALSE)</f>
        <v>tier - 1</v>
      </c>
      <c r="P1755" t="str">
        <f>VLOOKUP($A1755,'Hospitalisation Details'!$A$2:$H$2345,7,FALSE)</f>
        <v>R1021</v>
      </c>
      <c r="Q1755" s="17">
        <f>VLOOKUP($A1755,'Hospitalisation Details'!$A$2:$H$2345,8,FALSE)</f>
        <v>29</v>
      </c>
    </row>
    <row r="1756" spans="1:17" x14ac:dyDescent="0.25">
      <c r="A1756" t="str">
        <f>'Customer Names'!A1756</f>
        <v>Id1755</v>
      </c>
      <c r="B1756" t="str">
        <f>VLOOKUP($A1756,'Customer Names'!$A$2:$D$2336,3,FALSE)</f>
        <v>Rachael M.</v>
      </c>
      <c r="C1756" s="16">
        <f>VLOOKUP($A1756,'Medical Examinations'!$A$2:$J$2336,2,FALSE)</f>
        <v>18.54</v>
      </c>
      <c r="D1756" s="16">
        <f>VLOOKUP($A1756,'Medical Examinations'!$A$2:$J$2336,3,FALSE)</f>
        <v>4.95</v>
      </c>
      <c r="E1756" t="str">
        <f>VLOOKUP($A1756,'Medical Examinations'!$A$2:$J$2336,4,FALSE)</f>
        <v>No</v>
      </c>
      <c r="F1756" t="str">
        <f>VLOOKUP($A1756,'Medical Examinations'!$A$2:$J$2336,5,FALSE)</f>
        <v>No</v>
      </c>
      <c r="G1756" t="str">
        <f>VLOOKUP($A1756,'Medical Examinations'!$A$2:$J$2336,6,FALSE)</f>
        <v>No</v>
      </c>
      <c r="H1756" s="17">
        <f>VLOOKUP($A1756,'Medical Examinations'!$A$2:$J$2336,7,FALSE)</f>
        <v>0</v>
      </c>
      <c r="I1756" t="str">
        <f>VLOOKUP($A1756,'Medical Examinations'!$A$2:$J$2336,8,FALSE)</f>
        <v>No</v>
      </c>
      <c r="J1756" t="str">
        <f>VLOOKUP($A1756,'Medical Examinations'!$A$2:$J$2336,9,FALSE)</f>
        <v>Normal Weight</v>
      </c>
      <c r="K1756" t="str">
        <f>VLOOKUP($A1756,'Medical Examinations'!$A$2:$J$2336,10,FALSE)</f>
        <v>Normal</v>
      </c>
      <c r="L1756" s="18">
        <f>VLOOKUP($A1756,'Hospitalisation Details'!$A$2:$H$2345,2,FALSE)</f>
        <v>29471</v>
      </c>
      <c r="M1756" s="13">
        <f>VLOOKUP($A1756,'Hospitalisation Details'!$A$2:$H$2345,4,FALSE)</f>
        <v>5054.05</v>
      </c>
      <c r="N1756" t="str">
        <f>VLOOKUP($A1756,'Hospitalisation Details'!$A$2:$H$2345,5,FALSE)</f>
        <v>tier - 2</v>
      </c>
      <c r="O1756" t="str">
        <f>VLOOKUP($A1756,'Hospitalisation Details'!$A$2:$H$2345,6,FALSE)</f>
        <v>tier - 2</v>
      </c>
      <c r="P1756" t="str">
        <f>VLOOKUP($A1756,'Hospitalisation Details'!$A$2:$H$2345,7,FALSE)</f>
        <v>R1013</v>
      </c>
      <c r="Q1756" s="17">
        <f>VLOOKUP($A1756,'Hospitalisation Details'!$A$2:$H$2345,8,FALSE)</f>
        <v>42</v>
      </c>
    </row>
    <row r="1757" spans="1:17" x14ac:dyDescent="0.25">
      <c r="A1757" t="str">
        <f>'Customer Names'!A1757</f>
        <v>Id1756</v>
      </c>
      <c r="B1757" t="str">
        <f>VLOOKUP($A1757,'Customer Names'!$A$2:$D$2336,3,FALSE)</f>
        <v>Pilar</v>
      </c>
      <c r="C1757" s="16">
        <f>VLOOKUP($A1757,'Medical Examinations'!$A$2:$J$2336,2,FALSE)</f>
        <v>32.18</v>
      </c>
      <c r="D1757" s="16">
        <f>VLOOKUP($A1757,'Medical Examinations'!$A$2:$J$2336,3,FALSE)</f>
        <v>6.44</v>
      </c>
      <c r="E1757" t="str">
        <f>VLOOKUP($A1757,'Medical Examinations'!$A$2:$J$2336,4,FALSE)</f>
        <v>yes</v>
      </c>
      <c r="F1757" t="str">
        <f>VLOOKUP($A1757,'Medical Examinations'!$A$2:$J$2336,5,FALSE)</f>
        <v>No</v>
      </c>
      <c r="G1757" t="str">
        <f>VLOOKUP($A1757,'Medical Examinations'!$A$2:$J$2336,6,FALSE)</f>
        <v>Yes</v>
      </c>
      <c r="H1757" s="17">
        <f>VLOOKUP($A1757,'Medical Examinations'!$A$2:$J$2336,7,FALSE)</f>
        <v>1</v>
      </c>
      <c r="I1757" t="str">
        <f>VLOOKUP($A1757,'Medical Examinations'!$A$2:$J$2336,8,FALSE)</f>
        <v>No</v>
      </c>
      <c r="J1757" t="str">
        <f>VLOOKUP($A1757,'Medical Examinations'!$A$2:$J$2336,9,FALSE)</f>
        <v>Obesity</v>
      </c>
      <c r="K1757" t="str">
        <f>VLOOKUP($A1757,'Medical Examinations'!$A$2:$J$2336,10,FALSE)</f>
        <v>Prediabetes</v>
      </c>
      <c r="L1757" s="18">
        <f>VLOOKUP($A1757,'Hospitalisation Details'!$A$2:$H$2345,2,FALSE)</f>
        <v>35640</v>
      </c>
      <c r="M1757" s="13">
        <f>VLOOKUP($A1757,'Hospitalisation Details'!$A$2:$H$2345,4,FALSE)</f>
        <v>5045.1499999999996</v>
      </c>
      <c r="N1757" t="str">
        <f>VLOOKUP($A1757,'Hospitalisation Details'!$A$2:$H$2345,5,FALSE)</f>
        <v>tier - 2</v>
      </c>
      <c r="O1757" t="str">
        <f>VLOOKUP($A1757,'Hospitalisation Details'!$A$2:$H$2345,6,FALSE)</f>
        <v>tier - 2</v>
      </c>
      <c r="P1757" t="str">
        <f>VLOOKUP($A1757,'Hospitalisation Details'!$A$2:$H$2345,7,FALSE)</f>
        <v>R1012</v>
      </c>
      <c r="Q1757" s="17">
        <f>VLOOKUP($A1757,'Hospitalisation Details'!$A$2:$H$2345,8,FALSE)</f>
        <v>25</v>
      </c>
    </row>
    <row r="1758" spans="1:17" x14ac:dyDescent="0.25">
      <c r="A1758" t="str">
        <f>'Customer Names'!A1758</f>
        <v>Id1757</v>
      </c>
      <c r="B1758" t="str">
        <f>VLOOKUP($A1758,'Customer Names'!$A$2:$D$2336,3,FALSE)</f>
        <v>Kyle M</v>
      </c>
      <c r="C1758" s="16">
        <f>VLOOKUP($A1758,'Medical Examinations'!$A$2:$J$2336,2,FALSE)</f>
        <v>37.380000000000003</v>
      </c>
      <c r="D1758" s="16">
        <f>VLOOKUP($A1758,'Medical Examinations'!$A$2:$J$2336,3,FALSE)</f>
        <v>6.05</v>
      </c>
      <c r="E1758" t="str">
        <f>VLOOKUP($A1758,'Medical Examinations'!$A$2:$J$2336,4,FALSE)</f>
        <v>yes</v>
      </c>
      <c r="F1758" t="str">
        <f>VLOOKUP($A1758,'Medical Examinations'!$A$2:$J$2336,5,FALSE)</f>
        <v>No</v>
      </c>
      <c r="G1758" t="str">
        <f>VLOOKUP($A1758,'Medical Examinations'!$A$2:$J$2336,6,FALSE)</f>
        <v>No</v>
      </c>
      <c r="H1758" s="17">
        <f>VLOOKUP($A1758,'Medical Examinations'!$A$2:$J$2336,7,FALSE)</f>
        <v>0</v>
      </c>
      <c r="I1758" t="str">
        <f>VLOOKUP($A1758,'Medical Examinations'!$A$2:$J$2336,8,FALSE)</f>
        <v>No</v>
      </c>
      <c r="J1758" t="str">
        <f>VLOOKUP($A1758,'Medical Examinations'!$A$2:$J$2336,9,FALSE)</f>
        <v>Obesity</v>
      </c>
      <c r="K1758" t="str">
        <f>VLOOKUP($A1758,'Medical Examinations'!$A$2:$J$2336,10,FALSE)</f>
        <v>Prediabetes</v>
      </c>
      <c r="L1758" s="18">
        <f>VLOOKUP($A1758,'Hospitalisation Details'!$A$2:$H$2345,2,FALSE)</f>
        <v>37180</v>
      </c>
      <c r="M1758" s="13">
        <f>VLOOKUP($A1758,'Hospitalisation Details'!$A$2:$H$2345,4,FALSE)</f>
        <v>5043.13</v>
      </c>
      <c r="N1758" t="str">
        <f>VLOOKUP($A1758,'Hospitalisation Details'!$A$2:$H$2345,5,FALSE)</f>
        <v>tier - 2</v>
      </c>
      <c r="O1758" t="str">
        <f>VLOOKUP($A1758,'Hospitalisation Details'!$A$2:$H$2345,6,FALSE)</f>
        <v>tier - 3</v>
      </c>
      <c r="P1758" t="str">
        <f>VLOOKUP($A1758,'Hospitalisation Details'!$A$2:$H$2345,7,FALSE)</f>
        <v>R1011</v>
      </c>
      <c r="Q1758" s="17">
        <f>VLOOKUP($A1758,'Hospitalisation Details'!$A$2:$H$2345,8,FALSE)</f>
        <v>21</v>
      </c>
    </row>
    <row r="1759" spans="1:17" x14ac:dyDescent="0.25">
      <c r="A1759" t="str">
        <f>'Customer Names'!A1759</f>
        <v>Id1758</v>
      </c>
      <c r="B1759" t="str">
        <f>VLOOKUP($A1759,'Customer Names'!$A$2:$D$2336,3,FALSE)</f>
        <v>Christie</v>
      </c>
      <c r="C1759" s="16">
        <f>VLOOKUP($A1759,'Medical Examinations'!$A$2:$J$2336,2,FALSE)</f>
        <v>31.12</v>
      </c>
      <c r="D1759" s="16">
        <f>VLOOKUP($A1759,'Medical Examinations'!$A$2:$J$2336,3,FALSE)</f>
        <v>4.76</v>
      </c>
      <c r="E1759" t="str">
        <f>VLOOKUP($A1759,'Medical Examinations'!$A$2:$J$2336,4,FALSE)</f>
        <v>yes</v>
      </c>
      <c r="F1759" t="str">
        <f>VLOOKUP($A1759,'Medical Examinations'!$A$2:$J$2336,5,FALSE)</f>
        <v>No</v>
      </c>
      <c r="G1759" t="str">
        <f>VLOOKUP($A1759,'Medical Examinations'!$A$2:$J$2336,6,FALSE)</f>
        <v>Yes</v>
      </c>
      <c r="H1759" s="17">
        <f>VLOOKUP($A1759,'Medical Examinations'!$A$2:$J$2336,7,FALSE)</f>
        <v>1</v>
      </c>
      <c r="I1759" t="str">
        <f>VLOOKUP($A1759,'Medical Examinations'!$A$2:$J$2336,8,FALSE)</f>
        <v>No</v>
      </c>
      <c r="J1759" t="str">
        <f>VLOOKUP($A1759,'Medical Examinations'!$A$2:$J$2336,9,FALSE)</f>
        <v>Obesity</v>
      </c>
      <c r="K1759" t="str">
        <f>VLOOKUP($A1759,'Medical Examinations'!$A$2:$J$2336,10,FALSE)</f>
        <v>Normal</v>
      </c>
      <c r="L1759" s="18">
        <f>VLOOKUP($A1759,'Hospitalisation Details'!$A$2:$H$2345,2,FALSE)</f>
        <v>35768</v>
      </c>
      <c r="M1759" s="13">
        <f>VLOOKUP($A1759,'Hospitalisation Details'!$A$2:$H$2345,4,FALSE)</f>
        <v>5038.57</v>
      </c>
      <c r="N1759" t="str">
        <f>VLOOKUP($A1759,'Hospitalisation Details'!$A$2:$H$2345,5,FALSE)</f>
        <v>tier - 2</v>
      </c>
      <c r="O1759" t="str">
        <f>VLOOKUP($A1759,'Hospitalisation Details'!$A$2:$H$2345,6,FALSE)</f>
        <v>tier - 2</v>
      </c>
      <c r="P1759" t="str">
        <f>VLOOKUP($A1759,'Hospitalisation Details'!$A$2:$H$2345,7,FALSE)</f>
        <v>R1025</v>
      </c>
      <c r="Q1759" s="17">
        <f>VLOOKUP($A1759,'Hospitalisation Details'!$A$2:$H$2345,8,FALSE)</f>
        <v>25</v>
      </c>
    </row>
    <row r="1760" spans="1:17" x14ac:dyDescent="0.25">
      <c r="A1760" t="str">
        <f>'Customer Names'!A1760</f>
        <v>Id1759</v>
      </c>
      <c r="B1760" t="str">
        <f>VLOOKUP($A1760,'Customer Names'!$A$2:$D$2336,3,FALSE)</f>
        <v>David A.</v>
      </c>
      <c r="C1760" s="16">
        <f>VLOOKUP($A1760,'Medical Examinations'!$A$2:$J$2336,2,FALSE)</f>
        <v>22.01</v>
      </c>
      <c r="D1760" s="16">
        <f>VLOOKUP($A1760,'Medical Examinations'!$A$2:$J$2336,3,FALSE)</f>
        <v>6.72</v>
      </c>
      <c r="E1760" t="str">
        <f>VLOOKUP($A1760,'Medical Examinations'!$A$2:$J$2336,4,FALSE)</f>
        <v>yes</v>
      </c>
      <c r="F1760" t="str">
        <f>VLOOKUP($A1760,'Medical Examinations'!$A$2:$J$2336,5,FALSE)</f>
        <v>No</v>
      </c>
      <c r="G1760" t="str">
        <f>VLOOKUP($A1760,'Medical Examinations'!$A$2:$J$2336,6,FALSE)</f>
        <v>No</v>
      </c>
      <c r="H1760" s="17">
        <f>VLOOKUP($A1760,'Medical Examinations'!$A$2:$J$2336,7,FALSE)</f>
        <v>1</v>
      </c>
      <c r="I1760" t="str">
        <f>VLOOKUP($A1760,'Medical Examinations'!$A$2:$J$2336,8,FALSE)</f>
        <v>No</v>
      </c>
      <c r="J1760" t="str">
        <f>VLOOKUP($A1760,'Medical Examinations'!$A$2:$J$2336,9,FALSE)</f>
        <v>Normal Weight</v>
      </c>
      <c r="K1760" t="str">
        <f>VLOOKUP($A1760,'Medical Examinations'!$A$2:$J$2336,10,FALSE)</f>
        <v>Diabetes</v>
      </c>
      <c r="L1760" s="18">
        <f>VLOOKUP($A1760,'Hospitalisation Details'!$A$2:$H$2345,2,FALSE)</f>
        <v>31592</v>
      </c>
      <c r="M1760" s="13">
        <f>VLOOKUP($A1760,'Hospitalisation Details'!$A$2:$H$2345,4,FALSE)</f>
        <v>5034.1000000000004</v>
      </c>
      <c r="N1760" t="str">
        <f>VLOOKUP($A1760,'Hospitalisation Details'!$A$2:$H$2345,5,FALSE)</f>
        <v>tier - 2</v>
      </c>
      <c r="O1760" t="str">
        <f>VLOOKUP($A1760,'Hospitalisation Details'!$A$2:$H$2345,6,FALSE)</f>
        <v>tier - 2</v>
      </c>
      <c r="P1760" t="str">
        <f>VLOOKUP($A1760,'Hospitalisation Details'!$A$2:$H$2345,7,FALSE)</f>
        <v>R1013</v>
      </c>
      <c r="Q1760" s="17">
        <f>VLOOKUP($A1760,'Hospitalisation Details'!$A$2:$H$2345,8,FALSE)</f>
        <v>36</v>
      </c>
    </row>
    <row r="1761" spans="1:17" x14ac:dyDescent="0.25">
      <c r="A1761" t="str">
        <f>'Customer Names'!A1761</f>
        <v>Id1760</v>
      </c>
      <c r="B1761" t="str">
        <f>VLOOKUP($A1761,'Customer Names'!$A$2:$D$2336,3,FALSE)</f>
        <v>Masahiro</v>
      </c>
      <c r="C1761" s="16">
        <f>VLOOKUP($A1761,'Medical Examinations'!$A$2:$J$2336,2,FALSE)</f>
        <v>27.645</v>
      </c>
      <c r="D1761" s="16">
        <f>VLOOKUP($A1761,'Medical Examinations'!$A$2:$J$2336,3,FALSE)</f>
        <v>5.7</v>
      </c>
      <c r="E1761" t="str">
        <f>VLOOKUP($A1761,'Medical Examinations'!$A$2:$J$2336,4,FALSE)</f>
        <v>No</v>
      </c>
      <c r="F1761" t="str">
        <f>VLOOKUP($A1761,'Medical Examinations'!$A$2:$J$2336,5,FALSE)</f>
        <v>No</v>
      </c>
      <c r="G1761" t="str">
        <f>VLOOKUP($A1761,'Medical Examinations'!$A$2:$J$2336,6,FALSE)</f>
        <v>No</v>
      </c>
      <c r="H1761" s="17">
        <f>VLOOKUP($A1761,'Medical Examinations'!$A$2:$J$2336,7,FALSE)</f>
        <v>0</v>
      </c>
      <c r="I1761" t="str">
        <f>VLOOKUP($A1761,'Medical Examinations'!$A$2:$J$2336,8,FALSE)</f>
        <v>No</v>
      </c>
      <c r="J1761" t="str">
        <f>VLOOKUP($A1761,'Medical Examinations'!$A$2:$J$2336,9,FALSE)</f>
        <v>Overweight</v>
      </c>
      <c r="K1761" t="str">
        <f>VLOOKUP($A1761,'Medical Examinations'!$A$2:$J$2336,10,FALSE)</f>
        <v>Prediabetes</v>
      </c>
      <c r="L1761" s="18">
        <f>VLOOKUP($A1761,'Hospitalisation Details'!$A$2:$H$2345,2,FALSE)</f>
        <v>33491</v>
      </c>
      <c r="M1761" s="13">
        <f>VLOOKUP($A1761,'Hospitalisation Details'!$A$2:$H$2345,4,FALSE)</f>
        <v>5031.2700000000004</v>
      </c>
      <c r="N1761" t="str">
        <f>VLOOKUP($A1761,'Hospitalisation Details'!$A$2:$H$2345,5,FALSE)</f>
        <v>tier - 3</v>
      </c>
      <c r="O1761" t="str">
        <f>VLOOKUP($A1761,'Hospitalisation Details'!$A$2:$H$2345,6,FALSE)</f>
        <v>tier - 1</v>
      </c>
      <c r="P1761" t="str">
        <f>VLOOKUP($A1761,'Hospitalisation Details'!$A$2:$H$2345,7,FALSE)</f>
        <v>R1016</v>
      </c>
      <c r="Q1761" s="17">
        <f>VLOOKUP($A1761,'Hospitalisation Details'!$A$2:$H$2345,8,FALSE)</f>
        <v>31</v>
      </c>
    </row>
    <row r="1762" spans="1:17" x14ac:dyDescent="0.25">
      <c r="A1762" t="str">
        <f>'Customer Names'!A1762</f>
        <v>Id1761</v>
      </c>
      <c r="B1762" t="str">
        <f>VLOOKUP($A1762,'Customer Names'!$A$2:$D$2336,3,FALSE)</f>
        <v>Logan B.</v>
      </c>
      <c r="C1762" s="16">
        <f>VLOOKUP($A1762,'Medical Examinations'!$A$2:$J$2336,2,FALSE)</f>
        <v>29.64</v>
      </c>
      <c r="D1762" s="16">
        <f>VLOOKUP($A1762,'Medical Examinations'!$A$2:$J$2336,3,FALSE)</f>
        <v>5.31</v>
      </c>
      <c r="E1762" t="str">
        <f>VLOOKUP($A1762,'Medical Examinations'!$A$2:$J$2336,4,FALSE)</f>
        <v>yes</v>
      </c>
      <c r="F1762" t="str">
        <f>VLOOKUP($A1762,'Medical Examinations'!$A$2:$J$2336,5,FALSE)</f>
        <v>No</v>
      </c>
      <c r="G1762" t="str">
        <f>VLOOKUP($A1762,'Medical Examinations'!$A$2:$J$2336,6,FALSE)</f>
        <v>No</v>
      </c>
      <c r="H1762" s="17">
        <f>VLOOKUP($A1762,'Medical Examinations'!$A$2:$J$2336,7,FALSE)</f>
        <v>0</v>
      </c>
      <c r="I1762" t="str">
        <f>VLOOKUP($A1762,'Medical Examinations'!$A$2:$J$2336,8,FALSE)</f>
        <v>No</v>
      </c>
      <c r="J1762" t="str">
        <f>VLOOKUP($A1762,'Medical Examinations'!$A$2:$J$2336,9,FALSE)</f>
        <v>Overweight</v>
      </c>
      <c r="K1762" t="str">
        <f>VLOOKUP($A1762,'Medical Examinations'!$A$2:$J$2336,10,FALSE)</f>
        <v>Normal</v>
      </c>
      <c r="L1762" s="18">
        <f>VLOOKUP($A1762,'Hospitalisation Details'!$A$2:$H$2345,2,FALSE)</f>
        <v>31409</v>
      </c>
      <c r="M1762" s="13">
        <f>VLOOKUP($A1762,'Hospitalisation Details'!$A$2:$H$2345,4,FALSE)</f>
        <v>5028.1499999999996</v>
      </c>
      <c r="N1762" t="str">
        <f>VLOOKUP($A1762,'Hospitalisation Details'!$A$2:$H$2345,5,FALSE)</f>
        <v>tier - 1</v>
      </c>
      <c r="O1762" t="str">
        <f>VLOOKUP($A1762,'Hospitalisation Details'!$A$2:$H$2345,6,FALSE)</f>
        <v>tier - 2</v>
      </c>
      <c r="P1762" t="str">
        <f>VLOOKUP($A1762,'Hospitalisation Details'!$A$2:$H$2345,7,FALSE)</f>
        <v>R1012</v>
      </c>
      <c r="Q1762" s="17">
        <f>VLOOKUP($A1762,'Hospitalisation Details'!$A$2:$H$2345,8,FALSE)</f>
        <v>37</v>
      </c>
    </row>
    <row r="1763" spans="1:17" x14ac:dyDescent="0.25">
      <c r="A1763" t="str">
        <f>'Customer Names'!A1763</f>
        <v>Id1762</v>
      </c>
      <c r="B1763" t="str">
        <f>VLOOKUP($A1763,'Customer Names'!$A$2:$D$2336,3,FALSE)</f>
        <v>Stephanie L.</v>
      </c>
      <c r="C1763" s="16">
        <f>VLOOKUP($A1763,'Medical Examinations'!$A$2:$J$2336,2,FALSE)</f>
        <v>33.700000000000003</v>
      </c>
      <c r="D1763" s="16">
        <f>VLOOKUP($A1763,'Medical Examinations'!$A$2:$J$2336,3,FALSE)</f>
        <v>4.32</v>
      </c>
      <c r="E1763" t="str">
        <f>VLOOKUP($A1763,'Medical Examinations'!$A$2:$J$2336,4,FALSE)</f>
        <v>yes</v>
      </c>
      <c r="F1763" t="str">
        <f>VLOOKUP($A1763,'Medical Examinations'!$A$2:$J$2336,5,FALSE)</f>
        <v>No</v>
      </c>
      <c r="G1763" t="str">
        <f>VLOOKUP($A1763,'Medical Examinations'!$A$2:$J$2336,6,FALSE)</f>
        <v>No</v>
      </c>
      <c r="H1763" s="17">
        <f>VLOOKUP($A1763,'Medical Examinations'!$A$2:$J$2336,7,FALSE)</f>
        <v>1</v>
      </c>
      <c r="I1763" t="str">
        <f>VLOOKUP($A1763,'Medical Examinations'!$A$2:$J$2336,8,FALSE)</f>
        <v>No</v>
      </c>
      <c r="J1763" t="str">
        <f>VLOOKUP($A1763,'Medical Examinations'!$A$2:$J$2336,9,FALSE)</f>
        <v>Obesity</v>
      </c>
      <c r="K1763" t="str">
        <f>VLOOKUP($A1763,'Medical Examinations'!$A$2:$J$2336,10,FALSE)</f>
        <v>Normal</v>
      </c>
      <c r="L1763" s="18">
        <f>VLOOKUP($A1763,'Hospitalisation Details'!$A$2:$H$2345,2,FALSE)</f>
        <v>32456</v>
      </c>
      <c r="M1763" s="13">
        <f>VLOOKUP($A1763,'Hospitalisation Details'!$A$2:$H$2345,4,FALSE)</f>
        <v>5012.47</v>
      </c>
      <c r="N1763" t="str">
        <f>VLOOKUP($A1763,'Hospitalisation Details'!$A$2:$H$2345,5,FALSE)</f>
        <v>tier - 2</v>
      </c>
      <c r="O1763" t="str">
        <f>VLOOKUP($A1763,'Hospitalisation Details'!$A$2:$H$2345,6,FALSE)</f>
        <v>tier - 3</v>
      </c>
      <c r="P1763" t="str">
        <f>VLOOKUP($A1763,'Hospitalisation Details'!$A$2:$H$2345,7,FALSE)</f>
        <v>R1011</v>
      </c>
      <c r="Q1763" s="17">
        <f>VLOOKUP($A1763,'Hospitalisation Details'!$A$2:$H$2345,8,FALSE)</f>
        <v>34</v>
      </c>
    </row>
    <row r="1764" spans="1:17" x14ac:dyDescent="0.25">
      <c r="A1764" t="str">
        <f>'Customer Names'!A1764</f>
        <v>Id1763</v>
      </c>
      <c r="B1764" t="str">
        <f>VLOOKUP($A1764,'Customer Names'!$A$2:$D$2336,3,FALSE)</f>
        <v>Angela H</v>
      </c>
      <c r="C1764" s="16">
        <f>VLOOKUP($A1764,'Medical Examinations'!$A$2:$J$2336,2,FALSE)</f>
        <v>27.5</v>
      </c>
      <c r="D1764" s="16">
        <f>VLOOKUP($A1764,'Medical Examinations'!$A$2:$J$2336,3,FALSE)</f>
        <v>4.2300000000000004</v>
      </c>
      <c r="E1764" t="str">
        <f>VLOOKUP($A1764,'Medical Examinations'!$A$2:$J$2336,4,FALSE)</f>
        <v>yes</v>
      </c>
      <c r="F1764" t="str">
        <f>VLOOKUP($A1764,'Medical Examinations'!$A$2:$J$2336,5,FALSE)</f>
        <v>No</v>
      </c>
      <c r="G1764" t="str">
        <f>VLOOKUP($A1764,'Medical Examinations'!$A$2:$J$2336,6,FALSE)</f>
        <v>No</v>
      </c>
      <c r="H1764" s="17">
        <f>VLOOKUP($A1764,'Medical Examinations'!$A$2:$J$2336,7,FALSE)</f>
        <v>1</v>
      </c>
      <c r="I1764" t="str">
        <f>VLOOKUP($A1764,'Medical Examinations'!$A$2:$J$2336,8,FALSE)</f>
        <v>No</v>
      </c>
      <c r="J1764" t="str">
        <f>VLOOKUP($A1764,'Medical Examinations'!$A$2:$J$2336,9,FALSE)</f>
        <v>Overweight</v>
      </c>
      <c r="K1764" t="str">
        <f>VLOOKUP($A1764,'Medical Examinations'!$A$2:$J$2336,10,FALSE)</f>
        <v>Normal</v>
      </c>
      <c r="L1764" s="18">
        <f>VLOOKUP($A1764,'Hospitalisation Details'!$A$2:$H$2345,2,FALSE)</f>
        <v>32332</v>
      </c>
      <c r="M1764" s="13">
        <f>VLOOKUP($A1764,'Hospitalisation Details'!$A$2:$H$2345,4,FALSE)</f>
        <v>5003.8500000000004</v>
      </c>
      <c r="N1764" t="str">
        <f>VLOOKUP($A1764,'Hospitalisation Details'!$A$2:$H$2345,5,FALSE)</f>
        <v>tier - 2</v>
      </c>
      <c r="O1764" t="str">
        <f>VLOOKUP($A1764,'Hospitalisation Details'!$A$2:$H$2345,6,FALSE)</f>
        <v>tier - 3</v>
      </c>
      <c r="P1764" t="str">
        <f>VLOOKUP($A1764,'Hospitalisation Details'!$A$2:$H$2345,7,FALSE)</f>
        <v>R1011</v>
      </c>
      <c r="Q1764" s="17">
        <f>VLOOKUP($A1764,'Hospitalisation Details'!$A$2:$H$2345,8,FALSE)</f>
        <v>34</v>
      </c>
    </row>
    <row r="1765" spans="1:17" x14ac:dyDescent="0.25">
      <c r="A1765" t="str">
        <f>'Customer Names'!A1765</f>
        <v>Id1764</v>
      </c>
      <c r="B1765" t="str">
        <f>VLOOKUP($A1765,'Customer Names'!$A$2:$D$2336,3,FALSE)</f>
        <v>Britt K</v>
      </c>
      <c r="C1765" s="16">
        <f>VLOOKUP($A1765,'Medical Examinations'!$A$2:$J$2336,2,FALSE)</f>
        <v>16.12</v>
      </c>
      <c r="D1765" s="16">
        <f>VLOOKUP($A1765,'Medical Examinations'!$A$2:$J$2336,3,FALSE)</f>
        <v>6.09</v>
      </c>
      <c r="E1765" t="str">
        <f>VLOOKUP($A1765,'Medical Examinations'!$A$2:$J$2336,4,FALSE)</f>
        <v>No</v>
      </c>
      <c r="F1765" t="str">
        <f>VLOOKUP($A1765,'Medical Examinations'!$A$2:$J$2336,5,FALSE)</f>
        <v>No</v>
      </c>
      <c r="G1765" t="str">
        <f>VLOOKUP($A1765,'Medical Examinations'!$A$2:$J$2336,6,FALSE)</f>
        <v>No</v>
      </c>
      <c r="H1765" s="17">
        <f>VLOOKUP($A1765,'Medical Examinations'!$A$2:$J$2336,7,FALSE)</f>
        <v>0</v>
      </c>
      <c r="I1765" t="str">
        <f>VLOOKUP($A1765,'Medical Examinations'!$A$2:$J$2336,8,FALSE)</f>
        <v>No</v>
      </c>
      <c r="J1765" t="str">
        <f>VLOOKUP($A1765,'Medical Examinations'!$A$2:$J$2336,9,FALSE)</f>
        <v>Underweight</v>
      </c>
      <c r="K1765" t="str">
        <f>VLOOKUP($A1765,'Medical Examinations'!$A$2:$J$2336,10,FALSE)</f>
        <v>Prediabetes</v>
      </c>
      <c r="L1765" s="18">
        <f>VLOOKUP($A1765,'Hospitalisation Details'!$A$2:$H$2345,2,FALSE)</f>
        <v>28285</v>
      </c>
      <c r="M1765" s="13">
        <f>VLOOKUP($A1765,'Hospitalisation Details'!$A$2:$H$2345,4,FALSE)</f>
        <v>5003.7700000000004</v>
      </c>
      <c r="N1765" t="str">
        <f>VLOOKUP($A1765,'Hospitalisation Details'!$A$2:$H$2345,5,FALSE)</f>
        <v>tier - 2</v>
      </c>
      <c r="O1765" t="str">
        <f>VLOOKUP($A1765,'Hospitalisation Details'!$A$2:$H$2345,6,FALSE)</f>
        <v>tier - 3</v>
      </c>
      <c r="P1765" t="str">
        <f>VLOOKUP($A1765,'Hospitalisation Details'!$A$2:$H$2345,7,FALSE)</f>
        <v>R1013</v>
      </c>
      <c r="Q1765" s="17">
        <f>VLOOKUP($A1765,'Hospitalisation Details'!$A$2:$H$2345,8,FALSE)</f>
        <v>45</v>
      </c>
    </row>
    <row r="1766" spans="1:17" x14ac:dyDescent="0.25">
      <c r="A1766" t="str">
        <f>'Customer Names'!A1766</f>
        <v>Id1765</v>
      </c>
      <c r="B1766" t="str">
        <f>VLOOKUP($A1766,'Customer Names'!$A$2:$D$2336,3,FALSE)</f>
        <v>Joyce R.</v>
      </c>
      <c r="C1766" s="16">
        <f>VLOOKUP($A1766,'Medical Examinations'!$A$2:$J$2336,2,FALSE)</f>
        <v>26.73</v>
      </c>
      <c r="D1766" s="16">
        <f>VLOOKUP($A1766,'Medical Examinations'!$A$2:$J$2336,3,FALSE)</f>
        <v>4.74</v>
      </c>
      <c r="E1766" t="str">
        <f>VLOOKUP($A1766,'Medical Examinations'!$A$2:$J$2336,4,FALSE)</f>
        <v>yes</v>
      </c>
      <c r="F1766" t="str">
        <f>VLOOKUP($A1766,'Medical Examinations'!$A$2:$J$2336,5,FALSE)</f>
        <v>No</v>
      </c>
      <c r="G1766" t="str">
        <f>VLOOKUP($A1766,'Medical Examinations'!$A$2:$J$2336,6,FALSE)</f>
        <v>No</v>
      </c>
      <c r="H1766" s="17">
        <f>VLOOKUP($A1766,'Medical Examinations'!$A$2:$J$2336,7,FALSE)</f>
        <v>1</v>
      </c>
      <c r="I1766" t="str">
        <f>VLOOKUP($A1766,'Medical Examinations'!$A$2:$J$2336,8,FALSE)</f>
        <v>No</v>
      </c>
      <c r="J1766" t="str">
        <f>VLOOKUP($A1766,'Medical Examinations'!$A$2:$J$2336,9,FALSE)</f>
        <v>Overweight</v>
      </c>
      <c r="K1766" t="str">
        <f>VLOOKUP($A1766,'Medical Examinations'!$A$2:$J$2336,10,FALSE)</f>
        <v>Normal</v>
      </c>
      <c r="L1766" s="18">
        <f>VLOOKUP($A1766,'Hospitalisation Details'!$A$2:$H$2345,2,FALSE)</f>
        <v>32390</v>
      </c>
      <c r="M1766" s="13">
        <f>VLOOKUP($A1766,'Hospitalisation Details'!$A$2:$H$2345,4,FALSE)</f>
        <v>5002.78</v>
      </c>
      <c r="N1766" t="str">
        <f>VLOOKUP($A1766,'Hospitalisation Details'!$A$2:$H$2345,5,FALSE)</f>
        <v>tier - 2</v>
      </c>
      <c r="O1766" t="str">
        <f>VLOOKUP($A1766,'Hospitalisation Details'!$A$2:$H$2345,6,FALSE)</f>
        <v>tier - 2</v>
      </c>
      <c r="P1766" t="str">
        <f>VLOOKUP($A1766,'Hospitalisation Details'!$A$2:$H$2345,7,FALSE)</f>
        <v>R1013</v>
      </c>
      <c r="Q1766" s="17">
        <f>VLOOKUP($A1766,'Hospitalisation Details'!$A$2:$H$2345,8,FALSE)</f>
        <v>34</v>
      </c>
    </row>
    <row r="1767" spans="1:17" x14ac:dyDescent="0.25">
      <c r="A1767" t="str">
        <f>'Customer Names'!A1767</f>
        <v>Id1766</v>
      </c>
      <c r="B1767" t="str">
        <f>VLOOKUP($A1767,'Customer Names'!$A$2:$D$2336,3,FALSE)</f>
        <v>Ben</v>
      </c>
      <c r="C1767" s="16">
        <f>VLOOKUP($A1767,'Medical Examinations'!$A$2:$J$2336,2,FALSE)</f>
        <v>37.25</v>
      </c>
      <c r="D1767" s="16">
        <f>VLOOKUP($A1767,'Medical Examinations'!$A$2:$J$2336,3,FALSE)</f>
        <v>6.23</v>
      </c>
      <c r="E1767" t="str">
        <f>VLOOKUP($A1767,'Medical Examinations'!$A$2:$J$2336,4,FALSE)</f>
        <v>yes</v>
      </c>
      <c r="F1767" t="str">
        <f>VLOOKUP($A1767,'Medical Examinations'!$A$2:$J$2336,5,FALSE)</f>
        <v>No</v>
      </c>
      <c r="G1767" t="str">
        <f>VLOOKUP($A1767,'Medical Examinations'!$A$2:$J$2336,6,FALSE)</f>
        <v>No</v>
      </c>
      <c r="H1767" s="17">
        <f>VLOOKUP($A1767,'Medical Examinations'!$A$2:$J$2336,7,FALSE)</f>
        <v>0</v>
      </c>
      <c r="I1767" t="str">
        <f>VLOOKUP($A1767,'Medical Examinations'!$A$2:$J$2336,8,FALSE)</f>
        <v>No</v>
      </c>
      <c r="J1767" t="str">
        <f>VLOOKUP($A1767,'Medical Examinations'!$A$2:$J$2336,9,FALSE)</f>
        <v>Obesity</v>
      </c>
      <c r="K1767" t="str">
        <f>VLOOKUP($A1767,'Medical Examinations'!$A$2:$J$2336,10,FALSE)</f>
        <v>Prediabetes</v>
      </c>
      <c r="L1767" s="18">
        <f>VLOOKUP($A1767,'Hospitalisation Details'!$A$2:$H$2345,2,FALSE)</f>
        <v>37169</v>
      </c>
      <c r="M1767" s="13">
        <f>VLOOKUP($A1767,'Hospitalisation Details'!$A$2:$H$2345,4,FALSE)</f>
        <v>4999.04</v>
      </c>
      <c r="N1767" t="str">
        <f>VLOOKUP($A1767,'Hospitalisation Details'!$A$2:$H$2345,5,FALSE)</f>
        <v>tier - 2</v>
      </c>
      <c r="O1767" t="str">
        <f>VLOOKUP($A1767,'Hospitalisation Details'!$A$2:$H$2345,6,FALSE)</f>
        <v>tier - 2</v>
      </c>
      <c r="P1767" t="str">
        <f>VLOOKUP($A1767,'Hospitalisation Details'!$A$2:$H$2345,7,FALSE)</f>
        <v>R1011</v>
      </c>
      <c r="Q1767" s="17">
        <f>VLOOKUP($A1767,'Hospitalisation Details'!$A$2:$H$2345,8,FALSE)</f>
        <v>21</v>
      </c>
    </row>
    <row r="1768" spans="1:17" x14ac:dyDescent="0.25">
      <c r="A1768" t="str">
        <f>'Customer Names'!A1768</f>
        <v>Id1767</v>
      </c>
      <c r="B1768" t="str">
        <f>VLOOKUP($A1768,'Customer Names'!$A$2:$D$2336,3,FALSE)</f>
        <v>Sarah M.</v>
      </c>
      <c r="C1768" s="16">
        <f>VLOOKUP($A1768,'Medical Examinations'!$A$2:$J$2336,2,FALSE)</f>
        <v>23.56</v>
      </c>
      <c r="D1768" s="16">
        <f>VLOOKUP($A1768,'Medical Examinations'!$A$2:$J$2336,3,FALSE)</f>
        <v>5.45</v>
      </c>
      <c r="E1768" t="str">
        <f>VLOOKUP($A1768,'Medical Examinations'!$A$2:$J$2336,4,FALSE)</f>
        <v>yes</v>
      </c>
      <c r="F1768" t="str">
        <f>VLOOKUP($A1768,'Medical Examinations'!$A$2:$J$2336,5,FALSE)</f>
        <v>No</v>
      </c>
      <c r="G1768" t="str">
        <f>VLOOKUP($A1768,'Medical Examinations'!$A$2:$J$2336,6,FALSE)</f>
        <v>No</v>
      </c>
      <c r="H1768" s="17">
        <f>VLOOKUP($A1768,'Medical Examinations'!$A$2:$J$2336,7,FALSE)</f>
        <v>1</v>
      </c>
      <c r="I1768" t="str">
        <f>VLOOKUP($A1768,'Medical Examinations'!$A$2:$J$2336,8,FALSE)</f>
        <v>No</v>
      </c>
      <c r="J1768" t="str">
        <f>VLOOKUP($A1768,'Medical Examinations'!$A$2:$J$2336,9,FALSE)</f>
        <v>Normal Weight</v>
      </c>
      <c r="K1768" t="str">
        <f>VLOOKUP($A1768,'Medical Examinations'!$A$2:$J$2336,10,FALSE)</f>
        <v>Normal</v>
      </c>
      <c r="L1768" s="18">
        <f>VLOOKUP($A1768,'Hospitalisation Details'!$A$2:$H$2345,2,FALSE)</f>
        <v>32318</v>
      </c>
      <c r="M1768" s="13">
        <f>VLOOKUP($A1768,'Hospitalisation Details'!$A$2:$H$2345,4,FALSE)</f>
        <v>4992.38</v>
      </c>
      <c r="N1768" t="str">
        <f>VLOOKUP($A1768,'Hospitalisation Details'!$A$2:$H$2345,5,FALSE)</f>
        <v>tier - 2</v>
      </c>
      <c r="O1768" t="str">
        <f>VLOOKUP($A1768,'Hospitalisation Details'!$A$2:$H$2345,6,FALSE)</f>
        <v>tier - 3</v>
      </c>
      <c r="P1768" t="str">
        <f>VLOOKUP($A1768,'Hospitalisation Details'!$A$2:$H$2345,7,FALSE)</f>
        <v>R1024</v>
      </c>
      <c r="Q1768" s="17">
        <f>VLOOKUP($A1768,'Hospitalisation Details'!$A$2:$H$2345,8,FALSE)</f>
        <v>34</v>
      </c>
    </row>
    <row r="1769" spans="1:17" x14ac:dyDescent="0.25">
      <c r="A1769" t="str">
        <f>'Customer Names'!A1769</f>
        <v>Id1768</v>
      </c>
      <c r="B1769" t="str">
        <f>VLOOKUP($A1769,'Customer Names'!$A$2:$D$2336,3,FALSE)</f>
        <v>Sarah</v>
      </c>
      <c r="C1769" s="16">
        <f>VLOOKUP($A1769,'Medical Examinations'!$A$2:$J$2336,2,FALSE)</f>
        <v>15.84</v>
      </c>
      <c r="D1769" s="16">
        <f>VLOOKUP($A1769,'Medical Examinations'!$A$2:$J$2336,3,FALSE)</f>
        <v>10.34</v>
      </c>
      <c r="E1769" t="str">
        <f>VLOOKUP($A1769,'Medical Examinations'!$A$2:$J$2336,4,FALSE)</f>
        <v>No</v>
      </c>
      <c r="F1769" t="str">
        <f>VLOOKUP($A1769,'Medical Examinations'!$A$2:$J$2336,5,FALSE)</f>
        <v>No</v>
      </c>
      <c r="G1769" t="str">
        <f>VLOOKUP($A1769,'Medical Examinations'!$A$2:$J$2336,6,FALSE)</f>
        <v>No</v>
      </c>
      <c r="H1769" s="17">
        <f>VLOOKUP($A1769,'Medical Examinations'!$A$2:$J$2336,7,FALSE)</f>
        <v>2</v>
      </c>
      <c r="I1769" t="str">
        <f>VLOOKUP($A1769,'Medical Examinations'!$A$2:$J$2336,8,FALSE)</f>
        <v>No</v>
      </c>
      <c r="J1769" t="str">
        <f>VLOOKUP($A1769,'Medical Examinations'!$A$2:$J$2336,9,FALSE)</f>
        <v>Underweight</v>
      </c>
      <c r="K1769" t="str">
        <f>VLOOKUP($A1769,'Medical Examinations'!$A$2:$J$2336,10,FALSE)</f>
        <v>Diabetes</v>
      </c>
      <c r="L1769" s="18">
        <f>VLOOKUP($A1769,'Hospitalisation Details'!$A$2:$H$2345,2,FALSE)</f>
        <v>26975</v>
      </c>
      <c r="M1769" s="13">
        <f>VLOOKUP($A1769,'Hospitalisation Details'!$A$2:$H$2345,4,FALSE)</f>
        <v>4985.22</v>
      </c>
      <c r="N1769" t="str">
        <f>VLOOKUP($A1769,'Hospitalisation Details'!$A$2:$H$2345,5,FALSE)</f>
        <v>tier - 2</v>
      </c>
      <c r="O1769" t="str">
        <f>VLOOKUP($A1769,'Hospitalisation Details'!$A$2:$H$2345,6,FALSE)</f>
        <v>tier - 3</v>
      </c>
      <c r="P1769" t="str">
        <f>VLOOKUP($A1769,'Hospitalisation Details'!$A$2:$H$2345,7,FALSE)</f>
        <v>R1013</v>
      </c>
      <c r="Q1769" s="17">
        <f>VLOOKUP($A1769,'Hospitalisation Details'!$A$2:$H$2345,8,FALSE)</f>
        <v>49</v>
      </c>
    </row>
    <row r="1770" spans="1:17" x14ac:dyDescent="0.25">
      <c r="A1770" t="str">
        <f>'Customer Names'!A1770</f>
        <v>Id1769</v>
      </c>
      <c r="B1770" t="str">
        <f>VLOOKUP($A1770,'Customer Names'!$A$2:$D$2336,3,FALSE)</f>
        <v>Katie</v>
      </c>
      <c r="C1770" s="16">
        <f>VLOOKUP($A1770,'Medical Examinations'!$A$2:$J$2336,2,FALSE)</f>
        <v>36.630000000000003</v>
      </c>
      <c r="D1770" s="16">
        <f>VLOOKUP($A1770,'Medical Examinations'!$A$2:$J$2336,3,FALSE)</f>
        <v>5.15</v>
      </c>
      <c r="E1770" t="str">
        <f>VLOOKUP($A1770,'Medical Examinations'!$A$2:$J$2336,4,FALSE)</f>
        <v>No</v>
      </c>
      <c r="F1770" t="str">
        <f>VLOOKUP($A1770,'Medical Examinations'!$A$2:$J$2336,5,FALSE)</f>
        <v>No</v>
      </c>
      <c r="G1770" t="str">
        <f>VLOOKUP($A1770,'Medical Examinations'!$A$2:$J$2336,6,FALSE)</f>
        <v>No</v>
      </c>
      <c r="H1770" s="17">
        <f>VLOOKUP($A1770,'Medical Examinations'!$A$2:$J$2336,7,FALSE)</f>
        <v>0</v>
      </c>
      <c r="I1770" t="str">
        <f>VLOOKUP($A1770,'Medical Examinations'!$A$2:$J$2336,8,FALSE)</f>
        <v>No</v>
      </c>
      <c r="J1770" t="str">
        <f>VLOOKUP($A1770,'Medical Examinations'!$A$2:$J$2336,9,FALSE)</f>
        <v>Obesity</v>
      </c>
      <c r="K1770" t="str">
        <f>VLOOKUP($A1770,'Medical Examinations'!$A$2:$J$2336,10,FALSE)</f>
        <v>Normal</v>
      </c>
      <c r="L1770" s="18">
        <f>VLOOKUP($A1770,'Hospitalisation Details'!$A$2:$H$2345,2,FALSE)</f>
        <v>33480</v>
      </c>
      <c r="M1770" s="13">
        <f>VLOOKUP($A1770,'Hospitalisation Details'!$A$2:$H$2345,4,FALSE)</f>
        <v>4949.76</v>
      </c>
      <c r="N1770" t="str">
        <f>VLOOKUP($A1770,'Hospitalisation Details'!$A$2:$H$2345,5,FALSE)</f>
        <v>tier - 2</v>
      </c>
      <c r="O1770" t="str">
        <f>VLOOKUP($A1770,'Hospitalisation Details'!$A$2:$H$2345,6,FALSE)</f>
        <v>tier - 1</v>
      </c>
      <c r="P1770" t="str">
        <f>VLOOKUP($A1770,'Hospitalisation Details'!$A$2:$H$2345,7,FALSE)</f>
        <v>R1013</v>
      </c>
      <c r="Q1770" s="17">
        <f>VLOOKUP($A1770,'Hospitalisation Details'!$A$2:$H$2345,8,FALSE)</f>
        <v>31</v>
      </c>
    </row>
    <row r="1771" spans="1:17" x14ac:dyDescent="0.25">
      <c r="A1771" t="str">
        <f>'Customer Names'!A1771</f>
        <v>Id1770</v>
      </c>
      <c r="B1771" t="str">
        <f>VLOOKUP($A1771,'Customer Names'!$A$2:$D$2336,3,FALSE)</f>
        <v>Michaela L</v>
      </c>
      <c r="C1771" s="16">
        <f>VLOOKUP($A1771,'Medical Examinations'!$A$2:$J$2336,2,FALSE)</f>
        <v>16.47</v>
      </c>
      <c r="D1771" s="16">
        <f>VLOOKUP($A1771,'Medical Examinations'!$A$2:$J$2336,3,FALSE)</f>
        <v>11.72</v>
      </c>
      <c r="E1771" t="str">
        <f>VLOOKUP($A1771,'Medical Examinations'!$A$2:$J$2336,4,FALSE)</f>
        <v>No</v>
      </c>
      <c r="F1771" t="str">
        <f>VLOOKUP($A1771,'Medical Examinations'!$A$2:$J$2336,5,FALSE)</f>
        <v>No</v>
      </c>
      <c r="G1771" t="str">
        <f>VLOOKUP($A1771,'Medical Examinations'!$A$2:$J$2336,6,FALSE)</f>
        <v>No</v>
      </c>
      <c r="H1771" s="17">
        <f>VLOOKUP($A1771,'Medical Examinations'!$A$2:$J$2336,7,FALSE)</f>
        <v>0</v>
      </c>
      <c r="I1771" t="str">
        <f>VLOOKUP($A1771,'Medical Examinations'!$A$2:$J$2336,8,FALSE)</f>
        <v>No</v>
      </c>
      <c r="J1771" t="str">
        <f>VLOOKUP($A1771,'Medical Examinations'!$A$2:$J$2336,9,FALSE)</f>
        <v>Underweight</v>
      </c>
      <c r="K1771" t="str">
        <f>VLOOKUP($A1771,'Medical Examinations'!$A$2:$J$2336,10,FALSE)</f>
        <v>Diabetes</v>
      </c>
      <c r="L1771" s="18">
        <f>VLOOKUP($A1771,'Hospitalisation Details'!$A$2:$H$2345,2,FALSE)</f>
        <v>27206</v>
      </c>
      <c r="M1771" s="13">
        <f>VLOOKUP($A1771,'Hospitalisation Details'!$A$2:$H$2345,4,FALSE)</f>
        <v>4942.0600000000004</v>
      </c>
      <c r="N1771" t="str">
        <f>VLOOKUP($A1771,'Hospitalisation Details'!$A$2:$H$2345,5,FALSE)</f>
        <v>tier - 2</v>
      </c>
      <c r="O1771" t="str">
        <f>VLOOKUP($A1771,'Hospitalisation Details'!$A$2:$H$2345,6,FALSE)</f>
        <v>tier - 2</v>
      </c>
      <c r="P1771" t="str">
        <f>VLOOKUP($A1771,'Hospitalisation Details'!$A$2:$H$2345,7,FALSE)</f>
        <v>R1013</v>
      </c>
      <c r="Q1771" s="17">
        <f>VLOOKUP($A1771,'Hospitalisation Details'!$A$2:$H$2345,8,FALSE)</f>
        <v>48</v>
      </c>
    </row>
    <row r="1772" spans="1:17" x14ac:dyDescent="0.25">
      <c r="A1772" t="str">
        <f>'Customer Names'!A1772</f>
        <v>Id1771</v>
      </c>
      <c r="B1772" t="str">
        <f>VLOOKUP($A1772,'Customer Names'!$A$2:$D$2336,3,FALSE)</f>
        <v>Shalaleh</v>
      </c>
      <c r="C1772" s="16">
        <f>VLOOKUP($A1772,'Medical Examinations'!$A$2:$J$2336,2,FALSE)</f>
        <v>25.8</v>
      </c>
      <c r="D1772" s="16">
        <f>VLOOKUP($A1772,'Medical Examinations'!$A$2:$J$2336,3,FALSE)</f>
        <v>5.29</v>
      </c>
      <c r="E1772" t="str">
        <f>VLOOKUP($A1772,'Medical Examinations'!$A$2:$J$2336,4,FALSE)</f>
        <v>No</v>
      </c>
      <c r="F1772" t="str">
        <f>VLOOKUP($A1772,'Medical Examinations'!$A$2:$J$2336,5,FALSE)</f>
        <v>No</v>
      </c>
      <c r="G1772" t="str">
        <f>VLOOKUP($A1772,'Medical Examinations'!$A$2:$J$2336,6,FALSE)</f>
        <v>No</v>
      </c>
      <c r="H1772" s="17">
        <f>VLOOKUP($A1772,'Medical Examinations'!$A$2:$J$2336,7,FALSE)</f>
        <v>0</v>
      </c>
      <c r="I1772" t="str">
        <f>VLOOKUP($A1772,'Medical Examinations'!$A$2:$J$2336,8,FALSE)</f>
        <v>No</v>
      </c>
      <c r="J1772" t="str">
        <f>VLOOKUP($A1772,'Medical Examinations'!$A$2:$J$2336,9,FALSE)</f>
        <v>Overweight</v>
      </c>
      <c r="K1772" t="str">
        <f>VLOOKUP($A1772,'Medical Examinations'!$A$2:$J$2336,10,FALSE)</f>
        <v>Normal</v>
      </c>
      <c r="L1772" s="18">
        <f>VLOOKUP($A1772,'Hospitalisation Details'!$A$2:$H$2345,2,FALSE)</f>
        <v>33569</v>
      </c>
      <c r="M1772" s="13">
        <f>VLOOKUP($A1772,'Hospitalisation Details'!$A$2:$H$2345,4,FALSE)</f>
        <v>4934.71</v>
      </c>
      <c r="N1772" t="str">
        <f>VLOOKUP($A1772,'Hospitalisation Details'!$A$2:$H$2345,5,FALSE)</f>
        <v>tier - 2</v>
      </c>
      <c r="O1772" t="str">
        <f>VLOOKUP($A1772,'Hospitalisation Details'!$A$2:$H$2345,6,FALSE)</f>
        <v>tier - 3</v>
      </c>
      <c r="P1772" t="str">
        <f>VLOOKUP($A1772,'Hospitalisation Details'!$A$2:$H$2345,7,FALSE)</f>
        <v>R1011</v>
      </c>
      <c r="Q1772" s="17">
        <f>VLOOKUP($A1772,'Hospitalisation Details'!$A$2:$H$2345,8,FALSE)</f>
        <v>31</v>
      </c>
    </row>
    <row r="1773" spans="1:17" x14ac:dyDescent="0.25">
      <c r="A1773" t="str">
        <f>'Customer Names'!A1773</f>
        <v>Id1772</v>
      </c>
      <c r="B1773" t="str">
        <f>VLOOKUP($A1773,'Customer Names'!$A$2:$D$2336,3,FALSE)</f>
        <v>Karen</v>
      </c>
      <c r="C1773" s="16">
        <f>VLOOKUP($A1773,'Medical Examinations'!$A$2:$J$2336,2,FALSE)</f>
        <v>23.6</v>
      </c>
      <c r="D1773" s="16">
        <f>VLOOKUP($A1773,'Medical Examinations'!$A$2:$J$2336,3,FALSE)</f>
        <v>4.33</v>
      </c>
      <c r="E1773" t="str">
        <f>VLOOKUP($A1773,'Medical Examinations'!$A$2:$J$2336,4,FALSE)</f>
        <v>No</v>
      </c>
      <c r="F1773" t="str">
        <f>VLOOKUP($A1773,'Medical Examinations'!$A$2:$J$2336,5,FALSE)</f>
        <v>No</v>
      </c>
      <c r="G1773" t="str">
        <f>VLOOKUP($A1773,'Medical Examinations'!$A$2:$J$2336,6,FALSE)</f>
        <v>No</v>
      </c>
      <c r="H1773" s="17">
        <f>VLOOKUP($A1773,'Medical Examinations'!$A$2:$J$2336,7,FALSE)</f>
        <v>0</v>
      </c>
      <c r="I1773" t="str">
        <f>VLOOKUP($A1773,'Medical Examinations'!$A$2:$J$2336,8,FALSE)</f>
        <v>No</v>
      </c>
      <c r="J1773" t="str">
        <f>VLOOKUP($A1773,'Medical Examinations'!$A$2:$J$2336,9,FALSE)</f>
        <v>Normal Weight</v>
      </c>
      <c r="K1773" t="str">
        <f>VLOOKUP($A1773,'Medical Examinations'!$A$2:$J$2336,10,FALSE)</f>
        <v>Normal</v>
      </c>
      <c r="L1773" s="18">
        <f>VLOOKUP($A1773,'Hospitalisation Details'!$A$2:$H$2345,2,FALSE)</f>
        <v>33473</v>
      </c>
      <c r="M1773" s="13">
        <f>VLOOKUP($A1773,'Hospitalisation Details'!$A$2:$H$2345,4,FALSE)</f>
        <v>4931.6499999999996</v>
      </c>
      <c r="N1773" t="str">
        <f>VLOOKUP($A1773,'Hospitalisation Details'!$A$2:$H$2345,5,FALSE)</f>
        <v>tier - 2</v>
      </c>
      <c r="O1773" t="str">
        <f>VLOOKUP($A1773,'Hospitalisation Details'!$A$2:$H$2345,6,FALSE)</f>
        <v>tier - 3</v>
      </c>
      <c r="P1773" t="str">
        <f>VLOOKUP($A1773,'Hospitalisation Details'!$A$2:$H$2345,7,FALSE)</f>
        <v>R1011</v>
      </c>
      <c r="Q1773" s="17">
        <f>VLOOKUP($A1773,'Hospitalisation Details'!$A$2:$H$2345,8,FALSE)</f>
        <v>31</v>
      </c>
    </row>
    <row r="1774" spans="1:17" x14ac:dyDescent="0.25">
      <c r="A1774" t="str">
        <f>'Customer Names'!A1774</f>
        <v>Id1773</v>
      </c>
      <c r="B1774" t="str">
        <f>VLOOKUP($A1774,'Customer Names'!$A$2:$D$2336,3,FALSE)</f>
        <v>Zuzana</v>
      </c>
      <c r="C1774" s="16">
        <f>VLOOKUP($A1774,'Medical Examinations'!$A$2:$J$2336,2,FALSE)</f>
        <v>32.11</v>
      </c>
      <c r="D1774" s="16">
        <f>VLOOKUP($A1774,'Medical Examinations'!$A$2:$J$2336,3,FALSE)</f>
        <v>6.24</v>
      </c>
      <c r="E1774" t="str">
        <f>VLOOKUP($A1774,'Medical Examinations'!$A$2:$J$2336,4,FALSE)</f>
        <v>No</v>
      </c>
      <c r="F1774" t="str">
        <f>VLOOKUP($A1774,'Medical Examinations'!$A$2:$J$2336,5,FALSE)</f>
        <v>No</v>
      </c>
      <c r="G1774" t="str">
        <f>VLOOKUP($A1774,'Medical Examinations'!$A$2:$J$2336,6,FALSE)</f>
        <v>Yes</v>
      </c>
      <c r="H1774" s="17">
        <f>VLOOKUP($A1774,'Medical Examinations'!$A$2:$J$2336,7,FALSE)</f>
        <v>1</v>
      </c>
      <c r="I1774" t="str">
        <f>VLOOKUP($A1774,'Medical Examinations'!$A$2:$J$2336,8,FALSE)</f>
        <v>No</v>
      </c>
      <c r="J1774" t="str">
        <f>VLOOKUP($A1774,'Medical Examinations'!$A$2:$J$2336,9,FALSE)</f>
        <v>Obesity</v>
      </c>
      <c r="K1774" t="str">
        <f>VLOOKUP($A1774,'Medical Examinations'!$A$2:$J$2336,10,FALSE)</f>
        <v>Prediabetes</v>
      </c>
      <c r="L1774" s="18">
        <f>VLOOKUP($A1774,'Hospitalisation Details'!$A$2:$H$2345,2,FALSE)</f>
        <v>34191</v>
      </c>
      <c r="M1774" s="13">
        <f>VLOOKUP($A1774,'Hospitalisation Details'!$A$2:$H$2345,4,FALSE)</f>
        <v>4922.92</v>
      </c>
      <c r="N1774" t="str">
        <f>VLOOKUP($A1774,'Hospitalisation Details'!$A$2:$H$2345,5,FALSE)</f>
        <v>tier - 2</v>
      </c>
      <c r="O1774" t="str">
        <f>VLOOKUP($A1774,'Hospitalisation Details'!$A$2:$H$2345,6,FALSE)</f>
        <v>tier - 2</v>
      </c>
      <c r="P1774" t="str">
        <f>VLOOKUP($A1774,'Hospitalisation Details'!$A$2:$H$2345,7,FALSE)</f>
        <v>R1012</v>
      </c>
      <c r="Q1774" s="17">
        <f>VLOOKUP($A1774,'Hospitalisation Details'!$A$2:$H$2345,8,FALSE)</f>
        <v>29</v>
      </c>
    </row>
    <row r="1775" spans="1:17" x14ac:dyDescent="0.25">
      <c r="A1775" t="str">
        <f>'Customer Names'!A1775</f>
        <v>Id1774</v>
      </c>
      <c r="B1775" t="str">
        <f>VLOOKUP($A1775,'Customer Names'!$A$2:$D$2336,3,FALSE)</f>
        <v>Daniel J.</v>
      </c>
      <c r="C1775" s="16">
        <f>VLOOKUP($A1775,'Medical Examinations'!$A$2:$J$2336,2,FALSE)</f>
        <v>30.114999999999998</v>
      </c>
      <c r="D1775" s="16">
        <f>VLOOKUP($A1775,'Medical Examinations'!$A$2:$J$2336,3,FALSE)</f>
        <v>11.61</v>
      </c>
      <c r="E1775" t="str">
        <f>VLOOKUP($A1775,'Medical Examinations'!$A$2:$J$2336,4,FALSE)</f>
        <v>No</v>
      </c>
      <c r="F1775" t="str">
        <f>VLOOKUP($A1775,'Medical Examinations'!$A$2:$J$2336,5,FALSE)</f>
        <v>No</v>
      </c>
      <c r="G1775" t="str">
        <f>VLOOKUP($A1775,'Medical Examinations'!$A$2:$J$2336,6,FALSE)</f>
        <v>No</v>
      </c>
      <c r="H1775" s="17">
        <f>VLOOKUP($A1775,'Medical Examinations'!$A$2:$J$2336,7,FALSE)</f>
        <v>0</v>
      </c>
      <c r="I1775" t="str">
        <f>VLOOKUP($A1775,'Medical Examinations'!$A$2:$J$2336,8,FALSE)</f>
        <v>No</v>
      </c>
      <c r="J1775" t="str">
        <f>VLOOKUP($A1775,'Medical Examinations'!$A$2:$J$2336,9,FALSE)</f>
        <v>Obesity</v>
      </c>
      <c r="K1775" t="str">
        <f>VLOOKUP($A1775,'Medical Examinations'!$A$2:$J$2336,10,FALSE)</f>
        <v>Diabetes</v>
      </c>
      <c r="L1775" s="18">
        <f>VLOOKUP($A1775,'Hospitalisation Details'!$A$2:$H$2345,2,FALSE)</f>
        <v>37489</v>
      </c>
      <c r="M1775" s="13">
        <f>VLOOKUP($A1775,'Hospitalisation Details'!$A$2:$H$2345,4,FALSE)</f>
        <v>4915.0600000000004</v>
      </c>
      <c r="N1775" t="str">
        <f>VLOOKUP($A1775,'Hospitalisation Details'!$A$2:$H$2345,5,FALSE)</f>
        <v>tier - 2</v>
      </c>
      <c r="O1775" t="str">
        <f>VLOOKUP($A1775,'Hospitalisation Details'!$A$2:$H$2345,6,FALSE)</f>
        <v>tier - 1</v>
      </c>
      <c r="P1775" t="str">
        <f>VLOOKUP($A1775,'Hospitalisation Details'!$A$2:$H$2345,7,FALSE)</f>
        <v>R1017</v>
      </c>
      <c r="Q1775" s="17">
        <f>VLOOKUP($A1775,'Hospitalisation Details'!$A$2:$H$2345,8,FALSE)</f>
        <v>20</v>
      </c>
    </row>
    <row r="1776" spans="1:17" x14ac:dyDescent="0.25">
      <c r="A1776" t="str">
        <f>'Customer Names'!A1776</f>
        <v>Id1775</v>
      </c>
      <c r="B1776" t="str">
        <f>VLOOKUP($A1776,'Customer Names'!$A$2:$D$2336,3,FALSE)</f>
        <v>Alexandra</v>
      </c>
      <c r="C1776" s="16">
        <f>VLOOKUP($A1776,'Medical Examinations'!$A$2:$J$2336,2,FALSE)</f>
        <v>20.28</v>
      </c>
      <c r="D1776" s="16">
        <f>VLOOKUP($A1776,'Medical Examinations'!$A$2:$J$2336,3,FALSE)</f>
        <v>11.07</v>
      </c>
      <c r="E1776" t="str">
        <f>VLOOKUP($A1776,'Medical Examinations'!$A$2:$J$2336,4,FALSE)</f>
        <v>yes</v>
      </c>
      <c r="F1776" t="str">
        <f>VLOOKUP($A1776,'Medical Examinations'!$A$2:$J$2336,5,FALSE)</f>
        <v>No</v>
      </c>
      <c r="G1776" t="str">
        <f>VLOOKUP($A1776,'Medical Examinations'!$A$2:$J$2336,6,FALSE)</f>
        <v>No</v>
      </c>
      <c r="H1776" s="17">
        <f>VLOOKUP($A1776,'Medical Examinations'!$A$2:$J$2336,7,FALSE)</f>
        <v>0</v>
      </c>
      <c r="I1776" t="str">
        <f>VLOOKUP($A1776,'Medical Examinations'!$A$2:$J$2336,8,FALSE)</f>
        <v>No</v>
      </c>
      <c r="J1776" t="str">
        <f>VLOOKUP($A1776,'Medical Examinations'!$A$2:$J$2336,9,FALSE)</f>
        <v>Normal Weight</v>
      </c>
      <c r="K1776" t="str">
        <f>VLOOKUP($A1776,'Medical Examinations'!$A$2:$J$2336,10,FALSE)</f>
        <v>Diabetes</v>
      </c>
      <c r="L1776" s="18">
        <f>VLOOKUP($A1776,'Hospitalisation Details'!$A$2:$H$2345,2,FALSE)</f>
        <v>29877</v>
      </c>
      <c r="M1776" s="13">
        <f>VLOOKUP($A1776,'Hospitalisation Details'!$A$2:$H$2345,4,FALSE)</f>
        <v>4911.8900000000003</v>
      </c>
      <c r="N1776" t="str">
        <f>VLOOKUP($A1776,'Hospitalisation Details'!$A$2:$H$2345,5,FALSE)</f>
        <v>tier - 2</v>
      </c>
      <c r="O1776" t="str">
        <f>VLOOKUP($A1776,'Hospitalisation Details'!$A$2:$H$2345,6,FALSE)</f>
        <v>tier - 3</v>
      </c>
      <c r="P1776" t="str">
        <f>VLOOKUP($A1776,'Hospitalisation Details'!$A$2:$H$2345,7,FALSE)</f>
        <v>R1013</v>
      </c>
      <c r="Q1776" s="17">
        <f>VLOOKUP($A1776,'Hospitalisation Details'!$A$2:$H$2345,8,FALSE)</f>
        <v>41</v>
      </c>
    </row>
    <row r="1777" spans="1:17" x14ac:dyDescent="0.25">
      <c r="A1777" t="str">
        <f>'Customer Names'!A1777</f>
        <v>Id1776</v>
      </c>
      <c r="B1777" t="str">
        <f>VLOOKUP($A1777,'Customer Names'!$A$2:$D$2336,3,FALSE)</f>
        <v>Jessica</v>
      </c>
      <c r="C1777" s="16">
        <f>VLOOKUP($A1777,'Medical Examinations'!$A$2:$J$2336,2,FALSE)</f>
        <v>20.234999999999999</v>
      </c>
      <c r="D1777" s="16">
        <f>VLOOKUP($A1777,'Medical Examinations'!$A$2:$J$2336,3,FALSE)</f>
        <v>5.19</v>
      </c>
      <c r="E1777" t="str">
        <f>VLOOKUP($A1777,'Medical Examinations'!$A$2:$J$2336,4,FALSE)</f>
        <v>No</v>
      </c>
      <c r="F1777" t="str">
        <f>VLOOKUP($A1777,'Medical Examinations'!$A$2:$J$2336,5,FALSE)</f>
        <v>No</v>
      </c>
      <c r="G1777" t="str">
        <f>VLOOKUP($A1777,'Medical Examinations'!$A$2:$J$2336,6,FALSE)</f>
        <v>Yes</v>
      </c>
      <c r="H1777" s="17">
        <f>VLOOKUP($A1777,'Medical Examinations'!$A$2:$J$2336,7,FALSE)</f>
        <v>1</v>
      </c>
      <c r="I1777" t="str">
        <f>VLOOKUP($A1777,'Medical Examinations'!$A$2:$J$2336,8,FALSE)</f>
        <v>No</v>
      </c>
      <c r="J1777" t="str">
        <f>VLOOKUP($A1777,'Medical Examinations'!$A$2:$J$2336,9,FALSE)</f>
        <v>Normal Weight</v>
      </c>
      <c r="K1777" t="str">
        <f>VLOOKUP($A1777,'Medical Examinations'!$A$2:$J$2336,10,FALSE)</f>
        <v>Normal</v>
      </c>
      <c r="L1777" s="18">
        <f>VLOOKUP($A1777,'Hospitalisation Details'!$A$2:$H$2345,2,FALSE)</f>
        <v>34160</v>
      </c>
      <c r="M1777" s="13">
        <f>VLOOKUP($A1777,'Hospitalisation Details'!$A$2:$H$2345,4,FALSE)</f>
        <v>4906.41</v>
      </c>
      <c r="N1777" t="str">
        <f>VLOOKUP($A1777,'Hospitalisation Details'!$A$2:$H$2345,5,FALSE)</f>
        <v>tier - 2</v>
      </c>
      <c r="O1777" t="str">
        <f>VLOOKUP($A1777,'Hospitalisation Details'!$A$2:$H$2345,6,FALSE)</f>
        <v>tier - 1</v>
      </c>
      <c r="P1777" t="str">
        <f>VLOOKUP($A1777,'Hospitalisation Details'!$A$2:$H$2345,7,FALSE)</f>
        <v>R1012</v>
      </c>
      <c r="Q1777" s="17">
        <f>VLOOKUP($A1777,'Hospitalisation Details'!$A$2:$H$2345,8,FALSE)</f>
        <v>29</v>
      </c>
    </row>
    <row r="1778" spans="1:17" x14ac:dyDescent="0.25">
      <c r="A1778" t="str">
        <f>'Customer Names'!A1778</f>
        <v>Id1777</v>
      </c>
      <c r="B1778" t="str">
        <f>VLOOKUP($A1778,'Customer Names'!$A$2:$D$2336,3,FALSE)</f>
        <v>Matthew M</v>
      </c>
      <c r="C1778" s="16">
        <f>VLOOKUP($A1778,'Medical Examinations'!$A$2:$J$2336,2,FALSE)</f>
        <v>25.27</v>
      </c>
      <c r="D1778" s="16">
        <f>VLOOKUP($A1778,'Medical Examinations'!$A$2:$J$2336,3,FALSE)</f>
        <v>5.7</v>
      </c>
      <c r="E1778" t="str">
        <f>VLOOKUP($A1778,'Medical Examinations'!$A$2:$J$2336,4,FALSE)</f>
        <v>yes</v>
      </c>
      <c r="F1778" t="str">
        <f>VLOOKUP($A1778,'Medical Examinations'!$A$2:$J$2336,5,FALSE)</f>
        <v>No</v>
      </c>
      <c r="G1778" t="str">
        <f>VLOOKUP($A1778,'Medical Examinations'!$A$2:$J$2336,6,FALSE)</f>
        <v>No</v>
      </c>
      <c r="H1778" s="17">
        <f>VLOOKUP($A1778,'Medical Examinations'!$A$2:$J$2336,7,FALSE)</f>
        <v>1</v>
      </c>
      <c r="I1778" t="str">
        <f>VLOOKUP($A1778,'Medical Examinations'!$A$2:$J$2336,8,FALSE)</f>
        <v>No</v>
      </c>
      <c r="J1778" t="str">
        <f>VLOOKUP($A1778,'Medical Examinations'!$A$2:$J$2336,9,FALSE)</f>
        <v>Overweight</v>
      </c>
      <c r="K1778" t="str">
        <f>VLOOKUP($A1778,'Medical Examinations'!$A$2:$J$2336,10,FALSE)</f>
        <v>Prediabetes</v>
      </c>
      <c r="L1778" s="18">
        <f>VLOOKUP($A1778,'Hospitalisation Details'!$A$2:$H$2345,2,FALSE)</f>
        <v>32409</v>
      </c>
      <c r="M1778" s="13">
        <f>VLOOKUP($A1778,'Hospitalisation Details'!$A$2:$H$2345,4,FALSE)</f>
        <v>4894.75</v>
      </c>
      <c r="N1778" t="str">
        <f>VLOOKUP($A1778,'Hospitalisation Details'!$A$2:$H$2345,5,FALSE)</f>
        <v>tier - 3</v>
      </c>
      <c r="O1778" t="str">
        <f>VLOOKUP($A1778,'Hospitalisation Details'!$A$2:$H$2345,6,FALSE)</f>
        <v>tier - 3</v>
      </c>
      <c r="P1778" t="str">
        <f>VLOOKUP($A1778,'Hospitalisation Details'!$A$2:$H$2345,7,FALSE)</f>
        <v>R1012</v>
      </c>
      <c r="Q1778" s="17">
        <f>VLOOKUP($A1778,'Hospitalisation Details'!$A$2:$H$2345,8,FALSE)</f>
        <v>34</v>
      </c>
    </row>
    <row r="1779" spans="1:17" x14ac:dyDescent="0.25">
      <c r="A1779" t="str">
        <f>'Customer Names'!A1779</f>
        <v>Id1778</v>
      </c>
      <c r="B1779" t="str">
        <f>VLOOKUP($A1779,'Customer Names'!$A$2:$D$2336,3,FALSE)</f>
        <v>Nadine A.</v>
      </c>
      <c r="C1779" s="16">
        <f>VLOOKUP($A1779,'Medical Examinations'!$A$2:$J$2336,2,FALSE)</f>
        <v>24.24</v>
      </c>
      <c r="D1779" s="16">
        <f>VLOOKUP($A1779,'Medical Examinations'!$A$2:$J$2336,3,FALSE)</f>
        <v>6.15</v>
      </c>
      <c r="E1779" t="str">
        <f>VLOOKUP($A1779,'Medical Examinations'!$A$2:$J$2336,4,FALSE)</f>
        <v>No</v>
      </c>
      <c r="F1779" t="str">
        <f>VLOOKUP($A1779,'Medical Examinations'!$A$2:$J$2336,5,FALSE)</f>
        <v>No</v>
      </c>
      <c r="G1779" t="str">
        <f>VLOOKUP($A1779,'Medical Examinations'!$A$2:$J$2336,6,FALSE)</f>
        <v>No</v>
      </c>
      <c r="H1779" s="17">
        <f>VLOOKUP($A1779,'Medical Examinations'!$A$2:$J$2336,7,FALSE)</f>
        <v>0</v>
      </c>
      <c r="I1779" t="str">
        <f>VLOOKUP($A1779,'Medical Examinations'!$A$2:$J$2336,8,FALSE)</f>
        <v>No</v>
      </c>
      <c r="J1779" t="str">
        <f>VLOOKUP($A1779,'Medical Examinations'!$A$2:$J$2336,9,FALSE)</f>
        <v>Normal Weight</v>
      </c>
      <c r="K1779" t="str">
        <f>VLOOKUP($A1779,'Medical Examinations'!$A$2:$J$2336,10,FALSE)</f>
        <v>Prediabetes</v>
      </c>
      <c r="L1779" s="18">
        <f>VLOOKUP($A1779,'Hospitalisation Details'!$A$2:$H$2345,2,FALSE)</f>
        <v>33205</v>
      </c>
      <c r="M1779" s="13">
        <f>VLOOKUP($A1779,'Hospitalisation Details'!$A$2:$H$2345,4,FALSE)</f>
        <v>4894.3900000000003</v>
      </c>
      <c r="N1779" t="str">
        <f>VLOOKUP($A1779,'Hospitalisation Details'!$A$2:$H$2345,5,FALSE)</f>
        <v>tier - 2</v>
      </c>
      <c r="O1779" t="str">
        <f>VLOOKUP($A1779,'Hospitalisation Details'!$A$2:$H$2345,6,FALSE)</f>
        <v>tier - 3</v>
      </c>
      <c r="P1779" t="str">
        <f>VLOOKUP($A1779,'Hospitalisation Details'!$A$2:$H$2345,7,FALSE)</f>
        <v>R1013</v>
      </c>
      <c r="Q1779" s="17">
        <f>VLOOKUP($A1779,'Hospitalisation Details'!$A$2:$H$2345,8,FALSE)</f>
        <v>32</v>
      </c>
    </row>
    <row r="1780" spans="1:17" x14ac:dyDescent="0.25">
      <c r="A1780" t="str">
        <f>'Customer Names'!A1780</f>
        <v>Id1779</v>
      </c>
      <c r="B1780" t="str">
        <f>VLOOKUP($A1780,'Customer Names'!$A$2:$D$2336,3,FALSE)</f>
        <v>Peter J. Jr.</v>
      </c>
      <c r="C1780" s="16">
        <f>VLOOKUP($A1780,'Medical Examinations'!$A$2:$J$2336,2,FALSE)</f>
        <v>35.75</v>
      </c>
      <c r="D1780" s="16">
        <f>VLOOKUP($A1780,'Medical Examinations'!$A$2:$J$2336,3,FALSE)</f>
        <v>5.07</v>
      </c>
      <c r="E1780" t="str">
        <f>VLOOKUP($A1780,'Medical Examinations'!$A$2:$J$2336,4,FALSE)</f>
        <v>No</v>
      </c>
      <c r="F1780" t="str">
        <f>VLOOKUP($A1780,'Medical Examinations'!$A$2:$J$2336,5,FALSE)</f>
        <v>No</v>
      </c>
      <c r="G1780" t="str">
        <f>VLOOKUP($A1780,'Medical Examinations'!$A$2:$J$2336,6,FALSE)</f>
        <v>No</v>
      </c>
      <c r="H1780" s="17">
        <f>VLOOKUP($A1780,'Medical Examinations'!$A$2:$J$2336,7,FALSE)</f>
        <v>0</v>
      </c>
      <c r="I1780" t="str">
        <f>VLOOKUP($A1780,'Medical Examinations'!$A$2:$J$2336,8,FALSE)</f>
        <v>No</v>
      </c>
      <c r="J1780" t="str">
        <f>VLOOKUP($A1780,'Medical Examinations'!$A$2:$J$2336,9,FALSE)</f>
        <v>Obesity</v>
      </c>
      <c r="K1780" t="str">
        <f>VLOOKUP($A1780,'Medical Examinations'!$A$2:$J$2336,10,FALSE)</f>
        <v>Normal</v>
      </c>
      <c r="L1780" s="18">
        <f>VLOOKUP($A1780,'Hospitalisation Details'!$A$2:$H$2345,2,FALSE)</f>
        <v>32699</v>
      </c>
      <c r="M1780" s="13">
        <f>VLOOKUP($A1780,'Hospitalisation Details'!$A$2:$H$2345,4,FALSE)</f>
        <v>4890</v>
      </c>
      <c r="N1780" t="str">
        <f>VLOOKUP($A1780,'Hospitalisation Details'!$A$2:$H$2345,5,FALSE)</f>
        <v>tier - 3</v>
      </c>
      <c r="O1780" t="str">
        <f>VLOOKUP($A1780,'Hospitalisation Details'!$A$2:$H$2345,6,FALSE)</f>
        <v>tier - 2</v>
      </c>
      <c r="P1780" t="str">
        <f>VLOOKUP($A1780,'Hospitalisation Details'!$A$2:$H$2345,7,FALSE)</f>
        <v>R1013</v>
      </c>
      <c r="Q1780" s="17">
        <f>VLOOKUP($A1780,'Hospitalisation Details'!$A$2:$H$2345,8,FALSE)</f>
        <v>33</v>
      </c>
    </row>
    <row r="1781" spans="1:17" x14ac:dyDescent="0.25">
      <c r="A1781" t="str">
        <f>'Customer Names'!A1781</f>
        <v>Id1780</v>
      </c>
      <c r="B1781" t="str">
        <f>VLOOKUP($A1781,'Customer Names'!$A$2:$D$2336,3,FALSE)</f>
        <v>Colleen M</v>
      </c>
      <c r="C1781" s="16">
        <f>VLOOKUP($A1781,'Medical Examinations'!$A$2:$J$2336,2,FALSE)</f>
        <v>29.92</v>
      </c>
      <c r="D1781" s="16">
        <f>VLOOKUP($A1781,'Medical Examinations'!$A$2:$J$2336,3,FALSE)</f>
        <v>10.97</v>
      </c>
      <c r="E1781" t="str">
        <f>VLOOKUP($A1781,'Medical Examinations'!$A$2:$J$2336,4,FALSE)</f>
        <v>yes</v>
      </c>
      <c r="F1781" t="str">
        <f>VLOOKUP($A1781,'Medical Examinations'!$A$2:$J$2336,5,FALSE)</f>
        <v>No</v>
      </c>
      <c r="G1781" t="str">
        <f>VLOOKUP($A1781,'Medical Examinations'!$A$2:$J$2336,6,FALSE)</f>
        <v>No</v>
      </c>
      <c r="H1781" s="17">
        <f>VLOOKUP($A1781,'Medical Examinations'!$A$2:$J$2336,7,FALSE)</f>
        <v>1</v>
      </c>
      <c r="I1781" t="str">
        <f>VLOOKUP($A1781,'Medical Examinations'!$A$2:$J$2336,8,FALSE)</f>
        <v>No</v>
      </c>
      <c r="J1781" t="str">
        <f>VLOOKUP($A1781,'Medical Examinations'!$A$2:$J$2336,9,FALSE)</f>
        <v>Overweight</v>
      </c>
      <c r="K1781" t="str">
        <f>VLOOKUP($A1781,'Medical Examinations'!$A$2:$J$2336,10,FALSE)</f>
        <v>Diabetes</v>
      </c>
      <c r="L1781" s="18">
        <f>VLOOKUP($A1781,'Hospitalisation Details'!$A$2:$H$2345,2,FALSE)</f>
        <v>31712</v>
      </c>
      <c r="M1781" s="13">
        <f>VLOOKUP($A1781,'Hospitalisation Details'!$A$2:$H$2345,4,FALSE)</f>
        <v>4889.04</v>
      </c>
      <c r="N1781" t="str">
        <f>VLOOKUP($A1781,'Hospitalisation Details'!$A$2:$H$2345,5,FALSE)</f>
        <v>tier - 2</v>
      </c>
      <c r="O1781" t="str">
        <f>VLOOKUP($A1781,'Hospitalisation Details'!$A$2:$H$2345,6,FALSE)</f>
        <v>tier - 1</v>
      </c>
      <c r="P1781" t="str">
        <f>VLOOKUP($A1781,'Hospitalisation Details'!$A$2:$H$2345,7,FALSE)</f>
        <v>R1013</v>
      </c>
      <c r="Q1781" s="17">
        <f>VLOOKUP($A1781,'Hospitalisation Details'!$A$2:$H$2345,8,FALSE)</f>
        <v>36</v>
      </c>
    </row>
    <row r="1782" spans="1:17" x14ac:dyDescent="0.25">
      <c r="A1782" t="str">
        <f>'Customer Names'!A1782</f>
        <v>Id1781</v>
      </c>
      <c r="B1782" t="str">
        <f>VLOOKUP($A1782,'Customer Names'!$A$2:$D$2336,3,FALSE)</f>
        <v>Julie A.</v>
      </c>
      <c r="C1782" s="16">
        <f>VLOOKUP($A1782,'Medical Examinations'!$A$2:$J$2336,2,FALSE)</f>
        <v>26.2</v>
      </c>
      <c r="D1782" s="16">
        <f>VLOOKUP($A1782,'Medical Examinations'!$A$2:$J$2336,3,FALSE)</f>
        <v>10.93</v>
      </c>
      <c r="E1782" t="str">
        <f>VLOOKUP($A1782,'Medical Examinations'!$A$2:$J$2336,4,FALSE)</f>
        <v>yes</v>
      </c>
      <c r="F1782" t="str">
        <f>VLOOKUP($A1782,'Medical Examinations'!$A$2:$J$2336,5,FALSE)</f>
        <v>No</v>
      </c>
      <c r="G1782" t="str">
        <f>VLOOKUP($A1782,'Medical Examinations'!$A$2:$J$2336,6,FALSE)</f>
        <v>No</v>
      </c>
      <c r="H1782" s="17">
        <f>VLOOKUP($A1782,'Medical Examinations'!$A$2:$J$2336,7,FALSE)</f>
        <v>1</v>
      </c>
      <c r="I1782" t="str">
        <f>VLOOKUP($A1782,'Medical Examinations'!$A$2:$J$2336,8,FALSE)</f>
        <v>No</v>
      </c>
      <c r="J1782" t="str">
        <f>VLOOKUP($A1782,'Medical Examinations'!$A$2:$J$2336,9,FALSE)</f>
        <v>Overweight</v>
      </c>
      <c r="K1782" t="str">
        <f>VLOOKUP($A1782,'Medical Examinations'!$A$2:$J$2336,10,FALSE)</f>
        <v>Diabetes</v>
      </c>
      <c r="L1782" s="18">
        <f>VLOOKUP($A1782,'Hospitalisation Details'!$A$2:$H$2345,2,FALSE)</f>
        <v>31769</v>
      </c>
      <c r="M1782" s="13">
        <f>VLOOKUP($A1782,'Hospitalisation Details'!$A$2:$H$2345,4,FALSE)</f>
        <v>4883.87</v>
      </c>
      <c r="N1782" t="str">
        <f>VLOOKUP($A1782,'Hospitalisation Details'!$A$2:$H$2345,5,FALSE)</f>
        <v>tier - 2</v>
      </c>
      <c r="O1782" t="str">
        <f>VLOOKUP($A1782,'Hospitalisation Details'!$A$2:$H$2345,6,FALSE)</f>
        <v>tier - 1</v>
      </c>
      <c r="P1782" t="str">
        <f>VLOOKUP($A1782,'Hospitalisation Details'!$A$2:$H$2345,7,FALSE)</f>
        <v>R1011</v>
      </c>
      <c r="Q1782" s="17">
        <f>VLOOKUP($A1782,'Hospitalisation Details'!$A$2:$H$2345,8,FALSE)</f>
        <v>36</v>
      </c>
    </row>
    <row r="1783" spans="1:17" x14ac:dyDescent="0.25">
      <c r="A1783" t="str">
        <f>'Customer Names'!A1783</f>
        <v>Id1782</v>
      </c>
      <c r="B1783" t="str">
        <f>VLOOKUP($A1783,'Customer Names'!$A$2:$D$2336,3,FALSE)</f>
        <v>Douglas W</v>
      </c>
      <c r="C1783" s="16">
        <f>VLOOKUP($A1783,'Medical Examinations'!$A$2:$J$2336,2,FALSE)</f>
        <v>26.695</v>
      </c>
      <c r="D1783" s="16">
        <f>VLOOKUP($A1783,'Medical Examinations'!$A$2:$J$2336,3,FALSE)</f>
        <v>4.21</v>
      </c>
      <c r="E1783" t="str">
        <f>VLOOKUP($A1783,'Medical Examinations'!$A$2:$J$2336,4,FALSE)</f>
        <v>yes</v>
      </c>
      <c r="F1783" t="str">
        <f>VLOOKUP($A1783,'Medical Examinations'!$A$2:$J$2336,5,FALSE)</f>
        <v>No</v>
      </c>
      <c r="G1783" t="str">
        <f>VLOOKUP($A1783,'Medical Examinations'!$A$2:$J$2336,6,FALSE)</f>
        <v>Yes</v>
      </c>
      <c r="H1783" s="17">
        <f>VLOOKUP($A1783,'Medical Examinations'!$A$2:$J$2336,7,FALSE)</f>
        <v>1</v>
      </c>
      <c r="I1783" t="str">
        <f>VLOOKUP($A1783,'Medical Examinations'!$A$2:$J$2336,8,FALSE)</f>
        <v>No</v>
      </c>
      <c r="J1783" t="str">
        <f>VLOOKUP($A1783,'Medical Examinations'!$A$2:$J$2336,9,FALSE)</f>
        <v>Overweight</v>
      </c>
      <c r="K1783" t="str">
        <f>VLOOKUP($A1783,'Medical Examinations'!$A$2:$J$2336,10,FALSE)</f>
        <v>Normal</v>
      </c>
      <c r="L1783" s="18">
        <f>VLOOKUP($A1783,'Hospitalisation Details'!$A$2:$H$2345,2,FALSE)</f>
        <v>35702</v>
      </c>
      <c r="M1783" s="13">
        <f>VLOOKUP($A1783,'Hospitalisation Details'!$A$2:$H$2345,4,FALSE)</f>
        <v>4877.9799999999996</v>
      </c>
      <c r="N1783" t="str">
        <f>VLOOKUP($A1783,'Hospitalisation Details'!$A$2:$H$2345,5,FALSE)</f>
        <v>tier - 2</v>
      </c>
      <c r="O1783" t="str">
        <f>VLOOKUP($A1783,'Hospitalisation Details'!$A$2:$H$2345,6,FALSE)</f>
        <v>tier - 3</v>
      </c>
      <c r="P1783" t="str">
        <f>VLOOKUP($A1783,'Hospitalisation Details'!$A$2:$H$2345,7,FALSE)</f>
        <v>R1012</v>
      </c>
      <c r="Q1783" s="17">
        <f>VLOOKUP($A1783,'Hospitalisation Details'!$A$2:$H$2345,8,FALSE)</f>
        <v>25</v>
      </c>
    </row>
    <row r="1784" spans="1:17" x14ac:dyDescent="0.25">
      <c r="A1784" t="str">
        <f>'Customer Names'!A1784</f>
        <v>Id1783</v>
      </c>
      <c r="B1784" t="str">
        <f>VLOOKUP($A1784,'Customer Names'!$A$2:$D$2336,3,FALSE)</f>
        <v>Catherine</v>
      </c>
      <c r="C1784" s="16">
        <f>VLOOKUP($A1784,'Medical Examinations'!$A$2:$J$2336,2,FALSE)</f>
        <v>23.16</v>
      </c>
      <c r="D1784" s="16">
        <f>VLOOKUP($A1784,'Medical Examinations'!$A$2:$J$2336,3,FALSE)</f>
        <v>5.5</v>
      </c>
      <c r="E1784" t="str">
        <f>VLOOKUP($A1784,'Medical Examinations'!$A$2:$J$2336,4,FALSE)</f>
        <v>No</v>
      </c>
      <c r="F1784" t="str">
        <f>VLOOKUP($A1784,'Medical Examinations'!$A$2:$J$2336,5,FALSE)</f>
        <v>No</v>
      </c>
      <c r="G1784" t="str">
        <f>VLOOKUP($A1784,'Medical Examinations'!$A$2:$J$2336,6,FALSE)</f>
        <v>No</v>
      </c>
      <c r="H1784" s="17">
        <f>VLOOKUP($A1784,'Medical Examinations'!$A$2:$J$2336,7,FALSE)</f>
        <v>0</v>
      </c>
      <c r="I1784" t="str">
        <f>VLOOKUP($A1784,'Medical Examinations'!$A$2:$J$2336,8,FALSE)</f>
        <v>No</v>
      </c>
      <c r="J1784" t="str">
        <f>VLOOKUP($A1784,'Medical Examinations'!$A$2:$J$2336,9,FALSE)</f>
        <v>Normal Weight</v>
      </c>
      <c r="K1784" t="str">
        <f>VLOOKUP($A1784,'Medical Examinations'!$A$2:$J$2336,10,FALSE)</f>
        <v>Normal</v>
      </c>
      <c r="L1784" s="18">
        <f>VLOOKUP($A1784,'Hospitalisation Details'!$A$2:$H$2345,2,FALSE)</f>
        <v>32752</v>
      </c>
      <c r="M1784" s="13">
        <f>VLOOKUP($A1784,'Hospitalisation Details'!$A$2:$H$2345,4,FALSE)</f>
        <v>4859.8900000000003</v>
      </c>
      <c r="N1784" t="str">
        <f>VLOOKUP($A1784,'Hospitalisation Details'!$A$2:$H$2345,5,FALSE)</f>
        <v>tier - 2</v>
      </c>
      <c r="O1784" t="str">
        <f>VLOOKUP($A1784,'Hospitalisation Details'!$A$2:$H$2345,6,FALSE)</f>
        <v>tier - 3</v>
      </c>
      <c r="P1784" t="str">
        <f>VLOOKUP($A1784,'Hospitalisation Details'!$A$2:$H$2345,7,FALSE)</f>
        <v>R1011</v>
      </c>
      <c r="Q1784" s="17">
        <f>VLOOKUP($A1784,'Hospitalisation Details'!$A$2:$H$2345,8,FALSE)</f>
        <v>33</v>
      </c>
    </row>
    <row r="1785" spans="1:17" x14ac:dyDescent="0.25">
      <c r="A1785" t="str">
        <f>'Customer Names'!A1785</f>
        <v>Id1784</v>
      </c>
      <c r="B1785" t="str">
        <f>VLOOKUP($A1785,'Customer Names'!$A$2:$D$2336,3,FALSE)</f>
        <v>James A</v>
      </c>
      <c r="C1785" s="16">
        <f>VLOOKUP($A1785,'Medical Examinations'!$A$2:$J$2336,2,FALSE)</f>
        <v>32.585000000000001</v>
      </c>
      <c r="D1785" s="16">
        <f>VLOOKUP($A1785,'Medical Examinations'!$A$2:$J$2336,3,FALSE)</f>
        <v>4.93</v>
      </c>
      <c r="E1785" t="str">
        <f>VLOOKUP($A1785,'Medical Examinations'!$A$2:$J$2336,4,FALSE)</f>
        <v>yes</v>
      </c>
      <c r="F1785" t="str">
        <f>VLOOKUP($A1785,'Medical Examinations'!$A$2:$J$2336,5,FALSE)</f>
        <v>No</v>
      </c>
      <c r="G1785" t="str">
        <f>VLOOKUP($A1785,'Medical Examinations'!$A$2:$J$2336,6,FALSE)</f>
        <v>No</v>
      </c>
      <c r="H1785" s="17">
        <f>VLOOKUP($A1785,'Medical Examinations'!$A$2:$J$2336,7,FALSE)</f>
        <v>1</v>
      </c>
      <c r="I1785" t="str">
        <f>VLOOKUP($A1785,'Medical Examinations'!$A$2:$J$2336,8,FALSE)</f>
        <v>No</v>
      </c>
      <c r="J1785" t="str">
        <f>VLOOKUP($A1785,'Medical Examinations'!$A$2:$J$2336,9,FALSE)</f>
        <v>Obesity</v>
      </c>
      <c r="K1785" t="str">
        <f>VLOOKUP($A1785,'Medical Examinations'!$A$2:$J$2336,10,FALSE)</f>
        <v>Normal</v>
      </c>
      <c r="L1785" s="18">
        <f>VLOOKUP($A1785,'Hospitalisation Details'!$A$2:$H$2345,2,FALSE)</f>
        <v>35060</v>
      </c>
      <c r="M1785" s="13">
        <f>VLOOKUP($A1785,'Hospitalisation Details'!$A$2:$H$2345,4,FALSE)</f>
        <v>4846.92</v>
      </c>
      <c r="N1785" t="str">
        <f>VLOOKUP($A1785,'Hospitalisation Details'!$A$2:$H$2345,5,FALSE)</f>
        <v>tier - 2</v>
      </c>
      <c r="O1785" t="str">
        <f>VLOOKUP($A1785,'Hospitalisation Details'!$A$2:$H$2345,6,FALSE)</f>
        <v>tier - 3</v>
      </c>
      <c r="P1785" t="str">
        <f>VLOOKUP($A1785,'Hospitalisation Details'!$A$2:$H$2345,7,FALSE)</f>
        <v>R1017</v>
      </c>
      <c r="Q1785" s="17">
        <f>VLOOKUP($A1785,'Hospitalisation Details'!$A$2:$H$2345,8,FALSE)</f>
        <v>27</v>
      </c>
    </row>
    <row r="1786" spans="1:17" x14ac:dyDescent="0.25">
      <c r="A1786" t="str">
        <f>'Customer Names'!A1786</f>
        <v>Id1785</v>
      </c>
      <c r="B1786" t="str">
        <f>VLOOKUP($A1786,'Customer Names'!$A$2:$D$2336,3,FALSE)</f>
        <v>Youngseong</v>
      </c>
      <c r="C1786" s="16">
        <f>VLOOKUP($A1786,'Medical Examinations'!$A$2:$J$2336,2,FALSE)</f>
        <v>33.97</v>
      </c>
      <c r="D1786" s="16">
        <f>VLOOKUP($A1786,'Medical Examinations'!$A$2:$J$2336,3,FALSE)</f>
        <v>5.6</v>
      </c>
      <c r="E1786" t="str">
        <f>VLOOKUP($A1786,'Medical Examinations'!$A$2:$J$2336,4,FALSE)</f>
        <v>yes</v>
      </c>
      <c r="F1786" t="str">
        <f>VLOOKUP($A1786,'Medical Examinations'!$A$2:$J$2336,5,FALSE)</f>
        <v>No</v>
      </c>
      <c r="G1786" t="str">
        <f>VLOOKUP($A1786,'Medical Examinations'!$A$2:$J$2336,6,FALSE)</f>
        <v>No</v>
      </c>
      <c r="H1786" s="17">
        <f>VLOOKUP($A1786,'Medical Examinations'!$A$2:$J$2336,7,FALSE)</f>
        <v>0</v>
      </c>
      <c r="I1786" t="str">
        <f>VLOOKUP($A1786,'Medical Examinations'!$A$2:$J$2336,8,FALSE)</f>
        <v>No</v>
      </c>
      <c r="J1786" t="str">
        <f>VLOOKUP($A1786,'Medical Examinations'!$A$2:$J$2336,9,FALSE)</f>
        <v>Obesity</v>
      </c>
      <c r="K1786" t="str">
        <f>VLOOKUP($A1786,'Medical Examinations'!$A$2:$J$2336,10,FALSE)</f>
        <v>Normal</v>
      </c>
      <c r="L1786" s="18">
        <f>VLOOKUP($A1786,'Hospitalisation Details'!$A$2:$H$2345,2,FALSE)</f>
        <v>37049</v>
      </c>
      <c r="M1786" s="13">
        <f>VLOOKUP($A1786,'Hospitalisation Details'!$A$2:$H$2345,4,FALSE)</f>
        <v>4846.53</v>
      </c>
      <c r="N1786" t="str">
        <f>VLOOKUP($A1786,'Hospitalisation Details'!$A$2:$H$2345,5,FALSE)</f>
        <v>tier - 2</v>
      </c>
      <c r="O1786" t="str">
        <f>VLOOKUP($A1786,'Hospitalisation Details'!$A$2:$H$2345,6,FALSE)</f>
        <v>tier - 3</v>
      </c>
      <c r="P1786" t="str">
        <f>VLOOKUP($A1786,'Hospitalisation Details'!$A$2:$H$2345,7,FALSE)</f>
        <v>R1021</v>
      </c>
      <c r="Q1786" s="17">
        <f>VLOOKUP($A1786,'Hospitalisation Details'!$A$2:$H$2345,8,FALSE)</f>
        <v>22</v>
      </c>
    </row>
    <row r="1787" spans="1:17" x14ac:dyDescent="0.25">
      <c r="A1787" t="str">
        <f>'Customer Names'!A1787</f>
        <v>Id1786</v>
      </c>
      <c r="B1787" t="str">
        <f>VLOOKUP($A1787,'Customer Names'!$A$2:$D$2336,3,FALSE)</f>
        <v>John</v>
      </c>
      <c r="C1787" s="16">
        <f>VLOOKUP($A1787,'Medical Examinations'!$A$2:$J$2336,2,FALSE)</f>
        <v>16.57</v>
      </c>
      <c r="D1787" s="16">
        <f>VLOOKUP($A1787,'Medical Examinations'!$A$2:$J$2336,3,FALSE)</f>
        <v>9.99</v>
      </c>
      <c r="E1787" t="str">
        <f>VLOOKUP($A1787,'Medical Examinations'!$A$2:$J$2336,4,FALSE)</f>
        <v>No</v>
      </c>
      <c r="F1787" t="str">
        <f>VLOOKUP($A1787,'Medical Examinations'!$A$2:$J$2336,5,FALSE)</f>
        <v>No</v>
      </c>
      <c r="G1787" t="str">
        <f>VLOOKUP($A1787,'Medical Examinations'!$A$2:$J$2336,6,FALSE)</f>
        <v>No</v>
      </c>
      <c r="H1787" s="17">
        <f>VLOOKUP($A1787,'Medical Examinations'!$A$2:$J$2336,7,FALSE)</f>
        <v>0</v>
      </c>
      <c r="I1787" t="str">
        <f>VLOOKUP($A1787,'Medical Examinations'!$A$2:$J$2336,8,FALSE)</f>
        <v>No</v>
      </c>
      <c r="J1787" t="str">
        <f>VLOOKUP($A1787,'Medical Examinations'!$A$2:$J$2336,9,FALSE)</f>
        <v>Underweight</v>
      </c>
      <c r="K1787" t="str">
        <f>VLOOKUP($A1787,'Medical Examinations'!$A$2:$J$2336,10,FALSE)</f>
        <v>Diabetes</v>
      </c>
      <c r="L1787" s="18">
        <f>VLOOKUP($A1787,'Hospitalisation Details'!$A$2:$H$2345,2,FALSE)</f>
        <v>27283</v>
      </c>
      <c r="M1787" s="13">
        <f>VLOOKUP($A1787,'Hospitalisation Details'!$A$2:$H$2345,4,FALSE)</f>
        <v>4844.67</v>
      </c>
      <c r="N1787" t="str">
        <f>VLOOKUP($A1787,'Hospitalisation Details'!$A$2:$H$2345,5,FALSE)</f>
        <v>tier - 2</v>
      </c>
      <c r="O1787" t="str">
        <f>VLOOKUP($A1787,'Hospitalisation Details'!$A$2:$H$2345,6,FALSE)</f>
        <v>tier - 2</v>
      </c>
      <c r="P1787" t="str">
        <f>VLOOKUP($A1787,'Hospitalisation Details'!$A$2:$H$2345,7,FALSE)</f>
        <v>R1013</v>
      </c>
      <c r="Q1787" s="17">
        <f>VLOOKUP($A1787,'Hospitalisation Details'!$A$2:$H$2345,8,FALSE)</f>
        <v>48</v>
      </c>
    </row>
    <row r="1788" spans="1:17" x14ac:dyDescent="0.25">
      <c r="A1788" t="str">
        <f>'Customer Names'!A1788</f>
        <v>Id1787</v>
      </c>
      <c r="B1788" t="str">
        <f>VLOOKUP($A1788,'Customer Names'!$A$2:$D$2336,3,FALSE)</f>
        <v>Brandon S.</v>
      </c>
      <c r="C1788" s="16">
        <f>VLOOKUP($A1788,'Medical Examinations'!$A$2:$J$2336,2,FALSE)</f>
        <v>17.55</v>
      </c>
      <c r="D1788" s="16">
        <f>VLOOKUP($A1788,'Medical Examinations'!$A$2:$J$2336,3,FALSE)</f>
        <v>5.93</v>
      </c>
      <c r="E1788" t="str">
        <f>VLOOKUP($A1788,'Medical Examinations'!$A$2:$J$2336,4,FALSE)</f>
        <v>No</v>
      </c>
      <c r="F1788" t="str">
        <f>VLOOKUP($A1788,'Medical Examinations'!$A$2:$J$2336,5,FALSE)</f>
        <v>No</v>
      </c>
      <c r="G1788" t="str">
        <f>VLOOKUP($A1788,'Medical Examinations'!$A$2:$J$2336,6,FALSE)</f>
        <v>Yes</v>
      </c>
      <c r="H1788" s="17">
        <f>VLOOKUP($A1788,'Medical Examinations'!$A$2:$J$2336,7,FALSE)</f>
        <v>1</v>
      </c>
      <c r="I1788" t="str">
        <f>VLOOKUP($A1788,'Medical Examinations'!$A$2:$J$2336,8,FALSE)</f>
        <v>No</v>
      </c>
      <c r="J1788" t="str">
        <f>VLOOKUP($A1788,'Medical Examinations'!$A$2:$J$2336,9,FALSE)</f>
        <v>Underweight</v>
      </c>
      <c r="K1788" t="str">
        <f>VLOOKUP($A1788,'Medical Examinations'!$A$2:$J$2336,10,FALSE)</f>
        <v>Prediabetes</v>
      </c>
      <c r="L1788" s="18">
        <f>VLOOKUP($A1788,'Hospitalisation Details'!$A$2:$H$2345,2,FALSE)</f>
        <v>29202</v>
      </c>
      <c r="M1788" s="13">
        <f>VLOOKUP($A1788,'Hospitalisation Details'!$A$2:$H$2345,4,FALSE)</f>
        <v>4843.79</v>
      </c>
      <c r="N1788" t="str">
        <f>VLOOKUP($A1788,'Hospitalisation Details'!$A$2:$H$2345,5,FALSE)</f>
        <v>tier - 2</v>
      </c>
      <c r="O1788" t="str">
        <f>VLOOKUP($A1788,'Hospitalisation Details'!$A$2:$H$2345,6,FALSE)</f>
        <v>tier - 3</v>
      </c>
      <c r="P1788" t="str">
        <f>VLOOKUP($A1788,'Hospitalisation Details'!$A$2:$H$2345,7,FALSE)</f>
        <v>R1013</v>
      </c>
      <c r="Q1788" s="17">
        <f>VLOOKUP($A1788,'Hospitalisation Details'!$A$2:$H$2345,8,FALSE)</f>
        <v>43</v>
      </c>
    </row>
    <row r="1789" spans="1:17" x14ac:dyDescent="0.25">
      <c r="A1789" t="str">
        <f>'Customer Names'!A1789</f>
        <v>Id1788</v>
      </c>
      <c r="B1789" t="str">
        <f>VLOOKUP($A1789,'Customer Names'!$A$2:$D$2336,3,FALSE)</f>
        <v>Sean P</v>
      </c>
      <c r="C1789" s="16">
        <f>VLOOKUP($A1789,'Medical Examinations'!$A$2:$J$2336,2,FALSE)</f>
        <v>29.41</v>
      </c>
      <c r="D1789" s="16">
        <f>VLOOKUP($A1789,'Medical Examinations'!$A$2:$J$2336,3,FALSE)</f>
        <v>6.29</v>
      </c>
      <c r="E1789" t="str">
        <f>VLOOKUP($A1789,'Medical Examinations'!$A$2:$J$2336,4,FALSE)</f>
        <v>yes</v>
      </c>
      <c r="F1789" t="str">
        <f>VLOOKUP($A1789,'Medical Examinations'!$A$2:$J$2336,5,FALSE)</f>
        <v>No</v>
      </c>
      <c r="G1789" t="str">
        <f>VLOOKUP($A1789,'Medical Examinations'!$A$2:$J$2336,6,FALSE)</f>
        <v>No</v>
      </c>
      <c r="H1789" s="17">
        <f>VLOOKUP($A1789,'Medical Examinations'!$A$2:$J$2336,7,FALSE)</f>
        <v>1</v>
      </c>
      <c r="I1789" t="str">
        <f>VLOOKUP($A1789,'Medical Examinations'!$A$2:$J$2336,8,FALSE)</f>
        <v>No</v>
      </c>
      <c r="J1789" t="str">
        <f>VLOOKUP($A1789,'Medical Examinations'!$A$2:$J$2336,9,FALSE)</f>
        <v>Overweight</v>
      </c>
      <c r="K1789" t="str">
        <f>VLOOKUP($A1789,'Medical Examinations'!$A$2:$J$2336,10,FALSE)</f>
        <v>Prediabetes</v>
      </c>
      <c r="L1789" s="18">
        <f>VLOOKUP($A1789,'Hospitalisation Details'!$A$2:$H$2345,2,FALSE)</f>
        <v>34971</v>
      </c>
      <c r="M1789" s="13">
        <f>VLOOKUP($A1789,'Hospitalisation Details'!$A$2:$H$2345,4,FALSE)</f>
        <v>4840.95</v>
      </c>
      <c r="N1789" t="str">
        <f>VLOOKUP($A1789,'Hospitalisation Details'!$A$2:$H$2345,5,FALSE)</f>
        <v>tier - 2</v>
      </c>
      <c r="O1789" t="str">
        <f>VLOOKUP($A1789,'Hospitalisation Details'!$A$2:$H$2345,6,FALSE)</f>
        <v>tier - 1</v>
      </c>
      <c r="P1789" t="str">
        <f>VLOOKUP($A1789,'Hospitalisation Details'!$A$2:$H$2345,7,FALSE)</f>
        <v>R1021</v>
      </c>
      <c r="Q1789" s="17">
        <f>VLOOKUP($A1789,'Hospitalisation Details'!$A$2:$H$2345,8,FALSE)</f>
        <v>27</v>
      </c>
    </row>
    <row r="1790" spans="1:17" x14ac:dyDescent="0.25">
      <c r="A1790" t="str">
        <f>'Customer Names'!A1790</f>
        <v>Id1789</v>
      </c>
      <c r="B1790" t="str">
        <f>VLOOKUP($A1790,'Customer Names'!$A$2:$D$2336,3,FALSE)</f>
        <v>Scott</v>
      </c>
      <c r="C1790" s="16">
        <f>VLOOKUP($A1790,'Medical Examinations'!$A$2:$J$2336,2,FALSE)</f>
        <v>17.91</v>
      </c>
      <c r="D1790" s="16">
        <f>VLOOKUP($A1790,'Medical Examinations'!$A$2:$J$2336,3,FALSE)</f>
        <v>5.65</v>
      </c>
      <c r="E1790" t="str">
        <f>VLOOKUP($A1790,'Medical Examinations'!$A$2:$J$2336,4,FALSE)</f>
        <v>No</v>
      </c>
      <c r="F1790" t="str">
        <f>VLOOKUP($A1790,'Medical Examinations'!$A$2:$J$2336,5,FALSE)</f>
        <v>No</v>
      </c>
      <c r="G1790" t="str">
        <f>VLOOKUP($A1790,'Medical Examinations'!$A$2:$J$2336,6,FALSE)</f>
        <v>No</v>
      </c>
      <c r="H1790" s="17">
        <f>VLOOKUP($A1790,'Medical Examinations'!$A$2:$J$2336,7,FALSE)</f>
        <v>1</v>
      </c>
      <c r="I1790" t="str">
        <f>VLOOKUP($A1790,'Medical Examinations'!$A$2:$J$2336,8,FALSE)</f>
        <v>No</v>
      </c>
      <c r="J1790" t="str">
        <f>VLOOKUP($A1790,'Medical Examinations'!$A$2:$J$2336,9,FALSE)</f>
        <v>Underweight</v>
      </c>
      <c r="K1790" t="str">
        <f>VLOOKUP($A1790,'Medical Examinations'!$A$2:$J$2336,10,FALSE)</f>
        <v>Normal</v>
      </c>
      <c r="L1790" s="18">
        <f>VLOOKUP($A1790,'Hospitalisation Details'!$A$2:$H$2345,2,FALSE)</f>
        <v>30970</v>
      </c>
      <c r="M1790" s="13">
        <f>VLOOKUP($A1790,'Hospitalisation Details'!$A$2:$H$2345,4,FALSE)</f>
        <v>4839.18</v>
      </c>
      <c r="N1790" t="str">
        <f>VLOOKUP($A1790,'Hospitalisation Details'!$A$2:$H$2345,5,FALSE)</f>
        <v>tier - 2</v>
      </c>
      <c r="O1790" t="str">
        <f>VLOOKUP($A1790,'Hospitalisation Details'!$A$2:$H$2345,6,FALSE)</f>
        <v>tier - 1</v>
      </c>
      <c r="P1790" t="str">
        <f>VLOOKUP($A1790,'Hospitalisation Details'!$A$2:$H$2345,7,FALSE)</f>
        <v>R1012</v>
      </c>
      <c r="Q1790" s="17">
        <f>VLOOKUP($A1790,'Hospitalisation Details'!$A$2:$H$2345,8,FALSE)</f>
        <v>38</v>
      </c>
    </row>
    <row r="1791" spans="1:17" x14ac:dyDescent="0.25">
      <c r="A1791" t="str">
        <f>'Customer Names'!A1791</f>
        <v>Id1790</v>
      </c>
      <c r="B1791" t="str">
        <f>VLOOKUP($A1791,'Customer Names'!$A$2:$D$2336,3,FALSE)</f>
        <v>Janez</v>
      </c>
      <c r="C1791" s="16">
        <f>VLOOKUP($A1791,'Medical Examinations'!$A$2:$J$2336,2,FALSE)</f>
        <v>31.57</v>
      </c>
      <c r="D1791" s="16">
        <f>VLOOKUP($A1791,'Medical Examinations'!$A$2:$J$2336,3,FALSE)</f>
        <v>6.15</v>
      </c>
      <c r="E1791" t="str">
        <f>VLOOKUP($A1791,'Medical Examinations'!$A$2:$J$2336,4,FALSE)</f>
        <v>No</v>
      </c>
      <c r="F1791" t="str">
        <f>VLOOKUP($A1791,'Medical Examinations'!$A$2:$J$2336,5,FALSE)</f>
        <v>No</v>
      </c>
      <c r="G1791" t="str">
        <f>VLOOKUP($A1791,'Medical Examinations'!$A$2:$J$2336,6,FALSE)</f>
        <v>No</v>
      </c>
      <c r="H1791" s="17">
        <f>VLOOKUP($A1791,'Medical Examinations'!$A$2:$J$2336,7,FALSE)</f>
        <v>1</v>
      </c>
      <c r="I1791" t="str">
        <f>VLOOKUP($A1791,'Medical Examinations'!$A$2:$J$2336,8,FALSE)</f>
        <v>No</v>
      </c>
      <c r="J1791" t="str">
        <f>VLOOKUP($A1791,'Medical Examinations'!$A$2:$J$2336,9,FALSE)</f>
        <v>Obesity</v>
      </c>
      <c r="K1791" t="str">
        <f>VLOOKUP($A1791,'Medical Examinations'!$A$2:$J$2336,10,FALSE)</f>
        <v>Prediabetes</v>
      </c>
      <c r="L1791" s="18">
        <f>VLOOKUP($A1791,'Hospitalisation Details'!$A$2:$H$2345,2,FALSE)</f>
        <v>33857</v>
      </c>
      <c r="M1791" s="13">
        <f>VLOOKUP($A1791,'Hospitalisation Details'!$A$2:$H$2345,4,FALSE)</f>
        <v>4837.58</v>
      </c>
      <c r="N1791" t="str">
        <f>VLOOKUP($A1791,'Hospitalisation Details'!$A$2:$H$2345,5,FALSE)</f>
        <v>tier - 3</v>
      </c>
      <c r="O1791" t="str">
        <f>VLOOKUP($A1791,'Hospitalisation Details'!$A$2:$H$2345,6,FALSE)</f>
        <v>tier - 2</v>
      </c>
      <c r="P1791" t="str">
        <f>VLOOKUP($A1791,'Hospitalisation Details'!$A$2:$H$2345,7,FALSE)</f>
        <v>R1013</v>
      </c>
      <c r="Q1791" s="17">
        <f>VLOOKUP($A1791,'Hospitalisation Details'!$A$2:$H$2345,8,FALSE)</f>
        <v>30</v>
      </c>
    </row>
    <row r="1792" spans="1:17" x14ac:dyDescent="0.25">
      <c r="A1792" t="str">
        <f>'Customer Names'!A1792</f>
        <v>Id1791</v>
      </c>
      <c r="B1792" t="str">
        <f>VLOOKUP($A1792,'Customer Names'!$A$2:$D$2336,3,FALSE)</f>
        <v>John I. Jr.</v>
      </c>
      <c r="C1792" s="16">
        <f>VLOOKUP($A1792,'Medical Examinations'!$A$2:$J$2336,2,FALSE)</f>
        <v>33.18</v>
      </c>
      <c r="D1792" s="16">
        <f>VLOOKUP($A1792,'Medical Examinations'!$A$2:$J$2336,3,FALSE)</f>
        <v>5.22</v>
      </c>
      <c r="E1792" t="str">
        <f>VLOOKUP($A1792,'Medical Examinations'!$A$2:$J$2336,4,FALSE)</f>
        <v>No</v>
      </c>
      <c r="F1792" t="str">
        <f>VLOOKUP($A1792,'Medical Examinations'!$A$2:$J$2336,5,FALSE)</f>
        <v>yes</v>
      </c>
      <c r="G1792" t="str">
        <f>VLOOKUP($A1792,'Medical Examinations'!$A$2:$J$2336,6,FALSE)</f>
        <v>No</v>
      </c>
      <c r="H1792" s="17">
        <f>VLOOKUP($A1792,'Medical Examinations'!$A$2:$J$2336,7,FALSE)</f>
        <v>1</v>
      </c>
      <c r="I1792" t="str">
        <f>VLOOKUP($A1792,'Medical Examinations'!$A$2:$J$2336,8,FALSE)</f>
        <v>No</v>
      </c>
      <c r="J1792" t="str">
        <f>VLOOKUP($A1792,'Medical Examinations'!$A$2:$J$2336,9,FALSE)</f>
        <v>Obesity</v>
      </c>
      <c r="K1792" t="str">
        <f>VLOOKUP($A1792,'Medical Examinations'!$A$2:$J$2336,10,FALSE)</f>
        <v>Normal</v>
      </c>
      <c r="L1792" s="18">
        <f>VLOOKUP($A1792,'Hospitalisation Details'!$A$2:$H$2345,2,FALSE)</f>
        <v>36871</v>
      </c>
      <c r="M1792" s="13">
        <f>VLOOKUP($A1792,'Hospitalisation Details'!$A$2:$H$2345,4,FALSE)</f>
        <v>4835.43</v>
      </c>
      <c r="N1792" t="str">
        <f>VLOOKUP($A1792,'Hospitalisation Details'!$A$2:$H$2345,5,FALSE)</f>
        <v>tier - 2</v>
      </c>
      <c r="O1792" t="str">
        <f>VLOOKUP($A1792,'Hospitalisation Details'!$A$2:$H$2345,6,FALSE)</f>
        <v>tier - 2</v>
      </c>
      <c r="P1792" t="str">
        <f>VLOOKUP($A1792,'Hospitalisation Details'!$A$2:$H$2345,7,FALSE)</f>
        <v>R1021</v>
      </c>
      <c r="Q1792" s="17">
        <f>VLOOKUP($A1792,'Hospitalisation Details'!$A$2:$H$2345,8,FALSE)</f>
        <v>22</v>
      </c>
    </row>
    <row r="1793" spans="1:17" x14ac:dyDescent="0.25">
      <c r="A1793" t="str">
        <f>'Customer Names'!A1793</f>
        <v>Id1792</v>
      </c>
      <c r="B1793" t="str">
        <f>VLOOKUP($A1793,'Customer Names'!$A$2:$D$2336,3,FALSE)</f>
        <v>Heather</v>
      </c>
      <c r="C1793" s="16">
        <f>VLOOKUP($A1793,'Medical Examinations'!$A$2:$J$2336,2,FALSE)</f>
        <v>37</v>
      </c>
      <c r="D1793" s="16">
        <f>VLOOKUP($A1793,'Medical Examinations'!$A$2:$J$2336,3,FALSE)</f>
        <v>11.66</v>
      </c>
      <c r="E1793" t="str">
        <f>VLOOKUP($A1793,'Medical Examinations'!$A$2:$J$2336,4,FALSE)</f>
        <v>No</v>
      </c>
      <c r="F1793" t="str">
        <f>VLOOKUP($A1793,'Medical Examinations'!$A$2:$J$2336,5,FALSE)</f>
        <v>No</v>
      </c>
      <c r="G1793" t="str">
        <f>VLOOKUP($A1793,'Medical Examinations'!$A$2:$J$2336,6,FALSE)</f>
        <v>No</v>
      </c>
      <c r="H1793" s="17">
        <f>VLOOKUP($A1793,'Medical Examinations'!$A$2:$J$2336,7,FALSE)</f>
        <v>0</v>
      </c>
      <c r="I1793" t="str">
        <f>VLOOKUP($A1793,'Medical Examinations'!$A$2:$J$2336,8,FALSE)</f>
        <v>No</v>
      </c>
      <c r="J1793" t="str">
        <f>VLOOKUP($A1793,'Medical Examinations'!$A$2:$J$2336,9,FALSE)</f>
        <v>Obesity</v>
      </c>
      <c r="K1793" t="str">
        <f>VLOOKUP($A1793,'Medical Examinations'!$A$2:$J$2336,10,FALSE)</f>
        <v>Diabetes</v>
      </c>
      <c r="L1793" s="18">
        <f>VLOOKUP($A1793,'Hospitalisation Details'!$A$2:$H$2345,2,FALSE)</f>
        <v>37434</v>
      </c>
      <c r="M1793" s="13">
        <f>VLOOKUP($A1793,'Hospitalisation Details'!$A$2:$H$2345,4,FALSE)</f>
        <v>4830.63</v>
      </c>
      <c r="N1793" t="str">
        <f>VLOOKUP($A1793,'Hospitalisation Details'!$A$2:$H$2345,5,FALSE)</f>
        <v>tier - 2</v>
      </c>
      <c r="O1793" t="str">
        <f>VLOOKUP($A1793,'Hospitalisation Details'!$A$2:$H$2345,6,FALSE)</f>
        <v>tier - 1</v>
      </c>
      <c r="P1793" t="str">
        <f>VLOOKUP($A1793,'Hospitalisation Details'!$A$2:$H$2345,7,FALSE)</f>
        <v>R1011</v>
      </c>
      <c r="Q1793" s="17">
        <f>VLOOKUP($A1793,'Hospitalisation Details'!$A$2:$H$2345,8,FALSE)</f>
        <v>20</v>
      </c>
    </row>
    <row r="1794" spans="1:17" x14ac:dyDescent="0.25">
      <c r="A1794" t="str">
        <f>'Customer Names'!A1794</f>
        <v>Id1793</v>
      </c>
      <c r="B1794" t="str">
        <f>VLOOKUP($A1794,'Customer Names'!$A$2:$D$2336,3,FALSE)</f>
        <v>Michael</v>
      </c>
      <c r="C1794" s="16">
        <f>VLOOKUP($A1794,'Medical Examinations'!$A$2:$J$2336,2,FALSE)</f>
        <v>18.905000000000001</v>
      </c>
      <c r="D1794" s="16">
        <f>VLOOKUP($A1794,'Medical Examinations'!$A$2:$J$2336,3,FALSE)</f>
        <v>4.91</v>
      </c>
      <c r="E1794" t="str">
        <f>VLOOKUP($A1794,'Medical Examinations'!$A$2:$J$2336,4,FALSE)</f>
        <v>yes</v>
      </c>
      <c r="F1794" t="str">
        <f>VLOOKUP($A1794,'Medical Examinations'!$A$2:$J$2336,5,FALSE)</f>
        <v>No</v>
      </c>
      <c r="G1794" t="str">
        <f>VLOOKUP($A1794,'Medical Examinations'!$A$2:$J$2336,6,FALSE)</f>
        <v>No</v>
      </c>
      <c r="H1794" s="17">
        <f>VLOOKUP($A1794,'Medical Examinations'!$A$2:$J$2336,7,FALSE)</f>
        <v>1</v>
      </c>
      <c r="I1794" t="str">
        <f>VLOOKUP($A1794,'Medical Examinations'!$A$2:$J$2336,8,FALSE)</f>
        <v>No</v>
      </c>
      <c r="J1794" t="str">
        <f>VLOOKUP($A1794,'Medical Examinations'!$A$2:$J$2336,9,FALSE)</f>
        <v>Normal Weight</v>
      </c>
      <c r="K1794" t="str">
        <f>VLOOKUP($A1794,'Medical Examinations'!$A$2:$J$2336,10,FALSE)</f>
        <v>Normal</v>
      </c>
      <c r="L1794" s="18">
        <f>VLOOKUP($A1794,'Hospitalisation Details'!$A$2:$H$2345,2,FALSE)</f>
        <v>35034</v>
      </c>
      <c r="M1794" s="13">
        <f>VLOOKUP($A1794,'Hospitalisation Details'!$A$2:$H$2345,4,FALSE)</f>
        <v>4827.8999999999996</v>
      </c>
      <c r="N1794" t="str">
        <f>VLOOKUP($A1794,'Hospitalisation Details'!$A$2:$H$2345,5,FALSE)</f>
        <v>tier - 1</v>
      </c>
      <c r="O1794" t="str">
        <f>VLOOKUP($A1794,'Hospitalisation Details'!$A$2:$H$2345,6,FALSE)</f>
        <v>tier - 2</v>
      </c>
      <c r="P1794" t="str">
        <f>VLOOKUP($A1794,'Hospitalisation Details'!$A$2:$H$2345,7,FALSE)</f>
        <v>Unknown</v>
      </c>
      <c r="Q1794" s="17">
        <f>VLOOKUP($A1794,'Hospitalisation Details'!$A$2:$H$2345,8,FALSE)</f>
        <v>27</v>
      </c>
    </row>
    <row r="1795" spans="1:17" x14ac:dyDescent="0.25">
      <c r="A1795" t="str">
        <f>'Customer Names'!A1795</f>
        <v>Id1794</v>
      </c>
      <c r="B1795" t="str">
        <f>VLOOKUP($A1795,'Customer Names'!$A$2:$D$2336,3,FALSE)</f>
        <v>Kathleen</v>
      </c>
      <c r="C1795" s="16">
        <f>VLOOKUP($A1795,'Medical Examinations'!$A$2:$J$2336,2,FALSE)</f>
        <v>20.03</v>
      </c>
      <c r="D1795" s="16">
        <f>VLOOKUP($A1795,'Medical Examinations'!$A$2:$J$2336,3,FALSE)</f>
        <v>9.25</v>
      </c>
      <c r="E1795" t="str">
        <f>VLOOKUP($A1795,'Medical Examinations'!$A$2:$J$2336,4,FALSE)</f>
        <v>yes</v>
      </c>
      <c r="F1795" t="str">
        <f>VLOOKUP($A1795,'Medical Examinations'!$A$2:$J$2336,5,FALSE)</f>
        <v>No</v>
      </c>
      <c r="G1795" t="str">
        <f>VLOOKUP($A1795,'Medical Examinations'!$A$2:$J$2336,6,FALSE)</f>
        <v>No</v>
      </c>
      <c r="H1795" s="17">
        <f>VLOOKUP($A1795,'Medical Examinations'!$A$2:$J$2336,7,FALSE)</f>
        <v>0</v>
      </c>
      <c r="I1795" t="str">
        <f>VLOOKUP($A1795,'Medical Examinations'!$A$2:$J$2336,8,FALSE)</f>
        <v>No</v>
      </c>
      <c r="J1795" t="str">
        <f>VLOOKUP($A1795,'Medical Examinations'!$A$2:$J$2336,9,FALSE)</f>
        <v>Normal Weight</v>
      </c>
      <c r="K1795" t="str">
        <f>VLOOKUP($A1795,'Medical Examinations'!$A$2:$J$2336,10,FALSE)</f>
        <v>Diabetes</v>
      </c>
      <c r="L1795" s="18">
        <f>VLOOKUP($A1795,'Hospitalisation Details'!$A$2:$H$2345,2,FALSE)</f>
        <v>29770</v>
      </c>
      <c r="M1795" s="13">
        <f>VLOOKUP($A1795,'Hospitalisation Details'!$A$2:$H$2345,4,FALSE)</f>
        <v>4827.1000000000004</v>
      </c>
      <c r="N1795" t="str">
        <f>VLOOKUP($A1795,'Hospitalisation Details'!$A$2:$H$2345,5,FALSE)</f>
        <v>tier - 2</v>
      </c>
      <c r="O1795" t="str">
        <f>VLOOKUP($A1795,'Hospitalisation Details'!$A$2:$H$2345,6,FALSE)</f>
        <v>tier - 1</v>
      </c>
      <c r="P1795" t="str">
        <f>VLOOKUP($A1795,'Hospitalisation Details'!$A$2:$H$2345,7,FALSE)</f>
        <v>R1013</v>
      </c>
      <c r="Q1795" s="17">
        <f>VLOOKUP($A1795,'Hospitalisation Details'!$A$2:$H$2345,8,FALSE)</f>
        <v>41</v>
      </c>
    </row>
    <row r="1796" spans="1:17" x14ac:dyDescent="0.25">
      <c r="A1796" t="str">
        <f>'Customer Names'!A1796</f>
        <v>Id1795</v>
      </c>
      <c r="B1796" t="str">
        <f>VLOOKUP($A1796,'Customer Names'!$A$2:$D$2336,3,FALSE)</f>
        <v>Ryan M</v>
      </c>
      <c r="C1796" s="16">
        <f>VLOOKUP($A1796,'Medical Examinations'!$A$2:$J$2336,2,FALSE)</f>
        <v>16.7</v>
      </c>
      <c r="D1796" s="16">
        <f>VLOOKUP($A1796,'Medical Examinations'!$A$2:$J$2336,3,FALSE)</f>
        <v>11.48</v>
      </c>
      <c r="E1796" t="str">
        <f>VLOOKUP($A1796,'Medical Examinations'!$A$2:$J$2336,4,FALSE)</f>
        <v>No</v>
      </c>
      <c r="F1796" t="str">
        <f>VLOOKUP($A1796,'Medical Examinations'!$A$2:$J$2336,5,FALSE)</f>
        <v>No</v>
      </c>
      <c r="G1796" t="str">
        <f>VLOOKUP($A1796,'Medical Examinations'!$A$2:$J$2336,6,FALSE)</f>
        <v>No</v>
      </c>
      <c r="H1796" s="17">
        <f>VLOOKUP($A1796,'Medical Examinations'!$A$2:$J$2336,7,FALSE)</f>
        <v>0</v>
      </c>
      <c r="I1796" t="str">
        <f>VLOOKUP($A1796,'Medical Examinations'!$A$2:$J$2336,8,FALSE)</f>
        <v>No</v>
      </c>
      <c r="J1796" t="str">
        <f>VLOOKUP($A1796,'Medical Examinations'!$A$2:$J$2336,9,FALSE)</f>
        <v>Underweight</v>
      </c>
      <c r="K1796" t="str">
        <f>VLOOKUP($A1796,'Medical Examinations'!$A$2:$J$2336,10,FALSE)</f>
        <v>Diabetes</v>
      </c>
      <c r="L1796" s="18">
        <f>VLOOKUP($A1796,'Hospitalisation Details'!$A$2:$H$2345,2,FALSE)</f>
        <v>28766</v>
      </c>
      <c r="M1796" s="13">
        <f>VLOOKUP($A1796,'Hospitalisation Details'!$A$2:$H$2345,4,FALSE)</f>
        <v>4812.34</v>
      </c>
      <c r="N1796" t="str">
        <f>VLOOKUP($A1796,'Hospitalisation Details'!$A$2:$H$2345,5,FALSE)</f>
        <v>tier - 2</v>
      </c>
      <c r="O1796" t="str">
        <f>VLOOKUP($A1796,'Hospitalisation Details'!$A$2:$H$2345,6,FALSE)</f>
        <v>tier - 3</v>
      </c>
      <c r="P1796" t="str">
        <f>VLOOKUP($A1796,'Hospitalisation Details'!$A$2:$H$2345,7,FALSE)</f>
        <v>R1013</v>
      </c>
      <c r="Q1796" s="17">
        <f>VLOOKUP($A1796,'Hospitalisation Details'!$A$2:$H$2345,8,FALSE)</f>
        <v>44</v>
      </c>
    </row>
    <row r="1797" spans="1:17" x14ac:dyDescent="0.25">
      <c r="A1797" t="str">
        <f>'Customer Names'!A1797</f>
        <v>Id1796</v>
      </c>
      <c r="B1797" t="str">
        <f>VLOOKUP($A1797,'Customer Names'!$A$2:$D$2336,3,FALSE)</f>
        <v>Sara</v>
      </c>
      <c r="C1797" s="16">
        <f>VLOOKUP($A1797,'Medical Examinations'!$A$2:$J$2336,2,FALSE)</f>
        <v>39.82</v>
      </c>
      <c r="D1797" s="16">
        <f>VLOOKUP($A1797,'Medical Examinations'!$A$2:$J$2336,3,FALSE)</f>
        <v>6.06</v>
      </c>
      <c r="E1797" t="str">
        <f>VLOOKUP($A1797,'Medical Examinations'!$A$2:$J$2336,4,FALSE)</f>
        <v>No</v>
      </c>
      <c r="F1797" t="str">
        <f>VLOOKUP($A1797,'Medical Examinations'!$A$2:$J$2336,5,FALSE)</f>
        <v>No</v>
      </c>
      <c r="G1797" t="str">
        <f>VLOOKUP($A1797,'Medical Examinations'!$A$2:$J$2336,6,FALSE)</f>
        <v>No</v>
      </c>
      <c r="H1797" s="17">
        <f>VLOOKUP($A1797,'Medical Examinations'!$A$2:$J$2336,7,FALSE)</f>
        <v>0</v>
      </c>
      <c r="I1797" t="str">
        <f>VLOOKUP($A1797,'Medical Examinations'!$A$2:$J$2336,8,FALSE)</f>
        <v>No</v>
      </c>
      <c r="J1797" t="str">
        <f>VLOOKUP($A1797,'Medical Examinations'!$A$2:$J$2336,9,FALSE)</f>
        <v>Obesity</v>
      </c>
      <c r="K1797" t="str">
        <f>VLOOKUP($A1797,'Medical Examinations'!$A$2:$J$2336,10,FALSE)</f>
        <v>Prediabetes</v>
      </c>
      <c r="L1797" s="18">
        <f>VLOOKUP($A1797,'Hospitalisation Details'!$A$2:$H$2345,2,FALSE)</f>
        <v>32858</v>
      </c>
      <c r="M1797" s="13">
        <f>VLOOKUP($A1797,'Hospitalisation Details'!$A$2:$H$2345,4,FALSE)</f>
        <v>4795.66</v>
      </c>
      <c r="N1797" t="str">
        <f>VLOOKUP($A1797,'Hospitalisation Details'!$A$2:$H$2345,5,FALSE)</f>
        <v>tier - 2</v>
      </c>
      <c r="O1797" t="str">
        <f>VLOOKUP($A1797,'Hospitalisation Details'!$A$2:$H$2345,6,FALSE)</f>
        <v>tier - 1</v>
      </c>
      <c r="P1797" t="str">
        <f>VLOOKUP($A1797,'Hospitalisation Details'!$A$2:$H$2345,7,FALSE)</f>
        <v>R1013</v>
      </c>
      <c r="Q1797" s="17">
        <f>VLOOKUP($A1797,'Hospitalisation Details'!$A$2:$H$2345,8,FALSE)</f>
        <v>33</v>
      </c>
    </row>
    <row r="1798" spans="1:17" x14ac:dyDescent="0.25">
      <c r="A1798" t="str">
        <f>'Customer Names'!A1798</f>
        <v>Id1797</v>
      </c>
      <c r="B1798" t="str">
        <f>VLOOKUP($A1798,'Customer Names'!$A$2:$D$2336,3,FALSE)</f>
        <v>Deniz</v>
      </c>
      <c r="C1798" s="16">
        <f>VLOOKUP($A1798,'Medical Examinations'!$A$2:$J$2336,2,FALSE)</f>
        <v>22.04</v>
      </c>
      <c r="D1798" s="16">
        <f>VLOOKUP($A1798,'Medical Examinations'!$A$2:$J$2336,3,FALSE)</f>
        <v>5.86</v>
      </c>
      <c r="E1798" t="str">
        <f>VLOOKUP($A1798,'Medical Examinations'!$A$2:$J$2336,4,FALSE)</f>
        <v>No</v>
      </c>
      <c r="F1798" t="str">
        <f>VLOOKUP($A1798,'Medical Examinations'!$A$2:$J$2336,5,FALSE)</f>
        <v>No</v>
      </c>
      <c r="G1798" t="str">
        <f>VLOOKUP($A1798,'Medical Examinations'!$A$2:$J$2336,6,FALSE)</f>
        <v>No</v>
      </c>
      <c r="H1798" s="17">
        <f>VLOOKUP($A1798,'Medical Examinations'!$A$2:$J$2336,7,FALSE)</f>
        <v>1</v>
      </c>
      <c r="I1798" t="str">
        <f>VLOOKUP($A1798,'Medical Examinations'!$A$2:$J$2336,8,FALSE)</f>
        <v>No</v>
      </c>
      <c r="J1798" t="str">
        <f>VLOOKUP($A1798,'Medical Examinations'!$A$2:$J$2336,9,FALSE)</f>
        <v>Normal Weight</v>
      </c>
      <c r="K1798" t="str">
        <f>VLOOKUP($A1798,'Medical Examinations'!$A$2:$J$2336,10,FALSE)</f>
        <v>Prediabetes</v>
      </c>
      <c r="L1798" s="18">
        <f>VLOOKUP($A1798,'Hospitalisation Details'!$A$2:$H$2345,2,FALSE)</f>
        <v>31950</v>
      </c>
      <c r="M1798" s="13">
        <f>VLOOKUP($A1798,'Hospitalisation Details'!$A$2:$H$2345,4,FALSE)</f>
        <v>4787.42</v>
      </c>
      <c r="N1798" t="str">
        <f>VLOOKUP($A1798,'Hospitalisation Details'!$A$2:$H$2345,5,FALSE)</f>
        <v>tier - 2</v>
      </c>
      <c r="O1798" t="str">
        <f>VLOOKUP($A1798,'Hospitalisation Details'!$A$2:$H$2345,6,FALSE)</f>
        <v>tier - 3</v>
      </c>
      <c r="P1798" t="str">
        <f>VLOOKUP($A1798,'Hospitalisation Details'!$A$2:$H$2345,7,FALSE)</f>
        <v>R1013</v>
      </c>
      <c r="Q1798" s="17">
        <f>VLOOKUP($A1798,'Hospitalisation Details'!$A$2:$H$2345,8,FALSE)</f>
        <v>35</v>
      </c>
    </row>
    <row r="1799" spans="1:17" x14ac:dyDescent="0.25">
      <c r="A1799" t="str">
        <f>'Customer Names'!A1799</f>
        <v>Id1798</v>
      </c>
      <c r="B1799" t="str">
        <f>VLOOKUP($A1799,'Customer Names'!$A$2:$D$2336,3,FALSE)</f>
        <v>Shannon L.</v>
      </c>
      <c r="C1799" s="16">
        <f>VLOOKUP($A1799,'Medical Examinations'!$A$2:$J$2336,2,FALSE)</f>
        <v>28.27</v>
      </c>
      <c r="D1799" s="16">
        <f>VLOOKUP($A1799,'Medical Examinations'!$A$2:$J$2336,3,FALSE)</f>
        <v>5.33</v>
      </c>
      <c r="E1799" t="str">
        <f>VLOOKUP($A1799,'Medical Examinations'!$A$2:$J$2336,4,FALSE)</f>
        <v>No</v>
      </c>
      <c r="F1799" t="str">
        <f>VLOOKUP($A1799,'Medical Examinations'!$A$2:$J$2336,5,FALSE)</f>
        <v>No</v>
      </c>
      <c r="G1799" t="str">
        <f>VLOOKUP($A1799,'Medical Examinations'!$A$2:$J$2336,6,FALSE)</f>
        <v>No</v>
      </c>
      <c r="H1799" s="17">
        <f>VLOOKUP($A1799,'Medical Examinations'!$A$2:$J$2336,7,FALSE)</f>
        <v>0</v>
      </c>
      <c r="I1799" t="str">
        <f>VLOOKUP($A1799,'Medical Examinations'!$A$2:$J$2336,8,FALSE)</f>
        <v>No</v>
      </c>
      <c r="J1799" t="str">
        <f>VLOOKUP($A1799,'Medical Examinations'!$A$2:$J$2336,9,FALSE)</f>
        <v>Overweight</v>
      </c>
      <c r="K1799" t="str">
        <f>VLOOKUP($A1799,'Medical Examinations'!$A$2:$J$2336,10,FALSE)</f>
        <v>Normal</v>
      </c>
      <c r="L1799" s="18">
        <f>VLOOKUP($A1799,'Hospitalisation Details'!$A$2:$H$2345,2,FALSE)</f>
        <v>32851</v>
      </c>
      <c r="M1799" s="13">
        <f>VLOOKUP($A1799,'Hospitalisation Details'!$A$2:$H$2345,4,FALSE)</f>
        <v>4779.6000000000004</v>
      </c>
      <c r="N1799" t="str">
        <f>VLOOKUP($A1799,'Hospitalisation Details'!$A$2:$H$2345,5,FALSE)</f>
        <v>tier - 2</v>
      </c>
      <c r="O1799" t="str">
        <f>VLOOKUP($A1799,'Hospitalisation Details'!$A$2:$H$2345,6,FALSE)</f>
        <v>tier - 3</v>
      </c>
      <c r="P1799" t="str">
        <f>VLOOKUP($A1799,'Hospitalisation Details'!$A$2:$H$2345,7,FALSE)</f>
        <v>R1013</v>
      </c>
      <c r="Q1799" s="17">
        <f>VLOOKUP($A1799,'Hospitalisation Details'!$A$2:$H$2345,8,FALSE)</f>
        <v>33</v>
      </c>
    </row>
    <row r="1800" spans="1:17" x14ac:dyDescent="0.25">
      <c r="A1800" t="str">
        <f>'Customer Names'!A1800</f>
        <v>Id1799</v>
      </c>
      <c r="B1800" t="str">
        <f>VLOOKUP($A1800,'Customer Names'!$A$2:$D$2336,3,FALSE)</f>
        <v>Kaitlin M.</v>
      </c>
      <c r="C1800" s="16">
        <f>VLOOKUP($A1800,'Medical Examinations'!$A$2:$J$2336,2,FALSE)</f>
        <v>18.5</v>
      </c>
      <c r="D1800" s="16">
        <f>VLOOKUP($A1800,'Medical Examinations'!$A$2:$J$2336,3,FALSE)</f>
        <v>5.33</v>
      </c>
      <c r="E1800" t="str">
        <f>VLOOKUP($A1800,'Medical Examinations'!$A$2:$J$2336,4,FALSE)</f>
        <v>No</v>
      </c>
      <c r="F1800" t="str">
        <f>VLOOKUP($A1800,'Medical Examinations'!$A$2:$J$2336,5,FALSE)</f>
        <v>No</v>
      </c>
      <c r="G1800" t="str">
        <f>VLOOKUP($A1800,'Medical Examinations'!$A$2:$J$2336,6,FALSE)</f>
        <v>No</v>
      </c>
      <c r="H1800" s="17">
        <f>VLOOKUP($A1800,'Medical Examinations'!$A$2:$J$2336,7,FALSE)</f>
        <v>0</v>
      </c>
      <c r="I1800" t="str">
        <f>VLOOKUP($A1800,'Medical Examinations'!$A$2:$J$2336,8,FALSE)</f>
        <v>No</v>
      </c>
      <c r="J1800" t="str">
        <f>VLOOKUP($A1800,'Medical Examinations'!$A$2:$J$2336,9,FALSE)</f>
        <v>Normal Weight</v>
      </c>
      <c r="K1800" t="str">
        <f>VLOOKUP($A1800,'Medical Examinations'!$A$2:$J$2336,10,FALSE)</f>
        <v>Normal</v>
      </c>
      <c r="L1800" s="18">
        <f>VLOOKUP($A1800,'Hospitalisation Details'!$A$2:$H$2345,2,FALSE)</f>
        <v>32721</v>
      </c>
      <c r="M1800" s="13">
        <f>VLOOKUP($A1800,'Hospitalisation Details'!$A$2:$H$2345,4,FALSE)</f>
        <v>4766.0200000000004</v>
      </c>
      <c r="N1800" t="str">
        <f>VLOOKUP($A1800,'Hospitalisation Details'!$A$2:$H$2345,5,FALSE)</f>
        <v>tier - 2</v>
      </c>
      <c r="O1800" t="str">
        <f>VLOOKUP($A1800,'Hospitalisation Details'!$A$2:$H$2345,6,FALSE)</f>
        <v>tier - 3</v>
      </c>
      <c r="P1800" t="str">
        <f>VLOOKUP($A1800,'Hospitalisation Details'!$A$2:$H$2345,7,FALSE)</f>
        <v>R1011</v>
      </c>
      <c r="Q1800" s="17">
        <f>VLOOKUP($A1800,'Hospitalisation Details'!$A$2:$H$2345,8,FALSE)</f>
        <v>33</v>
      </c>
    </row>
    <row r="1801" spans="1:17" x14ac:dyDescent="0.25">
      <c r="A1801" t="str">
        <f>'Customer Names'!A1801</f>
        <v>Id1800</v>
      </c>
      <c r="B1801" t="str">
        <f>VLOOKUP($A1801,'Customer Names'!$A$2:$D$2336,3,FALSE)</f>
        <v>Alfredo</v>
      </c>
      <c r="C1801" s="16">
        <f>VLOOKUP($A1801,'Medical Examinations'!$A$2:$J$2336,2,FALSE)</f>
        <v>38.6</v>
      </c>
      <c r="D1801" s="16">
        <f>VLOOKUP($A1801,'Medical Examinations'!$A$2:$J$2336,3,FALSE)</f>
        <v>6.02</v>
      </c>
      <c r="E1801" t="str">
        <f>VLOOKUP($A1801,'Medical Examinations'!$A$2:$J$2336,4,FALSE)</f>
        <v>No</v>
      </c>
      <c r="F1801" t="str">
        <f>VLOOKUP($A1801,'Medical Examinations'!$A$2:$J$2336,5,FALSE)</f>
        <v>No</v>
      </c>
      <c r="G1801" t="str">
        <f>VLOOKUP($A1801,'Medical Examinations'!$A$2:$J$2336,6,FALSE)</f>
        <v>No</v>
      </c>
      <c r="H1801" s="17">
        <f>VLOOKUP($A1801,'Medical Examinations'!$A$2:$J$2336,7,FALSE)</f>
        <v>1</v>
      </c>
      <c r="I1801" t="str">
        <f>VLOOKUP($A1801,'Medical Examinations'!$A$2:$J$2336,8,FALSE)</f>
        <v>No</v>
      </c>
      <c r="J1801" t="str">
        <f>VLOOKUP($A1801,'Medical Examinations'!$A$2:$J$2336,9,FALSE)</f>
        <v>Obesity</v>
      </c>
      <c r="K1801" t="str">
        <f>VLOOKUP($A1801,'Medical Examinations'!$A$2:$J$2336,10,FALSE)</f>
        <v>Prediabetes</v>
      </c>
      <c r="L1801" s="18">
        <f>VLOOKUP($A1801,'Hospitalisation Details'!$A$2:$H$2345,2,FALSE)</f>
        <v>32047</v>
      </c>
      <c r="M1801" s="13">
        <f>VLOOKUP($A1801,'Hospitalisation Details'!$A$2:$H$2345,4,FALSE)</f>
        <v>4762.33</v>
      </c>
      <c r="N1801" t="str">
        <f>VLOOKUP($A1801,'Hospitalisation Details'!$A$2:$H$2345,5,FALSE)</f>
        <v>tier - 3</v>
      </c>
      <c r="O1801" t="str">
        <f>VLOOKUP($A1801,'Hospitalisation Details'!$A$2:$H$2345,6,FALSE)</f>
        <v>tier - 3</v>
      </c>
      <c r="P1801" t="str">
        <f>VLOOKUP($A1801,'Hospitalisation Details'!$A$2:$H$2345,7,FALSE)</f>
        <v>R1011</v>
      </c>
      <c r="Q1801" s="17">
        <f>VLOOKUP($A1801,'Hospitalisation Details'!$A$2:$H$2345,8,FALSE)</f>
        <v>35</v>
      </c>
    </row>
    <row r="1802" spans="1:17" x14ac:dyDescent="0.25">
      <c r="A1802" t="str">
        <f>'Customer Names'!A1802</f>
        <v>Id1801</v>
      </c>
      <c r="B1802" t="str">
        <f>VLOOKUP($A1802,'Customer Names'!$A$2:$D$2336,3,FALSE)</f>
        <v>Kristen</v>
      </c>
      <c r="C1802" s="16">
        <f>VLOOKUP($A1802,'Medical Examinations'!$A$2:$J$2336,2,FALSE)</f>
        <v>43.12</v>
      </c>
      <c r="D1802" s="16">
        <f>VLOOKUP($A1802,'Medical Examinations'!$A$2:$J$2336,3,FALSE)</f>
        <v>6.25</v>
      </c>
      <c r="E1802" t="str">
        <f>VLOOKUP($A1802,'Medical Examinations'!$A$2:$J$2336,4,FALSE)</f>
        <v>No</v>
      </c>
      <c r="F1802" t="str">
        <f>VLOOKUP($A1802,'Medical Examinations'!$A$2:$J$2336,5,FALSE)</f>
        <v>No</v>
      </c>
      <c r="G1802" t="str">
        <f>VLOOKUP($A1802,'Medical Examinations'!$A$2:$J$2336,6,FALSE)</f>
        <v>No</v>
      </c>
      <c r="H1802" s="17">
        <f>VLOOKUP($A1802,'Medical Examinations'!$A$2:$J$2336,7,FALSE)</f>
        <v>1</v>
      </c>
      <c r="I1802" t="str">
        <f>VLOOKUP($A1802,'Medical Examinations'!$A$2:$J$2336,8,FALSE)</f>
        <v>No</v>
      </c>
      <c r="J1802" t="str">
        <f>VLOOKUP($A1802,'Medical Examinations'!$A$2:$J$2336,9,FALSE)</f>
        <v>Obesity</v>
      </c>
      <c r="K1802" t="str">
        <f>VLOOKUP($A1802,'Medical Examinations'!$A$2:$J$2336,10,FALSE)</f>
        <v>Prediabetes</v>
      </c>
      <c r="L1802" s="18">
        <f>VLOOKUP($A1802,'Hospitalisation Details'!$A$2:$H$2345,2,FALSE)</f>
        <v>33832</v>
      </c>
      <c r="M1802" s="13">
        <f>VLOOKUP($A1802,'Hospitalisation Details'!$A$2:$H$2345,4,FALSE)</f>
        <v>4753.6400000000003</v>
      </c>
      <c r="N1802" t="str">
        <f>VLOOKUP($A1802,'Hospitalisation Details'!$A$2:$H$2345,5,FALSE)</f>
        <v>tier - 2</v>
      </c>
      <c r="O1802" t="str">
        <f>VLOOKUP($A1802,'Hospitalisation Details'!$A$2:$H$2345,6,FALSE)</f>
        <v>tier - 3</v>
      </c>
      <c r="P1802" t="str">
        <f>VLOOKUP($A1802,'Hospitalisation Details'!$A$2:$H$2345,7,FALSE)</f>
        <v>R1013</v>
      </c>
      <c r="Q1802" s="17">
        <f>VLOOKUP($A1802,'Hospitalisation Details'!$A$2:$H$2345,8,FALSE)</f>
        <v>30</v>
      </c>
    </row>
    <row r="1803" spans="1:17" x14ac:dyDescent="0.25">
      <c r="A1803" t="str">
        <f>'Customer Names'!A1803</f>
        <v>Id1802</v>
      </c>
      <c r="B1803" t="str">
        <f>VLOOKUP($A1803,'Customer Names'!$A$2:$D$2336,3,FALSE)</f>
        <v>Daniel</v>
      </c>
      <c r="C1803" s="16">
        <f>VLOOKUP($A1803,'Medical Examinations'!$A$2:$J$2336,2,FALSE)</f>
        <v>30.5</v>
      </c>
      <c r="D1803" s="16">
        <f>VLOOKUP($A1803,'Medical Examinations'!$A$2:$J$2336,3,FALSE)</f>
        <v>4.8099999999999996</v>
      </c>
      <c r="E1803" t="str">
        <f>VLOOKUP($A1803,'Medical Examinations'!$A$2:$J$2336,4,FALSE)</f>
        <v>No</v>
      </c>
      <c r="F1803" t="str">
        <f>VLOOKUP($A1803,'Medical Examinations'!$A$2:$J$2336,5,FALSE)</f>
        <v>No</v>
      </c>
      <c r="G1803" t="str">
        <f>VLOOKUP($A1803,'Medical Examinations'!$A$2:$J$2336,6,FALSE)</f>
        <v>No</v>
      </c>
      <c r="H1803" s="17">
        <f>VLOOKUP($A1803,'Medical Examinations'!$A$2:$J$2336,7,FALSE)</f>
        <v>1</v>
      </c>
      <c r="I1803" t="str">
        <f>VLOOKUP($A1803,'Medical Examinations'!$A$2:$J$2336,8,FALSE)</f>
        <v>No</v>
      </c>
      <c r="J1803" t="str">
        <f>VLOOKUP($A1803,'Medical Examinations'!$A$2:$J$2336,9,FALSE)</f>
        <v>Obesity</v>
      </c>
      <c r="K1803" t="str">
        <f>VLOOKUP($A1803,'Medical Examinations'!$A$2:$J$2336,10,FALSE)</f>
        <v>Normal</v>
      </c>
      <c r="L1803" s="18">
        <f>VLOOKUP($A1803,'Hospitalisation Details'!$A$2:$H$2345,2,FALSE)</f>
        <v>32103</v>
      </c>
      <c r="M1803" s="13">
        <f>VLOOKUP($A1803,'Hospitalisation Details'!$A$2:$H$2345,4,FALSE)</f>
        <v>4751.07</v>
      </c>
      <c r="N1803" t="str">
        <f>VLOOKUP($A1803,'Hospitalisation Details'!$A$2:$H$2345,5,FALSE)</f>
        <v>tier - 3</v>
      </c>
      <c r="O1803" t="str">
        <f>VLOOKUP($A1803,'Hospitalisation Details'!$A$2:$H$2345,6,FALSE)</f>
        <v>tier - 1</v>
      </c>
      <c r="P1803" t="str">
        <f>VLOOKUP($A1803,'Hospitalisation Details'!$A$2:$H$2345,7,FALSE)</f>
        <v>R1011</v>
      </c>
      <c r="Q1803" s="17">
        <f>VLOOKUP($A1803,'Hospitalisation Details'!$A$2:$H$2345,8,FALSE)</f>
        <v>35</v>
      </c>
    </row>
    <row r="1804" spans="1:17" x14ac:dyDescent="0.25">
      <c r="A1804" t="str">
        <f>'Customer Names'!A1804</f>
        <v>Id1803</v>
      </c>
      <c r="B1804" t="str">
        <f>VLOOKUP($A1804,'Customer Names'!$A$2:$D$2336,3,FALSE)</f>
        <v>Jonathan</v>
      </c>
      <c r="C1804" s="16">
        <f>VLOOKUP($A1804,'Medical Examinations'!$A$2:$J$2336,2,FALSE)</f>
        <v>27.61</v>
      </c>
      <c r="D1804" s="16">
        <f>VLOOKUP($A1804,'Medical Examinations'!$A$2:$J$2336,3,FALSE)</f>
        <v>4.5999999999999996</v>
      </c>
      <c r="E1804" t="str">
        <f>VLOOKUP($A1804,'Medical Examinations'!$A$2:$J$2336,4,FALSE)</f>
        <v>No</v>
      </c>
      <c r="F1804" t="str">
        <f>VLOOKUP($A1804,'Medical Examinations'!$A$2:$J$2336,5,FALSE)</f>
        <v>No</v>
      </c>
      <c r="G1804" t="str">
        <f>VLOOKUP($A1804,'Medical Examinations'!$A$2:$J$2336,6,FALSE)</f>
        <v>No</v>
      </c>
      <c r="H1804" s="17">
        <f>VLOOKUP($A1804,'Medical Examinations'!$A$2:$J$2336,7,FALSE)</f>
        <v>1</v>
      </c>
      <c r="I1804" t="str">
        <f>VLOOKUP($A1804,'Medical Examinations'!$A$2:$J$2336,8,FALSE)</f>
        <v>No</v>
      </c>
      <c r="J1804" t="str">
        <f>VLOOKUP($A1804,'Medical Examinations'!$A$2:$J$2336,9,FALSE)</f>
        <v>Overweight</v>
      </c>
      <c r="K1804" t="str">
        <f>VLOOKUP($A1804,'Medical Examinations'!$A$2:$J$2336,10,FALSE)</f>
        <v>Normal</v>
      </c>
      <c r="L1804" s="18">
        <f>VLOOKUP($A1804,'Hospitalisation Details'!$A$2:$H$2345,2,FALSE)</f>
        <v>32022</v>
      </c>
      <c r="M1804" s="13">
        <f>VLOOKUP($A1804,'Hospitalisation Details'!$A$2:$H$2345,4,FALSE)</f>
        <v>4747.05</v>
      </c>
      <c r="N1804" t="str">
        <f>VLOOKUP($A1804,'Hospitalisation Details'!$A$2:$H$2345,5,FALSE)</f>
        <v>tier - 2</v>
      </c>
      <c r="O1804" t="str">
        <f>VLOOKUP($A1804,'Hospitalisation Details'!$A$2:$H$2345,6,FALSE)</f>
        <v>tier - 2</v>
      </c>
      <c r="P1804" t="str">
        <f>VLOOKUP($A1804,'Hospitalisation Details'!$A$2:$H$2345,7,FALSE)</f>
        <v>R1013</v>
      </c>
      <c r="Q1804" s="17">
        <f>VLOOKUP($A1804,'Hospitalisation Details'!$A$2:$H$2345,8,FALSE)</f>
        <v>35</v>
      </c>
    </row>
    <row r="1805" spans="1:17" x14ac:dyDescent="0.25">
      <c r="A1805" t="str">
        <f>'Customer Names'!A1805</f>
        <v>Id1804</v>
      </c>
      <c r="B1805" t="str">
        <f>VLOOKUP($A1805,'Customer Names'!$A$2:$D$2336,3,FALSE)</f>
        <v>Troy</v>
      </c>
      <c r="C1805" s="16">
        <f>VLOOKUP($A1805,'Medical Examinations'!$A$2:$J$2336,2,FALSE)</f>
        <v>27.1</v>
      </c>
      <c r="D1805" s="16">
        <f>VLOOKUP($A1805,'Medical Examinations'!$A$2:$J$2336,3,FALSE)</f>
        <v>5.08</v>
      </c>
      <c r="E1805" t="str">
        <f>VLOOKUP($A1805,'Medical Examinations'!$A$2:$J$2336,4,FALSE)</f>
        <v>No</v>
      </c>
      <c r="F1805" t="str">
        <f>VLOOKUP($A1805,'Medical Examinations'!$A$2:$J$2336,5,FALSE)</f>
        <v>No</v>
      </c>
      <c r="G1805" t="str">
        <f>VLOOKUP($A1805,'Medical Examinations'!$A$2:$J$2336,6,FALSE)</f>
        <v>No</v>
      </c>
      <c r="H1805" s="17">
        <f>VLOOKUP($A1805,'Medical Examinations'!$A$2:$J$2336,7,FALSE)</f>
        <v>1</v>
      </c>
      <c r="I1805" t="str">
        <f>VLOOKUP($A1805,'Medical Examinations'!$A$2:$J$2336,8,FALSE)</f>
        <v>No</v>
      </c>
      <c r="J1805" t="str">
        <f>VLOOKUP($A1805,'Medical Examinations'!$A$2:$J$2336,9,FALSE)</f>
        <v>Overweight</v>
      </c>
      <c r="K1805" t="str">
        <f>VLOOKUP($A1805,'Medical Examinations'!$A$2:$J$2336,10,FALSE)</f>
        <v>Normal</v>
      </c>
      <c r="L1805" s="18">
        <f>VLOOKUP($A1805,'Hospitalisation Details'!$A$2:$H$2345,2,FALSE)</f>
        <v>31933</v>
      </c>
      <c r="M1805" s="13">
        <f>VLOOKUP($A1805,'Hospitalisation Details'!$A$2:$H$2345,4,FALSE)</f>
        <v>4746.34</v>
      </c>
      <c r="N1805" t="str">
        <f>VLOOKUP($A1805,'Hospitalisation Details'!$A$2:$H$2345,5,FALSE)</f>
        <v>tier - 2</v>
      </c>
      <c r="O1805" t="str">
        <f>VLOOKUP($A1805,'Hospitalisation Details'!$A$2:$H$2345,6,FALSE)</f>
        <v>tier - 2</v>
      </c>
      <c r="P1805" t="str">
        <f>VLOOKUP($A1805,'Hospitalisation Details'!$A$2:$H$2345,7,FALSE)</f>
        <v>R1011</v>
      </c>
      <c r="Q1805" s="17">
        <f>VLOOKUP($A1805,'Hospitalisation Details'!$A$2:$H$2345,8,FALSE)</f>
        <v>36</v>
      </c>
    </row>
    <row r="1806" spans="1:17" x14ac:dyDescent="0.25">
      <c r="A1806" t="str">
        <f>'Customer Names'!A1806</f>
        <v>Id1805</v>
      </c>
      <c r="B1806" t="str">
        <f>VLOOKUP($A1806,'Customer Names'!$A$2:$D$2336,3,FALSE)</f>
        <v>Daniel C</v>
      </c>
      <c r="C1806" s="16">
        <f>VLOOKUP($A1806,'Medical Examinations'!$A$2:$J$2336,2,FALSE)</f>
        <v>35.93</v>
      </c>
      <c r="D1806" s="16">
        <f>VLOOKUP($A1806,'Medical Examinations'!$A$2:$J$2336,3,FALSE)</f>
        <v>5.43</v>
      </c>
      <c r="E1806" t="str">
        <f>VLOOKUP($A1806,'Medical Examinations'!$A$2:$J$2336,4,FALSE)</f>
        <v>No</v>
      </c>
      <c r="F1806" t="str">
        <f>VLOOKUP($A1806,'Medical Examinations'!$A$2:$J$2336,5,FALSE)</f>
        <v>yes</v>
      </c>
      <c r="G1806" t="str">
        <f>VLOOKUP($A1806,'Medical Examinations'!$A$2:$J$2336,6,FALSE)</f>
        <v>No</v>
      </c>
      <c r="H1806" s="17">
        <f>VLOOKUP($A1806,'Medical Examinations'!$A$2:$J$2336,7,FALSE)</f>
        <v>1</v>
      </c>
      <c r="I1806" t="str">
        <f>VLOOKUP($A1806,'Medical Examinations'!$A$2:$J$2336,8,FALSE)</f>
        <v>No</v>
      </c>
      <c r="J1806" t="str">
        <f>VLOOKUP($A1806,'Medical Examinations'!$A$2:$J$2336,9,FALSE)</f>
        <v>Obesity</v>
      </c>
      <c r="K1806" t="str">
        <f>VLOOKUP($A1806,'Medical Examinations'!$A$2:$J$2336,10,FALSE)</f>
        <v>Normal</v>
      </c>
      <c r="L1806" s="18">
        <f>VLOOKUP($A1806,'Hospitalisation Details'!$A$2:$H$2345,2,FALSE)</f>
        <v>38315</v>
      </c>
      <c r="M1806" s="13">
        <f>VLOOKUP($A1806,'Hospitalisation Details'!$A$2:$H$2345,4,FALSE)</f>
        <v>4740.78</v>
      </c>
      <c r="N1806" t="str">
        <f>VLOOKUP($A1806,'Hospitalisation Details'!$A$2:$H$2345,5,FALSE)</f>
        <v>tier - 2</v>
      </c>
      <c r="O1806" t="str">
        <f>VLOOKUP($A1806,'Hospitalisation Details'!$A$2:$H$2345,6,FALSE)</f>
        <v>tier - 3</v>
      </c>
      <c r="P1806" t="str">
        <f>VLOOKUP($A1806,'Hospitalisation Details'!$A$2:$H$2345,7,FALSE)</f>
        <v>R1021</v>
      </c>
      <c r="Q1806" s="17">
        <f>VLOOKUP($A1806,'Hospitalisation Details'!$A$2:$H$2345,8,FALSE)</f>
        <v>18</v>
      </c>
    </row>
    <row r="1807" spans="1:17" x14ac:dyDescent="0.25">
      <c r="A1807" t="str">
        <f>'Customer Names'!A1807</f>
        <v>Id1806</v>
      </c>
      <c r="B1807" t="str">
        <f>VLOOKUP($A1807,'Customer Names'!$A$2:$D$2336,3,FALSE)</f>
        <v>Lauren</v>
      </c>
      <c r="C1807" s="16">
        <f>VLOOKUP($A1807,'Medical Examinations'!$A$2:$J$2336,2,FALSE)</f>
        <v>32.68</v>
      </c>
      <c r="D1807" s="16">
        <f>VLOOKUP($A1807,'Medical Examinations'!$A$2:$J$2336,3,FALSE)</f>
        <v>5.44</v>
      </c>
      <c r="E1807" t="str">
        <f>VLOOKUP($A1807,'Medical Examinations'!$A$2:$J$2336,4,FALSE)</f>
        <v>No</v>
      </c>
      <c r="F1807" t="str">
        <f>VLOOKUP($A1807,'Medical Examinations'!$A$2:$J$2336,5,FALSE)</f>
        <v>No</v>
      </c>
      <c r="G1807" t="str">
        <f>VLOOKUP($A1807,'Medical Examinations'!$A$2:$J$2336,6,FALSE)</f>
        <v>No</v>
      </c>
      <c r="H1807" s="17">
        <f>VLOOKUP($A1807,'Medical Examinations'!$A$2:$J$2336,7,FALSE)</f>
        <v>0</v>
      </c>
      <c r="I1807" t="str">
        <f>VLOOKUP($A1807,'Medical Examinations'!$A$2:$J$2336,8,FALSE)</f>
        <v>No</v>
      </c>
      <c r="J1807" t="str">
        <f>VLOOKUP($A1807,'Medical Examinations'!$A$2:$J$2336,9,FALSE)</f>
        <v>Obesity</v>
      </c>
      <c r="K1807" t="str">
        <f>VLOOKUP($A1807,'Medical Examinations'!$A$2:$J$2336,10,FALSE)</f>
        <v>Normal</v>
      </c>
      <c r="L1807" s="18">
        <f>VLOOKUP($A1807,'Hospitalisation Details'!$A$2:$H$2345,2,FALSE)</f>
        <v>33523</v>
      </c>
      <c r="M1807" s="13">
        <f>VLOOKUP($A1807,'Hospitalisation Details'!$A$2:$H$2345,4,FALSE)</f>
        <v>4738.2700000000004</v>
      </c>
      <c r="N1807" t="str">
        <f>VLOOKUP($A1807,'Hospitalisation Details'!$A$2:$H$2345,5,FALSE)</f>
        <v>tier - 2</v>
      </c>
      <c r="O1807" t="str">
        <f>VLOOKUP($A1807,'Hospitalisation Details'!$A$2:$H$2345,6,FALSE)</f>
        <v>tier - 3</v>
      </c>
      <c r="P1807" t="str">
        <f>VLOOKUP($A1807,'Hospitalisation Details'!$A$2:$H$2345,7,FALSE)</f>
        <v>R1012</v>
      </c>
      <c r="Q1807" s="17">
        <f>VLOOKUP($A1807,'Hospitalisation Details'!$A$2:$H$2345,8,FALSE)</f>
        <v>31</v>
      </c>
    </row>
    <row r="1808" spans="1:17" x14ac:dyDescent="0.25">
      <c r="A1808" t="str">
        <f>'Customer Names'!A1808</f>
        <v>Id1807</v>
      </c>
      <c r="B1808" t="str">
        <f>VLOOKUP($A1808,'Customer Names'!$A$2:$D$2336,3,FALSE)</f>
        <v>Jennefer</v>
      </c>
      <c r="C1808" s="16">
        <f>VLOOKUP($A1808,'Medical Examinations'!$A$2:$J$2336,2,FALSE)</f>
        <v>20.74</v>
      </c>
      <c r="D1808" s="16">
        <f>VLOOKUP($A1808,'Medical Examinations'!$A$2:$J$2336,3,FALSE)</f>
        <v>11.69</v>
      </c>
      <c r="E1808" t="str">
        <f>VLOOKUP($A1808,'Medical Examinations'!$A$2:$J$2336,4,FALSE)</f>
        <v>yes</v>
      </c>
      <c r="F1808" t="str">
        <f>VLOOKUP($A1808,'Medical Examinations'!$A$2:$J$2336,5,FALSE)</f>
        <v>No</v>
      </c>
      <c r="G1808" t="str">
        <f>VLOOKUP($A1808,'Medical Examinations'!$A$2:$J$2336,6,FALSE)</f>
        <v>No</v>
      </c>
      <c r="H1808" s="17">
        <f>VLOOKUP($A1808,'Medical Examinations'!$A$2:$J$2336,7,FALSE)</f>
        <v>1</v>
      </c>
      <c r="I1808" t="str">
        <f>VLOOKUP($A1808,'Medical Examinations'!$A$2:$J$2336,8,FALSE)</f>
        <v>No</v>
      </c>
      <c r="J1808" t="str">
        <f>VLOOKUP($A1808,'Medical Examinations'!$A$2:$J$2336,9,FALSE)</f>
        <v>Normal Weight</v>
      </c>
      <c r="K1808" t="str">
        <f>VLOOKUP($A1808,'Medical Examinations'!$A$2:$J$2336,10,FALSE)</f>
        <v>Diabetes</v>
      </c>
      <c r="L1808" s="18">
        <f>VLOOKUP($A1808,'Hospitalisation Details'!$A$2:$H$2345,2,FALSE)</f>
        <v>31660</v>
      </c>
      <c r="M1808" s="13">
        <f>VLOOKUP($A1808,'Hospitalisation Details'!$A$2:$H$2345,4,FALSE)</f>
        <v>4734.6400000000003</v>
      </c>
      <c r="N1808" t="str">
        <f>VLOOKUP($A1808,'Hospitalisation Details'!$A$2:$H$2345,5,FALSE)</f>
        <v>tier - 2</v>
      </c>
      <c r="O1808" t="str">
        <f>VLOOKUP($A1808,'Hospitalisation Details'!$A$2:$H$2345,6,FALSE)</f>
        <v>tier - 1</v>
      </c>
      <c r="P1808" t="str">
        <f>VLOOKUP($A1808,'Hospitalisation Details'!$A$2:$H$2345,7,FALSE)</f>
        <v>R1013</v>
      </c>
      <c r="Q1808" s="17">
        <f>VLOOKUP($A1808,'Hospitalisation Details'!$A$2:$H$2345,8,FALSE)</f>
        <v>36</v>
      </c>
    </row>
    <row r="1809" spans="1:17" x14ac:dyDescent="0.25">
      <c r="A1809" t="str">
        <f>'Customer Names'!A1809</f>
        <v>Id1808</v>
      </c>
      <c r="B1809" t="str">
        <f>VLOOKUP($A1809,'Customer Names'!$A$2:$D$2336,3,FALSE)</f>
        <v>Tracey L.</v>
      </c>
      <c r="C1809" s="16">
        <f>VLOOKUP($A1809,'Medical Examinations'!$A$2:$J$2336,2,FALSE)</f>
        <v>15.57</v>
      </c>
      <c r="D1809" s="16">
        <f>VLOOKUP($A1809,'Medical Examinations'!$A$2:$J$2336,3,FALSE)</f>
        <v>6.07</v>
      </c>
      <c r="E1809" t="str">
        <f>VLOOKUP($A1809,'Medical Examinations'!$A$2:$J$2336,4,FALSE)</f>
        <v>No</v>
      </c>
      <c r="F1809" t="str">
        <f>VLOOKUP($A1809,'Medical Examinations'!$A$2:$J$2336,5,FALSE)</f>
        <v>No</v>
      </c>
      <c r="G1809" t="str">
        <f>VLOOKUP($A1809,'Medical Examinations'!$A$2:$J$2336,6,FALSE)</f>
        <v>No</v>
      </c>
      <c r="H1809" s="17">
        <f>VLOOKUP($A1809,'Medical Examinations'!$A$2:$J$2336,7,FALSE)</f>
        <v>0</v>
      </c>
      <c r="I1809" t="str">
        <f>VLOOKUP($A1809,'Medical Examinations'!$A$2:$J$2336,8,FALSE)</f>
        <v>No</v>
      </c>
      <c r="J1809" t="str">
        <f>VLOOKUP($A1809,'Medical Examinations'!$A$2:$J$2336,9,FALSE)</f>
        <v>Underweight</v>
      </c>
      <c r="K1809" t="str">
        <f>VLOOKUP($A1809,'Medical Examinations'!$A$2:$J$2336,10,FALSE)</f>
        <v>Prediabetes</v>
      </c>
      <c r="L1809" s="18">
        <f>VLOOKUP($A1809,'Hospitalisation Details'!$A$2:$H$2345,2,FALSE)</f>
        <v>29404</v>
      </c>
      <c r="M1809" s="13">
        <f>VLOOKUP($A1809,'Hospitalisation Details'!$A$2:$H$2345,4,FALSE)</f>
        <v>4728.71</v>
      </c>
      <c r="N1809" t="str">
        <f>VLOOKUP($A1809,'Hospitalisation Details'!$A$2:$H$2345,5,FALSE)</f>
        <v>tier - 2</v>
      </c>
      <c r="O1809" t="str">
        <f>VLOOKUP($A1809,'Hospitalisation Details'!$A$2:$H$2345,6,FALSE)</f>
        <v>tier - 3</v>
      </c>
      <c r="P1809" t="str">
        <f>VLOOKUP($A1809,'Hospitalisation Details'!$A$2:$H$2345,7,FALSE)</f>
        <v>R1012</v>
      </c>
      <c r="Q1809" s="17">
        <f>VLOOKUP($A1809,'Hospitalisation Details'!$A$2:$H$2345,8,FALSE)</f>
        <v>42</v>
      </c>
    </row>
    <row r="1810" spans="1:17" x14ac:dyDescent="0.25">
      <c r="A1810" t="str">
        <f>'Customer Names'!A1810</f>
        <v>Id1809</v>
      </c>
      <c r="B1810" t="str">
        <f>VLOOKUP($A1810,'Customer Names'!$A$2:$D$2336,3,FALSE)</f>
        <v>Ashley</v>
      </c>
      <c r="C1810" s="16">
        <f>VLOOKUP($A1810,'Medical Examinations'!$A$2:$J$2336,2,FALSE)</f>
        <v>23.844999999999999</v>
      </c>
      <c r="D1810" s="16">
        <f>VLOOKUP($A1810,'Medical Examinations'!$A$2:$J$2336,3,FALSE)</f>
        <v>4.3600000000000003</v>
      </c>
      <c r="E1810" t="str">
        <f>VLOOKUP($A1810,'Medical Examinations'!$A$2:$J$2336,4,FALSE)</f>
        <v>No</v>
      </c>
      <c r="F1810" t="str">
        <f>VLOOKUP($A1810,'Medical Examinations'!$A$2:$J$2336,5,FALSE)</f>
        <v>No</v>
      </c>
      <c r="G1810" t="str">
        <f>VLOOKUP($A1810,'Medical Examinations'!$A$2:$J$2336,6,FALSE)</f>
        <v>No</v>
      </c>
      <c r="H1810" s="17">
        <f>VLOOKUP($A1810,'Medical Examinations'!$A$2:$J$2336,7,FALSE)</f>
        <v>0</v>
      </c>
      <c r="I1810" t="str">
        <f>VLOOKUP($A1810,'Medical Examinations'!$A$2:$J$2336,8,FALSE)</f>
        <v>No</v>
      </c>
      <c r="J1810" t="str">
        <f>VLOOKUP($A1810,'Medical Examinations'!$A$2:$J$2336,9,FALSE)</f>
        <v>Normal Weight</v>
      </c>
      <c r="K1810" t="str">
        <f>VLOOKUP($A1810,'Medical Examinations'!$A$2:$J$2336,10,FALSE)</f>
        <v>Normal</v>
      </c>
      <c r="L1810" s="18">
        <f>VLOOKUP($A1810,'Hospitalisation Details'!$A$2:$H$2345,2,FALSE)</f>
        <v>34558</v>
      </c>
      <c r="M1810" s="13">
        <f>VLOOKUP($A1810,'Hospitalisation Details'!$A$2:$H$2345,4,FALSE)</f>
        <v>4719.74</v>
      </c>
      <c r="N1810" t="str">
        <f>VLOOKUP($A1810,'Hospitalisation Details'!$A$2:$H$2345,5,FALSE)</f>
        <v>tier - 2</v>
      </c>
      <c r="O1810" t="str">
        <f>VLOOKUP($A1810,'Hospitalisation Details'!$A$2:$H$2345,6,FALSE)</f>
        <v>tier - 1</v>
      </c>
      <c r="P1810" t="str">
        <f>VLOOKUP($A1810,'Hospitalisation Details'!$A$2:$H$2345,7,FALSE)</f>
        <v>R1012</v>
      </c>
      <c r="Q1810" s="17">
        <f>VLOOKUP($A1810,'Hospitalisation Details'!$A$2:$H$2345,8,FALSE)</f>
        <v>28</v>
      </c>
    </row>
    <row r="1811" spans="1:17" x14ac:dyDescent="0.25">
      <c r="A1811" t="str">
        <f>'Customer Names'!A1811</f>
        <v>Id1810</v>
      </c>
      <c r="B1811" t="str">
        <f>VLOOKUP($A1811,'Customer Names'!$A$2:$D$2336,3,FALSE)</f>
        <v>Cindy</v>
      </c>
      <c r="C1811" s="16">
        <f>VLOOKUP($A1811,'Medical Examinations'!$A$2:$J$2336,2,FALSE)</f>
        <v>22.895</v>
      </c>
      <c r="D1811" s="16">
        <f>VLOOKUP($A1811,'Medical Examinations'!$A$2:$J$2336,3,FALSE)</f>
        <v>5.24</v>
      </c>
      <c r="E1811" t="str">
        <f>VLOOKUP($A1811,'Medical Examinations'!$A$2:$J$2336,4,FALSE)</f>
        <v>No</v>
      </c>
      <c r="F1811" t="str">
        <f>VLOOKUP($A1811,'Medical Examinations'!$A$2:$J$2336,5,FALSE)</f>
        <v>No</v>
      </c>
      <c r="G1811" t="str">
        <f>VLOOKUP($A1811,'Medical Examinations'!$A$2:$J$2336,6,FALSE)</f>
        <v>No</v>
      </c>
      <c r="H1811" s="17">
        <f>VLOOKUP($A1811,'Medical Examinations'!$A$2:$J$2336,7,FALSE)</f>
        <v>1</v>
      </c>
      <c r="I1811" t="str">
        <f>VLOOKUP($A1811,'Medical Examinations'!$A$2:$J$2336,8,FALSE)</f>
        <v>No</v>
      </c>
      <c r="J1811" t="str">
        <f>VLOOKUP($A1811,'Medical Examinations'!$A$2:$J$2336,9,FALSE)</f>
        <v>Normal Weight</v>
      </c>
      <c r="K1811" t="str">
        <f>VLOOKUP($A1811,'Medical Examinations'!$A$2:$J$2336,10,FALSE)</f>
        <v>Normal</v>
      </c>
      <c r="L1811" s="18">
        <f>VLOOKUP($A1811,'Hospitalisation Details'!$A$2:$H$2345,2,FALSE)</f>
        <v>33875</v>
      </c>
      <c r="M1811" s="13">
        <f>VLOOKUP($A1811,'Hospitalisation Details'!$A$2:$H$2345,4,FALSE)</f>
        <v>4719.5200000000004</v>
      </c>
      <c r="N1811" t="str">
        <f>VLOOKUP($A1811,'Hospitalisation Details'!$A$2:$H$2345,5,FALSE)</f>
        <v>tier - 2</v>
      </c>
      <c r="O1811" t="str">
        <f>VLOOKUP($A1811,'Hospitalisation Details'!$A$2:$H$2345,6,FALSE)</f>
        <v>tier - 2</v>
      </c>
      <c r="P1811" t="str">
        <f>VLOOKUP($A1811,'Hospitalisation Details'!$A$2:$H$2345,7,FALSE)</f>
        <v>R1024</v>
      </c>
      <c r="Q1811" s="17">
        <f>VLOOKUP($A1811,'Hospitalisation Details'!$A$2:$H$2345,8,FALSE)</f>
        <v>30</v>
      </c>
    </row>
    <row r="1812" spans="1:17" x14ac:dyDescent="0.25">
      <c r="A1812" t="str">
        <f>'Customer Names'!A1812</f>
        <v>Id1811</v>
      </c>
      <c r="B1812" t="str">
        <f>VLOOKUP($A1812,'Customer Names'!$A$2:$D$2336,3,FALSE)</f>
        <v>Esther</v>
      </c>
      <c r="C1812" s="16">
        <f>VLOOKUP($A1812,'Medical Examinations'!$A$2:$J$2336,2,FALSE)</f>
        <v>21.945</v>
      </c>
      <c r="D1812" s="16">
        <f>VLOOKUP($A1812,'Medical Examinations'!$A$2:$J$2336,3,FALSE)</f>
        <v>5.37</v>
      </c>
      <c r="E1812" t="str">
        <f>VLOOKUP($A1812,'Medical Examinations'!$A$2:$J$2336,4,FALSE)</f>
        <v>No</v>
      </c>
      <c r="F1812" t="str">
        <f>VLOOKUP($A1812,'Medical Examinations'!$A$2:$J$2336,5,FALSE)</f>
        <v>No</v>
      </c>
      <c r="G1812" t="str">
        <f>VLOOKUP($A1812,'Medical Examinations'!$A$2:$J$2336,6,FALSE)</f>
        <v>No</v>
      </c>
      <c r="H1812" s="17">
        <f>VLOOKUP($A1812,'Medical Examinations'!$A$2:$J$2336,7,FALSE)</f>
        <v>1</v>
      </c>
      <c r="I1812" t="str">
        <f>VLOOKUP($A1812,'Medical Examinations'!$A$2:$J$2336,8,FALSE)</f>
        <v>No</v>
      </c>
      <c r="J1812" t="str">
        <f>VLOOKUP($A1812,'Medical Examinations'!$A$2:$J$2336,9,FALSE)</f>
        <v>Normal Weight</v>
      </c>
      <c r="K1812" t="str">
        <f>VLOOKUP($A1812,'Medical Examinations'!$A$2:$J$2336,10,FALSE)</f>
        <v>Normal</v>
      </c>
      <c r="L1812" s="18">
        <f>VLOOKUP($A1812,'Hospitalisation Details'!$A$2:$H$2345,2,FALSE)</f>
        <v>33886</v>
      </c>
      <c r="M1812" s="13">
        <f>VLOOKUP($A1812,'Hospitalisation Details'!$A$2:$H$2345,4,FALSE)</f>
        <v>4718.2</v>
      </c>
      <c r="N1812" t="str">
        <f>VLOOKUP($A1812,'Hospitalisation Details'!$A$2:$H$2345,5,FALSE)</f>
        <v>tier - 2</v>
      </c>
      <c r="O1812" t="str">
        <f>VLOOKUP($A1812,'Hospitalisation Details'!$A$2:$H$2345,6,FALSE)</f>
        <v>tier - 3</v>
      </c>
      <c r="P1812" t="str">
        <f>VLOOKUP($A1812,'Hospitalisation Details'!$A$2:$H$2345,7,FALSE)</f>
        <v>R1024</v>
      </c>
      <c r="Q1812" s="17">
        <f>VLOOKUP($A1812,'Hospitalisation Details'!$A$2:$H$2345,8,FALSE)</f>
        <v>30</v>
      </c>
    </row>
    <row r="1813" spans="1:17" x14ac:dyDescent="0.25">
      <c r="A1813" t="str">
        <f>'Customer Names'!A1813</f>
        <v>Id1812</v>
      </c>
      <c r="B1813" t="str">
        <f>VLOOKUP($A1813,'Customer Names'!$A$2:$D$2336,3,FALSE)</f>
        <v>Jackie</v>
      </c>
      <c r="C1813" s="16">
        <f>VLOOKUP($A1813,'Medical Examinations'!$A$2:$J$2336,2,FALSE)</f>
        <v>19.47</v>
      </c>
      <c r="D1813" s="16">
        <f>VLOOKUP($A1813,'Medical Examinations'!$A$2:$J$2336,3,FALSE)</f>
        <v>6.6</v>
      </c>
      <c r="E1813" t="str">
        <f>VLOOKUP($A1813,'Medical Examinations'!$A$2:$J$2336,4,FALSE)</f>
        <v>yes</v>
      </c>
      <c r="F1813" t="str">
        <f>VLOOKUP($A1813,'Medical Examinations'!$A$2:$J$2336,5,FALSE)</f>
        <v>No</v>
      </c>
      <c r="G1813" t="str">
        <f>VLOOKUP($A1813,'Medical Examinations'!$A$2:$J$2336,6,FALSE)</f>
        <v>No</v>
      </c>
      <c r="H1813" s="17">
        <f>VLOOKUP($A1813,'Medical Examinations'!$A$2:$J$2336,7,FALSE)</f>
        <v>0</v>
      </c>
      <c r="I1813" t="str">
        <f>VLOOKUP($A1813,'Medical Examinations'!$A$2:$J$2336,8,FALSE)</f>
        <v>No</v>
      </c>
      <c r="J1813" t="str">
        <f>VLOOKUP($A1813,'Medical Examinations'!$A$2:$J$2336,9,FALSE)</f>
        <v>Normal Weight</v>
      </c>
      <c r="K1813" t="str">
        <f>VLOOKUP($A1813,'Medical Examinations'!$A$2:$J$2336,10,FALSE)</f>
        <v>Diabetes</v>
      </c>
      <c r="L1813" s="18">
        <f>VLOOKUP($A1813,'Hospitalisation Details'!$A$2:$H$2345,2,FALSE)</f>
        <v>29810</v>
      </c>
      <c r="M1813" s="13">
        <f>VLOOKUP($A1813,'Hospitalisation Details'!$A$2:$H$2345,4,FALSE)</f>
        <v>4712.12</v>
      </c>
      <c r="N1813" t="str">
        <f>VLOOKUP($A1813,'Hospitalisation Details'!$A$2:$H$2345,5,FALSE)</f>
        <v>tier - 2</v>
      </c>
      <c r="O1813" t="str">
        <f>VLOOKUP($A1813,'Hospitalisation Details'!$A$2:$H$2345,6,FALSE)</f>
        <v>tier - 3</v>
      </c>
      <c r="P1813" t="str">
        <f>VLOOKUP($A1813,'Hospitalisation Details'!$A$2:$H$2345,7,FALSE)</f>
        <v>R1011</v>
      </c>
      <c r="Q1813" s="17">
        <f>VLOOKUP($A1813,'Hospitalisation Details'!$A$2:$H$2345,8,FALSE)</f>
        <v>41</v>
      </c>
    </row>
    <row r="1814" spans="1:17" x14ac:dyDescent="0.25">
      <c r="A1814" t="str">
        <f>'Customer Names'!A1814</f>
        <v>Id1813</v>
      </c>
      <c r="B1814" t="str">
        <f>VLOOKUP($A1814,'Customer Names'!$A$2:$D$2336,3,FALSE)</f>
        <v>Timothy P.</v>
      </c>
      <c r="C1814" s="16">
        <f>VLOOKUP($A1814,'Medical Examinations'!$A$2:$J$2336,2,FALSE)</f>
        <v>15.61</v>
      </c>
      <c r="D1814" s="16">
        <f>VLOOKUP($A1814,'Medical Examinations'!$A$2:$J$2336,3,FALSE)</f>
        <v>5.77</v>
      </c>
      <c r="E1814" t="str">
        <f>VLOOKUP($A1814,'Medical Examinations'!$A$2:$J$2336,4,FALSE)</f>
        <v>No</v>
      </c>
      <c r="F1814" t="str">
        <f>VLOOKUP($A1814,'Medical Examinations'!$A$2:$J$2336,5,FALSE)</f>
        <v>No</v>
      </c>
      <c r="G1814" t="str">
        <f>VLOOKUP($A1814,'Medical Examinations'!$A$2:$J$2336,6,FALSE)</f>
        <v>No</v>
      </c>
      <c r="H1814" s="17">
        <f>VLOOKUP($A1814,'Medical Examinations'!$A$2:$J$2336,7,FALSE)</f>
        <v>0</v>
      </c>
      <c r="I1814" t="str">
        <f>VLOOKUP($A1814,'Medical Examinations'!$A$2:$J$2336,8,FALSE)</f>
        <v>No</v>
      </c>
      <c r="J1814" t="str">
        <f>VLOOKUP($A1814,'Medical Examinations'!$A$2:$J$2336,9,FALSE)</f>
        <v>Underweight</v>
      </c>
      <c r="K1814" t="str">
        <f>VLOOKUP($A1814,'Medical Examinations'!$A$2:$J$2336,10,FALSE)</f>
        <v>Prediabetes</v>
      </c>
      <c r="L1814" s="18">
        <f>VLOOKUP($A1814,'Hospitalisation Details'!$A$2:$H$2345,2,FALSE)</f>
        <v>28463</v>
      </c>
      <c r="M1814" s="13">
        <f>VLOOKUP($A1814,'Hospitalisation Details'!$A$2:$H$2345,4,FALSE)</f>
        <v>4699.47</v>
      </c>
      <c r="N1814" t="str">
        <f>VLOOKUP($A1814,'Hospitalisation Details'!$A$2:$H$2345,5,FALSE)</f>
        <v>tier - 2</v>
      </c>
      <c r="O1814" t="str">
        <f>VLOOKUP($A1814,'Hospitalisation Details'!$A$2:$H$2345,6,FALSE)</f>
        <v>tier - 3</v>
      </c>
      <c r="P1814" t="str">
        <f>VLOOKUP($A1814,'Hospitalisation Details'!$A$2:$H$2345,7,FALSE)</f>
        <v>R1013</v>
      </c>
      <c r="Q1814" s="17">
        <f>VLOOKUP($A1814,'Hospitalisation Details'!$A$2:$H$2345,8,FALSE)</f>
        <v>45</v>
      </c>
    </row>
    <row r="1815" spans="1:17" x14ac:dyDescent="0.25">
      <c r="A1815" t="str">
        <f>'Customer Names'!A1815</f>
        <v>Id1814</v>
      </c>
      <c r="B1815" t="str">
        <f>VLOOKUP($A1815,'Customer Names'!$A$2:$D$2336,3,FALSE)</f>
        <v>Lauren</v>
      </c>
      <c r="C1815" s="16">
        <f>VLOOKUP($A1815,'Medical Examinations'!$A$2:$J$2336,2,FALSE)</f>
        <v>28.6</v>
      </c>
      <c r="D1815" s="16">
        <f>VLOOKUP($A1815,'Medical Examinations'!$A$2:$J$2336,3,FALSE)</f>
        <v>6.08</v>
      </c>
      <c r="E1815" t="str">
        <f>VLOOKUP($A1815,'Medical Examinations'!$A$2:$J$2336,4,FALSE)</f>
        <v>No</v>
      </c>
      <c r="F1815" t="str">
        <f>VLOOKUP($A1815,'Medical Examinations'!$A$2:$J$2336,5,FALSE)</f>
        <v>No</v>
      </c>
      <c r="G1815" t="str">
        <f>VLOOKUP($A1815,'Medical Examinations'!$A$2:$J$2336,6,FALSE)</f>
        <v>Yes</v>
      </c>
      <c r="H1815" s="17">
        <f>VLOOKUP($A1815,'Medical Examinations'!$A$2:$J$2336,7,FALSE)</f>
        <v>1</v>
      </c>
      <c r="I1815" t="str">
        <f>VLOOKUP($A1815,'Medical Examinations'!$A$2:$J$2336,8,FALSE)</f>
        <v>No</v>
      </c>
      <c r="J1815" t="str">
        <f>VLOOKUP($A1815,'Medical Examinations'!$A$2:$J$2336,9,FALSE)</f>
        <v>Overweight</v>
      </c>
      <c r="K1815" t="str">
        <f>VLOOKUP($A1815,'Medical Examinations'!$A$2:$J$2336,10,FALSE)</f>
        <v>Prediabetes</v>
      </c>
      <c r="L1815" s="18">
        <f>VLOOKUP($A1815,'Hospitalisation Details'!$A$2:$H$2345,2,FALSE)</f>
        <v>37794</v>
      </c>
      <c r="M1815" s="13">
        <f>VLOOKUP($A1815,'Hospitalisation Details'!$A$2:$H$2345,4,FALSE)</f>
        <v>4687.8</v>
      </c>
      <c r="N1815" t="str">
        <f>VLOOKUP($A1815,'Hospitalisation Details'!$A$2:$H$2345,5,FALSE)</f>
        <v>tier - 2</v>
      </c>
      <c r="O1815" t="str">
        <f>VLOOKUP($A1815,'Hospitalisation Details'!$A$2:$H$2345,6,FALSE)</f>
        <v>tier - 3</v>
      </c>
      <c r="P1815" t="str">
        <f>VLOOKUP($A1815,'Hospitalisation Details'!$A$2:$H$2345,7,FALSE)</f>
        <v>R1011</v>
      </c>
      <c r="Q1815" s="17">
        <f>VLOOKUP($A1815,'Hospitalisation Details'!$A$2:$H$2345,8,FALSE)</f>
        <v>19</v>
      </c>
    </row>
    <row r="1816" spans="1:17" x14ac:dyDescent="0.25">
      <c r="A1816" t="str">
        <f>'Customer Names'!A1816</f>
        <v>Id1815</v>
      </c>
      <c r="B1816" t="str">
        <f>VLOOKUP($A1816,'Customer Names'!$A$2:$D$2336,3,FALSE)</f>
        <v>Benjamin</v>
      </c>
      <c r="C1816" s="16">
        <f>VLOOKUP($A1816,'Medical Examinations'!$A$2:$J$2336,2,FALSE)</f>
        <v>46.53</v>
      </c>
      <c r="D1816" s="16">
        <f>VLOOKUP($A1816,'Medical Examinations'!$A$2:$J$2336,3,FALSE)</f>
        <v>4.16</v>
      </c>
      <c r="E1816" t="str">
        <f>VLOOKUP($A1816,'Medical Examinations'!$A$2:$J$2336,4,FALSE)</f>
        <v>No</v>
      </c>
      <c r="F1816" t="str">
        <f>VLOOKUP($A1816,'Medical Examinations'!$A$2:$J$2336,5,FALSE)</f>
        <v>No</v>
      </c>
      <c r="G1816" t="str">
        <f>VLOOKUP($A1816,'Medical Examinations'!$A$2:$J$2336,6,FALSE)</f>
        <v>No</v>
      </c>
      <c r="H1816" s="17">
        <f>VLOOKUP($A1816,'Medical Examinations'!$A$2:$J$2336,7,FALSE)</f>
        <v>0</v>
      </c>
      <c r="I1816" t="str">
        <f>VLOOKUP($A1816,'Medical Examinations'!$A$2:$J$2336,8,FALSE)</f>
        <v>No</v>
      </c>
      <c r="J1816" t="str">
        <f>VLOOKUP($A1816,'Medical Examinations'!$A$2:$J$2336,9,FALSE)</f>
        <v>Obesity</v>
      </c>
      <c r="K1816" t="str">
        <f>VLOOKUP($A1816,'Medical Examinations'!$A$2:$J$2336,10,FALSE)</f>
        <v>Normal</v>
      </c>
      <c r="L1816" s="18">
        <f>VLOOKUP($A1816,'Hospitalisation Details'!$A$2:$H$2345,2,FALSE)</f>
        <v>33120</v>
      </c>
      <c r="M1816" s="13">
        <f>VLOOKUP($A1816,'Hospitalisation Details'!$A$2:$H$2345,4,FALSE)</f>
        <v>4686.3900000000003</v>
      </c>
      <c r="N1816" t="str">
        <f>VLOOKUP($A1816,'Hospitalisation Details'!$A$2:$H$2345,5,FALSE)</f>
        <v>tier - 3</v>
      </c>
      <c r="O1816" t="str">
        <f>VLOOKUP($A1816,'Hospitalisation Details'!$A$2:$H$2345,6,FALSE)</f>
        <v>tier - 3</v>
      </c>
      <c r="P1816" t="str">
        <f>VLOOKUP($A1816,'Hospitalisation Details'!$A$2:$H$2345,7,FALSE)</f>
        <v>R1013</v>
      </c>
      <c r="Q1816" s="17">
        <f>VLOOKUP($A1816,'Hospitalisation Details'!$A$2:$H$2345,8,FALSE)</f>
        <v>32</v>
      </c>
    </row>
    <row r="1817" spans="1:17" x14ac:dyDescent="0.25">
      <c r="A1817" t="str">
        <f>'Customer Names'!A1817</f>
        <v>Id1816</v>
      </c>
      <c r="B1817" t="str">
        <f>VLOOKUP($A1817,'Customer Names'!$A$2:$D$2336,3,FALSE)</f>
        <v>Hugo M</v>
      </c>
      <c r="C1817" s="16">
        <f>VLOOKUP($A1817,'Medical Examinations'!$A$2:$J$2336,2,FALSE)</f>
        <v>34.99</v>
      </c>
      <c r="D1817" s="16">
        <f>VLOOKUP($A1817,'Medical Examinations'!$A$2:$J$2336,3,FALSE)</f>
        <v>5.0999999999999996</v>
      </c>
      <c r="E1817" t="str">
        <f>VLOOKUP($A1817,'Medical Examinations'!$A$2:$J$2336,4,FALSE)</f>
        <v>No</v>
      </c>
      <c r="F1817" t="str">
        <f>VLOOKUP($A1817,'Medical Examinations'!$A$2:$J$2336,5,FALSE)</f>
        <v>No</v>
      </c>
      <c r="G1817" t="str">
        <f>VLOOKUP($A1817,'Medical Examinations'!$A$2:$J$2336,6,FALSE)</f>
        <v>Yes</v>
      </c>
      <c r="H1817" s="17">
        <f>VLOOKUP($A1817,'Medical Examinations'!$A$2:$J$2336,7,FALSE)</f>
        <v>1</v>
      </c>
      <c r="I1817" t="str">
        <f>VLOOKUP($A1817,'Medical Examinations'!$A$2:$J$2336,8,FALSE)</f>
        <v>No</v>
      </c>
      <c r="J1817" t="str">
        <f>VLOOKUP($A1817,'Medical Examinations'!$A$2:$J$2336,9,FALSE)</f>
        <v>Obesity</v>
      </c>
      <c r="K1817" t="str">
        <f>VLOOKUP($A1817,'Medical Examinations'!$A$2:$J$2336,10,FALSE)</f>
        <v>Normal</v>
      </c>
      <c r="L1817" s="18">
        <f>VLOOKUP($A1817,'Hospitalisation Details'!$A$2:$H$2345,2,FALSE)</f>
        <v>37898</v>
      </c>
      <c r="M1817" s="13">
        <f>VLOOKUP($A1817,'Hospitalisation Details'!$A$2:$H$2345,4,FALSE)</f>
        <v>4678.8</v>
      </c>
      <c r="N1817" t="str">
        <f>VLOOKUP($A1817,'Hospitalisation Details'!$A$2:$H$2345,5,FALSE)</f>
        <v>tier - 2</v>
      </c>
      <c r="O1817" t="str">
        <f>VLOOKUP($A1817,'Hospitalisation Details'!$A$2:$H$2345,6,FALSE)</f>
        <v>tier - 1</v>
      </c>
      <c r="P1817" t="str">
        <f>VLOOKUP($A1817,'Hospitalisation Details'!$A$2:$H$2345,7,FALSE)</f>
        <v>R1021</v>
      </c>
      <c r="Q1817" s="17">
        <f>VLOOKUP($A1817,'Hospitalisation Details'!$A$2:$H$2345,8,FALSE)</f>
        <v>19</v>
      </c>
    </row>
    <row r="1818" spans="1:17" x14ac:dyDescent="0.25">
      <c r="A1818" t="str">
        <f>'Customer Names'!A1818</f>
        <v>Id1817</v>
      </c>
      <c r="B1818" t="str">
        <f>VLOOKUP($A1818,'Customer Names'!$A$2:$D$2336,3,FALSE)</f>
        <v>Daniel J. Jr.</v>
      </c>
      <c r="C1818" s="16">
        <f>VLOOKUP($A1818,'Medical Examinations'!$A$2:$J$2336,2,FALSE)</f>
        <v>17.05</v>
      </c>
      <c r="D1818" s="16">
        <f>VLOOKUP($A1818,'Medical Examinations'!$A$2:$J$2336,3,FALSE)</f>
        <v>5.3</v>
      </c>
      <c r="E1818" t="str">
        <f>VLOOKUP($A1818,'Medical Examinations'!$A$2:$J$2336,4,FALSE)</f>
        <v>No</v>
      </c>
      <c r="F1818" t="str">
        <f>VLOOKUP($A1818,'Medical Examinations'!$A$2:$J$2336,5,FALSE)</f>
        <v>No</v>
      </c>
      <c r="G1818" t="str">
        <f>VLOOKUP($A1818,'Medical Examinations'!$A$2:$J$2336,6,FALSE)</f>
        <v>Yes</v>
      </c>
      <c r="H1818" s="17">
        <f>VLOOKUP($A1818,'Medical Examinations'!$A$2:$J$2336,7,FALSE)</f>
        <v>1</v>
      </c>
      <c r="I1818" t="str">
        <f>VLOOKUP($A1818,'Medical Examinations'!$A$2:$J$2336,8,FALSE)</f>
        <v>No</v>
      </c>
      <c r="J1818" t="str">
        <f>VLOOKUP($A1818,'Medical Examinations'!$A$2:$J$2336,9,FALSE)</f>
        <v>Underweight</v>
      </c>
      <c r="K1818" t="str">
        <f>VLOOKUP($A1818,'Medical Examinations'!$A$2:$J$2336,10,FALSE)</f>
        <v>Normal</v>
      </c>
      <c r="L1818" s="18">
        <f>VLOOKUP($A1818,'Hospitalisation Details'!$A$2:$H$2345,2,FALSE)</f>
        <v>29146</v>
      </c>
      <c r="M1818" s="13">
        <f>VLOOKUP($A1818,'Hospitalisation Details'!$A$2:$H$2345,4,FALSE)</f>
        <v>4674.2</v>
      </c>
      <c r="N1818" t="str">
        <f>VLOOKUP($A1818,'Hospitalisation Details'!$A$2:$H$2345,5,FALSE)</f>
        <v>tier - 2</v>
      </c>
      <c r="O1818" t="str">
        <f>VLOOKUP($A1818,'Hospitalisation Details'!$A$2:$H$2345,6,FALSE)</f>
        <v>tier - 1</v>
      </c>
      <c r="P1818" t="str">
        <f>VLOOKUP($A1818,'Hospitalisation Details'!$A$2:$H$2345,7,FALSE)</f>
        <v>R1013</v>
      </c>
      <c r="Q1818" s="17">
        <f>VLOOKUP($A1818,'Hospitalisation Details'!$A$2:$H$2345,8,FALSE)</f>
        <v>43</v>
      </c>
    </row>
    <row r="1819" spans="1:17" x14ac:dyDescent="0.25">
      <c r="A1819" t="str">
        <f>'Customer Names'!A1819</f>
        <v>Id1818</v>
      </c>
      <c r="B1819" t="str">
        <f>VLOOKUP($A1819,'Customer Names'!$A$2:$D$2336,3,FALSE)</f>
        <v>Justin R</v>
      </c>
      <c r="C1819" s="16">
        <f>VLOOKUP($A1819,'Medical Examinations'!$A$2:$J$2336,2,FALSE)</f>
        <v>37.18</v>
      </c>
      <c r="D1819" s="16">
        <f>VLOOKUP($A1819,'Medical Examinations'!$A$2:$J$2336,3,FALSE)</f>
        <v>4.9000000000000004</v>
      </c>
      <c r="E1819" t="str">
        <f>VLOOKUP($A1819,'Medical Examinations'!$A$2:$J$2336,4,FALSE)</f>
        <v>No</v>
      </c>
      <c r="F1819" t="str">
        <f>VLOOKUP($A1819,'Medical Examinations'!$A$2:$J$2336,5,FALSE)</f>
        <v>No</v>
      </c>
      <c r="G1819" t="str">
        <f>VLOOKUP($A1819,'Medical Examinations'!$A$2:$J$2336,6,FALSE)</f>
        <v>No</v>
      </c>
      <c r="H1819" s="17">
        <f>VLOOKUP($A1819,'Medical Examinations'!$A$2:$J$2336,7,FALSE)</f>
        <v>0</v>
      </c>
      <c r="I1819" t="str">
        <f>VLOOKUP($A1819,'Medical Examinations'!$A$2:$J$2336,8,FALSE)</f>
        <v>No</v>
      </c>
      <c r="J1819" t="str">
        <f>VLOOKUP($A1819,'Medical Examinations'!$A$2:$J$2336,9,FALSE)</f>
        <v>Obesity</v>
      </c>
      <c r="K1819" t="str">
        <f>VLOOKUP($A1819,'Medical Examinations'!$A$2:$J$2336,10,FALSE)</f>
        <v>Normal</v>
      </c>
      <c r="L1819" s="18">
        <f>VLOOKUP($A1819,'Hospitalisation Details'!$A$2:$H$2345,2,FALSE)</f>
        <v>33067</v>
      </c>
      <c r="M1819" s="13">
        <f>VLOOKUP($A1819,'Hospitalisation Details'!$A$2:$H$2345,4,FALSE)</f>
        <v>4673.3900000000003</v>
      </c>
      <c r="N1819" t="str">
        <f>VLOOKUP($A1819,'Hospitalisation Details'!$A$2:$H$2345,5,FALSE)</f>
        <v>tier - 2</v>
      </c>
      <c r="O1819" t="str">
        <f>VLOOKUP($A1819,'Hospitalisation Details'!$A$2:$H$2345,6,FALSE)</f>
        <v>tier - 1</v>
      </c>
      <c r="P1819" t="str">
        <f>VLOOKUP($A1819,'Hospitalisation Details'!$A$2:$H$2345,7,FALSE)</f>
        <v>R1013</v>
      </c>
      <c r="Q1819" s="17">
        <f>VLOOKUP($A1819,'Hospitalisation Details'!$A$2:$H$2345,8,FALSE)</f>
        <v>32</v>
      </c>
    </row>
    <row r="1820" spans="1:17" x14ac:dyDescent="0.25">
      <c r="A1820" t="str">
        <f>'Customer Names'!A1820</f>
        <v>Id1819</v>
      </c>
      <c r="B1820" t="str">
        <f>VLOOKUP($A1820,'Customer Names'!$A$2:$D$2336,3,FALSE)</f>
        <v>Colin</v>
      </c>
      <c r="C1820" s="16">
        <f>VLOOKUP($A1820,'Medical Examinations'!$A$2:$J$2336,2,FALSE)</f>
        <v>35.200000000000003</v>
      </c>
      <c r="D1820" s="16">
        <f>VLOOKUP($A1820,'Medical Examinations'!$A$2:$J$2336,3,FALSE)</f>
        <v>5.55</v>
      </c>
      <c r="E1820" t="str">
        <f>VLOOKUP($A1820,'Medical Examinations'!$A$2:$J$2336,4,FALSE)</f>
        <v>No</v>
      </c>
      <c r="F1820" t="str">
        <f>VLOOKUP($A1820,'Medical Examinations'!$A$2:$J$2336,5,FALSE)</f>
        <v>No</v>
      </c>
      <c r="G1820" t="str">
        <f>VLOOKUP($A1820,'Medical Examinations'!$A$2:$J$2336,6,FALSE)</f>
        <v>No</v>
      </c>
      <c r="H1820" s="17">
        <f>VLOOKUP($A1820,'Medical Examinations'!$A$2:$J$2336,7,FALSE)</f>
        <v>0</v>
      </c>
      <c r="I1820" t="str">
        <f>VLOOKUP($A1820,'Medical Examinations'!$A$2:$J$2336,8,FALSE)</f>
        <v>No</v>
      </c>
      <c r="J1820" t="str">
        <f>VLOOKUP($A1820,'Medical Examinations'!$A$2:$J$2336,9,FALSE)</f>
        <v>Obesity</v>
      </c>
      <c r="K1820" t="str">
        <f>VLOOKUP($A1820,'Medical Examinations'!$A$2:$J$2336,10,FALSE)</f>
        <v>Normal</v>
      </c>
      <c r="L1820" s="18">
        <f>VLOOKUP($A1820,'Hospitalisation Details'!$A$2:$H$2345,2,FALSE)</f>
        <v>33142</v>
      </c>
      <c r="M1820" s="13">
        <f>VLOOKUP($A1820,'Hospitalisation Details'!$A$2:$H$2345,4,FALSE)</f>
        <v>4670.6400000000003</v>
      </c>
      <c r="N1820" t="str">
        <f>VLOOKUP($A1820,'Hospitalisation Details'!$A$2:$H$2345,5,FALSE)</f>
        <v>tier - 2</v>
      </c>
      <c r="O1820" t="str">
        <f>VLOOKUP($A1820,'Hospitalisation Details'!$A$2:$H$2345,6,FALSE)</f>
        <v>tier - 2</v>
      </c>
      <c r="P1820" t="str">
        <f>VLOOKUP($A1820,'Hospitalisation Details'!$A$2:$H$2345,7,FALSE)</f>
        <v>R1011</v>
      </c>
      <c r="Q1820" s="17">
        <f>VLOOKUP($A1820,'Hospitalisation Details'!$A$2:$H$2345,8,FALSE)</f>
        <v>32</v>
      </c>
    </row>
    <row r="1821" spans="1:17" x14ac:dyDescent="0.25">
      <c r="A1821" t="str">
        <f>'Customer Names'!A1821</f>
        <v>Id1820</v>
      </c>
      <c r="B1821" t="str">
        <f>VLOOKUP($A1821,'Customer Names'!$A$2:$D$2336,3,FALSE)</f>
        <v>Rob</v>
      </c>
      <c r="C1821" s="16">
        <f>VLOOKUP($A1821,'Medical Examinations'!$A$2:$J$2336,2,FALSE)</f>
        <v>37.335000000000001</v>
      </c>
      <c r="D1821" s="16">
        <f>VLOOKUP($A1821,'Medical Examinations'!$A$2:$J$2336,3,FALSE)</f>
        <v>4.95</v>
      </c>
      <c r="E1821" t="str">
        <f>VLOOKUP($A1821,'Medical Examinations'!$A$2:$J$2336,4,FALSE)</f>
        <v>No</v>
      </c>
      <c r="F1821" t="str">
        <f>VLOOKUP($A1821,'Medical Examinations'!$A$2:$J$2336,5,FALSE)</f>
        <v>No</v>
      </c>
      <c r="G1821" t="str">
        <f>VLOOKUP($A1821,'Medical Examinations'!$A$2:$J$2336,6,FALSE)</f>
        <v>No</v>
      </c>
      <c r="H1821" s="17">
        <f>VLOOKUP($A1821,'Medical Examinations'!$A$2:$J$2336,7,FALSE)</f>
        <v>0</v>
      </c>
      <c r="I1821" t="str">
        <f>VLOOKUP($A1821,'Medical Examinations'!$A$2:$J$2336,8,FALSE)</f>
        <v>No</v>
      </c>
      <c r="J1821" t="str">
        <f>VLOOKUP($A1821,'Medical Examinations'!$A$2:$J$2336,9,FALSE)</f>
        <v>Obesity</v>
      </c>
      <c r="K1821" t="str">
        <f>VLOOKUP($A1821,'Medical Examinations'!$A$2:$J$2336,10,FALSE)</f>
        <v>Normal</v>
      </c>
      <c r="L1821" s="18">
        <f>VLOOKUP($A1821,'Hospitalisation Details'!$A$2:$H$2345,2,FALSE)</f>
        <v>33090</v>
      </c>
      <c r="M1821" s="13">
        <f>VLOOKUP($A1821,'Hospitalisation Details'!$A$2:$H$2345,4,FALSE)</f>
        <v>4667.6099999999997</v>
      </c>
      <c r="N1821" t="str">
        <f>VLOOKUP($A1821,'Hospitalisation Details'!$A$2:$H$2345,5,FALSE)</f>
        <v>tier - 3</v>
      </c>
      <c r="O1821" t="str">
        <f>VLOOKUP($A1821,'Hospitalisation Details'!$A$2:$H$2345,6,FALSE)</f>
        <v>tier - 3</v>
      </c>
      <c r="P1821" t="str">
        <f>VLOOKUP($A1821,'Hospitalisation Details'!$A$2:$H$2345,7,FALSE)</f>
        <v>R1016</v>
      </c>
      <c r="Q1821" s="17">
        <f>VLOOKUP($A1821,'Hospitalisation Details'!$A$2:$H$2345,8,FALSE)</f>
        <v>32</v>
      </c>
    </row>
    <row r="1822" spans="1:17" x14ac:dyDescent="0.25">
      <c r="A1822" t="str">
        <f>'Customer Names'!A1822</f>
        <v>Id1821</v>
      </c>
      <c r="B1822" t="str">
        <f>VLOOKUP($A1822,'Customer Names'!$A$2:$D$2336,3,FALSE)</f>
        <v>Patrick</v>
      </c>
      <c r="C1822" s="16">
        <f>VLOOKUP($A1822,'Medical Examinations'!$A$2:$J$2336,2,FALSE)</f>
        <v>27.265000000000001</v>
      </c>
      <c r="D1822" s="16">
        <f>VLOOKUP($A1822,'Medical Examinations'!$A$2:$J$2336,3,FALSE)</f>
        <v>6.46</v>
      </c>
      <c r="E1822" t="str">
        <f>VLOOKUP($A1822,'Medical Examinations'!$A$2:$J$2336,4,FALSE)</f>
        <v>yes</v>
      </c>
      <c r="F1822" t="str">
        <f>VLOOKUP($A1822,'Medical Examinations'!$A$2:$J$2336,5,FALSE)</f>
        <v>No</v>
      </c>
      <c r="G1822" t="str">
        <f>VLOOKUP($A1822,'Medical Examinations'!$A$2:$J$2336,6,FALSE)</f>
        <v>No</v>
      </c>
      <c r="H1822" s="17">
        <f>VLOOKUP($A1822,'Medical Examinations'!$A$2:$J$2336,7,FALSE)</f>
        <v>0</v>
      </c>
      <c r="I1822" t="str">
        <f>VLOOKUP($A1822,'Medical Examinations'!$A$2:$J$2336,8,FALSE)</f>
        <v>No</v>
      </c>
      <c r="J1822" t="str">
        <f>VLOOKUP($A1822,'Medical Examinations'!$A$2:$J$2336,9,FALSE)</f>
        <v>Overweight</v>
      </c>
      <c r="K1822" t="str">
        <f>VLOOKUP($A1822,'Medical Examinations'!$A$2:$J$2336,10,FALSE)</f>
        <v>Prediabetes</v>
      </c>
      <c r="L1822" s="18">
        <f>VLOOKUP($A1822,'Hospitalisation Details'!$A$2:$H$2345,2,FALSE)</f>
        <v>35363</v>
      </c>
      <c r="M1822" s="13">
        <f>VLOOKUP($A1822,'Hospitalisation Details'!$A$2:$H$2345,4,FALSE)</f>
        <v>4661.29</v>
      </c>
      <c r="N1822" t="str">
        <f>VLOOKUP($A1822,'Hospitalisation Details'!$A$2:$H$2345,5,FALSE)</f>
        <v>tier - 2</v>
      </c>
      <c r="O1822" t="str">
        <f>VLOOKUP($A1822,'Hospitalisation Details'!$A$2:$H$2345,6,FALSE)</f>
        <v>tier - 1</v>
      </c>
      <c r="P1822" t="str">
        <f>VLOOKUP($A1822,'Hospitalisation Details'!$A$2:$H$2345,7,FALSE)</f>
        <v>R1017</v>
      </c>
      <c r="Q1822" s="17">
        <f>VLOOKUP($A1822,'Hospitalisation Details'!$A$2:$H$2345,8,FALSE)</f>
        <v>26</v>
      </c>
    </row>
    <row r="1823" spans="1:17" x14ac:dyDescent="0.25">
      <c r="A1823" t="str">
        <f>'Customer Names'!A1823</f>
        <v>Id1822</v>
      </c>
      <c r="B1823" t="str">
        <f>VLOOKUP($A1823,'Customer Names'!$A$2:$D$2336,3,FALSE)</f>
        <v>Austin D</v>
      </c>
      <c r="C1823" s="16">
        <f>VLOOKUP($A1823,'Medical Examinations'!$A$2:$J$2336,2,FALSE)</f>
        <v>30.8</v>
      </c>
      <c r="D1823" s="16">
        <f>VLOOKUP($A1823,'Medical Examinations'!$A$2:$J$2336,3,FALSE)</f>
        <v>4.9000000000000004</v>
      </c>
      <c r="E1823" t="str">
        <f>VLOOKUP($A1823,'Medical Examinations'!$A$2:$J$2336,4,FALSE)</f>
        <v>yes</v>
      </c>
      <c r="F1823" t="str">
        <f>VLOOKUP($A1823,'Medical Examinations'!$A$2:$J$2336,5,FALSE)</f>
        <v>No</v>
      </c>
      <c r="G1823" t="str">
        <f>VLOOKUP($A1823,'Medical Examinations'!$A$2:$J$2336,6,FALSE)</f>
        <v>No</v>
      </c>
      <c r="H1823" s="17">
        <f>VLOOKUP($A1823,'Medical Examinations'!$A$2:$J$2336,7,FALSE)</f>
        <v>0</v>
      </c>
      <c r="I1823" t="str">
        <f>VLOOKUP($A1823,'Medical Examinations'!$A$2:$J$2336,8,FALSE)</f>
        <v>No</v>
      </c>
      <c r="J1823" t="str">
        <f>VLOOKUP($A1823,'Medical Examinations'!$A$2:$J$2336,9,FALSE)</f>
        <v>Obesity</v>
      </c>
      <c r="K1823" t="str">
        <f>VLOOKUP($A1823,'Medical Examinations'!$A$2:$J$2336,10,FALSE)</f>
        <v>Normal</v>
      </c>
      <c r="L1823" s="18">
        <f>VLOOKUP($A1823,'Hospitalisation Details'!$A$2:$H$2345,2,FALSE)</f>
        <v>31220</v>
      </c>
      <c r="M1823" s="13">
        <f>VLOOKUP($A1823,'Hospitalisation Details'!$A$2:$H$2345,4,FALSE)</f>
        <v>4646.76</v>
      </c>
      <c r="N1823" t="str">
        <f>VLOOKUP($A1823,'Hospitalisation Details'!$A$2:$H$2345,5,FALSE)</f>
        <v>tier - 1</v>
      </c>
      <c r="O1823" t="str">
        <f>VLOOKUP($A1823,'Hospitalisation Details'!$A$2:$H$2345,6,FALSE)</f>
        <v>tier - 1</v>
      </c>
      <c r="P1823" t="str">
        <f>VLOOKUP($A1823,'Hospitalisation Details'!$A$2:$H$2345,7,FALSE)</f>
        <v>R1011</v>
      </c>
      <c r="Q1823" s="17">
        <f>VLOOKUP($A1823,'Hospitalisation Details'!$A$2:$H$2345,8,FALSE)</f>
        <v>37</v>
      </c>
    </row>
    <row r="1824" spans="1:17" x14ac:dyDescent="0.25">
      <c r="A1824" t="str">
        <f>'Customer Names'!A1824</f>
        <v>Id1823</v>
      </c>
      <c r="B1824" t="str">
        <f>VLOOKUP($A1824,'Customer Names'!$A$2:$D$2336,3,FALSE)</f>
        <v>Brittany</v>
      </c>
      <c r="C1824" s="16">
        <f>VLOOKUP($A1824,'Medical Examinations'!$A$2:$J$2336,2,FALSE)</f>
        <v>30.21</v>
      </c>
      <c r="D1824" s="16">
        <f>VLOOKUP($A1824,'Medical Examinations'!$A$2:$J$2336,3,FALSE)</f>
        <v>5.21</v>
      </c>
      <c r="E1824" t="str">
        <f>VLOOKUP($A1824,'Medical Examinations'!$A$2:$J$2336,4,FALSE)</f>
        <v>No</v>
      </c>
      <c r="F1824" t="str">
        <f>VLOOKUP($A1824,'Medical Examinations'!$A$2:$J$2336,5,FALSE)</f>
        <v>No</v>
      </c>
      <c r="G1824" t="str">
        <f>VLOOKUP($A1824,'Medical Examinations'!$A$2:$J$2336,6,FALSE)</f>
        <v>No</v>
      </c>
      <c r="H1824" s="17">
        <f>VLOOKUP($A1824,'Medical Examinations'!$A$2:$J$2336,7,FALSE)</f>
        <v>1</v>
      </c>
      <c r="I1824" t="str">
        <f>VLOOKUP($A1824,'Medical Examinations'!$A$2:$J$2336,8,FALSE)</f>
        <v>No</v>
      </c>
      <c r="J1824" t="str">
        <f>VLOOKUP($A1824,'Medical Examinations'!$A$2:$J$2336,9,FALSE)</f>
        <v>Obesity</v>
      </c>
      <c r="K1824" t="str">
        <f>VLOOKUP($A1824,'Medical Examinations'!$A$2:$J$2336,10,FALSE)</f>
        <v>Normal</v>
      </c>
      <c r="L1824" s="18">
        <f>VLOOKUP($A1824,'Hospitalisation Details'!$A$2:$H$2345,2,FALSE)</f>
        <v>35975</v>
      </c>
      <c r="M1824" s="13">
        <f>VLOOKUP($A1824,'Hospitalisation Details'!$A$2:$H$2345,4,FALSE)</f>
        <v>4618.08</v>
      </c>
      <c r="N1824" t="str">
        <f>VLOOKUP($A1824,'Hospitalisation Details'!$A$2:$H$2345,5,FALSE)</f>
        <v>tier - 2</v>
      </c>
      <c r="O1824" t="str">
        <f>VLOOKUP($A1824,'Hospitalisation Details'!$A$2:$H$2345,6,FALSE)</f>
        <v>tier - 1</v>
      </c>
      <c r="P1824" t="str">
        <f>VLOOKUP($A1824,'Hospitalisation Details'!$A$2:$H$2345,7,FALSE)</f>
        <v>R1012</v>
      </c>
      <c r="Q1824" s="17">
        <f>VLOOKUP($A1824,'Hospitalisation Details'!$A$2:$H$2345,8,FALSE)</f>
        <v>24</v>
      </c>
    </row>
    <row r="1825" spans="1:17" x14ac:dyDescent="0.25">
      <c r="A1825" t="str">
        <f>'Customer Names'!A1825</f>
        <v>Id1824</v>
      </c>
      <c r="B1825" t="str">
        <f>VLOOKUP($A1825,'Customer Names'!$A$2:$D$2336,3,FALSE)</f>
        <v>Matthew T</v>
      </c>
      <c r="C1825" s="16">
        <f>VLOOKUP($A1825,'Medical Examinations'!$A$2:$J$2336,2,FALSE)</f>
        <v>35.340000000000003</v>
      </c>
      <c r="D1825" s="16">
        <f>VLOOKUP($A1825,'Medical Examinations'!$A$2:$J$2336,3,FALSE)</f>
        <v>4.13</v>
      </c>
      <c r="E1825" t="str">
        <f>VLOOKUP($A1825,'Medical Examinations'!$A$2:$J$2336,4,FALSE)</f>
        <v>No</v>
      </c>
      <c r="F1825" t="str">
        <f>VLOOKUP($A1825,'Medical Examinations'!$A$2:$J$2336,5,FALSE)</f>
        <v>yes</v>
      </c>
      <c r="G1825" t="str">
        <f>VLOOKUP($A1825,'Medical Examinations'!$A$2:$J$2336,6,FALSE)</f>
        <v>No</v>
      </c>
      <c r="H1825" s="17">
        <f>VLOOKUP($A1825,'Medical Examinations'!$A$2:$J$2336,7,FALSE)</f>
        <v>1</v>
      </c>
      <c r="I1825" t="str">
        <f>VLOOKUP($A1825,'Medical Examinations'!$A$2:$J$2336,8,FALSE)</f>
        <v>No</v>
      </c>
      <c r="J1825" t="str">
        <f>VLOOKUP($A1825,'Medical Examinations'!$A$2:$J$2336,9,FALSE)</f>
        <v>Obesity</v>
      </c>
      <c r="K1825" t="str">
        <f>VLOOKUP($A1825,'Medical Examinations'!$A$2:$J$2336,10,FALSE)</f>
        <v>Normal</v>
      </c>
      <c r="L1825" s="18">
        <f>VLOOKUP($A1825,'Hospitalisation Details'!$A$2:$H$2345,2,FALSE)</f>
        <v>36709</v>
      </c>
      <c r="M1825" s="13">
        <f>VLOOKUP($A1825,'Hospitalisation Details'!$A$2:$H$2345,4,FALSE)</f>
        <v>4608.03</v>
      </c>
      <c r="N1825" t="str">
        <f>VLOOKUP($A1825,'Hospitalisation Details'!$A$2:$H$2345,5,FALSE)</f>
        <v>tier - 2</v>
      </c>
      <c r="O1825" t="str">
        <f>VLOOKUP($A1825,'Hospitalisation Details'!$A$2:$H$2345,6,FALSE)</f>
        <v>tier - 3</v>
      </c>
      <c r="P1825" t="str">
        <f>VLOOKUP($A1825,'Hospitalisation Details'!$A$2:$H$2345,7,FALSE)</f>
        <v>R1011</v>
      </c>
      <c r="Q1825" s="17">
        <f>VLOOKUP($A1825,'Hospitalisation Details'!$A$2:$H$2345,8,FALSE)</f>
        <v>22</v>
      </c>
    </row>
    <row r="1826" spans="1:17" x14ac:dyDescent="0.25">
      <c r="A1826" t="str">
        <f>'Customer Names'!A1826</f>
        <v>Id1825</v>
      </c>
      <c r="B1826" t="str">
        <f>VLOOKUP($A1826,'Customer Names'!$A$2:$D$2336,3,FALSE)</f>
        <v>Becky G.</v>
      </c>
      <c r="C1826" s="16">
        <f>VLOOKUP($A1826,'Medical Examinations'!$A$2:$J$2336,2,FALSE)</f>
        <v>26.695</v>
      </c>
      <c r="D1826" s="16">
        <f>VLOOKUP($A1826,'Medical Examinations'!$A$2:$J$2336,3,FALSE)</f>
        <v>5.28</v>
      </c>
      <c r="E1826" t="str">
        <f>VLOOKUP($A1826,'Medical Examinations'!$A$2:$J$2336,4,FALSE)</f>
        <v>No</v>
      </c>
      <c r="F1826" t="str">
        <f>VLOOKUP($A1826,'Medical Examinations'!$A$2:$J$2336,5,FALSE)</f>
        <v>No</v>
      </c>
      <c r="G1826" t="str">
        <f>VLOOKUP($A1826,'Medical Examinations'!$A$2:$J$2336,6,FALSE)</f>
        <v>No</v>
      </c>
      <c r="H1826" s="17">
        <f>VLOOKUP($A1826,'Medical Examinations'!$A$2:$J$2336,7,FALSE)</f>
        <v>0</v>
      </c>
      <c r="I1826" t="str">
        <f>VLOOKUP($A1826,'Medical Examinations'!$A$2:$J$2336,8,FALSE)</f>
        <v>No</v>
      </c>
      <c r="J1826" t="str">
        <f>VLOOKUP($A1826,'Medical Examinations'!$A$2:$J$2336,9,FALSE)</f>
        <v>Overweight</v>
      </c>
      <c r="K1826" t="str">
        <f>VLOOKUP($A1826,'Medical Examinations'!$A$2:$J$2336,10,FALSE)</f>
        <v>Normal</v>
      </c>
      <c r="L1826" s="18">
        <f>VLOOKUP($A1826,'Hospitalisation Details'!$A$2:$H$2345,2,FALSE)</f>
        <v>32769</v>
      </c>
      <c r="M1826" s="13">
        <f>VLOOKUP($A1826,'Hospitalisation Details'!$A$2:$H$2345,4,FALSE)</f>
        <v>4571.41</v>
      </c>
      <c r="N1826" t="str">
        <f>VLOOKUP($A1826,'Hospitalisation Details'!$A$2:$H$2345,5,FALSE)</f>
        <v>tier - 2</v>
      </c>
      <c r="O1826" t="str">
        <f>VLOOKUP($A1826,'Hospitalisation Details'!$A$2:$H$2345,6,FALSE)</f>
        <v>tier - 2</v>
      </c>
      <c r="P1826" t="str">
        <f>VLOOKUP($A1826,'Hospitalisation Details'!$A$2:$H$2345,7,FALSE)</f>
        <v>R1012</v>
      </c>
      <c r="Q1826" s="17">
        <f>VLOOKUP($A1826,'Hospitalisation Details'!$A$2:$H$2345,8,FALSE)</f>
        <v>33</v>
      </c>
    </row>
    <row r="1827" spans="1:17" x14ac:dyDescent="0.25">
      <c r="A1827" t="str">
        <f>'Customer Names'!A1827</f>
        <v>Id1826</v>
      </c>
      <c r="B1827" t="str">
        <f>VLOOKUP($A1827,'Customer Names'!$A$2:$D$2336,3,FALSE)</f>
        <v>Virginie</v>
      </c>
      <c r="C1827" s="16">
        <f>VLOOKUP($A1827,'Medical Examinations'!$A$2:$J$2336,2,FALSE)</f>
        <v>29.355</v>
      </c>
      <c r="D1827" s="16">
        <f>VLOOKUP($A1827,'Medical Examinations'!$A$2:$J$2336,3,FALSE)</f>
        <v>4.68</v>
      </c>
      <c r="E1827" t="str">
        <f>VLOOKUP($A1827,'Medical Examinations'!$A$2:$J$2336,4,FALSE)</f>
        <v>yes</v>
      </c>
      <c r="F1827" t="str">
        <f>VLOOKUP($A1827,'Medical Examinations'!$A$2:$J$2336,5,FALSE)</f>
        <v>No</v>
      </c>
      <c r="G1827" t="str">
        <f>VLOOKUP($A1827,'Medical Examinations'!$A$2:$J$2336,6,FALSE)</f>
        <v>No</v>
      </c>
      <c r="H1827" s="17">
        <f>VLOOKUP($A1827,'Medical Examinations'!$A$2:$J$2336,7,FALSE)</f>
        <v>0</v>
      </c>
      <c r="I1827" t="str">
        <f>VLOOKUP($A1827,'Medical Examinations'!$A$2:$J$2336,8,FALSE)</f>
        <v>No</v>
      </c>
      <c r="J1827" t="str">
        <f>VLOOKUP($A1827,'Medical Examinations'!$A$2:$J$2336,9,FALSE)</f>
        <v>Overweight</v>
      </c>
      <c r="K1827" t="str">
        <f>VLOOKUP($A1827,'Medical Examinations'!$A$2:$J$2336,10,FALSE)</f>
        <v>Normal</v>
      </c>
      <c r="L1827" s="18">
        <f>VLOOKUP($A1827,'Hospitalisation Details'!$A$2:$H$2345,2,FALSE)</f>
        <v>35424</v>
      </c>
      <c r="M1827" s="13">
        <f>VLOOKUP($A1827,'Hospitalisation Details'!$A$2:$H$2345,4,FALSE)</f>
        <v>4564.1899999999996</v>
      </c>
      <c r="N1827" t="str">
        <f>VLOOKUP($A1827,'Hospitalisation Details'!$A$2:$H$2345,5,FALSE)</f>
        <v>tier - 2</v>
      </c>
      <c r="O1827" t="str">
        <f>VLOOKUP($A1827,'Hospitalisation Details'!$A$2:$H$2345,6,FALSE)</f>
        <v>tier - 2</v>
      </c>
      <c r="P1827" t="str">
        <f>VLOOKUP($A1827,'Hospitalisation Details'!$A$2:$H$2345,7,FALSE)</f>
        <v>R1024</v>
      </c>
      <c r="Q1827" s="17">
        <f>VLOOKUP($A1827,'Hospitalisation Details'!$A$2:$H$2345,8,FALSE)</f>
        <v>26</v>
      </c>
    </row>
    <row r="1828" spans="1:17" x14ac:dyDescent="0.25">
      <c r="A1828" t="str">
        <f>'Customer Names'!A1828</f>
        <v>Id1827</v>
      </c>
      <c r="B1828" t="str">
        <f>VLOOKUP($A1828,'Customer Names'!$A$2:$D$2336,3,FALSE)</f>
        <v>Allison A</v>
      </c>
      <c r="C1828" s="16">
        <f>VLOOKUP($A1828,'Medical Examinations'!$A$2:$J$2336,2,FALSE)</f>
        <v>29.59</v>
      </c>
      <c r="D1828" s="16">
        <f>VLOOKUP($A1828,'Medical Examinations'!$A$2:$J$2336,3,FALSE)</f>
        <v>4.0599999999999996</v>
      </c>
      <c r="E1828" t="str">
        <f>VLOOKUP($A1828,'Medical Examinations'!$A$2:$J$2336,4,FALSE)</f>
        <v>No</v>
      </c>
      <c r="F1828" t="str">
        <f>VLOOKUP($A1828,'Medical Examinations'!$A$2:$J$2336,5,FALSE)</f>
        <v>No</v>
      </c>
      <c r="G1828" t="str">
        <f>VLOOKUP($A1828,'Medical Examinations'!$A$2:$J$2336,6,FALSE)</f>
        <v>No</v>
      </c>
      <c r="H1828" s="17">
        <f>VLOOKUP($A1828,'Medical Examinations'!$A$2:$J$2336,7,FALSE)</f>
        <v>0</v>
      </c>
      <c r="I1828" t="str">
        <f>VLOOKUP($A1828,'Medical Examinations'!$A$2:$J$2336,8,FALSE)</f>
        <v>No</v>
      </c>
      <c r="J1828" t="str">
        <f>VLOOKUP($A1828,'Medical Examinations'!$A$2:$J$2336,9,FALSE)</f>
        <v>Overweight</v>
      </c>
      <c r="K1828" t="str">
        <f>VLOOKUP($A1828,'Medical Examinations'!$A$2:$J$2336,10,FALSE)</f>
        <v>Normal</v>
      </c>
      <c r="L1828" s="18">
        <f>VLOOKUP($A1828,'Hospitalisation Details'!$A$2:$H$2345,2,FALSE)</f>
        <v>33136</v>
      </c>
      <c r="M1828" s="13">
        <f>VLOOKUP($A1828,'Hospitalisation Details'!$A$2:$H$2345,4,FALSE)</f>
        <v>4562.84</v>
      </c>
      <c r="N1828" t="str">
        <f>VLOOKUP($A1828,'Hospitalisation Details'!$A$2:$H$2345,5,FALSE)</f>
        <v>tier - 2</v>
      </c>
      <c r="O1828" t="str">
        <f>VLOOKUP($A1828,'Hospitalisation Details'!$A$2:$H$2345,6,FALSE)</f>
        <v>tier - 2</v>
      </c>
      <c r="P1828" t="str">
        <f>VLOOKUP($A1828,'Hospitalisation Details'!$A$2:$H$2345,7,FALSE)</f>
        <v>R1013</v>
      </c>
      <c r="Q1828" s="17">
        <f>VLOOKUP($A1828,'Hospitalisation Details'!$A$2:$H$2345,8,FALSE)</f>
        <v>32</v>
      </c>
    </row>
    <row r="1829" spans="1:17" x14ac:dyDescent="0.25">
      <c r="A1829" t="str">
        <f>'Customer Names'!A1829</f>
        <v>Id1828</v>
      </c>
      <c r="B1829" t="str">
        <f>VLOOKUP($A1829,'Customer Names'!$A$2:$D$2336,3,FALSE)</f>
        <v>Julie</v>
      </c>
      <c r="C1829" s="16">
        <f>VLOOKUP($A1829,'Medical Examinations'!$A$2:$J$2336,2,FALSE)</f>
        <v>31.35</v>
      </c>
      <c r="D1829" s="16">
        <f>VLOOKUP($A1829,'Medical Examinations'!$A$2:$J$2336,3,FALSE)</f>
        <v>4.2</v>
      </c>
      <c r="E1829" t="str">
        <f>VLOOKUP($A1829,'Medical Examinations'!$A$2:$J$2336,4,FALSE)</f>
        <v>No</v>
      </c>
      <c r="F1829" t="str">
        <f>VLOOKUP($A1829,'Medical Examinations'!$A$2:$J$2336,5,FALSE)</f>
        <v>yes</v>
      </c>
      <c r="G1829" t="str">
        <f>VLOOKUP($A1829,'Medical Examinations'!$A$2:$J$2336,6,FALSE)</f>
        <v>No</v>
      </c>
      <c r="H1829" s="17">
        <f>VLOOKUP($A1829,'Medical Examinations'!$A$2:$J$2336,7,FALSE)</f>
        <v>1</v>
      </c>
      <c r="I1829" t="str">
        <f>VLOOKUP($A1829,'Medical Examinations'!$A$2:$J$2336,8,FALSE)</f>
        <v>No</v>
      </c>
      <c r="J1829" t="str">
        <f>VLOOKUP($A1829,'Medical Examinations'!$A$2:$J$2336,9,FALSE)</f>
        <v>Obesity</v>
      </c>
      <c r="K1829" t="str">
        <f>VLOOKUP($A1829,'Medical Examinations'!$A$2:$J$2336,10,FALSE)</f>
        <v>Normal</v>
      </c>
      <c r="L1829" s="18">
        <f>VLOOKUP($A1829,'Hospitalisation Details'!$A$2:$H$2345,2,FALSE)</f>
        <v>38343</v>
      </c>
      <c r="M1829" s="13">
        <f>VLOOKUP($A1829,'Hospitalisation Details'!$A$2:$H$2345,4,FALSE)</f>
        <v>4561.1899999999996</v>
      </c>
      <c r="N1829" t="str">
        <f>VLOOKUP($A1829,'Hospitalisation Details'!$A$2:$H$2345,5,FALSE)</f>
        <v>tier - 2</v>
      </c>
      <c r="O1829" t="str">
        <f>VLOOKUP($A1829,'Hospitalisation Details'!$A$2:$H$2345,6,FALSE)</f>
        <v>tier - 2</v>
      </c>
      <c r="P1829" t="str">
        <f>VLOOKUP($A1829,'Hospitalisation Details'!$A$2:$H$2345,7,FALSE)</f>
        <v>R1024</v>
      </c>
      <c r="Q1829" s="17">
        <f>VLOOKUP($A1829,'Hospitalisation Details'!$A$2:$H$2345,8,FALSE)</f>
        <v>18</v>
      </c>
    </row>
    <row r="1830" spans="1:17" x14ac:dyDescent="0.25">
      <c r="A1830" t="str">
        <f>'Customer Names'!A1830</f>
        <v>Id1829</v>
      </c>
      <c r="B1830" t="str">
        <f>VLOOKUP($A1830,'Customer Names'!$A$2:$D$2336,3,FALSE)</f>
        <v>Katherine</v>
      </c>
      <c r="C1830" s="16">
        <f>VLOOKUP($A1830,'Medical Examinations'!$A$2:$J$2336,2,FALSE)</f>
        <v>20.52</v>
      </c>
      <c r="D1830" s="16">
        <f>VLOOKUP($A1830,'Medical Examinations'!$A$2:$J$2336,3,FALSE)</f>
        <v>4.83</v>
      </c>
      <c r="E1830" t="str">
        <f>VLOOKUP($A1830,'Medical Examinations'!$A$2:$J$2336,4,FALSE)</f>
        <v>No</v>
      </c>
      <c r="F1830" t="str">
        <f>VLOOKUP($A1830,'Medical Examinations'!$A$2:$J$2336,5,FALSE)</f>
        <v>No</v>
      </c>
      <c r="G1830" t="str">
        <f>VLOOKUP($A1830,'Medical Examinations'!$A$2:$J$2336,6,FALSE)</f>
        <v>No</v>
      </c>
      <c r="H1830" s="17">
        <f>VLOOKUP($A1830,'Medical Examinations'!$A$2:$J$2336,7,FALSE)</f>
        <v>0</v>
      </c>
      <c r="I1830" t="str">
        <f>VLOOKUP($A1830,'Medical Examinations'!$A$2:$J$2336,8,FALSE)</f>
        <v>No</v>
      </c>
      <c r="J1830" t="str">
        <f>VLOOKUP($A1830,'Medical Examinations'!$A$2:$J$2336,9,FALSE)</f>
        <v>Normal Weight</v>
      </c>
      <c r="K1830" t="str">
        <f>VLOOKUP($A1830,'Medical Examinations'!$A$2:$J$2336,10,FALSE)</f>
        <v>Normal</v>
      </c>
      <c r="L1830" s="18">
        <f>VLOOKUP($A1830,'Hospitalisation Details'!$A$2:$H$2345,2,FALSE)</f>
        <v>33194</v>
      </c>
      <c r="M1830" s="13">
        <f>VLOOKUP($A1830,'Hospitalisation Details'!$A$2:$H$2345,4,FALSE)</f>
        <v>4544.2299999999996</v>
      </c>
      <c r="N1830" t="str">
        <f>VLOOKUP($A1830,'Hospitalisation Details'!$A$2:$H$2345,5,FALSE)</f>
        <v>tier - 2</v>
      </c>
      <c r="O1830" t="str">
        <f>VLOOKUP($A1830,'Hospitalisation Details'!$A$2:$H$2345,6,FALSE)</f>
        <v>tier - 1</v>
      </c>
      <c r="P1830" t="str">
        <f>VLOOKUP($A1830,'Hospitalisation Details'!$A$2:$H$2345,7,FALSE)</f>
        <v>R1024</v>
      </c>
      <c r="Q1830" s="17">
        <f>VLOOKUP($A1830,'Hospitalisation Details'!$A$2:$H$2345,8,FALSE)</f>
        <v>32</v>
      </c>
    </row>
    <row r="1831" spans="1:17" x14ac:dyDescent="0.25">
      <c r="A1831" t="str">
        <f>'Customer Names'!A1831</f>
        <v>Id1830</v>
      </c>
      <c r="B1831" t="str">
        <f>VLOOKUP($A1831,'Customer Names'!$A$2:$D$2336,3,FALSE)</f>
        <v>Caleb</v>
      </c>
      <c r="C1831" s="16">
        <f>VLOOKUP($A1831,'Medical Examinations'!$A$2:$J$2336,2,FALSE)</f>
        <v>42.9</v>
      </c>
      <c r="D1831" s="16">
        <f>VLOOKUP($A1831,'Medical Examinations'!$A$2:$J$2336,3,FALSE)</f>
        <v>4.87</v>
      </c>
      <c r="E1831" t="str">
        <f>VLOOKUP($A1831,'Medical Examinations'!$A$2:$J$2336,4,FALSE)</f>
        <v>yes</v>
      </c>
      <c r="F1831" t="str">
        <f>VLOOKUP($A1831,'Medical Examinations'!$A$2:$J$2336,5,FALSE)</f>
        <v>No</v>
      </c>
      <c r="G1831" t="str">
        <f>VLOOKUP($A1831,'Medical Examinations'!$A$2:$J$2336,6,FALSE)</f>
        <v>No</v>
      </c>
      <c r="H1831" s="17">
        <f>VLOOKUP($A1831,'Medical Examinations'!$A$2:$J$2336,7,FALSE)</f>
        <v>1</v>
      </c>
      <c r="I1831" t="str">
        <f>VLOOKUP($A1831,'Medical Examinations'!$A$2:$J$2336,8,FALSE)</f>
        <v>No</v>
      </c>
      <c r="J1831" t="str">
        <f>VLOOKUP($A1831,'Medical Examinations'!$A$2:$J$2336,9,FALSE)</f>
        <v>Obesity</v>
      </c>
      <c r="K1831" t="str">
        <f>VLOOKUP($A1831,'Medical Examinations'!$A$2:$J$2336,10,FALSE)</f>
        <v>Normal</v>
      </c>
      <c r="L1831" s="18">
        <f>VLOOKUP($A1831,'Hospitalisation Details'!$A$2:$H$2345,2,FALSE)</f>
        <v>32307</v>
      </c>
      <c r="M1831" s="13">
        <f>VLOOKUP($A1831,'Hospitalisation Details'!$A$2:$H$2345,4,FALSE)</f>
        <v>4536.26</v>
      </c>
      <c r="N1831" t="str">
        <f>VLOOKUP($A1831,'Hospitalisation Details'!$A$2:$H$2345,5,FALSE)</f>
        <v>tier - 2</v>
      </c>
      <c r="O1831" t="str">
        <f>VLOOKUP($A1831,'Hospitalisation Details'!$A$2:$H$2345,6,FALSE)</f>
        <v>tier - 2</v>
      </c>
      <c r="P1831" t="str">
        <f>VLOOKUP($A1831,'Hospitalisation Details'!$A$2:$H$2345,7,FALSE)</f>
        <v>R1011</v>
      </c>
      <c r="Q1831" s="17">
        <f>VLOOKUP($A1831,'Hospitalisation Details'!$A$2:$H$2345,8,FALSE)</f>
        <v>34</v>
      </c>
    </row>
    <row r="1832" spans="1:17" x14ac:dyDescent="0.25">
      <c r="A1832" t="str">
        <f>'Customer Names'!A1832</f>
        <v>Id1831</v>
      </c>
      <c r="B1832" t="str">
        <f>VLOOKUP($A1832,'Customer Names'!$A$2:$D$2336,3,FALSE)</f>
        <v>Jaime</v>
      </c>
      <c r="C1832" s="16">
        <f>VLOOKUP($A1832,'Medical Examinations'!$A$2:$J$2336,2,FALSE)</f>
        <v>24.6</v>
      </c>
      <c r="D1832" s="16">
        <f>VLOOKUP($A1832,'Medical Examinations'!$A$2:$J$2336,3,FALSE)</f>
        <v>5.86</v>
      </c>
      <c r="E1832" t="str">
        <f>VLOOKUP($A1832,'Medical Examinations'!$A$2:$J$2336,4,FALSE)</f>
        <v>No</v>
      </c>
      <c r="F1832" t="str">
        <f>VLOOKUP($A1832,'Medical Examinations'!$A$2:$J$2336,5,FALSE)</f>
        <v>No</v>
      </c>
      <c r="G1832" t="str">
        <f>VLOOKUP($A1832,'Medical Examinations'!$A$2:$J$2336,6,FALSE)</f>
        <v>Yes</v>
      </c>
      <c r="H1832" s="17">
        <f>VLOOKUP($A1832,'Medical Examinations'!$A$2:$J$2336,7,FALSE)</f>
        <v>1</v>
      </c>
      <c r="I1832" t="str">
        <f>VLOOKUP($A1832,'Medical Examinations'!$A$2:$J$2336,8,FALSE)</f>
        <v>No</v>
      </c>
      <c r="J1832" t="str">
        <f>VLOOKUP($A1832,'Medical Examinations'!$A$2:$J$2336,9,FALSE)</f>
        <v>Normal Weight</v>
      </c>
      <c r="K1832" t="str">
        <f>VLOOKUP($A1832,'Medical Examinations'!$A$2:$J$2336,10,FALSE)</f>
        <v>Prediabetes</v>
      </c>
      <c r="L1832" s="18">
        <f>VLOOKUP($A1832,'Hospitalisation Details'!$A$2:$H$2345,2,FALSE)</f>
        <v>34149</v>
      </c>
      <c r="M1832" s="13">
        <f>VLOOKUP($A1832,'Hospitalisation Details'!$A$2:$H$2345,4,FALSE)</f>
        <v>4529.4799999999996</v>
      </c>
      <c r="N1832" t="str">
        <f>VLOOKUP($A1832,'Hospitalisation Details'!$A$2:$H$2345,5,FALSE)</f>
        <v>tier - 2</v>
      </c>
      <c r="O1832" t="str">
        <f>VLOOKUP($A1832,'Hospitalisation Details'!$A$2:$H$2345,6,FALSE)</f>
        <v>tier - 1</v>
      </c>
      <c r="P1832" t="str">
        <f>VLOOKUP($A1832,'Hospitalisation Details'!$A$2:$H$2345,7,FALSE)</f>
        <v>R1011</v>
      </c>
      <c r="Q1832" s="17">
        <f>VLOOKUP($A1832,'Hospitalisation Details'!$A$2:$H$2345,8,FALSE)</f>
        <v>29</v>
      </c>
    </row>
    <row r="1833" spans="1:17" x14ac:dyDescent="0.25">
      <c r="A1833" t="str">
        <f>'Customer Names'!A1833</f>
        <v>Id1832</v>
      </c>
      <c r="B1833" t="str">
        <f>VLOOKUP($A1833,'Customer Names'!$A$2:$D$2336,3,FALSE)</f>
        <v>Hannah</v>
      </c>
      <c r="C1833" s="16">
        <f>VLOOKUP($A1833,'Medical Examinations'!$A$2:$J$2336,2,FALSE)</f>
        <v>28.405000000000001</v>
      </c>
      <c r="D1833" s="16">
        <f>VLOOKUP($A1833,'Medical Examinations'!$A$2:$J$2336,3,FALSE)</f>
        <v>4.12</v>
      </c>
      <c r="E1833" t="str">
        <f>VLOOKUP($A1833,'Medical Examinations'!$A$2:$J$2336,4,FALSE)</f>
        <v>No</v>
      </c>
      <c r="F1833" t="str">
        <f>VLOOKUP($A1833,'Medical Examinations'!$A$2:$J$2336,5,FALSE)</f>
        <v>No</v>
      </c>
      <c r="G1833" t="str">
        <f>VLOOKUP($A1833,'Medical Examinations'!$A$2:$J$2336,6,FALSE)</f>
        <v>No</v>
      </c>
      <c r="H1833" s="17">
        <f>VLOOKUP($A1833,'Medical Examinations'!$A$2:$J$2336,7,FALSE)</f>
        <v>1</v>
      </c>
      <c r="I1833" t="str">
        <f>VLOOKUP($A1833,'Medical Examinations'!$A$2:$J$2336,8,FALSE)</f>
        <v>No</v>
      </c>
      <c r="J1833" t="str">
        <f>VLOOKUP($A1833,'Medical Examinations'!$A$2:$J$2336,9,FALSE)</f>
        <v>Overweight</v>
      </c>
      <c r="K1833" t="str">
        <f>VLOOKUP($A1833,'Medical Examinations'!$A$2:$J$2336,10,FALSE)</f>
        <v>Normal</v>
      </c>
      <c r="L1833" s="18">
        <f>VLOOKUP($A1833,'Hospitalisation Details'!$A$2:$H$2345,2,FALSE)</f>
        <v>33829</v>
      </c>
      <c r="M1833" s="13">
        <f>VLOOKUP($A1833,'Hospitalisation Details'!$A$2:$H$2345,4,FALSE)</f>
        <v>4527.18</v>
      </c>
      <c r="N1833" t="str">
        <f>VLOOKUP($A1833,'Hospitalisation Details'!$A$2:$H$2345,5,FALSE)</f>
        <v>tier - 2</v>
      </c>
      <c r="O1833" t="str">
        <f>VLOOKUP($A1833,'Hospitalisation Details'!$A$2:$H$2345,6,FALSE)</f>
        <v>tier - 2</v>
      </c>
      <c r="P1833" t="str">
        <f>VLOOKUP($A1833,'Hospitalisation Details'!$A$2:$H$2345,7,FALSE)</f>
        <v>R1012</v>
      </c>
      <c r="Q1833" s="17">
        <f>VLOOKUP($A1833,'Hospitalisation Details'!$A$2:$H$2345,8,FALSE)</f>
        <v>30</v>
      </c>
    </row>
    <row r="1834" spans="1:17" x14ac:dyDescent="0.25">
      <c r="A1834" t="str">
        <f>'Customer Names'!A1834</f>
        <v>Id1833</v>
      </c>
      <c r="B1834" t="str">
        <f>VLOOKUP($A1834,'Customer Names'!$A$2:$D$2336,3,FALSE)</f>
        <v>Zachariah</v>
      </c>
      <c r="C1834" s="16">
        <f>VLOOKUP($A1834,'Medical Examinations'!$A$2:$J$2336,2,FALSE)</f>
        <v>34.674999999999997</v>
      </c>
      <c r="D1834" s="16">
        <f>VLOOKUP($A1834,'Medical Examinations'!$A$2:$J$2336,3,FALSE)</f>
        <v>5.71</v>
      </c>
      <c r="E1834" t="str">
        <f>VLOOKUP($A1834,'Medical Examinations'!$A$2:$J$2336,4,FALSE)</f>
        <v>yes</v>
      </c>
      <c r="F1834" t="str">
        <f>VLOOKUP($A1834,'Medical Examinations'!$A$2:$J$2336,5,FALSE)</f>
        <v>No</v>
      </c>
      <c r="G1834" t="str">
        <f>VLOOKUP($A1834,'Medical Examinations'!$A$2:$J$2336,6,FALSE)</f>
        <v>No</v>
      </c>
      <c r="H1834" s="17">
        <f>VLOOKUP($A1834,'Medical Examinations'!$A$2:$J$2336,7,FALSE)</f>
        <v>1</v>
      </c>
      <c r="I1834" t="str">
        <f>VLOOKUP($A1834,'Medical Examinations'!$A$2:$J$2336,8,FALSE)</f>
        <v>No</v>
      </c>
      <c r="J1834" t="str">
        <f>VLOOKUP($A1834,'Medical Examinations'!$A$2:$J$2336,9,FALSE)</f>
        <v>Obesity</v>
      </c>
      <c r="K1834" t="str">
        <f>VLOOKUP($A1834,'Medical Examinations'!$A$2:$J$2336,10,FALSE)</f>
        <v>Prediabetes</v>
      </c>
      <c r="L1834" s="18">
        <f>VLOOKUP($A1834,'Hospitalisation Details'!$A$2:$H$2345,2,FALSE)</f>
        <v>32498</v>
      </c>
      <c r="M1834" s="13">
        <f>VLOOKUP($A1834,'Hospitalisation Details'!$A$2:$H$2345,4,FALSE)</f>
        <v>4518.83</v>
      </c>
      <c r="N1834" t="str">
        <f>VLOOKUP($A1834,'Hospitalisation Details'!$A$2:$H$2345,5,FALSE)</f>
        <v>tier - 2</v>
      </c>
      <c r="O1834" t="str">
        <f>VLOOKUP($A1834,'Hospitalisation Details'!$A$2:$H$2345,6,FALSE)</f>
        <v>tier - 2</v>
      </c>
      <c r="P1834" t="str">
        <f>VLOOKUP($A1834,'Hospitalisation Details'!$A$2:$H$2345,7,FALSE)</f>
        <v>R1017</v>
      </c>
      <c r="Q1834" s="17">
        <f>VLOOKUP($A1834,'Hospitalisation Details'!$A$2:$H$2345,8,FALSE)</f>
        <v>34</v>
      </c>
    </row>
    <row r="1835" spans="1:17" x14ac:dyDescent="0.25">
      <c r="A1835" t="str">
        <f>'Customer Names'!A1835</f>
        <v>Id1834</v>
      </c>
      <c r="B1835" t="str">
        <f>VLOOKUP($A1835,'Customer Names'!$A$2:$D$2336,3,FALSE)</f>
        <v>Patricia A</v>
      </c>
      <c r="C1835" s="16">
        <f>VLOOKUP($A1835,'Medical Examinations'!$A$2:$J$2336,2,FALSE)</f>
        <v>18.850000000000001</v>
      </c>
      <c r="D1835" s="16">
        <f>VLOOKUP($A1835,'Medical Examinations'!$A$2:$J$2336,3,FALSE)</f>
        <v>6.03</v>
      </c>
      <c r="E1835" t="str">
        <f>VLOOKUP($A1835,'Medical Examinations'!$A$2:$J$2336,4,FALSE)</f>
        <v>No</v>
      </c>
      <c r="F1835" t="str">
        <f>VLOOKUP($A1835,'Medical Examinations'!$A$2:$J$2336,5,FALSE)</f>
        <v>No</v>
      </c>
      <c r="G1835" t="str">
        <f>VLOOKUP($A1835,'Medical Examinations'!$A$2:$J$2336,6,FALSE)</f>
        <v>No</v>
      </c>
      <c r="H1835" s="17">
        <f>VLOOKUP($A1835,'Medical Examinations'!$A$2:$J$2336,7,FALSE)</f>
        <v>1</v>
      </c>
      <c r="I1835" t="str">
        <f>VLOOKUP($A1835,'Medical Examinations'!$A$2:$J$2336,8,FALSE)</f>
        <v>No</v>
      </c>
      <c r="J1835" t="str">
        <f>VLOOKUP($A1835,'Medical Examinations'!$A$2:$J$2336,9,FALSE)</f>
        <v>Normal Weight</v>
      </c>
      <c r="K1835" t="str">
        <f>VLOOKUP($A1835,'Medical Examinations'!$A$2:$J$2336,10,FALSE)</f>
        <v>Prediabetes</v>
      </c>
      <c r="L1835" s="18">
        <f>VLOOKUP($A1835,'Hospitalisation Details'!$A$2:$H$2345,2,FALSE)</f>
        <v>32116</v>
      </c>
      <c r="M1835" s="13">
        <f>VLOOKUP($A1835,'Hospitalisation Details'!$A$2:$H$2345,4,FALSE)</f>
        <v>4518.7700000000004</v>
      </c>
      <c r="N1835" t="str">
        <f>VLOOKUP($A1835,'Hospitalisation Details'!$A$2:$H$2345,5,FALSE)</f>
        <v>tier - 2</v>
      </c>
      <c r="O1835" t="str">
        <f>VLOOKUP($A1835,'Hospitalisation Details'!$A$2:$H$2345,6,FALSE)</f>
        <v>tier - 3</v>
      </c>
      <c r="P1835" t="str">
        <f>VLOOKUP($A1835,'Hospitalisation Details'!$A$2:$H$2345,7,FALSE)</f>
        <v>R1012</v>
      </c>
      <c r="Q1835" s="17">
        <f>VLOOKUP($A1835,'Hospitalisation Details'!$A$2:$H$2345,8,FALSE)</f>
        <v>35</v>
      </c>
    </row>
    <row r="1836" spans="1:17" x14ac:dyDescent="0.25">
      <c r="A1836" t="str">
        <f>'Customer Names'!A1836</f>
        <v>Id1835</v>
      </c>
      <c r="B1836" t="str">
        <f>VLOOKUP($A1836,'Customer Names'!$A$2:$D$2336,3,FALSE)</f>
        <v>Elizabeth A.</v>
      </c>
      <c r="C1836" s="16">
        <f>VLOOKUP($A1836,'Medical Examinations'!$A$2:$J$2336,2,FALSE)</f>
        <v>34.130000000000003</v>
      </c>
      <c r="D1836" s="16">
        <f>VLOOKUP($A1836,'Medical Examinations'!$A$2:$J$2336,3,FALSE)</f>
        <v>5.65</v>
      </c>
      <c r="E1836" t="str">
        <f>VLOOKUP($A1836,'Medical Examinations'!$A$2:$J$2336,4,FALSE)</f>
        <v>No</v>
      </c>
      <c r="F1836" t="str">
        <f>VLOOKUP($A1836,'Medical Examinations'!$A$2:$J$2336,5,FALSE)</f>
        <v>No</v>
      </c>
      <c r="G1836" t="str">
        <f>VLOOKUP($A1836,'Medical Examinations'!$A$2:$J$2336,6,FALSE)</f>
        <v>Yes</v>
      </c>
      <c r="H1836" s="17">
        <f>VLOOKUP($A1836,'Medical Examinations'!$A$2:$J$2336,7,FALSE)</f>
        <v>1</v>
      </c>
      <c r="I1836" t="str">
        <f>VLOOKUP($A1836,'Medical Examinations'!$A$2:$J$2336,8,FALSE)</f>
        <v>No</v>
      </c>
      <c r="J1836" t="str">
        <f>VLOOKUP($A1836,'Medical Examinations'!$A$2:$J$2336,9,FALSE)</f>
        <v>Obesity</v>
      </c>
      <c r="K1836" t="str">
        <f>VLOOKUP($A1836,'Medical Examinations'!$A$2:$J$2336,10,FALSE)</f>
        <v>Normal</v>
      </c>
      <c r="L1836" s="18">
        <f>VLOOKUP($A1836,'Hospitalisation Details'!$A$2:$H$2345,2,FALSE)</f>
        <v>37896</v>
      </c>
      <c r="M1836" s="13">
        <f>VLOOKUP($A1836,'Hospitalisation Details'!$A$2:$H$2345,4,FALSE)</f>
        <v>4518.3999999999996</v>
      </c>
      <c r="N1836" t="str">
        <f>VLOOKUP($A1836,'Hospitalisation Details'!$A$2:$H$2345,5,FALSE)</f>
        <v>tier - 2</v>
      </c>
      <c r="O1836" t="str">
        <f>VLOOKUP($A1836,'Hospitalisation Details'!$A$2:$H$2345,6,FALSE)</f>
        <v>tier - 3</v>
      </c>
      <c r="P1836" t="str">
        <f>VLOOKUP($A1836,'Hospitalisation Details'!$A$2:$H$2345,7,FALSE)</f>
        <v>R1026</v>
      </c>
      <c r="Q1836" s="17">
        <f>VLOOKUP($A1836,'Hospitalisation Details'!$A$2:$H$2345,8,FALSE)</f>
        <v>19</v>
      </c>
    </row>
    <row r="1837" spans="1:17" x14ac:dyDescent="0.25">
      <c r="A1837" t="str">
        <f>'Customer Names'!A1837</f>
        <v>Id1836</v>
      </c>
      <c r="B1837" t="str">
        <f>VLOOKUP($A1837,'Customer Names'!$A$2:$D$2336,3,FALSE)</f>
        <v>Benjamin</v>
      </c>
      <c r="C1837" s="16">
        <f>VLOOKUP($A1837,'Medical Examinations'!$A$2:$J$2336,2,FALSE)</f>
        <v>17.34</v>
      </c>
      <c r="D1837" s="16">
        <f>VLOOKUP($A1837,'Medical Examinations'!$A$2:$J$2336,3,FALSE)</f>
        <v>5.05</v>
      </c>
      <c r="E1837" t="str">
        <f>VLOOKUP($A1837,'Medical Examinations'!$A$2:$J$2336,4,FALSE)</f>
        <v>No</v>
      </c>
      <c r="F1837" t="str">
        <f>VLOOKUP($A1837,'Medical Examinations'!$A$2:$J$2336,5,FALSE)</f>
        <v>No</v>
      </c>
      <c r="G1837" t="str">
        <f>VLOOKUP($A1837,'Medical Examinations'!$A$2:$J$2336,6,FALSE)</f>
        <v>No</v>
      </c>
      <c r="H1837" s="17">
        <f>VLOOKUP($A1837,'Medical Examinations'!$A$2:$J$2336,7,FALSE)</f>
        <v>0</v>
      </c>
      <c r="I1837" t="str">
        <f>VLOOKUP($A1837,'Medical Examinations'!$A$2:$J$2336,8,FALSE)</f>
        <v>No</v>
      </c>
      <c r="J1837" t="str">
        <f>VLOOKUP($A1837,'Medical Examinations'!$A$2:$J$2336,9,FALSE)</f>
        <v>Underweight</v>
      </c>
      <c r="K1837" t="str">
        <f>VLOOKUP($A1837,'Medical Examinations'!$A$2:$J$2336,10,FALSE)</f>
        <v>Normal</v>
      </c>
      <c r="L1837" s="18">
        <f>VLOOKUP($A1837,'Hospitalisation Details'!$A$2:$H$2345,2,FALSE)</f>
        <v>29388</v>
      </c>
      <c r="M1837" s="13">
        <f>VLOOKUP($A1837,'Hospitalisation Details'!$A$2:$H$2345,4,FALSE)</f>
        <v>4515.71</v>
      </c>
      <c r="N1837" t="str">
        <f>VLOOKUP($A1837,'Hospitalisation Details'!$A$2:$H$2345,5,FALSE)</f>
        <v>tier - 2</v>
      </c>
      <c r="O1837" t="str">
        <f>VLOOKUP($A1837,'Hospitalisation Details'!$A$2:$H$2345,6,FALSE)</f>
        <v>tier - 3</v>
      </c>
      <c r="P1837" t="str">
        <f>VLOOKUP($A1837,'Hospitalisation Details'!$A$2:$H$2345,7,FALSE)</f>
        <v>R1013</v>
      </c>
      <c r="Q1837" s="17">
        <f>VLOOKUP($A1837,'Hospitalisation Details'!$A$2:$H$2345,8,FALSE)</f>
        <v>42</v>
      </c>
    </row>
    <row r="1838" spans="1:17" x14ac:dyDescent="0.25">
      <c r="A1838" t="str">
        <f>'Customer Names'!A1838</f>
        <v>Id1837</v>
      </c>
      <c r="B1838" t="str">
        <f>VLOOKUP($A1838,'Customer Names'!$A$2:$D$2336,3,FALSE)</f>
        <v>Breno</v>
      </c>
      <c r="C1838" s="16">
        <f>VLOOKUP($A1838,'Medical Examinations'!$A$2:$J$2336,2,FALSE)</f>
        <v>17.440000000000001</v>
      </c>
      <c r="D1838" s="16">
        <f>VLOOKUP($A1838,'Medical Examinations'!$A$2:$J$2336,3,FALSE)</f>
        <v>6.26</v>
      </c>
      <c r="E1838" t="str">
        <f>VLOOKUP($A1838,'Medical Examinations'!$A$2:$J$2336,4,FALSE)</f>
        <v>No</v>
      </c>
      <c r="F1838" t="str">
        <f>VLOOKUP($A1838,'Medical Examinations'!$A$2:$J$2336,5,FALSE)</f>
        <v>No</v>
      </c>
      <c r="G1838" t="str">
        <f>VLOOKUP($A1838,'Medical Examinations'!$A$2:$J$2336,6,FALSE)</f>
        <v>No</v>
      </c>
      <c r="H1838" s="17">
        <f>VLOOKUP($A1838,'Medical Examinations'!$A$2:$J$2336,7,FALSE)</f>
        <v>0</v>
      </c>
      <c r="I1838" t="str">
        <f>VLOOKUP($A1838,'Medical Examinations'!$A$2:$J$2336,8,FALSE)</f>
        <v>No</v>
      </c>
      <c r="J1838" t="str">
        <f>VLOOKUP($A1838,'Medical Examinations'!$A$2:$J$2336,9,FALSE)</f>
        <v>Underweight</v>
      </c>
      <c r="K1838" t="str">
        <f>VLOOKUP($A1838,'Medical Examinations'!$A$2:$J$2336,10,FALSE)</f>
        <v>Prediabetes</v>
      </c>
      <c r="L1838" s="18">
        <f>VLOOKUP($A1838,'Hospitalisation Details'!$A$2:$H$2345,2,FALSE)</f>
        <v>30221</v>
      </c>
      <c r="M1838" s="13">
        <f>VLOOKUP($A1838,'Hospitalisation Details'!$A$2:$H$2345,4,FALSE)</f>
        <v>4511.41</v>
      </c>
      <c r="N1838" t="str">
        <f>VLOOKUP($A1838,'Hospitalisation Details'!$A$2:$H$2345,5,FALSE)</f>
        <v>tier - 2</v>
      </c>
      <c r="O1838" t="str">
        <f>VLOOKUP($A1838,'Hospitalisation Details'!$A$2:$H$2345,6,FALSE)</f>
        <v>tier - 3</v>
      </c>
      <c r="P1838" t="str">
        <f>VLOOKUP($A1838,'Hospitalisation Details'!$A$2:$H$2345,7,FALSE)</f>
        <v>R1013</v>
      </c>
      <c r="Q1838" s="17">
        <f>VLOOKUP($A1838,'Hospitalisation Details'!$A$2:$H$2345,8,FALSE)</f>
        <v>40</v>
      </c>
    </row>
    <row r="1839" spans="1:17" x14ac:dyDescent="0.25">
      <c r="A1839" t="str">
        <f>'Customer Names'!A1839</f>
        <v>Id1838</v>
      </c>
      <c r="B1839" t="str">
        <f>VLOOKUP($A1839,'Customer Names'!$A$2:$D$2336,3,FALSE)</f>
        <v>Takaya</v>
      </c>
      <c r="C1839" s="16">
        <f>VLOOKUP($A1839,'Medical Examinations'!$A$2:$J$2336,2,FALSE)</f>
        <v>33.659999999999997</v>
      </c>
      <c r="D1839" s="16">
        <f>VLOOKUP($A1839,'Medical Examinations'!$A$2:$J$2336,3,FALSE)</f>
        <v>4.08</v>
      </c>
      <c r="E1839" t="str">
        <f>VLOOKUP($A1839,'Medical Examinations'!$A$2:$J$2336,4,FALSE)</f>
        <v>yes</v>
      </c>
      <c r="F1839" t="str">
        <f>VLOOKUP($A1839,'Medical Examinations'!$A$2:$J$2336,5,FALSE)</f>
        <v>No</v>
      </c>
      <c r="G1839" t="str">
        <f>VLOOKUP($A1839,'Medical Examinations'!$A$2:$J$2336,6,FALSE)</f>
        <v>Yes</v>
      </c>
      <c r="H1839" s="17">
        <f>VLOOKUP($A1839,'Medical Examinations'!$A$2:$J$2336,7,FALSE)</f>
        <v>1</v>
      </c>
      <c r="I1839" t="str">
        <f>VLOOKUP($A1839,'Medical Examinations'!$A$2:$J$2336,8,FALSE)</f>
        <v>No</v>
      </c>
      <c r="J1839" t="str">
        <f>VLOOKUP($A1839,'Medical Examinations'!$A$2:$J$2336,9,FALSE)</f>
        <v>Obesity</v>
      </c>
      <c r="K1839" t="str">
        <f>VLOOKUP($A1839,'Medical Examinations'!$A$2:$J$2336,10,FALSE)</f>
        <v>Normal</v>
      </c>
      <c r="L1839" s="18">
        <f>VLOOKUP($A1839,'Hospitalisation Details'!$A$2:$H$2345,2,FALSE)</f>
        <v>35716</v>
      </c>
      <c r="M1839" s="13">
        <f>VLOOKUP($A1839,'Hospitalisation Details'!$A$2:$H$2345,4,FALSE)</f>
        <v>4504.66</v>
      </c>
      <c r="N1839" t="str">
        <f>VLOOKUP($A1839,'Hospitalisation Details'!$A$2:$H$2345,5,FALSE)</f>
        <v>tier - 1</v>
      </c>
      <c r="O1839" t="str">
        <f>VLOOKUP($A1839,'Hospitalisation Details'!$A$2:$H$2345,6,FALSE)</f>
        <v>tier - 2</v>
      </c>
      <c r="P1839" t="str">
        <f>VLOOKUP($A1839,'Hospitalisation Details'!$A$2:$H$2345,7,FALSE)</f>
        <v>R1013</v>
      </c>
      <c r="Q1839" s="17">
        <f>VLOOKUP($A1839,'Hospitalisation Details'!$A$2:$H$2345,8,FALSE)</f>
        <v>25</v>
      </c>
    </row>
    <row r="1840" spans="1:17" x14ac:dyDescent="0.25">
      <c r="A1840" t="str">
        <f>'Customer Names'!A1840</f>
        <v>Id1839</v>
      </c>
      <c r="B1840" t="str">
        <f>VLOOKUP($A1840,'Customer Names'!$A$2:$D$2336,3,FALSE)</f>
        <v>Thomas IV</v>
      </c>
      <c r="C1840" s="16">
        <f>VLOOKUP($A1840,'Medical Examinations'!$A$2:$J$2336,2,FALSE)</f>
        <v>21.375</v>
      </c>
      <c r="D1840" s="16">
        <f>VLOOKUP($A1840,'Medical Examinations'!$A$2:$J$2336,3,FALSE)</f>
        <v>6.19</v>
      </c>
      <c r="E1840" t="str">
        <f>VLOOKUP($A1840,'Medical Examinations'!$A$2:$J$2336,4,FALSE)</f>
        <v>yes</v>
      </c>
      <c r="F1840" t="str">
        <f>VLOOKUP($A1840,'Medical Examinations'!$A$2:$J$2336,5,FALSE)</f>
        <v>No</v>
      </c>
      <c r="G1840" t="str">
        <f>VLOOKUP($A1840,'Medical Examinations'!$A$2:$J$2336,6,FALSE)</f>
        <v>No</v>
      </c>
      <c r="H1840" s="17">
        <f>VLOOKUP($A1840,'Medical Examinations'!$A$2:$J$2336,7,FALSE)</f>
        <v>1</v>
      </c>
      <c r="I1840" t="str">
        <f>VLOOKUP($A1840,'Medical Examinations'!$A$2:$J$2336,8,FALSE)</f>
        <v>No</v>
      </c>
      <c r="J1840" t="str">
        <f>VLOOKUP($A1840,'Medical Examinations'!$A$2:$J$2336,9,FALSE)</f>
        <v>Normal Weight</v>
      </c>
      <c r="K1840" t="str">
        <f>VLOOKUP($A1840,'Medical Examinations'!$A$2:$J$2336,10,FALSE)</f>
        <v>Prediabetes</v>
      </c>
      <c r="L1840" s="18">
        <f>VLOOKUP($A1840,'Hospitalisation Details'!$A$2:$H$2345,2,FALSE)</f>
        <v>32320</v>
      </c>
      <c r="M1840" s="13">
        <f>VLOOKUP($A1840,'Hospitalisation Details'!$A$2:$H$2345,4,FALSE)</f>
        <v>4500.34</v>
      </c>
      <c r="N1840" t="str">
        <f>VLOOKUP($A1840,'Hospitalisation Details'!$A$2:$H$2345,5,FALSE)</f>
        <v>tier - 2</v>
      </c>
      <c r="O1840" t="str">
        <f>VLOOKUP($A1840,'Hospitalisation Details'!$A$2:$H$2345,6,FALSE)</f>
        <v>tier - 1</v>
      </c>
      <c r="P1840" t="str">
        <f>VLOOKUP($A1840,'Hospitalisation Details'!$A$2:$H$2345,7,FALSE)</f>
        <v>R1017</v>
      </c>
      <c r="Q1840" s="17">
        <f>VLOOKUP($A1840,'Hospitalisation Details'!$A$2:$H$2345,8,FALSE)</f>
        <v>34</v>
      </c>
    </row>
    <row r="1841" spans="1:17" x14ac:dyDescent="0.25">
      <c r="A1841" t="str">
        <f>'Customer Names'!A1841</f>
        <v>Id1840</v>
      </c>
      <c r="B1841" t="str">
        <f>VLOOKUP($A1841,'Customer Names'!$A$2:$D$2336,3,FALSE)</f>
        <v>Bradley E</v>
      </c>
      <c r="C1841" s="16">
        <f>VLOOKUP($A1841,'Medical Examinations'!$A$2:$J$2336,2,FALSE)</f>
        <v>27.14</v>
      </c>
      <c r="D1841" s="16">
        <f>VLOOKUP($A1841,'Medical Examinations'!$A$2:$J$2336,3,FALSE)</f>
        <v>6.01</v>
      </c>
      <c r="E1841" t="str">
        <f>VLOOKUP($A1841,'Medical Examinations'!$A$2:$J$2336,4,FALSE)</f>
        <v>No</v>
      </c>
      <c r="F1841" t="str">
        <f>VLOOKUP($A1841,'Medical Examinations'!$A$2:$J$2336,5,FALSE)</f>
        <v>No</v>
      </c>
      <c r="G1841" t="str">
        <f>VLOOKUP($A1841,'Medical Examinations'!$A$2:$J$2336,6,FALSE)</f>
        <v>No</v>
      </c>
      <c r="H1841" s="17">
        <f>VLOOKUP($A1841,'Medical Examinations'!$A$2:$J$2336,7,FALSE)</f>
        <v>1</v>
      </c>
      <c r="I1841" t="str">
        <f>VLOOKUP($A1841,'Medical Examinations'!$A$2:$J$2336,8,FALSE)</f>
        <v>No</v>
      </c>
      <c r="J1841" t="str">
        <f>VLOOKUP($A1841,'Medical Examinations'!$A$2:$J$2336,9,FALSE)</f>
        <v>Overweight</v>
      </c>
      <c r="K1841" t="str">
        <f>VLOOKUP($A1841,'Medical Examinations'!$A$2:$J$2336,10,FALSE)</f>
        <v>Prediabetes</v>
      </c>
      <c r="L1841" s="18">
        <f>VLOOKUP($A1841,'Hospitalisation Details'!$A$2:$H$2345,2,FALSE)</f>
        <v>33797</v>
      </c>
      <c r="M1841" s="13">
        <f>VLOOKUP($A1841,'Hospitalisation Details'!$A$2:$H$2345,4,FALSE)</f>
        <v>4488.58</v>
      </c>
      <c r="N1841" t="str">
        <f>VLOOKUP($A1841,'Hospitalisation Details'!$A$2:$H$2345,5,FALSE)</f>
        <v>tier - 2</v>
      </c>
      <c r="O1841" t="str">
        <f>VLOOKUP($A1841,'Hospitalisation Details'!$A$2:$H$2345,6,FALSE)</f>
        <v>tier - 3</v>
      </c>
      <c r="P1841" t="str">
        <f>VLOOKUP($A1841,'Hospitalisation Details'!$A$2:$H$2345,7,FALSE)</f>
        <v>R1012</v>
      </c>
      <c r="Q1841" s="17">
        <f>VLOOKUP($A1841,'Hospitalisation Details'!$A$2:$H$2345,8,FALSE)</f>
        <v>30</v>
      </c>
    </row>
    <row r="1842" spans="1:17" x14ac:dyDescent="0.25">
      <c r="A1842" t="str">
        <f>'Customer Names'!A1842</f>
        <v>Id1841</v>
      </c>
      <c r="B1842" t="str">
        <f>VLOOKUP($A1842,'Customer Names'!$A$2:$D$2336,3,FALSE)</f>
        <v>Megan</v>
      </c>
      <c r="C1842" s="16">
        <f>VLOOKUP($A1842,'Medical Examinations'!$A$2:$J$2336,2,FALSE)</f>
        <v>35.78</v>
      </c>
      <c r="D1842" s="16">
        <f>VLOOKUP($A1842,'Medical Examinations'!$A$2:$J$2336,3,FALSE)</f>
        <v>6.07</v>
      </c>
      <c r="E1842" t="str">
        <f>VLOOKUP($A1842,'Medical Examinations'!$A$2:$J$2336,4,FALSE)</f>
        <v>No</v>
      </c>
      <c r="F1842" t="str">
        <f>VLOOKUP($A1842,'Medical Examinations'!$A$2:$J$2336,5,FALSE)</f>
        <v>yes</v>
      </c>
      <c r="G1842" t="str">
        <f>VLOOKUP($A1842,'Medical Examinations'!$A$2:$J$2336,6,FALSE)</f>
        <v>No</v>
      </c>
      <c r="H1842" s="17">
        <f>VLOOKUP($A1842,'Medical Examinations'!$A$2:$J$2336,7,FALSE)</f>
        <v>1</v>
      </c>
      <c r="I1842" t="str">
        <f>VLOOKUP($A1842,'Medical Examinations'!$A$2:$J$2336,8,FALSE)</f>
        <v>No</v>
      </c>
      <c r="J1842" t="str">
        <f>VLOOKUP($A1842,'Medical Examinations'!$A$2:$J$2336,9,FALSE)</f>
        <v>Obesity</v>
      </c>
      <c r="K1842" t="str">
        <f>VLOOKUP($A1842,'Medical Examinations'!$A$2:$J$2336,10,FALSE)</f>
        <v>Prediabetes</v>
      </c>
      <c r="L1842" s="18">
        <f>VLOOKUP($A1842,'Hospitalisation Details'!$A$2:$H$2345,2,FALSE)</f>
        <v>38186</v>
      </c>
      <c r="M1842" s="13">
        <f>VLOOKUP($A1842,'Hospitalisation Details'!$A$2:$H$2345,4,FALSE)</f>
        <v>4468.25</v>
      </c>
      <c r="N1842" t="str">
        <f>VLOOKUP($A1842,'Hospitalisation Details'!$A$2:$H$2345,5,FALSE)</f>
        <v>tier - 2</v>
      </c>
      <c r="O1842" t="str">
        <f>VLOOKUP($A1842,'Hospitalisation Details'!$A$2:$H$2345,6,FALSE)</f>
        <v>tier - 2</v>
      </c>
      <c r="P1842" t="str">
        <f>VLOOKUP($A1842,'Hospitalisation Details'!$A$2:$H$2345,7,FALSE)</f>
        <v>R1012</v>
      </c>
      <c r="Q1842" s="17">
        <f>VLOOKUP($A1842,'Hospitalisation Details'!$A$2:$H$2345,8,FALSE)</f>
        <v>18</v>
      </c>
    </row>
    <row r="1843" spans="1:17" x14ac:dyDescent="0.25">
      <c r="A1843" t="str">
        <f>'Customer Names'!A1843</f>
        <v>Id1842</v>
      </c>
      <c r="B1843" t="str">
        <f>VLOOKUP($A1843,'Customer Names'!$A$2:$D$2336,3,FALSE)</f>
        <v>Ruby J</v>
      </c>
      <c r="C1843" s="16">
        <f>VLOOKUP($A1843,'Medical Examinations'!$A$2:$J$2336,2,FALSE)</f>
        <v>34.96</v>
      </c>
      <c r="D1843" s="16">
        <f>VLOOKUP($A1843,'Medical Examinations'!$A$2:$J$2336,3,FALSE)</f>
        <v>5.63</v>
      </c>
      <c r="E1843" t="str">
        <f>VLOOKUP($A1843,'Medical Examinations'!$A$2:$J$2336,4,FALSE)</f>
        <v>No</v>
      </c>
      <c r="F1843" t="str">
        <f>VLOOKUP($A1843,'Medical Examinations'!$A$2:$J$2336,5,FALSE)</f>
        <v>No</v>
      </c>
      <c r="G1843" t="str">
        <f>VLOOKUP($A1843,'Medical Examinations'!$A$2:$J$2336,6,FALSE)</f>
        <v>No</v>
      </c>
      <c r="H1843" s="17">
        <f>VLOOKUP($A1843,'Medical Examinations'!$A$2:$J$2336,7,FALSE)</f>
        <v>0</v>
      </c>
      <c r="I1843" t="str">
        <f>VLOOKUP($A1843,'Medical Examinations'!$A$2:$J$2336,8,FALSE)</f>
        <v>No</v>
      </c>
      <c r="J1843" t="str">
        <f>VLOOKUP($A1843,'Medical Examinations'!$A$2:$J$2336,9,FALSE)</f>
        <v>Obesity</v>
      </c>
      <c r="K1843" t="str">
        <f>VLOOKUP($A1843,'Medical Examinations'!$A$2:$J$2336,10,FALSE)</f>
        <v>Normal</v>
      </c>
      <c r="L1843" s="18">
        <f>VLOOKUP($A1843,'Hospitalisation Details'!$A$2:$H$2345,2,FALSE)</f>
        <v>36484</v>
      </c>
      <c r="M1843" s="13">
        <f>VLOOKUP($A1843,'Hospitalisation Details'!$A$2:$H$2345,4,FALSE)</f>
        <v>4466.62</v>
      </c>
      <c r="N1843" t="str">
        <f>VLOOKUP($A1843,'Hospitalisation Details'!$A$2:$H$2345,5,FALSE)</f>
        <v>tier - 2</v>
      </c>
      <c r="O1843" t="str">
        <f>VLOOKUP($A1843,'Hospitalisation Details'!$A$2:$H$2345,6,FALSE)</f>
        <v>tier - 2</v>
      </c>
      <c r="P1843" t="str">
        <f>VLOOKUP($A1843,'Hospitalisation Details'!$A$2:$H$2345,7,FALSE)</f>
        <v>R1012</v>
      </c>
      <c r="Q1843" s="17">
        <f>VLOOKUP($A1843,'Hospitalisation Details'!$A$2:$H$2345,8,FALSE)</f>
        <v>23</v>
      </c>
    </row>
    <row r="1844" spans="1:17" x14ac:dyDescent="0.25">
      <c r="A1844" t="str">
        <f>'Customer Names'!A1844</f>
        <v>Id1843</v>
      </c>
      <c r="B1844" t="str">
        <f>VLOOKUP($A1844,'Customer Names'!$A$2:$D$2336,3,FALSE)</f>
        <v>Bart</v>
      </c>
      <c r="C1844" s="16">
        <f>VLOOKUP($A1844,'Medical Examinations'!$A$2:$J$2336,2,FALSE)</f>
        <v>38.39</v>
      </c>
      <c r="D1844" s="16">
        <f>VLOOKUP($A1844,'Medical Examinations'!$A$2:$J$2336,3,FALSE)</f>
        <v>6.05</v>
      </c>
      <c r="E1844" t="str">
        <f>VLOOKUP($A1844,'Medical Examinations'!$A$2:$J$2336,4,FALSE)</f>
        <v>No</v>
      </c>
      <c r="F1844" t="str">
        <f>VLOOKUP($A1844,'Medical Examinations'!$A$2:$J$2336,5,FALSE)</f>
        <v>No</v>
      </c>
      <c r="G1844" t="str">
        <f>VLOOKUP($A1844,'Medical Examinations'!$A$2:$J$2336,6,FALSE)</f>
        <v>No</v>
      </c>
      <c r="H1844" s="17">
        <f>VLOOKUP($A1844,'Medical Examinations'!$A$2:$J$2336,7,FALSE)</f>
        <v>0</v>
      </c>
      <c r="I1844" t="str">
        <f>VLOOKUP($A1844,'Medical Examinations'!$A$2:$J$2336,8,FALSE)</f>
        <v>No</v>
      </c>
      <c r="J1844" t="str">
        <f>VLOOKUP($A1844,'Medical Examinations'!$A$2:$J$2336,9,FALSE)</f>
        <v>Obesity</v>
      </c>
      <c r="K1844" t="str">
        <f>VLOOKUP($A1844,'Medical Examinations'!$A$2:$J$2336,10,FALSE)</f>
        <v>Prediabetes</v>
      </c>
      <c r="L1844" s="18">
        <f>VLOOKUP($A1844,'Hospitalisation Details'!$A$2:$H$2345,2,FALSE)</f>
        <v>33423</v>
      </c>
      <c r="M1844" s="13">
        <f>VLOOKUP($A1844,'Hospitalisation Details'!$A$2:$H$2345,4,FALSE)</f>
        <v>4463.21</v>
      </c>
      <c r="N1844" t="str">
        <f>VLOOKUP($A1844,'Hospitalisation Details'!$A$2:$H$2345,5,FALSE)</f>
        <v>tier - 3</v>
      </c>
      <c r="O1844" t="str">
        <f>VLOOKUP($A1844,'Hospitalisation Details'!$A$2:$H$2345,6,FALSE)</f>
        <v>tier - 3</v>
      </c>
      <c r="P1844" t="str">
        <f>VLOOKUP($A1844,'Hospitalisation Details'!$A$2:$H$2345,7,FALSE)</f>
        <v>R1013</v>
      </c>
      <c r="Q1844" s="17">
        <f>VLOOKUP($A1844,'Hospitalisation Details'!$A$2:$H$2345,8,FALSE)</f>
        <v>31</v>
      </c>
    </row>
    <row r="1845" spans="1:17" x14ac:dyDescent="0.25">
      <c r="A1845" t="str">
        <f>'Customer Names'!A1845</f>
        <v>Id1844</v>
      </c>
      <c r="B1845" t="str">
        <f>VLOOKUP($A1845,'Customer Names'!$A$2:$D$2336,3,FALSE)</f>
        <v>Robert A.</v>
      </c>
      <c r="C1845" s="16">
        <f>VLOOKUP($A1845,'Medical Examinations'!$A$2:$J$2336,2,FALSE)</f>
        <v>33.82</v>
      </c>
      <c r="D1845" s="16">
        <f>VLOOKUP($A1845,'Medical Examinations'!$A$2:$J$2336,3,FALSE)</f>
        <v>4.6500000000000004</v>
      </c>
      <c r="E1845" t="str">
        <f>VLOOKUP($A1845,'Medical Examinations'!$A$2:$J$2336,4,FALSE)</f>
        <v>No</v>
      </c>
      <c r="F1845" t="str">
        <f>VLOOKUP($A1845,'Medical Examinations'!$A$2:$J$2336,5,FALSE)</f>
        <v>No</v>
      </c>
      <c r="G1845" t="str">
        <f>VLOOKUP($A1845,'Medical Examinations'!$A$2:$J$2336,6,FALSE)</f>
        <v>No</v>
      </c>
      <c r="H1845" s="17">
        <f>VLOOKUP($A1845,'Medical Examinations'!$A$2:$J$2336,7,FALSE)</f>
        <v>0</v>
      </c>
      <c r="I1845" t="str">
        <f>VLOOKUP($A1845,'Medical Examinations'!$A$2:$J$2336,8,FALSE)</f>
        <v>No</v>
      </c>
      <c r="J1845" t="str">
        <f>VLOOKUP($A1845,'Medical Examinations'!$A$2:$J$2336,9,FALSE)</f>
        <v>Obesity</v>
      </c>
      <c r="K1845" t="str">
        <f>VLOOKUP($A1845,'Medical Examinations'!$A$2:$J$2336,10,FALSE)</f>
        <v>Normal</v>
      </c>
      <c r="L1845" s="18">
        <f>VLOOKUP($A1845,'Hospitalisation Details'!$A$2:$H$2345,2,FALSE)</f>
        <v>33069</v>
      </c>
      <c r="M1845" s="13">
        <f>VLOOKUP($A1845,'Hospitalisation Details'!$A$2:$H$2345,4,FALSE)</f>
        <v>4462.72</v>
      </c>
      <c r="N1845" t="str">
        <f>VLOOKUP($A1845,'Hospitalisation Details'!$A$2:$H$2345,5,FALSE)</f>
        <v>tier - 2</v>
      </c>
      <c r="O1845" t="str">
        <f>VLOOKUP($A1845,'Hospitalisation Details'!$A$2:$H$2345,6,FALSE)</f>
        <v>tier - 3</v>
      </c>
      <c r="P1845" t="str">
        <f>VLOOKUP($A1845,'Hospitalisation Details'!$A$2:$H$2345,7,FALSE)</f>
        <v>R1012</v>
      </c>
      <c r="Q1845" s="17">
        <f>VLOOKUP($A1845,'Hospitalisation Details'!$A$2:$H$2345,8,FALSE)</f>
        <v>32</v>
      </c>
    </row>
    <row r="1846" spans="1:17" x14ac:dyDescent="0.25">
      <c r="A1846" t="str">
        <f>'Customer Names'!A1846</f>
        <v>Id1845</v>
      </c>
      <c r="B1846" t="str">
        <f>VLOOKUP($A1846,'Customer Names'!$A$2:$D$2336,3,FALSE)</f>
        <v>Adam</v>
      </c>
      <c r="C1846" s="16">
        <f>VLOOKUP($A1846,'Medical Examinations'!$A$2:$J$2336,2,FALSE)</f>
        <v>27.835000000000001</v>
      </c>
      <c r="D1846" s="16">
        <f>VLOOKUP($A1846,'Medical Examinations'!$A$2:$J$2336,3,FALSE)</f>
        <v>5.37</v>
      </c>
      <c r="E1846" t="str">
        <f>VLOOKUP($A1846,'Medical Examinations'!$A$2:$J$2336,4,FALSE)</f>
        <v>No</v>
      </c>
      <c r="F1846" t="str">
        <f>VLOOKUP($A1846,'Medical Examinations'!$A$2:$J$2336,5,FALSE)</f>
        <v>No</v>
      </c>
      <c r="G1846" t="str">
        <f>VLOOKUP($A1846,'Medical Examinations'!$A$2:$J$2336,6,FALSE)</f>
        <v>No</v>
      </c>
      <c r="H1846" s="17">
        <f>VLOOKUP($A1846,'Medical Examinations'!$A$2:$J$2336,7,FALSE)</f>
        <v>0</v>
      </c>
      <c r="I1846" t="str">
        <f>VLOOKUP($A1846,'Medical Examinations'!$A$2:$J$2336,8,FALSE)</f>
        <v>No</v>
      </c>
      <c r="J1846" t="str">
        <f>VLOOKUP($A1846,'Medical Examinations'!$A$2:$J$2336,9,FALSE)</f>
        <v>Overweight</v>
      </c>
      <c r="K1846" t="str">
        <f>VLOOKUP($A1846,'Medical Examinations'!$A$2:$J$2336,10,FALSE)</f>
        <v>Normal</v>
      </c>
      <c r="L1846" s="18">
        <f>VLOOKUP($A1846,'Hospitalisation Details'!$A$2:$H$2345,2,FALSE)</f>
        <v>33093</v>
      </c>
      <c r="M1846" s="13">
        <f>VLOOKUP($A1846,'Hospitalisation Details'!$A$2:$H$2345,4,FALSE)</f>
        <v>4454.3999999999996</v>
      </c>
      <c r="N1846" t="str">
        <f>VLOOKUP($A1846,'Hospitalisation Details'!$A$2:$H$2345,5,FALSE)</f>
        <v>tier - 2</v>
      </c>
      <c r="O1846" t="str">
        <f>VLOOKUP($A1846,'Hospitalisation Details'!$A$2:$H$2345,6,FALSE)</f>
        <v>tier - 3</v>
      </c>
      <c r="P1846" t="str">
        <f>VLOOKUP($A1846,'Hospitalisation Details'!$A$2:$H$2345,7,FALSE)</f>
        <v>R1012</v>
      </c>
      <c r="Q1846" s="17">
        <f>VLOOKUP($A1846,'Hospitalisation Details'!$A$2:$H$2345,8,FALSE)</f>
        <v>32</v>
      </c>
    </row>
    <row r="1847" spans="1:17" x14ac:dyDescent="0.25">
      <c r="A1847" t="str">
        <f>'Customer Names'!A1847</f>
        <v>Id1846</v>
      </c>
      <c r="B1847" t="str">
        <f>VLOOKUP($A1847,'Customer Names'!$A$2:$D$2336,3,FALSE)</f>
        <v>Yemane Adhane</v>
      </c>
      <c r="C1847" s="16">
        <f>VLOOKUP($A1847,'Medical Examinations'!$A$2:$J$2336,2,FALSE)</f>
        <v>33</v>
      </c>
      <c r="D1847" s="16">
        <f>VLOOKUP($A1847,'Medical Examinations'!$A$2:$J$2336,3,FALSE)</f>
        <v>5.39</v>
      </c>
      <c r="E1847" t="str">
        <f>VLOOKUP($A1847,'Medical Examinations'!$A$2:$J$2336,4,FALSE)</f>
        <v>No</v>
      </c>
      <c r="F1847" t="str">
        <f>VLOOKUP($A1847,'Medical Examinations'!$A$2:$J$2336,5,FALSE)</f>
        <v>No</v>
      </c>
      <c r="G1847" t="str">
        <f>VLOOKUP($A1847,'Medical Examinations'!$A$2:$J$2336,6,FALSE)</f>
        <v>No</v>
      </c>
      <c r="H1847" s="17">
        <f>VLOOKUP($A1847,'Medical Examinations'!$A$2:$J$2336,7,FALSE)</f>
        <v>0</v>
      </c>
      <c r="I1847" t="str">
        <f>VLOOKUP($A1847,'Medical Examinations'!$A$2:$J$2336,8,FALSE)</f>
        <v>No</v>
      </c>
      <c r="J1847" t="str">
        <f>VLOOKUP($A1847,'Medical Examinations'!$A$2:$J$2336,9,FALSE)</f>
        <v>Obesity</v>
      </c>
      <c r="K1847" t="str">
        <f>VLOOKUP($A1847,'Medical Examinations'!$A$2:$J$2336,10,FALSE)</f>
        <v>Normal</v>
      </c>
      <c r="L1847" s="18">
        <f>VLOOKUP($A1847,'Hospitalisation Details'!$A$2:$H$2345,2,FALSE)</f>
        <v>34513</v>
      </c>
      <c r="M1847" s="13">
        <f>VLOOKUP($A1847,'Hospitalisation Details'!$A$2:$H$2345,4,FALSE)</f>
        <v>4449.46</v>
      </c>
      <c r="N1847" t="str">
        <f>VLOOKUP($A1847,'Hospitalisation Details'!$A$2:$H$2345,5,FALSE)</f>
        <v>tier - 1</v>
      </c>
      <c r="O1847" t="str">
        <f>VLOOKUP($A1847,'Hospitalisation Details'!$A$2:$H$2345,6,FALSE)</f>
        <v>tier - 2</v>
      </c>
      <c r="P1847" t="str">
        <f>VLOOKUP($A1847,'Hospitalisation Details'!$A$2:$H$2345,7,FALSE)</f>
        <v>R1013</v>
      </c>
      <c r="Q1847" s="17">
        <f>VLOOKUP($A1847,'Hospitalisation Details'!$A$2:$H$2345,8,FALSE)</f>
        <v>28</v>
      </c>
    </row>
    <row r="1848" spans="1:17" x14ac:dyDescent="0.25">
      <c r="A1848" t="str">
        <f>'Customer Names'!A1848</f>
        <v>Id1847</v>
      </c>
      <c r="B1848" t="str">
        <f>VLOOKUP($A1848,'Customer Names'!$A$2:$D$2336,3,FALSE)</f>
        <v>Jesse A.</v>
      </c>
      <c r="C1848" s="16">
        <f>VLOOKUP($A1848,'Medical Examinations'!$A$2:$J$2336,2,FALSE)</f>
        <v>26.885000000000002</v>
      </c>
      <c r="D1848" s="16">
        <f>VLOOKUP($A1848,'Medical Examinations'!$A$2:$J$2336,3,FALSE)</f>
        <v>5.86</v>
      </c>
      <c r="E1848" t="str">
        <f>VLOOKUP($A1848,'Medical Examinations'!$A$2:$J$2336,4,FALSE)</f>
        <v>No</v>
      </c>
      <c r="F1848" t="str">
        <f>VLOOKUP($A1848,'Medical Examinations'!$A$2:$J$2336,5,FALSE)</f>
        <v>No</v>
      </c>
      <c r="G1848" t="str">
        <f>VLOOKUP($A1848,'Medical Examinations'!$A$2:$J$2336,6,FALSE)</f>
        <v>No</v>
      </c>
      <c r="H1848" s="17">
        <f>VLOOKUP($A1848,'Medical Examinations'!$A$2:$J$2336,7,FALSE)</f>
        <v>0</v>
      </c>
      <c r="I1848" t="str">
        <f>VLOOKUP($A1848,'Medical Examinations'!$A$2:$J$2336,8,FALSE)</f>
        <v>No</v>
      </c>
      <c r="J1848" t="str">
        <f>VLOOKUP($A1848,'Medical Examinations'!$A$2:$J$2336,9,FALSE)</f>
        <v>Overweight</v>
      </c>
      <c r="K1848" t="str">
        <f>VLOOKUP($A1848,'Medical Examinations'!$A$2:$J$2336,10,FALSE)</f>
        <v>Prediabetes</v>
      </c>
      <c r="L1848" s="18">
        <f>VLOOKUP($A1848,'Hospitalisation Details'!$A$2:$H$2345,2,FALSE)</f>
        <v>33484</v>
      </c>
      <c r="M1848" s="13">
        <f>VLOOKUP($A1848,'Hospitalisation Details'!$A$2:$H$2345,4,FALSE)</f>
        <v>4441.21</v>
      </c>
      <c r="N1848" t="str">
        <f>VLOOKUP($A1848,'Hospitalisation Details'!$A$2:$H$2345,5,FALSE)</f>
        <v>tier - 1</v>
      </c>
      <c r="O1848" t="str">
        <f>VLOOKUP($A1848,'Hospitalisation Details'!$A$2:$H$2345,6,FALSE)</f>
        <v>tier - 2</v>
      </c>
      <c r="P1848" t="str">
        <f>VLOOKUP($A1848,'Hospitalisation Details'!$A$2:$H$2345,7,FALSE)</f>
        <v>R1014</v>
      </c>
      <c r="Q1848" s="17">
        <f>VLOOKUP($A1848,'Hospitalisation Details'!$A$2:$H$2345,8,FALSE)</f>
        <v>31</v>
      </c>
    </row>
    <row r="1849" spans="1:17" x14ac:dyDescent="0.25">
      <c r="A1849" t="str">
        <f>'Customer Names'!A1849</f>
        <v>Id1848</v>
      </c>
      <c r="B1849" t="str">
        <f>VLOOKUP($A1849,'Customer Names'!$A$2:$D$2336,3,FALSE)</f>
        <v>Bird</v>
      </c>
      <c r="C1849" s="16">
        <f>VLOOKUP($A1849,'Medical Examinations'!$A$2:$J$2336,2,FALSE)</f>
        <v>29.26</v>
      </c>
      <c r="D1849" s="16">
        <f>VLOOKUP($A1849,'Medical Examinations'!$A$2:$J$2336,3,FALSE)</f>
        <v>4.4400000000000004</v>
      </c>
      <c r="E1849" t="str">
        <f>VLOOKUP($A1849,'Medical Examinations'!$A$2:$J$2336,4,FALSE)</f>
        <v>No</v>
      </c>
      <c r="F1849" t="str">
        <f>VLOOKUP($A1849,'Medical Examinations'!$A$2:$J$2336,5,FALSE)</f>
        <v>No</v>
      </c>
      <c r="G1849" t="str">
        <f>VLOOKUP($A1849,'Medical Examinations'!$A$2:$J$2336,6,FALSE)</f>
        <v>No</v>
      </c>
      <c r="H1849" s="17">
        <f>VLOOKUP($A1849,'Medical Examinations'!$A$2:$J$2336,7,FALSE)</f>
        <v>0</v>
      </c>
      <c r="I1849" t="str">
        <f>VLOOKUP($A1849,'Medical Examinations'!$A$2:$J$2336,8,FALSE)</f>
        <v>No</v>
      </c>
      <c r="J1849" t="str">
        <f>VLOOKUP($A1849,'Medical Examinations'!$A$2:$J$2336,9,FALSE)</f>
        <v>Overweight</v>
      </c>
      <c r="K1849" t="str">
        <f>VLOOKUP($A1849,'Medical Examinations'!$A$2:$J$2336,10,FALSE)</f>
        <v>Normal</v>
      </c>
      <c r="L1849" s="18">
        <f>VLOOKUP($A1849,'Hospitalisation Details'!$A$2:$H$2345,2,FALSE)</f>
        <v>34631</v>
      </c>
      <c r="M1849" s="13">
        <f>VLOOKUP($A1849,'Hospitalisation Details'!$A$2:$H$2345,4,FALSE)</f>
        <v>4438.26</v>
      </c>
      <c r="N1849" t="str">
        <f>VLOOKUP($A1849,'Hospitalisation Details'!$A$2:$H$2345,5,FALSE)</f>
        <v>tier - 2</v>
      </c>
      <c r="O1849" t="str">
        <f>VLOOKUP($A1849,'Hospitalisation Details'!$A$2:$H$2345,6,FALSE)</f>
        <v>tier - 3</v>
      </c>
      <c r="P1849" t="str">
        <f>VLOOKUP($A1849,'Hospitalisation Details'!$A$2:$H$2345,7,FALSE)</f>
        <v>R1017</v>
      </c>
      <c r="Q1849" s="17">
        <f>VLOOKUP($A1849,'Hospitalisation Details'!$A$2:$H$2345,8,FALSE)</f>
        <v>28</v>
      </c>
    </row>
    <row r="1850" spans="1:17" x14ac:dyDescent="0.25">
      <c r="A1850" t="str">
        <f>'Customer Names'!A1850</f>
        <v>Id1849</v>
      </c>
      <c r="B1850" t="str">
        <f>VLOOKUP($A1850,'Customer Names'!$A$2:$D$2336,3,FALSE)</f>
        <v>Patrick M.</v>
      </c>
      <c r="C1850" s="16">
        <f>VLOOKUP($A1850,'Medical Examinations'!$A$2:$J$2336,2,FALSE)</f>
        <v>26.98</v>
      </c>
      <c r="D1850" s="16">
        <f>VLOOKUP($A1850,'Medical Examinations'!$A$2:$J$2336,3,FALSE)</f>
        <v>4.41</v>
      </c>
      <c r="E1850" t="str">
        <f>VLOOKUP($A1850,'Medical Examinations'!$A$2:$J$2336,4,FALSE)</f>
        <v>No</v>
      </c>
      <c r="F1850" t="str">
        <f>VLOOKUP($A1850,'Medical Examinations'!$A$2:$J$2336,5,FALSE)</f>
        <v>No</v>
      </c>
      <c r="G1850" t="str">
        <f>VLOOKUP($A1850,'Medical Examinations'!$A$2:$J$2336,6,FALSE)</f>
        <v>No</v>
      </c>
      <c r="H1850" s="17">
        <f>VLOOKUP($A1850,'Medical Examinations'!$A$2:$J$2336,7,FALSE)</f>
        <v>0</v>
      </c>
      <c r="I1850" t="str">
        <f>VLOOKUP($A1850,'Medical Examinations'!$A$2:$J$2336,8,FALSE)</f>
        <v>No</v>
      </c>
      <c r="J1850" t="str">
        <f>VLOOKUP($A1850,'Medical Examinations'!$A$2:$J$2336,9,FALSE)</f>
        <v>Overweight</v>
      </c>
      <c r="K1850" t="str">
        <f>VLOOKUP($A1850,'Medical Examinations'!$A$2:$J$2336,10,FALSE)</f>
        <v>Normal</v>
      </c>
      <c r="L1850" s="18">
        <f>VLOOKUP($A1850,'Hospitalisation Details'!$A$2:$H$2345,2,FALSE)</f>
        <v>34615</v>
      </c>
      <c r="M1850" s="13">
        <f>VLOOKUP($A1850,'Hospitalisation Details'!$A$2:$H$2345,4,FALSE)</f>
        <v>4435.09</v>
      </c>
      <c r="N1850" t="str">
        <f>VLOOKUP($A1850,'Hospitalisation Details'!$A$2:$H$2345,5,FALSE)</f>
        <v>tier - 3</v>
      </c>
      <c r="O1850" t="str">
        <f>VLOOKUP($A1850,'Hospitalisation Details'!$A$2:$H$2345,6,FALSE)</f>
        <v>tier - 2</v>
      </c>
      <c r="P1850" t="str">
        <f>VLOOKUP($A1850,'Hospitalisation Details'!$A$2:$H$2345,7,FALSE)</f>
        <v>R1016</v>
      </c>
      <c r="Q1850" s="17">
        <f>VLOOKUP($A1850,'Hospitalisation Details'!$A$2:$H$2345,8,FALSE)</f>
        <v>28</v>
      </c>
    </row>
    <row r="1851" spans="1:17" x14ac:dyDescent="0.25">
      <c r="A1851" t="str">
        <f>'Customer Names'!A1851</f>
        <v>Id1850</v>
      </c>
      <c r="B1851" t="str">
        <f>VLOOKUP($A1851,'Customer Names'!$A$2:$D$2336,3,FALSE)</f>
        <v>Kyle</v>
      </c>
      <c r="C1851" s="16">
        <f>VLOOKUP($A1851,'Medical Examinations'!$A$2:$J$2336,2,FALSE)</f>
        <v>32.11</v>
      </c>
      <c r="D1851" s="16">
        <f>VLOOKUP($A1851,'Medical Examinations'!$A$2:$J$2336,3,FALSE)</f>
        <v>5.19</v>
      </c>
      <c r="E1851" t="str">
        <f>VLOOKUP($A1851,'Medical Examinations'!$A$2:$J$2336,4,FALSE)</f>
        <v>No</v>
      </c>
      <c r="F1851" t="str">
        <f>VLOOKUP($A1851,'Medical Examinations'!$A$2:$J$2336,5,FALSE)</f>
        <v>No</v>
      </c>
      <c r="G1851" t="str">
        <f>VLOOKUP($A1851,'Medical Examinations'!$A$2:$J$2336,6,FALSE)</f>
        <v>Yes</v>
      </c>
      <c r="H1851" s="17">
        <f>VLOOKUP($A1851,'Medical Examinations'!$A$2:$J$2336,7,FALSE)</f>
        <v>1</v>
      </c>
      <c r="I1851" t="str">
        <f>VLOOKUP($A1851,'Medical Examinations'!$A$2:$J$2336,8,FALSE)</f>
        <v>No</v>
      </c>
      <c r="J1851" t="str">
        <f>VLOOKUP($A1851,'Medical Examinations'!$A$2:$J$2336,9,FALSE)</f>
        <v>Obesity</v>
      </c>
      <c r="K1851" t="str">
        <f>VLOOKUP($A1851,'Medical Examinations'!$A$2:$J$2336,10,FALSE)</f>
        <v>Normal</v>
      </c>
      <c r="L1851" s="18">
        <f>VLOOKUP($A1851,'Hospitalisation Details'!$A$2:$H$2345,2,FALSE)</f>
        <v>34326</v>
      </c>
      <c r="M1851" s="13">
        <f>VLOOKUP($A1851,'Hospitalisation Details'!$A$2:$H$2345,4,FALSE)</f>
        <v>4433.92</v>
      </c>
      <c r="N1851" t="str">
        <f>VLOOKUP($A1851,'Hospitalisation Details'!$A$2:$H$2345,5,FALSE)</f>
        <v>tier - 2</v>
      </c>
      <c r="O1851" t="str">
        <f>VLOOKUP($A1851,'Hospitalisation Details'!$A$2:$H$2345,6,FALSE)</f>
        <v>tier - 2</v>
      </c>
      <c r="P1851" t="str">
        <f>VLOOKUP($A1851,'Hospitalisation Details'!$A$2:$H$2345,7,FALSE)</f>
        <v>R1012</v>
      </c>
      <c r="Q1851" s="17">
        <f>VLOOKUP($A1851,'Hospitalisation Details'!$A$2:$H$2345,8,FALSE)</f>
        <v>29</v>
      </c>
    </row>
    <row r="1852" spans="1:17" x14ac:dyDescent="0.25">
      <c r="A1852" t="str">
        <f>'Customer Names'!A1852</f>
        <v>Id1851</v>
      </c>
      <c r="B1852" t="str">
        <f>VLOOKUP($A1852,'Customer Names'!$A$2:$D$2336,3,FALSE)</f>
        <v>Ryan</v>
      </c>
      <c r="C1852" s="16">
        <f>VLOOKUP($A1852,'Medical Examinations'!$A$2:$J$2336,2,FALSE)</f>
        <v>31.73</v>
      </c>
      <c r="D1852" s="16">
        <f>VLOOKUP($A1852,'Medical Examinations'!$A$2:$J$2336,3,FALSE)</f>
        <v>5.16</v>
      </c>
      <c r="E1852" t="str">
        <f>VLOOKUP($A1852,'Medical Examinations'!$A$2:$J$2336,4,FALSE)</f>
        <v>No</v>
      </c>
      <c r="F1852" t="str">
        <f>VLOOKUP($A1852,'Medical Examinations'!$A$2:$J$2336,5,FALSE)</f>
        <v>No</v>
      </c>
      <c r="G1852" t="str">
        <f>VLOOKUP($A1852,'Medical Examinations'!$A$2:$J$2336,6,FALSE)</f>
        <v>Yes</v>
      </c>
      <c r="H1852" s="17">
        <f>VLOOKUP($A1852,'Medical Examinations'!$A$2:$J$2336,7,FALSE)</f>
        <v>1</v>
      </c>
      <c r="I1852" t="str">
        <f>VLOOKUP($A1852,'Medical Examinations'!$A$2:$J$2336,8,FALSE)</f>
        <v>No</v>
      </c>
      <c r="J1852" t="str">
        <f>VLOOKUP($A1852,'Medical Examinations'!$A$2:$J$2336,9,FALSE)</f>
        <v>Obesity</v>
      </c>
      <c r="K1852" t="str">
        <f>VLOOKUP($A1852,'Medical Examinations'!$A$2:$J$2336,10,FALSE)</f>
        <v>Normal</v>
      </c>
      <c r="L1852" s="18">
        <f>VLOOKUP($A1852,'Hospitalisation Details'!$A$2:$H$2345,2,FALSE)</f>
        <v>34216</v>
      </c>
      <c r="M1852" s="13">
        <f>VLOOKUP($A1852,'Hospitalisation Details'!$A$2:$H$2345,4,FALSE)</f>
        <v>4433.3900000000003</v>
      </c>
      <c r="N1852" t="str">
        <f>VLOOKUP($A1852,'Hospitalisation Details'!$A$2:$H$2345,5,FALSE)</f>
        <v>tier - 2</v>
      </c>
      <c r="O1852" t="str">
        <f>VLOOKUP($A1852,'Hospitalisation Details'!$A$2:$H$2345,6,FALSE)</f>
        <v>tier - 3</v>
      </c>
      <c r="P1852" t="str">
        <f>VLOOKUP($A1852,'Hospitalisation Details'!$A$2:$H$2345,7,FALSE)</f>
        <v>R1012</v>
      </c>
      <c r="Q1852" s="17">
        <f>VLOOKUP($A1852,'Hospitalisation Details'!$A$2:$H$2345,8,FALSE)</f>
        <v>29</v>
      </c>
    </row>
    <row r="1853" spans="1:17" x14ac:dyDescent="0.25">
      <c r="A1853" t="str">
        <f>'Customer Names'!A1853</f>
        <v>Id1852</v>
      </c>
      <c r="B1853" t="str">
        <f>VLOOKUP($A1853,'Customer Names'!$A$2:$D$2336,3,FALSE)</f>
        <v>Yuri</v>
      </c>
      <c r="C1853" s="16">
        <f>VLOOKUP($A1853,'Medical Examinations'!$A$2:$J$2336,2,FALSE)</f>
        <v>22.515000000000001</v>
      </c>
      <c r="D1853" s="16">
        <f>VLOOKUP($A1853,'Medical Examinations'!$A$2:$J$2336,3,FALSE)</f>
        <v>4.24</v>
      </c>
      <c r="E1853" t="str">
        <f>VLOOKUP($A1853,'Medical Examinations'!$A$2:$J$2336,4,FALSE)</f>
        <v>No</v>
      </c>
      <c r="F1853" t="str">
        <f>VLOOKUP($A1853,'Medical Examinations'!$A$2:$J$2336,5,FALSE)</f>
        <v>No</v>
      </c>
      <c r="G1853" t="str">
        <f>VLOOKUP($A1853,'Medical Examinations'!$A$2:$J$2336,6,FALSE)</f>
        <v>No</v>
      </c>
      <c r="H1853" s="17">
        <f>VLOOKUP($A1853,'Medical Examinations'!$A$2:$J$2336,7,FALSE)</f>
        <v>0</v>
      </c>
      <c r="I1853" t="str">
        <f>VLOOKUP($A1853,'Medical Examinations'!$A$2:$J$2336,8,FALSE)</f>
        <v>No</v>
      </c>
      <c r="J1853" t="str">
        <f>VLOOKUP($A1853,'Medical Examinations'!$A$2:$J$2336,9,FALSE)</f>
        <v>Normal Weight</v>
      </c>
      <c r="K1853" t="str">
        <f>VLOOKUP($A1853,'Medical Examinations'!$A$2:$J$2336,10,FALSE)</f>
        <v>Normal</v>
      </c>
      <c r="L1853" s="18">
        <f>VLOOKUP($A1853,'Hospitalisation Details'!$A$2:$H$2345,2,FALSE)</f>
        <v>34697</v>
      </c>
      <c r="M1853" s="13">
        <f>VLOOKUP($A1853,'Hospitalisation Details'!$A$2:$H$2345,4,FALSE)</f>
        <v>4428.8900000000003</v>
      </c>
      <c r="N1853" t="str">
        <f>VLOOKUP($A1853,'Hospitalisation Details'!$A$2:$H$2345,5,FALSE)</f>
        <v>tier - 3</v>
      </c>
      <c r="O1853" t="str">
        <f>VLOOKUP($A1853,'Hospitalisation Details'!$A$2:$H$2345,6,FALSE)</f>
        <v>tier - 1</v>
      </c>
      <c r="P1853" t="str">
        <f>VLOOKUP($A1853,'Hospitalisation Details'!$A$2:$H$2345,7,FALSE)</f>
        <v>R1017</v>
      </c>
      <c r="Q1853" s="17">
        <f>VLOOKUP($A1853,'Hospitalisation Details'!$A$2:$H$2345,8,FALSE)</f>
        <v>28</v>
      </c>
    </row>
    <row r="1854" spans="1:17" x14ac:dyDescent="0.25">
      <c r="A1854" t="str">
        <f>'Customer Names'!A1854</f>
        <v>Id1853</v>
      </c>
      <c r="B1854" t="str">
        <f>VLOOKUP($A1854,'Customer Names'!$A$2:$D$2336,3,FALSE)</f>
        <v>Ryan</v>
      </c>
      <c r="C1854" s="16">
        <f>VLOOKUP($A1854,'Medical Examinations'!$A$2:$J$2336,2,FALSE)</f>
        <v>25.9</v>
      </c>
      <c r="D1854" s="16">
        <f>VLOOKUP($A1854,'Medical Examinations'!$A$2:$J$2336,3,FALSE)</f>
        <v>5.45</v>
      </c>
      <c r="E1854" t="str">
        <f>VLOOKUP($A1854,'Medical Examinations'!$A$2:$J$2336,4,FALSE)</f>
        <v>No</v>
      </c>
      <c r="F1854" t="str">
        <f>VLOOKUP($A1854,'Medical Examinations'!$A$2:$J$2336,5,FALSE)</f>
        <v>No</v>
      </c>
      <c r="G1854" t="str">
        <f>VLOOKUP($A1854,'Medical Examinations'!$A$2:$J$2336,6,FALSE)</f>
        <v>No</v>
      </c>
      <c r="H1854" s="17">
        <f>VLOOKUP($A1854,'Medical Examinations'!$A$2:$J$2336,7,FALSE)</f>
        <v>1</v>
      </c>
      <c r="I1854" t="str">
        <f>VLOOKUP($A1854,'Medical Examinations'!$A$2:$J$2336,8,FALSE)</f>
        <v>No</v>
      </c>
      <c r="J1854" t="str">
        <f>VLOOKUP($A1854,'Medical Examinations'!$A$2:$J$2336,9,FALSE)</f>
        <v>Overweight</v>
      </c>
      <c r="K1854" t="str">
        <f>VLOOKUP($A1854,'Medical Examinations'!$A$2:$J$2336,10,FALSE)</f>
        <v>Normal</v>
      </c>
      <c r="L1854" s="18">
        <f>VLOOKUP($A1854,'Hospitalisation Details'!$A$2:$H$2345,2,FALSE)</f>
        <v>33831</v>
      </c>
      <c r="M1854" s="13">
        <f>VLOOKUP($A1854,'Hospitalisation Details'!$A$2:$H$2345,4,FALSE)</f>
        <v>4420.95</v>
      </c>
      <c r="N1854" t="str">
        <f>VLOOKUP($A1854,'Hospitalisation Details'!$A$2:$H$2345,5,FALSE)</f>
        <v>tier - 2</v>
      </c>
      <c r="O1854" t="str">
        <f>VLOOKUP($A1854,'Hospitalisation Details'!$A$2:$H$2345,6,FALSE)</f>
        <v>tier - 3</v>
      </c>
      <c r="P1854" t="str">
        <f>VLOOKUP($A1854,'Hospitalisation Details'!$A$2:$H$2345,7,FALSE)</f>
        <v>R1020</v>
      </c>
      <c r="Q1854" s="17">
        <f>VLOOKUP($A1854,'Hospitalisation Details'!$A$2:$H$2345,8,FALSE)</f>
        <v>30</v>
      </c>
    </row>
    <row r="1855" spans="1:17" x14ac:dyDescent="0.25">
      <c r="A1855" t="str">
        <f>'Customer Names'!A1855</f>
        <v>Id1854</v>
      </c>
      <c r="B1855" t="str">
        <f>VLOOKUP($A1855,'Customer Names'!$A$2:$D$2336,3,FALSE)</f>
        <v>Debbie</v>
      </c>
      <c r="C1855" s="16">
        <f>VLOOKUP($A1855,'Medical Examinations'!$A$2:$J$2336,2,FALSE)</f>
        <v>27.72</v>
      </c>
      <c r="D1855" s="16">
        <f>VLOOKUP($A1855,'Medical Examinations'!$A$2:$J$2336,3,FALSE)</f>
        <v>5.03</v>
      </c>
      <c r="E1855" t="str">
        <f>VLOOKUP($A1855,'Medical Examinations'!$A$2:$J$2336,4,FALSE)</f>
        <v>yes</v>
      </c>
      <c r="F1855" t="str">
        <f>VLOOKUP($A1855,'Medical Examinations'!$A$2:$J$2336,5,FALSE)</f>
        <v>No</v>
      </c>
      <c r="G1855" t="str">
        <f>VLOOKUP($A1855,'Medical Examinations'!$A$2:$J$2336,6,FALSE)</f>
        <v>No</v>
      </c>
      <c r="H1855" s="17">
        <f>VLOOKUP($A1855,'Medical Examinations'!$A$2:$J$2336,7,FALSE)</f>
        <v>1</v>
      </c>
      <c r="I1855" t="str">
        <f>VLOOKUP($A1855,'Medical Examinations'!$A$2:$J$2336,8,FALSE)</f>
        <v>No</v>
      </c>
      <c r="J1855" t="str">
        <f>VLOOKUP($A1855,'Medical Examinations'!$A$2:$J$2336,9,FALSE)</f>
        <v>Overweight</v>
      </c>
      <c r="K1855" t="str">
        <f>VLOOKUP($A1855,'Medical Examinations'!$A$2:$J$2336,10,FALSE)</f>
        <v>Normal</v>
      </c>
      <c r="L1855" s="18">
        <f>VLOOKUP($A1855,'Hospitalisation Details'!$A$2:$H$2345,2,FALSE)</f>
        <v>32402</v>
      </c>
      <c r="M1855" s="13">
        <f>VLOOKUP($A1855,'Hospitalisation Details'!$A$2:$H$2345,4,FALSE)</f>
        <v>4415.16</v>
      </c>
      <c r="N1855" t="str">
        <f>VLOOKUP($A1855,'Hospitalisation Details'!$A$2:$H$2345,5,FALSE)</f>
        <v>tier - 2</v>
      </c>
      <c r="O1855" t="str">
        <f>VLOOKUP($A1855,'Hospitalisation Details'!$A$2:$H$2345,6,FALSE)</f>
        <v>tier - 1</v>
      </c>
      <c r="P1855" t="str">
        <f>VLOOKUP($A1855,'Hospitalisation Details'!$A$2:$H$2345,7,FALSE)</f>
        <v>R1013</v>
      </c>
      <c r="Q1855" s="17">
        <f>VLOOKUP($A1855,'Hospitalisation Details'!$A$2:$H$2345,8,FALSE)</f>
        <v>34</v>
      </c>
    </row>
    <row r="1856" spans="1:17" x14ac:dyDescent="0.25">
      <c r="A1856" t="str">
        <f>'Customer Names'!A1856</f>
        <v>Id1855</v>
      </c>
      <c r="B1856" t="str">
        <f>VLOOKUP($A1856,'Customer Names'!$A$2:$D$2336,3,FALSE)</f>
        <v>Mark D</v>
      </c>
      <c r="C1856" s="16">
        <f>VLOOKUP($A1856,'Medical Examinations'!$A$2:$J$2336,2,FALSE)</f>
        <v>31.5</v>
      </c>
      <c r="D1856" s="16">
        <f>VLOOKUP($A1856,'Medical Examinations'!$A$2:$J$2336,3,FALSE)</f>
        <v>9.6199999999999992</v>
      </c>
      <c r="E1856" t="str">
        <f>VLOOKUP($A1856,'Medical Examinations'!$A$2:$J$2336,4,FALSE)</f>
        <v>yes</v>
      </c>
      <c r="F1856" t="str">
        <f>VLOOKUP($A1856,'Medical Examinations'!$A$2:$J$2336,5,FALSE)</f>
        <v>No</v>
      </c>
      <c r="G1856" t="str">
        <f>VLOOKUP($A1856,'Medical Examinations'!$A$2:$J$2336,6,FALSE)</f>
        <v>No</v>
      </c>
      <c r="H1856" s="17">
        <f>VLOOKUP($A1856,'Medical Examinations'!$A$2:$J$2336,7,FALSE)</f>
        <v>1</v>
      </c>
      <c r="I1856" t="str">
        <f>VLOOKUP($A1856,'Medical Examinations'!$A$2:$J$2336,8,FALSE)</f>
        <v>No</v>
      </c>
      <c r="J1856" t="str">
        <f>VLOOKUP($A1856,'Medical Examinations'!$A$2:$J$2336,9,FALSE)</f>
        <v>Obesity</v>
      </c>
      <c r="K1856" t="str">
        <f>VLOOKUP($A1856,'Medical Examinations'!$A$2:$J$2336,10,FALSE)</f>
        <v>Diabetes</v>
      </c>
      <c r="L1856" s="18">
        <f>VLOOKUP($A1856,'Hospitalisation Details'!$A$2:$H$2345,2,FALSE)</f>
        <v>31606</v>
      </c>
      <c r="M1856" s="13">
        <f>VLOOKUP($A1856,'Hospitalisation Details'!$A$2:$H$2345,4,FALSE)</f>
        <v>4402.2299999999996</v>
      </c>
      <c r="N1856" t="str">
        <f>VLOOKUP($A1856,'Hospitalisation Details'!$A$2:$H$2345,5,FALSE)</f>
        <v>tier - 2</v>
      </c>
      <c r="O1856" t="str">
        <f>VLOOKUP($A1856,'Hospitalisation Details'!$A$2:$H$2345,6,FALSE)</f>
        <v>tier - 2</v>
      </c>
      <c r="P1856" t="str">
        <f>VLOOKUP($A1856,'Hospitalisation Details'!$A$2:$H$2345,7,FALSE)</f>
        <v>R1011</v>
      </c>
      <c r="Q1856" s="17">
        <f>VLOOKUP($A1856,'Hospitalisation Details'!$A$2:$H$2345,8,FALSE)</f>
        <v>36</v>
      </c>
    </row>
    <row r="1857" spans="1:17" x14ac:dyDescent="0.25">
      <c r="A1857" t="str">
        <f>'Customer Names'!A1857</f>
        <v>Id1856</v>
      </c>
      <c r="B1857" t="str">
        <f>VLOOKUP($A1857,'Customer Names'!$A$2:$D$2336,3,FALSE)</f>
        <v>Christopher</v>
      </c>
      <c r="C1857" s="16">
        <f>VLOOKUP($A1857,'Medical Examinations'!$A$2:$J$2336,2,FALSE)</f>
        <v>29.7</v>
      </c>
      <c r="D1857" s="16">
        <f>VLOOKUP($A1857,'Medical Examinations'!$A$2:$J$2336,3,FALSE)</f>
        <v>6.77</v>
      </c>
      <c r="E1857" t="str">
        <f>VLOOKUP($A1857,'Medical Examinations'!$A$2:$J$2336,4,FALSE)</f>
        <v>yes</v>
      </c>
      <c r="F1857" t="str">
        <f>VLOOKUP($A1857,'Medical Examinations'!$A$2:$J$2336,5,FALSE)</f>
        <v>No</v>
      </c>
      <c r="G1857" t="str">
        <f>VLOOKUP($A1857,'Medical Examinations'!$A$2:$J$2336,6,FALSE)</f>
        <v>No</v>
      </c>
      <c r="H1857" s="17">
        <f>VLOOKUP($A1857,'Medical Examinations'!$A$2:$J$2336,7,FALSE)</f>
        <v>1</v>
      </c>
      <c r="I1857" t="str">
        <f>VLOOKUP($A1857,'Medical Examinations'!$A$2:$J$2336,8,FALSE)</f>
        <v>No</v>
      </c>
      <c r="J1857" t="str">
        <f>VLOOKUP($A1857,'Medical Examinations'!$A$2:$J$2336,9,FALSE)</f>
        <v>Overweight</v>
      </c>
      <c r="K1857" t="str">
        <f>VLOOKUP($A1857,'Medical Examinations'!$A$2:$J$2336,10,FALSE)</f>
        <v>Diabetes</v>
      </c>
      <c r="L1857" s="18">
        <f>VLOOKUP($A1857,'Hospitalisation Details'!$A$2:$H$2345,2,FALSE)</f>
        <v>31635</v>
      </c>
      <c r="M1857" s="13">
        <f>VLOOKUP($A1857,'Hospitalisation Details'!$A$2:$H$2345,4,FALSE)</f>
        <v>4399.7299999999996</v>
      </c>
      <c r="N1857" t="str">
        <f>VLOOKUP($A1857,'Hospitalisation Details'!$A$2:$H$2345,5,FALSE)</f>
        <v>tier - 3</v>
      </c>
      <c r="O1857" t="str">
        <f>VLOOKUP($A1857,'Hospitalisation Details'!$A$2:$H$2345,6,FALSE)</f>
        <v>tier - 2</v>
      </c>
      <c r="P1857" t="str">
        <f>VLOOKUP($A1857,'Hospitalisation Details'!$A$2:$H$2345,7,FALSE)</f>
        <v>R1013</v>
      </c>
      <c r="Q1857" s="17">
        <f>VLOOKUP($A1857,'Hospitalisation Details'!$A$2:$H$2345,8,FALSE)</f>
        <v>36</v>
      </c>
    </row>
    <row r="1858" spans="1:17" x14ac:dyDescent="0.25">
      <c r="A1858" t="str">
        <f>'Customer Names'!A1858</f>
        <v>Id1857</v>
      </c>
      <c r="B1858" t="str">
        <f>VLOOKUP($A1858,'Customer Names'!$A$2:$D$2336,3,FALSE)</f>
        <v>Daniell L</v>
      </c>
      <c r="C1858" s="16">
        <f>VLOOKUP($A1858,'Medical Examinations'!$A$2:$J$2336,2,FALSE)</f>
        <v>21.26</v>
      </c>
      <c r="D1858" s="16">
        <f>VLOOKUP($A1858,'Medical Examinations'!$A$2:$J$2336,3,FALSE)</f>
        <v>5.36</v>
      </c>
      <c r="E1858" t="str">
        <f>VLOOKUP($A1858,'Medical Examinations'!$A$2:$J$2336,4,FALSE)</f>
        <v>yes</v>
      </c>
      <c r="F1858" t="str">
        <f>VLOOKUP($A1858,'Medical Examinations'!$A$2:$J$2336,5,FALSE)</f>
        <v>No</v>
      </c>
      <c r="G1858" t="str">
        <f>VLOOKUP($A1858,'Medical Examinations'!$A$2:$J$2336,6,FALSE)</f>
        <v>No</v>
      </c>
      <c r="H1858" s="17">
        <f>VLOOKUP($A1858,'Medical Examinations'!$A$2:$J$2336,7,FALSE)</f>
        <v>1</v>
      </c>
      <c r="I1858" t="str">
        <f>VLOOKUP($A1858,'Medical Examinations'!$A$2:$J$2336,8,FALSE)</f>
        <v>No</v>
      </c>
      <c r="J1858" t="str">
        <f>VLOOKUP($A1858,'Medical Examinations'!$A$2:$J$2336,9,FALSE)</f>
        <v>Normal Weight</v>
      </c>
      <c r="K1858" t="str">
        <f>VLOOKUP($A1858,'Medical Examinations'!$A$2:$J$2336,10,FALSE)</f>
        <v>Normal</v>
      </c>
      <c r="L1858" s="18">
        <f>VLOOKUP($A1858,'Hospitalisation Details'!$A$2:$H$2345,2,FALSE)</f>
        <v>32342</v>
      </c>
      <c r="M1858" s="13">
        <f>VLOOKUP($A1858,'Hospitalisation Details'!$A$2:$H$2345,4,FALSE)</f>
        <v>4397.3100000000004</v>
      </c>
      <c r="N1858" t="str">
        <f>VLOOKUP($A1858,'Hospitalisation Details'!$A$2:$H$2345,5,FALSE)</f>
        <v>tier - 2</v>
      </c>
      <c r="O1858" t="str">
        <f>VLOOKUP($A1858,'Hospitalisation Details'!$A$2:$H$2345,6,FALSE)</f>
        <v>tier - 2</v>
      </c>
      <c r="P1858" t="str">
        <f>VLOOKUP($A1858,'Hospitalisation Details'!$A$2:$H$2345,7,FALSE)</f>
        <v>R1013</v>
      </c>
      <c r="Q1858" s="17">
        <f>VLOOKUP($A1858,'Hospitalisation Details'!$A$2:$H$2345,8,FALSE)</f>
        <v>34</v>
      </c>
    </row>
    <row r="1859" spans="1:17" x14ac:dyDescent="0.25">
      <c r="A1859" t="str">
        <f>'Customer Names'!A1859</f>
        <v>Id1858</v>
      </c>
      <c r="B1859" t="str">
        <f>VLOOKUP($A1859,'Customer Names'!$A$2:$D$2336,3,FALSE)</f>
        <v>Janne</v>
      </c>
      <c r="C1859" s="16">
        <f>VLOOKUP($A1859,'Medical Examinations'!$A$2:$J$2336,2,FALSE)</f>
        <v>17.09</v>
      </c>
      <c r="D1859" s="16">
        <f>VLOOKUP($A1859,'Medical Examinations'!$A$2:$J$2336,3,FALSE)</f>
        <v>5.69</v>
      </c>
      <c r="E1859" t="str">
        <f>VLOOKUP($A1859,'Medical Examinations'!$A$2:$J$2336,4,FALSE)</f>
        <v>No</v>
      </c>
      <c r="F1859" t="str">
        <f>VLOOKUP($A1859,'Medical Examinations'!$A$2:$J$2336,5,FALSE)</f>
        <v>No</v>
      </c>
      <c r="G1859" t="str">
        <f>VLOOKUP($A1859,'Medical Examinations'!$A$2:$J$2336,6,FALSE)</f>
        <v>No</v>
      </c>
      <c r="H1859" s="17">
        <f>VLOOKUP($A1859,'Medical Examinations'!$A$2:$J$2336,7,FALSE)</f>
        <v>0</v>
      </c>
      <c r="I1859" t="str">
        <f>VLOOKUP($A1859,'Medical Examinations'!$A$2:$J$2336,8,FALSE)</f>
        <v>No</v>
      </c>
      <c r="J1859" t="str">
        <f>VLOOKUP($A1859,'Medical Examinations'!$A$2:$J$2336,9,FALSE)</f>
        <v>Underweight</v>
      </c>
      <c r="K1859" t="str">
        <f>VLOOKUP($A1859,'Medical Examinations'!$A$2:$J$2336,10,FALSE)</f>
        <v>Normal</v>
      </c>
      <c r="L1859" s="18">
        <f>VLOOKUP($A1859,'Hospitalisation Details'!$A$2:$H$2345,2,FALSE)</f>
        <v>30131</v>
      </c>
      <c r="M1859" s="13">
        <f>VLOOKUP($A1859,'Hospitalisation Details'!$A$2:$H$2345,4,FALSE)</f>
        <v>4392.7</v>
      </c>
      <c r="N1859" t="str">
        <f>VLOOKUP($A1859,'Hospitalisation Details'!$A$2:$H$2345,5,FALSE)</f>
        <v>tier - 2</v>
      </c>
      <c r="O1859" t="str">
        <f>VLOOKUP($A1859,'Hospitalisation Details'!$A$2:$H$2345,6,FALSE)</f>
        <v>tier - 2</v>
      </c>
      <c r="P1859" t="str">
        <f>VLOOKUP($A1859,'Hospitalisation Details'!$A$2:$H$2345,7,FALSE)</f>
        <v>R1013</v>
      </c>
      <c r="Q1859" s="17">
        <f>VLOOKUP($A1859,'Hospitalisation Details'!$A$2:$H$2345,8,FALSE)</f>
        <v>40</v>
      </c>
    </row>
    <row r="1860" spans="1:17" x14ac:dyDescent="0.25">
      <c r="A1860" t="str">
        <f>'Customer Names'!A1860</f>
        <v>Id1859</v>
      </c>
      <c r="B1860" t="str">
        <f>VLOOKUP($A1860,'Customer Names'!$A$2:$D$2336,3,FALSE)</f>
        <v>Martina</v>
      </c>
      <c r="C1860" s="16">
        <f>VLOOKUP($A1860,'Medical Examinations'!$A$2:$J$2336,2,FALSE)</f>
        <v>24.3</v>
      </c>
      <c r="D1860" s="16">
        <f>VLOOKUP($A1860,'Medical Examinations'!$A$2:$J$2336,3,FALSE)</f>
        <v>4.9000000000000004</v>
      </c>
      <c r="E1860" t="str">
        <f>VLOOKUP($A1860,'Medical Examinations'!$A$2:$J$2336,4,FALSE)</f>
        <v>yes</v>
      </c>
      <c r="F1860" t="str">
        <f>VLOOKUP($A1860,'Medical Examinations'!$A$2:$J$2336,5,FALSE)</f>
        <v>No</v>
      </c>
      <c r="G1860" t="str">
        <f>VLOOKUP($A1860,'Medical Examinations'!$A$2:$J$2336,6,FALSE)</f>
        <v>Yes</v>
      </c>
      <c r="H1860" s="17">
        <f>VLOOKUP($A1860,'Medical Examinations'!$A$2:$J$2336,7,FALSE)</f>
        <v>1</v>
      </c>
      <c r="I1860" t="str">
        <f>VLOOKUP($A1860,'Medical Examinations'!$A$2:$J$2336,8,FALSE)</f>
        <v>No</v>
      </c>
      <c r="J1860" t="str">
        <f>VLOOKUP($A1860,'Medical Examinations'!$A$2:$J$2336,9,FALSE)</f>
        <v>Normal Weight</v>
      </c>
      <c r="K1860" t="str">
        <f>VLOOKUP($A1860,'Medical Examinations'!$A$2:$J$2336,10,FALSE)</f>
        <v>Normal</v>
      </c>
      <c r="L1860" s="18">
        <f>VLOOKUP($A1860,'Hospitalisation Details'!$A$2:$H$2345,2,FALSE)</f>
        <v>35763</v>
      </c>
      <c r="M1860" s="13">
        <f>VLOOKUP($A1860,'Hospitalisation Details'!$A$2:$H$2345,4,FALSE)</f>
        <v>4391.6499999999996</v>
      </c>
      <c r="N1860" t="str">
        <f>VLOOKUP($A1860,'Hospitalisation Details'!$A$2:$H$2345,5,FALSE)</f>
        <v>tier - 2</v>
      </c>
      <c r="O1860" t="str">
        <f>VLOOKUP($A1860,'Hospitalisation Details'!$A$2:$H$2345,6,FALSE)</f>
        <v>tier - 2</v>
      </c>
      <c r="P1860" t="str">
        <f>VLOOKUP($A1860,'Hospitalisation Details'!$A$2:$H$2345,7,FALSE)</f>
        <v>R1011</v>
      </c>
      <c r="Q1860" s="17">
        <f>VLOOKUP($A1860,'Hospitalisation Details'!$A$2:$H$2345,8,FALSE)</f>
        <v>25</v>
      </c>
    </row>
    <row r="1861" spans="1:17" x14ac:dyDescent="0.25">
      <c r="A1861" t="str">
        <f>'Customer Names'!A1861</f>
        <v>Id1860</v>
      </c>
      <c r="B1861" t="str">
        <f>VLOOKUP($A1861,'Customer Names'!$A$2:$D$2336,3,FALSE)</f>
        <v>Elizabeth L</v>
      </c>
      <c r="C1861" s="16">
        <f>VLOOKUP($A1861,'Medical Examinations'!$A$2:$J$2336,2,FALSE)</f>
        <v>29.734999999999999</v>
      </c>
      <c r="D1861" s="16">
        <f>VLOOKUP($A1861,'Medical Examinations'!$A$2:$J$2336,3,FALSE)</f>
        <v>5.78</v>
      </c>
      <c r="E1861" t="str">
        <f>VLOOKUP($A1861,'Medical Examinations'!$A$2:$J$2336,4,FALSE)</f>
        <v>No</v>
      </c>
      <c r="F1861" t="str">
        <f>VLOOKUP($A1861,'Medical Examinations'!$A$2:$J$2336,5,FALSE)</f>
        <v>No</v>
      </c>
      <c r="G1861" t="str">
        <f>VLOOKUP($A1861,'Medical Examinations'!$A$2:$J$2336,6,FALSE)</f>
        <v>No</v>
      </c>
      <c r="H1861" s="17">
        <f>VLOOKUP($A1861,'Medical Examinations'!$A$2:$J$2336,7,FALSE)</f>
        <v>0</v>
      </c>
      <c r="I1861" t="str">
        <f>VLOOKUP($A1861,'Medical Examinations'!$A$2:$J$2336,8,FALSE)</f>
        <v>No</v>
      </c>
      <c r="J1861" t="str">
        <f>VLOOKUP($A1861,'Medical Examinations'!$A$2:$J$2336,9,FALSE)</f>
        <v>Overweight</v>
      </c>
      <c r="K1861" t="str">
        <f>VLOOKUP($A1861,'Medical Examinations'!$A$2:$J$2336,10,FALSE)</f>
        <v>Prediabetes</v>
      </c>
      <c r="L1861" s="18">
        <f>VLOOKUP($A1861,'Hospitalisation Details'!$A$2:$H$2345,2,FALSE)</f>
        <v>33113</v>
      </c>
      <c r="M1861" s="13">
        <f>VLOOKUP($A1861,'Hospitalisation Details'!$A$2:$H$2345,4,FALSE)</f>
        <v>4357.04</v>
      </c>
      <c r="N1861" t="str">
        <f>VLOOKUP($A1861,'Hospitalisation Details'!$A$2:$H$2345,5,FALSE)</f>
        <v>tier - 2</v>
      </c>
      <c r="O1861" t="str">
        <f>VLOOKUP($A1861,'Hospitalisation Details'!$A$2:$H$2345,6,FALSE)</f>
        <v>tier - 3</v>
      </c>
      <c r="P1861" t="str">
        <f>VLOOKUP($A1861,'Hospitalisation Details'!$A$2:$H$2345,7,FALSE)</f>
        <v>R1012</v>
      </c>
      <c r="Q1861" s="17">
        <f>VLOOKUP($A1861,'Hospitalisation Details'!$A$2:$H$2345,8,FALSE)</f>
        <v>32</v>
      </c>
    </row>
    <row r="1862" spans="1:17" x14ac:dyDescent="0.25">
      <c r="A1862" t="str">
        <f>'Customer Names'!A1862</f>
        <v>Id1861</v>
      </c>
      <c r="B1862" t="str">
        <f>VLOOKUP($A1862,'Customer Names'!$A$2:$D$2336,3,FALSE)</f>
        <v>Stephanie C.</v>
      </c>
      <c r="C1862" s="16">
        <f>VLOOKUP($A1862,'Medical Examinations'!$A$2:$J$2336,2,FALSE)</f>
        <v>29.26</v>
      </c>
      <c r="D1862" s="16">
        <f>VLOOKUP($A1862,'Medical Examinations'!$A$2:$J$2336,3,FALSE)</f>
        <v>4.7</v>
      </c>
      <c r="E1862" t="str">
        <f>VLOOKUP($A1862,'Medical Examinations'!$A$2:$J$2336,4,FALSE)</f>
        <v>No</v>
      </c>
      <c r="F1862" t="str">
        <f>VLOOKUP($A1862,'Medical Examinations'!$A$2:$J$2336,5,FALSE)</f>
        <v>No</v>
      </c>
      <c r="G1862" t="str">
        <f>VLOOKUP($A1862,'Medical Examinations'!$A$2:$J$2336,6,FALSE)</f>
        <v>No</v>
      </c>
      <c r="H1862" s="17">
        <f>VLOOKUP($A1862,'Medical Examinations'!$A$2:$J$2336,7,FALSE)</f>
        <v>0</v>
      </c>
      <c r="I1862" t="str">
        <f>VLOOKUP($A1862,'Medical Examinations'!$A$2:$J$2336,8,FALSE)</f>
        <v>No</v>
      </c>
      <c r="J1862" t="str">
        <f>VLOOKUP($A1862,'Medical Examinations'!$A$2:$J$2336,9,FALSE)</f>
        <v>Overweight</v>
      </c>
      <c r="K1862" t="str">
        <f>VLOOKUP($A1862,'Medical Examinations'!$A$2:$J$2336,10,FALSE)</f>
        <v>Normal</v>
      </c>
      <c r="L1862" s="18">
        <f>VLOOKUP($A1862,'Hospitalisation Details'!$A$2:$H$2345,2,FALSE)</f>
        <v>33494</v>
      </c>
      <c r="M1862" s="13">
        <f>VLOOKUP($A1862,'Hospitalisation Details'!$A$2:$H$2345,4,FALSE)</f>
        <v>4350.51</v>
      </c>
      <c r="N1862" t="str">
        <f>VLOOKUP($A1862,'Hospitalisation Details'!$A$2:$H$2345,5,FALSE)</f>
        <v>tier - 2</v>
      </c>
      <c r="O1862" t="str">
        <f>VLOOKUP($A1862,'Hospitalisation Details'!$A$2:$H$2345,6,FALSE)</f>
        <v>tier - 2</v>
      </c>
      <c r="P1862" t="str">
        <f>VLOOKUP($A1862,'Hospitalisation Details'!$A$2:$H$2345,7,FALSE)</f>
        <v>R1013</v>
      </c>
      <c r="Q1862" s="17">
        <f>VLOOKUP($A1862,'Hospitalisation Details'!$A$2:$H$2345,8,FALSE)</f>
        <v>31</v>
      </c>
    </row>
    <row r="1863" spans="1:17" x14ac:dyDescent="0.25">
      <c r="A1863" t="str">
        <f>'Customer Names'!A1863</f>
        <v>Id1862</v>
      </c>
      <c r="B1863" t="str">
        <f>VLOOKUP($A1863,'Customer Names'!$A$2:$D$2336,3,FALSE)</f>
        <v>Katie</v>
      </c>
      <c r="C1863" s="16">
        <f>VLOOKUP($A1863,'Medical Examinations'!$A$2:$J$2336,2,FALSE)</f>
        <v>33</v>
      </c>
      <c r="D1863" s="16">
        <f>VLOOKUP($A1863,'Medical Examinations'!$A$2:$J$2336,3,FALSE)</f>
        <v>6.28</v>
      </c>
      <c r="E1863" t="str">
        <f>VLOOKUP($A1863,'Medical Examinations'!$A$2:$J$2336,4,FALSE)</f>
        <v>No</v>
      </c>
      <c r="F1863" t="str">
        <f>VLOOKUP($A1863,'Medical Examinations'!$A$2:$J$2336,5,FALSE)</f>
        <v>No</v>
      </c>
      <c r="G1863" t="str">
        <f>VLOOKUP($A1863,'Medical Examinations'!$A$2:$J$2336,6,FALSE)</f>
        <v>No</v>
      </c>
      <c r="H1863" s="17">
        <f>VLOOKUP($A1863,'Medical Examinations'!$A$2:$J$2336,7,FALSE)</f>
        <v>0</v>
      </c>
      <c r="I1863" t="str">
        <f>VLOOKUP($A1863,'Medical Examinations'!$A$2:$J$2336,8,FALSE)</f>
        <v>No</v>
      </c>
      <c r="J1863" t="str">
        <f>VLOOKUP($A1863,'Medical Examinations'!$A$2:$J$2336,9,FALSE)</f>
        <v>Obesity</v>
      </c>
      <c r="K1863" t="str">
        <f>VLOOKUP($A1863,'Medical Examinations'!$A$2:$J$2336,10,FALSE)</f>
        <v>Prediabetes</v>
      </c>
      <c r="L1863" s="18">
        <f>VLOOKUP($A1863,'Hospitalisation Details'!$A$2:$H$2345,2,FALSE)</f>
        <v>34639</v>
      </c>
      <c r="M1863" s="13">
        <f>VLOOKUP($A1863,'Hospitalisation Details'!$A$2:$H$2345,4,FALSE)</f>
        <v>4349.46</v>
      </c>
      <c r="N1863" t="str">
        <f>VLOOKUP($A1863,'Hospitalisation Details'!$A$2:$H$2345,5,FALSE)</f>
        <v>tier - 2</v>
      </c>
      <c r="O1863" t="str">
        <f>VLOOKUP($A1863,'Hospitalisation Details'!$A$2:$H$2345,6,FALSE)</f>
        <v>tier - 2</v>
      </c>
      <c r="P1863" t="str">
        <f>VLOOKUP($A1863,'Hospitalisation Details'!$A$2:$H$2345,7,FALSE)</f>
        <v>R1013</v>
      </c>
      <c r="Q1863" s="17">
        <f>VLOOKUP($A1863,'Hospitalisation Details'!$A$2:$H$2345,8,FALSE)</f>
        <v>28</v>
      </c>
    </row>
    <row r="1864" spans="1:17" x14ac:dyDescent="0.25">
      <c r="A1864" t="str">
        <f>'Customer Names'!A1864</f>
        <v>Id1863</v>
      </c>
      <c r="B1864" t="str">
        <f>VLOOKUP($A1864,'Customer Names'!$A$2:$D$2336,3,FALSE)</f>
        <v>Callie</v>
      </c>
      <c r="C1864" s="16">
        <f>VLOOKUP($A1864,'Medical Examinations'!$A$2:$J$2336,2,FALSE)</f>
        <v>31.065000000000001</v>
      </c>
      <c r="D1864" s="16">
        <f>VLOOKUP($A1864,'Medical Examinations'!$A$2:$J$2336,3,FALSE)</f>
        <v>4.2300000000000004</v>
      </c>
      <c r="E1864" t="str">
        <f>VLOOKUP($A1864,'Medical Examinations'!$A$2:$J$2336,4,FALSE)</f>
        <v>No</v>
      </c>
      <c r="F1864" t="str">
        <f>VLOOKUP($A1864,'Medical Examinations'!$A$2:$J$2336,5,FALSE)</f>
        <v>No</v>
      </c>
      <c r="G1864" t="str">
        <f>VLOOKUP($A1864,'Medical Examinations'!$A$2:$J$2336,6,FALSE)</f>
        <v>No</v>
      </c>
      <c r="H1864" s="17">
        <f>VLOOKUP($A1864,'Medical Examinations'!$A$2:$J$2336,7,FALSE)</f>
        <v>0</v>
      </c>
      <c r="I1864" t="str">
        <f>VLOOKUP($A1864,'Medical Examinations'!$A$2:$J$2336,8,FALSE)</f>
        <v>No</v>
      </c>
      <c r="J1864" t="str">
        <f>VLOOKUP($A1864,'Medical Examinations'!$A$2:$J$2336,9,FALSE)</f>
        <v>Obesity</v>
      </c>
      <c r="K1864" t="str">
        <f>VLOOKUP($A1864,'Medical Examinations'!$A$2:$J$2336,10,FALSE)</f>
        <v>Normal</v>
      </c>
      <c r="L1864" s="18">
        <f>VLOOKUP($A1864,'Hospitalisation Details'!$A$2:$H$2345,2,FALSE)</f>
        <v>33390</v>
      </c>
      <c r="M1864" s="13">
        <f>VLOOKUP($A1864,'Hospitalisation Details'!$A$2:$H$2345,4,FALSE)</f>
        <v>4347.0200000000004</v>
      </c>
      <c r="N1864" t="str">
        <f>VLOOKUP($A1864,'Hospitalisation Details'!$A$2:$H$2345,5,FALSE)</f>
        <v>tier - 2</v>
      </c>
      <c r="O1864" t="str">
        <f>VLOOKUP($A1864,'Hospitalisation Details'!$A$2:$H$2345,6,FALSE)</f>
        <v>tier - 1</v>
      </c>
      <c r="P1864" t="str">
        <f>VLOOKUP($A1864,'Hospitalisation Details'!$A$2:$H$2345,7,FALSE)</f>
        <v>R1024</v>
      </c>
      <c r="Q1864" s="17">
        <f>VLOOKUP($A1864,'Hospitalisation Details'!$A$2:$H$2345,8,FALSE)</f>
        <v>32</v>
      </c>
    </row>
    <row r="1865" spans="1:17" x14ac:dyDescent="0.25">
      <c r="A1865" t="str">
        <f>'Customer Names'!A1865</f>
        <v>Id1864</v>
      </c>
      <c r="B1865" t="str">
        <f>VLOOKUP($A1865,'Customer Names'!$A$2:$D$2336,3,FALSE)</f>
        <v>Inna</v>
      </c>
      <c r="C1865" s="16">
        <f>VLOOKUP($A1865,'Medical Examinations'!$A$2:$J$2336,2,FALSE)</f>
        <v>26.51</v>
      </c>
      <c r="D1865" s="16">
        <f>VLOOKUP($A1865,'Medical Examinations'!$A$2:$J$2336,3,FALSE)</f>
        <v>6.17</v>
      </c>
      <c r="E1865" t="str">
        <f>VLOOKUP($A1865,'Medical Examinations'!$A$2:$J$2336,4,FALSE)</f>
        <v>No</v>
      </c>
      <c r="F1865" t="str">
        <f>VLOOKUP($A1865,'Medical Examinations'!$A$2:$J$2336,5,FALSE)</f>
        <v>No</v>
      </c>
      <c r="G1865" t="str">
        <f>VLOOKUP($A1865,'Medical Examinations'!$A$2:$J$2336,6,FALSE)</f>
        <v>No</v>
      </c>
      <c r="H1865" s="17">
        <f>VLOOKUP($A1865,'Medical Examinations'!$A$2:$J$2336,7,FALSE)</f>
        <v>0</v>
      </c>
      <c r="I1865" t="str">
        <f>VLOOKUP($A1865,'Medical Examinations'!$A$2:$J$2336,8,FALSE)</f>
        <v>No</v>
      </c>
      <c r="J1865" t="str">
        <f>VLOOKUP($A1865,'Medical Examinations'!$A$2:$J$2336,9,FALSE)</f>
        <v>Overweight</v>
      </c>
      <c r="K1865" t="str">
        <f>VLOOKUP($A1865,'Medical Examinations'!$A$2:$J$2336,10,FALSE)</f>
        <v>Prediabetes</v>
      </c>
      <c r="L1865" s="18">
        <f>VLOOKUP($A1865,'Hospitalisation Details'!$A$2:$H$2345,2,FALSE)</f>
        <v>34633</v>
      </c>
      <c r="M1865" s="13">
        <f>VLOOKUP($A1865,'Hospitalisation Details'!$A$2:$H$2345,4,FALSE)</f>
        <v>4340.4399999999996</v>
      </c>
      <c r="N1865" t="str">
        <f>VLOOKUP($A1865,'Hospitalisation Details'!$A$2:$H$2345,5,FALSE)</f>
        <v>tier - 2</v>
      </c>
      <c r="O1865" t="str">
        <f>VLOOKUP($A1865,'Hospitalisation Details'!$A$2:$H$2345,6,FALSE)</f>
        <v>tier - 1</v>
      </c>
      <c r="P1865" t="str">
        <f>VLOOKUP($A1865,'Hospitalisation Details'!$A$2:$H$2345,7,FALSE)</f>
        <v>R1013</v>
      </c>
      <c r="Q1865" s="17">
        <f>VLOOKUP($A1865,'Hospitalisation Details'!$A$2:$H$2345,8,FALSE)</f>
        <v>28</v>
      </c>
    </row>
    <row r="1866" spans="1:17" x14ac:dyDescent="0.25">
      <c r="A1866" t="str">
        <f>'Customer Names'!A1866</f>
        <v>Id1865</v>
      </c>
      <c r="B1866" t="str">
        <f>VLOOKUP($A1866,'Customer Names'!$A$2:$D$2336,3,FALSE)</f>
        <v>Mary K.</v>
      </c>
      <c r="C1866" s="16">
        <f>VLOOKUP($A1866,'Medical Examinations'!$A$2:$J$2336,2,FALSE)</f>
        <v>28.88</v>
      </c>
      <c r="D1866" s="16">
        <f>VLOOKUP($A1866,'Medical Examinations'!$A$2:$J$2336,3,FALSE)</f>
        <v>4.96</v>
      </c>
      <c r="E1866" t="str">
        <f>VLOOKUP($A1866,'Medical Examinations'!$A$2:$J$2336,4,FALSE)</f>
        <v>No</v>
      </c>
      <c r="F1866" t="str">
        <f>VLOOKUP($A1866,'Medical Examinations'!$A$2:$J$2336,5,FALSE)</f>
        <v>No</v>
      </c>
      <c r="G1866" t="str">
        <f>VLOOKUP($A1866,'Medical Examinations'!$A$2:$J$2336,6,FALSE)</f>
        <v>No</v>
      </c>
      <c r="H1866" s="17">
        <f>VLOOKUP($A1866,'Medical Examinations'!$A$2:$J$2336,7,FALSE)</f>
        <v>0</v>
      </c>
      <c r="I1866" t="str">
        <f>VLOOKUP($A1866,'Medical Examinations'!$A$2:$J$2336,8,FALSE)</f>
        <v>No</v>
      </c>
      <c r="J1866" t="str">
        <f>VLOOKUP($A1866,'Medical Examinations'!$A$2:$J$2336,9,FALSE)</f>
        <v>Overweight</v>
      </c>
      <c r="K1866" t="str">
        <f>VLOOKUP($A1866,'Medical Examinations'!$A$2:$J$2336,10,FALSE)</f>
        <v>Normal</v>
      </c>
      <c r="L1866" s="18">
        <f>VLOOKUP($A1866,'Hospitalisation Details'!$A$2:$H$2345,2,FALSE)</f>
        <v>34640</v>
      </c>
      <c r="M1866" s="13">
        <f>VLOOKUP($A1866,'Hospitalisation Details'!$A$2:$H$2345,4,FALSE)</f>
        <v>4337.74</v>
      </c>
      <c r="N1866" t="str">
        <f>VLOOKUP($A1866,'Hospitalisation Details'!$A$2:$H$2345,5,FALSE)</f>
        <v>tier - 2</v>
      </c>
      <c r="O1866" t="str">
        <f>VLOOKUP($A1866,'Hospitalisation Details'!$A$2:$H$2345,6,FALSE)</f>
        <v>tier - 1</v>
      </c>
      <c r="P1866" t="str">
        <f>VLOOKUP($A1866,'Hospitalisation Details'!$A$2:$H$2345,7,FALSE)</f>
        <v>R1024</v>
      </c>
      <c r="Q1866" s="17">
        <f>VLOOKUP($A1866,'Hospitalisation Details'!$A$2:$H$2345,8,FALSE)</f>
        <v>28</v>
      </c>
    </row>
    <row r="1867" spans="1:17" x14ac:dyDescent="0.25">
      <c r="A1867" t="str">
        <f>'Customer Names'!A1867</f>
        <v>Id1866</v>
      </c>
      <c r="B1867" t="str">
        <f>VLOOKUP($A1867,'Customer Names'!$A$2:$D$2336,3,FALSE)</f>
        <v>Samuel M.</v>
      </c>
      <c r="C1867" s="16">
        <f>VLOOKUP($A1867,'Medical Examinations'!$A$2:$J$2336,2,FALSE)</f>
        <v>35.814999999999998</v>
      </c>
      <c r="D1867" s="16">
        <f>VLOOKUP($A1867,'Medical Examinations'!$A$2:$J$2336,3,FALSE)</f>
        <v>5.1100000000000003</v>
      </c>
      <c r="E1867" t="str">
        <f>VLOOKUP($A1867,'Medical Examinations'!$A$2:$J$2336,4,FALSE)</f>
        <v>yes</v>
      </c>
      <c r="F1867" t="str">
        <f>VLOOKUP($A1867,'Medical Examinations'!$A$2:$J$2336,5,FALSE)</f>
        <v>No</v>
      </c>
      <c r="G1867" t="str">
        <f>VLOOKUP($A1867,'Medical Examinations'!$A$2:$J$2336,6,FALSE)</f>
        <v>No</v>
      </c>
      <c r="H1867" s="17">
        <f>VLOOKUP($A1867,'Medical Examinations'!$A$2:$J$2336,7,FALSE)</f>
        <v>1</v>
      </c>
      <c r="I1867" t="str">
        <f>VLOOKUP($A1867,'Medical Examinations'!$A$2:$J$2336,8,FALSE)</f>
        <v>No</v>
      </c>
      <c r="J1867" t="str">
        <f>VLOOKUP($A1867,'Medical Examinations'!$A$2:$J$2336,9,FALSE)</f>
        <v>Obesity</v>
      </c>
      <c r="K1867" t="str">
        <f>VLOOKUP($A1867,'Medical Examinations'!$A$2:$J$2336,10,FALSE)</f>
        <v>Normal</v>
      </c>
      <c r="L1867" s="18">
        <f>VLOOKUP($A1867,'Hospitalisation Details'!$A$2:$H$2345,2,FALSE)</f>
        <v>32496</v>
      </c>
      <c r="M1867" s="13">
        <f>VLOOKUP($A1867,'Hospitalisation Details'!$A$2:$H$2345,4,FALSE)</f>
        <v>4320.41</v>
      </c>
      <c r="N1867" t="str">
        <f>VLOOKUP($A1867,'Hospitalisation Details'!$A$2:$H$2345,5,FALSE)</f>
        <v>tier - 2</v>
      </c>
      <c r="O1867" t="str">
        <f>VLOOKUP($A1867,'Hospitalisation Details'!$A$2:$H$2345,6,FALSE)</f>
        <v>tier - 1</v>
      </c>
      <c r="P1867" t="str">
        <f>VLOOKUP($A1867,'Hospitalisation Details'!$A$2:$H$2345,7,FALSE)</f>
        <v>R1012</v>
      </c>
      <c r="Q1867" s="17">
        <f>VLOOKUP($A1867,'Hospitalisation Details'!$A$2:$H$2345,8,FALSE)</f>
        <v>34</v>
      </c>
    </row>
    <row r="1868" spans="1:17" x14ac:dyDescent="0.25">
      <c r="A1868" t="str">
        <f>'Customer Names'!A1868</f>
        <v>Id1867</v>
      </c>
      <c r="B1868" t="str">
        <f>VLOOKUP($A1868,'Customer Names'!$A$2:$D$2336,3,FALSE)</f>
        <v>Kimberly</v>
      </c>
      <c r="C1868" s="16">
        <f>VLOOKUP($A1868,'Medical Examinations'!$A$2:$J$2336,2,FALSE)</f>
        <v>21.28</v>
      </c>
      <c r="D1868" s="16">
        <f>VLOOKUP($A1868,'Medical Examinations'!$A$2:$J$2336,3,FALSE)</f>
        <v>4.05</v>
      </c>
      <c r="E1868" t="str">
        <f>VLOOKUP($A1868,'Medical Examinations'!$A$2:$J$2336,4,FALSE)</f>
        <v>No</v>
      </c>
      <c r="F1868" t="str">
        <f>VLOOKUP($A1868,'Medical Examinations'!$A$2:$J$2336,5,FALSE)</f>
        <v>yes</v>
      </c>
      <c r="G1868" t="str">
        <f>VLOOKUP($A1868,'Medical Examinations'!$A$2:$J$2336,6,FALSE)</f>
        <v>No</v>
      </c>
      <c r="H1868" s="17">
        <f>VLOOKUP($A1868,'Medical Examinations'!$A$2:$J$2336,7,FALSE)</f>
        <v>1</v>
      </c>
      <c r="I1868" t="str">
        <f>VLOOKUP($A1868,'Medical Examinations'!$A$2:$J$2336,8,FALSE)</f>
        <v>No</v>
      </c>
      <c r="J1868" t="str">
        <f>VLOOKUP($A1868,'Medical Examinations'!$A$2:$J$2336,9,FALSE)</f>
        <v>Normal Weight</v>
      </c>
      <c r="K1868" t="str">
        <f>VLOOKUP($A1868,'Medical Examinations'!$A$2:$J$2336,10,FALSE)</f>
        <v>Normal</v>
      </c>
      <c r="L1868" s="18">
        <f>VLOOKUP($A1868,'Hospitalisation Details'!$A$2:$H$2345,2,FALSE)</f>
        <v>36855</v>
      </c>
      <c r="M1868" s="13">
        <f>VLOOKUP($A1868,'Hospitalisation Details'!$A$2:$H$2345,4,FALSE)</f>
        <v>4296.2700000000004</v>
      </c>
      <c r="N1868" t="str">
        <f>VLOOKUP($A1868,'Hospitalisation Details'!$A$2:$H$2345,5,FALSE)</f>
        <v>tier - 2</v>
      </c>
      <c r="O1868" t="str">
        <f>VLOOKUP($A1868,'Hospitalisation Details'!$A$2:$H$2345,6,FALSE)</f>
        <v>tier - 3</v>
      </c>
      <c r="P1868" t="str">
        <f>VLOOKUP($A1868,'Hospitalisation Details'!$A$2:$H$2345,7,FALSE)</f>
        <v>R1012</v>
      </c>
      <c r="Q1868" s="17">
        <f>VLOOKUP($A1868,'Hospitalisation Details'!$A$2:$H$2345,8,FALSE)</f>
        <v>22</v>
      </c>
    </row>
    <row r="1869" spans="1:17" x14ac:dyDescent="0.25">
      <c r="A1869" t="str">
        <f>'Customer Names'!A1869</f>
        <v>Id1868</v>
      </c>
      <c r="B1869" t="str">
        <f>VLOOKUP($A1869,'Customer Names'!$A$2:$D$2336,3,FALSE)</f>
        <v>Tom J.</v>
      </c>
      <c r="C1869" s="16">
        <f>VLOOKUP($A1869,'Medical Examinations'!$A$2:$J$2336,2,FALSE)</f>
        <v>33.81</v>
      </c>
      <c r="D1869" s="16">
        <f>VLOOKUP($A1869,'Medical Examinations'!$A$2:$J$2336,3,FALSE)</f>
        <v>6.49</v>
      </c>
      <c r="E1869" t="str">
        <f>VLOOKUP($A1869,'Medical Examinations'!$A$2:$J$2336,4,FALSE)</f>
        <v>No</v>
      </c>
      <c r="F1869" t="str">
        <f>VLOOKUP($A1869,'Medical Examinations'!$A$2:$J$2336,5,FALSE)</f>
        <v>No</v>
      </c>
      <c r="G1869" t="str">
        <f>VLOOKUP($A1869,'Medical Examinations'!$A$2:$J$2336,6,FALSE)</f>
        <v>Yes</v>
      </c>
      <c r="H1869" s="17">
        <f>VLOOKUP($A1869,'Medical Examinations'!$A$2:$J$2336,7,FALSE)</f>
        <v>1</v>
      </c>
      <c r="I1869" t="str">
        <f>VLOOKUP($A1869,'Medical Examinations'!$A$2:$J$2336,8,FALSE)</f>
        <v>No</v>
      </c>
      <c r="J1869" t="str">
        <f>VLOOKUP($A1869,'Medical Examinations'!$A$2:$J$2336,9,FALSE)</f>
        <v>Obesity</v>
      </c>
      <c r="K1869" t="str">
        <f>VLOOKUP($A1869,'Medical Examinations'!$A$2:$J$2336,10,FALSE)</f>
        <v>Prediabetes</v>
      </c>
      <c r="L1869" s="18">
        <f>VLOOKUP($A1869,'Hospitalisation Details'!$A$2:$H$2345,2,FALSE)</f>
        <v>37780</v>
      </c>
      <c r="M1869" s="13">
        <f>VLOOKUP($A1869,'Hospitalisation Details'!$A$2:$H$2345,4,FALSE)</f>
        <v>4278.55</v>
      </c>
      <c r="N1869" t="str">
        <f>VLOOKUP($A1869,'Hospitalisation Details'!$A$2:$H$2345,5,FALSE)</f>
        <v>tier - 2</v>
      </c>
      <c r="O1869" t="str">
        <f>VLOOKUP($A1869,'Hospitalisation Details'!$A$2:$H$2345,6,FALSE)</f>
        <v>tier - 1</v>
      </c>
      <c r="P1869" t="str">
        <f>VLOOKUP($A1869,'Hospitalisation Details'!$A$2:$H$2345,7,FALSE)</f>
        <v>R1021</v>
      </c>
      <c r="Q1869" s="17">
        <f>VLOOKUP($A1869,'Hospitalisation Details'!$A$2:$H$2345,8,FALSE)</f>
        <v>20</v>
      </c>
    </row>
    <row r="1870" spans="1:17" x14ac:dyDescent="0.25">
      <c r="A1870" t="str">
        <f>'Customer Names'!A1870</f>
        <v>Id1869</v>
      </c>
      <c r="B1870" t="str">
        <f>VLOOKUP($A1870,'Customer Names'!$A$2:$D$2336,3,FALSE)</f>
        <v>Zachary</v>
      </c>
      <c r="C1870" s="16">
        <f>VLOOKUP($A1870,'Medical Examinations'!$A$2:$J$2336,2,FALSE)</f>
        <v>44.22</v>
      </c>
      <c r="D1870" s="16">
        <f>VLOOKUP($A1870,'Medical Examinations'!$A$2:$J$2336,3,FALSE)</f>
        <v>4.1900000000000004</v>
      </c>
      <c r="E1870" t="str">
        <f>VLOOKUP($A1870,'Medical Examinations'!$A$2:$J$2336,4,FALSE)</f>
        <v>No</v>
      </c>
      <c r="F1870" t="str">
        <f>VLOOKUP($A1870,'Medical Examinations'!$A$2:$J$2336,5,FALSE)</f>
        <v>No</v>
      </c>
      <c r="G1870" t="str">
        <f>VLOOKUP($A1870,'Medical Examinations'!$A$2:$J$2336,6,FALSE)</f>
        <v>No</v>
      </c>
      <c r="H1870" s="17">
        <f>VLOOKUP($A1870,'Medical Examinations'!$A$2:$J$2336,7,FALSE)</f>
        <v>1</v>
      </c>
      <c r="I1870" t="str">
        <f>VLOOKUP($A1870,'Medical Examinations'!$A$2:$J$2336,8,FALSE)</f>
        <v>No</v>
      </c>
      <c r="J1870" t="str">
        <f>VLOOKUP($A1870,'Medical Examinations'!$A$2:$J$2336,9,FALSE)</f>
        <v>Obesity</v>
      </c>
      <c r="K1870" t="str">
        <f>VLOOKUP($A1870,'Medical Examinations'!$A$2:$J$2336,10,FALSE)</f>
        <v>Normal</v>
      </c>
      <c r="L1870" s="18">
        <f>VLOOKUP($A1870,'Hospitalisation Details'!$A$2:$H$2345,2,FALSE)</f>
        <v>33773</v>
      </c>
      <c r="M1870" s="13">
        <f>VLOOKUP($A1870,'Hospitalisation Details'!$A$2:$H$2345,4,FALSE)</f>
        <v>4266.17</v>
      </c>
      <c r="N1870" t="str">
        <f>VLOOKUP($A1870,'Hospitalisation Details'!$A$2:$H$2345,5,FALSE)</f>
        <v>tier - 3</v>
      </c>
      <c r="O1870" t="str">
        <f>VLOOKUP($A1870,'Hospitalisation Details'!$A$2:$H$2345,6,FALSE)</f>
        <v>tier - 2</v>
      </c>
      <c r="P1870" t="str">
        <f>VLOOKUP($A1870,'Hospitalisation Details'!$A$2:$H$2345,7,FALSE)</f>
        <v>R1013</v>
      </c>
      <c r="Q1870" s="17">
        <f>VLOOKUP($A1870,'Hospitalisation Details'!$A$2:$H$2345,8,FALSE)</f>
        <v>30</v>
      </c>
    </row>
    <row r="1871" spans="1:17" x14ac:dyDescent="0.25">
      <c r="A1871" t="str">
        <f>'Customer Names'!A1871</f>
        <v>Id1870</v>
      </c>
      <c r="B1871" t="str">
        <f>VLOOKUP($A1871,'Customer Names'!$A$2:$D$2336,3,FALSE)</f>
        <v>Dane</v>
      </c>
      <c r="C1871" s="16">
        <f>VLOOKUP($A1871,'Medical Examinations'!$A$2:$J$2336,2,FALSE)</f>
        <v>15.46</v>
      </c>
      <c r="D1871" s="16">
        <f>VLOOKUP($A1871,'Medical Examinations'!$A$2:$J$2336,3,FALSE)</f>
        <v>4.99</v>
      </c>
      <c r="E1871" t="str">
        <f>VLOOKUP($A1871,'Medical Examinations'!$A$2:$J$2336,4,FALSE)</f>
        <v>yes</v>
      </c>
      <c r="F1871" t="str">
        <f>VLOOKUP($A1871,'Medical Examinations'!$A$2:$J$2336,5,FALSE)</f>
        <v>No</v>
      </c>
      <c r="G1871" t="str">
        <f>VLOOKUP($A1871,'Medical Examinations'!$A$2:$J$2336,6,FALSE)</f>
        <v>Yes</v>
      </c>
      <c r="H1871" s="17">
        <f>VLOOKUP($A1871,'Medical Examinations'!$A$2:$J$2336,7,FALSE)</f>
        <v>1</v>
      </c>
      <c r="I1871" t="str">
        <f>VLOOKUP($A1871,'Medical Examinations'!$A$2:$J$2336,8,FALSE)</f>
        <v>No</v>
      </c>
      <c r="J1871" t="str">
        <f>VLOOKUP($A1871,'Medical Examinations'!$A$2:$J$2336,9,FALSE)</f>
        <v>Underweight</v>
      </c>
      <c r="K1871" t="str">
        <f>VLOOKUP($A1871,'Medical Examinations'!$A$2:$J$2336,10,FALSE)</f>
        <v>Normal</v>
      </c>
      <c r="L1871" s="18">
        <f>VLOOKUP($A1871,'Hospitalisation Details'!$A$2:$H$2345,2,FALSE)</f>
        <v>30640</v>
      </c>
      <c r="M1871" s="13">
        <f>VLOOKUP($A1871,'Hospitalisation Details'!$A$2:$H$2345,4,FALSE)</f>
        <v>4265.01</v>
      </c>
      <c r="N1871" t="str">
        <f>VLOOKUP($A1871,'Hospitalisation Details'!$A$2:$H$2345,5,FALSE)</f>
        <v>tier - 2</v>
      </c>
      <c r="O1871" t="str">
        <f>VLOOKUP($A1871,'Hospitalisation Details'!$A$2:$H$2345,6,FALSE)</f>
        <v>tier - 1</v>
      </c>
      <c r="P1871" t="str">
        <f>VLOOKUP($A1871,'Hospitalisation Details'!$A$2:$H$2345,7,FALSE)</f>
        <v>R1012</v>
      </c>
      <c r="Q1871" s="17">
        <f>VLOOKUP($A1871,'Hospitalisation Details'!$A$2:$H$2345,8,FALSE)</f>
        <v>39</v>
      </c>
    </row>
    <row r="1872" spans="1:17" x14ac:dyDescent="0.25">
      <c r="A1872" t="str">
        <f>'Customer Names'!A1872</f>
        <v>Id1871</v>
      </c>
      <c r="B1872" t="str">
        <f>VLOOKUP($A1872,'Customer Names'!$A$2:$D$2336,3,FALSE)</f>
        <v>Dougie J</v>
      </c>
      <c r="C1872" s="16">
        <f>VLOOKUP($A1872,'Medical Examinations'!$A$2:$J$2336,2,FALSE)</f>
        <v>30.3</v>
      </c>
      <c r="D1872" s="16">
        <f>VLOOKUP($A1872,'Medical Examinations'!$A$2:$J$2336,3,FALSE)</f>
        <v>4.7699999999999996</v>
      </c>
      <c r="E1872" t="str">
        <f>VLOOKUP($A1872,'Medical Examinations'!$A$2:$J$2336,4,FALSE)</f>
        <v>yes</v>
      </c>
      <c r="F1872" t="str">
        <f>VLOOKUP($A1872,'Medical Examinations'!$A$2:$J$2336,5,FALSE)</f>
        <v>No</v>
      </c>
      <c r="G1872" t="str">
        <f>VLOOKUP($A1872,'Medical Examinations'!$A$2:$J$2336,6,FALSE)</f>
        <v>No</v>
      </c>
      <c r="H1872" s="17">
        <f>VLOOKUP($A1872,'Medical Examinations'!$A$2:$J$2336,7,FALSE)</f>
        <v>1</v>
      </c>
      <c r="I1872" t="str">
        <f>VLOOKUP($A1872,'Medical Examinations'!$A$2:$J$2336,8,FALSE)</f>
        <v>No</v>
      </c>
      <c r="J1872" t="str">
        <f>VLOOKUP($A1872,'Medical Examinations'!$A$2:$J$2336,9,FALSE)</f>
        <v>Obesity</v>
      </c>
      <c r="K1872" t="str">
        <f>VLOOKUP($A1872,'Medical Examinations'!$A$2:$J$2336,10,FALSE)</f>
        <v>Normal</v>
      </c>
      <c r="L1872" s="18">
        <f>VLOOKUP($A1872,'Hospitalisation Details'!$A$2:$H$2345,2,FALSE)</f>
        <v>34986</v>
      </c>
      <c r="M1872" s="13">
        <f>VLOOKUP($A1872,'Hospitalisation Details'!$A$2:$H$2345,4,FALSE)</f>
        <v>4260.74</v>
      </c>
      <c r="N1872" t="str">
        <f>VLOOKUP($A1872,'Hospitalisation Details'!$A$2:$H$2345,5,FALSE)</f>
        <v>tier - 3</v>
      </c>
      <c r="O1872" t="str">
        <f>VLOOKUP($A1872,'Hospitalisation Details'!$A$2:$H$2345,6,FALSE)</f>
        <v>tier - 2</v>
      </c>
      <c r="P1872" t="str">
        <f>VLOOKUP($A1872,'Hospitalisation Details'!$A$2:$H$2345,7,FALSE)</f>
        <v>R1011</v>
      </c>
      <c r="Q1872" s="17">
        <f>VLOOKUP($A1872,'Hospitalisation Details'!$A$2:$H$2345,8,FALSE)</f>
        <v>27</v>
      </c>
    </row>
    <row r="1873" spans="1:17" x14ac:dyDescent="0.25">
      <c r="A1873" t="str">
        <f>'Customer Names'!A1873</f>
        <v>Id1872</v>
      </c>
      <c r="B1873" t="str">
        <f>VLOOKUP($A1873,'Customer Names'!$A$2:$D$2336,3,FALSE)</f>
        <v>Jeremiah H</v>
      </c>
      <c r="C1873" s="16">
        <f>VLOOKUP($A1873,'Medical Examinations'!$A$2:$J$2336,2,FALSE)</f>
        <v>16.670000000000002</v>
      </c>
      <c r="D1873" s="16">
        <f>VLOOKUP($A1873,'Medical Examinations'!$A$2:$J$2336,3,FALSE)</f>
        <v>5.46</v>
      </c>
      <c r="E1873" t="str">
        <f>VLOOKUP($A1873,'Medical Examinations'!$A$2:$J$2336,4,FALSE)</f>
        <v>No</v>
      </c>
      <c r="F1873" t="str">
        <f>VLOOKUP($A1873,'Medical Examinations'!$A$2:$J$2336,5,FALSE)</f>
        <v>No</v>
      </c>
      <c r="G1873" t="str">
        <f>VLOOKUP($A1873,'Medical Examinations'!$A$2:$J$2336,6,FALSE)</f>
        <v>No</v>
      </c>
      <c r="H1873" s="17">
        <f>VLOOKUP($A1873,'Medical Examinations'!$A$2:$J$2336,7,FALSE)</f>
        <v>0</v>
      </c>
      <c r="I1873" t="str">
        <f>VLOOKUP($A1873,'Medical Examinations'!$A$2:$J$2336,8,FALSE)</f>
        <v>No</v>
      </c>
      <c r="J1873" t="str">
        <f>VLOOKUP($A1873,'Medical Examinations'!$A$2:$J$2336,9,FALSE)</f>
        <v>Underweight</v>
      </c>
      <c r="K1873" t="str">
        <f>VLOOKUP($A1873,'Medical Examinations'!$A$2:$J$2336,10,FALSE)</f>
        <v>Normal</v>
      </c>
      <c r="L1873" s="18">
        <f>VLOOKUP($A1873,'Hospitalisation Details'!$A$2:$H$2345,2,FALSE)</f>
        <v>30118</v>
      </c>
      <c r="M1873" s="13">
        <f>VLOOKUP($A1873,'Hospitalisation Details'!$A$2:$H$2345,4,FALSE)</f>
        <v>4250.24</v>
      </c>
      <c r="N1873" t="str">
        <f>VLOOKUP($A1873,'Hospitalisation Details'!$A$2:$H$2345,5,FALSE)</f>
        <v>tier - 2</v>
      </c>
      <c r="O1873" t="str">
        <f>VLOOKUP($A1873,'Hospitalisation Details'!$A$2:$H$2345,6,FALSE)</f>
        <v>tier - 3</v>
      </c>
      <c r="P1873" t="str">
        <f>VLOOKUP($A1873,'Hospitalisation Details'!$A$2:$H$2345,7,FALSE)</f>
        <v>R1013</v>
      </c>
      <c r="Q1873" s="17">
        <f>VLOOKUP($A1873,'Hospitalisation Details'!$A$2:$H$2345,8,FALSE)</f>
        <v>40</v>
      </c>
    </row>
    <row r="1874" spans="1:17" x14ac:dyDescent="0.25">
      <c r="A1874" t="str">
        <f>'Customer Names'!A1874</f>
        <v>Id1873</v>
      </c>
      <c r="B1874" t="str">
        <f>VLOOKUP($A1874,'Customer Names'!$A$2:$D$2336,3,FALSE)</f>
        <v>Ashley J.</v>
      </c>
      <c r="C1874" s="16">
        <f>VLOOKUP($A1874,'Medical Examinations'!$A$2:$J$2336,2,FALSE)</f>
        <v>28.594999999999999</v>
      </c>
      <c r="D1874" s="16">
        <f>VLOOKUP($A1874,'Medical Examinations'!$A$2:$J$2336,3,FALSE)</f>
        <v>5.43</v>
      </c>
      <c r="E1874" t="str">
        <f>VLOOKUP($A1874,'Medical Examinations'!$A$2:$J$2336,4,FALSE)</f>
        <v>No</v>
      </c>
      <c r="F1874" t="str">
        <f>VLOOKUP($A1874,'Medical Examinations'!$A$2:$J$2336,5,FALSE)</f>
        <v>No</v>
      </c>
      <c r="G1874" t="str">
        <f>VLOOKUP($A1874,'Medical Examinations'!$A$2:$J$2336,6,FALSE)</f>
        <v>No</v>
      </c>
      <c r="H1874" s="17">
        <f>VLOOKUP($A1874,'Medical Examinations'!$A$2:$J$2336,7,FALSE)</f>
        <v>0</v>
      </c>
      <c r="I1874" t="str">
        <f>VLOOKUP($A1874,'Medical Examinations'!$A$2:$J$2336,8,FALSE)</f>
        <v>No</v>
      </c>
      <c r="J1874" t="str">
        <f>VLOOKUP($A1874,'Medical Examinations'!$A$2:$J$2336,9,FALSE)</f>
        <v>Overweight</v>
      </c>
      <c r="K1874" t="str">
        <f>VLOOKUP($A1874,'Medical Examinations'!$A$2:$J$2336,10,FALSE)</f>
        <v>Normal</v>
      </c>
      <c r="L1874" s="18">
        <f>VLOOKUP($A1874,'Hospitalisation Details'!$A$2:$H$2345,2,FALSE)</f>
        <v>33573</v>
      </c>
      <c r="M1874" s="13">
        <f>VLOOKUP($A1874,'Hospitalisation Details'!$A$2:$H$2345,4,FALSE)</f>
        <v>4243.59</v>
      </c>
      <c r="N1874" t="str">
        <f>VLOOKUP($A1874,'Hospitalisation Details'!$A$2:$H$2345,5,FALSE)</f>
        <v>tier - 3</v>
      </c>
      <c r="O1874" t="str">
        <f>VLOOKUP($A1874,'Hospitalisation Details'!$A$2:$H$2345,6,FALSE)</f>
        <v>tier - 1</v>
      </c>
      <c r="P1874" t="str">
        <f>VLOOKUP($A1874,'Hospitalisation Details'!$A$2:$H$2345,7,FALSE)</f>
        <v>R1012</v>
      </c>
      <c r="Q1874" s="17">
        <f>VLOOKUP($A1874,'Hospitalisation Details'!$A$2:$H$2345,8,FALSE)</f>
        <v>31</v>
      </c>
    </row>
    <row r="1875" spans="1:17" x14ac:dyDescent="0.25">
      <c r="A1875" t="str">
        <f>'Customer Names'!A1875</f>
        <v>Id1874</v>
      </c>
      <c r="B1875" t="str">
        <f>VLOOKUP($A1875,'Customer Names'!$A$2:$D$2336,3,FALSE)</f>
        <v>Turner J.</v>
      </c>
      <c r="C1875" s="16">
        <f>VLOOKUP($A1875,'Medical Examinations'!$A$2:$J$2336,2,FALSE)</f>
        <v>25.934999999999999</v>
      </c>
      <c r="D1875" s="16">
        <f>VLOOKUP($A1875,'Medical Examinations'!$A$2:$J$2336,3,FALSE)</f>
        <v>4.29</v>
      </c>
      <c r="E1875" t="str">
        <f>VLOOKUP($A1875,'Medical Examinations'!$A$2:$J$2336,4,FALSE)</f>
        <v>No</v>
      </c>
      <c r="F1875" t="str">
        <f>VLOOKUP($A1875,'Medical Examinations'!$A$2:$J$2336,5,FALSE)</f>
        <v>No</v>
      </c>
      <c r="G1875" t="str">
        <f>VLOOKUP($A1875,'Medical Examinations'!$A$2:$J$2336,6,FALSE)</f>
        <v>No</v>
      </c>
      <c r="H1875" s="17">
        <f>VLOOKUP($A1875,'Medical Examinations'!$A$2:$J$2336,7,FALSE)</f>
        <v>0</v>
      </c>
      <c r="I1875" t="str">
        <f>VLOOKUP($A1875,'Medical Examinations'!$A$2:$J$2336,8,FALSE)</f>
        <v>No</v>
      </c>
      <c r="J1875" t="str">
        <f>VLOOKUP($A1875,'Medical Examinations'!$A$2:$J$2336,9,FALSE)</f>
        <v>Overweight</v>
      </c>
      <c r="K1875" t="str">
        <f>VLOOKUP($A1875,'Medical Examinations'!$A$2:$J$2336,10,FALSE)</f>
        <v>Normal</v>
      </c>
      <c r="L1875" s="18">
        <f>VLOOKUP($A1875,'Hospitalisation Details'!$A$2:$H$2345,2,FALSE)</f>
        <v>33545</v>
      </c>
      <c r="M1875" s="13">
        <f>VLOOKUP($A1875,'Hospitalisation Details'!$A$2:$H$2345,4,FALSE)</f>
        <v>4239.8900000000003</v>
      </c>
      <c r="N1875" t="str">
        <f>VLOOKUP($A1875,'Hospitalisation Details'!$A$2:$H$2345,5,FALSE)</f>
        <v>tier - 2</v>
      </c>
      <c r="O1875" t="str">
        <f>VLOOKUP($A1875,'Hospitalisation Details'!$A$2:$H$2345,6,FALSE)</f>
        <v>tier - 2</v>
      </c>
      <c r="P1875" t="str">
        <f>VLOOKUP($A1875,'Hospitalisation Details'!$A$2:$H$2345,7,FALSE)</f>
        <v>R1012</v>
      </c>
      <c r="Q1875" s="17">
        <f>VLOOKUP($A1875,'Hospitalisation Details'!$A$2:$H$2345,8,FALSE)</f>
        <v>31</v>
      </c>
    </row>
    <row r="1876" spans="1:17" x14ac:dyDescent="0.25">
      <c r="A1876" t="str">
        <f>'Customer Names'!A1876</f>
        <v>Id1875</v>
      </c>
      <c r="B1876" t="str">
        <f>VLOOKUP($A1876,'Customer Names'!$A$2:$D$2336,3,FALSE)</f>
        <v>Roger</v>
      </c>
      <c r="C1876" s="16">
        <f>VLOOKUP($A1876,'Medical Examinations'!$A$2:$J$2336,2,FALSE)</f>
        <v>27.645</v>
      </c>
      <c r="D1876" s="16">
        <f>VLOOKUP($A1876,'Medical Examinations'!$A$2:$J$2336,3,FALSE)</f>
        <v>5.25</v>
      </c>
      <c r="E1876" t="str">
        <f>VLOOKUP($A1876,'Medical Examinations'!$A$2:$J$2336,4,FALSE)</f>
        <v>No</v>
      </c>
      <c r="F1876" t="str">
        <f>VLOOKUP($A1876,'Medical Examinations'!$A$2:$J$2336,5,FALSE)</f>
        <v>No</v>
      </c>
      <c r="G1876" t="str">
        <f>VLOOKUP($A1876,'Medical Examinations'!$A$2:$J$2336,6,FALSE)</f>
        <v>No</v>
      </c>
      <c r="H1876" s="17">
        <f>VLOOKUP($A1876,'Medical Examinations'!$A$2:$J$2336,7,FALSE)</f>
        <v>1</v>
      </c>
      <c r="I1876" t="str">
        <f>VLOOKUP($A1876,'Medical Examinations'!$A$2:$J$2336,8,FALSE)</f>
        <v>No</v>
      </c>
      <c r="J1876" t="str">
        <f>VLOOKUP($A1876,'Medical Examinations'!$A$2:$J$2336,9,FALSE)</f>
        <v>Overweight</v>
      </c>
      <c r="K1876" t="str">
        <f>VLOOKUP($A1876,'Medical Examinations'!$A$2:$J$2336,10,FALSE)</f>
        <v>Normal</v>
      </c>
      <c r="L1876" s="18">
        <f>VLOOKUP($A1876,'Hospitalisation Details'!$A$2:$H$2345,2,FALSE)</f>
        <v>33782</v>
      </c>
      <c r="M1876" s="13">
        <f>VLOOKUP($A1876,'Hospitalisation Details'!$A$2:$H$2345,4,FALSE)</f>
        <v>4237.13</v>
      </c>
      <c r="N1876" t="str">
        <f>VLOOKUP($A1876,'Hospitalisation Details'!$A$2:$H$2345,5,FALSE)</f>
        <v>tier - 3</v>
      </c>
      <c r="O1876" t="str">
        <f>VLOOKUP($A1876,'Hospitalisation Details'!$A$2:$H$2345,6,FALSE)</f>
        <v>tier - 1</v>
      </c>
      <c r="P1876" t="str">
        <f>VLOOKUP($A1876,'Hospitalisation Details'!$A$2:$H$2345,7,FALSE)</f>
        <v>R1016</v>
      </c>
      <c r="Q1876" s="17">
        <f>VLOOKUP($A1876,'Hospitalisation Details'!$A$2:$H$2345,8,FALSE)</f>
        <v>30</v>
      </c>
    </row>
    <row r="1877" spans="1:17" x14ac:dyDescent="0.25">
      <c r="A1877" t="str">
        <f>'Customer Names'!A1877</f>
        <v>Id1876</v>
      </c>
      <c r="B1877" t="str">
        <f>VLOOKUP($A1877,'Customer Names'!$A$2:$D$2336,3,FALSE)</f>
        <v>Pamela</v>
      </c>
      <c r="C1877" s="16">
        <f>VLOOKUP($A1877,'Medical Examinations'!$A$2:$J$2336,2,FALSE)</f>
        <v>30.1</v>
      </c>
      <c r="D1877" s="16">
        <f>VLOOKUP($A1877,'Medical Examinations'!$A$2:$J$2336,3,FALSE)</f>
        <v>4.04</v>
      </c>
      <c r="E1877" t="str">
        <f>VLOOKUP($A1877,'Medical Examinations'!$A$2:$J$2336,4,FALSE)</f>
        <v>No</v>
      </c>
      <c r="F1877" t="str">
        <f>VLOOKUP($A1877,'Medical Examinations'!$A$2:$J$2336,5,FALSE)</f>
        <v>No</v>
      </c>
      <c r="G1877" t="str">
        <f>VLOOKUP($A1877,'Medical Examinations'!$A$2:$J$2336,6,FALSE)</f>
        <v>No</v>
      </c>
      <c r="H1877" s="17">
        <f>VLOOKUP($A1877,'Medical Examinations'!$A$2:$J$2336,7,FALSE)</f>
        <v>1</v>
      </c>
      <c r="I1877" t="str">
        <f>VLOOKUP($A1877,'Medical Examinations'!$A$2:$J$2336,8,FALSE)</f>
        <v>No</v>
      </c>
      <c r="J1877" t="str">
        <f>VLOOKUP($A1877,'Medical Examinations'!$A$2:$J$2336,9,FALSE)</f>
        <v>Obesity</v>
      </c>
      <c r="K1877" t="str">
        <f>VLOOKUP($A1877,'Medical Examinations'!$A$2:$J$2336,10,FALSE)</f>
        <v>Normal</v>
      </c>
      <c r="L1877" s="18">
        <f>VLOOKUP($A1877,'Hospitalisation Details'!$A$2:$H$2345,2,FALSE)</f>
        <v>36143</v>
      </c>
      <c r="M1877" s="13">
        <f>VLOOKUP($A1877,'Hospitalisation Details'!$A$2:$H$2345,4,FALSE)</f>
        <v>4234.93</v>
      </c>
      <c r="N1877" t="str">
        <f>VLOOKUP($A1877,'Hospitalisation Details'!$A$2:$H$2345,5,FALSE)</f>
        <v>tier - 2</v>
      </c>
      <c r="O1877" t="str">
        <f>VLOOKUP($A1877,'Hospitalisation Details'!$A$2:$H$2345,6,FALSE)</f>
        <v>tier - 1</v>
      </c>
      <c r="P1877" t="str">
        <f>VLOOKUP($A1877,'Hospitalisation Details'!$A$2:$H$2345,7,FALSE)</f>
        <v>R1011</v>
      </c>
      <c r="Q1877" s="17">
        <f>VLOOKUP($A1877,'Hospitalisation Details'!$A$2:$H$2345,8,FALSE)</f>
        <v>24</v>
      </c>
    </row>
    <row r="1878" spans="1:17" x14ac:dyDescent="0.25">
      <c r="A1878" t="str">
        <f>'Customer Names'!A1878</f>
        <v>Id1877</v>
      </c>
      <c r="B1878" t="str">
        <f>VLOOKUP($A1878,'Customer Names'!$A$2:$D$2336,3,FALSE)</f>
        <v>Allison M.</v>
      </c>
      <c r="C1878" s="16">
        <f>VLOOKUP($A1878,'Medical Examinations'!$A$2:$J$2336,2,FALSE)</f>
        <v>26.79</v>
      </c>
      <c r="D1878" s="16">
        <f>VLOOKUP($A1878,'Medical Examinations'!$A$2:$J$2336,3,FALSE)</f>
        <v>5</v>
      </c>
      <c r="E1878" t="str">
        <f>VLOOKUP($A1878,'Medical Examinations'!$A$2:$J$2336,4,FALSE)</f>
        <v>yes</v>
      </c>
      <c r="F1878" t="str">
        <f>VLOOKUP($A1878,'Medical Examinations'!$A$2:$J$2336,5,FALSE)</f>
        <v>No</v>
      </c>
      <c r="G1878" t="str">
        <f>VLOOKUP($A1878,'Medical Examinations'!$A$2:$J$2336,6,FALSE)</f>
        <v>Yes</v>
      </c>
      <c r="H1878" s="17">
        <f>VLOOKUP($A1878,'Medical Examinations'!$A$2:$J$2336,7,FALSE)</f>
        <v>1</v>
      </c>
      <c r="I1878" t="str">
        <f>VLOOKUP($A1878,'Medical Examinations'!$A$2:$J$2336,8,FALSE)</f>
        <v>No</v>
      </c>
      <c r="J1878" t="str">
        <f>VLOOKUP($A1878,'Medical Examinations'!$A$2:$J$2336,9,FALSE)</f>
        <v>Overweight</v>
      </c>
      <c r="K1878" t="str">
        <f>VLOOKUP($A1878,'Medical Examinations'!$A$2:$J$2336,10,FALSE)</f>
        <v>Normal</v>
      </c>
      <c r="L1878" s="18">
        <f>VLOOKUP($A1878,'Hospitalisation Details'!$A$2:$H$2345,2,FALSE)</f>
        <v>35679</v>
      </c>
      <c r="M1878" s="13">
        <f>VLOOKUP($A1878,'Hospitalisation Details'!$A$2:$H$2345,4,FALSE)</f>
        <v>4189.1099999999997</v>
      </c>
      <c r="N1878" t="str">
        <f>VLOOKUP($A1878,'Hospitalisation Details'!$A$2:$H$2345,5,FALSE)</f>
        <v>tier - 2</v>
      </c>
      <c r="O1878" t="str">
        <f>VLOOKUP($A1878,'Hospitalisation Details'!$A$2:$H$2345,6,FALSE)</f>
        <v>tier - 2</v>
      </c>
      <c r="P1878" t="str">
        <f>VLOOKUP($A1878,'Hospitalisation Details'!$A$2:$H$2345,7,FALSE)</f>
        <v>R1012</v>
      </c>
      <c r="Q1878" s="17">
        <f>VLOOKUP($A1878,'Hospitalisation Details'!$A$2:$H$2345,8,FALSE)</f>
        <v>25</v>
      </c>
    </row>
    <row r="1879" spans="1:17" x14ac:dyDescent="0.25">
      <c r="A1879" t="str">
        <f>'Customer Names'!A1879</f>
        <v>Id1878</v>
      </c>
      <c r="B1879" t="str">
        <f>VLOOKUP($A1879,'Customer Names'!$A$2:$D$2336,3,FALSE)</f>
        <v>Katherine H.</v>
      </c>
      <c r="C1879" s="16">
        <f>VLOOKUP($A1879,'Medical Examinations'!$A$2:$J$2336,2,FALSE)</f>
        <v>27.1</v>
      </c>
      <c r="D1879" s="16">
        <f>VLOOKUP($A1879,'Medical Examinations'!$A$2:$J$2336,3,FALSE)</f>
        <v>4.01</v>
      </c>
      <c r="E1879" t="str">
        <f>VLOOKUP($A1879,'Medical Examinations'!$A$2:$J$2336,4,FALSE)</f>
        <v>yes</v>
      </c>
      <c r="F1879" t="str">
        <f>VLOOKUP($A1879,'Medical Examinations'!$A$2:$J$2336,5,FALSE)</f>
        <v>No</v>
      </c>
      <c r="G1879" t="str">
        <f>VLOOKUP($A1879,'Medical Examinations'!$A$2:$J$2336,6,FALSE)</f>
        <v>No</v>
      </c>
      <c r="H1879" s="17">
        <f>VLOOKUP($A1879,'Medical Examinations'!$A$2:$J$2336,7,FALSE)</f>
        <v>1</v>
      </c>
      <c r="I1879" t="str">
        <f>VLOOKUP($A1879,'Medical Examinations'!$A$2:$J$2336,8,FALSE)</f>
        <v>No</v>
      </c>
      <c r="J1879" t="str">
        <f>VLOOKUP($A1879,'Medical Examinations'!$A$2:$J$2336,9,FALSE)</f>
        <v>Overweight</v>
      </c>
      <c r="K1879" t="str">
        <f>VLOOKUP($A1879,'Medical Examinations'!$A$2:$J$2336,10,FALSE)</f>
        <v>Normal</v>
      </c>
      <c r="L1879" s="18">
        <f>VLOOKUP($A1879,'Hospitalisation Details'!$A$2:$H$2345,2,FALSE)</f>
        <v>34975</v>
      </c>
      <c r="M1879" s="13">
        <f>VLOOKUP($A1879,'Hospitalisation Details'!$A$2:$H$2345,4,FALSE)</f>
        <v>4188.7299999999996</v>
      </c>
      <c r="N1879" t="str">
        <f>VLOOKUP($A1879,'Hospitalisation Details'!$A$2:$H$2345,5,FALSE)</f>
        <v>tier - 2</v>
      </c>
      <c r="O1879" t="str">
        <f>VLOOKUP($A1879,'Hospitalisation Details'!$A$2:$H$2345,6,FALSE)</f>
        <v>tier - 2</v>
      </c>
      <c r="P1879" t="str">
        <f>VLOOKUP($A1879,'Hospitalisation Details'!$A$2:$H$2345,7,FALSE)</f>
        <v>R1025</v>
      </c>
      <c r="Q1879" s="17">
        <f>VLOOKUP($A1879,'Hospitalisation Details'!$A$2:$H$2345,8,FALSE)</f>
        <v>27</v>
      </c>
    </row>
    <row r="1880" spans="1:17" x14ac:dyDescent="0.25">
      <c r="A1880" t="str">
        <f>'Customer Names'!A1880</f>
        <v>Id1879</v>
      </c>
      <c r="B1880" t="str">
        <f>VLOOKUP($A1880,'Customer Names'!$A$2:$D$2336,3,FALSE)</f>
        <v>Robin</v>
      </c>
      <c r="C1880" s="16">
        <f>VLOOKUP($A1880,'Medical Examinations'!$A$2:$J$2336,2,FALSE)</f>
        <v>24.31</v>
      </c>
      <c r="D1880" s="16">
        <f>VLOOKUP($A1880,'Medical Examinations'!$A$2:$J$2336,3,FALSE)</f>
        <v>5.4</v>
      </c>
      <c r="E1880" t="str">
        <f>VLOOKUP($A1880,'Medical Examinations'!$A$2:$J$2336,4,FALSE)</f>
        <v>No</v>
      </c>
      <c r="F1880" t="str">
        <f>VLOOKUP($A1880,'Medical Examinations'!$A$2:$J$2336,5,FALSE)</f>
        <v>No</v>
      </c>
      <c r="G1880" t="str">
        <f>VLOOKUP($A1880,'Medical Examinations'!$A$2:$J$2336,6,FALSE)</f>
        <v>No</v>
      </c>
      <c r="H1880" s="17">
        <f>VLOOKUP($A1880,'Medical Examinations'!$A$2:$J$2336,7,FALSE)</f>
        <v>0</v>
      </c>
      <c r="I1880" t="str">
        <f>VLOOKUP($A1880,'Medical Examinations'!$A$2:$J$2336,8,FALSE)</f>
        <v>No</v>
      </c>
      <c r="J1880" t="str">
        <f>VLOOKUP($A1880,'Medical Examinations'!$A$2:$J$2336,9,FALSE)</f>
        <v>Normal Weight</v>
      </c>
      <c r="K1880" t="str">
        <f>VLOOKUP($A1880,'Medical Examinations'!$A$2:$J$2336,10,FALSE)</f>
        <v>Normal</v>
      </c>
      <c r="L1880" s="18">
        <f>VLOOKUP($A1880,'Hospitalisation Details'!$A$2:$H$2345,2,FALSE)</f>
        <v>32684</v>
      </c>
      <c r="M1880" s="13">
        <f>VLOOKUP($A1880,'Hospitalisation Details'!$A$2:$H$2345,4,FALSE)</f>
        <v>4185.1000000000004</v>
      </c>
      <c r="N1880" t="str">
        <f>VLOOKUP($A1880,'Hospitalisation Details'!$A$2:$H$2345,5,FALSE)</f>
        <v>tier - 2</v>
      </c>
      <c r="O1880" t="str">
        <f>VLOOKUP($A1880,'Hospitalisation Details'!$A$2:$H$2345,6,FALSE)</f>
        <v>tier - 3</v>
      </c>
      <c r="P1880" t="str">
        <f>VLOOKUP($A1880,'Hospitalisation Details'!$A$2:$H$2345,7,FALSE)</f>
        <v>R1013</v>
      </c>
      <c r="Q1880" s="17">
        <f>VLOOKUP($A1880,'Hospitalisation Details'!$A$2:$H$2345,8,FALSE)</f>
        <v>33</v>
      </c>
    </row>
    <row r="1881" spans="1:17" x14ac:dyDescent="0.25">
      <c r="A1881" t="str">
        <f>'Customer Names'!A1881</f>
        <v>Id1880</v>
      </c>
      <c r="B1881" t="str">
        <f>VLOOKUP($A1881,'Customer Names'!$A$2:$D$2336,3,FALSE)</f>
        <v>Terri</v>
      </c>
      <c r="C1881" s="16">
        <f>VLOOKUP($A1881,'Medical Examinations'!$A$2:$J$2336,2,FALSE)</f>
        <v>15.53</v>
      </c>
      <c r="D1881" s="16">
        <f>VLOOKUP($A1881,'Medical Examinations'!$A$2:$J$2336,3,FALSE)</f>
        <v>5.81</v>
      </c>
      <c r="E1881" t="str">
        <f>VLOOKUP($A1881,'Medical Examinations'!$A$2:$J$2336,4,FALSE)</f>
        <v>No</v>
      </c>
      <c r="F1881" t="str">
        <f>VLOOKUP($A1881,'Medical Examinations'!$A$2:$J$2336,5,FALSE)</f>
        <v>No</v>
      </c>
      <c r="G1881" t="str">
        <f>VLOOKUP($A1881,'Medical Examinations'!$A$2:$J$2336,6,FALSE)</f>
        <v>No</v>
      </c>
      <c r="H1881" s="17">
        <f>VLOOKUP($A1881,'Medical Examinations'!$A$2:$J$2336,7,FALSE)</f>
        <v>1</v>
      </c>
      <c r="I1881" t="str">
        <f>VLOOKUP($A1881,'Medical Examinations'!$A$2:$J$2336,8,FALSE)</f>
        <v>No</v>
      </c>
      <c r="J1881" t="str">
        <f>VLOOKUP($A1881,'Medical Examinations'!$A$2:$J$2336,9,FALSE)</f>
        <v>Underweight</v>
      </c>
      <c r="K1881" t="str">
        <f>VLOOKUP($A1881,'Medical Examinations'!$A$2:$J$2336,10,FALSE)</f>
        <v>Prediabetes</v>
      </c>
      <c r="L1881" s="18">
        <f>VLOOKUP($A1881,'Hospitalisation Details'!$A$2:$H$2345,2,FALSE)</f>
        <v>30941</v>
      </c>
      <c r="M1881" s="13">
        <f>VLOOKUP($A1881,'Hospitalisation Details'!$A$2:$H$2345,4,FALSE)</f>
        <v>4163.21</v>
      </c>
      <c r="N1881" t="str">
        <f>VLOOKUP($A1881,'Hospitalisation Details'!$A$2:$H$2345,5,FALSE)</f>
        <v>tier - 2</v>
      </c>
      <c r="O1881" t="str">
        <f>VLOOKUP($A1881,'Hospitalisation Details'!$A$2:$H$2345,6,FALSE)</f>
        <v>tier - 2</v>
      </c>
      <c r="P1881" t="str">
        <f>VLOOKUP($A1881,'Hospitalisation Details'!$A$2:$H$2345,7,FALSE)</f>
        <v>R1012</v>
      </c>
      <c r="Q1881" s="17">
        <f>VLOOKUP($A1881,'Hospitalisation Details'!$A$2:$H$2345,8,FALSE)</f>
        <v>38</v>
      </c>
    </row>
    <row r="1882" spans="1:17" x14ac:dyDescent="0.25">
      <c r="A1882" t="str">
        <f>'Customer Names'!A1882</f>
        <v>Id1881</v>
      </c>
      <c r="B1882" t="str">
        <f>VLOOKUP($A1882,'Customer Names'!$A$2:$D$2336,3,FALSE)</f>
        <v>Eddie</v>
      </c>
      <c r="C1882" s="16">
        <f>VLOOKUP($A1882,'Medical Examinations'!$A$2:$J$2336,2,FALSE)</f>
        <v>30.7</v>
      </c>
      <c r="D1882" s="16">
        <f>VLOOKUP($A1882,'Medical Examinations'!$A$2:$J$2336,3,FALSE)</f>
        <v>5.82</v>
      </c>
      <c r="E1882" t="str">
        <f>VLOOKUP($A1882,'Medical Examinations'!$A$2:$J$2336,4,FALSE)</f>
        <v>No</v>
      </c>
      <c r="F1882" t="str">
        <f>VLOOKUP($A1882,'Medical Examinations'!$A$2:$J$2336,5,FALSE)</f>
        <v>No</v>
      </c>
      <c r="G1882" t="str">
        <f>VLOOKUP($A1882,'Medical Examinations'!$A$2:$J$2336,6,FALSE)</f>
        <v>No</v>
      </c>
      <c r="H1882" s="17">
        <f>VLOOKUP($A1882,'Medical Examinations'!$A$2:$J$2336,7,FALSE)</f>
        <v>1</v>
      </c>
      <c r="I1882" t="str">
        <f>VLOOKUP($A1882,'Medical Examinations'!$A$2:$J$2336,8,FALSE)</f>
        <v>No</v>
      </c>
      <c r="J1882" t="str">
        <f>VLOOKUP($A1882,'Medical Examinations'!$A$2:$J$2336,9,FALSE)</f>
        <v>Obesity</v>
      </c>
      <c r="K1882" t="str">
        <f>VLOOKUP($A1882,'Medical Examinations'!$A$2:$J$2336,10,FALSE)</f>
        <v>Prediabetes</v>
      </c>
      <c r="L1882" s="18">
        <f>VLOOKUP($A1882,'Hospitalisation Details'!$A$2:$H$2345,2,FALSE)</f>
        <v>36125</v>
      </c>
      <c r="M1882" s="13">
        <f>VLOOKUP($A1882,'Hospitalisation Details'!$A$2:$H$2345,4,FALSE)</f>
        <v>4154.97</v>
      </c>
      <c r="N1882" t="str">
        <f>VLOOKUP($A1882,'Hospitalisation Details'!$A$2:$H$2345,5,FALSE)</f>
        <v>tier - 2</v>
      </c>
      <c r="O1882" t="str">
        <f>VLOOKUP($A1882,'Hospitalisation Details'!$A$2:$H$2345,6,FALSE)</f>
        <v>tier - 1</v>
      </c>
      <c r="P1882" t="str">
        <f>VLOOKUP($A1882,'Hospitalisation Details'!$A$2:$H$2345,7,FALSE)</f>
        <v>R1012</v>
      </c>
      <c r="Q1882" s="17">
        <f>VLOOKUP($A1882,'Hospitalisation Details'!$A$2:$H$2345,8,FALSE)</f>
        <v>24</v>
      </c>
    </row>
    <row r="1883" spans="1:17" x14ac:dyDescent="0.25">
      <c r="A1883" t="str">
        <f>'Customer Names'!A1883</f>
        <v>Id1882</v>
      </c>
      <c r="B1883" t="str">
        <f>VLOOKUP($A1883,'Customer Names'!$A$2:$D$2336,3,FALSE)</f>
        <v>Pamela</v>
      </c>
      <c r="C1883" s="16">
        <f>VLOOKUP($A1883,'Medical Examinations'!$A$2:$J$2336,2,FALSE)</f>
        <v>33.33</v>
      </c>
      <c r="D1883" s="16">
        <f>VLOOKUP($A1883,'Medical Examinations'!$A$2:$J$2336,3,FALSE)</f>
        <v>4.82</v>
      </c>
      <c r="E1883" t="str">
        <f>VLOOKUP($A1883,'Medical Examinations'!$A$2:$J$2336,4,FALSE)</f>
        <v>No</v>
      </c>
      <c r="F1883" t="str">
        <f>VLOOKUP($A1883,'Medical Examinations'!$A$2:$J$2336,5,FALSE)</f>
        <v>No</v>
      </c>
      <c r="G1883" t="str">
        <f>VLOOKUP($A1883,'Medical Examinations'!$A$2:$J$2336,6,FALSE)</f>
        <v>No</v>
      </c>
      <c r="H1883" s="17">
        <f>VLOOKUP($A1883,'Medical Examinations'!$A$2:$J$2336,7,FALSE)</f>
        <v>1</v>
      </c>
      <c r="I1883" t="str">
        <f>VLOOKUP($A1883,'Medical Examinations'!$A$2:$J$2336,8,FALSE)</f>
        <v>No</v>
      </c>
      <c r="J1883" t="str">
        <f>VLOOKUP($A1883,'Medical Examinations'!$A$2:$J$2336,9,FALSE)</f>
        <v>Obesity</v>
      </c>
      <c r="K1883" t="str">
        <f>VLOOKUP($A1883,'Medical Examinations'!$A$2:$J$2336,10,FALSE)</f>
        <v>Normal</v>
      </c>
      <c r="L1883" s="18">
        <f>VLOOKUP($A1883,'Hospitalisation Details'!$A$2:$H$2345,2,FALSE)</f>
        <v>33820</v>
      </c>
      <c r="M1883" s="13">
        <f>VLOOKUP($A1883,'Hospitalisation Details'!$A$2:$H$2345,4,FALSE)</f>
        <v>4151.03</v>
      </c>
      <c r="N1883" t="str">
        <f>VLOOKUP($A1883,'Hospitalisation Details'!$A$2:$H$2345,5,FALSE)</f>
        <v>tier - 2</v>
      </c>
      <c r="O1883" t="str">
        <f>VLOOKUP($A1883,'Hospitalisation Details'!$A$2:$H$2345,6,FALSE)</f>
        <v>tier - 2</v>
      </c>
      <c r="P1883" t="str">
        <f>VLOOKUP($A1883,'Hospitalisation Details'!$A$2:$H$2345,7,FALSE)</f>
        <v>R1013</v>
      </c>
      <c r="Q1883" s="17">
        <f>VLOOKUP($A1883,'Hospitalisation Details'!$A$2:$H$2345,8,FALSE)</f>
        <v>30</v>
      </c>
    </row>
    <row r="1884" spans="1:17" x14ac:dyDescent="0.25">
      <c r="A1884" t="str">
        <f>'Customer Names'!A1884</f>
        <v>Id1883</v>
      </c>
      <c r="B1884" t="str">
        <f>VLOOKUP($A1884,'Customer Names'!$A$2:$D$2336,3,FALSE)</f>
        <v>Joyce</v>
      </c>
      <c r="C1884" s="16">
        <f>VLOOKUP($A1884,'Medical Examinations'!$A$2:$J$2336,2,FALSE)</f>
        <v>32.4</v>
      </c>
      <c r="D1884" s="16">
        <f>VLOOKUP($A1884,'Medical Examinations'!$A$2:$J$2336,3,FALSE)</f>
        <v>5.08</v>
      </c>
      <c r="E1884" t="str">
        <f>VLOOKUP($A1884,'Medical Examinations'!$A$2:$J$2336,4,FALSE)</f>
        <v>No</v>
      </c>
      <c r="F1884" t="str">
        <f>VLOOKUP($A1884,'Medical Examinations'!$A$2:$J$2336,5,FALSE)</f>
        <v>No</v>
      </c>
      <c r="G1884" t="str">
        <f>VLOOKUP($A1884,'Medical Examinations'!$A$2:$J$2336,6,FALSE)</f>
        <v>No</v>
      </c>
      <c r="H1884" s="17">
        <f>VLOOKUP($A1884,'Medical Examinations'!$A$2:$J$2336,7,FALSE)</f>
        <v>1</v>
      </c>
      <c r="I1884" t="str">
        <f>VLOOKUP($A1884,'Medical Examinations'!$A$2:$J$2336,8,FALSE)</f>
        <v>No</v>
      </c>
      <c r="J1884" t="str">
        <f>VLOOKUP($A1884,'Medical Examinations'!$A$2:$J$2336,9,FALSE)</f>
        <v>Obesity</v>
      </c>
      <c r="K1884" t="str">
        <f>VLOOKUP($A1884,'Medical Examinations'!$A$2:$J$2336,10,FALSE)</f>
        <v>Normal</v>
      </c>
      <c r="L1884" s="18">
        <f>VLOOKUP($A1884,'Hospitalisation Details'!$A$2:$H$2345,2,FALSE)</f>
        <v>33783</v>
      </c>
      <c r="M1884" s="13">
        <f>VLOOKUP($A1884,'Hospitalisation Details'!$A$2:$H$2345,4,FALSE)</f>
        <v>4149.74</v>
      </c>
      <c r="N1884" t="str">
        <f>VLOOKUP($A1884,'Hospitalisation Details'!$A$2:$H$2345,5,FALSE)</f>
        <v>tier - 2</v>
      </c>
      <c r="O1884" t="str">
        <f>VLOOKUP($A1884,'Hospitalisation Details'!$A$2:$H$2345,6,FALSE)</f>
        <v>tier - 1</v>
      </c>
      <c r="P1884" t="str">
        <f>VLOOKUP($A1884,'Hospitalisation Details'!$A$2:$H$2345,7,FALSE)</f>
        <v>R1011</v>
      </c>
      <c r="Q1884" s="17">
        <f>VLOOKUP($A1884,'Hospitalisation Details'!$A$2:$H$2345,8,FALSE)</f>
        <v>30</v>
      </c>
    </row>
    <row r="1885" spans="1:17" x14ac:dyDescent="0.25">
      <c r="A1885" t="str">
        <f>'Customer Names'!A1885</f>
        <v>Id1884</v>
      </c>
      <c r="B1885" t="str">
        <f>VLOOKUP($A1885,'Customer Names'!$A$2:$D$2336,3,FALSE)</f>
        <v>Alison W.</v>
      </c>
      <c r="C1885" s="16">
        <f>VLOOKUP($A1885,'Medical Examinations'!$A$2:$J$2336,2,FALSE)</f>
        <v>27.93</v>
      </c>
      <c r="D1885" s="16">
        <f>VLOOKUP($A1885,'Medical Examinations'!$A$2:$J$2336,3,FALSE)</f>
        <v>5.59</v>
      </c>
      <c r="E1885" t="str">
        <f>VLOOKUP($A1885,'Medical Examinations'!$A$2:$J$2336,4,FALSE)</f>
        <v>No</v>
      </c>
      <c r="F1885" t="str">
        <f>VLOOKUP($A1885,'Medical Examinations'!$A$2:$J$2336,5,FALSE)</f>
        <v>No</v>
      </c>
      <c r="G1885" t="str">
        <f>VLOOKUP($A1885,'Medical Examinations'!$A$2:$J$2336,6,FALSE)</f>
        <v>No</v>
      </c>
      <c r="H1885" s="17">
        <f>VLOOKUP($A1885,'Medical Examinations'!$A$2:$J$2336,7,FALSE)</f>
        <v>1</v>
      </c>
      <c r="I1885" t="str">
        <f>VLOOKUP($A1885,'Medical Examinations'!$A$2:$J$2336,8,FALSE)</f>
        <v>No</v>
      </c>
      <c r="J1885" t="str">
        <f>VLOOKUP($A1885,'Medical Examinations'!$A$2:$J$2336,9,FALSE)</f>
        <v>Overweight</v>
      </c>
      <c r="K1885" t="str">
        <f>VLOOKUP($A1885,'Medical Examinations'!$A$2:$J$2336,10,FALSE)</f>
        <v>Normal</v>
      </c>
      <c r="L1885" s="18">
        <f>VLOOKUP($A1885,'Hospitalisation Details'!$A$2:$H$2345,2,FALSE)</f>
        <v>33773</v>
      </c>
      <c r="M1885" s="13">
        <f>VLOOKUP($A1885,'Hospitalisation Details'!$A$2:$H$2345,4,FALSE)</f>
        <v>4137.5200000000004</v>
      </c>
      <c r="N1885" t="str">
        <f>VLOOKUP($A1885,'Hospitalisation Details'!$A$2:$H$2345,5,FALSE)</f>
        <v>tier - 2</v>
      </c>
      <c r="O1885" t="str">
        <f>VLOOKUP($A1885,'Hospitalisation Details'!$A$2:$H$2345,6,FALSE)</f>
        <v>tier - 3</v>
      </c>
      <c r="P1885" t="str">
        <f>VLOOKUP($A1885,'Hospitalisation Details'!$A$2:$H$2345,7,FALSE)</f>
        <v>R1024</v>
      </c>
      <c r="Q1885" s="17">
        <f>VLOOKUP($A1885,'Hospitalisation Details'!$A$2:$H$2345,8,FALSE)</f>
        <v>30</v>
      </c>
    </row>
    <row r="1886" spans="1:17" x14ac:dyDescent="0.25">
      <c r="A1886" t="str">
        <f>'Customer Names'!A1886</f>
        <v>Id1885</v>
      </c>
      <c r="B1886" t="str">
        <f>VLOOKUP($A1886,'Customer Names'!$A$2:$D$2336,3,FALSE)</f>
        <v>Tammara C</v>
      </c>
      <c r="C1886" s="16">
        <f>VLOOKUP($A1886,'Medical Examinations'!$A$2:$J$2336,2,FALSE)</f>
        <v>21.754999999999999</v>
      </c>
      <c r="D1886" s="16">
        <f>VLOOKUP($A1886,'Medical Examinations'!$A$2:$J$2336,3,FALSE)</f>
        <v>5.12</v>
      </c>
      <c r="E1886" t="str">
        <f>VLOOKUP($A1886,'Medical Examinations'!$A$2:$J$2336,4,FALSE)</f>
        <v>No</v>
      </c>
      <c r="F1886" t="str">
        <f>VLOOKUP($A1886,'Medical Examinations'!$A$2:$J$2336,5,FALSE)</f>
        <v>No</v>
      </c>
      <c r="G1886" t="str">
        <f>VLOOKUP($A1886,'Medical Examinations'!$A$2:$J$2336,6,FALSE)</f>
        <v>No</v>
      </c>
      <c r="H1886" s="17">
        <f>VLOOKUP($A1886,'Medical Examinations'!$A$2:$J$2336,7,FALSE)</f>
        <v>0</v>
      </c>
      <c r="I1886" t="str">
        <f>VLOOKUP($A1886,'Medical Examinations'!$A$2:$J$2336,8,FALSE)</f>
        <v>No</v>
      </c>
      <c r="J1886" t="str">
        <f>VLOOKUP($A1886,'Medical Examinations'!$A$2:$J$2336,9,FALSE)</f>
        <v>Normal Weight</v>
      </c>
      <c r="K1886" t="str">
        <f>VLOOKUP($A1886,'Medical Examinations'!$A$2:$J$2336,10,FALSE)</f>
        <v>Normal</v>
      </c>
      <c r="L1886" s="18">
        <f>VLOOKUP($A1886,'Hospitalisation Details'!$A$2:$H$2345,2,FALSE)</f>
        <v>33456</v>
      </c>
      <c r="M1886" s="13">
        <f>VLOOKUP($A1886,'Hospitalisation Details'!$A$2:$H$2345,4,FALSE)</f>
        <v>4134.08</v>
      </c>
      <c r="N1886" t="str">
        <f>VLOOKUP($A1886,'Hospitalisation Details'!$A$2:$H$2345,5,FALSE)</f>
        <v>tier - 2</v>
      </c>
      <c r="O1886" t="str">
        <f>VLOOKUP($A1886,'Hospitalisation Details'!$A$2:$H$2345,6,FALSE)</f>
        <v>tier - 1</v>
      </c>
      <c r="P1886" t="str">
        <f>VLOOKUP($A1886,'Hospitalisation Details'!$A$2:$H$2345,7,FALSE)</f>
        <v>R1012</v>
      </c>
      <c r="Q1886" s="17">
        <f>VLOOKUP($A1886,'Hospitalisation Details'!$A$2:$H$2345,8,FALSE)</f>
        <v>31</v>
      </c>
    </row>
    <row r="1887" spans="1:17" x14ac:dyDescent="0.25">
      <c r="A1887" t="str">
        <f>'Customer Names'!A1887</f>
        <v>Id1886</v>
      </c>
      <c r="B1887" t="str">
        <f>VLOOKUP($A1887,'Customer Names'!$A$2:$D$2336,3,FALSE)</f>
        <v>Dorota</v>
      </c>
      <c r="C1887" s="16">
        <f>VLOOKUP($A1887,'Medical Examinations'!$A$2:$J$2336,2,FALSE)</f>
        <v>25.934999999999999</v>
      </c>
      <c r="D1887" s="16">
        <f>VLOOKUP($A1887,'Medical Examinations'!$A$2:$J$2336,3,FALSE)</f>
        <v>4.95</v>
      </c>
      <c r="E1887" t="str">
        <f>VLOOKUP($A1887,'Medical Examinations'!$A$2:$J$2336,4,FALSE)</f>
        <v>No</v>
      </c>
      <c r="F1887" t="str">
        <f>VLOOKUP($A1887,'Medical Examinations'!$A$2:$J$2336,5,FALSE)</f>
        <v>No</v>
      </c>
      <c r="G1887" t="str">
        <f>VLOOKUP($A1887,'Medical Examinations'!$A$2:$J$2336,6,FALSE)</f>
        <v>No</v>
      </c>
      <c r="H1887" s="17">
        <f>VLOOKUP($A1887,'Medical Examinations'!$A$2:$J$2336,7,FALSE)</f>
        <v>0</v>
      </c>
      <c r="I1887" t="str">
        <f>VLOOKUP($A1887,'Medical Examinations'!$A$2:$J$2336,8,FALSE)</f>
        <v>No</v>
      </c>
      <c r="J1887" t="str">
        <f>VLOOKUP($A1887,'Medical Examinations'!$A$2:$J$2336,9,FALSE)</f>
        <v>Overweight</v>
      </c>
      <c r="K1887" t="str">
        <f>VLOOKUP($A1887,'Medical Examinations'!$A$2:$J$2336,10,FALSE)</f>
        <v>Normal</v>
      </c>
      <c r="L1887" s="18">
        <f>VLOOKUP($A1887,'Hospitalisation Details'!$A$2:$H$2345,2,FALSE)</f>
        <v>34567</v>
      </c>
      <c r="M1887" s="13">
        <f>VLOOKUP($A1887,'Hospitalisation Details'!$A$2:$H$2345,4,FALSE)</f>
        <v>4133.6400000000003</v>
      </c>
      <c r="N1887" t="str">
        <f>VLOOKUP($A1887,'Hospitalisation Details'!$A$2:$H$2345,5,FALSE)</f>
        <v>tier - 2</v>
      </c>
      <c r="O1887" t="str">
        <f>VLOOKUP($A1887,'Hospitalisation Details'!$A$2:$H$2345,6,FALSE)</f>
        <v>tier - 3</v>
      </c>
      <c r="P1887" t="str">
        <f>VLOOKUP($A1887,'Hospitalisation Details'!$A$2:$H$2345,7,FALSE)</f>
        <v>R1012</v>
      </c>
      <c r="Q1887" s="17">
        <f>VLOOKUP($A1887,'Hospitalisation Details'!$A$2:$H$2345,8,FALSE)</f>
        <v>28</v>
      </c>
    </row>
    <row r="1888" spans="1:17" x14ac:dyDescent="0.25">
      <c r="A1888" t="str">
        <f>'Customer Names'!A1888</f>
        <v>Id1887</v>
      </c>
      <c r="B1888" t="str">
        <f>VLOOKUP($A1888,'Customer Names'!$A$2:$D$2336,3,FALSE)</f>
        <v>Jose Norberto Sr.</v>
      </c>
      <c r="C1888" s="16">
        <f>VLOOKUP($A1888,'Medical Examinations'!$A$2:$J$2336,2,FALSE)</f>
        <v>31.5</v>
      </c>
      <c r="D1888" s="16">
        <f>VLOOKUP($A1888,'Medical Examinations'!$A$2:$J$2336,3,FALSE)</f>
        <v>6.16</v>
      </c>
      <c r="E1888" t="str">
        <f>VLOOKUP($A1888,'Medical Examinations'!$A$2:$J$2336,4,FALSE)</f>
        <v>No</v>
      </c>
      <c r="F1888" t="str">
        <f>VLOOKUP($A1888,'Medical Examinations'!$A$2:$J$2336,5,FALSE)</f>
        <v>No</v>
      </c>
      <c r="G1888" t="str">
        <f>VLOOKUP($A1888,'Medical Examinations'!$A$2:$J$2336,6,FALSE)</f>
        <v>No</v>
      </c>
      <c r="H1888" s="17">
        <f>VLOOKUP($A1888,'Medical Examinations'!$A$2:$J$2336,7,FALSE)</f>
        <v>0</v>
      </c>
      <c r="I1888" t="str">
        <f>VLOOKUP($A1888,'Medical Examinations'!$A$2:$J$2336,8,FALSE)</f>
        <v>No</v>
      </c>
      <c r="J1888" t="str">
        <f>VLOOKUP($A1888,'Medical Examinations'!$A$2:$J$2336,9,FALSE)</f>
        <v>Obesity</v>
      </c>
      <c r="K1888" t="str">
        <f>VLOOKUP($A1888,'Medical Examinations'!$A$2:$J$2336,10,FALSE)</f>
        <v>Prediabetes</v>
      </c>
      <c r="L1888" s="18">
        <f>VLOOKUP($A1888,'Hospitalisation Details'!$A$2:$H$2345,2,FALSE)</f>
        <v>33221</v>
      </c>
      <c r="M1888" s="13">
        <f>VLOOKUP($A1888,'Hospitalisation Details'!$A$2:$H$2345,4,FALSE)</f>
        <v>4076.5</v>
      </c>
      <c r="N1888" t="str">
        <f>VLOOKUP($A1888,'Hospitalisation Details'!$A$2:$H$2345,5,FALSE)</f>
        <v>tier - 2</v>
      </c>
      <c r="O1888" t="str">
        <f>VLOOKUP($A1888,'Hospitalisation Details'!$A$2:$H$2345,6,FALSE)</f>
        <v>tier - 3</v>
      </c>
      <c r="P1888" t="str">
        <f>VLOOKUP($A1888,'Hospitalisation Details'!$A$2:$H$2345,7,FALSE)</f>
        <v>R1011</v>
      </c>
      <c r="Q1888" s="17">
        <f>VLOOKUP($A1888,'Hospitalisation Details'!$A$2:$H$2345,8,FALSE)</f>
        <v>32</v>
      </c>
    </row>
    <row r="1889" spans="1:17" x14ac:dyDescent="0.25">
      <c r="A1889" t="str">
        <f>'Customer Names'!A1889</f>
        <v>Id1888</v>
      </c>
      <c r="B1889" t="str">
        <f>VLOOKUP($A1889,'Customer Names'!$A$2:$D$2336,3,FALSE)</f>
        <v>Peter</v>
      </c>
      <c r="C1889" s="16">
        <f>VLOOKUP($A1889,'Medical Examinations'!$A$2:$J$2336,2,FALSE)</f>
        <v>30.03</v>
      </c>
      <c r="D1889" s="16">
        <f>VLOOKUP($A1889,'Medical Examinations'!$A$2:$J$2336,3,FALSE)</f>
        <v>6.41</v>
      </c>
      <c r="E1889" t="str">
        <f>VLOOKUP($A1889,'Medical Examinations'!$A$2:$J$2336,4,FALSE)</f>
        <v>No</v>
      </c>
      <c r="F1889" t="str">
        <f>VLOOKUP($A1889,'Medical Examinations'!$A$2:$J$2336,5,FALSE)</f>
        <v>No</v>
      </c>
      <c r="G1889" t="str">
        <f>VLOOKUP($A1889,'Medical Examinations'!$A$2:$J$2336,6,FALSE)</f>
        <v>No</v>
      </c>
      <c r="H1889" s="17">
        <f>VLOOKUP($A1889,'Medical Examinations'!$A$2:$J$2336,7,FALSE)</f>
        <v>0</v>
      </c>
      <c r="I1889" t="str">
        <f>VLOOKUP($A1889,'Medical Examinations'!$A$2:$J$2336,8,FALSE)</f>
        <v>No</v>
      </c>
      <c r="J1889" t="str">
        <f>VLOOKUP($A1889,'Medical Examinations'!$A$2:$J$2336,9,FALSE)</f>
        <v>Obesity</v>
      </c>
      <c r="K1889" t="str">
        <f>VLOOKUP($A1889,'Medical Examinations'!$A$2:$J$2336,10,FALSE)</f>
        <v>Prediabetes</v>
      </c>
      <c r="L1889" s="18">
        <f>VLOOKUP($A1889,'Hospitalisation Details'!$A$2:$H$2345,2,FALSE)</f>
        <v>33208</v>
      </c>
      <c r="M1889" s="13">
        <f>VLOOKUP($A1889,'Hospitalisation Details'!$A$2:$H$2345,4,FALSE)</f>
        <v>4074.45</v>
      </c>
      <c r="N1889" t="str">
        <f>VLOOKUP($A1889,'Hospitalisation Details'!$A$2:$H$2345,5,FALSE)</f>
        <v>tier - 3</v>
      </c>
      <c r="O1889" t="str">
        <f>VLOOKUP($A1889,'Hospitalisation Details'!$A$2:$H$2345,6,FALSE)</f>
        <v>tier - 2</v>
      </c>
      <c r="P1889" t="str">
        <f>VLOOKUP($A1889,'Hospitalisation Details'!$A$2:$H$2345,7,FALSE)</f>
        <v>R1013</v>
      </c>
      <c r="Q1889" s="17">
        <f>VLOOKUP($A1889,'Hospitalisation Details'!$A$2:$H$2345,8,FALSE)</f>
        <v>32</v>
      </c>
    </row>
    <row r="1890" spans="1:17" x14ac:dyDescent="0.25">
      <c r="A1890" t="str">
        <f>'Customer Names'!A1890</f>
        <v>Id1889</v>
      </c>
      <c r="B1890" t="str">
        <f>VLOOKUP($A1890,'Customer Names'!$A$2:$D$2336,3,FALSE)</f>
        <v>Bryant</v>
      </c>
      <c r="C1890" s="16">
        <f>VLOOKUP($A1890,'Medical Examinations'!$A$2:$J$2336,2,FALSE)</f>
        <v>33.479999999999997</v>
      </c>
      <c r="D1890" s="16">
        <f>VLOOKUP($A1890,'Medical Examinations'!$A$2:$J$2336,3,FALSE)</f>
        <v>8.94</v>
      </c>
      <c r="E1890" t="str">
        <f>VLOOKUP($A1890,'Medical Examinations'!$A$2:$J$2336,4,FALSE)</f>
        <v>No</v>
      </c>
      <c r="F1890" t="str">
        <f>VLOOKUP($A1890,'Medical Examinations'!$A$2:$J$2336,5,FALSE)</f>
        <v>No</v>
      </c>
      <c r="G1890" t="str">
        <f>VLOOKUP($A1890,'Medical Examinations'!$A$2:$J$2336,6,FALSE)</f>
        <v>No</v>
      </c>
      <c r="H1890" s="17">
        <f>VLOOKUP($A1890,'Medical Examinations'!$A$2:$J$2336,7,FALSE)</f>
        <v>0</v>
      </c>
      <c r="I1890" t="str">
        <f>VLOOKUP($A1890,'Medical Examinations'!$A$2:$J$2336,8,FALSE)</f>
        <v>No</v>
      </c>
      <c r="J1890" t="str">
        <f>VLOOKUP($A1890,'Medical Examinations'!$A$2:$J$2336,9,FALSE)</f>
        <v>Obesity</v>
      </c>
      <c r="K1890" t="str">
        <f>VLOOKUP($A1890,'Medical Examinations'!$A$2:$J$2336,10,FALSE)</f>
        <v>Diabetes</v>
      </c>
      <c r="L1890" s="18">
        <f>VLOOKUP($A1890,'Hospitalisation Details'!$A$2:$H$2345,2,FALSE)</f>
        <v>37547</v>
      </c>
      <c r="M1890" s="13">
        <f>VLOOKUP($A1890,'Hospitalisation Details'!$A$2:$H$2345,4,FALSE)</f>
        <v>4070.51</v>
      </c>
      <c r="N1890" t="str">
        <f>VLOOKUP($A1890,'Hospitalisation Details'!$A$2:$H$2345,5,FALSE)</f>
        <v>tier - 2</v>
      </c>
      <c r="O1890" t="str">
        <f>VLOOKUP($A1890,'Hospitalisation Details'!$A$2:$H$2345,6,FALSE)</f>
        <v>tier - 1</v>
      </c>
      <c r="P1890" t="str">
        <f>VLOOKUP($A1890,'Hospitalisation Details'!$A$2:$H$2345,7,FALSE)</f>
        <v>R1012</v>
      </c>
      <c r="Q1890" s="17">
        <f>VLOOKUP($A1890,'Hospitalisation Details'!$A$2:$H$2345,8,FALSE)</f>
        <v>20</v>
      </c>
    </row>
    <row r="1891" spans="1:17" x14ac:dyDescent="0.25">
      <c r="A1891" t="str">
        <f>'Customer Names'!A1891</f>
        <v>Id1890</v>
      </c>
      <c r="B1891" t="str">
        <f>VLOOKUP($A1891,'Customer Names'!$A$2:$D$2336,3,FALSE)</f>
        <v>Christina</v>
      </c>
      <c r="C1891" s="16">
        <f>VLOOKUP($A1891,'Medical Examinations'!$A$2:$J$2336,2,FALSE)</f>
        <v>16.510000000000002</v>
      </c>
      <c r="D1891" s="16">
        <f>VLOOKUP($A1891,'Medical Examinations'!$A$2:$J$2336,3,FALSE)</f>
        <v>4.42</v>
      </c>
      <c r="E1891" t="str">
        <f>VLOOKUP($A1891,'Medical Examinations'!$A$2:$J$2336,4,FALSE)</f>
        <v>yes</v>
      </c>
      <c r="F1891" t="str">
        <f>VLOOKUP($A1891,'Medical Examinations'!$A$2:$J$2336,5,FALSE)</f>
        <v>No</v>
      </c>
      <c r="G1891" t="str">
        <f>VLOOKUP($A1891,'Medical Examinations'!$A$2:$J$2336,6,FALSE)</f>
        <v>Yes</v>
      </c>
      <c r="H1891" s="17">
        <f>VLOOKUP($A1891,'Medical Examinations'!$A$2:$J$2336,7,FALSE)</f>
        <v>1</v>
      </c>
      <c r="I1891" t="str">
        <f>VLOOKUP($A1891,'Medical Examinations'!$A$2:$J$2336,8,FALSE)</f>
        <v>No</v>
      </c>
      <c r="J1891" t="str">
        <f>VLOOKUP($A1891,'Medical Examinations'!$A$2:$J$2336,9,FALSE)</f>
        <v>Underweight</v>
      </c>
      <c r="K1891" t="str">
        <f>VLOOKUP($A1891,'Medical Examinations'!$A$2:$J$2336,10,FALSE)</f>
        <v>Normal</v>
      </c>
      <c r="L1891" s="18">
        <f>VLOOKUP($A1891,'Hospitalisation Details'!$A$2:$H$2345,2,FALSE)</f>
        <v>30575</v>
      </c>
      <c r="M1891" s="13">
        <f>VLOOKUP($A1891,'Hospitalisation Details'!$A$2:$H$2345,4,FALSE)</f>
        <v>4070.42</v>
      </c>
      <c r="N1891" t="str">
        <f>VLOOKUP($A1891,'Hospitalisation Details'!$A$2:$H$2345,5,FALSE)</f>
        <v>tier - 2</v>
      </c>
      <c r="O1891" t="str">
        <f>VLOOKUP($A1891,'Hospitalisation Details'!$A$2:$H$2345,6,FALSE)</f>
        <v>tier - 1</v>
      </c>
      <c r="P1891" t="str">
        <f>VLOOKUP($A1891,'Hospitalisation Details'!$A$2:$H$2345,7,FALSE)</f>
        <v>R1013</v>
      </c>
      <c r="Q1891" s="17">
        <f>VLOOKUP($A1891,'Hospitalisation Details'!$A$2:$H$2345,8,FALSE)</f>
        <v>39</v>
      </c>
    </row>
    <row r="1892" spans="1:17" x14ac:dyDescent="0.25">
      <c r="A1892" t="str">
        <f>'Customer Names'!A1892</f>
        <v>Id1891</v>
      </c>
      <c r="B1892" t="str">
        <f>VLOOKUP($A1892,'Customer Names'!$A$2:$D$2336,3,FALSE)</f>
        <v>John</v>
      </c>
      <c r="C1892" s="16">
        <f>VLOOKUP($A1892,'Medical Examinations'!$A$2:$J$2336,2,FALSE)</f>
        <v>33.155000000000001</v>
      </c>
      <c r="D1892" s="16">
        <f>VLOOKUP($A1892,'Medical Examinations'!$A$2:$J$2336,3,FALSE)</f>
        <v>5.3</v>
      </c>
      <c r="E1892" t="str">
        <f>VLOOKUP($A1892,'Medical Examinations'!$A$2:$J$2336,4,FALSE)</f>
        <v>yes</v>
      </c>
      <c r="F1892" t="str">
        <f>VLOOKUP($A1892,'Medical Examinations'!$A$2:$J$2336,5,FALSE)</f>
        <v>No</v>
      </c>
      <c r="G1892" t="str">
        <f>VLOOKUP($A1892,'Medical Examinations'!$A$2:$J$2336,6,FALSE)</f>
        <v>No</v>
      </c>
      <c r="H1892" s="17">
        <f>VLOOKUP($A1892,'Medical Examinations'!$A$2:$J$2336,7,FALSE)</f>
        <v>1</v>
      </c>
      <c r="I1892" t="str">
        <f>VLOOKUP($A1892,'Medical Examinations'!$A$2:$J$2336,8,FALSE)</f>
        <v>No</v>
      </c>
      <c r="J1892" t="str">
        <f>VLOOKUP($A1892,'Medical Examinations'!$A$2:$J$2336,9,FALSE)</f>
        <v>Obesity</v>
      </c>
      <c r="K1892" t="str">
        <f>VLOOKUP($A1892,'Medical Examinations'!$A$2:$J$2336,10,FALSE)</f>
        <v>Normal</v>
      </c>
      <c r="L1892" s="18">
        <f>VLOOKUP($A1892,'Hospitalisation Details'!$A$2:$H$2345,2,FALSE)</f>
        <v>34956</v>
      </c>
      <c r="M1892" s="13">
        <f>VLOOKUP($A1892,'Hospitalisation Details'!$A$2:$H$2345,4,FALSE)</f>
        <v>4058.71</v>
      </c>
      <c r="N1892" t="str">
        <f>VLOOKUP($A1892,'Hospitalisation Details'!$A$2:$H$2345,5,FALSE)</f>
        <v>tier - 3</v>
      </c>
      <c r="O1892" t="str">
        <f>VLOOKUP($A1892,'Hospitalisation Details'!$A$2:$H$2345,6,FALSE)</f>
        <v>tier - 3</v>
      </c>
      <c r="P1892" t="str">
        <f>VLOOKUP($A1892,'Hospitalisation Details'!$A$2:$H$2345,7,FALSE)</f>
        <v>R1012</v>
      </c>
      <c r="Q1892" s="17">
        <f>VLOOKUP($A1892,'Hospitalisation Details'!$A$2:$H$2345,8,FALSE)</f>
        <v>27</v>
      </c>
    </row>
    <row r="1893" spans="1:17" x14ac:dyDescent="0.25">
      <c r="A1893" t="str">
        <f>'Customer Names'!A1893</f>
        <v>Id1892</v>
      </c>
      <c r="B1893" t="str">
        <f>VLOOKUP($A1893,'Customer Names'!$A$2:$D$2336,3,FALSE)</f>
        <v>Eduardo</v>
      </c>
      <c r="C1893" s="16">
        <f>VLOOKUP($A1893,'Medical Examinations'!$A$2:$J$2336,2,FALSE)</f>
        <v>37.29</v>
      </c>
      <c r="D1893" s="16">
        <f>VLOOKUP($A1893,'Medical Examinations'!$A$2:$J$2336,3,FALSE)</f>
        <v>4.6399999999999997</v>
      </c>
      <c r="E1893" t="str">
        <f>VLOOKUP($A1893,'Medical Examinations'!$A$2:$J$2336,4,FALSE)</f>
        <v>No</v>
      </c>
      <c r="F1893" t="str">
        <f>VLOOKUP($A1893,'Medical Examinations'!$A$2:$J$2336,5,FALSE)</f>
        <v>No</v>
      </c>
      <c r="G1893" t="str">
        <f>VLOOKUP($A1893,'Medical Examinations'!$A$2:$J$2336,6,FALSE)</f>
        <v>Yes</v>
      </c>
      <c r="H1893" s="17">
        <f>VLOOKUP($A1893,'Medical Examinations'!$A$2:$J$2336,7,FALSE)</f>
        <v>1</v>
      </c>
      <c r="I1893" t="str">
        <f>VLOOKUP($A1893,'Medical Examinations'!$A$2:$J$2336,8,FALSE)</f>
        <v>No</v>
      </c>
      <c r="J1893" t="str">
        <f>VLOOKUP($A1893,'Medical Examinations'!$A$2:$J$2336,9,FALSE)</f>
        <v>Obesity</v>
      </c>
      <c r="K1893" t="str">
        <f>VLOOKUP($A1893,'Medical Examinations'!$A$2:$J$2336,10,FALSE)</f>
        <v>Normal</v>
      </c>
      <c r="L1893" s="18">
        <f>VLOOKUP($A1893,'Hospitalisation Details'!$A$2:$H$2345,2,FALSE)</f>
        <v>34194</v>
      </c>
      <c r="M1893" s="13">
        <f>VLOOKUP($A1893,'Hospitalisation Details'!$A$2:$H$2345,4,FALSE)</f>
        <v>4058.12</v>
      </c>
      <c r="N1893" t="str">
        <f>VLOOKUP($A1893,'Hospitalisation Details'!$A$2:$H$2345,5,FALSE)</f>
        <v>tier - 2</v>
      </c>
      <c r="O1893" t="str">
        <f>VLOOKUP($A1893,'Hospitalisation Details'!$A$2:$H$2345,6,FALSE)</f>
        <v>tier - 1</v>
      </c>
      <c r="P1893" t="str">
        <f>VLOOKUP($A1893,'Hospitalisation Details'!$A$2:$H$2345,7,FALSE)</f>
        <v>R1013</v>
      </c>
      <c r="Q1893" s="17">
        <f>VLOOKUP($A1893,'Hospitalisation Details'!$A$2:$H$2345,8,FALSE)</f>
        <v>29</v>
      </c>
    </row>
    <row r="1894" spans="1:17" x14ac:dyDescent="0.25">
      <c r="A1894" t="str">
        <f>'Customer Names'!A1894</f>
        <v>Id1893</v>
      </c>
      <c r="B1894" t="str">
        <f>VLOOKUP($A1894,'Customer Names'!$A$2:$D$2336,3,FALSE)</f>
        <v>Laura M.</v>
      </c>
      <c r="C1894" s="16">
        <f>VLOOKUP($A1894,'Medical Examinations'!$A$2:$J$2336,2,FALSE)</f>
        <v>20.23</v>
      </c>
      <c r="D1894" s="16">
        <f>VLOOKUP($A1894,'Medical Examinations'!$A$2:$J$2336,3,FALSE)</f>
        <v>6.16</v>
      </c>
      <c r="E1894" t="str">
        <f>VLOOKUP($A1894,'Medical Examinations'!$A$2:$J$2336,4,FALSE)</f>
        <v>yes</v>
      </c>
      <c r="F1894" t="str">
        <f>VLOOKUP($A1894,'Medical Examinations'!$A$2:$J$2336,5,FALSE)</f>
        <v>No</v>
      </c>
      <c r="G1894" t="str">
        <f>VLOOKUP($A1894,'Medical Examinations'!$A$2:$J$2336,6,FALSE)</f>
        <v>No</v>
      </c>
      <c r="H1894" s="17">
        <f>VLOOKUP($A1894,'Medical Examinations'!$A$2:$J$2336,7,FALSE)</f>
        <v>1</v>
      </c>
      <c r="I1894" t="str">
        <f>VLOOKUP($A1894,'Medical Examinations'!$A$2:$J$2336,8,FALSE)</f>
        <v>No</v>
      </c>
      <c r="J1894" t="str">
        <f>VLOOKUP($A1894,'Medical Examinations'!$A$2:$J$2336,9,FALSE)</f>
        <v>Normal Weight</v>
      </c>
      <c r="K1894" t="str">
        <f>VLOOKUP($A1894,'Medical Examinations'!$A$2:$J$2336,10,FALSE)</f>
        <v>Prediabetes</v>
      </c>
      <c r="L1894" s="18">
        <f>VLOOKUP($A1894,'Hospitalisation Details'!$A$2:$H$2345,2,FALSE)</f>
        <v>32477</v>
      </c>
      <c r="M1894" s="13">
        <f>VLOOKUP($A1894,'Hospitalisation Details'!$A$2:$H$2345,4,FALSE)</f>
        <v>4047.94</v>
      </c>
      <c r="N1894" t="str">
        <f>VLOOKUP($A1894,'Hospitalisation Details'!$A$2:$H$2345,5,FALSE)</f>
        <v>tier - 2</v>
      </c>
      <c r="O1894" t="str">
        <f>VLOOKUP($A1894,'Hospitalisation Details'!$A$2:$H$2345,6,FALSE)</f>
        <v>tier - 1</v>
      </c>
      <c r="P1894" t="str">
        <f>VLOOKUP($A1894,'Hospitalisation Details'!$A$2:$H$2345,7,FALSE)</f>
        <v>R1013</v>
      </c>
      <c r="Q1894" s="17">
        <f>VLOOKUP($A1894,'Hospitalisation Details'!$A$2:$H$2345,8,FALSE)</f>
        <v>34</v>
      </c>
    </row>
    <row r="1895" spans="1:17" x14ac:dyDescent="0.25">
      <c r="A1895" t="str">
        <f>'Customer Names'!A1895</f>
        <v>Id1894</v>
      </c>
      <c r="B1895" t="str">
        <f>VLOOKUP($A1895,'Customer Names'!$A$2:$D$2336,3,FALSE)</f>
        <v>Charlie</v>
      </c>
      <c r="C1895" s="16">
        <f>VLOOKUP($A1895,'Medical Examinations'!$A$2:$J$2336,2,FALSE)</f>
        <v>28.975000000000001</v>
      </c>
      <c r="D1895" s="16">
        <f>VLOOKUP($A1895,'Medical Examinations'!$A$2:$J$2336,3,FALSE)</f>
        <v>4.12</v>
      </c>
      <c r="E1895" t="str">
        <f>VLOOKUP($A1895,'Medical Examinations'!$A$2:$J$2336,4,FALSE)</f>
        <v>No</v>
      </c>
      <c r="F1895" t="str">
        <f>VLOOKUP($A1895,'Medical Examinations'!$A$2:$J$2336,5,FALSE)</f>
        <v>No</v>
      </c>
      <c r="G1895" t="str">
        <f>VLOOKUP($A1895,'Medical Examinations'!$A$2:$J$2336,6,FALSE)</f>
        <v>Yes</v>
      </c>
      <c r="H1895" s="17">
        <f>VLOOKUP($A1895,'Medical Examinations'!$A$2:$J$2336,7,FALSE)</f>
        <v>1</v>
      </c>
      <c r="I1895" t="str">
        <f>VLOOKUP($A1895,'Medical Examinations'!$A$2:$J$2336,8,FALSE)</f>
        <v>No</v>
      </c>
      <c r="J1895" t="str">
        <f>VLOOKUP($A1895,'Medical Examinations'!$A$2:$J$2336,9,FALSE)</f>
        <v>Overweight</v>
      </c>
      <c r="K1895" t="str">
        <f>VLOOKUP($A1895,'Medical Examinations'!$A$2:$J$2336,10,FALSE)</f>
        <v>Normal</v>
      </c>
      <c r="L1895" s="18">
        <f>VLOOKUP($A1895,'Hospitalisation Details'!$A$2:$H$2345,2,FALSE)</f>
        <v>34329</v>
      </c>
      <c r="M1895" s="13">
        <f>VLOOKUP($A1895,'Hospitalisation Details'!$A$2:$H$2345,4,FALSE)</f>
        <v>4040.56</v>
      </c>
      <c r="N1895" t="str">
        <f>VLOOKUP($A1895,'Hospitalisation Details'!$A$2:$H$2345,5,FALSE)</f>
        <v>tier - 3</v>
      </c>
      <c r="O1895" t="str">
        <f>VLOOKUP($A1895,'Hospitalisation Details'!$A$2:$H$2345,6,FALSE)</f>
        <v>tier - 3</v>
      </c>
      <c r="P1895" t="str">
        <f>VLOOKUP($A1895,'Hospitalisation Details'!$A$2:$H$2345,7,FALSE)</f>
        <v>R1015</v>
      </c>
      <c r="Q1895" s="17">
        <f>VLOOKUP($A1895,'Hospitalisation Details'!$A$2:$H$2345,8,FALSE)</f>
        <v>29</v>
      </c>
    </row>
    <row r="1896" spans="1:17" x14ac:dyDescent="0.25">
      <c r="A1896" t="str">
        <f>'Customer Names'!A1896</f>
        <v>Id1895</v>
      </c>
      <c r="B1896" t="str">
        <f>VLOOKUP($A1896,'Customer Names'!$A$2:$D$2336,3,FALSE)</f>
        <v>Melissa D.</v>
      </c>
      <c r="C1896" s="16">
        <f>VLOOKUP($A1896,'Medical Examinations'!$A$2:$J$2336,2,FALSE)</f>
        <v>16.420000000000002</v>
      </c>
      <c r="D1896" s="16">
        <f>VLOOKUP($A1896,'Medical Examinations'!$A$2:$J$2336,3,FALSE)</f>
        <v>5.77</v>
      </c>
      <c r="E1896" t="str">
        <f>VLOOKUP($A1896,'Medical Examinations'!$A$2:$J$2336,4,FALSE)</f>
        <v>yes</v>
      </c>
      <c r="F1896" t="str">
        <f>VLOOKUP($A1896,'Medical Examinations'!$A$2:$J$2336,5,FALSE)</f>
        <v>No</v>
      </c>
      <c r="G1896" t="str">
        <f>VLOOKUP($A1896,'Medical Examinations'!$A$2:$J$2336,6,FALSE)</f>
        <v>Yes</v>
      </c>
      <c r="H1896" s="17">
        <f>VLOOKUP($A1896,'Medical Examinations'!$A$2:$J$2336,7,FALSE)</f>
        <v>1</v>
      </c>
      <c r="I1896" t="str">
        <f>VLOOKUP($A1896,'Medical Examinations'!$A$2:$J$2336,8,FALSE)</f>
        <v>No</v>
      </c>
      <c r="J1896" t="str">
        <f>VLOOKUP($A1896,'Medical Examinations'!$A$2:$J$2336,9,FALSE)</f>
        <v>Underweight</v>
      </c>
      <c r="K1896" t="str">
        <f>VLOOKUP($A1896,'Medical Examinations'!$A$2:$J$2336,10,FALSE)</f>
        <v>Prediabetes</v>
      </c>
      <c r="L1896" s="18">
        <f>VLOOKUP($A1896,'Hospitalisation Details'!$A$2:$H$2345,2,FALSE)</f>
        <v>30630</v>
      </c>
      <c r="M1896" s="13">
        <f>VLOOKUP($A1896,'Hospitalisation Details'!$A$2:$H$2345,4,FALSE)</f>
        <v>4039.9</v>
      </c>
      <c r="N1896" t="str">
        <f>VLOOKUP($A1896,'Hospitalisation Details'!$A$2:$H$2345,5,FALSE)</f>
        <v>tier - 2</v>
      </c>
      <c r="O1896" t="str">
        <f>VLOOKUP($A1896,'Hospitalisation Details'!$A$2:$H$2345,6,FALSE)</f>
        <v>tier - 1</v>
      </c>
      <c r="P1896" t="str">
        <f>VLOOKUP($A1896,'Hospitalisation Details'!$A$2:$H$2345,7,FALSE)</f>
        <v>R1013</v>
      </c>
      <c r="Q1896" s="17">
        <f>VLOOKUP($A1896,'Hospitalisation Details'!$A$2:$H$2345,8,FALSE)</f>
        <v>39</v>
      </c>
    </row>
    <row r="1897" spans="1:17" x14ac:dyDescent="0.25">
      <c r="A1897" t="str">
        <f>'Customer Names'!A1897</f>
        <v>Id1896</v>
      </c>
      <c r="B1897" t="str">
        <f>VLOOKUP($A1897,'Customer Names'!$A$2:$D$2336,3,FALSE)</f>
        <v>Dan C. Jr.</v>
      </c>
      <c r="C1897" s="16">
        <f>VLOOKUP($A1897,'Medical Examinations'!$A$2:$J$2336,2,FALSE)</f>
        <v>17.559999999999999</v>
      </c>
      <c r="D1897" s="16">
        <f>VLOOKUP($A1897,'Medical Examinations'!$A$2:$J$2336,3,FALSE)</f>
        <v>6.2</v>
      </c>
      <c r="E1897" t="str">
        <f>VLOOKUP($A1897,'Medical Examinations'!$A$2:$J$2336,4,FALSE)</f>
        <v>No</v>
      </c>
      <c r="F1897" t="str">
        <f>VLOOKUP($A1897,'Medical Examinations'!$A$2:$J$2336,5,FALSE)</f>
        <v>No</v>
      </c>
      <c r="G1897" t="str">
        <f>VLOOKUP($A1897,'Medical Examinations'!$A$2:$J$2336,6,FALSE)</f>
        <v>No</v>
      </c>
      <c r="H1897" s="17">
        <f>VLOOKUP($A1897,'Medical Examinations'!$A$2:$J$2336,7,FALSE)</f>
        <v>1</v>
      </c>
      <c r="I1897" t="str">
        <f>VLOOKUP($A1897,'Medical Examinations'!$A$2:$J$2336,8,FALSE)</f>
        <v>No</v>
      </c>
      <c r="J1897" t="str">
        <f>VLOOKUP($A1897,'Medical Examinations'!$A$2:$J$2336,9,FALSE)</f>
        <v>Underweight</v>
      </c>
      <c r="K1897" t="str">
        <f>VLOOKUP($A1897,'Medical Examinations'!$A$2:$J$2336,10,FALSE)</f>
        <v>Prediabetes</v>
      </c>
      <c r="L1897" s="18">
        <f>VLOOKUP($A1897,'Hospitalisation Details'!$A$2:$H$2345,2,FALSE)</f>
        <v>30870</v>
      </c>
      <c r="M1897" s="13">
        <f>VLOOKUP($A1897,'Hospitalisation Details'!$A$2:$H$2345,4,FALSE)</f>
        <v>4038.41</v>
      </c>
      <c r="N1897" t="str">
        <f>VLOOKUP($A1897,'Hospitalisation Details'!$A$2:$H$2345,5,FALSE)</f>
        <v>tier - 2</v>
      </c>
      <c r="O1897" t="str">
        <f>VLOOKUP($A1897,'Hospitalisation Details'!$A$2:$H$2345,6,FALSE)</f>
        <v>tier - 1</v>
      </c>
      <c r="P1897" t="str">
        <f>VLOOKUP($A1897,'Hospitalisation Details'!$A$2:$H$2345,7,FALSE)</f>
        <v>R1013</v>
      </c>
      <c r="Q1897" s="17">
        <f>VLOOKUP($A1897,'Hospitalisation Details'!$A$2:$H$2345,8,FALSE)</f>
        <v>38</v>
      </c>
    </row>
    <row r="1898" spans="1:17" x14ac:dyDescent="0.25">
      <c r="A1898" t="str">
        <f>'Customer Names'!A1898</f>
        <v>Id1897</v>
      </c>
      <c r="B1898" t="str">
        <f>VLOOKUP($A1898,'Customer Names'!$A$2:$D$2336,3,FALSE)</f>
        <v>Matthew</v>
      </c>
      <c r="C1898" s="16">
        <f>VLOOKUP($A1898,'Medical Examinations'!$A$2:$J$2336,2,FALSE)</f>
        <v>24.13</v>
      </c>
      <c r="D1898" s="16">
        <f>VLOOKUP($A1898,'Medical Examinations'!$A$2:$J$2336,3,FALSE)</f>
        <v>4.3899999999999997</v>
      </c>
      <c r="E1898" t="str">
        <f>VLOOKUP($A1898,'Medical Examinations'!$A$2:$J$2336,4,FALSE)</f>
        <v>No</v>
      </c>
      <c r="F1898" t="str">
        <f>VLOOKUP($A1898,'Medical Examinations'!$A$2:$J$2336,5,FALSE)</f>
        <v>No</v>
      </c>
      <c r="G1898" t="str">
        <f>VLOOKUP($A1898,'Medical Examinations'!$A$2:$J$2336,6,FALSE)</f>
        <v>No</v>
      </c>
      <c r="H1898" s="17">
        <f>VLOOKUP($A1898,'Medical Examinations'!$A$2:$J$2336,7,FALSE)</f>
        <v>1</v>
      </c>
      <c r="I1898" t="str">
        <f>VLOOKUP($A1898,'Medical Examinations'!$A$2:$J$2336,8,FALSE)</f>
        <v>No</v>
      </c>
      <c r="J1898" t="str">
        <f>VLOOKUP($A1898,'Medical Examinations'!$A$2:$J$2336,9,FALSE)</f>
        <v>Normal Weight</v>
      </c>
      <c r="K1898" t="str">
        <f>VLOOKUP($A1898,'Medical Examinations'!$A$2:$J$2336,10,FALSE)</f>
        <v>Normal</v>
      </c>
      <c r="L1898" s="18">
        <f>VLOOKUP($A1898,'Hospitalisation Details'!$A$2:$H$2345,2,FALSE)</f>
        <v>33888</v>
      </c>
      <c r="M1898" s="13">
        <f>VLOOKUP($A1898,'Hospitalisation Details'!$A$2:$H$2345,4,FALSE)</f>
        <v>4032.24</v>
      </c>
      <c r="N1898" t="str">
        <f>VLOOKUP($A1898,'Hospitalisation Details'!$A$2:$H$2345,5,FALSE)</f>
        <v>tier - 3</v>
      </c>
      <c r="O1898" t="str">
        <f>VLOOKUP($A1898,'Hospitalisation Details'!$A$2:$H$2345,6,FALSE)</f>
        <v>tier - 3</v>
      </c>
      <c r="P1898" t="str">
        <f>VLOOKUP($A1898,'Hospitalisation Details'!$A$2:$H$2345,7,FALSE)</f>
        <v>R1012</v>
      </c>
      <c r="Q1898" s="17">
        <f>VLOOKUP($A1898,'Hospitalisation Details'!$A$2:$H$2345,8,FALSE)</f>
        <v>30</v>
      </c>
    </row>
    <row r="1899" spans="1:17" x14ac:dyDescent="0.25">
      <c r="A1899" t="str">
        <f>'Customer Names'!A1899</f>
        <v>Id1898</v>
      </c>
      <c r="B1899" t="str">
        <f>VLOOKUP($A1899,'Customer Names'!$A$2:$D$2336,3,FALSE)</f>
        <v>Wesley C.</v>
      </c>
      <c r="C1899" s="16">
        <f>VLOOKUP($A1899,'Medical Examinations'!$A$2:$J$2336,2,FALSE)</f>
        <v>19.95</v>
      </c>
      <c r="D1899" s="16">
        <f>VLOOKUP($A1899,'Medical Examinations'!$A$2:$J$2336,3,FALSE)</f>
        <v>5.13</v>
      </c>
      <c r="E1899" t="str">
        <f>VLOOKUP($A1899,'Medical Examinations'!$A$2:$J$2336,4,FALSE)</f>
        <v>No</v>
      </c>
      <c r="F1899" t="str">
        <f>VLOOKUP($A1899,'Medical Examinations'!$A$2:$J$2336,5,FALSE)</f>
        <v>yes</v>
      </c>
      <c r="G1899" t="str">
        <f>VLOOKUP($A1899,'Medical Examinations'!$A$2:$J$2336,6,FALSE)</f>
        <v>No</v>
      </c>
      <c r="H1899" s="17">
        <f>VLOOKUP($A1899,'Medical Examinations'!$A$2:$J$2336,7,FALSE)</f>
        <v>2</v>
      </c>
      <c r="I1899" t="str">
        <f>VLOOKUP($A1899,'Medical Examinations'!$A$2:$J$2336,8,FALSE)</f>
        <v>No</v>
      </c>
      <c r="J1899" t="str">
        <f>VLOOKUP($A1899,'Medical Examinations'!$A$2:$J$2336,9,FALSE)</f>
        <v>Normal Weight</v>
      </c>
      <c r="K1899" t="str">
        <f>VLOOKUP($A1899,'Medical Examinations'!$A$2:$J$2336,10,FALSE)</f>
        <v>Normal</v>
      </c>
      <c r="L1899" s="18">
        <f>VLOOKUP($A1899,'Hospitalisation Details'!$A$2:$H$2345,2,FALSE)</f>
        <v>36782</v>
      </c>
      <c r="M1899" s="13">
        <f>VLOOKUP($A1899,'Hospitalisation Details'!$A$2:$H$2345,4,FALSE)</f>
        <v>4005.42</v>
      </c>
      <c r="N1899" t="str">
        <f>VLOOKUP($A1899,'Hospitalisation Details'!$A$2:$H$2345,5,FALSE)</f>
        <v>tier - 2</v>
      </c>
      <c r="O1899" t="str">
        <f>VLOOKUP($A1899,'Hospitalisation Details'!$A$2:$H$2345,6,FALSE)</f>
        <v>tier - 1</v>
      </c>
      <c r="P1899" t="str">
        <f>VLOOKUP($A1899,'Hospitalisation Details'!$A$2:$H$2345,7,FALSE)</f>
        <v>R1015</v>
      </c>
      <c r="Q1899" s="17">
        <f>VLOOKUP($A1899,'Hospitalisation Details'!$A$2:$H$2345,8,FALSE)</f>
        <v>22</v>
      </c>
    </row>
    <row r="1900" spans="1:17" x14ac:dyDescent="0.25">
      <c r="A1900" t="str">
        <f>'Customer Names'!A1900</f>
        <v>Id1899</v>
      </c>
      <c r="B1900" t="str">
        <f>VLOOKUP($A1900,'Customer Names'!$A$2:$D$2336,3,FALSE)</f>
        <v>Christopher</v>
      </c>
      <c r="C1900" s="16">
        <f>VLOOKUP($A1900,'Medical Examinations'!$A$2:$J$2336,2,FALSE)</f>
        <v>21.24</v>
      </c>
      <c r="D1900" s="16">
        <f>VLOOKUP($A1900,'Medical Examinations'!$A$2:$J$2336,3,FALSE)</f>
        <v>4.49</v>
      </c>
      <c r="E1900" t="str">
        <f>VLOOKUP($A1900,'Medical Examinations'!$A$2:$J$2336,4,FALSE)</f>
        <v>No</v>
      </c>
      <c r="F1900" t="str">
        <f>VLOOKUP($A1900,'Medical Examinations'!$A$2:$J$2336,5,FALSE)</f>
        <v>No</v>
      </c>
      <c r="G1900" t="str">
        <f>VLOOKUP($A1900,'Medical Examinations'!$A$2:$J$2336,6,FALSE)</f>
        <v>No</v>
      </c>
      <c r="H1900" s="17">
        <f>VLOOKUP($A1900,'Medical Examinations'!$A$2:$J$2336,7,FALSE)</f>
        <v>0</v>
      </c>
      <c r="I1900" t="str">
        <f>VLOOKUP($A1900,'Medical Examinations'!$A$2:$J$2336,8,FALSE)</f>
        <v>No</v>
      </c>
      <c r="J1900" t="str">
        <f>VLOOKUP($A1900,'Medical Examinations'!$A$2:$J$2336,9,FALSE)</f>
        <v>Normal Weight</v>
      </c>
      <c r="K1900" t="str">
        <f>VLOOKUP($A1900,'Medical Examinations'!$A$2:$J$2336,10,FALSE)</f>
        <v>Normal</v>
      </c>
      <c r="L1900" s="18">
        <f>VLOOKUP($A1900,'Hospitalisation Details'!$A$2:$H$2345,2,FALSE)</f>
        <v>32699</v>
      </c>
      <c r="M1900" s="13">
        <f>VLOOKUP($A1900,'Hospitalisation Details'!$A$2:$H$2345,4,FALSE)</f>
        <v>4002.36</v>
      </c>
      <c r="N1900" t="str">
        <f>VLOOKUP($A1900,'Hospitalisation Details'!$A$2:$H$2345,5,FALSE)</f>
        <v>tier - 2</v>
      </c>
      <c r="O1900" t="str">
        <f>VLOOKUP($A1900,'Hospitalisation Details'!$A$2:$H$2345,6,FALSE)</f>
        <v>tier - 1</v>
      </c>
      <c r="P1900" t="str">
        <f>VLOOKUP($A1900,'Hospitalisation Details'!$A$2:$H$2345,7,FALSE)</f>
        <v>R1013</v>
      </c>
      <c r="Q1900" s="17">
        <f>VLOOKUP($A1900,'Hospitalisation Details'!$A$2:$H$2345,8,FALSE)</f>
        <v>33</v>
      </c>
    </row>
    <row r="1901" spans="1:17" x14ac:dyDescent="0.25">
      <c r="A1901" t="str">
        <f>'Customer Names'!A1901</f>
        <v>Id1900</v>
      </c>
      <c r="B1901" t="str">
        <f>VLOOKUP($A1901,'Customer Names'!$A$2:$D$2336,3,FALSE)</f>
        <v>Jessica</v>
      </c>
      <c r="C1901" s="16">
        <f>VLOOKUP($A1901,'Medical Examinations'!$A$2:$J$2336,2,FALSE)</f>
        <v>44.22</v>
      </c>
      <c r="D1901" s="16">
        <f>VLOOKUP($A1901,'Medical Examinations'!$A$2:$J$2336,3,FALSE)</f>
        <v>6.35</v>
      </c>
      <c r="E1901" t="str">
        <f>VLOOKUP($A1901,'Medical Examinations'!$A$2:$J$2336,4,FALSE)</f>
        <v>No</v>
      </c>
      <c r="F1901" t="str">
        <f>VLOOKUP($A1901,'Medical Examinations'!$A$2:$J$2336,5,FALSE)</f>
        <v>No</v>
      </c>
      <c r="G1901" t="str">
        <f>VLOOKUP($A1901,'Medical Examinations'!$A$2:$J$2336,6,FALSE)</f>
        <v>No</v>
      </c>
      <c r="H1901" s="17">
        <f>VLOOKUP($A1901,'Medical Examinations'!$A$2:$J$2336,7,FALSE)</f>
        <v>0</v>
      </c>
      <c r="I1901" t="str">
        <f>VLOOKUP($A1901,'Medical Examinations'!$A$2:$J$2336,8,FALSE)</f>
        <v>No</v>
      </c>
      <c r="J1901" t="str">
        <f>VLOOKUP($A1901,'Medical Examinations'!$A$2:$J$2336,9,FALSE)</f>
        <v>Obesity</v>
      </c>
      <c r="K1901" t="str">
        <f>VLOOKUP($A1901,'Medical Examinations'!$A$2:$J$2336,10,FALSE)</f>
        <v>Prediabetes</v>
      </c>
      <c r="L1901" s="18">
        <f>VLOOKUP($A1901,'Hospitalisation Details'!$A$2:$H$2345,2,FALSE)</f>
        <v>33178</v>
      </c>
      <c r="M1901" s="13">
        <f>VLOOKUP($A1901,'Hospitalisation Details'!$A$2:$H$2345,4,FALSE)</f>
        <v>3994.18</v>
      </c>
      <c r="N1901" t="str">
        <f>VLOOKUP($A1901,'Hospitalisation Details'!$A$2:$H$2345,5,FALSE)</f>
        <v>tier - 2</v>
      </c>
      <c r="O1901" t="str">
        <f>VLOOKUP($A1901,'Hospitalisation Details'!$A$2:$H$2345,6,FALSE)</f>
        <v>tier - 2</v>
      </c>
      <c r="P1901" t="str">
        <f>VLOOKUP($A1901,'Hospitalisation Details'!$A$2:$H$2345,7,FALSE)</f>
        <v>R1013</v>
      </c>
      <c r="Q1901" s="17">
        <f>VLOOKUP($A1901,'Hospitalisation Details'!$A$2:$H$2345,8,FALSE)</f>
        <v>32</v>
      </c>
    </row>
    <row r="1902" spans="1:17" x14ac:dyDescent="0.25">
      <c r="A1902" t="str">
        <f>'Customer Names'!A1902</f>
        <v>Id1901</v>
      </c>
      <c r="B1902" t="str">
        <f>VLOOKUP($A1902,'Customer Names'!$A$2:$D$2336,3,FALSE)</f>
        <v>Christin</v>
      </c>
      <c r="C1902" s="16">
        <f>VLOOKUP($A1902,'Medical Examinations'!$A$2:$J$2336,2,FALSE)</f>
        <v>41.1</v>
      </c>
      <c r="D1902" s="16">
        <f>VLOOKUP($A1902,'Medical Examinations'!$A$2:$J$2336,3,FALSE)</f>
        <v>5.79</v>
      </c>
      <c r="E1902" t="str">
        <f>VLOOKUP($A1902,'Medical Examinations'!$A$2:$J$2336,4,FALSE)</f>
        <v>No</v>
      </c>
      <c r="F1902" t="str">
        <f>VLOOKUP($A1902,'Medical Examinations'!$A$2:$J$2336,5,FALSE)</f>
        <v>No</v>
      </c>
      <c r="G1902" t="str">
        <f>VLOOKUP($A1902,'Medical Examinations'!$A$2:$J$2336,6,FALSE)</f>
        <v>No</v>
      </c>
      <c r="H1902" s="17">
        <f>VLOOKUP($A1902,'Medical Examinations'!$A$2:$J$2336,7,FALSE)</f>
        <v>0</v>
      </c>
      <c r="I1902" t="str">
        <f>VLOOKUP($A1902,'Medical Examinations'!$A$2:$J$2336,8,FALSE)</f>
        <v>No</v>
      </c>
      <c r="J1902" t="str">
        <f>VLOOKUP($A1902,'Medical Examinations'!$A$2:$J$2336,9,FALSE)</f>
        <v>Obesity</v>
      </c>
      <c r="K1902" t="str">
        <f>VLOOKUP($A1902,'Medical Examinations'!$A$2:$J$2336,10,FALSE)</f>
        <v>Prediabetes</v>
      </c>
      <c r="L1902" s="18">
        <f>VLOOKUP($A1902,'Hospitalisation Details'!$A$2:$H$2345,2,FALSE)</f>
        <v>33199</v>
      </c>
      <c r="M1902" s="13">
        <f>VLOOKUP($A1902,'Hospitalisation Details'!$A$2:$H$2345,4,FALSE)</f>
        <v>3989.84</v>
      </c>
      <c r="N1902" t="str">
        <f>VLOOKUP($A1902,'Hospitalisation Details'!$A$2:$H$2345,5,FALSE)</f>
        <v>tier - 2</v>
      </c>
      <c r="O1902" t="str">
        <f>VLOOKUP($A1902,'Hospitalisation Details'!$A$2:$H$2345,6,FALSE)</f>
        <v>tier - 2</v>
      </c>
      <c r="P1902" t="str">
        <f>VLOOKUP($A1902,'Hospitalisation Details'!$A$2:$H$2345,7,FALSE)</f>
        <v>R1011</v>
      </c>
      <c r="Q1902" s="17">
        <f>VLOOKUP($A1902,'Hospitalisation Details'!$A$2:$H$2345,8,FALSE)</f>
        <v>32</v>
      </c>
    </row>
    <row r="1903" spans="1:17" x14ac:dyDescent="0.25">
      <c r="A1903" t="str">
        <f>'Customer Names'!A1903</f>
        <v>Id1902</v>
      </c>
      <c r="B1903" t="str">
        <f>VLOOKUP($A1903,'Customer Names'!$A$2:$D$2336,3,FALSE)</f>
        <v>Sara</v>
      </c>
      <c r="C1903" s="16">
        <f>VLOOKUP($A1903,'Medical Examinations'!$A$2:$J$2336,2,FALSE)</f>
        <v>34.200000000000003</v>
      </c>
      <c r="D1903" s="16">
        <f>VLOOKUP($A1903,'Medical Examinations'!$A$2:$J$2336,3,FALSE)</f>
        <v>4.78</v>
      </c>
      <c r="E1903" t="str">
        <f>VLOOKUP($A1903,'Medical Examinations'!$A$2:$J$2336,4,FALSE)</f>
        <v>yes</v>
      </c>
      <c r="F1903" t="str">
        <f>VLOOKUP($A1903,'Medical Examinations'!$A$2:$J$2336,5,FALSE)</f>
        <v>No</v>
      </c>
      <c r="G1903" t="str">
        <f>VLOOKUP($A1903,'Medical Examinations'!$A$2:$J$2336,6,FALSE)</f>
        <v>No</v>
      </c>
      <c r="H1903" s="17">
        <f>VLOOKUP($A1903,'Medical Examinations'!$A$2:$J$2336,7,FALSE)</f>
        <v>0</v>
      </c>
      <c r="I1903" t="str">
        <f>VLOOKUP($A1903,'Medical Examinations'!$A$2:$J$2336,8,FALSE)</f>
        <v>No</v>
      </c>
      <c r="J1903" t="str">
        <f>VLOOKUP($A1903,'Medical Examinations'!$A$2:$J$2336,9,FALSE)</f>
        <v>Obesity</v>
      </c>
      <c r="K1903" t="str">
        <f>VLOOKUP($A1903,'Medical Examinations'!$A$2:$J$2336,10,FALSE)</f>
        <v>Normal</v>
      </c>
      <c r="L1903" s="18">
        <f>VLOOKUP($A1903,'Hospitalisation Details'!$A$2:$H$2345,2,FALSE)</f>
        <v>35316</v>
      </c>
      <c r="M1903" s="13">
        <f>VLOOKUP($A1903,'Hospitalisation Details'!$A$2:$H$2345,4,FALSE)</f>
        <v>3987.93</v>
      </c>
      <c r="N1903" t="str">
        <f>VLOOKUP($A1903,'Hospitalisation Details'!$A$2:$H$2345,5,FALSE)</f>
        <v>tier - 2</v>
      </c>
      <c r="O1903" t="str">
        <f>VLOOKUP($A1903,'Hospitalisation Details'!$A$2:$H$2345,6,FALSE)</f>
        <v>tier - 2</v>
      </c>
      <c r="P1903" t="str">
        <f>VLOOKUP($A1903,'Hospitalisation Details'!$A$2:$H$2345,7,FALSE)</f>
        <v>R1011</v>
      </c>
      <c r="Q1903" s="17">
        <f>VLOOKUP($A1903,'Hospitalisation Details'!$A$2:$H$2345,8,FALSE)</f>
        <v>26</v>
      </c>
    </row>
    <row r="1904" spans="1:17" x14ac:dyDescent="0.25">
      <c r="A1904" t="str">
        <f>'Customer Names'!A1904</f>
        <v>Id1903</v>
      </c>
      <c r="B1904" t="str">
        <f>VLOOKUP($A1904,'Customer Names'!$A$2:$D$2336,3,FALSE)</f>
        <v>Elizabeth</v>
      </c>
      <c r="C1904" s="16">
        <f>VLOOKUP($A1904,'Medical Examinations'!$A$2:$J$2336,2,FALSE)</f>
        <v>29.92</v>
      </c>
      <c r="D1904" s="16">
        <f>VLOOKUP($A1904,'Medical Examinations'!$A$2:$J$2336,3,FALSE)</f>
        <v>6.02</v>
      </c>
      <c r="E1904" t="str">
        <f>VLOOKUP($A1904,'Medical Examinations'!$A$2:$J$2336,4,FALSE)</f>
        <v>yes</v>
      </c>
      <c r="F1904" t="str">
        <f>VLOOKUP($A1904,'Medical Examinations'!$A$2:$J$2336,5,FALSE)</f>
        <v>No</v>
      </c>
      <c r="G1904" t="str">
        <f>VLOOKUP($A1904,'Medical Examinations'!$A$2:$J$2336,6,FALSE)</f>
        <v>No</v>
      </c>
      <c r="H1904" s="17">
        <f>VLOOKUP($A1904,'Medical Examinations'!$A$2:$J$2336,7,FALSE)</f>
        <v>0</v>
      </c>
      <c r="I1904" t="str">
        <f>VLOOKUP($A1904,'Medical Examinations'!$A$2:$J$2336,8,FALSE)</f>
        <v>No</v>
      </c>
      <c r="J1904" t="str">
        <f>VLOOKUP($A1904,'Medical Examinations'!$A$2:$J$2336,9,FALSE)</f>
        <v>Overweight</v>
      </c>
      <c r="K1904" t="str">
        <f>VLOOKUP($A1904,'Medical Examinations'!$A$2:$J$2336,10,FALSE)</f>
        <v>Prediabetes</v>
      </c>
      <c r="L1904" s="18">
        <f>VLOOKUP($A1904,'Hospitalisation Details'!$A$2:$H$2345,2,FALSE)</f>
        <v>35294</v>
      </c>
      <c r="M1904" s="13">
        <f>VLOOKUP($A1904,'Hospitalisation Details'!$A$2:$H$2345,4,FALSE)</f>
        <v>3981.98</v>
      </c>
      <c r="N1904" t="str">
        <f>VLOOKUP($A1904,'Hospitalisation Details'!$A$2:$H$2345,5,FALSE)</f>
        <v>tier - 2</v>
      </c>
      <c r="O1904" t="str">
        <f>VLOOKUP($A1904,'Hospitalisation Details'!$A$2:$H$2345,6,FALSE)</f>
        <v>tier - 2</v>
      </c>
      <c r="P1904" t="str">
        <f>VLOOKUP($A1904,'Hospitalisation Details'!$A$2:$H$2345,7,FALSE)</f>
        <v>R1013</v>
      </c>
      <c r="Q1904" s="17">
        <f>VLOOKUP($A1904,'Hospitalisation Details'!$A$2:$H$2345,8,FALSE)</f>
        <v>26</v>
      </c>
    </row>
    <row r="1905" spans="1:17" x14ac:dyDescent="0.25">
      <c r="A1905" t="str">
        <f>'Customer Names'!A1905</f>
        <v>Id1904</v>
      </c>
      <c r="B1905" t="str">
        <f>VLOOKUP($A1905,'Customer Names'!$A$2:$D$2336,3,FALSE)</f>
        <v>Margaret P.</v>
      </c>
      <c r="C1905" s="16">
        <f>VLOOKUP($A1905,'Medical Examinations'!$A$2:$J$2336,2,FALSE)</f>
        <v>28.93</v>
      </c>
      <c r="D1905" s="16">
        <f>VLOOKUP($A1905,'Medical Examinations'!$A$2:$J$2336,3,FALSE)</f>
        <v>4.4400000000000004</v>
      </c>
      <c r="E1905" t="str">
        <f>VLOOKUP($A1905,'Medical Examinations'!$A$2:$J$2336,4,FALSE)</f>
        <v>No</v>
      </c>
      <c r="F1905" t="str">
        <f>VLOOKUP($A1905,'Medical Examinations'!$A$2:$J$2336,5,FALSE)</f>
        <v>No</v>
      </c>
      <c r="G1905" t="str">
        <f>VLOOKUP($A1905,'Medical Examinations'!$A$2:$J$2336,6,FALSE)</f>
        <v>No</v>
      </c>
      <c r="H1905" s="17">
        <f>VLOOKUP($A1905,'Medical Examinations'!$A$2:$J$2336,7,FALSE)</f>
        <v>0</v>
      </c>
      <c r="I1905" t="str">
        <f>VLOOKUP($A1905,'Medical Examinations'!$A$2:$J$2336,8,FALSE)</f>
        <v>No</v>
      </c>
      <c r="J1905" t="str">
        <f>VLOOKUP($A1905,'Medical Examinations'!$A$2:$J$2336,9,FALSE)</f>
        <v>Overweight</v>
      </c>
      <c r="K1905" t="str">
        <f>VLOOKUP($A1905,'Medical Examinations'!$A$2:$J$2336,10,FALSE)</f>
        <v>Normal</v>
      </c>
      <c r="L1905" s="18">
        <f>VLOOKUP($A1905,'Hospitalisation Details'!$A$2:$H$2345,2,FALSE)</f>
        <v>33083</v>
      </c>
      <c r="M1905" s="13">
        <f>VLOOKUP($A1905,'Hospitalisation Details'!$A$2:$H$2345,4,FALSE)</f>
        <v>3972.92</v>
      </c>
      <c r="N1905" t="str">
        <f>VLOOKUP($A1905,'Hospitalisation Details'!$A$2:$H$2345,5,FALSE)</f>
        <v>tier - 2</v>
      </c>
      <c r="O1905" t="str">
        <f>VLOOKUP($A1905,'Hospitalisation Details'!$A$2:$H$2345,6,FALSE)</f>
        <v>tier - 3</v>
      </c>
      <c r="P1905" t="str">
        <f>VLOOKUP($A1905,'Hospitalisation Details'!$A$2:$H$2345,7,FALSE)</f>
        <v>R1013</v>
      </c>
      <c r="Q1905" s="17">
        <f>VLOOKUP($A1905,'Hospitalisation Details'!$A$2:$H$2345,8,FALSE)</f>
        <v>32</v>
      </c>
    </row>
    <row r="1906" spans="1:17" x14ac:dyDescent="0.25">
      <c r="A1906" t="str">
        <f>'Customer Names'!A1906</f>
        <v>Id1905</v>
      </c>
      <c r="B1906" t="str">
        <f>VLOOKUP($A1906,'Customer Names'!$A$2:$D$2336,3,FALSE)</f>
        <v>Tiffany K</v>
      </c>
      <c r="C1906" s="16">
        <f>VLOOKUP($A1906,'Medical Examinations'!$A$2:$J$2336,2,FALSE)</f>
        <v>31.254999999999999</v>
      </c>
      <c r="D1906" s="16">
        <f>VLOOKUP($A1906,'Medical Examinations'!$A$2:$J$2336,3,FALSE)</f>
        <v>5.84</v>
      </c>
      <c r="E1906" t="str">
        <f>VLOOKUP($A1906,'Medical Examinations'!$A$2:$J$2336,4,FALSE)</f>
        <v>yes</v>
      </c>
      <c r="F1906" t="str">
        <f>VLOOKUP($A1906,'Medical Examinations'!$A$2:$J$2336,5,FALSE)</f>
        <v>No</v>
      </c>
      <c r="G1906" t="str">
        <f>VLOOKUP($A1906,'Medical Examinations'!$A$2:$J$2336,6,FALSE)</f>
        <v>No</v>
      </c>
      <c r="H1906" s="17">
        <f>VLOOKUP($A1906,'Medical Examinations'!$A$2:$J$2336,7,FALSE)</f>
        <v>1</v>
      </c>
      <c r="I1906" t="str">
        <f>VLOOKUP($A1906,'Medical Examinations'!$A$2:$J$2336,8,FALSE)</f>
        <v>No</v>
      </c>
      <c r="J1906" t="str">
        <f>VLOOKUP($A1906,'Medical Examinations'!$A$2:$J$2336,9,FALSE)</f>
        <v>Obesity</v>
      </c>
      <c r="K1906" t="str">
        <f>VLOOKUP($A1906,'Medical Examinations'!$A$2:$J$2336,10,FALSE)</f>
        <v>Prediabetes</v>
      </c>
      <c r="L1906" s="18">
        <f>VLOOKUP($A1906,'Hospitalisation Details'!$A$2:$H$2345,2,FALSE)</f>
        <v>34891</v>
      </c>
      <c r="M1906" s="13">
        <f>VLOOKUP($A1906,'Hospitalisation Details'!$A$2:$H$2345,4,FALSE)</f>
        <v>3956.07</v>
      </c>
      <c r="N1906" t="str">
        <f>VLOOKUP($A1906,'Hospitalisation Details'!$A$2:$H$2345,5,FALSE)</f>
        <v>tier - 2</v>
      </c>
      <c r="O1906" t="str">
        <f>VLOOKUP($A1906,'Hospitalisation Details'!$A$2:$H$2345,6,FALSE)</f>
        <v>tier - 2</v>
      </c>
      <c r="P1906" t="str">
        <f>VLOOKUP($A1906,'Hospitalisation Details'!$A$2:$H$2345,7,FALSE)</f>
        <v>R1012</v>
      </c>
      <c r="Q1906" s="17">
        <f>VLOOKUP($A1906,'Hospitalisation Details'!$A$2:$H$2345,8,FALSE)</f>
        <v>27</v>
      </c>
    </row>
    <row r="1907" spans="1:17" x14ac:dyDescent="0.25">
      <c r="A1907" t="str">
        <f>'Customer Names'!A1907</f>
        <v>Id1906</v>
      </c>
      <c r="B1907" t="str">
        <f>VLOOKUP($A1907,'Customer Names'!$A$2:$D$2336,3,FALSE)</f>
        <v>David M.</v>
      </c>
      <c r="C1907" s="16">
        <f>VLOOKUP($A1907,'Medical Examinations'!$A$2:$J$2336,2,FALSE)</f>
        <v>29.83</v>
      </c>
      <c r="D1907" s="16">
        <f>VLOOKUP($A1907,'Medical Examinations'!$A$2:$J$2336,3,FALSE)</f>
        <v>5.39</v>
      </c>
      <c r="E1907" t="str">
        <f>VLOOKUP($A1907,'Medical Examinations'!$A$2:$J$2336,4,FALSE)</f>
        <v>No</v>
      </c>
      <c r="F1907" t="str">
        <f>VLOOKUP($A1907,'Medical Examinations'!$A$2:$J$2336,5,FALSE)</f>
        <v>No</v>
      </c>
      <c r="G1907" t="str">
        <f>VLOOKUP($A1907,'Medical Examinations'!$A$2:$J$2336,6,FALSE)</f>
        <v>No</v>
      </c>
      <c r="H1907" s="17">
        <f>VLOOKUP($A1907,'Medical Examinations'!$A$2:$J$2336,7,FALSE)</f>
        <v>0</v>
      </c>
      <c r="I1907" t="str">
        <f>VLOOKUP($A1907,'Medical Examinations'!$A$2:$J$2336,8,FALSE)</f>
        <v>No</v>
      </c>
      <c r="J1907" t="str">
        <f>VLOOKUP($A1907,'Medical Examinations'!$A$2:$J$2336,9,FALSE)</f>
        <v>Overweight</v>
      </c>
      <c r="K1907" t="str">
        <f>VLOOKUP($A1907,'Medical Examinations'!$A$2:$J$2336,10,FALSE)</f>
        <v>Normal</v>
      </c>
      <c r="L1907" s="18">
        <f>VLOOKUP($A1907,'Hospitalisation Details'!$A$2:$H$2345,2,FALSE)</f>
        <v>36351</v>
      </c>
      <c r="M1907" s="13">
        <f>VLOOKUP($A1907,'Hospitalisation Details'!$A$2:$H$2345,4,FALSE)</f>
        <v>3955.98</v>
      </c>
      <c r="N1907" t="str">
        <f>VLOOKUP($A1907,'Hospitalisation Details'!$A$2:$H$2345,5,FALSE)</f>
        <v>tier - 2</v>
      </c>
      <c r="O1907" t="str">
        <f>VLOOKUP($A1907,'Hospitalisation Details'!$A$2:$H$2345,6,FALSE)</f>
        <v>tier - 3</v>
      </c>
      <c r="P1907" t="str">
        <f>VLOOKUP($A1907,'Hospitalisation Details'!$A$2:$H$2345,7,FALSE)</f>
        <v>R1021</v>
      </c>
      <c r="Q1907" s="17">
        <f>VLOOKUP($A1907,'Hospitalisation Details'!$A$2:$H$2345,8,FALSE)</f>
        <v>23</v>
      </c>
    </row>
    <row r="1908" spans="1:17" x14ac:dyDescent="0.25">
      <c r="A1908" t="str">
        <f>'Customer Names'!A1908</f>
        <v>Id1907</v>
      </c>
      <c r="B1908" t="str">
        <f>VLOOKUP($A1908,'Customer Names'!$A$2:$D$2336,3,FALSE)</f>
        <v>Christine E</v>
      </c>
      <c r="C1908" s="16">
        <f>VLOOKUP($A1908,'Medical Examinations'!$A$2:$J$2336,2,FALSE)</f>
        <v>29.59</v>
      </c>
      <c r="D1908" s="16">
        <f>VLOOKUP($A1908,'Medical Examinations'!$A$2:$J$2336,3,FALSE)</f>
        <v>6.16</v>
      </c>
      <c r="E1908" t="str">
        <f>VLOOKUP($A1908,'Medical Examinations'!$A$2:$J$2336,4,FALSE)</f>
        <v>No</v>
      </c>
      <c r="F1908" t="str">
        <f>VLOOKUP($A1908,'Medical Examinations'!$A$2:$J$2336,5,FALSE)</f>
        <v>No</v>
      </c>
      <c r="G1908" t="str">
        <f>VLOOKUP($A1908,'Medical Examinations'!$A$2:$J$2336,6,FALSE)</f>
        <v>Yes</v>
      </c>
      <c r="H1908" s="17">
        <f>VLOOKUP($A1908,'Medical Examinations'!$A$2:$J$2336,7,FALSE)</f>
        <v>1</v>
      </c>
      <c r="I1908" t="str">
        <f>VLOOKUP($A1908,'Medical Examinations'!$A$2:$J$2336,8,FALSE)</f>
        <v>No</v>
      </c>
      <c r="J1908" t="str">
        <f>VLOOKUP($A1908,'Medical Examinations'!$A$2:$J$2336,9,FALSE)</f>
        <v>Overweight</v>
      </c>
      <c r="K1908" t="str">
        <f>VLOOKUP($A1908,'Medical Examinations'!$A$2:$J$2336,10,FALSE)</f>
        <v>Prediabetes</v>
      </c>
      <c r="L1908" s="18">
        <f>VLOOKUP($A1908,'Hospitalisation Details'!$A$2:$H$2345,2,FALSE)</f>
        <v>34284</v>
      </c>
      <c r="M1908" s="13">
        <f>VLOOKUP($A1908,'Hospitalisation Details'!$A$2:$H$2345,4,FALSE)</f>
        <v>3947.41</v>
      </c>
      <c r="N1908" t="str">
        <f>VLOOKUP($A1908,'Hospitalisation Details'!$A$2:$H$2345,5,FALSE)</f>
        <v>tier - 2</v>
      </c>
      <c r="O1908" t="str">
        <f>VLOOKUP($A1908,'Hospitalisation Details'!$A$2:$H$2345,6,FALSE)</f>
        <v>tier - 2</v>
      </c>
      <c r="P1908" t="str">
        <f>VLOOKUP($A1908,'Hospitalisation Details'!$A$2:$H$2345,7,FALSE)</f>
        <v>R1013</v>
      </c>
      <c r="Q1908" s="17">
        <f>VLOOKUP($A1908,'Hospitalisation Details'!$A$2:$H$2345,8,FALSE)</f>
        <v>29</v>
      </c>
    </row>
    <row r="1909" spans="1:17" x14ac:dyDescent="0.25">
      <c r="A1909" t="str">
        <f>'Customer Names'!A1909</f>
        <v>Id1908</v>
      </c>
      <c r="B1909" t="str">
        <f>VLOOKUP($A1909,'Customer Names'!$A$2:$D$2336,3,FALSE)</f>
        <v>Donna</v>
      </c>
      <c r="C1909" s="16">
        <f>VLOOKUP($A1909,'Medical Examinations'!$A$2:$J$2336,2,FALSE)</f>
        <v>31.16</v>
      </c>
      <c r="D1909" s="16">
        <f>VLOOKUP($A1909,'Medical Examinations'!$A$2:$J$2336,3,FALSE)</f>
        <v>4.49</v>
      </c>
      <c r="E1909" t="str">
        <f>VLOOKUP($A1909,'Medical Examinations'!$A$2:$J$2336,4,FALSE)</f>
        <v>No</v>
      </c>
      <c r="F1909" t="str">
        <f>VLOOKUP($A1909,'Medical Examinations'!$A$2:$J$2336,5,FALSE)</f>
        <v>No</v>
      </c>
      <c r="G1909" t="str">
        <f>VLOOKUP($A1909,'Medical Examinations'!$A$2:$J$2336,6,FALSE)</f>
        <v>Yes</v>
      </c>
      <c r="H1909" s="17">
        <f>VLOOKUP($A1909,'Medical Examinations'!$A$2:$J$2336,7,FALSE)</f>
        <v>1</v>
      </c>
      <c r="I1909" t="str">
        <f>VLOOKUP($A1909,'Medical Examinations'!$A$2:$J$2336,8,FALSE)</f>
        <v>No</v>
      </c>
      <c r="J1909" t="str">
        <f>VLOOKUP($A1909,'Medical Examinations'!$A$2:$J$2336,9,FALSE)</f>
        <v>Obesity</v>
      </c>
      <c r="K1909" t="str">
        <f>VLOOKUP($A1909,'Medical Examinations'!$A$2:$J$2336,10,FALSE)</f>
        <v>Normal</v>
      </c>
      <c r="L1909" s="18">
        <f>VLOOKUP($A1909,'Hospitalisation Details'!$A$2:$H$2345,2,FALSE)</f>
        <v>34241</v>
      </c>
      <c r="M1909" s="13">
        <f>VLOOKUP($A1909,'Hospitalisation Details'!$A$2:$H$2345,4,FALSE)</f>
        <v>3943.6</v>
      </c>
      <c r="N1909" t="str">
        <f>VLOOKUP($A1909,'Hospitalisation Details'!$A$2:$H$2345,5,FALSE)</f>
        <v>tier - 2</v>
      </c>
      <c r="O1909" t="str">
        <f>VLOOKUP($A1909,'Hospitalisation Details'!$A$2:$H$2345,6,FALSE)</f>
        <v>tier - 3</v>
      </c>
      <c r="P1909" t="str">
        <f>VLOOKUP($A1909,'Hospitalisation Details'!$A$2:$H$2345,7,FALSE)</f>
        <v>R1024</v>
      </c>
      <c r="Q1909" s="17">
        <f>VLOOKUP($A1909,'Hospitalisation Details'!$A$2:$H$2345,8,FALSE)</f>
        <v>29</v>
      </c>
    </row>
    <row r="1910" spans="1:17" x14ac:dyDescent="0.25">
      <c r="A1910" t="str">
        <f>'Customer Names'!A1910</f>
        <v>Id1909</v>
      </c>
      <c r="B1910" t="str">
        <f>VLOOKUP($A1910,'Customer Names'!$A$2:$D$2336,3,FALSE)</f>
        <v>Rod</v>
      </c>
      <c r="C1910" s="16">
        <f>VLOOKUP($A1910,'Medical Examinations'!$A$2:$J$2336,2,FALSE)</f>
        <v>34.21</v>
      </c>
      <c r="D1910" s="16">
        <f>VLOOKUP($A1910,'Medical Examinations'!$A$2:$J$2336,3,FALSE)</f>
        <v>4.4800000000000004</v>
      </c>
      <c r="E1910" t="str">
        <f>VLOOKUP($A1910,'Medical Examinations'!$A$2:$J$2336,4,FALSE)</f>
        <v>yes</v>
      </c>
      <c r="F1910" t="str">
        <f>VLOOKUP($A1910,'Medical Examinations'!$A$2:$J$2336,5,FALSE)</f>
        <v>No</v>
      </c>
      <c r="G1910" t="str">
        <f>VLOOKUP($A1910,'Medical Examinations'!$A$2:$J$2336,6,FALSE)</f>
        <v>No</v>
      </c>
      <c r="H1910" s="17">
        <f>VLOOKUP($A1910,'Medical Examinations'!$A$2:$J$2336,7,FALSE)</f>
        <v>1</v>
      </c>
      <c r="I1910" t="str">
        <f>VLOOKUP($A1910,'Medical Examinations'!$A$2:$J$2336,8,FALSE)</f>
        <v>No</v>
      </c>
      <c r="J1910" t="str">
        <f>VLOOKUP($A1910,'Medical Examinations'!$A$2:$J$2336,9,FALSE)</f>
        <v>Obesity</v>
      </c>
      <c r="K1910" t="str">
        <f>VLOOKUP($A1910,'Medical Examinations'!$A$2:$J$2336,10,FALSE)</f>
        <v>Normal</v>
      </c>
      <c r="L1910" s="18">
        <f>VLOOKUP($A1910,'Hospitalisation Details'!$A$2:$H$2345,2,FALSE)</f>
        <v>32440</v>
      </c>
      <c r="M1910" s="13">
        <f>VLOOKUP($A1910,'Hospitalisation Details'!$A$2:$H$2345,4,FALSE)</f>
        <v>3935.18</v>
      </c>
      <c r="N1910" t="str">
        <f>VLOOKUP($A1910,'Hospitalisation Details'!$A$2:$H$2345,5,FALSE)</f>
        <v>tier - 3</v>
      </c>
      <c r="O1910" t="str">
        <f>VLOOKUP($A1910,'Hospitalisation Details'!$A$2:$H$2345,6,FALSE)</f>
        <v>tier - 1</v>
      </c>
      <c r="P1910" t="str">
        <f>VLOOKUP($A1910,'Hospitalisation Details'!$A$2:$H$2345,7,FALSE)</f>
        <v>R1013</v>
      </c>
      <c r="Q1910" s="17">
        <f>VLOOKUP($A1910,'Hospitalisation Details'!$A$2:$H$2345,8,FALSE)</f>
        <v>34</v>
      </c>
    </row>
    <row r="1911" spans="1:17" x14ac:dyDescent="0.25">
      <c r="A1911" t="str">
        <f>'Customer Names'!A1911</f>
        <v>Id1910</v>
      </c>
      <c r="B1911" t="str">
        <f>VLOOKUP($A1911,'Customer Names'!$A$2:$D$2336,3,FALSE)</f>
        <v>Joe</v>
      </c>
      <c r="C1911" s="16">
        <f>VLOOKUP($A1911,'Medical Examinations'!$A$2:$J$2336,2,FALSE)</f>
        <v>34.86</v>
      </c>
      <c r="D1911" s="16">
        <f>VLOOKUP($A1911,'Medical Examinations'!$A$2:$J$2336,3,FALSE)</f>
        <v>10.97</v>
      </c>
      <c r="E1911" t="str">
        <f>VLOOKUP($A1911,'Medical Examinations'!$A$2:$J$2336,4,FALSE)</f>
        <v>No</v>
      </c>
      <c r="F1911" t="str">
        <f>VLOOKUP($A1911,'Medical Examinations'!$A$2:$J$2336,5,FALSE)</f>
        <v>No</v>
      </c>
      <c r="G1911" t="str">
        <f>VLOOKUP($A1911,'Medical Examinations'!$A$2:$J$2336,6,FALSE)</f>
        <v>No</v>
      </c>
      <c r="H1911" s="17">
        <f>VLOOKUP($A1911,'Medical Examinations'!$A$2:$J$2336,7,FALSE)</f>
        <v>0</v>
      </c>
      <c r="I1911" t="str">
        <f>VLOOKUP($A1911,'Medical Examinations'!$A$2:$J$2336,8,FALSE)</f>
        <v>No</v>
      </c>
      <c r="J1911" t="str">
        <f>VLOOKUP($A1911,'Medical Examinations'!$A$2:$J$2336,9,FALSE)</f>
        <v>Obesity</v>
      </c>
      <c r="K1911" t="str">
        <f>VLOOKUP($A1911,'Medical Examinations'!$A$2:$J$2336,10,FALSE)</f>
        <v>Diabetes</v>
      </c>
      <c r="L1911" s="18">
        <f>VLOOKUP($A1911,'Hospitalisation Details'!$A$2:$H$2345,2,FALSE)</f>
        <v>37422</v>
      </c>
      <c r="M1911" s="13">
        <f>VLOOKUP($A1911,'Hospitalisation Details'!$A$2:$H$2345,4,FALSE)</f>
        <v>3931.51</v>
      </c>
      <c r="N1911" t="str">
        <f>VLOOKUP($A1911,'Hospitalisation Details'!$A$2:$H$2345,5,FALSE)</f>
        <v>tier - 2</v>
      </c>
      <c r="O1911" t="str">
        <f>VLOOKUP($A1911,'Hospitalisation Details'!$A$2:$H$2345,6,FALSE)</f>
        <v>tier - 3</v>
      </c>
      <c r="P1911" t="str">
        <f>VLOOKUP($A1911,'Hospitalisation Details'!$A$2:$H$2345,7,FALSE)</f>
        <v>R1011</v>
      </c>
      <c r="Q1911" s="17">
        <f>VLOOKUP($A1911,'Hospitalisation Details'!$A$2:$H$2345,8,FALSE)</f>
        <v>20</v>
      </c>
    </row>
    <row r="1912" spans="1:17" x14ac:dyDescent="0.25">
      <c r="A1912" t="str">
        <f>'Customer Names'!A1912</f>
        <v>Id1911</v>
      </c>
      <c r="B1912" t="str">
        <f>VLOOKUP($A1912,'Customer Names'!$A$2:$D$2336,3,FALSE)</f>
        <v>Kayleigh</v>
      </c>
      <c r="C1912" s="16">
        <f>VLOOKUP($A1912,'Medical Examinations'!$A$2:$J$2336,2,FALSE)</f>
        <v>34.58</v>
      </c>
      <c r="D1912" s="16">
        <f>VLOOKUP($A1912,'Medical Examinations'!$A$2:$J$2336,3,FALSE)</f>
        <v>5.14</v>
      </c>
      <c r="E1912" t="str">
        <f>VLOOKUP($A1912,'Medical Examinations'!$A$2:$J$2336,4,FALSE)</f>
        <v>No</v>
      </c>
      <c r="F1912" t="str">
        <f>VLOOKUP($A1912,'Medical Examinations'!$A$2:$J$2336,5,FALSE)</f>
        <v>yes</v>
      </c>
      <c r="G1912" t="str">
        <f>VLOOKUP($A1912,'Medical Examinations'!$A$2:$J$2336,6,FALSE)</f>
        <v>No</v>
      </c>
      <c r="H1912" s="17">
        <f>VLOOKUP($A1912,'Medical Examinations'!$A$2:$J$2336,7,FALSE)</f>
        <v>2</v>
      </c>
      <c r="I1912" t="str">
        <f>VLOOKUP($A1912,'Medical Examinations'!$A$2:$J$2336,8,FALSE)</f>
        <v>No</v>
      </c>
      <c r="J1912" t="str">
        <f>VLOOKUP($A1912,'Medical Examinations'!$A$2:$J$2336,9,FALSE)</f>
        <v>Obesity</v>
      </c>
      <c r="K1912" t="str">
        <f>VLOOKUP($A1912,'Medical Examinations'!$A$2:$J$2336,10,FALSE)</f>
        <v>Normal</v>
      </c>
      <c r="L1912" s="18">
        <f>VLOOKUP($A1912,'Hospitalisation Details'!$A$2:$H$2345,2,FALSE)</f>
        <v>36717</v>
      </c>
      <c r="M1912" s="13">
        <f>VLOOKUP($A1912,'Hospitalisation Details'!$A$2:$H$2345,4,FALSE)</f>
        <v>3925.76</v>
      </c>
      <c r="N1912" t="str">
        <f>VLOOKUP($A1912,'Hospitalisation Details'!$A$2:$H$2345,5,FALSE)</f>
        <v>tier - 2</v>
      </c>
      <c r="O1912" t="str">
        <f>VLOOKUP($A1912,'Hospitalisation Details'!$A$2:$H$2345,6,FALSE)</f>
        <v>tier - 2</v>
      </c>
      <c r="P1912" t="str">
        <f>VLOOKUP($A1912,'Hospitalisation Details'!$A$2:$H$2345,7,FALSE)</f>
        <v>R1024</v>
      </c>
      <c r="Q1912" s="17">
        <f>VLOOKUP($A1912,'Hospitalisation Details'!$A$2:$H$2345,8,FALSE)</f>
        <v>22</v>
      </c>
    </row>
    <row r="1913" spans="1:17" x14ac:dyDescent="0.25">
      <c r="A1913" t="str">
        <f>'Customer Names'!A1913</f>
        <v>Id1912</v>
      </c>
      <c r="B1913" t="str">
        <f>VLOOKUP($A1913,'Customer Names'!$A$2:$D$2336,3,FALSE)</f>
        <v>Lorcan A.</v>
      </c>
      <c r="C1913" s="16">
        <f>VLOOKUP($A1913,'Medical Examinations'!$A$2:$J$2336,2,FALSE)</f>
        <v>17.940000000000001</v>
      </c>
      <c r="D1913" s="16">
        <f>VLOOKUP($A1913,'Medical Examinations'!$A$2:$J$2336,3,FALSE)</f>
        <v>5.17</v>
      </c>
      <c r="E1913" t="str">
        <f>VLOOKUP($A1913,'Medical Examinations'!$A$2:$J$2336,4,FALSE)</f>
        <v>yes</v>
      </c>
      <c r="F1913" t="str">
        <f>VLOOKUP($A1913,'Medical Examinations'!$A$2:$J$2336,5,FALSE)</f>
        <v>No</v>
      </c>
      <c r="G1913" t="str">
        <f>VLOOKUP($A1913,'Medical Examinations'!$A$2:$J$2336,6,FALSE)</f>
        <v>No</v>
      </c>
      <c r="H1913" s="17">
        <f>VLOOKUP($A1913,'Medical Examinations'!$A$2:$J$2336,7,FALSE)</f>
        <v>0</v>
      </c>
      <c r="I1913" t="str">
        <f>VLOOKUP($A1913,'Medical Examinations'!$A$2:$J$2336,8,FALSE)</f>
        <v>No</v>
      </c>
      <c r="J1913" t="str">
        <f>VLOOKUP($A1913,'Medical Examinations'!$A$2:$J$2336,9,FALSE)</f>
        <v>Underweight</v>
      </c>
      <c r="K1913" t="str">
        <f>VLOOKUP($A1913,'Medical Examinations'!$A$2:$J$2336,10,FALSE)</f>
        <v>Normal</v>
      </c>
      <c r="L1913" s="18">
        <f>VLOOKUP($A1913,'Hospitalisation Details'!$A$2:$H$2345,2,FALSE)</f>
        <v>31233</v>
      </c>
      <c r="M1913" s="13">
        <f>VLOOKUP($A1913,'Hospitalisation Details'!$A$2:$H$2345,4,FALSE)</f>
        <v>3910.44</v>
      </c>
      <c r="N1913" t="str">
        <f>VLOOKUP($A1913,'Hospitalisation Details'!$A$2:$H$2345,5,FALSE)</f>
        <v>tier - 2</v>
      </c>
      <c r="O1913" t="str">
        <f>VLOOKUP($A1913,'Hospitalisation Details'!$A$2:$H$2345,6,FALSE)</f>
        <v>tier - 2</v>
      </c>
      <c r="P1913" t="str">
        <f>VLOOKUP($A1913,'Hospitalisation Details'!$A$2:$H$2345,7,FALSE)</f>
        <v>R1013</v>
      </c>
      <c r="Q1913" s="17">
        <f>VLOOKUP($A1913,'Hospitalisation Details'!$A$2:$H$2345,8,FALSE)</f>
        <v>37</v>
      </c>
    </row>
    <row r="1914" spans="1:17" x14ac:dyDescent="0.25">
      <c r="A1914" t="str">
        <f>'Customer Names'!A1914</f>
        <v>Id1913</v>
      </c>
      <c r="B1914" t="str">
        <f>VLOOKUP($A1914,'Customer Names'!$A$2:$D$2336,3,FALSE)</f>
        <v>Billy</v>
      </c>
      <c r="C1914" s="16">
        <f>VLOOKUP($A1914,'Medical Examinations'!$A$2:$J$2336,2,FALSE)</f>
        <v>26.8</v>
      </c>
      <c r="D1914" s="16">
        <f>VLOOKUP($A1914,'Medical Examinations'!$A$2:$J$2336,3,FALSE)</f>
        <v>6.18</v>
      </c>
      <c r="E1914" t="str">
        <f>VLOOKUP($A1914,'Medical Examinations'!$A$2:$J$2336,4,FALSE)</f>
        <v>yes</v>
      </c>
      <c r="F1914" t="str">
        <f>VLOOKUP($A1914,'Medical Examinations'!$A$2:$J$2336,5,FALSE)</f>
        <v>No</v>
      </c>
      <c r="G1914" t="str">
        <f>VLOOKUP($A1914,'Medical Examinations'!$A$2:$J$2336,6,FALSE)</f>
        <v>Yes</v>
      </c>
      <c r="H1914" s="17">
        <f>VLOOKUP($A1914,'Medical Examinations'!$A$2:$J$2336,7,FALSE)</f>
        <v>1</v>
      </c>
      <c r="I1914" t="str">
        <f>VLOOKUP($A1914,'Medical Examinations'!$A$2:$J$2336,8,FALSE)</f>
        <v>No</v>
      </c>
      <c r="J1914" t="str">
        <f>VLOOKUP($A1914,'Medical Examinations'!$A$2:$J$2336,9,FALSE)</f>
        <v>Overweight</v>
      </c>
      <c r="K1914" t="str">
        <f>VLOOKUP($A1914,'Medical Examinations'!$A$2:$J$2336,10,FALSE)</f>
        <v>Prediabetes</v>
      </c>
      <c r="L1914" s="18">
        <f>VLOOKUP($A1914,'Hospitalisation Details'!$A$2:$H$2345,2,FALSE)</f>
        <v>35758</v>
      </c>
      <c r="M1914" s="13">
        <f>VLOOKUP($A1914,'Hospitalisation Details'!$A$2:$H$2345,4,FALSE)</f>
        <v>3906.13</v>
      </c>
      <c r="N1914" t="str">
        <f>VLOOKUP($A1914,'Hospitalisation Details'!$A$2:$H$2345,5,FALSE)</f>
        <v>tier - 3</v>
      </c>
      <c r="O1914" t="str">
        <f>VLOOKUP($A1914,'Hospitalisation Details'!$A$2:$H$2345,6,FALSE)</f>
        <v>tier - 3</v>
      </c>
      <c r="P1914" t="str">
        <f>VLOOKUP($A1914,'Hospitalisation Details'!$A$2:$H$2345,7,FALSE)</f>
        <v>R1011</v>
      </c>
      <c r="Q1914" s="17">
        <f>VLOOKUP($A1914,'Hospitalisation Details'!$A$2:$H$2345,8,FALSE)</f>
        <v>25</v>
      </c>
    </row>
    <row r="1915" spans="1:17" x14ac:dyDescent="0.25">
      <c r="A1915" t="str">
        <f>'Customer Names'!A1915</f>
        <v>Id1914</v>
      </c>
      <c r="B1915" t="str">
        <f>VLOOKUP($A1915,'Customer Names'!$A$2:$D$2336,3,FALSE)</f>
        <v>Paul M.</v>
      </c>
      <c r="C1915" s="16">
        <f>VLOOKUP($A1915,'Medical Examinations'!$A$2:$J$2336,2,FALSE)</f>
        <v>17.690000000000001</v>
      </c>
      <c r="D1915" s="16">
        <f>VLOOKUP($A1915,'Medical Examinations'!$A$2:$J$2336,3,FALSE)</f>
        <v>9.07</v>
      </c>
      <c r="E1915" t="str">
        <f>VLOOKUP($A1915,'Medical Examinations'!$A$2:$J$2336,4,FALSE)</f>
        <v>yes</v>
      </c>
      <c r="F1915" t="str">
        <f>VLOOKUP($A1915,'Medical Examinations'!$A$2:$J$2336,5,FALSE)</f>
        <v>No</v>
      </c>
      <c r="G1915" t="str">
        <f>VLOOKUP($A1915,'Medical Examinations'!$A$2:$J$2336,6,FALSE)</f>
        <v>No</v>
      </c>
      <c r="H1915" s="17">
        <f>VLOOKUP($A1915,'Medical Examinations'!$A$2:$J$2336,7,FALSE)</f>
        <v>0</v>
      </c>
      <c r="I1915" t="str">
        <f>VLOOKUP($A1915,'Medical Examinations'!$A$2:$J$2336,8,FALSE)</f>
        <v>No</v>
      </c>
      <c r="J1915" t="str">
        <f>VLOOKUP($A1915,'Medical Examinations'!$A$2:$J$2336,9,FALSE)</f>
        <v>Underweight</v>
      </c>
      <c r="K1915" t="str">
        <f>VLOOKUP($A1915,'Medical Examinations'!$A$2:$J$2336,10,FALSE)</f>
        <v>Diabetes</v>
      </c>
      <c r="L1915" s="18">
        <f>VLOOKUP($A1915,'Hospitalisation Details'!$A$2:$H$2345,2,FALSE)</f>
        <v>29825</v>
      </c>
      <c r="M1915" s="13">
        <f>VLOOKUP($A1915,'Hospitalisation Details'!$A$2:$H$2345,4,FALSE)</f>
        <v>3902.07</v>
      </c>
      <c r="N1915" t="str">
        <f>VLOOKUP($A1915,'Hospitalisation Details'!$A$2:$H$2345,5,FALSE)</f>
        <v>tier - 2</v>
      </c>
      <c r="O1915" t="str">
        <f>VLOOKUP($A1915,'Hospitalisation Details'!$A$2:$H$2345,6,FALSE)</f>
        <v>tier - 2</v>
      </c>
      <c r="P1915" t="str">
        <f>VLOOKUP($A1915,'Hospitalisation Details'!$A$2:$H$2345,7,FALSE)</f>
        <v>R1013</v>
      </c>
      <c r="Q1915" s="17">
        <f>VLOOKUP($A1915,'Hospitalisation Details'!$A$2:$H$2345,8,FALSE)</f>
        <v>41</v>
      </c>
    </row>
    <row r="1916" spans="1:17" x14ac:dyDescent="0.25">
      <c r="A1916" t="str">
        <f>'Customer Names'!A1916</f>
        <v>Id1915</v>
      </c>
      <c r="B1916" t="str">
        <f>VLOOKUP($A1916,'Customer Names'!$A$2:$D$2336,3,FALSE)</f>
        <v>Brenda M.</v>
      </c>
      <c r="C1916" s="16">
        <f>VLOOKUP($A1916,'Medical Examinations'!$A$2:$J$2336,2,FALSE)</f>
        <v>25.77</v>
      </c>
      <c r="D1916" s="16">
        <f>VLOOKUP($A1916,'Medical Examinations'!$A$2:$J$2336,3,FALSE)</f>
        <v>4.43</v>
      </c>
      <c r="E1916" t="str">
        <f>VLOOKUP($A1916,'Medical Examinations'!$A$2:$J$2336,4,FALSE)</f>
        <v>No</v>
      </c>
      <c r="F1916" t="str">
        <f>VLOOKUP($A1916,'Medical Examinations'!$A$2:$J$2336,5,FALSE)</f>
        <v>No</v>
      </c>
      <c r="G1916" t="str">
        <f>VLOOKUP($A1916,'Medical Examinations'!$A$2:$J$2336,6,FALSE)</f>
        <v>Yes</v>
      </c>
      <c r="H1916" s="17">
        <f>VLOOKUP($A1916,'Medical Examinations'!$A$2:$J$2336,7,FALSE)</f>
        <v>1</v>
      </c>
      <c r="I1916" t="str">
        <f>VLOOKUP($A1916,'Medical Examinations'!$A$2:$J$2336,8,FALSE)</f>
        <v>No</v>
      </c>
      <c r="J1916" t="str">
        <f>VLOOKUP($A1916,'Medical Examinations'!$A$2:$J$2336,9,FALSE)</f>
        <v>Overweight</v>
      </c>
      <c r="K1916" t="str">
        <f>VLOOKUP($A1916,'Medical Examinations'!$A$2:$J$2336,10,FALSE)</f>
        <v>Normal</v>
      </c>
      <c r="L1916" s="18">
        <f>VLOOKUP($A1916,'Hospitalisation Details'!$A$2:$H$2345,2,FALSE)</f>
        <v>34226</v>
      </c>
      <c r="M1916" s="13">
        <f>VLOOKUP($A1916,'Hospitalisation Details'!$A$2:$H$2345,4,FALSE)</f>
        <v>3898.35</v>
      </c>
      <c r="N1916" t="str">
        <f>VLOOKUP($A1916,'Hospitalisation Details'!$A$2:$H$2345,5,FALSE)</f>
        <v>tier - 2</v>
      </c>
      <c r="O1916" t="str">
        <f>VLOOKUP($A1916,'Hospitalisation Details'!$A$2:$H$2345,6,FALSE)</f>
        <v>tier - 2</v>
      </c>
      <c r="P1916" t="str">
        <f>VLOOKUP($A1916,'Hospitalisation Details'!$A$2:$H$2345,7,FALSE)</f>
        <v>R1012</v>
      </c>
      <c r="Q1916" s="17">
        <f>VLOOKUP($A1916,'Hospitalisation Details'!$A$2:$H$2345,8,FALSE)</f>
        <v>29</v>
      </c>
    </row>
    <row r="1917" spans="1:17" x14ac:dyDescent="0.25">
      <c r="A1917" t="str">
        <f>'Customer Names'!A1917</f>
        <v>Id1916</v>
      </c>
      <c r="B1917" t="str">
        <f>VLOOKUP($A1917,'Customer Names'!$A$2:$D$2336,3,FALSE)</f>
        <v>Jeff H</v>
      </c>
      <c r="C1917" s="16">
        <f>VLOOKUP($A1917,'Medical Examinations'!$A$2:$J$2336,2,FALSE)</f>
        <v>34.46</v>
      </c>
      <c r="D1917" s="16">
        <f>VLOOKUP($A1917,'Medical Examinations'!$A$2:$J$2336,3,FALSE)</f>
        <v>4.17</v>
      </c>
      <c r="E1917" t="str">
        <f>VLOOKUP($A1917,'Medical Examinations'!$A$2:$J$2336,4,FALSE)</f>
        <v>No</v>
      </c>
      <c r="F1917" t="str">
        <f>VLOOKUP($A1917,'Medical Examinations'!$A$2:$J$2336,5,FALSE)</f>
        <v>yes</v>
      </c>
      <c r="G1917" t="str">
        <f>VLOOKUP($A1917,'Medical Examinations'!$A$2:$J$2336,6,FALSE)</f>
        <v>No</v>
      </c>
      <c r="H1917" s="17">
        <f>VLOOKUP($A1917,'Medical Examinations'!$A$2:$J$2336,7,FALSE)</f>
        <v>1</v>
      </c>
      <c r="I1917" t="str">
        <f>VLOOKUP($A1917,'Medical Examinations'!$A$2:$J$2336,8,FALSE)</f>
        <v>No</v>
      </c>
      <c r="J1917" t="str">
        <f>VLOOKUP($A1917,'Medical Examinations'!$A$2:$J$2336,9,FALSE)</f>
        <v>Obesity</v>
      </c>
      <c r="K1917" t="str">
        <f>VLOOKUP($A1917,'Medical Examinations'!$A$2:$J$2336,10,FALSE)</f>
        <v>Normal</v>
      </c>
      <c r="L1917" s="18">
        <f>VLOOKUP($A1917,'Hospitalisation Details'!$A$2:$H$2345,2,FALSE)</f>
        <v>38181</v>
      </c>
      <c r="M1917" s="13">
        <f>VLOOKUP($A1917,'Hospitalisation Details'!$A$2:$H$2345,4,FALSE)</f>
        <v>3889.2</v>
      </c>
      <c r="N1917" t="str">
        <f>VLOOKUP($A1917,'Hospitalisation Details'!$A$2:$H$2345,5,FALSE)</f>
        <v>tier - 2</v>
      </c>
      <c r="O1917" t="str">
        <f>VLOOKUP($A1917,'Hospitalisation Details'!$A$2:$H$2345,6,FALSE)</f>
        <v>tier - 2</v>
      </c>
      <c r="P1917" t="str">
        <f>VLOOKUP($A1917,'Hospitalisation Details'!$A$2:$H$2345,7,FALSE)</f>
        <v>R1012</v>
      </c>
      <c r="Q1917" s="17">
        <f>VLOOKUP($A1917,'Hospitalisation Details'!$A$2:$H$2345,8,FALSE)</f>
        <v>18</v>
      </c>
    </row>
    <row r="1918" spans="1:17" x14ac:dyDescent="0.25">
      <c r="A1918" t="str">
        <f>'Customer Names'!A1918</f>
        <v>Id1917</v>
      </c>
      <c r="B1918" t="str">
        <f>VLOOKUP($A1918,'Customer Names'!$A$2:$D$2336,3,FALSE)</f>
        <v>Michael</v>
      </c>
      <c r="C1918" s="16">
        <f>VLOOKUP($A1918,'Medical Examinations'!$A$2:$J$2336,2,FALSE)</f>
        <v>30.875</v>
      </c>
      <c r="D1918" s="16">
        <f>VLOOKUP($A1918,'Medical Examinations'!$A$2:$J$2336,3,FALSE)</f>
        <v>4.95</v>
      </c>
      <c r="E1918" t="str">
        <f>VLOOKUP($A1918,'Medical Examinations'!$A$2:$J$2336,4,FALSE)</f>
        <v>yes</v>
      </c>
      <c r="F1918" t="str">
        <f>VLOOKUP($A1918,'Medical Examinations'!$A$2:$J$2336,5,FALSE)</f>
        <v>No</v>
      </c>
      <c r="G1918" t="str">
        <f>VLOOKUP($A1918,'Medical Examinations'!$A$2:$J$2336,6,FALSE)</f>
        <v>No</v>
      </c>
      <c r="H1918" s="17">
        <f>VLOOKUP($A1918,'Medical Examinations'!$A$2:$J$2336,7,FALSE)</f>
        <v>0</v>
      </c>
      <c r="I1918" t="str">
        <f>VLOOKUP($A1918,'Medical Examinations'!$A$2:$J$2336,8,FALSE)</f>
        <v>No</v>
      </c>
      <c r="J1918" t="str">
        <f>VLOOKUP($A1918,'Medical Examinations'!$A$2:$J$2336,9,FALSE)</f>
        <v>Obesity</v>
      </c>
      <c r="K1918" t="str">
        <f>VLOOKUP($A1918,'Medical Examinations'!$A$2:$J$2336,10,FALSE)</f>
        <v>Normal</v>
      </c>
      <c r="L1918" s="18">
        <f>VLOOKUP($A1918,'Hospitalisation Details'!$A$2:$H$2345,2,FALSE)</f>
        <v>35361</v>
      </c>
      <c r="M1918" s="13">
        <f>VLOOKUP($A1918,'Hospitalisation Details'!$A$2:$H$2345,4,FALSE)</f>
        <v>3877.3</v>
      </c>
      <c r="N1918" t="str">
        <f>VLOOKUP($A1918,'Hospitalisation Details'!$A$2:$H$2345,5,FALSE)</f>
        <v>tier - 1</v>
      </c>
      <c r="O1918" t="str">
        <f>VLOOKUP($A1918,'Hospitalisation Details'!$A$2:$H$2345,6,FALSE)</f>
        <v>tier - 3</v>
      </c>
      <c r="P1918" t="str">
        <f>VLOOKUP($A1918,'Hospitalisation Details'!$A$2:$H$2345,7,FALSE)</f>
        <v>R1012</v>
      </c>
      <c r="Q1918" s="17">
        <f>VLOOKUP($A1918,'Hospitalisation Details'!$A$2:$H$2345,8,FALSE)</f>
        <v>26</v>
      </c>
    </row>
    <row r="1919" spans="1:17" x14ac:dyDescent="0.25">
      <c r="A1919" t="str">
        <f>'Customer Names'!A1919</f>
        <v>Id1918</v>
      </c>
      <c r="B1919" t="str">
        <f>VLOOKUP($A1919,'Customer Names'!$A$2:$D$2336,3,FALSE)</f>
        <v>Jan</v>
      </c>
      <c r="C1919" s="16">
        <f>VLOOKUP($A1919,'Medical Examinations'!$A$2:$J$2336,2,FALSE)</f>
        <v>39.49</v>
      </c>
      <c r="D1919" s="16">
        <f>VLOOKUP($A1919,'Medical Examinations'!$A$2:$J$2336,3,FALSE)</f>
        <v>5.13</v>
      </c>
      <c r="E1919" t="str">
        <f>VLOOKUP($A1919,'Medical Examinations'!$A$2:$J$2336,4,FALSE)</f>
        <v>No</v>
      </c>
      <c r="F1919" t="str">
        <f>VLOOKUP($A1919,'Medical Examinations'!$A$2:$J$2336,5,FALSE)</f>
        <v>No</v>
      </c>
      <c r="G1919" t="str">
        <f>VLOOKUP($A1919,'Medical Examinations'!$A$2:$J$2336,6,FALSE)</f>
        <v>No</v>
      </c>
      <c r="H1919" s="17">
        <f>VLOOKUP($A1919,'Medical Examinations'!$A$2:$J$2336,7,FALSE)</f>
        <v>0</v>
      </c>
      <c r="I1919" t="str">
        <f>VLOOKUP($A1919,'Medical Examinations'!$A$2:$J$2336,8,FALSE)</f>
        <v>No</v>
      </c>
      <c r="J1919" t="str">
        <f>VLOOKUP($A1919,'Medical Examinations'!$A$2:$J$2336,9,FALSE)</f>
        <v>Obesity</v>
      </c>
      <c r="K1919" t="str">
        <f>VLOOKUP($A1919,'Medical Examinations'!$A$2:$J$2336,10,FALSE)</f>
        <v>Normal</v>
      </c>
      <c r="L1919" s="18">
        <f>VLOOKUP($A1919,'Hospitalisation Details'!$A$2:$H$2345,2,FALSE)</f>
        <v>33444</v>
      </c>
      <c r="M1919" s="13">
        <f>VLOOKUP($A1919,'Hospitalisation Details'!$A$2:$H$2345,4,FALSE)</f>
        <v>3875.73</v>
      </c>
      <c r="N1919" t="str">
        <f>VLOOKUP($A1919,'Hospitalisation Details'!$A$2:$H$2345,5,FALSE)</f>
        <v>tier - 2</v>
      </c>
      <c r="O1919" t="str">
        <f>VLOOKUP($A1919,'Hospitalisation Details'!$A$2:$H$2345,6,FALSE)</f>
        <v>tier - 3</v>
      </c>
      <c r="P1919" t="str">
        <f>VLOOKUP($A1919,'Hospitalisation Details'!$A$2:$H$2345,7,FALSE)</f>
        <v>R1013</v>
      </c>
      <c r="Q1919" s="17">
        <f>VLOOKUP($A1919,'Hospitalisation Details'!$A$2:$H$2345,8,FALSE)</f>
        <v>31</v>
      </c>
    </row>
    <row r="1920" spans="1:17" x14ac:dyDescent="0.25">
      <c r="A1920" t="str">
        <f>'Customer Names'!A1920</f>
        <v>Id1919</v>
      </c>
      <c r="B1920" t="str">
        <f>VLOOKUP($A1920,'Customer Names'!$A$2:$D$2336,3,FALSE)</f>
        <v>Bernard</v>
      </c>
      <c r="C1920" s="16">
        <f>VLOOKUP($A1920,'Medical Examinations'!$A$2:$J$2336,2,FALSE)</f>
        <v>28.88</v>
      </c>
      <c r="D1920" s="16">
        <f>VLOOKUP($A1920,'Medical Examinations'!$A$2:$J$2336,3,FALSE)</f>
        <v>4.0999999999999996</v>
      </c>
      <c r="E1920" t="str">
        <f>VLOOKUP($A1920,'Medical Examinations'!$A$2:$J$2336,4,FALSE)</f>
        <v>No</v>
      </c>
      <c r="F1920" t="str">
        <f>VLOOKUP($A1920,'Medical Examinations'!$A$2:$J$2336,5,FALSE)</f>
        <v>No</v>
      </c>
      <c r="G1920" t="str">
        <f>VLOOKUP($A1920,'Medical Examinations'!$A$2:$J$2336,6,FALSE)</f>
        <v>No</v>
      </c>
      <c r="H1920" s="17">
        <f>VLOOKUP($A1920,'Medical Examinations'!$A$2:$J$2336,7,FALSE)</f>
        <v>0</v>
      </c>
      <c r="I1920" t="str">
        <f>VLOOKUP($A1920,'Medical Examinations'!$A$2:$J$2336,8,FALSE)</f>
        <v>No</v>
      </c>
      <c r="J1920" t="str">
        <f>VLOOKUP($A1920,'Medical Examinations'!$A$2:$J$2336,9,FALSE)</f>
        <v>Overweight</v>
      </c>
      <c r="K1920" t="str">
        <f>VLOOKUP($A1920,'Medical Examinations'!$A$2:$J$2336,10,FALSE)</f>
        <v>Normal</v>
      </c>
      <c r="L1920" s="18">
        <f>VLOOKUP($A1920,'Hospitalisation Details'!$A$2:$H$2345,2,FALSE)</f>
        <v>33048</v>
      </c>
      <c r="M1920" s="13">
        <f>VLOOKUP($A1920,'Hospitalisation Details'!$A$2:$H$2345,4,FALSE)</f>
        <v>3866.86</v>
      </c>
      <c r="N1920" t="str">
        <f>VLOOKUP($A1920,'Hospitalisation Details'!$A$2:$H$2345,5,FALSE)</f>
        <v>tier - 1</v>
      </c>
      <c r="O1920" t="str">
        <f>VLOOKUP($A1920,'Hospitalisation Details'!$A$2:$H$2345,6,FALSE)</f>
        <v>tier - 1</v>
      </c>
      <c r="P1920" t="str">
        <f>VLOOKUP($A1920,'Hospitalisation Details'!$A$2:$H$2345,7,FALSE)</f>
        <v>R1012</v>
      </c>
      <c r="Q1920" s="17">
        <f>VLOOKUP($A1920,'Hospitalisation Details'!$A$2:$H$2345,8,FALSE)</f>
        <v>32</v>
      </c>
    </row>
    <row r="1921" spans="1:17" x14ac:dyDescent="0.25">
      <c r="A1921" t="str">
        <f>'Customer Names'!A1921</f>
        <v>Id1920</v>
      </c>
      <c r="B1921" t="str">
        <f>VLOOKUP($A1921,'Customer Names'!$A$2:$D$2336,3,FALSE)</f>
        <v>Craig</v>
      </c>
      <c r="C1921" s="16">
        <f>VLOOKUP($A1921,'Medical Examinations'!$A$2:$J$2336,2,FALSE)</f>
        <v>20.234999999999999</v>
      </c>
      <c r="D1921" s="16">
        <f>VLOOKUP($A1921,'Medical Examinations'!$A$2:$J$2336,3,FALSE)</f>
        <v>5.01</v>
      </c>
      <c r="E1921" t="str">
        <f>VLOOKUP($A1921,'Medical Examinations'!$A$2:$J$2336,4,FALSE)</f>
        <v>yes</v>
      </c>
      <c r="F1921" t="str">
        <f>VLOOKUP($A1921,'Medical Examinations'!$A$2:$J$2336,5,FALSE)</f>
        <v>No</v>
      </c>
      <c r="G1921" t="str">
        <f>VLOOKUP($A1921,'Medical Examinations'!$A$2:$J$2336,6,FALSE)</f>
        <v>No</v>
      </c>
      <c r="H1921" s="17">
        <f>VLOOKUP($A1921,'Medical Examinations'!$A$2:$J$2336,7,FALSE)</f>
        <v>0</v>
      </c>
      <c r="I1921" t="str">
        <f>VLOOKUP($A1921,'Medical Examinations'!$A$2:$J$2336,8,FALSE)</f>
        <v>No</v>
      </c>
      <c r="J1921" t="str">
        <f>VLOOKUP($A1921,'Medical Examinations'!$A$2:$J$2336,9,FALSE)</f>
        <v>Normal Weight</v>
      </c>
      <c r="K1921" t="str">
        <f>VLOOKUP($A1921,'Medical Examinations'!$A$2:$J$2336,10,FALSE)</f>
        <v>Normal</v>
      </c>
      <c r="L1921" s="18">
        <f>VLOOKUP($A1921,'Hospitalisation Details'!$A$2:$H$2345,2,FALSE)</f>
        <v>37182</v>
      </c>
      <c r="M1921" s="13">
        <f>VLOOKUP($A1921,'Hospitalisation Details'!$A$2:$H$2345,4,FALSE)</f>
        <v>3861.21</v>
      </c>
      <c r="N1921" t="str">
        <f>VLOOKUP($A1921,'Hospitalisation Details'!$A$2:$H$2345,5,FALSE)</f>
        <v>tier - 2</v>
      </c>
      <c r="O1921" t="str">
        <f>VLOOKUP($A1921,'Hospitalisation Details'!$A$2:$H$2345,6,FALSE)</f>
        <v>tier - 2</v>
      </c>
      <c r="P1921" t="str">
        <f>VLOOKUP($A1921,'Hospitalisation Details'!$A$2:$H$2345,7,FALSE)</f>
        <v>R1016</v>
      </c>
      <c r="Q1921" s="17">
        <f>VLOOKUP($A1921,'Hospitalisation Details'!$A$2:$H$2345,8,FALSE)</f>
        <v>21</v>
      </c>
    </row>
    <row r="1922" spans="1:17" x14ac:dyDescent="0.25">
      <c r="A1922" t="str">
        <f>'Customer Names'!A1922</f>
        <v>Id1921</v>
      </c>
      <c r="B1922" t="str">
        <f>VLOOKUP($A1922,'Customer Names'!$A$2:$D$2336,3,FALSE)</f>
        <v>Bryn</v>
      </c>
      <c r="C1922" s="16">
        <f>VLOOKUP($A1922,'Medical Examinations'!$A$2:$J$2336,2,FALSE)</f>
        <v>30.67</v>
      </c>
      <c r="D1922" s="16">
        <f>VLOOKUP($A1922,'Medical Examinations'!$A$2:$J$2336,3,FALSE)</f>
        <v>5.09</v>
      </c>
      <c r="E1922" t="str">
        <f>VLOOKUP($A1922,'Medical Examinations'!$A$2:$J$2336,4,FALSE)</f>
        <v>yes</v>
      </c>
      <c r="F1922" t="str">
        <f>VLOOKUP($A1922,'Medical Examinations'!$A$2:$J$2336,5,FALSE)</f>
        <v>No</v>
      </c>
      <c r="G1922" t="str">
        <f>VLOOKUP($A1922,'Medical Examinations'!$A$2:$J$2336,6,FALSE)</f>
        <v>No</v>
      </c>
      <c r="H1922" s="17">
        <f>VLOOKUP($A1922,'Medical Examinations'!$A$2:$J$2336,7,FALSE)</f>
        <v>0</v>
      </c>
      <c r="I1922" t="str">
        <f>VLOOKUP($A1922,'Medical Examinations'!$A$2:$J$2336,8,FALSE)</f>
        <v>No</v>
      </c>
      <c r="J1922" t="str">
        <f>VLOOKUP($A1922,'Medical Examinations'!$A$2:$J$2336,9,FALSE)</f>
        <v>Obesity</v>
      </c>
      <c r="K1922" t="str">
        <f>VLOOKUP($A1922,'Medical Examinations'!$A$2:$J$2336,10,FALSE)</f>
        <v>Normal</v>
      </c>
      <c r="L1922" s="18">
        <f>VLOOKUP($A1922,'Hospitalisation Details'!$A$2:$H$2345,2,FALSE)</f>
        <v>37048</v>
      </c>
      <c r="M1922" s="13">
        <f>VLOOKUP($A1922,'Hospitalisation Details'!$A$2:$H$2345,4,FALSE)</f>
        <v>3858.51</v>
      </c>
      <c r="N1922" t="str">
        <f>VLOOKUP($A1922,'Hospitalisation Details'!$A$2:$H$2345,5,FALSE)</f>
        <v>tier - 2</v>
      </c>
      <c r="O1922" t="str">
        <f>VLOOKUP($A1922,'Hospitalisation Details'!$A$2:$H$2345,6,FALSE)</f>
        <v>tier - 3</v>
      </c>
      <c r="P1922" t="str">
        <f>VLOOKUP($A1922,'Hospitalisation Details'!$A$2:$H$2345,7,FALSE)</f>
        <v>R1025</v>
      </c>
      <c r="Q1922" s="17">
        <f>VLOOKUP($A1922,'Hospitalisation Details'!$A$2:$H$2345,8,FALSE)</f>
        <v>22</v>
      </c>
    </row>
    <row r="1923" spans="1:17" x14ac:dyDescent="0.25">
      <c r="A1923" t="str">
        <f>'Customer Names'!A1923</f>
        <v>Id1922</v>
      </c>
      <c r="B1923" t="str">
        <f>VLOOKUP($A1923,'Customer Names'!$A$2:$D$2336,3,FALSE)</f>
        <v>Michael</v>
      </c>
      <c r="C1923" s="16">
        <f>VLOOKUP($A1923,'Medical Examinations'!$A$2:$J$2336,2,FALSE)</f>
        <v>30.875</v>
      </c>
      <c r="D1923" s="16">
        <f>VLOOKUP($A1923,'Medical Examinations'!$A$2:$J$2336,3,FALSE)</f>
        <v>6.49</v>
      </c>
      <c r="E1923" t="str">
        <f>VLOOKUP($A1923,'Medical Examinations'!$A$2:$J$2336,4,FALSE)</f>
        <v>No</v>
      </c>
      <c r="F1923" t="str">
        <f>VLOOKUP($A1923,'Medical Examinations'!$A$2:$J$2336,5,FALSE)</f>
        <v>No</v>
      </c>
      <c r="G1923" t="str">
        <f>VLOOKUP($A1923,'Medical Examinations'!$A$2:$J$2336,6,FALSE)</f>
        <v>No</v>
      </c>
      <c r="H1923" s="17">
        <f>VLOOKUP($A1923,'Medical Examinations'!$A$2:$J$2336,7,FALSE)</f>
        <v>0</v>
      </c>
      <c r="I1923" t="str">
        <f>VLOOKUP($A1923,'Medical Examinations'!$A$2:$J$2336,8,FALSE)</f>
        <v>No</v>
      </c>
      <c r="J1923" t="str">
        <f>VLOOKUP($A1923,'Medical Examinations'!$A$2:$J$2336,9,FALSE)</f>
        <v>Obesity</v>
      </c>
      <c r="K1923" t="str">
        <f>VLOOKUP($A1923,'Medical Examinations'!$A$2:$J$2336,10,FALSE)</f>
        <v>Prediabetes</v>
      </c>
      <c r="L1923" s="18">
        <f>VLOOKUP($A1923,'Hospitalisation Details'!$A$2:$H$2345,2,FALSE)</f>
        <v>33469</v>
      </c>
      <c r="M1923" s="13">
        <f>VLOOKUP($A1923,'Hospitalisation Details'!$A$2:$H$2345,4,FALSE)</f>
        <v>3857.76</v>
      </c>
      <c r="N1923" t="str">
        <f>VLOOKUP($A1923,'Hospitalisation Details'!$A$2:$H$2345,5,FALSE)</f>
        <v>tier - 3</v>
      </c>
      <c r="O1923" t="str">
        <f>VLOOKUP($A1923,'Hospitalisation Details'!$A$2:$H$2345,6,FALSE)</f>
        <v>tier - 1</v>
      </c>
      <c r="P1923" t="str">
        <f>VLOOKUP($A1923,'Hospitalisation Details'!$A$2:$H$2345,7,FALSE)</f>
        <v>R1016</v>
      </c>
      <c r="Q1923" s="17">
        <f>VLOOKUP($A1923,'Hospitalisation Details'!$A$2:$H$2345,8,FALSE)</f>
        <v>31</v>
      </c>
    </row>
    <row r="1924" spans="1:17" x14ac:dyDescent="0.25">
      <c r="A1924" t="str">
        <f>'Customer Names'!A1924</f>
        <v>Id1923</v>
      </c>
      <c r="B1924" t="str">
        <f>VLOOKUP($A1924,'Customer Names'!$A$2:$D$2336,3,FALSE)</f>
        <v>Benjamin</v>
      </c>
      <c r="C1924" s="16">
        <f>VLOOKUP($A1924,'Medical Examinations'!$A$2:$J$2336,2,FALSE)</f>
        <v>23.8</v>
      </c>
      <c r="D1924" s="16">
        <f>VLOOKUP($A1924,'Medical Examinations'!$A$2:$J$2336,3,FALSE)</f>
        <v>4.08</v>
      </c>
      <c r="E1924" t="str">
        <f>VLOOKUP($A1924,'Medical Examinations'!$A$2:$J$2336,4,FALSE)</f>
        <v>No</v>
      </c>
      <c r="F1924" t="str">
        <f>VLOOKUP($A1924,'Medical Examinations'!$A$2:$J$2336,5,FALSE)</f>
        <v>No</v>
      </c>
      <c r="G1924" t="str">
        <f>VLOOKUP($A1924,'Medical Examinations'!$A$2:$J$2336,6,FALSE)</f>
        <v>No</v>
      </c>
      <c r="H1924" s="17">
        <f>VLOOKUP($A1924,'Medical Examinations'!$A$2:$J$2336,7,FALSE)</f>
        <v>0</v>
      </c>
      <c r="I1924" t="str">
        <f>VLOOKUP($A1924,'Medical Examinations'!$A$2:$J$2336,8,FALSE)</f>
        <v>No</v>
      </c>
      <c r="J1924" t="str">
        <f>VLOOKUP($A1924,'Medical Examinations'!$A$2:$J$2336,9,FALSE)</f>
        <v>Normal Weight</v>
      </c>
      <c r="K1924" t="str">
        <f>VLOOKUP($A1924,'Medical Examinations'!$A$2:$J$2336,10,FALSE)</f>
        <v>Normal</v>
      </c>
      <c r="L1924" s="18">
        <f>VLOOKUP($A1924,'Hospitalisation Details'!$A$2:$H$2345,2,FALSE)</f>
        <v>34558</v>
      </c>
      <c r="M1924" s="13">
        <f>VLOOKUP($A1924,'Hospitalisation Details'!$A$2:$H$2345,4,FALSE)</f>
        <v>3847.67</v>
      </c>
      <c r="N1924" t="str">
        <f>VLOOKUP($A1924,'Hospitalisation Details'!$A$2:$H$2345,5,FALSE)</f>
        <v>tier - 3</v>
      </c>
      <c r="O1924" t="str">
        <f>VLOOKUP($A1924,'Hospitalisation Details'!$A$2:$H$2345,6,FALSE)</f>
        <v>tier - 2</v>
      </c>
      <c r="P1924" t="str">
        <f>VLOOKUP($A1924,'Hospitalisation Details'!$A$2:$H$2345,7,FALSE)</f>
        <v>R1011</v>
      </c>
      <c r="Q1924" s="17">
        <f>VLOOKUP($A1924,'Hospitalisation Details'!$A$2:$H$2345,8,FALSE)</f>
        <v>28</v>
      </c>
    </row>
    <row r="1925" spans="1:17" x14ac:dyDescent="0.25">
      <c r="A1925" t="str">
        <f>'Customer Names'!A1925</f>
        <v>Id1924</v>
      </c>
      <c r="B1925" t="str">
        <f>VLOOKUP($A1925,'Customer Names'!$A$2:$D$2336,3,FALSE)</f>
        <v>Jay</v>
      </c>
      <c r="C1925" s="16">
        <f>VLOOKUP($A1925,'Medical Examinations'!$A$2:$J$2336,2,FALSE)</f>
        <v>15.37</v>
      </c>
      <c r="D1925" s="16">
        <f>VLOOKUP($A1925,'Medical Examinations'!$A$2:$J$2336,3,FALSE)</f>
        <v>8.6300000000000008</v>
      </c>
      <c r="E1925" t="str">
        <f>VLOOKUP($A1925,'Medical Examinations'!$A$2:$J$2336,4,FALSE)</f>
        <v>yes</v>
      </c>
      <c r="F1925" t="str">
        <f>VLOOKUP($A1925,'Medical Examinations'!$A$2:$J$2336,5,FALSE)</f>
        <v>No</v>
      </c>
      <c r="G1925" t="str">
        <f>VLOOKUP($A1925,'Medical Examinations'!$A$2:$J$2336,6,FALSE)</f>
        <v>No</v>
      </c>
      <c r="H1925" s="17">
        <f>VLOOKUP($A1925,'Medical Examinations'!$A$2:$J$2336,7,FALSE)</f>
        <v>0</v>
      </c>
      <c r="I1925" t="str">
        <f>VLOOKUP($A1925,'Medical Examinations'!$A$2:$J$2336,8,FALSE)</f>
        <v>No</v>
      </c>
      <c r="J1925" t="str">
        <f>VLOOKUP($A1925,'Medical Examinations'!$A$2:$J$2336,9,FALSE)</f>
        <v>Underweight</v>
      </c>
      <c r="K1925" t="str">
        <f>VLOOKUP($A1925,'Medical Examinations'!$A$2:$J$2336,10,FALSE)</f>
        <v>Diabetes</v>
      </c>
      <c r="L1925" s="18">
        <f>VLOOKUP($A1925,'Hospitalisation Details'!$A$2:$H$2345,2,FALSE)</f>
        <v>29858</v>
      </c>
      <c r="M1925" s="13">
        <f>VLOOKUP($A1925,'Hospitalisation Details'!$A$2:$H$2345,4,FALSE)</f>
        <v>3797.2</v>
      </c>
      <c r="N1925" t="str">
        <f>VLOOKUP($A1925,'Hospitalisation Details'!$A$2:$H$2345,5,FALSE)</f>
        <v>tier - 2</v>
      </c>
      <c r="O1925" t="str">
        <f>VLOOKUP($A1925,'Hospitalisation Details'!$A$2:$H$2345,6,FALSE)</f>
        <v>tier - 3</v>
      </c>
      <c r="P1925" t="str">
        <f>VLOOKUP($A1925,'Hospitalisation Details'!$A$2:$H$2345,7,FALSE)</f>
        <v>R1012</v>
      </c>
      <c r="Q1925" s="17">
        <f>VLOOKUP($A1925,'Hospitalisation Details'!$A$2:$H$2345,8,FALSE)</f>
        <v>41</v>
      </c>
    </row>
    <row r="1926" spans="1:17" x14ac:dyDescent="0.25">
      <c r="A1926" t="str">
        <f>'Customer Names'!A1926</f>
        <v>Id1925</v>
      </c>
      <c r="B1926" t="str">
        <f>VLOOKUP($A1926,'Customer Names'!$A$2:$D$2336,3,FALSE)</f>
        <v>William</v>
      </c>
      <c r="C1926" s="16">
        <f>VLOOKUP($A1926,'Medical Examinations'!$A$2:$J$2336,2,FALSE)</f>
        <v>30.4</v>
      </c>
      <c r="D1926" s="16">
        <f>VLOOKUP($A1926,'Medical Examinations'!$A$2:$J$2336,3,FALSE)</f>
        <v>5.28</v>
      </c>
      <c r="E1926" t="str">
        <f>VLOOKUP($A1926,'Medical Examinations'!$A$2:$J$2336,4,FALSE)</f>
        <v>No</v>
      </c>
      <c r="F1926" t="str">
        <f>VLOOKUP($A1926,'Medical Examinations'!$A$2:$J$2336,5,FALSE)</f>
        <v>No</v>
      </c>
      <c r="G1926" t="str">
        <f>VLOOKUP($A1926,'Medical Examinations'!$A$2:$J$2336,6,FALSE)</f>
        <v>No</v>
      </c>
      <c r="H1926" s="17">
        <f>VLOOKUP($A1926,'Medical Examinations'!$A$2:$J$2336,7,FALSE)</f>
        <v>0</v>
      </c>
      <c r="I1926" t="str">
        <f>VLOOKUP($A1926,'Medical Examinations'!$A$2:$J$2336,8,FALSE)</f>
        <v>No</v>
      </c>
      <c r="J1926" t="str">
        <f>VLOOKUP($A1926,'Medical Examinations'!$A$2:$J$2336,9,FALSE)</f>
        <v>Obesity</v>
      </c>
      <c r="K1926" t="str">
        <f>VLOOKUP($A1926,'Medical Examinations'!$A$2:$J$2336,10,FALSE)</f>
        <v>Normal</v>
      </c>
      <c r="L1926" s="18">
        <f>VLOOKUP($A1926,'Hospitalisation Details'!$A$2:$H$2345,2,FALSE)</f>
        <v>36335</v>
      </c>
      <c r="M1926" s="13">
        <f>VLOOKUP($A1926,'Hospitalisation Details'!$A$2:$H$2345,4,FALSE)</f>
        <v>3796.36</v>
      </c>
      <c r="N1926" t="str">
        <f>VLOOKUP($A1926,'Hospitalisation Details'!$A$2:$H$2345,5,FALSE)</f>
        <v>tier - 2</v>
      </c>
      <c r="O1926" t="str">
        <f>VLOOKUP($A1926,'Hospitalisation Details'!$A$2:$H$2345,6,FALSE)</f>
        <v>tier - 3</v>
      </c>
      <c r="P1926" t="str">
        <f>VLOOKUP($A1926,'Hospitalisation Details'!$A$2:$H$2345,7,FALSE)</f>
        <v>R1012</v>
      </c>
      <c r="Q1926" s="17">
        <f>VLOOKUP($A1926,'Hospitalisation Details'!$A$2:$H$2345,8,FALSE)</f>
        <v>23</v>
      </c>
    </row>
    <row r="1927" spans="1:17" x14ac:dyDescent="0.25">
      <c r="A1927" t="str">
        <f>'Customer Names'!A1927</f>
        <v>Id1926</v>
      </c>
      <c r="B1927" t="str">
        <f>VLOOKUP($A1927,'Customer Names'!$A$2:$D$2336,3,FALSE)</f>
        <v>Shelley</v>
      </c>
      <c r="C1927" s="16">
        <f>VLOOKUP($A1927,'Medical Examinations'!$A$2:$J$2336,2,FALSE)</f>
        <v>19.48</v>
      </c>
      <c r="D1927" s="16">
        <f>VLOOKUP($A1927,'Medical Examinations'!$A$2:$J$2336,3,FALSE)</f>
        <v>5.63</v>
      </c>
      <c r="E1927" t="str">
        <f>VLOOKUP($A1927,'Medical Examinations'!$A$2:$J$2336,4,FALSE)</f>
        <v>yes</v>
      </c>
      <c r="F1927" t="str">
        <f>VLOOKUP($A1927,'Medical Examinations'!$A$2:$J$2336,5,FALSE)</f>
        <v>No</v>
      </c>
      <c r="G1927" t="str">
        <f>VLOOKUP($A1927,'Medical Examinations'!$A$2:$J$2336,6,FALSE)</f>
        <v>No</v>
      </c>
      <c r="H1927" s="17">
        <f>VLOOKUP($A1927,'Medical Examinations'!$A$2:$J$2336,7,FALSE)</f>
        <v>1</v>
      </c>
      <c r="I1927" t="str">
        <f>VLOOKUP($A1927,'Medical Examinations'!$A$2:$J$2336,8,FALSE)</f>
        <v>No</v>
      </c>
      <c r="J1927" t="str">
        <f>VLOOKUP($A1927,'Medical Examinations'!$A$2:$J$2336,9,FALSE)</f>
        <v>Normal Weight</v>
      </c>
      <c r="K1927" t="str">
        <f>VLOOKUP($A1927,'Medical Examinations'!$A$2:$J$2336,10,FALSE)</f>
        <v>Normal</v>
      </c>
      <c r="L1927" s="18">
        <f>VLOOKUP($A1927,'Hospitalisation Details'!$A$2:$H$2345,2,FALSE)</f>
        <v>32383</v>
      </c>
      <c r="M1927" s="13">
        <f>VLOOKUP($A1927,'Hospitalisation Details'!$A$2:$H$2345,4,FALSE)</f>
        <v>3793.55</v>
      </c>
      <c r="N1927" t="str">
        <f>VLOOKUP($A1927,'Hospitalisation Details'!$A$2:$H$2345,5,FALSE)</f>
        <v>tier - 2</v>
      </c>
      <c r="O1927" t="str">
        <f>VLOOKUP($A1927,'Hospitalisation Details'!$A$2:$H$2345,6,FALSE)</f>
        <v>tier - 3</v>
      </c>
      <c r="P1927" t="str">
        <f>VLOOKUP($A1927,'Hospitalisation Details'!$A$2:$H$2345,7,FALSE)</f>
        <v>R1013</v>
      </c>
      <c r="Q1927" s="17">
        <f>VLOOKUP($A1927,'Hospitalisation Details'!$A$2:$H$2345,8,FALSE)</f>
        <v>34</v>
      </c>
    </row>
    <row r="1928" spans="1:17" x14ac:dyDescent="0.25">
      <c r="A1928" t="str">
        <f>'Customer Names'!A1928</f>
        <v>Id1927</v>
      </c>
      <c r="B1928" t="str">
        <f>VLOOKUP($A1928,'Customer Names'!$A$2:$D$2336,3,FALSE)</f>
        <v>Jekaterina</v>
      </c>
      <c r="C1928" s="16">
        <f>VLOOKUP($A1928,'Medical Examinations'!$A$2:$J$2336,2,FALSE)</f>
        <v>16.96</v>
      </c>
      <c r="D1928" s="16">
        <f>VLOOKUP($A1928,'Medical Examinations'!$A$2:$J$2336,3,FALSE)</f>
        <v>11.47</v>
      </c>
      <c r="E1928" t="str">
        <f>VLOOKUP($A1928,'Medical Examinations'!$A$2:$J$2336,4,FALSE)</f>
        <v>yes</v>
      </c>
      <c r="F1928" t="str">
        <f>VLOOKUP($A1928,'Medical Examinations'!$A$2:$J$2336,5,FALSE)</f>
        <v>No</v>
      </c>
      <c r="G1928" t="str">
        <f>VLOOKUP($A1928,'Medical Examinations'!$A$2:$J$2336,6,FALSE)</f>
        <v>No</v>
      </c>
      <c r="H1928" s="17">
        <f>VLOOKUP($A1928,'Medical Examinations'!$A$2:$J$2336,7,FALSE)</f>
        <v>0</v>
      </c>
      <c r="I1928" t="str">
        <f>VLOOKUP($A1928,'Medical Examinations'!$A$2:$J$2336,8,FALSE)</f>
        <v>No</v>
      </c>
      <c r="J1928" t="str">
        <f>VLOOKUP($A1928,'Medical Examinations'!$A$2:$J$2336,9,FALSE)</f>
        <v>Underweight</v>
      </c>
      <c r="K1928" t="str">
        <f>VLOOKUP($A1928,'Medical Examinations'!$A$2:$J$2336,10,FALSE)</f>
        <v>Diabetes</v>
      </c>
      <c r="L1928" s="18">
        <f>VLOOKUP($A1928,'Hospitalisation Details'!$A$2:$H$2345,2,FALSE)</f>
        <v>29933</v>
      </c>
      <c r="M1928" s="13">
        <f>VLOOKUP($A1928,'Hospitalisation Details'!$A$2:$H$2345,4,FALSE)</f>
        <v>3785.77</v>
      </c>
      <c r="N1928" t="str">
        <f>VLOOKUP($A1928,'Hospitalisation Details'!$A$2:$H$2345,5,FALSE)</f>
        <v>tier - 2</v>
      </c>
      <c r="O1928" t="str">
        <f>VLOOKUP($A1928,'Hospitalisation Details'!$A$2:$H$2345,6,FALSE)</f>
        <v>tier - 1</v>
      </c>
      <c r="P1928" t="str">
        <f>VLOOKUP($A1928,'Hospitalisation Details'!$A$2:$H$2345,7,FALSE)</f>
        <v>R1013</v>
      </c>
      <c r="Q1928" s="17">
        <f>VLOOKUP($A1928,'Hospitalisation Details'!$A$2:$H$2345,8,FALSE)</f>
        <v>41</v>
      </c>
    </row>
    <row r="1929" spans="1:17" x14ac:dyDescent="0.25">
      <c r="A1929" t="str">
        <f>'Customer Names'!A1929</f>
        <v>Id1928</v>
      </c>
      <c r="B1929" t="str">
        <f>VLOOKUP($A1929,'Customer Names'!$A$2:$D$2336,3,FALSE)</f>
        <v>Daniel</v>
      </c>
      <c r="C1929" s="16">
        <f>VLOOKUP($A1929,'Medical Examinations'!$A$2:$J$2336,2,FALSE)</f>
        <v>19.05</v>
      </c>
      <c r="D1929" s="16">
        <f>VLOOKUP($A1929,'Medical Examinations'!$A$2:$J$2336,3,FALSE)</f>
        <v>4.92</v>
      </c>
      <c r="E1929" t="str">
        <f>VLOOKUP($A1929,'Medical Examinations'!$A$2:$J$2336,4,FALSE)</f>
        <v>No</v>
      </c>
      <c r="F1929" t="str">
        <f>VLOOKUP($A1929,'Medical Examinations'!$A$2:$J$2336,5,FALSE)</f>
        <v>No</v>
      </c>
      <c r="G1929" t="str">
        <f>VLOOKUP($A1929,'Medical Examinations'!$A$2:$J$2336,6,FALSE)</f>
        <v>No</v>
      </c>
      <c r="H1929" s="17">
        <f>VLOOKUP($A1929,'Medical Examinations'!$A$2:$J$2336,7,FALSE)</f>
        <v>1</v>
      </c>
      <c r="I1929" t="str">
        <f>VLOOKUP($A1929,'Medical Examinations'!$A$2:$J$2336,8,FALSE)</f>
        <v>No</v>
      </c>
      <c r="J1929" t="str">
        <f>VLOOKUP($A1929,'Medical Examinations'!$A$2:$J$2336,9,FALSE)</f>
        <v>Normal Weight</v>
      </c>
      <c r="K1929" t="str">
        <f>VLOOKUP($A1929,'Medical Examinations'!$A$2:$J$2336,10,FALSE)</f>
        <v>Normal</v>
      </c>
      <c r="L1929" s="18">
        <f>VLOOKUP($A1929,'Hospitalisation Details'!$A$2:$H$2345,2,FALSE)</f>
        <v>32074</v>
      </c>
      <c r="M1929" s="13">
        <f>VLOOKUP($A1929,'Hospitalisation Details'!$A$2:$H$2345,4,FALSE)</f>
        <v>3773.23</v>
      </c>
      <c r="N1929" t="str">
        <f>VLOOKUP($A1929,'Hospitalisation Details'!$A$2:$H$2345,5,FALSE)</f>
        <v>tier - 2</v>
      </c>
      <c r="O1929" t="str">
        <f>VLOOKUP($A1929,'Hospitalisation Details'!$A$2:$H$2345,6,FALSE)</f>
        <v>tier - 3</v>
      </c>
      <c r="P1929" t="str">
        <f>VLOOKUP($A1929,'Hospitalisation Details'!$A$2:$H$2345,7,FALSE)</f>
        <v>R1013</v>
      </c>
      <c r="Q1929" s="17">
        <f>VLOOKUP($A1929,'Hospitalisation Details'!$A$2:$H$2345,8,FALSE)</f>
        <v>35</v>
      </c>
    </row>
    <row r="1930" spans="1:17" x14ac:dyDescent="0.25">
      <c r="A1930" t="str">
        <f>'Customer Names'!A1930</f>
        <v>Id1929</v>
      </c>
      <c r="B1930" t="str">
        <f>VLOOKUP($A1930,'Customer Names'!$A$2:$D$2336,3,FALSE)</f>
        <v>Pauline</v>
      </c>
      <c r="C1930" s="16">
        <f>VLOOKUP($A1930,'Medical Examinations'!$A$2:$J$2336,2,FALSE)</f>
        <v>37.619999999999997</v>
      </c>
      <c r="D1930" s="16">
        <f>VLOOKUP($A1930,'Medical Examinations'!$A$2:$J$2336,3,FALSE)</f>
        <v>4.18</v>
      </c>
      <c r="E1930" t="str">
        <f>VLOOKUP($A1930,'Medical Examinations'!$A$2:$J$2336,4,FALSE)</f>
        <v>No</v>
      </c>
      <c r="F1930" t="str">
        <f>VLOOKUP($A1930,'Medical Examinations'!$A$2:$J$2336,5,FALSE)</f>
        <v>No</v>
      </c>
      <c r="G1930" t="str">
        <f>VLOOKUP($A1930,'Medical Examinations'!$A$2:$J$2336,6,FALSE)</f>
        <v>No</v>
      </c>
      <c r="H1930" s="17">
        <f>VLOOKUP($A1930,'Medical Examinations'!$A$2:$J$2336,7,FALSE)</f>
        <v>0</v>
      </c>
      <c r="I1930" t="str">
        <f>VLOOKUP($A1930,'Medical Examinations'!$A$2:$J$2336,8,FALSE)</f>
        <v>No</v>
      </c>
      <c r="J1930" t="str">
        <f>VLOOKUP($A1930,'Medical Examinations'!$A$2:$J$2336,9,FALSE)</f>
        <v>Obesity</v>
      </c>
      <c r="K1930" t="str">
        <f>VLOOKUP($A1930,'Medical Examinations'!$A$2:$J$2336,10,FALSE)</f>
        <v>Normal</v>
      </c>
      <c r="L1930" s="18">
        <f>VLOOKUP($A1930,'Hospitalisation Details'!$A$2:$H$2345,2,FALSE)</f>
        <v>34659</v>
      </c>
      <c r="M1930" s="13">
        <f>VLOOKUP($A1930,'Hospitalisation Details'!$A$2:$H$2345,4,FALSE)</f>
        <v>3766.88</v>
      </c>
      <c r="N1930" t="str">
        <f>VLOOKUP($A1930,'Hospitalisation Details'!$A$2:$H$2345,5,FALSE)</f>
        <v>tier - 2</v>
      </c>
      <c r="O1930" t="str">
        <f>VLOOKUP($A1930,'Hospitalisation Details'!$A$2:$H$2345,6,FALSE)</f>
        <v>tier - 1</v>
      </c>
      <c r="P1930" t="str">
        <f>VLOOKUP($A1930,'Hospitalisation Details'!$A$2:$H$2345,7,FALSE)</f>
        <v>R1013</v>
      </c>
      <c r="Q1930" s="17">
        <f>VLOOKUP($A1930,'Hospitalisation Details'!$A$2:$H$2345,8,FALSE)</f>
        <v>28</v>
      </c>
    </row>
    <row r="1931" spans="1:17" x14ac:dyDescent="0.25">
      <c r="A1931" t="str">
        <f>'Customer Names'!A1931</f>
        <v>Id1930</v>
      </c>
      <c r="B1931" t="str">
        <f>VLOOKUP($A1931,'Customer Names'!$A$2:$D$2336,3,FALSE)</f>
        <v>Colleen</v>
      </c>
      <c r="C1931" s="16">
        <f>VLOOKUP($A1931,'Medical Examinations'!$A$2:$J$2336,2,FALSE)</f>
        <v>29.1</v>
      </c>
      <c r="D1931" s="16">
        <f>VLOOKUP($A1931,'Medical Examinations'!$A$2:$J$2336,3,FALSE)</f>
        <v>4.67</v>
      </c>
      <c r="E1931" t="str">
        <f>VLOOKUP($A1931,'Medical Examinations'!$A$2:$J$2336,4,FALSE)</f>
        <v>No</v>
      </c>
      <c r="F1931" t="str">
        <f>VLOOKUP($A1931,'Medical Examinations'!$A$2:$J$2336,5,FALSE)</f>
        <v>No</v>
      </c>
      <c r="G1931" t="str">
        <f>VLOOKUP($A1931,'Medical Examinations'!$A$2:$J$2336,6,FALSE)</f>
        <v>No</v>
      </c>
      <c r="H1931" s="17">
        <f>VLOOKUP($A1931,'Medical Examinations'!$A$2:$J$2336,7,FALSE)</f>
        <v>0</v>
      </c>
      <c r="I1931" t="str">
        <f>VLOOKUP($A1931,'Medical Examinations'!$A$2:$J$2336,8,FALSE)</f>
        <v>No</v>
      </c>
      <c r="J1931" t="str">
        <f>VLOOKUP($A1931,'Medical Examinations'!$A$2:$J$2336,9,FALSE)</f>
        <v>Overweight</v>
      </c>
      <c r="K1931" t="str">
        <f>VLOOKUP($A1931,'Medical Examinations'!$A$2:$J$2336,10,FALSE)</f>
        <v>Normal</v>
      </c>
      <c r="L1931" s="18">
        <f>VLOOKUP($A1931,'Hospitalisation Details'!$A$2:$H$2345,2,FALSE)</f>
        <v>33535</v>
      </c>
      <c r="M1931" s="13">
        <f>VLOOKUP($A1931,'Hospitalisation Details'!$A$2:$H$2345,4,FALSE)</f>
        <v>3761.29</v>
      </c>
      <c r="N1931" t="str">
        <f>VLOOKUP($A1931,'Hospitalisation Details'!$A$2:$H$2345,5,FALSE)</f>
        <v>tier - 2</v>
      </c>
      <c r="O1931" t="str">
        <f>VLOOKUP($A1931,'Hospitalisation Details'!$A$2:$H$2345,6,FALSE)</f>
        <v>tier - 3</v>
      </c>
      <c r="P1931" t="str">
        <f>VLOOKUP($A1931,'Hospitalisation Details'!$A$2:$H$2345,7,FALSE)</f>
        <v>R1011</v>
      </c>
      <c r="Q1931" s="17">
        <f>VLOOKUP($A1931,'Hospitalisation Details'!$A$2:$H$2345,8,FALSE)</f>
        <v>31</v>
      </c>
    </row>
    <row r="1932" spans="1:17" x14ac:dyDescent="0.25">
      <c r="A1932" t="str">
        <f>'Customer Names'!A1932</f>
        <v>Id1931</v>
      </c>
      <c r="B1932" t="str">
        <f>VLOOKUP($A1932,'Customer Names'!$A$2:$D$2336,3,FALSE)</f>
        <v>Aleah K</v>
      </c>
      <c r="C1932" s="16">
        <f>VLOOKUP($A1932,'Medical Examinations'!$A$2:$J$2336,2,FALSE)</f>
        <v>26.62</v>
      </c>
      <c r="D1932" s="16">
        <f>VLOOKUP($A1932,'Medical Examinations'!$A$2:$J$2336,3,FALSE)</f>
        <v>6.24</v>
      </c>
      <c r="E1932" t="str">
        <f>VLOOKUP($A1932,'Medical Examinations'!$A$2:$J$2336,4,FALSE)</f>
        <v>No</v>
      </c>
      <c r="F1932" t="str">
        <f>VLOOKUP($A1932,'Medical Examinations'!$A$2:$J$2336,5,FALSE)</f>
        <v>No</v>
      </c>
      <c r="G1932" t="str">
        <f>VLOOKUP($A1932,'Medical Examinations'!$A$2:$J$2336,6,FALSE)</f>
        <v>No</v>
      </c>
      <c r="H1932" s="17">
        <f>VLOOKUP($A1932,'Medical Examinations'!$A$2:$J$2336,7,FALSE)</f>
        <v>0</v>
      </c>
      <c r="I1932" t="str">
        <f>VLOOKUP($A1932,'Medical Examinations'!$A$2:$J$2336,8,FALSE)</f>
        <v>No</v>
      </c>
      <c r="J1932" t="str">
        <f>VLOOKUP($A1932,'Medical Examinations'!$A$2:$J$2336,9,FALSE)</f>
        <v>Overweight</v>
      </c>
      <c r="K1932" t="str">
        <f>VLOOKUP($A1932,'Medical Examinations'!$A$2:$J$2336,10,FALSE)</f>
        <v>Prediabetes</v>
      </c>
      <c r="L1932" s="18">
        <f>VLOOKUP($A1932,'Hospitalisation Details'!$A$2:$H$2345,2,FALSE)</f>
        <v>33475</v>
      </c>
      <c r="M1932" s="13">
        <f>VLOOKUP($A1932,'Hospitalisation Details'!$A$2:$H$2345,4,FALSE)</f>
        <v>3757.84</v>
      </c>
      <c r="N1932" t="str">
        <f>VLOOKUP($A1932,'Hospitalisation Details'!$A$2:$H$2345,5,FALSE)</f>
        <v>tier - 2</v>
      </c>
      <c r="O1932" t="str">
        <f>VLOOKUP($A1932,'Hospitalisation Details'!$A$2:$H$2345,6,FALSE)</f>
        <v>tier - 1</v>
      </c>
      <c r="P1932" t="str">
        <f>VLOOKUP($A1932,'Hospitalisation Details'!$A$2:$H$2345,7,FALSE)</f>
        <v>R1013</v>
      </c>
      <c r="Q1932" s="17">
        <f>VLOOKUP($A1932,'Hospitalisation Details'!$A$2:$H$2345,8,FALSE)</f>
        <v>31</v>
      </c>
    </row>
    <row r="1933" spans="1:17" x14ac:dyDescent="0.25">
      <c r="A1933" t="str">
        <f>'Customer Names'!A1933</f>
        <v>Id1932</v>
      </c>
      <c r="B1933" t="str">
        <f>VLOOKUP($A1933,'Customer Names'!$A$2:$D$2336,3,FALSE)</f>
        <v>Mare</v>
      </c>
      <c r="C1933" s="16">
        <f>VLOOKUP($A1933,'Medical Examinations'!$A$2:$J$2336,2,FALSE)</f>
        <v>25.74</v>
      </c>
      <c r="D1933" s="16">
        <f>VLOOKUP($A1933,'Medical Examinations'!$A$2:$J$2336,3,FALSE)</f>
        <v>5.99</v>
      </c>
      <c r="E1933" t="str">
        <f>VLOOKUP($A1933,'Medical Examinations'!$A$2:$J$2336,4,FALSE)</f>
        <v>No</v>
      </c>
      <c r="F1933" t="str">
        <f>VLOOKUP($A1933,'Medical Examinations'!$A$2:$J$2336,5,FALSE)</f>
        <v>No</v>
      </c>
      <c r="G1933" t="str">
        <f>VLOOKUP($A1933,'Medical Examinations'!$A$2:$J$2336,6,FALSE)</f>
        <v>No</v>
      </c>
      <c r="H1933" s="17">
        <f>VLOOKUP($A1933,'Medical Examinations'!$A$2:$J$2336,7,FALSE)</f>
        <v>0</v>
      </c>
      <c r="I1933" t="str">
        <f>VLOOKUP($A1933,'Medical Examinations'!$A$2:$J$2336,8,FALSE)</f>
        <v>No</v>
      </c>
      <c r="J1933" t="str">
        <f>VLOOKUP($A1933,'Medical Examinations'!$A$2:$J$2336,9,FALSE)</f>
        <v>Overweight</v>
      </c>
      <c r="K1933" t="str">
        <f>VLOOKUP($A1933,'Medical Examinations'!$A$2:$J$2336,10,FALSE)</f>
        <v>Prediabetes</v>
      </c>
      <c r="L1933" s="18">
        <f>VLOOKUP($A1933,'Hospitalisation Details'!$A$2:$H$2345,2,FALSE)</f>
        <v>33539</v>
      </c>
      <c r="M1933" s="13">
        <f>VLOOKUP($A1933,'Hospitalisation Details'!$A$2:$H$2345,4,FALSE)</f>
        <v>3756.62</v>
      </c>
      <c r="N1933" t="str">
        <f>VLOOKUP($A1933,'Hospitalisation Details'!$A$2:$H$2345,5,FALSE)</f>
        <v>tier - 2</v>
      </c>
      <c r="O1933" t="str">
        <f>VLOOKUP($A1933,'Hospitalisation Details'!$A$2:$H$2345,6,FALSE)</f>
        <v>tier - 2</v>
      </c>
      <c r="P1933" t="str">
        <f>VLOOKUP($A1933,'Hospitalisation Details'!$A$2:$H$2345,7,FALSE)</f>
        <v>R1013</v>
      </c>
      <c r="Q1933" s="17">
        <f>VLOOKUP($A1933,'Hospitalisation Details'!$A$2:$H$2345,8,FALSE)</f>
        <v>31</v>
      </c>
    </row>
    <row r="1934" spans="1:17" x14ac:dyDescent="0.25">
      <c r="A1934" t="str">
        <f>'Customer Names'!A1934</f>
        <v>Id1933</v>
      </c>
      <c r="B1934" t="str">
        <f>VLOOKUP($A1934,'Customer Names'!$A$2:$D$2336,3,FALSE)</f>
        <v>Kevin</v>
      </c>
      <c r="C1934" s="16">
        <f>VLOOKUP($A1934,'Medical Examinations'!$A$2:$J$2336,2,FALSE)</f>
        <v>18.22</v>
      </c>
      <c r="D1934" s="16">
        <f>VLOOKUP($A1934,'Medical Examinations'!$A$2:$J$2336,3,FALSE)</f>
        <v>10.27</v>
      </c>
      <c r="E1934" t="str">
        <f>VLOOKUP($A1934,'Medical Examinations'!$A$2:$J$2336,4,FALSE)</f>
        <v>yes</v>
      </c>
      <c r="F1934" t="str">
        <f>VLOOKUP($A1934,'Medical Examinations'!$A$2:$J$2336,5,FALSE)</f>
        <v>No</v>
      </c>
      <c r="G1934" t="str">
        <f>VLOOKUP($A1934,'Medical Examinations'!$A$2:$J$2336,6,FALSE)</f>
        <v>No</v>
      </c>
      <c r="H1934" s="17">
        <f>VLOOKUP($A1934,'Medical Examinations'!$A$2:$J$2336,7,FALSE)</f>
        <v>1</v>
      </c>
      <c r="I1934" t="str">
        <f>VLOOKUP($A1934,'Medical Examinations'!$A$2:$J$2336,8,FALSE)</f>
        <v>No</v>
      </c>
      <c r="J1934" t="str">
        <f>VLOOKUP($A1934,'Medical Examinations'!$A$2:$J$2336,9,FALSE)</f>
        <v>Underweight</v>
      </c>
      <c r="K1934" t="str">
        <f>VLOOKUP($A1934,'Medical Examinations'!$A$2:$J$2336,10,FALSE)</f>
        <v>Diabetes</v>
      </c>
      <c r="L1934" s="18">
        <f>VLOOKUP($A1934,'Hospitalisation Details'!$A$2:$H$2345,2,FALSE)</f>
        <v>31664</v>
      </c>
      <c r="M1934" s="13">
        <f>VLOOKUP($A1934,'Hospitalisation Details'!$A$2:$H$2345,4,FALSE)</f>
        <v>3748.56</v>
      </c>
      <c r="N1934" t="str">
        <f>VLOOKUP($A1934,'Hospitalisation Details'!$A$2:$H$2345,5,FALSE)</f>
        <v>tier - 2</v>
      </c>
      <c r="O1934" t="str">
        <f>VLOOKUP($A1934,'Hospitalisation Details'!$A$2:$H$2345,6,FALSE)</f>
        <v>tier - 2</v>
      </c>
      <c r="P1934" t="str">
        <f>VLOOKUP($A1934,'Hospitalisation Details'!$A$2:$H$2345,7,FALSE)</f>
        <v>R1013</v>
      </c>
      <c r="Q1934" s="17">
        <f>VLOOKUP($A1934,'Hospitalisation Details'!$A$2:$H$2345,8,FALSE)</f>
        <v>36</v>
      </c>
    </row>
    <row r="1935" spans="1:17" x14ac:dyDescent="0.25">
      <c r="A1935" t="str">
        <f>'Customer Names'!A1935</f>
        <v>Id1934</v>
      </c>
      <c r="B1935" t="str">
        <f>VLOOKUP($A1935,'Customer Names'!$A$2:$D$2336,3,FALSE)</f>
        <v>Jessica</v>
      </c>
      <c r="C1935" s="16">
        <f>VLOOKUP($A1935,'Medical Examinations'!$A$2:$J$2336,2,FALSE)</f>
        <v>26.03</v>
      </c>
      <c r="D1935" s="16">
        <f>VLOOKUP($A1935,'Medical Examinations'!$A$2:$J$2336,3,FALSE)</f>
        <v>5.97</v>
      </c>
      <c r="E1935" t="str">
        <f>VLOOKUP($A1935,'Medical Examinations'!$A$2:$J$2336,4,FALSE)</f>
        <v>No</v>
      </c>
      <c r="F1935" t="str">
        <f>VLOOKUP($A1935,'Medical Examinations'!$A$2:$J$2336,5,FALSE)</f>
        <v>No</v>
      </c>
      <c r="G1935" t="str">
        <f>VLOOKUP($A1935,'Medical Examinations'!$A$2:$J$2336,6,FALSE)</f>
        <v>Yes</v>
      </c>
      <c r="H1935" s="17">
        <f>VLOOKUP($A1935,'Medical Examinations'!$A$2:$J$2336,7,FALSE)</f>
        <v>1</v>
      </c>
      <c r="I1935" t="str">
        <f>VLOOKUP($A1935,'Medical Examinations'!$A$2:$J$2336,8,FALSE)</f>
        <v>No</v>
      </c>
      <c r="J1935" t="str">
        <f>VLOOKUP($A1935,'Medical Examinations'!$A$2:$J$2336,9,FALSE)</f>
        <v>Overweight</v>
      </c>
      <c r="K1935" t="str">
        <f>VLOOKUP($A1935,'Medical Examinations'!$A$2:$J$2336,10,FALSE)</f>
        <v>Prediabetes</v>
      </c>
      <c r="L1935" s="18">
        <f>VLOOKUP($A1935,'Hospitalisation Details'!$A$2:$H$2345,2,FALSE)</f>
        <v>34142</v>
      </c>
      <c r="M1935" s="13">
        <f>VLOOKUP($A1935,'Hospitalisation Details'!$A$2:$H$2345,4,FALSE)</f>
        <v>3736.46</v>
      </c>
      <c r="N1935" t="str">
        <f>VLOOKUP($A1935,'Hospitalisation Details'!$A$2:$H$2345,5,FALSE)</f>
        <v>tier - 2</v>
      </c>
      <c r="O1935" t="str">
        <f>VLOOKUP($A1935,'Hospitalisation Details'!$A$2:$H$2345,6,FALSE)</f>
        <v>tier - 2</v>
      </c>
      <c r="P1935" t="str">
        <f>VLOOKUP($A1935,'Hospitalisation Details'!$A$2:$H$2345,7,FALSE)</f>
        <v>R1012</v>
      </c>
      <c r="Q1935" s="17">
        <f>VLOOKUP($A1935,'Hospitalisation Details'!$A$2:$H$2345,8,FALSE)</f>
        <v>29</v>
      </c>
    </row>
    <row r="1936" spans="1:17" x14ac:dyDescent="0.25">
      <c r="A1936" t="str">
        <f>'Customer Names'!A1936</f>
        <v>Id1935</v>
      </c>
      <c r="B1936" t="str">
        <f>VLOOKUP($A1936,'Customer Names'!$A$2:$D$2336,3,FALSE)</f>
        <v>Amanda R</v>
      </c>
      <c r="C1936" s="16">
        <f>VLOOKUP($A1936,'Medical Examinations'!$A$2:$J$2336,2,FALSE)</f>
        <v>17.29</v>
      </c>
      <c r="D1936" s="16">
        <f>VLOOKUP($A1936,'Medical Examinations'!$A$2:$J$2336,3,FALSE)</f>
        <v>4.9800000000000004</v>
      </c>
      <c r="E1936" t="str">
        <f>VLOOKUP($A1936,'Medical Examinations'!$A$2:$J$2336,4,FALSE)</f>
        <v>No</v>
      </c>
      <c r="F1936" t="str">
        <f>VLOOKUP($A1936,'Medical Examinations'!$A$2:$J$2336,5,FALSE)</f>
        <v>No</v>
      </c>
      <c r="G1936" t="str">
        <f>VLOOKUP($A1936,'Medical Examinations'!$A$2:$J$2336,6,FALSE)</f>
        <v>No</v>
      </c>
      <c r="H1936" s="17">
        <f>VLOOKUP($A1936,'Medical Examinations'!$A$2:$J$2336,7,FALSE)</f>
        <v>0</v>
      </c>
      <c r="I1936" t="str">
        <f>VLOOKUP($A1936,'Medical Examinations'!$A$2:$J$2336,8,FALSE)</f>
        <v>No</v>
      </c>
      <c r="J1936" t="str">
        <f>VLOOKUP($A1936,'Medical Examinations'!$A$2:$J$2336,9,FALSE)</f>
        <v>Underweight</v>
      </c>
      <c r="K1936" t="str">
        <f>VLOOKUP($A1936,'Medical Examinations'!$A$2:$J$2336,10,FALSE)</f>
        <v>Normal</v>
      </c>
      <c r="L1936" s="18">
        <f>VLOOKUP($A1936,'Hospitalisation Details'!$A$2:$H$2345,2,FALSE)</f>
        <v>34568</v>
      </c>
      <c r="M1936" s="13">
        <f>VLOOKUP($A1936,'Hospitalisation Details'!$A$2:$H$2345,4,FALSE)</f>
        <v>3732.63</v>
      </c>
      <c r="N1936" t="str">
        <f>VLOOKUP($A1936,'Hospitalisation Details'!$A$2:$H$2345,5,FALSE)</f>
        <v>tier - 2</v>
      </c>
      <c r="O1936" t="str">
        <f>VLOOKUP($A1936,'Hospitalisation Details'!$A$2:$H$2345,6,FALSE)</f>
        <v>tier - 3</v>
      </c>
      <c r="P1936" t="str">
        <f>VLOOKUP($A1936,'Hospitalisation Details'!$A$2:$H$2345,7,FALSE)</f>
        <v>R1024</v>
      </c>
      <c r="Q1936" s="17">
        <f>VLOOKUP($A1936,'Hospitalisation Details'!$A$2:$H$2345,8,FALSE)</f>
        <v>28</v>
      </c>
    </row>
    <row r="1937" spans="1:17" x14ac:dyDescent="0.25">
      <c r="A1937" t="str">
        <f>'Customer Names'!A1937</f>
        <v>Id1936</v>
      </c>
      <c r="B1937" t="str">
        <f>VLOOKUP($A1937,'Customer Names'!$A$2:$D$2336,3,FALSE)</f>
        <v>Murray W.</v>
      </c>
      <c r="C1937" s="16">
        <f>VLOOKUP($A1937,'Medical Examinations'!$A$2:$J$2336,2,FALSE)</f>
        <v>18.170000000000002</v>
      </c>
      <c r="D1937" s="16">
        <f>VLOOKUP($A1937,'Medical Examinations'!$A$2:$J$2336,3,FALSE)</f>
        <v>6.91</v>
      </c>
      <c r="E1937" t="str">
        <f>VLOOKUP($A1937,'Medical Examinations'!$A$2:$J$2336,4,FALSE)</f>
        <v>yes</v>
      </c>
      <c r="F1937" t="str">
        <f>VLOOKUP($A1937,'Medical Examinations'!$A$2:$J$2336,5,FALSE)</f>
        <v>No</v>
      </c>
      <c r="G1937" t="str">
        <f>VLOOKUP($A1937,'Medical Examinations'!$A$2:$J$2336,6,FALSE)</f>
        <v>No</v>
      </c>
      <c r="H1937" s="17">
        <f>VLOOKUP($A1937,'Medical Examinations'!$A$2:$J$2336,7,FALSE)</f>
        <v>1</v>
      </c>
      <c r="I1937" t="str">
        <f>VLOOKUP($A1937,'Medical Examinations'!$A$2:$J$2336,8,FALSE)</f>
        <v>No</v>
      </c>
      <c r="J1937" t="str">
        <f>VLOOKUP($A1937,'Medical Examinations'!$A$2:$J$2336,9,FALSE)</f>
        <v>Underweight</v>
      </c>
      <c r="K1937" t="str">
        <f>VLOOKUP($A1937,'Medical Examinations'!$A$2:$J$2336,10,FALSE)</f>
        <v>Diabetes</v>
      </c>
      <c r="L1937" s="18">
        <f>VLOOKUP($A1937,'Hospitalisation Details'!$A$2:$H$2345,2,FALSE)</f>
        <v>31747</v>
      </c>
      <c r="M1937" s="13">
        <f>VLOOKUP($A1937,'Hospitalisation Details'!$A$2:$H$2345,4,FALSE)</f>
        <v>3731.6</v>
      </c>
      <c r="N1937" t="str">
        <f>VLOOKUP($A1937,'Hospitalisation Details'!$A$2:$H$2345,5,FALSE)</f>
        <v>tier - 2</v>
      </c>
      <c r="O1937" t="str">
        <f>VLOOKUP($A1937,'Hospitalisation Details'!$A$2:$H$2345,6,FALSE)</f>
        <v>tier - 2</v>
      </c>
      <c r="P1937" t="str">
        <f>VLOOKUP($A1937,'Hospitalisation Details'!$A$2:$H$2345,7,FALSE)</f>
        <v>R1013</v>
      </c>
      <c r="Q1937" s="17">
        <f>VLOOKUP($A1937,'Hospitalisation Details'!$A$2:$H$2345,8,FALSE)</f>
        <v>36</v>
      </c>
    </row>
    <row r="1938" spans="1:17" x14ac:dyDescent="0.25">
      <c r="A1938" t="str">
        <f>'Customer Names'!A1938</f>
        <v>Id1937</v>
      </c>
      <c r="B1938" t="str">
        <f>VLOOKUP($A1938,'Customer Names'!$A$2:$D$2336,3,FALSE)</f>
        <v>Meghan P.</v>
      </c>
      <c r="C1938" s="16">
        <f>VLOOKUP($A1938,'Medical Examinations'!$A$2:$J$2336,2,FALSE)</f>
        <v>32.54</v>
      </c>
      <c r="D1938" s="16">
        <f>VLOOKUP($A1938,'Medical Examinations'!$A$2:$J$2336,3,FALSE)</f>
        <v>6.38</v>
      </c>
      <c r="E1938" t="str">
        <f>VLOOKUP($A1938,'Medical Examinations'!$A$2:$J$2336,4,FALSE)</f>
        <v>No</v>
      </c>
      <c r="F1938" t="str">
        <f>VLOOKUP($A1938,'Medical Examinations'!$A$2:$J$2336,5,FALSE)</f>
        <v>yes</v>
      </c>
      <c r="G1938" t="str">
        <f>VLOOKUP($A1938,'Medical Examinations'!$A$2:$J$2336,6,FALSE)</f>
        <v>No</v>
      </c>
      <c r="H1938" s="17">
        <f>VLOOKUP($A1938,'Medical Examinations'!$A$2:$J$2336,7,FALSE)</f>
        <v>1</v>
      </c>
      <c r="I1938" t="str">
        <f>VLOOKUP($A1938,'Medical Examinations'!$A$2:$J$2336,8,FALSE)</f>
        <v>No</v>
      </c>
      <c r="J1938" t="str">
        <f>VLOOKUP($A1938,'Medical Examinations'!$A$2:$J$2336,9,FALSE)</f>
        <v>Obesity</v>
      </c>
      <c r="K1938" t="str">
        <f>VLOOKUP($A1938,'Medical Examinations'!$A$2:$J$2336,10,FALSE)</f>
        <v>Prediabetes</v>
      </c>
      <c r="L1938" s="18">
        <f>VLOOKUP($A1938,'Hospitalisation Details'!$A$2:$H$2345,2,FALSE)</f>
        <v>38296</v>
      </c>
      <c r="M1938" s="13">
        <f>VLOOKUP($A1938,'Hospitalisation Details'!$A$2:$H$2345,4,FALSE)</f>
        <v>3722.23</v>
      </c>
      <c r="N1938" t="str">
        <f>VLOOKUP($A1938,'Hospitalisation Details'!$A$2:$H$2345,5,FALSE)</f>
        <v>tier - 2</v>
      </c>
      <c r="O1938" t="str">
        <f>VLOOKUP($A1938,'Hospitalisation Details'!$A$2:$H$2345,6,FALSE)</f>
        <v>tier - 2</v>
      </c>
      <c r="P1938" t="str">
        <f>VLOOKUP($A1938,'Hospitalisation Details'!$A$2:$H$2345,7,FALSE)</f>
        <v>R1025</v>
      </c>
      <c r="Q1938" s="17">
        <f>VLOOKUP($A1938,'Hospitalisation Details'!$A$2:$H$2345,8,FALSE)</f>
        <v>18</v>
      </c>
    </row>
    <row r="1939" spans="1:17" x14ac:dyDescent="0.25">
      <c r="A1939" t="str">
        <f>'Customer Names'!A1939</f>
        <v>Id1938</v>
      </c>
      <c r="B1939" t="str">
        <f>VLOOKUP($A1939,'Customer Names'!$A$2:$D$2336,3,FALSE)</f>
        <v>David</v>
      </c>
      <c r="C1939" s="16">
        <f>VLOOKUP($A1939,'Medical Examinations'!$A$2:$J$2336,2,FALSE)</f>
        <v>30.25</v>
      </c>
      <c r="D1939" s="16">
        <f>VLOOKUP($A1939,'Medical Examinations'!$A$2:$J$2336,3,FALSE)</f>
        <v>4.7699999999999996</v>
      </c>
      <c r="E1939" t="str">
        <f>VLOOKUP($A1939,'Medical Examinations'!$A$2:$J$2336,4,FALSE)</f>
        <v>No</v>
      </c>
      <c r="F1939" t="str">
        <f>VLOOKUP($A1939,'Medical Examinations'!$A$2:$J$2336,5,FALSE)</f>
        <v>No</v>
      </c>
      <c r="G1939" t="str">
        <f>VLOOKUP($A1939,'Medical Examinations'!$A$2:$J$2336,6,FALSE)</f>
        <v>No</v>
      </c>
      <c r="H1939" s="17">
        <f>VLOOKUP($A1939,'Medical Examinations'!$A$2:$J$2336,7,FALSE)</f>
        <v>0</v>
      </c>
      <c r="I1939" t="str">
        <f>VLOOKUP($A1939,'Medical Examinations'!$A$2:$J$2336,8,FALSE)</f>
        <v>No</v>
      </c>
      <c r="J1939" t="str">
        <f>VLOOKUP($A1939,'Medical Examinations'!$A$2:$J$2336,9,FALSE)</f>
        <v>Obesity</v>
      </c>
      <c r="K1939" t="str">
        <f>VLOOKUP($A1939,'Medical Examinations'!$A$2:$J$2336,10,FALSE)</f>
        <v>Normal</v>
      </c>
      <c r="L1939" s="18">
        <f>VLOOKUP($A1939,'Hospitalisation Details'!$A$2:$H$2345,2,FALSE)</f>
        <v>32844</v>
      </c>
      <c r="M1939" s="13">
        <f>VLOOKUP($A1939,'Hospitalisation Details'!$A$2:$H$2345,4,FALSE)</f>
        <v>3704.35</v>
      </c>
      <c r="N1939" t="str">
        <f>VLOOKUP($A1939,'Hospitalisation Details'!$A$2:$H$2345,5,FALSE)</f>
        <v>tier - 2</v>
      </c>
      <c r="O1939" t="str">
        <f>VLOOKUP($A1939,'Hospitalisation Details'!$A$2:$H$2345,6,FALSE)</f>
        <v>tier - 2</v>
      </c>
      <c r="P1939" t="str">
        <f>VLOOKUP($A1939,'Hospitalisation Details'!$A$2:$H$2345,7,FALSE)</f>
        <v>R1013</v>
      </c>
      <c r="Q1939" s="17">
        <f>VLOOKUP($A1939,'Hospitalisation Details'!$A$2:$H$2345,8,FALSE)</f>
        <v>33</v>
      </c>
    </row>
    <row r="1940" spans="1:17" x14ac:dyDescent="0.25">
      <c r="A1940" t="str">
        <f>'Customer Names'!A1940</f>
        <v>Id1939</v>
      </c>
      <c r="B1940" t="str">
        <f>VLOOKUP($A1940,'Customer Names'!$A$2:$D$2336,3,FALSE)</f>
        <v>Seth</v>
      </c>
      <c r="C1940" s="16">
        <f>VLOOKUP($A1940,'Medical Examinations'!$A$2:$J$2336,2,FALSE)</f>
        <v>19.59</v>
      </c>
      <c r="D1940" s="16">
        <f>VLOOKUP($A1940,'Medical Examinations'!$A$2:$J$2336,3,FALSE)</f>
        <v>6.04</v>
      </c>
      <c r="E1940" t="str">
        <f>VLOOKUP($A1940,'Medical Examinations'!$A$2:$J$2336,4,FALSE)</f>
        <v>yes</v>
      </c>
      <c r="F1940" t="str">
        <f>VLOOKUP($A1940,'Medical Examinations'!$A$2:$J$2336,5,FALSE)</f>
        <v>No</v>
      </c>
      <c r="G1940" t="str">
        <f>VLOOKUP($A1940,'Medical Examinations'!$A$2:$J$2336,6,FALSE)</f>
        <v>No</v>
      </c>
      <c r="H1940" s="17">
        <f>VLOOKUP($A1940,'Medical Examinations'!$A$2:$J$2336,7,FALSE)</f>
        <v>1</v>
      </c>
      <c r="I1940" t="str">
        <f>VLOOKUP($A1940,'Medical Examinations'!$A$2:$J$2336,8,FALSE)</f>
        <v>No</v>
      </c>
      <c r="J1940" t="str">
        <f>VLOOKUP($A1940,'Medical Examinations'!$A$2:$J$2336,9,FALSE)</f>
        <v>Normal Weight</v>
      </c>
      <c r="K1940" t="str">
        <f>VLOOKUP($A1940,'Medical Examinations'!$A$2:$J$2336,10,FALSE)</f>
        <v>Prediabetes</v>
      </c>
      <c r="L1940" s="18">
        <f>VLOOKUP($A1940,'Hospitalisation Details'!$A$2:$H$2345,2,FALSE)</f>
        <v>32373</v>
      </c>
      <c r="M1940" s="13">
        <f>VLOOKUP($A1940,'Hospitalisation Details'!$A$2:$H$2345,4,FALSE)</f>
        <v>3699.54</v>
      </c>
      <c r="N1940" t="str">
        <f>VLOOKUP($A1940,'Hospitalisation Details'!$A$2:$H$2345,5,FALSE)</f>
        <v>tier - 2</v>
      </c>
      <c r="O1940" t="str">
        <f>VLOOKUP($A1940,'Hospitalisation Details'!$A$2:$H$2345,6,FALSE)</f>
        <v>tier - 3</v>
      </c>
      <c r="P1940" t="str">
        <f>VLOOKUP($A1940,'Hospitalisation Details'!$A$2:$H$2345,7,FALSE)</f>
        <v>R1013</v>
      </c>
      <c r="Q1940" s="17">
        <f>VLOOKUP($A1940,'Hospitalisation Details'!$A$2:$H$2345,8,FALSE)</f>
        <v>34</v>
      </c>
    </row>
    <row r="1941" spans="1:17" x14ac:dyDescent="0.25">
      <c r="A1941" t="str">
        <f>'Customer Names'!A1941</f>
        <v>Id1940</v>
      </c>
      <c r="B1941" t="str">
        <f>VLOOKUP($A1941,'Customer Names'!$A$2:$D$2336,3,FALSE)</f>
        <v>Michael P.</v>
      </c>
      <c r="C1941" s="16">
        <f>VLOOKUP($A1941,'Medical Examinations'!$A$2:$J$2336,2,FALSE)</f>
        <v>45.9</v>
      </c>
      <c r="D1941" s="16">
        <f>VLOOKUP($A1941,'Medical Examinations'!$A$2:$J$2336,3,FALSE)</f>
        <v>4.3</v>
      </c>
      <c r="E1941" t="str">
        <f>VLOOKUP($A1941,'Medical Examinations'!$A$2:$J$2336,4,FALSE)</f>
        <v>yes</v>
      </c>
      <c r="F1941" t="str">
        <f>VLOOKUP($A1941,'Medical Examinations'!$A$2:$J$2336,5,FALSE)</f>
        <v>No</v>
      </c>
      <c r="G1941" t="str">
        <f>VLOOKUP($A1941,'Medical Examinations'!$A$2:$J$2336,6,FALSE)</f>
        <v>No</v>
      </c>
      <c r="H1941" s="17">
        <f>VLOOKUP($A1941,'Medical Examinations'!$A$2:$J$2336,7,FALSE)</f>
        <v>1</v>
      </c>
      <c r="I1941" t="str">
        <f>VLOOKUP($A1941,'Medical Examinations'!$A$2:$J$2336,8,FALSE)</f>
        <v>No</v>
      </c>
      <c r="J1941" t="str">
        <f>VLOOKUP($A1941,'Medical Examinations'!$A$2:$J$2336,9,FALSE)</f>
        <v>Obesity</v>
      </c>
      <c r="K1941" t="str">
        <f>VLOOKUP($A1941,'Medical Examinations'!$A$2:$J$2336,10,FALSE)</f>
        <v>Normal</v>
      </c>
      <c r="L1941" s="18">
        <f>VLOOKUP($A1941,'Hospitalisation Details'!$A$2:$H$2345,2,FALSE)</f>
        <v>34993</v>
      </c>
      <c r="M1941" s="13">
        <f>VLOOKUP($A1941,'Hospitalisation Details'!$A$2:$H$2345,4,FALSE)</f>
        <v>3693.43</v>
      </c>
      <c r="N1941" t="str">
        <f>VLOOKUP($A1941,'Hospitalisation Details'!$A$2:$H$2345,5,FALSE)</f>
        <v>tier - 2</v>
      </c>
      <c r="O1941" t="str">
        <f>VLOOKUP($A1941,'Hospitalisation Details'!$A$2:$H$2345,6,FALSE)</f>
        <v>tier - 3</v>
      </c>
      <c r="P1941" t="str">
        <f>VLOOKUP($A1941,'Hospitalisation Details'!$A$2:$H$2345,7,FALSE)</f>
        <v>R1011</v>
      </c>
      <c r="Q1941" s="17">
        <f>VLOOKUP($A1941,'Hospitalisation Details'!$A$2:$H$2345,8,FALSE)</f>
        <v>27</v>
      </c>
    </row>
    <row r="1942" spans="1:17" x14ac:dyDescent="0.25">
      <c r="A1942" t="str">
        <f>'Customer Names'!A1942</f>
        <v>Id1941</v>
      </c>
      <c r="B1942" t="str">
        <f>VLOOKUP($A1942,'Customer Names'!$A$2:$D$2336,3,FALSE)</f>
        <v>Russell M</v>
      </c>
      <c r="C1942" s="16">
        <f>VLOOKUP($A1942,'Medical Examinations'!$A$2:$J$2336,2,FALSE)</f>
        <v>17.059999999999999</v>
      </c>
      <c r="D1942" s="16">
        <f>VLOOKUP($A1942,'Medical Examinations'!$A$2:$J$2336,3,FALSE)</f>
        <v>8.75</v>
      </c>
      <c r="E1942" t="str">
        <f>VLOOKUP($A1942,'Medical Examinations'!$A$2:$J$2336,4,FALSE)</f>
        <v>yes</v>
      </c>
      <c r="F1942" t="str">
        <f>VLOOKUP($A1942,'Medical Examinations'!$A$2:$J$2336,5,FALSE)</f>
        <v>No</v>
      </c>
      <c r="G1942" t="str">
        <f>VLOOKUP($A1942,'Medical Examinations'!$A$2:$J$2336,6,FALSE)</f>
        <v>No</v>
      </c>
      <c r="H1942" s="17">
        <f>VLOOKUP($A1942,'Medical Examinations'!$A$2:$J$2336,7,FALSE)</f>
        <v>0</v>
      </c>
      <c r="I1942" t="str">
        <f>VLOOKUP($A1942,'Medical Examinations'!$A$2:$J$2336,8,FALSE)</f>
        <v>No</v>
      </c>
      <c r="J1942" t="str">
        <f>VLOOKUP($A1942,'Medical Examinations'!$A$2:$J$2336,9,FALSE)</f>
        <v>Underweight</v>
      </c>
      <c r="K1942" t="str">
        <f>VLOOKUP($A1942,'Medical Examinations'!$A$2:$J$2336,10,FALSE)</f>
        <v>Diabetes</v>
      </c>
      <c r="L1942" s="18">
        <f>VLOOKUP($A1942,'Hospitalisation Details'!$A$2:$H$2345,2,FALSE)</f>
        <v>29934</v>
      </c>
      <c r="M1942" s="13">
        <f>VLOOKUP($A1942,'Hospitalisation Details'!$A$2:$H$2345,4,FALSE)</f>
        <v>3688.38</v>
      </c>
      <c r="N1942" t="str">
        <f>VLOOKUP($A1942,'Hospitalisation Details'!$A$2:$H$2345,5,FALSE)</f>
        <v>tier - 2</v>
      </c>
      <c r="O1942" t="str">
        <f>VLOOKUP($A1942,'Hospitalisation Details'!$A$2:$H$2345,6,FALSE)</f>
        <v>tier - 2</v>
      </c>
      <c r="P1942" t="str">
        <f>VLOOKUP($A1942,'Hospitalisation Details'!$A$2:$H$2345,7,FALSE)</f>
        <v>R1013</v>
      </c>
      <c r="Q1942" s="17">
        <f>VLOOKUP($A1942,'Hospitalisation Details'!$A$2:$H$2345,8,FALSE)</f>
        <v>41</v>
      </c>
    </row>
    <row r="1943" spans="1:17" x14ac:dyDescent="0.25">
      <c r="A1943" t="str">
        <f>'Customer Names'!A1943</f>
        <v>Id1942</v>
      </c>
      <c r="B1943" t="str">
        <f>VLOOKUP($A1943,'Customer Names'!$A$2:$D$2336,3,FALSE)</f>
        <v>Martin</v>
      </c>
      <c r="C1943" s="16">
        <f>VLOOKUP($A1943,'Medical Examinations'!$A$2:$J$2336,2,FALSE)</f>
        <v>32.07</v>
      </c>
      <c r="D1943" s="16">
        <f>VLOOKUP($A1943,'Medical Examinations'!$A$2:$J$2336,3,FALSE)</f>
        <v>5.25</v>
      </c>
      <c r="E1943" t="str">
        <f>VLOOKUP($A1943,'Medical Examinations'!$A$2:$J$2336,4,FALSE)</f>
        <v>No</v>
      </c>
      <c r="F1943" t="str">
        <f>VLOOKUP($A1943,'Medical Examinations'!$A$2:$J$2336,5,FALSE)</f>
        <v>No</v>
      </c>
      <c r="G1943" t="str">
        <f>VLOOKUP($A1943,'Medical Examinations'!$A$2:$J$2336,6,FALSE)</f>
        <v>Yes</v>
      </c>
      <c r="H1943" s="17">
        <f>VLOOKUP($A1943,'Medical Examinations'!$A$2:$J$2336,7,FALSE)</f>
        <v>1</v>
      </c>
      <c r="I1943" t="str">
        <f>VLOOKUP($A1943,'Medical Examinations'!$A$2:$J$2336,8,FALSE)</f>
        <v>No</v>
      </c>
      <c r="J1943" t="str">
        <f>VLOOKUP($A1943,'Medical Examinations'!$A$2:$J$2336,9,FALSE)</f>
        <v>Obesity</v>
      </c>
      <c r="K1943" t="str">
        <f>VLOOKUP($A1943,'Medical Examinations'!$A$2:$J$2336,10,FALSE)</f>
        <v>Normal</v>
      </c>
      <c r="L1943" s="18">
        <f>VLOOKUP($A1943,'Hospitalisation Details'!$A$2:$H$2345,2,FALSE)</f>
        <v>37812</v>
      </c>
      <c r="M1943" s="13">
        <f>VLOOKUP($A1943,'Hospitalisation Details'!$A$2:$H$2345,4,FALSE)</f>
        <v>3688.35</v>
      </c>
      <c r="N1943" t="str">
        <f>VLOOKUP($A1943,'Hospitalisation Details'!$A$2:$H$2345,5,FALSE)</f>
        <v>tier - 2</v>
      </c>
      <c r="O1943" t="str">
        <f>VLOOKUP($A1943,'Hospitalisation Details'!$A$2:$H$2345,6,FALSE)</f>
        <v>tier - 2</v>
      </c>
      <c r="P1943" t="str">
        <f>VLOOKUP($A1943,'Hospitalisation Details'!$A$2:$H$2345,7,FALSE)</f>
        <v>R1021</v>
      </c>
      <c r="Q1943" s="17">
        <f>VLOOKUP($A1943,'Hospitalisation Details'!$A$2:$H$2345,8,FALSE)</f>
        <v>19</v>
      </c>
    </row>
    <row r="1944" spans="1:17" x14ac:dyDescent="0.25">
      <c r="A1944" t="str">
        <f>'Customer Names'!A1944</f>
        <v>Id1943</v>
      </c>
      <c r="B1944" t="str">
        <f>VLOOKUP($A1944,'Customer Names'!$A$2:$D$2336,3,FALSE)</f>
        <v>Michael</v>
      </c>
      <c r="C1944" s="16">
        <f>VLOOKUP($A1944,'Medical Examinations'!$A$2:$J$2336,2,FALSE)</f>
        <v>16.5</v>
      </c>
      <c r="D1944" s="16">
        <f>VLOOKUP($A1944,'Medical Examinations'!$A$2:$J$2336,3,FALSE)</f>
        <v>5.03</v>
      </c>
      <c r="E1944" t="str">
        <f>VLOOKUP($A1944,'Medical Examinations'!$A$2:$J$2336,4,FALSE)</f>
        <v>No</v>
      </c>
      <c r="F1944" t="str">
        <f>VLOOKUP($A1944,'Medical Examinations'!$A$2:$J$2336,5,FALSE)</f>
        <v>No</v>
      </c>
      <c r="G1944" t="str">
        <f>VLOOKUP($A1944,'Medical Examinations'!$A$2:$J$2336,6,FALSE)</f>
        <v>No</v>
      </c>
      <c r="H1944" s="17">
        <f>VLOOKUP($A1944,'Medical Examinations'!$A$2:$J$2336,7,FALSE)</f>
        <v>1</v>
      </c>
      <c r="I1944" t="str">
        <f>VLOOKUP($A1944,'Medical Examinations'!$A$2:$J$2336,8,FALSE)</f>
        <v>No</v>
      </c>
      <c r="J1944" t="str">
        <f>VLOOKUP($A1944,'Medical Examinations'!$A$2:$J$2336,9,FALSE)</f>
        <v>Underweight</v>
      </c>
      <c r="K1944" t="str">
        <f>VLOOKUP($A1944,'Medical Examinations'!$A$2:$J$2336,10,FALSE)</f>
        <v>Normal</v>
      </c>
      <c r="L1944" s="18">
        <f>VLOOKUP($A1944,'Hospitalisation Details'!$A$2:$H$2345,2,FALSE)</f>
        <v>30869</v>
      </c>
      <c r="M1944" s="13">
        <f>VLOOKUP($A1944,'Hospitalisation Details'!$A$2:$H$2345,4,FALSE)</f>
        <v>3678.86</v>
      </c>
      <c r="N1944" t="str">
        <f>VLOOKUP($A1944,'Hospitalisation Details'!$A$2:$H$2345,5,FALSE)</f>
        <v>tier - 2</v>
      </c>
      <c r="O1944" t="str">
        <f>VLOOKUP($A1944,'Hospitalisation Details'!$A$2:$H$2345,6,FALSE)</f>
        <v>tier - 3</v>
      </c>
      <c r="P1944" t="str">
        <f>VLOOKUP($A1944,'Hospitalisation Details'!$A$2:$H$2345,7,FALSE)</f>
        <v>R1013</v>
      </c>
      <c r="Q1944" s="17">
        <f>VLOOKUP($A1944,'Hospitalisation Details'!$A$2:$H$2345,8,FALSE)</f>
        <v>38</v>
      </c>
    </row>
    <row r="1945" spans="1:17" x14ac:dyDescent="0.25">
      <c r="A1945" t="str">
        <f>'Customer Names'!A1945</f>
        <v>Id1944</v>
      </c>
      <c r="B1945" t="str">
        <f>VLOOKUP($A1945,'Customer Names'!$A$2:$D$2336,3,FALSE)</f>
        <v>Miles</v>
      </c>
      <c r="C1945" s="16">
        <f>VLOOKUP($A1945,'Medical Examinations'!$A$2:$J$2336,2,FALSE)</f>
        <v>31.4</v>
      </c>
      <c r="D1945" s="16">
        <f>VLOOKUP($A1945,'Medical Examinations'!$A$2:$J$2336,3,FALSE)</f>
        <v>5.88</v>
      </c>
      <c r="E1945" t="str">
        <f>VLOOKUP($A1945,'Medical Examinations'!$A$2:$J$2336,4,FALSE)</f>
        <v>No</v>
      </c>
      <c r="F1945" t="str">
        <f>VLOOKUP($A1945,'Medical Examinations'!$A$2:$J$2336,5,FALSE)</f>
        <v>No</v>
      </c>
      <c r="G1945" t="str">
        <f>VLOOKUP($A1945,'Medical Examinations'!$A$2:$J$2336,6,FALSE)</f>
        <v>No</v>
      </c>
      <c r="H1945" s="17">
        <f>VLOOKUP($A1945,'Medical Examinations'!$A$2:$J$2336,7,FALSE)</f>
        <v>1</v>
      </c>
      <c r="I1945" t="str">
        <f>VLOOKUP($A1945,'Medical Examinations'!$A$2:$J$2336,8,FALSE)</f>
        <v>No</v>
      </c>
      <c r="J1945" t="str">
        <f>VLOOKUP($A1945,'Medical Examinations'!$A$2:$J$2336,9,FALSE)</f>
        <v>Obesity</v>
      </c>
      <c r="K1945" t="str">
        <f>VLOOKUP($A1945,'Medical Examinations'!$A$2:$J$2336,10,FALSE)</f>
        <v>Prediabetes</v>
      </c>
      <c r="L1945" s="18">
        <f>VLOOKUP($A1945,'Hospitalisation Details'!$A$2:$H$2345,2,FALSE)</f>
        <v>33861</v>
      </c>
      <c r="M1945" s="13">
        <f>VLOOKUP($A1945,'Hospitalisation Details'!$A$2:$H$2345,4,FALSE)</f>
        <v>3659.35</v>
      </c>
      <c r="N1945" t="str">
        <f>VLOOKUP($A1945,'Hospitalisation Details'!$A$2:$H$2345,5,FALSE)</f>
        <v>tier - 3</v>
      </c>
      <c r="O1945" t="str">
        <f>VLOOKUP($A1945,'Hospitalisation Details'!$A$2:$H$2345,6,FALSE)</f>
        <v>tier - 1</v>
      </c>
      <c r="P1945" t="str">
        <f>VLOOKUP($A1945,'Hospitalisation Details'!$A$2:$H$2345,7,FALSE)</f>
        <v>R1011</v>
      </c>
      <c r="Q1945" s="17">
        <f>VLOOKUP($A1945,'Hospitalisation Details'!$A$2:$H$2345,8,FALSE)</f>
        <v>30</v>
      </c>
    </row>
    <row r="1946" spans="1:17" x14ac:dyDescent="0.25">
      <c r="A1946" t="str">
        <f>'Customer Names'!A1946</f>
        <v>Id1945</v>
      </c>
      <c r="B1946" t="str">
        <f>VLOOKUP($A1946,'Customer Names'!$A$2:$D$2336,3,FALSE)</f>
        <v>Amanda</v>
      </c>
      <c r="C1946" s="16">
        <f>VLOOKUP($A1946,'Medical Examinations'!$A$2:$J$2336,2,FALSE)</f>
        <v>20.36</v>
      </c>
      <c r="D1946" s="16">
        <f>VLOOKUP($A1946,'Medical Examinations'!$A$2:$J$2336,3,FALSE)</f>
        <v>4.49</v>
      </c>
      <c r="E1946" t="str">
        <f>VLOOKUP($A1946,'Medical Examinations'!$A$2:$J$2336,4,FALSE)</f>
        <v>No</v>
      </c>
      <c r="F1946" t="str">
        <f>VLOOKUP($A1946,'Medical Examinations'!$A$2:$J$2336,5,FALSE)</f>
        <v>No</v>
      </c>
      <c r="G1946" t="str">
        <f>VLOOKUP($A1946,'Medical Examinations'!$A$2:$J$2336,6,FALSE)</f>
        <v>No</v>
      </c>
      <c r="H1946" s="17">
        <f>VLOOKUP($A1946,'Medical Examinations'!$A$2:$J$2336,7,FALSE)</f>
        <v>0</v>
      </c>
      <c r="I1946" t="str">
        <f>VLOOKUP($A1946,'Medical Examinations'!$A$2:$J$2336,8,FALSE)</f>
        <v>No</v>
      </c>
      <c r="J1946" t="str">
        <f>VLOOKUP($A1946,'Medical Examinations'!$A$2:$J$2336,9,FALSE)</f>
        <v>Normal Weight</v>
      </c>
      <c r="K1946" t="str">
        <f>VLOOKUP($A1946,'Medical Examinations'!$A$2:$J$2336,10,FALSE)</f>
        <v>Normal</v>
      </c>
      <c r="L1946" s="18">
        <f>VLOOKUP($A1946,'Hospitalisation Details'!$A$2:$H$2345,2,FALSE)</f>
        <v>33185</v>
      </c>
      <c r="M1946" s="13">
        <f>VLOOKUP($A1946,'Hospitalisation Details'!$A$2:$H$2345,4,FALSE)</f>
        <v>3653.29</v>
      </c>
      <c r="N1946" t="str">
        <f>VLOOKUP($A1946,'Hospitalisation Details'!$A$2:$H$2345,5,FALSE)</f>
        <v>tier - 2</v>
      </c>
      <c r="O1946" t="str">
        <f>VLOOKUP($A1946,'Hospitalisation Details'!$A$2:$H$2345,6,FALSE)</f>
        <v>tier - 3</v>
      </c>
      <c r="P1946" t="str">
        <f>VLOOKUP($A1946,'Hospitalisation Details'!$A$2:$H$2345,7,FALSE)</f>
        <v>R1011</v>
      </c>
      <c r="Q1946" s="17">
        <f>VLOOKUP($A1946,'Hospitalisation Details'!$A$2:$H$2345,8,FALSE)</f>
        <v>32</v>
      </c>
    </row>
    <row r="1947" spans="1:17" x14ac:dyDescent="0.25">
      <c r="A1947" t="str">
        <f>'Customer Names'!A1947</f>
        <v>Id1946</v>
      </c>
      <c r="B1947" t="str">
        <f>VLOOKUP($A1947,'Customer Names'!$A$2:$D$2336,3,FALSE)</f>
        <v>Roger</v>
      </c>
      <c r="C1947" s="16">
        <f>VLOOKUP($A1947,'Medical Examinations'!$A$2:$J$2336,2,FALSE)</f>
        <v>25.46</v>
      </c>
      <c r="D1947" s="16">
        <f>VLOOKUP($A1947,'Medical Examinations'!$A$2:$J$2336,3,FALSE)</f>
        <v>4.1399999999999997</v>
      </c>
      <c r="E1947" t="str">
        <f>VLOOKUP($A1947,'Medical Examinations'!$A$2:$J$2336,4,FALSE)</f>
        <v>No</v>
      </c>
      <c r="F1947" t="str">
        <f>VLOOKUP($A1947,'Medical Examinations'!$A$2:$J$2336,5,FALSE)</f>
        <v>No</v>
      </c>
      <c r="G1947" t="str">
        <f>VLOOKUP($A1947,'Medical Examinations'!$A$2:$J$2336,6,FALSE)</f>
        <v>No</v>
      </c>
      <c r="H1947" s="17">
        <f>VLOOKUP($A1947,'Medical Examinations'!$A$2:$J$2336,7,FALSE)</f>
        <v>1</v>
      </c>
      <c r="I1947" t="str">
        <f>VLOOKUP($A1947,'Medical Examinations'!$A$2:$J$2336,8,FALSE)</f>
        <v>No</v>
      </c>
      <c r="J1947" t="str">
        <f>VLOOKUP($A1947,'Medical Examinations'!$A$2:$J$2336,9,FALSE)</f>
        <v>Overweight</v>
      </c>
      <c r="K1947" t="str">
        <f>VLOOKUP($A1947,'Medical Examinations'!$A$2:$J$2336,10,FALSE)</f>
        <v>Normal</v>
      </c>
      <c r="L1947" s="18">
        <f>VLOOKUP($A1947,'Hospitalisation Details'!$A$2:$H$2345,2,FALSE)</f>
        <v>33925</v>
      </c>
      <c r="M1947" s="13">
        <f>VLOOKUP($A1947,'Hospitalisation Details'!$A$2:$H$2345,4,FALSE)</f>
        <v>3645.09</v>
      </c>
      <c r="N1947" t="str">
        <f>VLOOKUP($A1947,'Hospitalisation Details'!$A$2:$H$2345,5,FALSE)</f>
        <v>tier - 1</v>
      </c>
      <c r="O1947" t="str">
        <f>VLOOKUP($A1947,'Hospitalisation Details'!$A$2:$H$2345,6,FALSE)</f>
        <v>tier - 2</v>
      </c>
      <c r="P1947" t="str">
        <f>VLOOKUP($A1947,'Hospitalisation Details'!$A$2:$H$2345,7,FALSE)</f>
        <v>R1014</v>
      </c>
      <c r="Q1947" s="17">
        <f>VLOOKUP($A1947,'Hospitalisation Details'!$A$2:$H$2345,8,FALSE)</f>
        <v>30</v>
      </c>
    </row>
    <row r="1948" spans="1:17" x14ac:dyDescent="0.25">
      <c r="A1948" t="str">
        <f>'Customer Names'!A1948</f>
        <v>Id1947</v>
      </c>
      <c r="B1948" t="str">
        <f>VLOOKUP($A1948,'Customer Names'!$A$2:$D$2336,3,FALSE)</f>
        <v>Brock J</v>
      </c>
      <c r="C1948" s="16">
        <f>VLOOKUP($A1948,'Medical Examinations'!$A$2:$J$2336,2,FALSE)</f>
        <v>17.09</v>
      </c>
      <c r="D1948" s="16">
        <f>VLOOKUP($A1948,'Medical Examinations'!$A$2:$J$2336,3,FALSE)</f>
        <v>5.8</v>
      </c>
      <c r="E1948" t="str">
        <f>VLOOKUP($A1948,'Medical Examinations'!$A$2:$J$2336,4,FALSE)</f>
        <v>yes</v>
      </c>
      <c r="F1948" t="str">
        <f>VLOOKUP($A1948,'Medical Examinations'!$A$2:$J$2336,5,FALSE)</f>
        <v>No</v>
      </c>
      <c r="G1948" t="str">
        <f>VLOOKUP($A1948,'Medical Examinations'!$A$2:$J$2336,6,FALSE)</f>
        <v>No</v>
      </c>
      <c r="H1948" s="17">
        <f>VLOOKUP($A1948,'Medical Examinations'!$A$2:$J$2336,7,FALSE)</f>
        <v>0</v>
      </c>
      <c r="I1948" t="str">
        <f>VLOOKUP($A1948,'Medical Examinations'!$A$2:$J$2336,8,FALSE)</f>
        <v>No</v>
      </c>
      <c r="J1948" t="str">
        <f>VLOOKUP($A1948,'Medical Examinations'!$A$2:$J$2336,9,FALSE)</f>
        <v>Underweight</v>
      </c>
      <c r="K1948" t="str">
        <f>VLOOKUP($A1948,'Medical Examinations'!$A$2:$J$2336,10,FALSE)</f>
        <v>Prediabetes</v>
      </c>
      <c r="L1948" s="18">
        <f>VLOOKUP($A1948,'Hospitalisation Details'!$A$2:$H$2345,2,FALSE)</f>
        <v>31212</v>
      </c>
      <c r="M1948" s="13">
        <f>VLOOKUP($A1948,'Hospitalisation Details'!$A$2:$H$2345,4,FALSE)</f>
        <v>3622.13</v>
      </c>
      <c r="N1948" t="str">
        <f>VLOOKUP($A1948,'Hospitalisation Details'!$A$2:$H$2345,5,FALSE)</f>
        <v>tier - 2</v>
      </c>
      <c r="O1948" t="str">
        <f>VLOOKUP($A1948,'Hospitalisation Details'!$A$2:$H$2345,6,FALSE)</f>
        <v>tier - 1</v>
      </c>
      <c r="P1948" t="str">
        <f>VLOOKUP($A1948,'Hospitalisation Details'!$A$2:$H$2345,7,FALSE)</f>
        <v>R1013</v>
      </c>
      <c r="Q1948" s="17">
        <f>VLOOKUP($A1948,'Hospitalisation Details'!$A$2:$H$2345,8,FALSE)</f>
        <v>37</v>
      </c>
    </row>
    <row r="1949" spans="1:17" x14ac:dyDescent="0.25">
      <c r="A1949" t="str">
        <f>'Customer Names'!A1949</f>
        <v>Id1948</v>
      </c>
      <c r="B1949" t="str">
        <f>VLOOKUP($A1949,'Customer Names'!$A$2:$D$2336,3,FALSE)</f>
        <v>Stephen F.</v>
      </c>
      <c r="C1949" s="16">
        <f>VLOOKUP($A1949,'Medical Examinations'!$A$2:$J$2336,2,FALSE)</f>
        <v>20.83</v>
      </c>
      <c r="D1949" s="16">
        <f>VLOOKUP($A1949,'Medical Examinations'!$A$2:$J$2336,3,FALSE)</f>
        <v>5.12</v>
      </c>
      <c r="E1949" t="str">
        <f>VLOOKUP($A1949,'Medical Examinations'!$A$2:$J$2336,4,FALSE)</f>
        <v>No</v>
      </c>
      <c r="F1949" t="str">
        <f>VLOOKUP($A1949,'Medical Examinations'!$A$2:$J$2336,5,FALSE)</f>
        <v>No</v>
      </c>
      <c r="G1949" t="str">
        <f>VLOOKUP($A1949,'Medical Examinations'!$A$2:$J$2336,6,FALSE)</f>
        <v>No</v>
      </c>
      <c r="H1949" s="17">
        <f>VLOOKUP($A1949,'Medical Examinations'!$A$2:$J$2336,7,FALSE)</f>
        <v>0</v>
      </c>
      <c r="I1949" t="str">
        <f>VLOOKUP($A1949,'Medical Examinations'!$A$2:$J$2336,8,FALSE)</f>
        <v>No</v>
      </c>
      <c r="J1949" t="str">
        <f>VLOOKUP($A1949,'Medical Examinations'!$A$2:$J$2336,9,FALSE)</f>
        <v>Normal Weight</v>
      </c>
      <c r="K1949" t="str">
        <f>VLOOKUP($A1949,'Medical Examinations'!$A$2:$J$2336,10,FALSE)</f>
        <v>Normal</v>
      </c>
      <c r="L1949" s="18">
        <f>VLOOKUP($A1949,'Hospitalisation Details'!$A$2:$H$2345,2,FALSE)</f>
        <v>33157</v>
      </c>
      <c r="M1949" s="13">
        <f>VLOOKUP($A1949,'Hospitalisation Details'!$A$2:$H$2345,4,FALSE)</f>
        <v>3606.43</v>
      </c>
      <c r="N1949" t="str">
        <f>VLOOKUP($A1949,'Hospitalisation Details'!$A$2:$H$2345,5,FALSE)</f>
        <v>tier - 2</v>
      </c>
      <c r="O1949" t="str">
        <f>VLOOKUP($A1949,'Hospitalisation Details'!$A$2:$H$2345,6,FALSE)</f>
        <v>tier - 1</v>
      </c>
      <c r="P1949" t="str">
        <f>VLOOKUP($A1949,'Hospitalisation Details'!$A$2:$H$2345,7,FALSE)</f>
        <v>R1013</v>
      </c>
      <c r="Q1949" s="17">
        <f>VLOOKUP($A1949,'Hospitalisation Details'!$A$2:$H$2345,8,FALSE)</f>
        <v>32</v>
      </c>
    </row>
    <row r="1950" spans="1:17" x14ac:dyDescent="0.25">
      <c r="A1950" t="str">
        <f>'Customer Names'!A1950</f>
        <v>Id1949</v>
      </c>
      <c r="B1950" t="str">
        <f>VLOOKUP($A1950,'Customer Names'!$A$2:$D$2336,3,FALSE)</f>
        <v>Missy</v>
      </c>
      <c r="C1950" s="16">
        <f>VLOOKUP($A1950,'Medical Examinations'!$A$2:$J$2336,2,FALSE)</f>
        <v>18.920000000000002</v>
      </c>
      <c r="D1950" s="16">
        <f>VLOOKUP($A1950,'Medical Examinations'!$A$2:$J$2336,3,FALSE)</f>
        <v>5.98</v>
      </c>
      <c r="E1950" t="str">
        <f>VLOOKUP($A1950,'Medical Examinations'!$A$2:$J$2336,4,FALSE)</f>
        <v>yes</v>
      </c>
      <c r="F1950" t="str">
        <f>VLOOKUP($A1950,'Medical Examinations'!$A$2:$J$2336,5,FALSE)</f>
        <v>No</v>
      </c>
      <c r="G1950" t="str">
        <f>VLOOKUP($A1950,'Medical Examinations'!$A$2:$J$2336,6,FALSE)</f>
        <v>No</v>
      </c>
      <c r="H1950" s="17">
        <f>VLOOKUP($A1950,'Medical Examinations'!$A$2:$J$2336,7,FALSE)</f>
        <v>1</v>
      </c>
      <c r="I1950" t="str">
        <f>VLOOKUP($A1950,'Medical Examinations'!$A$2:$J$2336,8,FALSE)</f>
        <v>No</v>
      </c>
      <c r="J1950" t="str">
        <f>VLOOKUP($A1950,'Medical Examinations'!$A$2:$J$2336,9,FALSE)</f>
        <v>Normal Weight</v>
      </c>
      <c r="K1950" t="str">
        <f>VLOOKUP($A1950,'Medical Examinations'!$A$2:$J$2336,10,FALSE)</f>
        <v>Prediabetes</v>
      </c>
      <c r="L1950" s="18">
        <f>VLOOKUP($A1950,'Hospitalisation Details'!$A$2:$H$2345,2,FALSE)</f>
        <v>32451</v>
      </c>
      <c r="M1950" s="13">
        <f>VLOOKUP($A1950,'Hospitalisation Details'!$A$2:$H$2345,4,FALSE)</f>
        <v>3603.6</v>
      </c>
      <c r="N1950" t="str">
        <f>VLOOKUP($A1950,'Hospitalisation Details'!$A$2:$H$2345,5,FALSE)</f>
        <v>tier - 2</v>
      </c>
      <c r="O1950" t="str">
        <f>VLOOKUP($A1950,'Hospitalisation Details'!$A$2:$H$2345,6,FALSE)</f>
        <v>tier - 1</v>
      </c>
      <c r="P1950" t="str">
        <f>VLOOKUP($A1950,'Hospitalisation Details'!$A$2:$H$2345,7,FALSE)</f>
        <v>R1013</v>
      </c>
      <c r="Q1950" s="17">
        <f>VLOOKUP($A1950,'Hospitalisation Details'!$A$2:$H$2345,8,FALSE)</f>
        <v>34</v>
      </c>
    </row>
    <row r="1951" spans="1:17" x14ac:dyDescent="0.25">
      <c r="A1951" t="str">
        <f>'Customer Names'!A1951</f>
        <v>Id1950</v>
      </c>
      <c r="B1951" t="str">
        <f>VLOOKUP($A1951,'Customer Names'!$A$2:$D$2336,3,FALSE)</f>
        <v>William</v>
      </c>
      <c r="C1951" s="16">
        <f>VLOOKUP($A1951,'Medical Examinations'!$A$2:$J$2336,2,FALSE)</f>
        <v>37.1</v>
      </c>
      <c r="D1951" s="16">
        <f>VLOOKUP($A1951,'Medical Examinations'!$A$2:$J$2336,3,FALSE)</f>
        <v>5.46</v>
      </c>
      <c r="E1951" t="str">
        <f>VLOOKUP($A1951,'Medical Examinations'!$A$2:$J$2336,4,FALSE)</f>
        <v>No</v>
      </c>
      <c r="F1951" t="str">
        <f>VLOOKUP($A1951,'Medical Examinations'!$A$2:$J$2336,5,FALSE)</f>
        <v>No</v>
      </c>
      <c r="G1951" t="str">
        <f>VLOOKUP($A1951,'Medical Examinations'!$A$2:$J$2336,6,FALSE)</f>
        <v>No</v>
      </c>
      <c r="H1951" s="17">
        <f>VLOOKUP($A1951,'Medical Examinations'!$A$2:$J$2336,7,FALSE)</f>
        <v>0</v>
      </c>
      <c r="I1951" t="str">
        <f>VLOOKUP($A1951,'Medical Examinations'!$A$2:$J$2336,8,FALSE)</f>
        <v>No</v>
      </c>
      <c r="J1951" t="str">
        <f>VLOOKUP($A1951,'Medical Examinations'!$A$2:$J$2336,9,FALSE)</f>
        <v>Obesity</v>
      </c>
      <c r="K1951" t="str">
        <f>VLOOKUP($A1951,'Medical Examinations'!$A$2:$J$2336,10,FALSE)</f>
        <v>Normal</v>
      </c>
      <c r="L1951" s="18">
        <f>VLOOKUP($A1951,'Hospitalisation Details'!$A$2:$H$2345,2,FALSE)</f>
        <v>36384</v>
      </c>
      <c r="M1951" s="13">
        <f>VLOOKUP($A1951,'Hospitalisation Details'!$A$2:$H$2345,4,FALSE)</f>
        <v>3597.6</v>
      </c>
      <c r="N1951" t="str">
        <f>VLOOKUP($A1951,'Hospitalisation Details'!$A$2:$H$2345,5,FALSE)</f>
        <v>tier - 2</v>
      </c>
      <c r="O1951" t="str">
        <f>VLOOKUP($A1951,'Hospitalisation Details'!$A$2:$H$2345,6,FALSE)</f>
        <v>tier - 2</v>
      </c>
      <c r="P1951" t="str">
        <f>VLOOKUP($A1951,'Hospitalisation Details'!$A$2:$H$2345,7,FALSE)</f>
        <v>R1011</v>
      </c>
      <c r="Q1951" s="17">
        <f>VLOOKUP($A1951,'Hospitalisation Details'!$A$2:$H$2345,8,FALSE)</f>
        <v>23</v>
      </c>
    </row>
    <row r="1952" spans="1:17" x14ac:dyDescent="0.25">
      <c r="A1952" t="str">
        <f>'Customer Names'!A1952</f>
        <v>Id1951</v>
      </c>
      <c r="B1952" t="str">
        <f>VLOOKUP($A1952,'Customer Names'!$A$2:$D$2336,3,FALSE)</f>
        <v>Lauren M</v>
      </c>
      <c r="C1952" s="16">
        <f>VLOOKUP($A1952,'Medical Examinations'!$A$2:$J$2336,2,FALSE)</f>
        <v>22.515000000000001</v>
      </c>
      <c r="D1952" s="16">
        <f>VLOOKUP($A1952,'Medical Examinations'!$A$2:$J$2336,3,FALSE)</f>
        <v>4.91</v>
      </c>
      <c r="E1952" t="str">
        <f>VLOOKUP($A1952,'Medical Examinations'!$A$2:$J$2336,4,FALSE)</f>
        <v>yes</v>
      </c>
      <c r="F1952" t="str">
        <f>VLOOKUP($A1952,'Medical Examinations'!$A$2:$J$2336,5,FALSE)</f>
        <v>No</v>
      </c>
      <c r="G1952" t="str">
        <f>VLOOKUP($A1952,'Medical Examinations'!$A$2:$J$2336,6,FALSE)</f>
        <v>Yes</v>
      </c>
      <c r="H1952" s="17">
        <f>VLOOKUP($A1952,'Medical Examinations'!$A$2:$J$2336,7,FALSE)</f>
        <v>1</v>
      </c>
      <c r="I1952" t="str">
        <f>VLOOKUP($A1952,'Medical Examinations'!$A$2:$J$2336,8,FALSE)</f>
        <v>No</v>
      </c>
      <c r="J1952" t="str">
        <f>VLOOKUP($A1952,'Medical Examinations'!$A$2:$J$2336,9,FALSE)</f>
        <v>Normal Weight</v>
      </c>
      <c r="K1952" t="str">
        <f>VLOOKUP($A1952,'Medical Examinations'!$A$2:$J$2336,10,FALSE)</f>
        <v>Normal</v>
      </c>
      <c r="L1952" s="18">
        <f>VLOOKUP($A1952,'Hospitalisation Details'!$A$2:$H$2345,2,FALSE)</f>
        <v>35738</v>
      </c>
      <c r="M1952" s="13">
        <f>VLOOKUP($A1952,'Hospitalisation Details'!$A$2:$H$2345,4,FALSE)</f>
        <v>3594.17</v>
      </c>
      <c r="N1952" t="str">
        <f>VLOOKUP($A1952,'Hospitalisation Details'!$A$2:$H$2345,5,FALSE)</f>
        <v>tier - 2</v>
      </c>
      <c r="O1952" t="str">
        <f>VLOOKUP($A1952,'Hospitalisation Details'!$A$2:$H$2345,6,FALSE)</f>
        <v>tier - 2</v>
      </c>
      <c r="P1952" t="str">
        <f>VLOOKUP($A1952,'Hospitalisation Details'!$A$2:$H$2345,7,FALSE)</f>
        <v>R1012</v>
      </c>
      <c r="Q1952" s="17">
        <f>VLOOKUP($A1952,'Hospitalisation Details'!$A$2:$H$2345,8,FALSE)</f>
        <v>25</v>
      </c>
    </row>
    <row r="1953" spans="1:17" x14ac:dyDescent="0.25">
      <c r="A1953" t="str">
        <f>'Customer Names'!A1953</f>
        <v>Id1952</v>
      </c>
      <c r="B1953" t="str">
        <f>VLOOKUP($A1953,'Customer Names'!$A$2:$D$2336,3,FALSE)</f>
        <v>Apolo U.</v>
      </c>
      <c r="C1953" s="16">
        <f>VLOOKUP($A1953,'Medical Examinations'!$A$2:$J$2336,2,FALSE)</f>
        <v>32.700000000000003</v>
      </c>
      <c r="D1953" s="16">
        <f>VLOOKUP($A1953,'Medical Examinations'!$A$2:$J$2336,3,FALSE)</f>
        <v>4.66</v>
      </c>
      <c r="E1953" t="str">
        <f>VLOOKUP($A1953,'Medical Examinations'!$A$2:$J$2336,4,FALSE)</f>
        <v>No</v>
      </c>
      <c r="F1953" t="str">
        <f>VLOOKUP($A1953,'Medical Examinations'!$A$2:$J$2336,5,FALSE)</f>
        <v>No</v>
      </c>
      <c r="G1953" t="str">
        <f>VLOOKUP($A1953,'Medical Examinations'!$A$2:$J$2336,6,FALSE)</f>
        <v>No</v>
      </c>
      <c r="H1953" s="17">
        <f>VLOOKUP($A1953,'Medical Examinations'!$A$2:$J$2336,7,FALSE)</f>
        <v>0</v>
      </c>
      <c r="I1953" t="str">
        <f>VLOOKUP($A1953,'Medical Examinations'!$A$2:$J$2336,8,FALSE)</f>
        <v>No</v>
      </c>
      <c r="J1953" t="str">
        <f>VLOOKUP($A1953,'Medical Examinations'!$A$2:$J$2336,9,FALSE)</f>
        <v>Obesity</v>
      </c>
      <c r="K1953" t="str">
        <f>VLOOKUP($A1953,'Medical Examinations'!$A$2:$J$2336,10,FALSE)</f>
        <v>Normal</v>
      </c>
      <c r="L1953" s="18">
        <f>VLOOKUP($A1953,'Hospitalisation Details'!$A$2:$H$2345,2,FALSE)</f>
        <v>36317</v>
      </c>
      <c r="M1953" s="13">
        <f>VLOOKUP($A1953,'Hospitalisation Details'!$A$2:$H$2345,4,FALSE)</f>
        <v>3591.48</v>
      </c>
      <c r="N1953" t="str">
        <f>VLOOKUP($A1953,'Hospitalisation Details'!$A$2:$H$2345,5,FALSE)</f>
        <v>tier - 2</v>
      </c>
      <c r="O1953" t="str">
        <f>VLOOKUP($A1953,'Hospitalisation Details'!$A$2:$H$2345,6,FALSE)</f>
        <v>tier - 3</v>
      </c>
      <c r="P1953" t="str">
        <f>VLOOKUP($A1953,'Hospitalisation Details'!$A$2:$H$2345,7,FALSE)</f>
        <v>R1011</v>
      </c>
      <c r="Q1953" s="17">
        <f>VLOOKUP($A1953,'Hospitalisation Details'!$A$2:$H$2345,8,FALSE)</f>
        <v>24</v>
      </c>
    </row>
    <row r="1954" spans="1:17" x14ac:dyDescent="0.25">
      <c r="A1954" t="str">
        <f>'Customer Names'!A1954</f>
        <v>Id1953</v>
      </c>
      <c r="B1954" t="str">
        <f>VLOOKUP($A1954,'Customer Names'!$A$2:$D$2336,3,FALSE)</f>
        <v>Alfons</v>
      </c>
      <c r="C1954" s="16">
        <f>VLOOKUP($A1954,'Medical Examinations'!$A$2:$J$2336,2,FALSE)</f>
        <v>17.75</v>
      </c>
      <c r="D1954" s="16">
        <f>VLOOKUP($A1954,'Medical Examinations'!$A$2:$J$2336,3,FALSE)</f>
        <v>6.8</v>
      </c>
      <c r="E1954" t="str">
        <f>VLOOKUP($A1954,'Medical Examinations'!$A$2:$J$2336,4,FALSE)</f>
        <v>yes</v>
      </c>
      <c r="F1954" t="str">
        <f>VLOOKUP($A1954,'Medical Examinations'!$A$2:$J$2336,5,FALSE)</f>
        <v>No</v>
      </c>
      <c r="G1954" t="str">
        <f>VLOOKUP($A1954,'Medical Examinations'!$A$2:$J$2336,6,FALSE)</f>
        <v>No</v>
      </c>
      <c r="H1954" s="17">
        <f>VLOOKUP($A1954,'Medical Examinations'!$A$2:$J$2336,7,FALSE)</f>
        <v>1</v>
      </c>
      <c r="I1954" t="str">
        <f>VLOOKUP($A1954,'Medical Examinations'!$A$2:$J$2336,8,FALSE)</f>
        <v>No</v>
      </c>
      <c r="J1954" t="str">
        <f>VLOOKUP($A1954,'Medical Examinations'!$A$2:$J$2336,9,FALSE)</f>
        <v>Underweight</v>
      </c>
      <c r="K1954" t="str">
        <f>VLOOKUP($A1954,'Medical Examinations'!$A$2:$J$2336,10,FALSE)</f>
        <v>Diabetes</v>
      </c>
      <c r="L1954" s="18">
        <f>VLOOKUP($A1954,'Hospitalisation Details'!$A$2:$H$2345,2,FALSE)</f>
        <v>31773</v>
      </c>
      <c r="M1954" s="13">
        <f>VLOOKUP($A1954,'Hospitalisation Details'!$A$2:$H$2345,4,FALSE)</f>
        <v>3589.14</v>
      </c>
      <c r="N1954" t="str">
        <f>VLOOKUP($A1954,'Hospitalisation Details'!$A$2:$H$2345,5,FALSE)</f>
        <v>tier - 2</v>
      </c>
      <c r="O1954" t="str">
        <f>VLOOKUP($A1954,'Hospitalisation Details'!$A$2:$H$2345,6,FALSE)</f>
        <v>tier - 2</v>
      </c>
      <c r="P1954" t="str">
        <f>VLOOKUP($A1954,'Hospitalisation Details'!$A$2:$H$2345,7,FALSE)</f>
        <v>R1013</v>
      </c>
      <c r="Q1954" s="17">
        <f>VLOOKUP($A1954,'Hospitalisation Details'!$A$2:$H$2345,8,FALSE)</f>
        <v>36</v>
      </c>
    </row>
    <row r="1955" spans="1:17" x14ac:dyDescent="0.25">
      <c r="A1955" t="str">
        <f>'Customer Names'!A1955</f>
        <v>Id1954</v>
      </c>
      <c r="B1955" t="str">
        <f>VLOOKUP($A1955,'Customer Names'!$A$2:$D$2336,3,FALSE)</f>
        <v>Amber</v>
      </c>
      <c r="C1955" s="16">
        <f>VLOOKUP($A1955,'Medical Examinations'!$A$2:$J$2336,2,FALSE)</f>
        <v>33.630000000000003</v>
      </c>
      <c r="D1955" s="16">
        <f>VLOOKUP($A1955,'Medical Examinations'!$A$2:$J$2336,3,FALSE)</f>
        <v>4.47</v>
      </c>
      <c r="E1955" t="str">
        <f>VLOOKUP($A1955,'Medical Examinations'!$A$2:$J$2336,4,FALSE)</f>
        <v>yes</v>
      </c>
      <c r="F1955" t="str">
        <f>VLOOKUP($A1955,'Medical Examinations'!$A$2:$J$2336,5,FALSE)</f>
        <v>No</v>
      </c>
      <c r="G1955" t="str">
        <f>VLOOKUP($A1955,'Medical Examinations'!$A$2:$J$2336,6,FALSE)</f>
        <v>No</v>
      </c>
      <c r="H1955" s="17">
        <f>VLOOKUP($A1955,'Medical Examinations'!$A$2:$J$2336,7,FALSE)</f>
        <v>0</v>
      </c>
      <c r="I1955" t="str">
        <f>VLOOKUP($A1955,'Medical Examinations'!$A$2:$J$2336,8,FALSE)</f>
        <v>No</v>
      </c>
      <c r="J1955" t="str">
        <f>VLOOKUP($A1955,'Medical Examinations'!$A$2:$J$2336,9,FALSE)</f>
        <v>Obesity</v>
      </c>
      <c r="K1955" t="str">
        <f>VLOOKUP($A1955,'Medical Examinations'!$A$2:$J$2336,10,FALSE)</f>
        <v>Normal</v>
      </c>
      <c r="L1955" s="18">
        <f>VLOOKUP($A1955,'Hospitalisation Details'!$A$2:$H$2345,2,FALSE)</f>
        <v>37206</v>
      </c>
      <c r="M1955" s="13">
        <f>VLOOKUP($A1955,'Hospitalisation Details'!$A$2:$H$2345,4,FALSE)</f>
        <v>3579.83</v>
      </c>
      <c r="N1955" t="str">
        <f>VLOOKUP($A1955,'Hospitalisation Details'!$A$2:$H$2345,5,FALSE)</f>
        <v>tier - 2</v>
      </c>
      <c r="O1955" t="str">
        <f>VLOOKUP($A1955,'Hospitalisation Details'!$A$2:$H$2345,6,FALSE)</f>
        <v>tier - 2</v>
      </c>
      <c r="P1955" t="str">
        <f>VLOOKUP($A1955,'Hospitalisation Details'!$A$2:$H$2345,7,FALSE)</f>
        <v>R1012</v>
      </c>
      <c r="Q1955" s="17">
        <f>VLOOKUP($A1955,'Hospitalisation Details'!$A$2:$H$2345,8,FALSE)</f>
        <v>21</v>
      </c>
    </row>
    <row r="1956" spans="1:17" x14ac:dyDescent="0.25">
      <c r="A1956" t="str">
        <f>'Customer Names'!A1956</f>
        <v>Id1955</v>
      </c>
      <c r="B1956" t="str">
        <f>VLOOKUP($A1956,'Customer Names'!$A$2:$D$2336,3,FALSE)</f>
        <v>Leah C.</v>
      </c>
      <c r="C1956" s="16">
        <f>VLOOKUP($A1956,'Medical Examinations'!$A$2:$J$2336,2,FALSE)</f>
        <v>34.799999999999997</v>
      </c>
      <c r="D1956" s="16">
        <f>VLOOKUP($A1956,'Medical Examinations'!$A$2:$J$2336,3,FALSE)</f>
        <v>4.08</v>
      </c>
      <c r="E1956" t="str">
        <f>VLOOKUP($A1956,'Medical Examinations'!$A$2:$J$2336,4,FALSE)</f>
        <v>yes</v>
      </c>
      <c r="F1956" t="str">
        <f>VLOOKUP($A1956,'Medical Examinations'!$A$2:$J$2336,5,FALSE)</f>
        <v>No</v>
      </c>
      <c r="G1956" t="str">
        <f>VLOOKUP($A1956,'Medical Examinations'!$A$2:$J$2336,6,FALSE)</f>
        <v>No</v>
      </c>
      <c r="H1956" s="17">
        <f>VLOOKUP($A1956,'Medical Examinations'!$A$2:$J$2336,7,FALSE)</f>
        <v>1</v>
      </c>
      <c r="I1956" t="str">
        <f>VLOOKUP($A1956,'Medical Examinations'!$A$2:$J$2336,8,FALSE)</f>
        <v>No</v>
      </c>
      <c r="J1956" t="str">
        <f>VLOOKUP($A1956,'Medical Examinations'!$A$2:$J$2336,9,FALSE)</f>
        <v>Obesity</v>
      </c>
      <c r="K1956" t="str">
        <f>VLOOKUP($A1956,'Medical Examinations'!$A$2:$J$2336,10,FALSE)</f>
        <v>Normal</v>
      </c>
      <c r="L1956" s="18">
        <f>VLOOKUP($A1956,'Hospitalisation Details'!$A$2:$H$2345,2,FALSE)</f>
        <v>34934</v>
      </c>
      <c r="M1956" s="13">
        <f>VLOOKUP($A1956,'Hospitalisation Details'!$A$2:$H$2345,4,FALSE)</f>
        <v>3578</v>
      </c>
      <c r="N1956" t="str">
        <f>VLOOKUP($A1956,'Hospitalisation Details'!$A$2:$H$2345,5,FALSE)</f>
        <v>tier - 2</v>
      </c>
      <c r="O1956" t="str">
        <f>VLOOKUP($A1956,'Hospitalisation Details'!$A$2:$H$2345,6,FALSE)</f>
        <v>tier - 3</v>
      </c>
      <c r="P1956" t="str">
        <f>VLOOKUP($A1956,'Hospitalisation Details'!$A$2:$H$2345,7,FALSE)</f>
        <v>R1011</v>
      </c>
      <c r="Q1956" s="17">
        <f>VLOOKUP($A1956,'Hospitalisation Details'!$A$2:$H$2345,8,FALSE)</f>
        <v>27</v>
      </c>
    </row>
    <row r="1957" spans="1:17" x14ac:dyDescent="0.25">
      <c r="A1957" t="str">
        <f>'Customer Names'!A1957</f>
        <v>Id1956</v>
      </c>
      <c r="B1957" t="str">
        <f>VLOOKUP($A1957,'Customer Names'!$A$2:$D$2336,3,FALSE)</f>
        <v>Lilia</v>
      </c>
      <c r="C1957" s="16">
        <f>VLOOKUP($A1957,'Medical Examinations'!$A$2:$J$2336,2,FALSE)</f>
        <v>16.809999999999999</v>
      </c>
      <c r="D1957" s="16">
        <f>VLOOKUP($A1957,'Medical Examinations'!$A$2:$J$2336,3,FALSE)</f>
        <v>5.51</v>
      </c>
      <c r="E1957" t="str">
        <f>VLOOKUP($A1957,'Medical Examinations'!$A$2:$J$2336,4,FALSE)</f>
        <v>yes</v>
      </c>
      <c r="F1957" t="str">
        <f>VLOOKUP($A1957,'Medical Examinations'!$A$2:$J$2336,5,FALSE)</f>
        <v>No</v>
      </c>
      <c r="G1957" t="str">
        <f>VLOOKUP($A1957,'Medical Examinations'!$A$2:$J$2336,6,FALSE)</f>
        <v>No</v>
      </c>
      <c r="H1957" s="17">
        <f>VLOOKUP($A1957,'Medical Examinations'!$A$2:$J$2336,7,FALSE)</f>
        <v>1</v>
      </c>
      <c r="I1957" t="str">
        <f>VLOOKUP($A1957,'Medical Examinations'!$A$2:$J$2336,8,FALSE)</f>
        <v>No</v>
      </c>
      <c r="J1957" t="str">
        <f>VLOOKUP($A1957,'Medical Examinations'!$A$2:$J$2336,9,FALSE)</f>
        <v>Underweight</v>
      </c>
      <c r="K1957" t="str">
        <f>VLOOKUP($A1957,'Medical Examinations'!$A$2:$J$2336,10,FALSE)</f>
        <v>Normal</v>
      </c>
      <c r="L1957" s="18">
        <f>VLOOKUP($A1957,'Hospitalisation Details'!$A$2:$H$2345,2,FALSE)</f>
        <v>32373</v>
      </c>
      <c r="M1957" s="13">
        <f>VLOOKUP($A1957,'Hospitalisation Details'!$A$2:$H$2345,4,FALSE)</f>
        <v>3569.96</v>
      </c>
      <c r="N1957" t="str">
        <f>VLOOKUP($A1957,'Hospitalisation Details'!$A$2:$H$2345,5,FALSE)</f>
        <v>tier - 2</v>
      </c>
      <c r="O1957" t="str">
        <f>VLOOKUP($A1957,'Hospitalisation Details'!$A$2:$H$2345,6,FALSE)</f>
        <v>tier - 1</v>
      </c>
      <c r="P1957" t="str">
        <f>VLOOKUP($A1957,'Hospitalisation Details'!$A$2:$H$2345,7,FALSE)</f>
        <v>R1012</v>
      </c>
      <c r="Q1957" s="17">
        <f>VLOOKUP($A1957,'Hospitalisation Details'!$A$2:$H$2345,8,FALSE)</f>
        <v>34</v>
      </c>
    </row>
    <row r="1958" spans="1:17" x14ac:dyDescent="0.25">
      <c r="A1958" t="str">
        <f>'Customer Names'!A1958</f>
        <v>Id1957</v>
      </c>
      <c r="B1958" t="str">
        <f>VLOOKUP($A1958,'Customer Names'!$A$2:$D$2336,3,FALSE)</f>
        <v>Danny</v>
      </c>
      <c r="C1958" s="16">
        <f>VLOOKUP($A1958,'Medical Examinations'!$A$2:$J$2336,2,FALSE)</f>
        <v>16.690000000000001</v>
      </c>
      <c r="D1958" s="16">
        <f>VLOOKUP($A1958,'Medical Examinations'!$A$2:$J$2336,3,FALSE)</f>
        <v>8.4</v>
      </c>
      <c r="E1958" t="str">
        <f>VLOOKUP($A1958,'Medical Examinations'!$A$2:$J$2336,4,FALSE)</f>
        <v>yes</v>
      </c>
      <c r="F1958" t="str">
        <f>VLOOKUP($A1958,'Medical Examinations'!$A$2:$J$2336,5,FALSE)</f>
        <v>No</v>
      </c>
      <c r="G1958" t="str">
        <f>VLOOKUP($A1958,'Medical Examinations'!$A$2:$J$2336,6,FALSE)</f>
        <v>No</v>
      </c>
      <c r="H1958" s="17">
        <f>VLOOKUP($A1958,'Medical Examinations'!$A$2:$J$2336,7,FALSE)</f>
        <v>0</v>
      </c>
      <c r="I1958" t="str">
        <f>VLOOKUP($A1958,'Medical Examinations'!$A$2:$J$2336,8,FALSE)</f>
        <v>No</v>
      </c>
      <c r="J1958" t="str">
        <f>VLOOKUP($A1958,'Medical Examinations'!$A$2:$J$2336,9,FALSE)</f>
        <v>Underweight</v>
      </c>
      <c r="K1958" t="str">
        <f>VLOOKUP($A1958,'Medical Examinations'!$A$2:$J$2336,10,FALSE)</f>
        <v>Diabetes</v>
      </c>
      <c r="L1958" s="18">
        <f>VLOOKUP($A1958,'Hospitalisation Details'!$A$2:$H$2345,2,FALSE)</f>
        <v>29869</v>
      </c>
      <c r="M1958" s="13">
        <f>VLOOKUP($A1958,'Hospitalisation Details'!$A$2:$H$2345,4,FALSE)</f>
        <v>3562.87</v>
      </c>
      <c r="N1958" t="str">
        <f>VLOOKUP($A1958,'Hospitalisation Details'!$A$2:$H$2345,5,FALSE)</f>
        <v>tier - 2</v>
      </c>
      <c r="O1958" t="str">
        <f>VLOOKUP($A1958,'Hospitalisation Details'!$A$2:$H$2345,6,FALSE)</f>
        <v>tier - 1</v>
      </c>
      <c r="P1958" t="str">
        <f>VLOOKUP($A1958,'Hospitalisation Details'!$A$2:$H$2345,7,FALSE)</f>
        <v>R1013</v>
      </c>
      <c r="Q1958" s="17">
        <f>VLOOKUP($A1958,'Hospitalisation Details'!$A$2:$H$2345,8,FALSE)</f>
        <v>41</v>
      </c>
    </row>
    <row r="1959" spans="1:17" x14ac:dyDescent="0.25">
      <c r="A1959" t="str">
        <f>'Customer Names'!A1959</f>
        <v>Id1958</v>
      </c>
      <c r="B1959" t="str">
        <f>VLOOKUP($A1959,'Customer Names'!$A$2:$D$2336,3,FALSE)</f>
        <v>Lauren</v>
      </c>
      <c r="C1959" s="16">
        <f>VLOOKUP($A1959,'Medical Examinations'!$A$2:$J$2336,2,FALSE)</f>
        <v>23.21</v>
      </c>
      <c r="D1959" s="16">
        <f>VLOOKUP($A1959,'Medical Examinations'!$A$2:$J$2336,3,FALSE)</f>
        <v>5.14</v>
      </c>
      <c r="E1959" t="str">
        <f>VLOOKUP($A1959,'Medical Examinations'!$A$2:$J$2336,4,FALSE)</f>
        <v>yes</v>
      </c>
      <c r="F1959" t="str">
        <f>VLOOKUP($A1959,'Medical Examinations'!$A$2:$J$2336,5,FALSE)</f>
        <v>No</v>
      </c>
      <c r="G1959" t="str">
        <f>VLOOKUP($A1959,'Medical Examinations'!$A$2:$J$2336,6,FALSE)</f>
        <v>No</v>
      </c>
      <c r="H1959" s="17">
        <f>VLOOKUP($A1959,'Medical Examinations'!$A$2:$J$2336,7,FALSE)</f>
        <v>1</v>
      </c>
      <c r="I1959" t="str">
        <f>VLOOKUP($A1959,'Medical Examinations'!$A$2:$J$2336,8,FALSE)</f>
        <v>No</v>
      </c>
      <c r="J1959" t="str">
        <f>VLOOKUP($A1959,'Medical Examinations'!$A$2:$J$2336,9,FALSE)</f>
        <v>Normal Weight</v>
      </c>
      <c r="K1959" t="str">
        <f>VLOOKUP($A1959,'Medical Examinations'!$A$2:$J$2336,10,FALSE)</f>
        <v>Normal</v>
      </c>
      <c r="L1959" s="18">
        <f>VLOOKUP($A1959,'Hospitalisation Details'!$A$2:$H$2345,2,FALSE)</f>
        <v>34866</v>
      </c>
      <c r="M1959" s="13">
        <f>VLOOKUP($A1959,'Hospitalisation Details'!$A$2:$H$2345,4,FALSE)</f>
        <v>3561.89</v>
      </c>
      <c r="N1959" t="str">
        <f>VLOOKUP($A1959,'Hospitalisation Details'!$A$2:$H$2345,5,FALSE)</f>
        <v>tier - 2</v>
      </c>
      <c r="O1959" t="str">
        <f>VLOOKUP($A1959,'Hospitalisation Details'!$A$2:$H$2345,6,FALSE)</f>
        <v>tier - 1</v>
      </c>
      <c r="P1959" t="str">
        <f>VLOOKUP($A1959,'Hospitalisation Details'!$A$2:$H$2345,7,FALSE)</f>
        <v>R1013</v>
      </c>
      <c r="Q1959" s="17">
        <f>VLOOKUP($A1959,'Hospitalisation Details'!$A$2:$H$2345,8,FALSE)</f>
        <v>27</v>
      </c>
    </row>
    <row r="1960" spans="1:17" x14ac:dyDescent="0.25">
      <c r="A1960" t="str">
        <f>'Customer Names'!A1960</f>
        <v>Id1959</v>
      </c>
      <c r="B1960" t="str">
        <f>VLOOKUP($A1960,'Customer Names'!$A$2:$D$2336,3,FALSE)</f>
        <v>Courtney</v>
      </c>
      <c r="C1960" s="16">
        <f>VLOOKUP($A1960,'Medical Examinations'!$A$2:$J$2336,2,FALSE)</f>
        <v>25.175000000000001</v>
      </c>
      <c r="D1960" s="16">
        <f>VLOOKUP($A1960,'Medical Examinations'!$A$2:$J$2336,3,FALSE)</f>
        <v>5.21</v>
      </c>
      <c r="E1960" t="str">
        <f>VLOOKUP($A1960,'Medical Examinations'!$A$2:$J$2336,4,FALSE)</f>
        <v>yes</v>
      </c>
      <c r="F1960" t="str">
        <f>VLOOKUP($A1960,'Medical Examinations'!$A$2:$J$2336,5,FALSE)</f>
        <v>No</v>
      </c>
      <c r="G1960" t="str">
        <f>VLOOKUP($A1960,'Medical Examinations'!$A$2:$J$2336,6,FALSE)</f>
        <v>No</v>
      </c>
      <c r="H1960" s="17">
        <f>VLOOKUP($A1960,'Medical Examinations'!$A$2:$J$2336,7,FALSE)</f>
        <v>1</v>
      </c>
      <c r="I1960" t="str">
        <f>VLOOKUP($A1960,'Medical Examinations'!$A$2:$J$2336,8,FALSE)</f>
        <v>No</v>
      </c>
      <c r="J1960" t="str">
        <f>VLOOKUP($A1960,'Medical Examinations'!$A$2:$J$2336,9,FALSE)</f>
        <v>Overweight</v>
      </c>
      <c r="K1960" t="str">
        <f>VLOOKUP($A1960,'Medical Examinations'!$A$2:$J$2336,10,FALSE)</f>
        <v>Normal</v>
      </c>
      <c r="L1960" s="18">
        <f>VLOOKUP($A1960,'Hospitalisation Details'!$A$2:$H$2345,2,FALSE)</f>
        <v>34981</v>
      </c>
      <c r="M1960" s="13">
        <f>VLOOKUP($A1960,'Hospitalisation Details'!$A$2:$H$2345,4,FALSE)</f>
        <v>3558.62</v>
      </c>
      <c r="N1960" t="str">
        <f>VLOOKUP($A1960,'Hospitalisation Details'!$A$2:$H$2345,5,FALSE)</f>
        <v>tier - 2</v>
      </c>
      <c r="O1960" t="str">
        <f>VLOOKUP($A1960,'Hospitalisation Details'!$A$2:$H$2345,6,FALSE)</f>
        <v>tier - 3</v>
      </c>
      <c r="P1960" t="str">
        <f>VLOOKUP($A1960,'Hospitalisation Details'!$A$2:$H$2345,7,FALSE)</f>
        <v>R1024</v>
      </c>
      <c r="Q1960" s="17">
        <f>VLOOKUP($A1960,'Hospitalisation Details'!$A$2:$H$2345,8,FALSE)</f>
        <v>27</v>
      </c>
    </row>
    <row r="1961" spans="1:17" x14ac:dyDescent="0.25">
      <c r="A1961" t="str">
        <f>'Customer Names'!A1961</f>
        <v>Id1960</v>
      </c>
      <c r="B1961" t="str">
        <f>VLOOKUP($A1961,'Customer Names'!$A$2:$D$2336,3,FALSE)</f>
        <v>Elizabeth</v>
      </c>
      <c r="C1961" s="16">
        <f>VLOOKUP($A1961,'Medical Examinations'!$A$2:$J$2336,2,FALSE)</f>
        <v>34.770000000000003</v>
      </c>
      <c r="D1961" s="16">
        <f>VLOOKUP($A1961,'Medical Examinations'!$A$2:$J$2336,3,FALSE)</f>
        <v>6.23</v>
      </c>
      <c r="E1961" t="str">
        <f>VLOOKUP($A1961,'Medical Examinations'!$A$2:$J$2336,4,FALSE)</f>
        <v>No</v>
      </c>
      <c r="F1961" t="str">
        <f>VLOOKUP($A1961,'Medical Examinations'!$A$2:$J$2336,5,FALSE)</f>
        <v>No</v>
      </c>
      <c r="G1961" t="str">
        <f>VLOOKUP($A1961,'Medical Examinations'!$A$2:$J$2336,6,FALSE)</f>
        <v>No</v>
      </c>
      <c r="H1961" s="17">
        <f>VLOOKUP($A1961,'Medical Examinations'!$A$2:$J$2336,7,FALSE)</f>
        <v>0</v>
      </c>
      <c r="I1961" t="str">
        <f>VLOOKUP($A1961,'Medical Examinations'!$A$2:$J$2336,8,FALSE)</f>
        <v>No</v>
      </c>
      <c r="J1961" t="str">
        <f>VLOOKUP($A1961,'Medical Examinations'!$A$2:$J$2336,9,FALSE)</f>
        <v>Obesity</v>
      </c>
      <c r="K1961" t="str">
        <f>VLOOKUP($A1961,'Medical Examinations'!$A$2:$J$2336,10,FALSE)</f>
        <v>Prediabetes</v>
      </c>
      <c r="L1961" s="18">
        <f>VLOOKUP($A1961,'Hospitalisation Details'!$A$2:$H$2345,2,FALSE)</f>
        <v>34601</v>
      </c>
      <c r="M1961" s="13">
        <f>VLOOKUP($A1961,'Hospitalisation Details'!$A$2:$H$2345,4,FALSE)</f>
        <v>3556.92</v>
      </c>
      <c r="N1961" t="str">
        <f>VLOOKUP($A1961,'Hospitalisation Details'!$A$2:$H$2345,5,FALSE)</f>
        <v>tier - 2</v>
      </c>
      <c r="O1961" t="str">
        <f>VLOOKUP($A1961,'Hospitalisation Details'!$A$2:$H$2345,6,FALSE)</f>
        <v>tier - 3</v>
      </c>
      <c r="P1961" t="str">
        <f>VLOOKUP($A1961,'Hospitalisation Details'!$A$2:$H$2345,7,FALSE)</f>
        <v>R1012</v>
      </c>
      <c r="Q1961" s="17">
        <f>VLOOKUP($A1961,'Hospitalisation Details'!$A$2:$H$2345,8,FALSE)</f>
        <v>28</v>
      </c>
    </row>
    <row r="1962" spans="1:17" x14ac:dyDescent="0.25">
      <c r="A1962" t="str">
        <f>'Customer Names'!A1962</f>
        <v>Id1961</v>
      </c>
      <c r="B1962" t="str">
        <f>VLOOKUP($A1962,'Customer Names'!$A$2:$D$2336,3,FALSE)</f>
        <v>Satomi</v>
      </c>
      <c r="C1962" s="16">
        <f>VLOOKUP($A1962,'Medical Examinations'!$A$2:$J$2336,2,FALSE)</f>
        <v>27.7</v>
      </c>
      <c r="D1962" s="16">
        <f>VLOOKUP($A1962,'Medical Examinations'!$A$2:$J$2336,3,FALSE)</f>
        <v>5.6</v>
      </c>
      <c r="E1962" t="str">
        <f>VLOOKUP($A1962,'Medical Examinations'!$A$2:$J$2336,4,FALSE)</f>
        <v>No</v>
      </c>
      <c r="F1962" t="str">
        <f>VLOOKUP($A1962,'Medical Examinations'!$A$2:$J$2336,5,FALSE)</f>
        <v>No</v>
      </c>
      <c r="G1962" t="str">
        <f>VLOOKUP($A1962,'Medical Examinations'!$A$2:$J$2336,6,FALSE)</f>
        <v>No</v>
      </c>
      <c r="H1962" s="17">
        <f>VLOOKUP($A1962,'Medical Examinations'!$A$2:$J$2336,7,FALSE)</f>
        <v>1</v>
      </c>
      <c r="I1962" t="str">
        <f>VLOOKUP($A1962,'Medical Examinations'!$A$2:$J$2336,8,FALSE)</f>
        <v>No</v>
      </c>
      <c r="J1962" t="str">
        <f>VLOOKUP($A1962,'Medical Examinations'!$A$2:$J$2336,9,FALSE)</f>
        <v>Overweight</v>
      </c>
      <c r="K1962" t="str">
        <f>VLOOKUP($A1962,'Medical Examinations'!$A$2:$J$2336,10,FALSE)</f>
        <v>Normal</v>
      </c>
      <c r="L1962" s="18">
        <f>VLOOKUP($A1962,'Hospitalisation Details'!$A$2:$H$2345,2,FALSE)</f>
        <v>33960</v>
      </c>
      <c r="M1962" s="13">
        <f>VLOOKUP($A1962,'Hospitalisation Details'!$A$2:$H$2345,4,FALSE)</f>
        <v>3554.2</v>
      </c>
      <c r="N1962" t="str">
        <f>VLOOKUP($A1962,'Hospitalisation Details'!$A$2:$H$2345,5,FALSE)</f>
        <v>tier - 2</v>
      </c>
      <c r="O1962" t="str">
        <f>VLOOKUP($A1962,'Hospitalisation Details'!$A$2:$H$2345,6,FALSE)</f>
        <v>tier - 3</v>
      </c>
      <c r="P1962" t="str">
        <f>VLOOKUP($A1962,'Hospitalisation Details'!$A$2:$H$2345,7,FALSE)</f>
        <v>R1011</v>
      </c>
      <c r="Q1962" s="17">
        <f>VLOOKUP($A1962,'Hospitalisation Details'!$A$2:$H$2345,8,FALSE)</f>
        <v>30</v>
      </c>
    </row>
    <row r="1963" spans="1:17" x14ac:dyDescent="0.25">
      <c r="A1963" t="str">
        <f>'Customer Names'!A1963</f>
        <v>Id1962</v>
      </c>
      <c r="B1963" t="str">
        <f>VLOOKUP($A1963,'Customer Names'!$A$2:$D$2336,3,FALSE)</f>
        <v>Matthew D</v>
      </c>
      <c r="C1963" s="16">
        <f>VLOOKUP($A1963,'Medical Examinations'!$A$2:$J$2336,2,FALSE)</f>
        <v>19.12</v>
      </c>
      <c r="D1963" s="16">
        <f>VLOOKUP($A1963,'Medical Examinations'!$A$2:$J$2336,3,FALSE)</f>
        <v>4.72</v>
      </c>
      <c r="E1963" t="str">
        <f>VLOOKUP($A1963,'Medical Examinations'!$A$2:$J$2336,4,FALSE)</f>
        <v>yes</v>
      </c>
      <c r="F1963" t="str">
        <f>VLOOKUP($A1963,'Medical Examinations'!$A$2:$J$2336,5,FALSE)</f>
        <v>No</v>
      </c>
      <c r="G1963" t="str">
        <f>VLOOKUP($A1963,'Medical Examinations'!$A$2:$J$2336,6,FALSE)</f>
        <v>No</v>
      </c>
      <c r="H1963" s="17">
        <f>VLOOKUP($A1963,'Medical Examinations'!$A$2:$J$2336,7,FALSE)</f>
        <v>1</v>
      </c>
      <c r="I1963" t="str">
        <f>VLOOKUP($A1963,'Medical Examinations'!$A$2:$J$2336,8,FALSE)</f>
        <v>No</v>
      </c>
      <c r="J1963" t="str">
        <f>VLOOKUP($A1963,'Medical Examinations'!$A$2:$J$2336,9,FALSE)</f>
        <v>Normal Weight</v>
      </c>
      <c r="K1963" t="str">
        <f>VLOOKUP($A1963,'Medical Examinations'!$A$2:$J$2336,10,FALSE)</f>
        <v>Normal</v>
      </c>
      <c r="L1963" s="18">
        <f>VLOOKUP($A1963,'Hospitalisation Details'!$A$2:$H$2345,2,FALSE)</f>
        <v>32431</v>
      </c>
      <c r="M1963" s="13">
        <f>VLOOKUP($A1963,'Hospitalisation Details'!$A$2:$H$2345,4,FALSE)</f>
        <v>3540.12</v>
      </c>
      <c r="N1963" t="str">
        <f>VLOOKUP($A1963,'Hospitalisation Details'!$A$2:$H$2345,5,FALSE)</f>
        <v>tier - 2</v>
      </c>
      <c r="O1963" t="str">
        <f>VLOOKUP($A1963,'Hospitalisation Details'!$A$2:$H$2345,6,FALSE)</f>
        <v>tier - 1</v>
      </c>
      <c r="P1963" t="str">
        <f>VLOOKUP($A1963,'Hospitalisation Details'!$A$2:$H$2345,7,FALSE)</f>
        <v>R1013</v>
      </c>
      <c r="Q1963" s="17">
        <f>VLOOKUP($A1963,'Hospitalisation Details'!$A$2:$H$2345,8,FALSE)</f>
        <v>34</v>
      </c>
    </row>
    <row r="1964" spans="1:17" x14ac:dyDescent="0.25">
      <c r="A1964" t="str">
        <f>'Customer Names'!A1964</f>
        <v>Id1963</v>
      </c>
      <c r="B1964" t="str">
        <f>VLOOKUP($A1964,'Customer Names'!$A$2:$D$2336,3,FALSE)</f>
        <v>Peter T II</v>
      </c>
      <c r="C1964" s="16">
        <f>VLOOKUP($A1964,'Medical Examinations'!$A$2:$J$2336,2,FALSE)</f>
        <v>32.67</v>
      </c>
      <c r="D1964" s="16">
        <f>VLOOKUP($A1964,'Medical Examinations'!$A$2:$J$2336,3,FALSE)</f>
        <v>4.67</v>
      </c>
      <c r="E1964" t="str">
        <f>VLOOKUP($A1964,'Medical Examinations'!$A$2:$J$2336,4,FALSE)</f>
        <v>No</v>
      </c>
      <c r="F1964" t="str">
        <f>VLOOKUP($A1964,'Medical Examinations'!$A$2:$J$2336,5,FALSE)</f>
        <v>No</v>
      </c>
      <c r="G1964" t="str">
        <f>VLOOKUP($A1964,'Medical Examinations'!$A$2:$J$2336,6,FALSE)</f>
        <v>Yes</v>
      </c>
      <c r="H1964" s="17">
        <f>VLOOKUP($A1964,'Medical Examinations'!$A$2:$J$2336,7,FALSE)</f>
        <v>1</v>
      </c>
      <c r="I1964" t="str">
        <f>VLOOKUP($A1964,'Medical Examinations'!$A$2:$J$2336,8,FALSE)</f>
        <v>No</v>
      </c>
      <c r="J1964" t="str">
        <f>VLOOKUP($A1964,'Medical Examinations'!$A$2:$J$2336,9,FALSE)</f>
        <v>Obesity</v>
      </c>
      <c r="K1964" t="str">
        <f>VLOOKUP($A1964,'Medical Examinations'!$A$2:$J$2336,10,FALSE)</f>
        <v>Normal</v>
      </c>
      <c r="L1964" s="18">
        <f>VLOOKUP($A1964,'Hospitalisation Details'!$A$2:$H$2345,2,FALSE)</f>
        <v>37857</v>
      </c>
      <c r="M1964" s="13">
        <f>VLOOKUP($A1964,'Hospitalisation Details'!$A$2:$H$2345,4,FALSE)</f>
        <v>3538.9</v>
      </c>
      <c r="N1964" t="str">
        <f>VLOOKUP($A1964,'Hospitalisation Details'!$A$2:$H$2345,5,FALSE)</f>
        <v>tier - 2</v>
      </c>
      <c r="O1964" t="str">
        <f>VLOOKUP($A1964,'Hospitalisation Details'!$A$2:$H$2345,6,FALSE)</f>
        <v>tier - 2</v>
      </c>
      <c r="P1964" t="str">
        <f>VLOOKUP($A1964,'Hospitalisation Details'!$A$2:$H$2345,7,FALSE)</f>
        <v>R1012</v>
      </c>
      <c r="Q1964" s="17">
        <f>VLOOKUP($A1964,'Hospitalisation Details'!$A$2:$H$2345,8,FALSE)</f>
        <v>19</v>
      </c>
    </row>
    <row r="1965" spans="1:17" x14ac:dyDescent="0.25">
      <c r="A1965" t="str">
        <f>'Customer Names'!A1965</f>
        <v>Id1964</v>
      </c>
      <c r="B1965" t="str">
        <f>VLOOKUP($A1965,'Customer Names'!$A$2:$D$2336,3,FALSE)</f>
        <v>Manuel</v>
      </c>
      <c r="C1965" s="16">
        <f>VLOOKUP($A1965,'Medical Examinations'!$A$2:$J$2336,2,FALSE)</f>
        <v>28.5</v>
      </c>
      <c r="D1965" s="16">
        <f>VLOOKUP($A1965,'Medical Examinations'!$A$2:$J$2336,3,FALSE)</f>
        <v>6.11</v>
      </c>
      <c r="E1965" t="str">
        <f>VLOOKUP($A1965,'Medical Examinations'!$A$2:$J$2336,4,FALSE)</f>
        <v>No</v>
      </c>
      <c r="F1965" t="str">
        <f>VLOOKUP($A1965,'Medical Examinations'!$A$2:$J$2336,5,FALSE)</f>
        <v>No</v>
      </c>
      <c r="G1965" t="str">
        <f>VLOOKUP($A1965,'Medical Examinations'!$A$2:$J$2336,6,FALSE)</f>
        <v>No</v>
      </c>
      <c r="H1965" s="17">
        <f>VLOOKUP($A1965,'Medical Examinations'!$A$2:$J$2336,7,FALSE)</f>
        <v>1</v>
      </c>
      <c r="I1965" t="str">
        <f>VLOOKUP($A1965,'Medical Examinations'!$A$2:$J$2336,8,FALSE)</f>
        <v>No</v>
      </c>
      <c r="J1965" t="str">
        <f>VLOOKUP($A1965,'Medical Examinations'!$A$2:$J$2336,9,FALSE)</f>
        <v>Overweight</v>
      </c>
      <c r="K1965" t="str">
        <f>VLOOKUP($A1965,'Medical Examinations'!$A$2:$J$2336,10,FALSE)</f>
        <v>Prediabetes</v>
      </c>
      <c r="L1965" s="18">
        <f>VLOOKUP($A1965,'Hospitalisation Details'!$A$2:$H$2345,2,FALSE)</f>
        <v>36054</v>
      </c>
      <c r="M1965" s="13">
        <f>VLOOKUP($A1965,'Hospitalisation Details'!$A$2:$H$2345,4,FALSE)</f>
        <v>3537.7</v>
      </c>
      <c r="N1965" t="str">
        <f>VLOOKUP($A1965,'Hospitalisation Details'!$A$2:$H$2345,5,FALSE)</f>
        <v>tier - 3</v>
      </c>
      <c r="O1965" t="str">
        <f>VLOOKUP($A1965,'Hospitalisation Details'!$A$2:$H$2345,6,FALSE)</f>
        <v>tier - 3</v>
      </c>
      <c r="P1965" t="str">
        <f>VLOOKUP($A1965,'Hospitalisation Details'!$A$2:$H$2345,7,FALSE)</f>
        <v>R1012</v>
      </c>
      <c r="Q1965" s="17">
        <f>VLOOKUP($A1965,'Hospitalisation Details'!$A$2:$H$2345,8,FALSE)</f>
        <v>24</v>
      </c>
    </row>
    <row r="1966" spans="1:17" x14ac:dyDescent="0.25">
      <c r="A1966" t="str">
        <f>'Customer Names'!A1966</f>
        <v>Id1965</v>
      </c>
      <c r="B1966" t="str">
        <f>VLOOKUP($A1966,'Customer Names'!$A$2:$D$2336,3,FALSE)</f>
        <v>Kindsey P.</v>
      </c>
      <c r="C1966" s="16">
        <f>VLOOKUP($A1966,'Medical Examinations'!$A$2:$J$2336,2,FALSE)</f>
        <v>39.270000000000003</v>
      </c>
      <c r="D1966" s="16">
        <f>VLOOKUP($A1966,'Medical Examinations'!$A$2:$J$2336,3,FALSE)</f>
        <v>6.25</v>
      </c>
      <c r="E1966" t="str">
        <f>VLOOKUP($A1966,'Medical Examinations'!$A$2:$J$2336,4,FALSE)</f>
        <v>No</v>
      </c>
      <c r="F1966" t="str">
        <f>VLOOKUP($A1966,'Medical Examinations'!$A$2:$J$2336,5,FALSE)</f>
        <v>No</v>
      </c>
      <c r="G1966" t="str">
        <f>VLOOKUP($A1966,'Medical Examinations'!$A$2:$J$2336,6,FALSE)</f>
        <v>No</v>
      </c>
      <c r="H1966" s="17">
        <f>VLOOKUP($A1966,'Medical Examinations'!$A$2:$J$2336,7,FALSE)</f>
        <v>0</v>
      </c>
      <c r="I1966" t="str">
        <f>VLOOKUP($A1966,'Medical Examinations'!$A$2:$J$2336,8,FALSE)</f>
        <v>No</v>
      </c>
      <c r="J1966" t="str">
        <f>VLOOKUP($A1966,'Medical Examinations'!$A$2:$J$2336,9,FALSE)</f>
        <v>Obesity</v>
      </c>
      <c r="K1966" t="str">
        <f>VLOOKUP($A1966,'Medical Examinations'!$A$2:$J$2336,10,FALSE)</f>
        <v>Prediabetes</v>
      </c>
      <c r="L1966" s="18">
        <f>VLOOKUP($A1966,'Hospitalisation Details'!$A$2:$H$2345,2,FALSE)</f>
        <v>36425</v>
      </c>
      <c r="M1966" s="13">
        <f>VLOOKUP($A1966,'Hospitalisation Details'!$A$2:$H$2345,4,FALSE)</f>
        <v>3500.61</v>
      </c>
      <c r="N1966" t="str">
        <f>VLOOKUP($A1966,'Hospitalisation Details'!$A$2:$H$2345,5,FALSE)</f>
        <v>tier - 2</v>
      </c>
      <c r="O1966" t="str">
        <f>VLOOKUP($A1966,'Hospitalisation Details'!$A$2:$H$2345,6,FALSE)</f>
        <v>tier - 2</v>
      </c>
      <c r="P1966" t="str">
        <f>VLOOKUP($A1966,'Hospitalisation Details'!$A$2:$H$2345,7,FALSE)</f>
        <v>R1013</v>
      </c>
      <c r="Q1966" s="17">
        <f>VLOOKUP($A1966,'Hospitalisation Details'!$A$2:$H$2345,8,FALSE)</f>
        <v>23</v>
      </c>
    </row>
    <row r="1967" spans="1:17" x14ac:dyDescent="0.25">
      <c r="A1967" t="str">
        <f>'Customer Names'!A1967</f>
        <v>Id1966</v>
      </c>
      <c r="B1967" t="str">
        <f>VLOOKUP($A1967,'Customer Names'!$A$2:$D$2336,3,FALSE)</f>
        <v>Thomas G.</v>
      </c>
      <c r="C1967" s="16">
        <f>VLOOKUP($A1967,'Medical Examinations'!$A$2:$J$2336,2,FALSE)</f>
        <v>32.49</v>
      </c>
      <c r="D1967" s="16">
        <f>VLOOKUP($A1967,'Medical Examinations'!$A$2:$J$2336,3,FALSE)</f>
        <v>4</v>
      </c>
      <c r="E1967" t="str">
        <f>VLOOKUP($A1967,'Medical Examinations'!$A$2:$J$2336,4,FALSE)</f>
        <v>yes</v>
      </c>
      <c r="F1967" t="str">
        <f>VLOOKUP($A1967,'Medical Examinations'!$A$2:$J$2336,5,FALSE)</f>
        <v>No</v>
      </c>
      <c r="G1967" t="str">
        <f>VLOOKUP($A1967,'Medical Examinations'!$A$2:$J$2336,6,FALSE)</f>
        <v>No</v>
      </c>
      <c r="H1967" s="17">
        <f>VLOOKUP($A1967,'Medical Examinations'!$A$2:$J$2336,7,FALSE)</f>
        <v>0</v>
      </c>
      <c r="I1967" t="str">
        <f>VLOOKUP($A1967,'Medical Examinations'!$A$2:$J$2336,8,FALSE)</f>
        <v>No</v>
      </c>
      <c r="J1967" t="str">
        <f>VLOOKUP($A1967,'Medical Examinations'!$A$2:$J$2336,9,FALSE)</f>
        <v>Obesity</v>
      </c>
      <c r="K1967" t="str">
        <f>VLOOKUP($A1967,'Medical Examinations'!$A$2:$J$2336,10,FALSE)</f>
        <v>Normal</v>
      </c>
      <c r="L1967" s="18">
        <f>VLOOKUP($A1967,'Hospitalisation Details'!$A$2:$H$2345,2,FALSE)</f>
        <v>35326</v>
      </c>
      <c r="M1967" s="13">
        <f>VLOOKUP($A1967,'Hospitalisation Details'!$A$2:$H$2345,4,FALSE)</f>
        <v>3490.55</v>
      </c>
      <c r="N1967" t="str">
        <f>VLOOKUP($A1967,'Hospitalisation Details'!$A$2:$H$2345,5,FALSE)</f>
        <v>tier - 1</v>
      </c>
      <c r="O1967" t="str">
        <f>VLOOKUP($A1967,'Hospitalisation Details'!$A$2:$H$2345,6,FALSE)</f>
        <v>tier - 2</v>
      </c>
      <c r="P1967" t="str">
        <f>VLOOKUP($A1967,'Hospitalisation Details'!$A$2:$H$2345,7,FALSE)</f>
        <v>R1015</v>
      </c>
      <c r="Q1967" s="17">
        <f>VLOOKUP($A1967,'Hospitalisation Details'!$A$2:$H$2345,8,FALSE)</f>
        <v>26</v>
      </c>
    </row>
    <row r="1968" spans="1:17" x14ac:dyDescent="0.25">
      <c r="A1968" t="str">
        <f>'Customer Names'!A1968</f>
        <v>Id1967</v>
      </c>
      <c r="B1968" t="str">
        <f>VLOOKUP($A1968,'Customer Names'!$A$2:$D$2336,3,FALSE)</f>
        <v>Kyle S</v>
      </c>
      <c r="C1968" s="16">
        <f>VLOOKUP($A1968,'Medical Examinations'!$A$2:$J$2336,2,FALSE)</f>
        <v>23.7</v>
      </c>
      <c r="D1968" s="16">
        <f>VLOOKUP($A1968,'Medical Examinations'!$A$2:$J$2336,3,FALSE)</f>
        <v>5.55</v>
      </c>
      <c r="E1968" t="str">
        <f>VLOOKUP($A1968,'Medical Examinations'!$A$2:$J$2336,4,FALSE)</f>
        <v>yes</v>
      </c>
      <c r="F1968" t="str">
        <f>VLOOKUP($A1968,'Medical Examinations'!$A$2:$J$2336,5,FALSE)</f>
        <v>No</v>
      </c>
      <c r="G1968" t="str">
        <f>VLOOKUP($A1968,'Medical Examinations'!$A$2:$J$2336,6,FALSE)</f>
        <v>No</v>
      </c>
      <c r="H1968" s="17">
        <f>VLOOKUP($A1968,'Medical Examinations'!$A$2:$J$2336,7,FALSE)</f>
        <v>0</v>
      </c>
      <c r="I1968" t="str">
        <f>VLOOKUP($A1968,'Medical Examinations'!$A$2:$J$2336,8,FALSE)</f>
        <v>No</v>
      </c>
      <c r="J1968" t="str">
        <f>VLOOKUP($A1968,'Medical Examinations'!$A$2:$J$2336,9,FALSE)</f>
        <v>Normal Weight</v>
      </c>
      <c r="K1968" t="str">
        <f>VLOOKUP($A1968,'Medical Examinations'!$A$2:$J$2336,10,FALSE)</f>
        <v>Normal</v>
      </c>
      <c r="L1968" s="18">
        <f>VLOOKUP($A1968,'Hospitalisation Details'!$A$2:$H$2345,2,FALSE)</f>
        <v>35327</v>
      </c>
      <c r="M1968" s="13">
        <f>VLOOKUP($A1968,'Hospitalisation Details'!$A$2:$H$2345,4,FALSE)</f>
        <v>3484.33</v>
      </c>
      <c r="N1968" t="str">
        <f>VLOOKUP($A1968,'Hospitalisation Details'!$A$2:$H$2345,5,FALSE)</f>
        <v>tier - 3</v>
      </c>
      <c r="O1968" t="str">
        <f>VLOOKUP($A1968,'Hospitalisation Details'!$A$2:$H$2345,6,FALSE)</f>
        <v>tier - 3</v>
      </c>
      <c r="P1968" t="str">
        <f>VLOOKUP($A1968,'Hospitalisation Details'!$A$2:$H$2345,7,FALSE)</f>
        <v>R1011</v>
      </c>
      <c r="Q1968" s="17">
        <f>VLOOKUP($A1968,'Hospitalisation Details'!$A$2:$H$2345,8,FALSE)</f>
        <v>26</v>
      </c>
    </row>
    <row r="1969" spans="1:17" x14ac:dyDescent="0.25">
      <c r="A1969" t="str">
        <f>'Customer Names'!A1969</f>
        <v>Id1968</v>
      </c>
      <c r="B1969" t="str">
        <f>VLOOKUP($A1969,'Customer Names'!$A$2:$D$2336,3,FALSE)</f>
        <v>Alexander J.</v>
      </c>
      <c r="C1969" s="16">
        <f>VLOOKUP($A1969,'Medical Examinations'!$A$2:$J$2336,2,FALSE)</f>
        <v>30.4</v>
      </c>
      <c r="D1969" s="16">
        <f>VLOOKUP($A1969,'Medical Examinations'!$A$2:$J$2336,3,FALSE)</f>
        <v>5.95</v>
      </c>
      <c r="E1969" t="str">
        <f>VLOOKUP($A1969,'Medical Examinations'!$A$2:$J$2336,4,FALSE)</f>
        <v>No</v>
      </c>
      <c r="F1969" t="str">
        <f>VLOOKUP($A1969,'Medical Examinations'!$A$2:$J$2336,5,FALSE)</f>
        <v>yes</v>
      </c>
      <c r="G1969" t="str">
        <f>VLOOKUP($A1969,'Medical Examinations'!$A$2:$J$2336,6,FALSE)</f>
        <v>No</v>
      </c>
      <c r="H1969" s="17">
        <f>VLOOKUP($A1969,'Medical Examinations'!$A$2:$J$2336,7,FALSE)</f>
        <v>1</v>
      </c>
      <c r="I1969" t="str">
        <f>VLOOKUP($A1969,'Medical Examinations'!$A$2:$J$2336,8,FALSE)</f>
        <v>No</v>
      </c>
      <c r="J1969" t="str">
        <f>VLOOKUP($A1969,'Medical Examinations'!$A$2:$J$2336,9,FALSE)</f>
        <v>Obesity</v>
      </c>
      <c r="K1969" t="str">
        <f>VLOOKUP($A1969,'Medical Examinations'!$A$2:$J$2336,10,FALSE)</f>
        <v>Prediabetes</v>
      </c>
      <c r="L1969" s="18">
        <f>VLOOKUP($A1969,'Hospitalisation Details'!$A$2:$H$2345,2,FALSE)</f>
        <v>38164</v>
      </c>
      <c r="M1969" s="13">
        <f>VLOOKUP($A1969,'Hospitalisation Details'!$A$2:$H$2345,4,FALSE)</f>
        <v>3481.87</v>
      </c>
      <c r="N1969" t="str">
        <f>VLOOKUP($A1969,'Hospitalisation Details'!$A$2:$H$2345,5,FALSE)</f>
        <v>tier - 2</v>
      </c>
      <c r="O1969" t="str">
        <f>VLOOKUP($A1969,'Hospitalisation Details'!$A$2:$H$2345,6,FALSE)</f>
        <v>tier - 3</v>
      </c>
      <c r="P1969" t="str">
        <f>VLOOKUP($A1969,'Hospitalisation Details'!$A$2:$H$2345,7,FALSE)</f>
        <v>R1016</v>
      </c>
      <c r="Q1969" s="17">
        <f>VLOOKUP($A1969,'Hospitalisation Details'!$A$2:$H$2345,8,FALSE)</f>
        <v>18</v>
      </c>
    </row>
    <row r="1970" spans="1:17" x14ac:dyDescent="0.25">
      <c r="A1970" t="str">
        <f>'Customer Names'!A1970</f>
        <v>Id1969</v>
      </c>
      <c r="B1970" t="str">
        <f>VLOOKUP($A1970,'Customer Names'!$A$2:$D$2336,3,FALSE)</f>
        <v>Dustin L</v>
      </c>
      <c r="C1970" s="16">
        <f>VLOOKUP($A1970,'Medical Examinations'!$A$2:$J$2336,2,FALSE)</f>
        <v>38.94</v>
      </c>
      <c r="D1970" s="16">
        <f>VLOOKUP($A1970,'Medical Examinations'!$A$2:$J$2336,3,FALSE)</f>
        <v>4.3600000000000003</v>
      </c>
      <c r="E1970" t="str">
        <f>VLOOKUP($A1970,'Medical Examinations'!$A$2:$J$2336,4,FALSE)</f>
        <v>No</v>
      </c>
      <c r="F1970" t="str">
        <f>VLOOKUP($A1970,'Medical Examinations'!$A$2:$J$2336,5,FALSE)</f>
        <v>No</v>
      </c>
      <c r="G1970" t="str">
        <f>VLOOKUP($A1970,'Medical Examinations'!$A$2:$J$2336,6,FALSE)</f>
        <v>Yes</v>
      </c>
      <c r="H1970" s="17">
        <f>VLOOKUP($A1970,'Medical Examinations'!$A$2:$J$2336,7,FALSE)</f>
        <v>1</v>
      </c>
      <c r="I1970" t="str">
        <f>VLOOKUP($A1970,'Medical Examinations'!$A$2:$J$2336,8,FALSE)</f>
        <v>No</v>
      </c>
      <c r="J1970" t="str">
        <f>VLOOKUP($A1970,'Medical Examinations'!$A$2:$J$2336,9,FALSE)</f>
        <v>Obesity</v>
      </c>
      <c r="K1970" t="str">
        <f>VLOOKUP($A1970,'Medical Examinations'!$A$2:$J$2336,10,FALSE)</f>
        <v>Normal</v>
      </c>
      <c r="L1970" s="18">
        <f>VLOOKUP($A1970,'Hospitalisation Details'!$A$2:$H$2345,2,FALSE)</f>
        <v>34254</v>
      </c>
      <c r="M1970" s="13">
        <f>VLOOKUP($A1970,'Hospitalisation Details'!$A$2:$H$2345,4,FALSE)</f>
        <v>3471.41</v>
      </c>
      <c r="N1970" t="str">
        <f>VLOOKUP($A1970,'Hospitalisation Details'!$A$2:$H$2345,5,FALSE)</f>
        <v>tier - 2</v>
      </c>
      <c r="O1970" t="str">
        <f>VLOOKUP($A1970,'Hospitalisation Details'!$A$2:$H$2345,6,FALSE)</f>
        <v>tier - 2</v>
      </c>
      <c r="P1970" t="str">
        <f>VLOOKUP($A1970,'Hospitalisation Details'!$A$2:$H$2345,7,FALSE)</f>
        <v>R1013</v>
      </c>
      <c r="Q1970" s="17">
        <f>VLOOKUP($A1970,'Hospitalisation Details'!$A$2:$H$2345,8,FALSE)</f>
        <v>29</v>
      </c>
    </row>
    <row r="1971" spans="1:17" x14ac:dyDescent="0.25">
      <c r="A1971" t="str">
        <f>'Customer Names'!A1971</f>
        <v>Id1970</v>
      </c>
      <c r="B1971" t="str">
        <f>VLOOKUP($A1971,'Customer Names'!$A$2:$D$2336,3,FALSE)</f>
        <v>Chloe</v>
      </c>
      <c r="C1971" s="16">
        <f>VLOOKUP($A1971,'Medical Examinations'!$A$2:$J$2336,2,FALSE)</f>
        <v>31.02</v>
      </c>
      <c r="D1971" s="16">
        <f>VLOOKUP($A1971,'Medical Examinations'!$A$2:$J$2336,3,FALSE)</f>
        <v>4.84</v>
      </c>
      <c r="E1971" t="str">
        <f>VLOOKUP($A1971,'Medical Examinations'!$A$2:$J$2336,4,FALSE)</f>
        <v>No</v>
      </c>
      <c r="F1971" t="str">
        <f>VLOOKUP($A1971,'Medical Examinations'!$A$2:$J$2336,5,FALSE)</f>
        <v>No</v>
      </c>
      <c r="G1971" t="str">
        <f>VLOOKUP($A1971,'Medical Examinations'!$A$2:$J$2336,6,FALSE)</f>
        <v>Yes</v>
      </c>
      <c r="H1971" s="17">
        <f>VLOOKUP($A1971,'Medical Examinations'!$A$2:$J$2336,7,FALSE)</f>
        <v>1</v>
      </c>
      <c r="I1971" t="str">
        <f>VLOOKUP($A1971,'Medical Examinations'!$A$2:$J$2336,8,FALSE)</f>
        <v>No</v>
      </c>
      <c r="J1971" t="str">
        <f>VLOOKUP($A1971,'Medical Examinations'!$A$2:$J$2336,9,FALSE)</f>
        <v>Obesity</v>
      </c>
      <c r="K1971" t="str">
        <f>VLOOKUP($A1971,'Medical Examinations'!$A$2:$J$2336,10,FALSE)</f>
        <v>Normal</v>
      </c>
      <c r="L1971" s="18">
        <f>VLOOKUP($A1971,'Hospitalisation Details'!$A$2:$H$2345,2,FALSE)</f>
        <v>37831</v>
      </c>
      <c r="M1971" s="13">
        <f>VLOOKUP($A1971,'Hospitalisation Details'!$A$2:$H$2345,4,FALSE)</f>
        <v>3463.51</v>
      </c>
      <c r="N1971" t="str">
        <f>VLOOKUP($A1971,'Hospitalisation Details'!$A$2:$H$2345,5,FALSE)</f>
        <v>tier - 2</v>
      </c>
      <c r="O1971" t="str">
        <f>VLOOKUP($A1971,'Hospitalisation Details'!$A$2:$H$2345,6,FALSE)</f>
        <v>tier - 1</v>
      </c>
      <c r="P1971" t="str">
        <f>VLOOKUP($A1971,'Hospitalisation Details'!$A$2:$H$2345,7,FALSE)</f>
        <v>R1025</v>
      </c>
      <c r="Q1971" s="17">
        <f>VLOOKUP($A1971,'Hospitalisation Details'!$A$2:$H$2345,8,FALSE)</f>
        <v>19</v>
      </c>
    </row>
    <row r="1972" spans="1:17" x14ac:dyDescent="0.25">
      <c r="A1972" t="str">
        <f>'Customer Names'!A1972</f>
        <v>Id1971</v>
      </c>
      <c r="B1972" t="str">
        <f>VLOOKUP($A1972,'Customer Names'!$A$2:$D$2336,3,FALSE)</f>
        <v>Cailtlin</v>
      </c>
      <c r="C1972" s="16">
        <f>VLOOKUP($A1972,'Medical Examinations'!$A$2:$J$2336,2,FALSE)</f>
        <v>17.5</v>
      </c>
      <c r="D1972" s="16">
        <f>VLOOKUP($A1972,'Medical Examinations'!$A$2:$J$2336,3,FALSE)</f>
        <v>4.5599999999999996</v>
      </c>
      <c r="E1972" t="str">
        <f>VLOOKUP($A1972,'Medical Examinations'!$A$2:$J$2336,4,FALSE)</f>
        <v>No</v>
      </c>
      <c r="F1972" t="str">
        <f>VLOOKUP($A1972,'Medical Examinations'!$A$2:$J$2336,5,FALSE)</f>
        <v>No</v>
      </c>
      <c r="G1972" t="str">
        <f>VLOOKUP($A1972,'Medical Examinations'!$A$2:$J$2336,6,FALSE)</f>
        <v>No</v>
      </c>
      <c r="H1972" s="17">
        <f>VLOOKUP($A1972,'Medical Examinations'!$A$2:$J$2336,7,FALSE)</f>
        <v>1</v>
      </c>
      <c r="I1972" t="str">
        <f>VLOOKUP($A1972,'Medical Examinations'!$A$2:$J$2336,8,FALSE)</f>
        <v>No</v>
      </c>
      <c r="J1972" t="str">
        <f>VLOOKUP($A1972,'Medical Examinations'!$A$2:$J$2336,9,FALSE)</f>
        <v>Underweight</v>
      </c>
      <c r="K1972" t="str">
        <f>VLOOKUP($A1972,'Medical Examinations'!$A$2:$J$2336,10,FALSE)</f>
        <v>Normal</v>
      </c>
      <c r="L1972" s="18">
        <f>VLOOKUP($A1972,'Hospitalisation Details'!$A$2:$H$2345,2,FALSE)</f>
        <v>32034</v>
      </c>
      <c r="M1972" s="13">
        <f>VLOOKUP($A1972,'Hospitalisation Details'!$A$2:$H$2345,4,FALSE)</f>
        <v>3453.77</v>
      </c>
      <c r="N1972" t="str">
        <f>VLOOKUP($A1972,'Hospitalisation Details'!$A$2:$H$2345,5,FALSE)</f>
        <v>tier - 2</v>
      </c>
      <c r="O1972" t="str">
        <f>VLOOKUP($A1972,'Hospitalisation Details'!$A$2:$H$2345,6,FALSE)</f>
        <v>tier - 1</v>
      </c>
      <c r="P1972" t="str">
        <f>VLOOKUP($A1972,'Hospitalisation Details'!$A$2:$H$2345,7,FALSE)</f>
        <v>R1011</v>
      </c>
      <c r="Q1972" s="17">
        <f>VLOOKUP($A1972,'Hospitalisation Details'!$A$2:$H$2345,8,FALSE)</f>
        <v>35</v>
      </c>
    </row>
    <row r="1973" spans="1:17" x14ac:dyDescent="0.25">
      <c r="A1973" t="str">
        <f>'Customer Names'!A1973</f>
        <v>Id1972</v>
      </c>
      <c r="B1973" t="str">
        <f>VLOOKUP($A1973,'Customer Names'!$A$2:$D$2336,3,FALSE)</f>
        <v>Joshua</v>
      </c>
      <c r="C1973" s="16">
        <f>VLOOKUP($A1973,'Medical Examinations'!$A$2:$J$2336,2,FALSE)</f>
        <v>34.799999999999997</v>
      </c>
      <c r="D1973" s="16">
        <f>VLOOKUP($A1973,'Medical Examinations'!$A$2:$J$2336,3,FALSE)</f>
        <v>4.42</v>
      </c>
      <c r="E1973" t="str">
        <f>VLOOKUP($A1973,'Medical Examinations'!$A$2:$J$2336,4,FALSE)</f>
        <v>yes</v>
      </c>
      <c r="F1973" t="str">
        <f>VLOOKUP($A1973,'Medical Examinations'!$A$2:$J$2336,5,FALSE)</f>
        <v>yes</v>
      </c>
      <c r="G1973" t="str">
        <f>VLOOKUP($A1973,'Medical Examinations'!$A$2:$J$2336,6,FALSE)</f>
        <v>No</v>
      </c>
      <c r="H1973" s="17">
        <f>VLOOKUP($A1973,'Medical Examinations'!$A$2:$J$2336,7,FALSE)</f>
        <v>2</v>
      </c>
      <c r="I1973" t="str">
        <f>VLOOKUP($A1973,'Medical Examinations'!$A$2:$J$2336,8,FALSE)</f>
        <v>No</v>
      </c>
      <c r="J1973" t="str">
        <f>VLOOKUP($A1973,'Medical Examinations'!$A$2:$J$2336,9,FALSE)</f>
        <v>Obesity</v>
      </c>
      <c r="K1973" t="str">
        <f>VLOOKUP($A1973,'Medical Examinations'!$A$2:$J$2336,10,FALSE)</f>
        <v>Normal</v>
      </c>
      <c r="L1973" s="18">
        <f>VLOOKUP($A1973,'Hospitalisation Details'!$A$2:$H$2345,2,FALSE)</f>
        <v>36697</v>
      </c>
      <c r="M1973" s="13">
        <f>VLOOKUP($A1973,'Hospitalisation Details'!$A$2:$H$2345,4,FALSE)</f>
        <v>3443.06</v>
      </c>
      <c r="N1973" t="str">
        <f>VLOOKUP($A1973,'Hospitalisation Details'!$A$2:$H$2345,5,FALSE)</f>
        <v>tier - 2</v>
      </c>
      <c r="O1973" t="str">
        <f>VLOOKUP($A1973,'Hospitalisation Details'!$A$2:$H$2345,6,FALSE)</f>
        <v>tier - 1</v>
      </c>
      <c r="P1973" t="str">
        <f>VLOOKUP($A1973,'Hospitalisation Details'!$A$2:$H$2345,7,FALSE)</f>
        <v>R1011</v>
      </c>
      <c r="Q1973" s="17">
        <f>VLOOKUP($A1973,'Hospitalisation Details'!$A$2:$H$2345,8,FALSE)</f>
        <v>22</v>
      </c>
    </row>
    <row r="1974" spans="1:17" x14ac:dyDescent="0.25">
      <c r="A1974" t="str">
        <f>'Customer Names'!A1974</f>
        <v>Id1973</v>
      </c>
      <c r="B1974" t="str">
        <f>VLOOKUP($A1974,'Customer Names'!$A$2:$D$2336,3,FALSE)</f>
        <v>Chuy</v>
      </c>
      <c r="C1974" s="16">
        <f>VLOOKUP($A1974,'Medical Examinations'!$A$2:$J$2336,2,FALSE)</f>
        <v>17.3</v>
      </c>
      <c r="D1974" s="16">
        <f>VLOOKUP($A1974,'Medical Examinations'!$A$2:$J$2336,3,FALSE)</f>
        <v>7.66</v>
      </c>
      <c r="E1974" t="str">
        <f>VLOOKUP($A1974,'Medical Examinations'!$A$2:$J$2336,4,FALSE)</f>
        <v>yes</v>
      </c>
      <c r="F1974" t="str">
        <f>VLOOKUP($A1974,'Medical Examinations'!$A$2:$J$2336,5,FALSE)</f>
        <v>No</v>
      </c>
      <c r="G1974" t="str">
        <f>VLOOKUP($A1974,'Medical Examinations'!$A$2:$J$2336,6,FALSE)</f>
        <v>No</v>
      </c>
      <c r="H1974" s="17">
        <f>VLOOKUP($A1974,'Medical Examinations'!$A$2:$J$2336,7,FALSE)</f>
        <v>1</v>
      </c>
      <c r="I1974" t="str">
        <f>VLOOKUP($A1974,'Medical Examinations'!$A$2:$J$2336,8,FALSE)</f>
        <v>No</v>
      </c>
      <c r="J1974" t="str">
        <f>VLOOKUP($A1974,'Medical Examinations'!$A$2:$J$2336,9,FALSE)</f>
        <v>Underweight</v>
      </c>
      <c r="K1974" t="str">
        <f>VLOOKUP($A1974,'Medical Examinations'!$A$2:$J$2336,10,FALSE)</f>
        <v>Diabetes</v>
      </c>
      <c r="L1974" s="18">
        <f>VLOOKUP($A1974,'Hospitalisation Details'!$A$2:$H$2345,2,FALSE)</f>
        <v>31651</v>
      </c>
      <c r="M1974" s="13">
        <f>VLOOKUP($A1974,'Hospitalisation Details'!$A$2:$H$2345,4,FALSE)</f>
        <v>3436.5</v>
      </c>
      <c r="N1974" t="str">
        <f>VLOOKUP($A1974,'Hospitalisation Details'!$A$2:$H$2345,5,FALSE)</f>
        <v>tier - 2</v>
      </c>
      <c r="O1974" t="str">
        <f>VLOOKUP($A1974,'Hospitalisation Details'!$A$2:$H$2345,6,FALSE)</f>
        <v>tier - 1</v>
      </c>
      <c r="P1974" t="str">
        <f>VLOOKUP($A1974,'Hospitalisation Details'!$A$2:$H$2345,7,FALSE)</f>
        <v>R1013</v>
      </c>
      <c r="Q1974" s="17">
        <f>VLOOKUP($A1974,'Hospitalisation Details'!$A$2:$H$2345,8,FALSE)</f>
        <v>36</v>
      </c>
    </row>
    <row r="1975" spans="1:17" x14ac:dyDescent="0.25">
      <c r="A1975" t="str">
        <f>'Customer Names'!A1975</f>
        <v>Id1974</v>
      </c>
      <c r="B1975" t="str">
        <f>VLOOKUP($A1975,'Customer Names'!$A$2:$D$2336,3,FALSE)</f>
        <v>Laurie B</v>
      </c>
      <c r="C1975" s="16">
        <f>VLOOKUP($A1975,'Medical Examinations'!$A$2:$J$2336,2,FALSE)</f>
        <v>32.25</v>
      </c>
      <c r="D1975" s="16">
        <f>VLOOKUP($A1975,'Medical Examinations'!$A$2:$J$2336,3,FALSE)</f>
        <v>5.2</v>
      </c>
      <c r="E1975" t="str">
        <f>VLOOKUP($A1975,'Medical Examinations'!$A$2:$J$2336,4,FALSE)</f>
        <v>yes</v>
      </c>
      <c r="F1975" t="str">
        <f>VLOOKUP($A1975,'Medical Examinations'!$A$2:$J$2336,5,FALSE)</f>
        <v>No</v>
      </c>
      <c r="G1975" t="str">
        <f>VLOOKUP($A1975,'Medical Examinations'!$A$2:$J$2336,6,FALSE)</f>
        <v>No</v>
      </c>
      <c r="H1975" s="17">
        <f>VLOOKUP($A1975,'Medical Examinations'!$A$2:$J$2336,7,FALSE)</f>
        <v>0</v>
      </c>
      <c r="I1975" t="str">
        <f>VLOOKUP($A1975,'Medical Examinations'!$A$2:$J$2336,8,FALSE)</f>
        <v>No</v>
      </c>
      <c r="J1975" t="str">
        <f>VLOOKUP($A1975,'Medical Examinations'!$A$2:$J$2336,9,FALSE)</f>
        <v>Obesity</v>
      </c>
      <c r="K1975" t="str">
        <f>VLOOKUP($A1975,'Medical Examinations'!$A$2:$J$2336,10,FALSE)</f>
        <v>Normal</v>
      </c>
      <c r="L1975" s="18">
        <f>VLOOKUP($A1975,'Hospitalisation Details'!$A$2:$H$2345,2,FALSE)</f>
        <v>37251</v>
      </c>
      <c r="M1975" s="13">
        <f>VLOOKUP($A1975,'Hospitalisation Details'!$A$2:$H$2345,4,FALSE)</f>
        <v>3434.38</v>
      </c>
      <c r="N1975" t="str">
        <f>VLOOKUP($A1975,'Hospitalisation Details'!$A$2:$H$2345,5,FALSE)</f>
        <v>tier - 2</v>
      </c>
      <c r="O1975" t="str">
        <f>VLOOKUP($A1975,'Hospitalisation Details'!$A$2:$H$2345,6,FALSE)</f>
        <v>tier - 2</v>
      </c>
      <c r="P1975" t="str">
        <f>VLOOKUP($A1975,'Hospitalisation Details'!$A$2:$H$2345,7,FALSE)</f>
        <v>R1011</v>
      </c>
      <c r="Q1975" s="17">
        <f>VLOOKUP($A1975,'Hospitalisation Details'!$A$2:$H$2345,8,FALSE)</f>
        <v>21</v>
      </c>
    </row>
    <row r="1976" spans="1:17" x14ac:dyDescent="0.25">
      <c r="A1976" t="str">
        <f>'Customer Names'!A1976</f>
        <v>Id1975</v>
      </c>
      <c r="B1976" t="str">
        <f>VLOOKUP($A1976,'Customer Names'!$A$2:$D$2336,3,FALSE)</f>
        <v>Rachel B.</v>
      </c>
      <c r="C1976" s="16">
        <f>VLOOKUP($A1976,'Medical Examinations'!$A$2:$J$2336,2,FALSE)</f>
        <v>42.4</v>
      </c>
      <c r="D1976" s="16">
        <f>VLOOKUP($A1976,'Medical Examinations'!$A$2:$J$2336,3,FALSE)</f>
        <v>5.53</v>
      </c>
      <c r="E1976" t="str">
        <f>VLOOKUP($A1976,'Medical Examinations'!$A$2:$J$2336,4,FALSE)</f>
        <v>yes</v>
      </c>
      <c r="F1976" t="str">
        <f>VLOOKUP($A1976,'Medical Examinations'!$A$2:$J$2336,5,FALSE)</f>
        <v>No</v>
      </c>
      <c r="G1976" t="str">
        <f>VLOOKUP($A1976,'Medical Examinations'!$A$2:$J$2336,6,FALSE)</f>
        <v>No</v>
      </c>
      <c r="H1976" s="17">
        <f>VLOOKUP($A1976,'Medical Examinations'!$A$2:$J$2336,7,FALSE)</f>
        <v>0</v>
      </c>
      <c r="I1976" t="str">
        <f>VLOOKUP($A1976,'Medical Examinations'!$A$2:$J$2336,8,FALSE)</f>
        <v>No</v>
      </c>
      <c r="J1976" t="str">
        <f>VLOOKUP($A1976,'Medical Examinations'!$A$2:$J$2336,9,FALSE)</f>
        <v>Obesity</v>
      </c>
      <c r="K1976" t="str">
        <f>VLOOKUP($A1976,'Medical Examinations'!$A$2:$J$2336,10,FALSE)</f>
        <v>Normal</v>
      </c>
      <c r="L1976" s="18">
        <f>VLOOKUP($A1976,'Hospitalisation Details'!$A$2:$H$2345,2,FALSE)</f>
        <v>35418</v>
      </c>
      <c r="M1976" s="13">
        <f>VLOOKUP($A1976,'Hospitalisation Details'!$A$2:$H$2345,4,FALSE)</f>
        <v>3410.32</v>
      </c>
      <c r="N1976" t="str">
        <f>VLOOKUP($A1976,'Hospitalisation Details'!$A$2:$H$2345,5,FALSE)</f>
        <v>tier - 2</v>
      </c>
      <c r="O1976" t="str">
        <f>VLOOKUP($A1976,'Hospitalisation Details'!$A$2:$H$2345,6,FALSE)</f>
        <v>tier - 2</v>
      </c>
      <c r="P1976" t="str">
        <f>VLOOKUP($A1976,'Hospitalisation Details'!$A$2:$H$2345,7,FALSE)</f>
        <v>R1011</v>
      </c>
      <c r="Q1976" s="17">
        <f>VLOOKUP($A1976,'Hospitalisation Details'!$A$2:$H$2345,8,FALSE)</f>
        <v>26</v>
      </c>
    </row>
    <row r="1977" spans="1:17" x14ac:dyDescent="0.25">
      <c r="A1977" t="str">
        <f>'Customer Names'!A1977</f>
        <v>Id1976</v>
      </c>
      <c r="B1977" t="str">
        <f>VLOOKUP($A1977,'Customer Names'!$A$2:$D$2336,3,FALSE)</f>
        <v>Liza</v>
      </c>
      <c r="C1977" s="16">
        <f>VLOOKUP($A1977,'Medical Examinations'!$A$2:$J$2336,2,FALSE)</f>
        <v>38.664999999999999</v>
      </c>
      <c r="D1977" s="16">
        <f>VLOOKUP($A1977,'Medical Examinations'!$A$2:$J$2336,3,FALSE)</f>
        <v>4.8600000000000003</v>
      </c>
      <c r="E1977" t="str">
        <f>VLOOKUP($A1977,'Medical Examinations'!$A$2:$J$2336,4,FALSE)</f>
        <v>No</v>
      </c>
      <c r="F1977" t="str">
        <f>VLOOKUP($A1977,'Medical Examinations'!$A$2:$J$2336,5,FALSE)</f>
        <v>yes</v>
      </c>
      <c r="G1977" t="str">
        <f>VLOOKUP($A1977,'Medical Examinations'!$A$2:$J$2336,6,FALSE)</f>
        <v>No</v>
      </c>
      <c r="H1977" s="17">
        <f>VLOOKUP($A1977,'Medical Examinations'!$A$2:$J$2336,7,FALSE)</f>
        <v>1</v>
      </c>
      <c r="I1977" t="str">
        <f>VLOOKUP($A1977,'Medical Examinations'!$A$2:$J$2336,8,FALSE)</f>
        <v>No</v>
      </c>
      <c r="J1977" t="str">
        <f>VLOOKUP($A1977,'Medical Examinations'!$A$2:$J$2336,9,FALSE)</f>
        <v>Obesity</v>
      </c>
      <c r="K1977" t="str">
        <f>VLOOKUP($A1977,'Medical Examinations'!$A$2:$J$2336,10,FALSE)</f>
        <v>Normal</v>
      </c>
      <c r="L1977" s="18">
        <f>VLOOKUP($A1977,'Hospitalisation Details'!$A$2:$H$2345,2,FALSE)</f>
        <v>38184</v>
      </c>
      <c r="M1977" s="13">
        <f>VLOOKUP($A1977,'Hospitalisation Details'!$A$2:$H$2345,4,FALSE)</f>
        <v>3393.36</v>
      </c>
      <c r="N1977" t="str">
        <f>VLOOKUP($A1977,'Hospitalisation Details'!$A$2:$H$2345,5,FALSE)</f>
        <v>tier - 2</v>
      </c>
      <c r="O1977" t="str">
        <f>VLOOKUP($A1977,'Hospitalisation Details'!$A$2:$H$2345,6,FALSE)</f>
        <v>tier - 2</v>
      </c>
      <c r="P1977" t="str">
        <f>VLOOKUP($A1977,'Hospitalisation Details'!$A$2:$H$2345,7,FALSE)</f>
        <v>R1023</v>
      </c>
      <c r="Q1977" s="17">
        <f>VLOOKUP($A1977,'Hospitalisation Details'!$A$2:$H$2345,8,FALSE)</f>
        <v>18</v>
      </c>
    </row>
    <row r="1978" spans="1:17" x14ac:dyDescent="0.25">
      <c r="A1978" t="str">
        <f>'Customer Names'!A1978</f>
        <v>Id1977</v>
      </c>
      <c r="B1978" t="str">
        <f>VLOOKUP($A1978,'Customer Names'!$A$2:$D$2336,3,FALSE)</f>
        <v>Lindsey</v>
      </c>
      <c r="C1978" s="16">
        <f>VLOOKUP($A1978,'Medical Examinations'!$A$2:$J$2336,2,FALSE)</f>
        <v>29.92</v>
      </c>
      <c r="D1978" s="16">
        <f>VLOOKUP($A1978,'Medical Examinations'!$A$2:$J$2336,3,FALSE)</f>
        <v>5.49</v>
      </c>
      <c r="E1978" t="str">
        <f>VLOOKUP($A1978,'Medical Examinations'!$A$2:$J$2336,4,FALSE)</f>
        <v>yes</v>
      </c>
      <c r="F1978" t="str">
        <f>VLOOKUP($A1978,'Medical Examinations'!$A$2:$J$2336,5,FALSE)</f>
        <v>No</v>
      </c>
      <c r="G1978" t="str">
        <f>VLOOKUP($A1978,'Medical Examinations'!$A$2:$J$2336,6,FALSE)</f>
        <v>No</v>
      </c>
      <c r="H1978" s="17">
        <f>VLOOKUP($A1978,'Medical Examinations'!$A$2:$J$2336,7,FALSE)</f>
        <v>0</v>
      </c>
      <c r="I1978" t="str">
        <f>VLOOKUP($A1978,'Medical Examinations'!$A$2:$J$2336,8,FALSE)</f>
        <v>No</v>
      </c>
      <c r="J1978" t="str">
        <f>VLOOKUP($A1978,'Medical Examinations'!$A$2:$J$2336,9,FALSE)</f>
        <v>Overweight</v>
      </c>
      <c r="K1978" t="str">
        <f>VLOOKUP($A1978,'Medical Examinations'!$A$2:$J$2336,10,FALSE)</f>
        <v>Normal</v>
      </c>
      <c r="L1978" s="18">
        <f>VLOOKUP($A1978,'Hospitalisation Details'!$A$2:$H$2345,2,FALSE)</f>
        <v>35365</v>
      </c>
      <c r="M1978" s="13">
        <f>VLOOKUP($A1978,'Hospitalisation Details'!$A$2:$H$2345,4,FALSE)</f>
        <v>3392.98</v>
      </c>
      <c r="N1978" t="str">
        <f>VLOOKUP($A1978,'Hospitalisation Details'!$A$2:$H$2345,5,FALSE)</f>
        <v>tier - 2</v>
      </c>
      <c r="O1978" t="str">
        <f>VLOOKUP($A1978,'Hospitalisation Details'!$A$2:$H$2345,6,FALSE)</f>
        <v>tier - 3</v>
      </c>
      <c r="P1978" t="str">
        <f>VLOOKUP($A1978,'Hospitalisation Details'!$A$2:$H$2345,7,FALSE)</f>
        <v>R1013</v>
      </c>
      <c r="Q1978" s="17">
        <f>VLOOKUP($A1978,'Hospitalisation Details'!$A$2:$H$2345,8,FALSE)</f>
        <v>26</v>
      </c>
    </row>
    <row r="1979" spans="1:17" x14ac:dyDescent="0.25">
      <c r="A1979" t="str">
        <f>'Customer Names'!A1979</f>
        <v>Id1978</v>
      </c>
      <c r="B1979" t="str">
        <f>VLOOKUP($A1979,'Customer Names'!$A$2:$D$2336,3,FALSE)</f>
        <v>Lindsay E.</v>
      </c>
      <c r="C1979" s="16">
        <f>VLOOKUP($A1979,'Medical Examinations'!$A$2:$J$2336,2,FALSE)</f>
        <v>29.48</v>
      </c>
      <c r="D1979" s="16">
        <f>VLOOKUP($A1979,'Medical Examinations'!$A$2:$J$2336,3,FALSE)</f>
        <v>4.09</v>
      </c>
      <c r="E1979" t="str">
        <f>VLOOKUP($A1979,'Medical Examinations'!$A$2:$J$2336,4,FALSE)</f>
        <v>yes</v>
      </c>
      <c r="F1979" t="str">
        <f>VLOOKUP($A1979,'Medical Examinations'!$A$2:$J$2336,5,FALSE)</f>
        <v>No</v>
      </c>
      <c r="G1979" t="str">
        <f>VLOOKUP($A1979,'Medical Examinations'!$A$2:$J$2336,6,FALSE)</f>
        <v>No</v>
      </c>
      <c r="H1979" s="17">
        <f>VLOOKUP($A1979,'Medical Examinations'!$A$2:$J$2336,7,FALSE)</f>
        <v>0</v>
      </c>
      <c r="I1979" t="str">
        <f>VLOOKUP($A1979,'Medical Examinations'!$A$2:$J$2336,8,FALSE)</f>
        <v>No</v>
      </c>
      <c r="J1979" t="str">
        <f>VLOOKUP($A1979,'Medical Examinations'!$A$2:$J$2336,9,FALSE)</f>
        <v>Overweight</v>
      </c>
      <c r="K1979" t="str">
        <f>VLOOKUP($A1979,'Medical Examinations'!$A$2:$J$2336,10,FALSE)</f>
        <v>Normal</v>
      </c>
      <c r="L1979" s="18">
        <f>VLOOKUP($A1979,'Hospitalisation Details'!$A$2:$H$2345,2,FALSE)</f>
        <v>35287</v>
      </c>
      <c r="M1979" s="13">
        <f>VLOOKUP($A1979,'Hospitalisation Details'!$A$2:$H$2345,4,FALSE)</f>
        <v>3392.37</v>
      </c>
      <c r="N1979" t="str">
        <f>VLOOKUP($A1979,'Hospitalisation Details'!$A$2:$H$2345,5,FALSE)</f>
        <v>tier - 2</v>
      </c>
      <c r="O1979" t="str">
        <f>VLOOKUP($A1979,'Hospitalisation Details'!$A$2:$H$2345,6,FALSE)</f>
        <v>tier - 3</v>
      </c>
      <c r="P1979" t="str">
        <f>VLOOKUP($A1979,'Hospitalisation Details'!$A$2:$H$2345,7,FALSE)</f>
        <v>R1013</v>
      </c>
      <c r="Q1979" s="17">
        <f>VLOOKUP($A1979,'Hospitalisation Details'!$A$2:$H$2345,8,FALSE)</f>
        <v>26</v>
      </c>
    </row>
    <row r="1980" spans="1:17" x14ac:dyDescent="0.25">
      <c r="A1980" t="str">
        <f>'Customer Names'!A1980</f>
        <v>Id1979</v>
      </c>
      <c r="B1980" t="str">
        <f>VLOOKUP($A1980,'Customer Names'!$A$2:$D$2336,3,FALSE)</f>
        <v>Kathleen M.</v>
      </c>
      <c r="C1980" s="16">
        <f>VLOOKUP($A1980,'Medical Examinations'!$A$2:$J$2336,2,FALSE)</f>
        <v>28.785</v>
      </c>
      <c r="D1980" s="16">
        <f>VLOOKUP($A1980,'Medical Examinations'!$A$2:$J$2336,3,FALSE)</f>
        <v>4.3099999999999996</v>
      </c>
      <c r="E1980" t="str">
        <f>VLOOKUP($A1980,'Medical Examinations'!$A$2:$J$2336,4,FALSE)</f>
        <v>yes</v>
      </c>
      <c r="F1980" t="str">
        <f>VLOOKUP($A1980,'Medical Examinations'!$A$2:$J$2336,5,FALSE)</f>
        <v>No</v>
      </c>
      <c r="G1980" t="str">
        <f>VLOOKUP($A1980,'Medical Examinations'!$A$2:$J$2336,6,FALSE)</f>
        <v>No</v>
      </c>
      <c r="H1980" s="17">
        <f>VLOOKUP($A1980,'Medical Examinations'!$A$2:$J$2336,7,FALSE)</f>
        <v>0</v>
      </c>
      <c r="I1980" t="str">
        <f>VLOOKUP($A1980,'Medical Examinations'!$A$2:$J$2336,8,FALSE)</f>
        <v>No</v>
      </c>
      <c r="J1980" t="str">
        <f>VLOOKUP($A1980,'Medical Examinations'!$A$2:$J$2336,9,FALSE)</f>
        <v>Overweight</v>
      </c>
      <c r="K1980" t="str">
        <f>VLOOKUP($A1980,'Medical Examinations'!$A$2:$J$2336,10,FALSE)</f>
        <v>Normal</v>
      </c>
      <c r="L1980" s="18">
        <f>VLOOKUP($A1980,'Hospitalisation Details'!$A$2:$H$2345,2,FALSE)</f>
        <v>35382</v>
      </c>
      <c r="M1980" s="13">
        <f>VLOOKUP($A1980,'Hospitalisation Details'!$A$2:$H$2345,4,FALSE)</f>
        <v>3385.4</v>
      </c>
      <c r="N1980" t="str">
        <f>VLOOKUP($A1980,'Hospitalisation Details'!$A$2:$H$2345,5,FALSE)</f>
        <v>tier - 2</v>
      </c>
      <c r="O1980" t="str">
        <f>VLOOKUP($A1980,'Hospitalisation Details'!$A$2:$H$2345,6,FALSE)</f>
        <v>tier - 2</v>
      </c>
      <c r="P1980" t="str">
        <f>VLOOKUP($A1980,'Hospitalisation Details'!$A$2:$H$2345,7,FALSE)</f>
        <v>R1024</v>
      </c>
      <c r="Q1980" s="17">
        <f>VLOOKUP($A1980,'Hospitalisation Details'!$A$2:$H$2345,8,FALSE)</f>
        <v>26</v>
      </c>
    </row>
    <row r="1981" spans="1:17" x14ac:dyDescent="0.25">
      <c r="A1981" t="str">
        <f>'Customer Names'!A1981</f>
        <v>Id1980</v>
      </c>
      <c r="B1981" t="str">
        <f>VLOOKUP($A1981,'Customer Names'!$A$2:$D$2336,3,FALSE)</f>
        <v>Aya</v>
      </c>
      <c r="C1981" s="16">
        <f>VLOOKUP($A1981,'Medical Examinations'!$A$2:$J$2336,2,FALSE)</f>
        <v>19.8</v>
      </c>
      <c r="D1981" s="16">
        <f>VLOOKUP($A1981,'Medical Examinations'!$A$2:$J$2336,3,FALSE)</f>
        <v>4</v>
      </c>
      <c r="E1981" t="str">
        <f>VLOOKUP($A1981,'Medical Examinations'!$A$2:$J$2336,4,FALSE)</f>
        <v>yes</v>
      </c>
      <c r="F1981" t="str">
        <f>VLOOKUP($A1981,'Medical Examinations'!$A$2:$J$2336,5,FALSE)</f>
        <v>No</v>
      </c>
      <c r="G1981" t="str">
        <f>VLOOKUP($A1981,'Medical Examinations'!$A$2:$J$2336,6,FALSE)</f>
        <v>No</v>
      </c>
      <c r="H1981" s="17">
        <f>VLOOKUP($A1981,'Medical Examinations'!$A$2:$J$2336,7,FALSE)</f>
        <v>0</v>
      </c>
      <c r="I1981" t="str">
        <f>VLOOKUP($A1981,'Medical Examinations'!$A$2:$J$2336,8,FALSE)</f>
        <v>No</v>
      </c>
      <c r="J1981" t="str">
        <f>VLOOKUP($A1981,'Medical Examinations'!$A$2:$J$2336,9,FALSE)</f>
        <v>Normal Weight</v>
      </c>
      <c r="K1981" t="str">
        <f>VLOOKUP($A1981,'Medical Examinations'!$A$2:$J$2336,10,FALSE)</f>
        <v>Normal</v>
      </c>
      <c r="L1981" s="18">
        <f>VLOOKUP($A1981,'Hospitalisation Details'!$A$2:$H$2345,2,FALSE)</f>
        <v>35413</v>
      </c>
      <c r="M1981" s="13">
        <f>VLOOKUP($A1981,'Hospitalisation Details'!$A$2:$H$2345,4,FALSE)</f>
        <v>3378.91</v>
      </c>
      <c r="N1981" t="str">
        <f>VLOOKUP($A1981,'Hospitalisation Details'!$A$2:$H$2345,5,FALSE)</f>
        <v>tier - 2</v>
      </c>
      <c r="O1981" t="str">
        <f>VLOOKUP($A1981,'Hospitalisation Details'!$A$2:$H$2345,6,FALSE)</f>
        <v>tier - 1</v>
      </c>
      <c r="P1981" t="str">
        <f>VLOOKUP($A1981,'Hospitalisation Details'!$A$2:$H$2345,7,FALSE)</f>
        <v>R1011</v>
      </c>
      <c r="Q1981" s="17">
        <f>VLOOKUP($A1981,'Hospitalisation Details'!$A$2:$H$2345,8,FALSE)</f>
        <v>26</v>
      </c>
    </row>
    <row r="1982" spans="1:17" x14ac:dyDescent="0.25">
      <c r="A1982" t="str">
        <f>'Customer Names'!A1982</f>
        <v>Id1981</v>
      </c>
      <c r="B1982" t="str">
        <f>VLOOKUP($A1982,'Customer Names'!$A$2:$D$2336,3,FALSE)</f>
        <v>Carolyn R</v>
      </c>
      <c r="C1982" s="16">
        <f>VLOOKUP($A1982,'Medical Examinations'!$A$2:$J$2336,2,FALSE)</f>
        <v>35.53</v>
      </c>
      <c r="D1982" s="16">
        <f>VLOOKUP($A1982,'Medical Examinations'!$A$2:$J$2336,3,FALSE)</f>
        <v>4.68</v>
      </c>
      <c r="E1982" t="str">
        <f>VLOOKUP($A1982,'Medical Examinations'!$A$2:$J$2336,4,FALSE)</f>
        <v>No</v>
      </c>
      <c r="F1982" t="str">
        <f>VLOOKUP($A1982,'Medical Examinations'!$A$2:$J$2336,5,FALSE)</f>
        <v>No</v>
      </c>
      <c r="G1982" t="str">
        <f>VLOOKUP($A1982,'Medical Examinations'!$A$2:$J$2336,6,FALSE)</f>
        <v>Yes</v>
      </c>
      <c r="H1982" s="17">
        <f>VLOOKUP($A1982,'Medical Examinations'!$A$2:$J$2336,7,FALSE)</f>
        <v>1</v>
      </c>
      <c r="I1982" t="str">
        <f>VLOOKUP($A1982,'Medical Examinations'!$A$2:$J$2336,8,FALSE)</f>
        <v>No</v>
      </c>
      <c r="J1982" t="str">
        <f>VLOOKUP($A1982,'Medical Examinations'!$A$2:$J$2336,9,FALSE)</f>
        <v>Obesity</v>
      </c>
      <c r="K1982" t="str">
        <f>VLOOKUP($A1982,'Medical Examinations'!$A$2:$J$2336,10,FALSE)</f>
        <v>Normal</v>
      </c>
      <c r="L1982" s="18">
        <f>VLOOKUP($A1982,'Hospitalisation Details'!$A$2:$H$2345,2,FALSE)</f>
        <v>34249</v>
      </c>
      <c r="M1982" s="13">
        <f>VLOOKUP($A1982,'Hospitalisation Details'!$A$2:$H$2345,4,FALSE)</f>
        <v>3366.67</v>
      </c>
      <c r="N1982" t="str">
        <f>VLOOKUP($A1982,'Hospitalisation Details'!$A$2:$H$2345,5,FALSE)</f>
        <v>tier - 2</v>
      </c>
      <c r="O1982" t="str">
        <f>VLOOKUP($A1982,'Hospitalisation Details'!$A$2:$H$2345,6,FALSE)</f>
        <v>tier - 2</v>
      </c>
      <c r="P1982" t="str">
        <f>VLOOKUP($A1982,'Hospitalisation Details'!$A$2:$H$2345,7,FALSE)</f>
        <v>R1013</v>
      </c>
      <c r="Q1982" s="17">
        <f>VLOOKUP($A1982,'Hospitalisation Details'!$A$2:$H$2345,8,FALSE)</f>
        <v>29</v>
      </c>
    </row>
    <row r="1983" spans="1:17" x14ac:dyDescent="0.25">
      <c r="A1983" t="str">
        <f>'Customer Names'!A1983</f>
        <v>Id1982</v>
      </c>
      <c r="B1983" t="str">
        <f>VLOOKUP($A1983,'Customer Names'!$A$2:$D$2336,3,FALSE)</f>
        <v>Bethany</v>
      </c>
      <c r="C1983" s="16">
        <f>VLOOKUP($A1983,'Medical Examinations'!$A$2:$J$2336,2,FALSE)</f>
        <v>21.47</v>
      </c>
      <c r="D1983" s="16">
        <f>VLOOKUP($A1983,'Medical Examinations'!$A$2:$J$2336,3,FALSE)</f>
        <v>4.0199999999999996</v>
      </c>
      <c r="E1983" t="str">
        <f>VLOOKUP($A1983,'Medical Examinations'!$A$2:$J$2336,4,FALSE)</f>
        <v>yes</v>
      </c>
      <c r="F1983" t="str">
        <f>VLOOKUP($A1983,'Medical Examinations'!$A$2:$J$2336,5,FALSE)</f>
        <v>No</v>
      </c>
      <c r="G1983" t="str">
        <f>VLOOKUP($A1983,'Medical Examinations'!$A$2:$J$2336,6,FALSE)</f>
        <v>No</v>
      </c>
      <c r="H1983" s="17">
        <f>VLOOKUP($A1983,'Medical Examinations'!$A$2:$J$2336,7,FALSE)</f>
        <v>1</v>
      </c>
      <c r="I1983" t="str">
        <f>VLOOKUP($A1983,'Medical Examinations'!$A$2:$J$2336,8,FALSE)</f>
        <v>No</v>
      </c>
      <c r="J1983" t="str">
        <f>VLOOKUP($A1983,'Medical Examinations'!$A$2:$J$2336,9,FALSE)</f>
        <v>Normal Weight</v>
      </c>
      <c r="K1983" t="str">
        <f>VLOOKUP($A1983,'Medical Examinations'!$A$2:$J$2336,10,FALSE)</f>
        <v>Normal</v>
      </c>
      <c r="L1983" s="18">
        <f>VLOOKUP($A1983,'Hospitalisation Details'!$A$2:$H$2345,2,FALSE)</f>
        <v>34873</v>
      </c>
      <c r="M1983" s="13">
        <f>VLOOKUP($A1983,'Hospitalisation Details'!$A$2:$H$2345,4,FALSE)</f>
        <v>3353.47</v>
      </c>
      <c r="N1983" t="str">
        <f>VLOOKUP($A1983,'Hospitalisation Details'!$A$2:$H$2345,5,FALSE)</f>
        <v>tier - 2</v>
      </c>
      <c r="O1983" t="str">
        <f>VLOOKUP($A1983,'Hospitalisation Details'!$A$2:$H$2345,6,FALSE)</f>
        <v>tier - 3</v>
      </c>
      <c r="P1983" t="str">
        <f>VLOOKUP($A1983,'Hospitalisation Details'!$A$2:$H$2345,7,FALSE)</f>
        <v>R1012</v>
      </c>
      <c r="Q1983" s="17">
        <f>VLOOKUP($A1983,'Hospitalisation Details'!$A$2:$H$2345,8,FALSE)</f>
        <v>27</v>
      </c>
    </row>
    <row r="1984" spans="1:17" x14ac:dyDescent="0.25">
      <c r="A1984" t="str">
        <f>'Customer Names'!A1984</f>
        <v>Id1983</v>
      </c>
      <c r="B1984" t="str">
        <f>VLOOKUP($A1984,'Customer Names'!$A$2:$D$2336,3,FALSE)</f>
        <v>Holly A</v>
      </c>
      <c r="C1984" s="16">
        <f>VLOOKUP($A1984,'Medical Examinations'!$A$2:$J$2336,2,FALSE)</f>
        <v>25.9</v>
      </c>
      <c r="D1984" s="16">
        <f>VLOOKUP($A1984,'Medical Examinations'!$A$2:$J$2336,3,FALSE)</f>
        <v>5.12</v>
      </c>
      <c r="E1984" t="str">
        <f>VLOOKUP($A1984,'Medical Examinations'!$A$2:$J$2336,4,FALSE)</f>
        <v>No</v>
      </c>
      <c r="F1984" t="str">
        <f>VLOOKUP($A1984,'Medical Examinations'!$A$2:$J$2336,5,FALSE)</f>
        <v>No</v>
      </c>
      <c r="G1984" t="str">
        <f>VLOOKUP($A1984,'Medical Examinations'!$A$2:$J$2336,6,FALSE)</f>
        <v>Yes</v>
      </c>
      <c r="H1984" s="17">
        <f>VLOOKUP($A1984,'Medical Examinations'!$A$2:$J$2336,7,FALSE)</f>
        <v>1</v>
      </c>
      <c r="I1984" t="str">
        <f>VLOOKUP($A1984,'Medical Examinations'!$A$2:$J$2336,8,FALSE)</f>
        <v>No</v>
      </c>
      <c r="J1984" t="str">
        <f>VLOOKUP($A1984,'Medical Examinations'!$A$2:$J$2336,9,FALSE)</f>
        <v>Overweight</v>
      </c>
      <c r="K1984" t="str">
        <f>VLOOKUP($A1984,'Medical Examinations'!$A$2:$J$2336,10,FALSE)</f>
        <v>Normal</v>
      </c>
      <c r="L1984" s="18">
        <f>VLOOKUP($A1984,'Hospitalisation Details'!$A$2:$H$2345,2,FALSE)</f>
        <v>34270</v>
      </c>
      <c r="M1984" s="13">
        <f>VLOOKUP($A1984,'Hospitalisation Details'!$A$2:$H$2345,4,FALSE)</f>
        <v>3353.28</v>
      </c>
      <c r="N1984" t="str">
        <f>VLOOKUP($A1984,'Hospitalisation Details'!$A$2:$H$2345,5,FALSE)</f>
        <v>tier - 2</v>
      </c>
      <c r="O1984" t="str">
        <f>VLOOKUP($A1984,'Hospitalisation Details'!$A$2:$H$2345,6,FALSE)</f>
        <v>tier - 1</v>
      </c>
      <c r="P1984" t="str">
        <f>VLOOKUP($A1984,'Hospitalisation Details'!$A$2:$H$2345,7,FALSE)</f>
        <v>R1011</v>
      </c>
      <c r="Q1984" s="17">
        <f>VLOOKUP($A1984,'Hospitalisation Details'!$A$2:$H$2345,8,FALSE)</f>
        <v>29</v>
      </c>
    </row>
    <row r="1985" spans="1:17" x14ac:dyDescent="0.25">
      <c r="A1985" t="str">
        <f>'Customer Names'!A1985</f>
        <v>Id1984</v>
      </c>
      <c r="B1985" t="str">
        <f>VLOOKUP($A1985,'Customer Names'!$A$2:$D$2336,3,FALSE)</f>
        <v>Ping</v>
      </c>
      <c r="C1985" s="16">
        <f>VLOOKUP($A1985,'Medical Examinations'!$A$2:$J$2336,2,FALSE)</f>
        <v>20.81</v>
      </c>
      <c r="D1985" s="16">
        <f>VLOOKUP($A1985,'Medical Examinations'!$A$2:$J$2336,3,FALSE)</f>
        <v>5.52</v>
      </c>
      <c r="E1985" t="str">
        <f>VLOOKUP($A1985,'Medical Examinations'!$A$2:$J$2336,4,FALSE)</f>
        <v>No</v>
      </c>
      <c r="F1985" t="str">
        <f>VLOOKUP($A1985,'Medical Examinations'!$A$2:$J$2336,5,FALSE)</f>
        <v>No</v>
      </c>
      <c r="G1985" t="str">
        <f>VLOOKUP($A1985,'Medical Examinations'!$A$2:$J$2336,6,FALSE)</f>
        <v>No</v>
      </c>
      <c r="H1985" s="17">
        <f>VLOOKUP($A1985,'Medical Examinations'!$A$2:$J$2336,7,FALSE)</f>
        <v>0</v>
      </c>
      <c r="I1985" t="str">
        <f>VLOOKUP($A1985,'Medical Examinations'!$A$2:$J$2336,8,FALSE)</f>
        <v>No</v>
      </c>
      <c r="J1985" t="str">
        <f>VLOOKUP($A1985,'Medical Examinations'!$A$2:$J$2336,9,FALSE)</f>
        <v>Normal Weight</v>
      </c>
      <c r="K1985" t="str">
        <f>VLOOKUP($A1985,'Medical Examinations'!$A$2:$J$2336,10,FALSE)</f>
        <v>Normal</v>
      </c>
      <c r="L1985" s="18">
        <f>VLOOKUP($A1985,'Hospitalisation Details'!$A$2:$H$2345,2,FALSE)</f>
        <v>33482</v>
      </c>
      <c r="M1985" s="13">
        <f>VLOOKUP($A1985,'Hospitalisation Details'!$A$2:$H$2345,4,FALSE)</f>
        <v>3342.79</v>
      </c>
      <c r="N1985" t="str">
        <f>VLOOKUP($A1985,'Hospitalisation Details'!$A$2:$H$2345,5,FALSE)</f>
        <v>tier - 2</v>
      </c>
      <c r="O1985" t="str">
        <f>VLOOKUP($A1985,'Hospitalisation Details'!$A$2:$H$2345,6,FALSE)</f>
        <v>tier - 1</v>
      </c>
      <c r="P1985" t="str">
        <f>VLOOKUP($A1985,'Hospitalisation Details'!$A$2:$H$2345,7,FALSE)</f>
        <v>R1013</v>
      </c>
      <c r="Q1985" s="17">
        <f>VLOOKUP($A1985,'Hospitalisation Details'!$A$2:$H$2345,8,FALSE)</f>
        <v>31</v>
      </c>
    </row>
    <row r="1986" spans="1:17" x14ac:dyDescent="0.25">
      <c r="A1986" t="str">
        <f>'Customer Names'!A1986</f>
        <v>Id1985</v>
      </c>
      <c r="B1986" t="str">
        <f>VLOOKUP($A1986,'Customer Names'!$A$2:$D$2336,3,FALSE)</f>
        <v>Tim</v>
      </c>
      <c r="C1986" s="16">
        <f>VLOOKUP($A1986,'Medical Examinations'!$A$2:$J$2336,2,FALSE)</f>
        <v>25.84</v>
      </c>
      <c r="D1986" s="16">
        <f>VLOOKUP($A1986,'Medical Examinations'!$A$2:$J$2336,3,FALSE)</f>
        <v>5.81</v>
      </c>
      <c r="E1986" t="str">
        <f>VLOOKUP($A1986,'Medical Examinations'!$A$2:$J$2336,4,FALSE)</f>
        <v>yes</v>
      </c>
      <c r="F1986" t="str">
        <f>VLOOKUP($A1986,'Medical Examinations'!$A$2:$J$2336,5,FALSE)</f>
        <v>No</v>
      </c>
      <c r="G1986" t="str">
        <f>VLOOKUP($A1986,'Medical Examinations'!$A$2:$J$2336,6,FALSE)</f>
        <v>Yes</v>
      </c>
      <c r="H1986" s="17">
        <f>VLOOKUP($A1986,'Medical Examinations'!$A$2:$J$2336,7,FALSE)</f>
        <v>1</v>
      </c>
      <c r="I1986" t="str">
        <f>VLOOKUP($A1986,'Medical Examinations'!$A$2:$J$2336,8,FALSE)</f>
        <v>No</v>
      </c>
      <c r="J1986" t="str">
        <f>VLOOKUP($A1986,'Medical Examinations'!$A$2:$J$2336,9,FALSE)</f>
        <v>Overweight</v>
      </c>
      <c r="K1986" t="str">
        <f>VLOOKUP($A1986,'Medical Examinations'!$A$2:$J$2336,10,FALSE)</f>
        <v>Prediabetes</v>
      </c>
      <c r="L1986" s="18">
        <f>VLOOKUP($A1986,'Hospitalisation Details'!$A$2:$H$2345,2,FALSE)</f>
        <v>35601</v>
      </c>
      <c r="M1986" s="13">
        <f>VLOOKUP($A1986,'Hospitalisation Details'!$A$2:$H$2345,4,FALSE)</f>
        <v>3309.79</v>
      </c>
      <c r="N1986" t="str">
        <f>VLOOKUP($A1986,'Hospitalisation Details'!$A$2:$H$2345,5,FALSE)</f>
        <v>tier - 3</v>
      </c>
      <c r="O1986" t="str">
        <f>VLOOKUP($A1986,'Hospitalisation Details'!$A$2:$H$2345,6,FALSE)</f>
        <v>tier - 3</v>
      </c>
      <c r="P1986" t="str">
        <f>VLOOKUP($A1986,'Hospitalisation Details'!$A$2:$H$2345,7,FALSE)</f>
        <v>R1017</v>
      </c>
      <c r="Q1986" s="17">
        <f>VLOOKUP($A1986,'Hospitalisation Details'!$A$2:$H$2345,8,FALSE)</f>
        <v>25</v>
      </c>
    </row>
    <row r="1987" spans="1:17" x14ac:dyDescent="0.25">
      <c r="A1987" t="str">
        <f>'Customer Names'!A1987</f>
        <v>Id1986</v>
      </c>
      <c r="B1987" t="str">
        <f>VLOOKUP($A1987,'Customer Names'!$A$2:$D$2336,3,FALSE)</f>
        <v>John</v>
      </c>
      <c r="C1987" s="16">
        <f>VLOOKUP($A1987,'Medical Examinations'!$A$2:$J$2336,2,FALSE)</f>
        <v>30.95</v>
      </c>
      <c r="D1987" s="16">
        <f>VLOOKUP($A1987,'Medical Examinations'!$A$2:$J$2336,3,FALSE)</f>
        <v>5.16</v>
      </c>
      <c r="E1987" t="str">
        <f>VLOOKUP($A1987,'Medical Examinations'!$A$2:$J$2336,4,FALSE)</f>
        <v>No</v>
      </c>
      <c r="F1987" t="str">
        <f>VLOOKUP($A1987,'Medical Examinations'!$A$2:$J$2336,5,FALSE)</f>
        <v>No</v>
      </c>
      <c r="G1987" t="str">
        <f>VLOOKUP($A1987,'Medical Examinations'!$A$2:$J$2336,6,FALSE)</f>
        <v>Yes</v>
      </c>
      <c r="H1987" s="17">
        <f>VLOOKUP($A1987,'Medical Examinations'!$A$2:$J$2336,7,FALSE)</f>
        <v>1</v>
      </c>
      <c r="I1987" t="str">
        <f>VLOOKUP($A1987,'Medical Examinations'!$A$2:$J$2336,8,FALSE)</f>
        <v>No</v>
      </c>
      <c r="J1987" t="str">
        <f>VLOOKUP($A1987,'Medical Examinations'!$A$2:$J$2336,9,FALSE)</f>
        <v>Obesity</v>
      </c>
      <c r="K1987" t="str">
        <f>VLOOKUP($A1987,'Medical Examinations'!$A$2:$J$2336,10,FALSE)</f>
        <v>Normal</v>
      </c>
      <c r="L1987" s="18">
        <f>VLOOKUP($A1987,'Hospitalisation Details'!$A$2:$H$2345,2,FALSE)</f>
        <v>37943</v>
      </c>
      <c r="M1987" s="13">
        <f>VLOOKUP($A1987,'Hospitalisation Details'!$A$2:$H$2345,4,FALSE)</f>
        <v>3308.46</v>
      </c>
      <c r="N1987" t="str">
        <f>VLOOKUP($A1987,'Hospitalisation Details'!$A$2:$H$2345,5,FALSE)</f>
        <v>tier - 2</v>
      </c>
      <c r="O1987" t="str">
        <f>VLOOKUP($A1987,'Hospitalisation Details'!$A$2:$H$2345,6,FALSE)</f>
        <v>tier - 1</v>
      </c>
      <c r="P1987" t="str">
        <f>VLOOKUP($A1987,'Hospitalisation Details'!$A$2:$H$2345,7,FALSE)</f>
        <v>R1021</v>
      </c>
      <c r="Q1987" s="17">
        <f>VLOOKUP($A1987,'Hospitalisation Details'!$A$2:$H$2345,8,FALSE)</f>
        <v>19</v>
      </c>
    </row>
    <row r="1988" spans="1:17" x14ac:dyDescent="0.25">
      <c r="A1988" t="str">
        <f>'Customer Names'!A1988</f>
        <v>Id1987</v>
      </c>
      <c r="B1988" t="str">
        <f>VLOOKUP($A1988,'Customer Names'!$A$2:$D$2336,3,FALSE)</f>
        <v>Cynthia</v>
      </c>
      <c r="C1988" s="16">
        <f>VLOOKUP($A1988,'Medical Examinations'!$A$2:$J$2336,2,FALSE)</f>
        <v>30.54</v>
      </c>
      <c r="D1988" s="16">
        <f>VLOOKUP($A1988,'Medical Examinations'!$A$2:$J$2336,3,FALSE)</f>
        <v>5</v>
      </c>
      <c r="E1988" t="str">
        <f>VLOOKUP($A1988,'Medical Examinations'!$A$2:$J$2336,4,FALSE)</f>
        <v>No</v>
      </c>
      <c r="F1988" t="str">
        <f>VLOOKUP($A1988,'Medical Examinations'!$A$2:$J$2336,5,FALSE)</f>
        <v>No</v>
      </c>
      <c r="G1988" t="str">
        <f>VLOOKUP($A1988,'Medical Examinations'!$A$2:$J$2336,6,FALSE)</f>
        <v>Yes</v>
      </c>
      <c r="H1988" s="17">
        <f>VLOOKUP($A1988,'Medical Examinations'!$A$2:$J$2336,7,FALSE)</f>
        <v>1</v>
      </c>
      <c r="I1988" t="str">
        <f>VLOOKUP($A1988,'Medical Examinations'!$A$2:$J$2336,8,FALSE)</f>
        <v>No</v>
      </c>
      <c r="J1988" t="str">
        <f>VLOOKUP($A1988,'Medical Examinations'!$A$2:$J$2336,9,FALSE)</f>
        <v>Obesity</v>
      </c>
      <c r="K1988" t="str">
        <f>VLOOKUP($A1988,'Medical Examinations'!$A$2:$J$2336,10,FALSE)</f>
        <v>Normal</v>
      </c>
      <c r="L1988" s="18">
        <f>VLOOKUP($A1988,'Hospitalisation Details'!$A$2:$H$2345,2,FALSE)</f>
        <v>37960</v>
      </c>
      <c r="M1988" s="13">
        <f>VLOOKUP($A1988,'Hospitalisation Details'!$A$2:$H$2345,4,FALSE)</f>
        <v>3300.7</v>
      </c>
      <c r="N1988" t="str">
        <f>VLOOKUP($A1988,'Hospitalisation Details'!$A$2:$H$2345,5,FALSE)</f>
        <v>tier - 2</v>
      </c>
      <c r="O1988" t="str">
        <f>VLOOKUP($A1988,'Hospitalisation Details'!$A$2:$H$2345,6,FALSE)</f>
        <v>tier - 2</v>
      </c>
      <c r="P1988" t="str">
        <f>VLOOKUP($A1988,'Hospitalisation Details'!$A$2:$H$2345,7,FALSE)</f>
        <v>R1025</v>
      </c>
      <c r="Q1988" s="17">
        <f>VLOOKUP($A1988,'Hospitalisation Details'!$A$2:$H$2345,8,FALSE)</f>
        <v>19</v>
      </c>
    </row>
    <row r="1989" spans="1:17" x14ac:dyDescent="0.25">
      <c r="A1989" t="str">
        <f>'Customer Names'!A1989</f>
        <v>Id1988</v>
      </c>
      <c r="B1989" t="str">
        <f>VLOOKUP($A1989,'Customer Names'!$A$2:$D$2336,3,FALSE)</f>
        <v>Emmett</v>
      </c>
      <c r="C1989" s="16">
        <f>VLOOKUP($A1989,'Medical Examinations'!$A$2:$J$2336,2,FALSE)</f>
        <v>33.914999999999999</v>
      </c>
      <c r="D1989" s="16">
        <f>VLOOKUP($A1989,'Medical Examinations'!$A$2:$J$2336,3,FALSE)</f>
        <v>5.84</v>
      </c>
      <c r="E1989" t="str">
        <f>VLOOKUP($A1989,'Medical Examinations'!$A$2:$J$2336,4,FALSE)</f>
        <v>yes</v>
      </c>
      <c r="F1989" t="str">
        <f>VLOOKUP($A1989,'Medical Examinations'!$A$2:$J$2336,5,FALSE)</f>
        <v>No</v>
      </c>
      <c r="G1989" t="str">
        <f>VLOOKUP($A1989,'Medical Examinations'!$A$2:$J$2336,6,FALSE)</f>
        <v>No</v>
      </c>
      <c r="H1989" s="17">
        <f>VLOOKUP($A1989,'Medical Examinations'!$A$2:$J$2336,7,FALSE)</f>
        <v>0</v>
      </c>
      <c r="I1989" t="str">
        <f>VLOOKUP($A1989,'Medical Examinations'!$A$2:$J$2336,8,FALSE)</f>
        <v>No</v>
      </c>
      <c r="J1989" t="str">
        <f>VLOOKUP($A1989,'Medical Examinations'!$A$2:$J$2336,9,FALSE)</f>
        <v>Obesity</v>
      </c>
      <c r="K1989" t="str">
        <f>VLOOKUP($A1989,'Medical Examinations'!$A$2:$J$2336,10,FALSE)</f>
        <v>Prediabetes</v>
      </c>
      <c r="L1989" s="18">
        <f>VLOOKUP($A1989,'Hospitalisation Details'!$A$2:$H$2345,2,FALSE)</f>
        <v>35386</v>
      </c>
      <c r="M1989" s="13">
        <f>VLOOKUP($A1989,'Hospitalisation Details'!$A$2:$H$2345,4,FALSE)</f>
        <v>3292.53</v>
      </c>
      <c r="N1989" t="str">
        <f>VLOOKUP($A1989,'Hospitalisation Details'!$A$2:$H$2345,5,FALSE)</f>
        <v>tier - 2</v>
      </c>
      <c r="O1989" t="str">
        <f>VLOOKUP($A1989,'Hospitalisation Details'!$A$2:$H$2345,6,FALSE)</f>
        <v>tier - 2</v>
      </c>
      <c r="P1989" t="str">
        <f>VLOOKUP($A1989,'Hospitalisation Details'!$A$2:$H$2345,7,FALSE)</f>
        <v>R1012</v>
      </c>
      <c r="Q1989" s="17">
        <f>VLOOKUP($A1989,'Hospitalisation Details'!$A$2:$H$2345,8,FALSE)</f>
        <v>26</v>
      </c>
    </row>
    <row r="1990" spans="1:17" x14ac:dyDescent="0.25">
      <c r="A1990" t="str">
        <f>'Customer Names'!A1990</f>
        <v>Id1989</v>
      </c>
      <c r="B1990" t="str">
        <f>VLOOKUP($A1990,'Customer Names'!$A$2:$D$2336,3,FALSE)</f>
        <v>Kate</v>
      </c>
      <c r="C1990" s="16">
        <f>VLOOKUP($A1990,'Medical Examinations'!$A$2:$J$2336,2,FALSE)</f>
        <v>33.31</v>
      </c>
      <c r="D1990" s="16">
        <f>VLOOKUP($A1990,'Medical Examinations'!$A$2:$J$2336,3,FALSE)</f>
        <v>4.1900000000000004</v>
      </c>
      <c r="E1990" t="str">
        <f>VLOOKUP($A1990,'Medical Examinations'!$A$2:$J$2336,4,FALSE)</f>
        <v>No</v>
      </c>
      <c r="F1990" t="str">
        <f>VLOOKUP($A1990,'Medical Examinations'!$A$2:$J$2336,5,FALSE)</f>
        <v>No</v>
      </c>
      <c r="G1990" t="str">
        <f>VLOOKUP($A1990,'Medical Examinations'!$A$2:$J$2336,6,FALSE)</f>
        <v>Yes</v>
      </c>
      <c r="H1990" s="17">
        <f>VLOOKUP($A1990,'Medical Examinations'!$A$2:$J$2336,7,FALSE)</f>
        <v>1</v>
      </c>
      <c r="I1990" t="str">
        <f>VLOOKUP($A1990,'Medical Examinations'!$A$2:$J$2336,8,FALSE)</f>
        <v>No</v>
      </c>
      <c r="J1990" t="str">
        <f>VLOOKUP($A1990,'Medical Examinations'!$A$2:$J$2336,9,FALSE)</f>
        <v>Obesity</v>
      </c>
      <c r="K1990" t="str">
        <f>VLOOKUP($A1990,'Medical Examinations'!$A$2:$J$2336,10,FALSE)</f>
        <v>Normal</v>
      </c>
      <c r="L1990" s="18">
        <f>VLOOKUP($A1990,'Hospitalisation Details'!$A$2:$H$2345,2,FALSE)</f>
        <v>37805</v>
      </c>
      <c r="M1990" s="13">
        <f>VLOOKUP($A1990,'Hospitalisation Details'!$A$2:$H$2345,4,FALSE)</f>
        <v>3280.22</v>
      </c>
      <c r="N1990" t="str">
        <f>VLOOKUP($A1990,'Hospitalisation Details'!$A$2:$H$2345,5,FALSE)</f>
        <v>tier - 2</v>
      </c>
      <c r="O1990" t="str">
        <f>VLOOKUP($A1990,'Hospitalisation Details'!$A$2:$H$2345,6,FALSE)</f>
        <v>tier - 3</v>
      </c>
      <c r="P1990" t="str">
        <f>VLOOKUP($A1990,'Hospitalisation Details'!$A$2:$H$2345,7,FALSE)</f>
        <v>R1011</v>
      </c>
      <c r="Q1990" s="17">
        <f>VLOOKUP($A1990,'Hospitalisation Details'!$A$2:$H$2345,8,FALSE)</f>
        <v>19</v>
      </c>
    </row>
    <row r="1991" spans="1:17" x14ac:dyDescent="0.25">
      <c r="A1991" t="str">
        <f>'Customer Names'!A1991</f>
        <v>Id1990</v>
      </c>
      <c r="B1991" t="str">
        <f>VLOOKUP($A1991,'Customer Names'!$A$2:$D$2336,3,FALSE)</f>
        <v>Christopher L.</v>
      </c>
      <c r="C1991" s="16">
        <f>VLOOKUP($A1991,'Medical Examinations'!$A$2:$J$2336,2,FALSE)</f>
        <v>25.745000000000001</v>
      </c>
      <c r="D1991" s="16">
        <f>VLOOKUP($A1991,'Medical Examinations'!$A$2:$J$2336,3,FALSE)</f>
        <v>4.62</v>
      </c>
      <c r="E1991" t="str">
        <f>VLOOKUP($A1991,'Medical Examinations'!$A$2:$J$2336,4,FALSE)</f>
        <v>yes</v>
      </c>
      <c r="F1991" t="str">
        <f>VLOOKUP($A1991,'Medical Examinations'!$A$2:$J$2336,5,FALSE)</f>
        <v>No</v>
      </c>
      <c r="G1991" t="str">
        <f>VLOOKUP($A1991,'Medical Examinations'!$A$2:$J$2336,6,FALSE)</f>
        <v>No</v>
      </c>
      <c r="H1991" s="17">
        <f>VLOOKUP($A1991,'Medical Examinations'!$A$2:$J$2336,7,FALSE)</f>
        <v>0</v>
      </c>
      <c r="I1991" t="str">
        <f>VLOOKUP($A1991,'Medical Examinations'!$A$2:$J$2336,8,FALSE)</f>
        <v>No</v>
      </c>
      <c r="J1991" t="str">
        <f>VLOOKUP($A1991,'Medical Examinations'!$A$2:$J$2336,9,FALSE)</f>
        <v>Overweight</v>
      </c>
      <c r="K1991" t="str">
        <f>VLOOKUP($A1991,'Medical Examinations'!$A$2:$J$2336,10,FALSE)</f>
        <v>Normal</v>
      </c>
      <c r="L1991" s="18">
        <f>VLOOKUP($A1991,'Hospitalisation Details'!$A$2:$H$2345,2,FALSE)</f>
        <v>37170</v>
      </c>
      <c r="M1991" s="13">
        <f>VLOOKUP($A1991,'Hospitalisation Details'!$A$2:$H$2345,4,FALSE)</f>
        <v>3279.87</v>
      </c>
      <c r="N1991" t="str">
        <f>VLOOKUP($A1991,'Hospitalisation Details'!$A$2:$H$2345,5,FALSE)</f>
        <v>tier - 2</v>
      </c>
      <c r="O1991" t="str">
        <f>VLOOKUP($A1991,'Hospitalisation Details'!$A$2:$H$2345,6,FALSE)</f>
        <v>tier - 1</v>
      </c>
      <c r="P1991" t="str">
        <f>VLOOKUP($A1991,'Hospitalisation Details'!$A$2:$H$2345,7,FALSE)</f>
        <v>R1017</v>
      </c>
      <c r="Q1991" s="17">
        <f>VLOOKUP($A1991,'Hospitalisation Details'!$A$2:$H$2345,8,FALSE)</f>
        <v>21</v>
      </c>
    </row>
    <row r="1992" spans="1:17" x14ac:dyDescent="0.25">
      <c r="A1992" t="str">
        <f>'Customer Names'!A1992</f>
        <v>Id1991</v>
      </c>
      <c r="B1992" t="str">
        <f>VLOOKUP($A1992,'Customer Names'!$A$2:$D$2336,3,FALSE)</f>
        <v>Christopher P.</v>
      </c>
      <c r="C1992" s="16">
        <f>VLOOKUP($A1992,'Medical Examinations'!$A$2:$J$2336,2,FALSE)</f>
        <v>37.1</v>
      </c>
      <c r="D1992" s="16">
        <f>VLOOKUP($A1992,'Medical Examinations'!$A$2:$J$2336,3,FALSE)</f>
        <v>6.24</v>
      </c>
      <c r="E1992" t="str">
        <f>VLOOKUP($A1992,'Medical Examinations'!$A$2:$J$2336,4,FALSE)</f>
        <v>No</v>
      </c>
      <c r="F1992" t="str">
        <f>VLOOKUP($A1992,'Medical Examinations'!$A$2:$J$2336,5,FALSE)</f>
        <v>No</v>
      </c>
      <c r="G1992" t="str">
        <f>VLOOKUP($A1992,'Medical Examinations'!$A$2:$J$2336,6,FALSE)</f>
        <v>No</v>
      </c>
      <c r="H1992" s="17">
        <f>VLOOKUP($A1992,'Medical Examinations'!$A$2:$J$2336,7,FALSE)</f>
        <v>0</v>
      </c>
      <c r="I1992" t="str">
        <f>VLOOKUP($A1992,'Medical Examinations'!$A$2:$J$2336,8,FALSE)</f>
        <v>No</v>
      </c>
      <c r="J1992" t="str">
        <f>VLOOKUP($A1992,'Medical Examinations'!$A$2:$J$2336,9,FALSE)</f>
        <v>Obesity</v>
      </c>
      <c r="K1992" t="str">
        <f>VLOOKUP($A1992,'Medical Examinations'!$A$2:$J$2336,10,FALSE)</f>
        <v>Prediabetes</v>
      </c>
      <c r="L1992" s="18">
        <f>VLOOKUP($A1992,'Hospitalisation Details'!$A$2:$H$2345,2,FALSE)</f>
        <v>34516</v>
      </c>
      <c r="M1992" s="13">
        <f>VLOOKUP($A1992,'Hospitalisation Details'!$A$2:$H$2345,4,FALSE)</f>
        <v>3277.16</v>
      </c>
      <c r="N1992" t="str">
        <f>VLOOKUP($A1992,'Hospitalisation Details'!$A$2:$H$2345,5,FALSE)</f>
        <v>tier - 2</v>
      </c>
      <c r="O1992" t="str">
        <f>VLOOKUP($A1992,'Hospitalisation Details'!$A$2:$H$2345,6,FALSE)</f>
        <v>tier - 3</v>
      </c>
      <c r="P1992" t="str">
        <f>VLOOKUP($A1992,'Hospitalisation Details'!$A$2:$H$2345,7,FALSE)</f>
        <v>R1011</v>
      </c>
      <c r="Q1992" s="17">
        <f>VLOOKUP($A1992,'Hospitalisation Details'!$A$2:$H$2345,8,FALSE)</f>
        <v>28</v>
      </c>
    </row>
    <row r="1993" spans="1:17" x14ac:dyDescent="0.25">
      <c r="A1993" t="str">
        <f>'Customer Names'!A1993</f>
        <v>Id1992</v>
      </c>
      <c r="B1993" t="str">
        <f>VLOOKUP($A1993,'Customer Names'!$A$2:$D$2336,3,FALSE)</f>
        <v>Christopher W</v>
      </c>
      <c r="C1993" s="16">
        <f>VLOOKUP($A1993,'Medical Examinations'!$A$2:$J$2336,2,FALSE)</f>
        <v>35.435000000000002</v>
      </c>
      <c r="D1993" s="16">
        <f>VLOOKUP($A1993,'Medical Examinations'!$A$2:$J$2336,3,FALSE)</f>
        <v>5.81</v>
      </c>
      <c r="E1993" t="str">
        <f>VLOOKUP($A1993,'Medical Examinations'!$A$2:$J$2336,4,FALSE)</f>
        <v>No</v>
      </c>
      <c r="F1993" t="str">
        <f>VLOOKUP($A1993,'Medical Examinations'!$A$2:$J$2336,5,FALSE)</f>
        <v>No</v>
      </c>
      <c r="G1993" t="str">
        <f>VLOOKUP($A1993,'Medical Examinations'!$A$2:$J$2336,6,FALSE)</f>
        <v>No</v>
      </c>
      <c r="H1993" s="17">
        <f>VLOOKUP($A1993,'Medical Examinations'!$A$2:$J$2336,7,FALSE)</f>
        <v>0</v>
      </c>
      <c r="I1993" t="str">
        <f>VLOOKUP($A1993,'Medical Examinations'!$A$2:$J$2336,8,FALSE)</f>
        <v>No</v>
      </c>
      <c r="J1993" t="str">
        <f>VLOOKUP($A1993,'Medical Examinations'!$A$2:$J$2336,9,FALSE)</f>
        <v>Obesity</v>
      </c>
      <c r="K1993" t="str">
        <f>VLOOKUP($A1993,'Medical Examinations'!$A$2:$J$2336,10,FALSE)</f>
        <v>Prediabetes</v>
      </c>
      <c r="L1993" s="18">
        <f>VLOOKUP($A1993,'Hospitalisation Details'!$A$2:$H$2345,2,FALSE)</f>
        <v>34670</v>
      </c>
      <c r="M1993" s="13">
        <f>VLOOKUP($A1993,'Hospitalisation Details'!$A$2:$H$2345,4,FALSE)</f>
        <v>3268.85</v>
      </c>
      <c r="N1993" t="str">
        <f>VLOOKUP($A1993,'Hospitalisation Details'!$A$2:$H$2345,5,FALSE)</f>
        <v>tier - 3</v>
      </c>
      <c r="O1993" t="str">
        <f>VLOOKUP($A1993,'Hospitalisation Details'!$A$2:$H$2345,6,FALSE)</f>
        <v>tier - 1</v>
      </c>
      <c r="P1993" t="str">
        <f>VLOOKUP($A1993,'Hospitalisation Details'!$A$2:$H$2345,7,FALSE)</f>
        <v>R1016</v>
      </c>
      <c r="Q1993" s="17">
        <f>VLOOKUP($A1993,'Hospitalisation Details'!$A$2:$H$2345,8,FALSE)</f>
        <v>28</v>
      </c>
    </row>
    <row r="1994" spans="1:17" x14ac:dyDescent="0.25">
      <c r="A1994" t="str">
        <f>'Customer Names'!A1994</f>
        <v>Id1993</v>
      </c>
      <c r="B1994" t="str">
        <f>VLOOKUP($A1994,'Customer Names'!$A$2:$D$2336,3,FALSE)</f>
        <v>Norman H.</v>
      </c>
      <c r="C1994" s="16">
        <f>VLOOKUP($A1994,'Medical Examinations'!$A$2:$J$2336,2,FALSE)</f>
        <v>20.399999999999999</v>
      </c>
      <c r="D1994" s="16">
        <f>VLOOKUP($A1994,'Medical Examinations'!$A$2:$J$2336,3,FALSE)</f>
        <v>4.83</v>
      </c>
      <c r="E1994" t="str">
        <f>VLOOKUP($A1994,'Medical Examinations'!$A$2:$J$2336,4,FALSE)</f>
        <v>No</v>
      </c>
      <c r="F1994" t="str">
        <f>VLOOKUP($A1994,'Medical Examinations'!$A$2:$J$2336,5,FALSE)</f>
        <v>No</v>
      </c>
      <c r="G1994" t="str">
        <f>VLOOKUP($A1994,'Medical Examinations'!$A$2:$J$2336,6,FALSE)</f>
        <v>No</v>
      </c>
      <c r="H1994" s="17">
        <f>VLOOKUP($A1994,'Medical Examinations'!$A$2:$J$2336,7,FALSE)</f>
        <v>0</v>
      </c>
      <c r="I1994" t="str">
        <f>VLOOKUP($A1994,'Medical Examinations'!$A$2:$J$2336,8,FALSE)</f>
        <v>No</v>
      </c>
      <c r="J1994" t="str">
        <f>VLOOKUP($A1994,'Medical Examinations'!$A$2:$J$2336,9,FALSE)</f>
        <v>Normal Weight</v>
      </c>
      <c r="K1994" t="str">
        <f>VLOOKUP($A1994,'Medical Examinations'!$A$2:$J$2336,10,FALSE)</f>
        <v>Normal</v>
      </c>
      <c r="L1994" s="18">
        <f>VLOOKUP($A1994,'Hospitalisation Details'!$A$2:$H$2345,2,FALSE)</f>
        <v>33555</v>
      </c>
      <c r="M1994" s="13">
        <f>VLOOKUP($A1994,'Hospitalisation Details'!$A$2:$H$2345,4,FALSE)</f>
        <v>3260.2</v>
      </c>
      <c r="N1994" t="str">
        <f>VLOOKUP($A1994,'Hospitalisation Details'!$A$2:$H$2345,5,FALSE)</f>
        <v>tier - 3</v>
      </c>
      <c r="O1994" t="str">
        <f>VLOOKUP($A1994,'Hospitalisation Details'!$A$2:$H$2345,6,FALSE)</f>
        <v>tier - 2</v>
      </c>
      <c r="P1994" t="str">
        <f>VLOOKUP($A1994,'Hospitalisation Details'!$A$2:$H$2345,7,FALSE)</f>
        <v>R1011</v>
      </c>
      <c r="Q1994" s="17">
        <f>VLOOKUP($A1994,'Hospitalisation Details'!$A$2:$H$2345,8,FALSE)</f>
        <v>31</v>
      </c>
    </row>
    <row r="1995" spans="1:17" x14ac:dyDescent="0.25">
      <c r="A1995" t="str">
        <f>'Customer Names'!A1995</f>
        <v>Id1994</v>
      </c>
      <c r="B1995" t="str">
        <f>VLOOKUP($A1995,'Customer Names'!$A$2:$D$2336,3,FALSE)</f>
        <v>Susan</v>
      </c>
      <c r="C1995" s="16">
        <f>VLOOKUP($A1995,'Medical Examinations'!$A$2:$J$2336,2,FALSE)</f>
        <v>42.13</v>
      </c>
      <c r="D1995" s="16">
        <f>VLOOKUP($A1995,'Medical Examinations'!$A$2:$J$2336,3,FALSE)</f>
        <v>5.72</v>
      </c>
      <c r="E1995" t="str">
        <f>VLOOKUP($A1995,'Medical Examinations'!$A$2:$J$2336,4,FALSE)</f>
        <v>yes</v>
      </c>
      <c r="F1995" t="str">
        <f>VLOOKUP($A1995,'Medical Examinations'!$A$2:$J$2336,5,FALSE)</f>
        <v>No</v>
      </c>
      <c r="G1995" t="str">
        <f>VLOOKUP($A1995,'Medical Examinations'!$A$2:$J$2336,6,FALSE)</f>
        <v>Yes</v>
      </c>
      <c r="H1995" s="17">
        <f>VLOOKUP($A1995,'Medical Examinations'!$A$2:$J$2336,7,FALSE)</f>
        <v>1</v>
      </c>
      <c r="I1995" t="str">
        <f>VLOOKUP($A1995,'Medical Examinations'!$A$2:$J$2336,8,FALSE)</f>
        <v>No</v>
      </c>
      <c r="J1995" t="str">
        <f>VLOOKUP($A1995,'Medical Examinations'!$A$2:$J$2336,9,FALSE)</f>
        <v>Obesity</v>
      </c>
      <c r="K1995" t="str">
        <f>VLOOKUP($A1995,'Medical Examinations'!$A$2:$J$2336,10,FALSE)</f>
        <v>Prediabetes</v>
      </c>
      <c r="L1995" s="18">
        <f>VLOOKUP($A1995,'Hospitalisation Details'!$A$2:$H$2345,2,FALSE)</f>
        <v>35675</v>
      </c>
      <c r="M1995" s="13">
        <f>VLOOKUP($A1995,'Hospitalisation Details'!$A$2:$H$2345,4,FALSE)</f>
        <v>3238.44</v>
      </c>
      <c r="N1995" t="str">
        <f>VLOOKUP($A1995,'Hospitalisation Details'!$A$2:$H$2345,5,FALSE)</f>
        <v>tier - 2</v>
      </c>
      <c r="O1995" t="str">
        <f>VLOOKUP($A1995,'Hospitalisation Details'!$A$2:$H$2345,6,FALSE)</f>
        <v>tier - 3</v>
      </c>
      <c r="P1995" t="str">
        <f>VLOOKUP($A1995,'Hospitalisation Details'!$A$2:$H$2345,7,FALSE)</f>
        <v>R1013</v>
      </c>
      <c r="Q1995" s="17">
        <f>VLOOKUP($A1995,'Hospitalisation Details'!$A$2:$H$2345,8,FALSE)</f>
        <v>25</v>
      </c>
    </row>
    <row r="1996" spans="1:17" x14ac:dyDescent="0.25">
      <c r="A1996" t="str">
        <f>'Customer Names'!A1996</f>
        <v>Id1995</v>
      </c>
      <c r="B1996" t="str">
        <f>VLOOKUP($A1996,'Customer Names'!$A$2:$D$2336,3,FALSE)</f>
        <v>Tatyana K</v>
      </c>
      <c r="C1996" s="16">
        <f>VLOOKUP($A1996,'Medical Examinations'!$A$2:$J$2336,2,FALSE)</f>
        <v>33.99</v>
      </c>
      <c r="D1996" s="16">
        <f>VLOOKUP($A1996,'Medical Examinations'!$A$2:$J$2336,3,FALSE)</f>
        <v>4.83</v>
      </c>
      <c r="E1996" t="str">
        <f>VLOOKUP($A1996,'Medical Examinations'!$A$2:$J$2336,4,FALSE)</f>
        <v>yes</v>
      </c>
      <c r="F1996" t="str">
        <f>VLOOKUP($A1996,'Medical Examinations'!$A$2:$J$2336,5,FALSE)</f>
        <v>No</v>
      </c>
      <c r="G1996" t="str">
        <f>VLOOKUP($A1996,'Medical Examinations'!$A$2:$J$2336,6,FALSE)</f>
        <v>Yes</v>
      </c>
      <c r="H1996" s="17">
        <f>VLOOKUP($A1996,'Medical Examinations'!$A$2:$J$2336,7,FALSE)</f>
        <v>1</v>
      </c>
      <c r="I1996" t="str">
        <f>VLOOKUP($A1996,'Medical Examinations'!$A$2:$J$2336,8,FALSE)</f>
        <v>No</v>
      </c>
      <c r="J1996" t="str">
        <f>VLOOKUP($A1996,'Medical Examinations'!$A$2:$J$2336,9,FALSE)</f>
        <v>Obesity</v>
      </c>
      <c r="K1996" t="str">
        <f>VLOOKUP($A1996,'Medical Examinations'!$A$2:$J$2336,10,FALSE)</f>
        <v>Normal</v>
      </c>
      <c r="L1996" s="18">
        <f>VLOOKUP($A1996,'Hospitalisation Details'!$A$2:$H$2345,2,FALSE)</f>
        <v>35644</v>
      </c>
      <c r="M1996" s="13">
        <f>VLOOKUP($A1996,'Hospitalisation Details'!$A$2:$H$2345,4,FALSE)</f>
        <v>3227.12</v>
      </c>
      <c r="N1996" t="str">
        <f>VLOOKUP($A1996,'Hospitalisation Details'!$A$2:$H$2345,5,FALSE)</f>
        <v>tier - 2</v>
      </c>
      <c r="O1996" t="str">
        <f>VLOOKUP($A1996,'Hospitalisation Details'!$A$2:$H$2345,6,FALSE)</f>
        <v>tier - 3</v>
      </c>
      <c r="P1996" t="str">
        <f>VLOOKUP($A1996,'Hospitalisation Details'!$A$2:$H$2345,7,FALSE)</f>
        <v>R1013</v>
      </c>
      <c r="Q1996" s="17">
        <f>VLOOKUP($A1996,'Hospitalisation Details'!$A$2:$H$2345,8,FALSE)</f>
        <v>25</v>
      </c>
    </row>
    <row r="1997" spans="1:17" x14ac:dyDescent="0.25">
      <c r="A1997" t="str">
        <f>'Customer Names'!A1997</f>
        <v>Id1996</v>
      </c>
      <c r="B1997" t="str">
        <f>VLOOKUP($A1997,'Customer Names'!$A$2:$D$2336,3,FALSE)</f>
        <v>Chrissy</v>
      </c>
      <c r="C1997" s="16">
        <f>VLOOKUP($A1997,'Medical Examinations'!$A$2:$J$2336,2,FALSE)</f>
        <v>28.594999999999999</v>
      </c>
      <c r="D1997" s="16">
        <f>VLOOKUP($A1997,'Medical Examinations'!$A$2:$J$2336,3,FALSE)</f>
        <v>4.1399999999999997</v>
      </c>
      <c r="E1997" t="str">
        <f>VLOOKUP($A1997,'Medical Examinations'!$A$2:$J$2336,4,FALSE)</f>
        <v>yes</v>
      </c>
      <c r="F1997" t="str">
        <f>VLOOKUP($A1997,'Medical Examinations'!$A$2:$J$2336,5,FALSE)</f>
        <v>No</v>
      </c>
      <c r="G1997" t="str">
        <f>VLOOKUP($A1997,'Medical Examinations'!$A$2:$J$2336,6,FALSE)</f>
        <v>Yes</v>
      </c>
      <c r="H1997" s="17">
        <f>VLOOKUP($A1997,'Medical Examinations'!$A$2:$J$2336,7,FALSE)</f>
        <v>1</v>
      </c>
      <c r="I1997" t="str">
        <f>VLOOKUP($A1997,'Medical Examinations'!$A$2:$J$2336,8,FALSE)</f>
        <v>No</v>
      </c>
      <c r="J1997" t="str">
        <f>VLOOKUP($A1997,'Medical Examinations'!$A$2:$J$2336,9,FALSE)</f>
        <v>Overweight</v>
      </c>
      <c r="K1997" t="str">
        <f>VLOOKUP($A1997,'Medical Examinations'!$A$2:$J$2336,10,FALSE)</f>
        <v>Normal</v>
      </c>
      <c r="L1997" s="18">
        <f>VLOOKUP($A1997,'Hospitalisation Details'!$A$2:$H$2345,2,FALSE)</f>
        <v>35617</v>
      </c>
      <c r="M1997" s="13">
        <f>VLOOKUP($A1997,'Hospitalisation Details'!$A$2:$H$2345,4,FALSE)</f>
        <v>3213.62</v>
      </c>
      <c r="N1997" t="str">
        <f>VLOOKUP($A1997,'Hospitalisation Details'!$A$2:$H$2345,5,FALSE)</f>
        <v>tier - 2</v>
      </c>
      <c r="O1997" t="str">
        <f>VLOOKUP($A1997,'Hospitalisation Details'!$A$2:$H$2345,6,FALSE)</f>
        <v>tier - 2</v>
      </c>
      <c r="P1997" t="str">
        <f>VLOOKUP($A1997,'Hospitalisation Details'!$A$2:$H$2345,7,FALSE)</f>
        <v>R1024</v>
      </c>
      <c r="Q1997" s="17">
        <f>VLOOKUP($A1997,'Hospitalisation Details'!$A$2:$H$2345,8,FALSE)</f>
        <v>25</v>
      </c>
    </row>
    <row r="1998" spans="1:17" x14ac:dyDescent="0.25">
      <c r="A1998" t="str">
        <f>'Customer Names'!A1998</f>
        <v>Id1997</v>
      </c>
      <c r="B1998" t="str">
        <f>VLOOKUP($A1998,'Customer Names'!$A$2:$D$2336,3,FALSE)</f>
        <v>Carrie</v>
      </c>
      <c r="C1998" s="16">
        <f>VLOOKUP($A1998,'Medical Examinations'!$A$2:$J$2336,2,FALSE)</f>
        <v>20.8</v>
      </c>
      <c r="D1998" s="16">
        <f>VLOOKUP($A1998,'Medical Examinations'!$A$2:$J$2336,3,FALSE)</f>
        <v>4.07</v>
      </c>
      <c r="E1998" t="str">
        <f>VLOOKUP($A1998,'Medical Examinations'!$A$2:$J$2336,4,FALSE)</f>
        <v>yes</v>
      </c>
      <c r="F1998" t="str">
        <f>VLOOKUP($A1998,'Medical Examinations'!$A$2:$J$2336,5,FALSE)</f>
        <v>No</v>
      </c>
      <c r="G1998" t="str">
        <f>VLOOKUP($A1998,'Medical Examinations'!$A$2:$J$2336,6,FALSE)</f>
        <v>Yes</v>
      </c>
      <c r="H1998" s="17">
        <f>VLOOKUP($A1998,'Medical Examinations'!$A$2:$J$2336,7,FALSE)</f>
        <v>1</v>
      </c>
      <c r="I1998" t="str">
        <f>VLOOKUP($A1998,'Medical Examinations'!$A$2:$J$2336,8,FALSE)</f>
        <v>No</v>
      </c>
      <c r="J1998" t="str">
        <f>VLOOKUP($A1998,'Medical Examinations'!$A$2:$J$2336,9,FALSE)</f>
        <v>Normal Weight</v>
      </c>
      <c r="K1998" t="str">
        <f>VLOOKUP($A1998,'Medical Examinations'!$A$2:$J$2336,10,FALSE)</f>
        <v>Normal</v>
      </c>
      <c r="L1998" s="18">
        <f>VLOOKUP($A1998,'Hospitalisation Details'!$A$2:$H$2345,2,FALSE)</f>
        <v>35786</v>
      </c>
      <c r="M1998" s="13">
        <f>VLOOKUP($A1998,'Hospitalisation Details'!$A$2:$H$2345,4,FALSE)</f>
        <v>3208.79</v>
      </c>
      <c r="N1998" t="str">
        <f>VLOOKUP($A1998,'Hospitalisation Details'!$A$2:$H$2345,5,FALSE)</f>
        <v>tier - 2</v>
      </c>
      <c r="O1998" t="str">
        <f>VLOOKUP($A1998,'Hospitalisation Details'!$A$2:$H$2345,6,FALSE)</f>
        <v>tier - 3</v>
      </c>
      <c r="P1998" t="str">
        <f>VLOOKUP($A1998,'Hospitalisation Details'!$A$2:$H$2345,7,FALSE)</f>
        <v>R1011</v>
      </c>
      <c r="Q1998" s="17">
        <f>VLOOKUP($A1998,'Hospitalisation Details'!$A$2:$H$2345,8,FALSE)</f>
        <v>25</v>
      </c>
    </row>
    <row r="1999" spans="1:17" x14ac:dyDescent="0.25">
      <c r="A1999" t="str">
        <f>'Customer Names'!A1999</f>
        <v>Id1998</v>
      </c>
      <c r="B1999" t="str">
        <f>VLOOKUP($A1999,'Customer Names'!$A$2:$D$2336,3,FALSE)</f>
        <v>Halle</v>
      </c>
      <c r="C1999" s="16">
        <f>VLOOKUP($A1999,'Medical Examinations'!$A$2:$J$2336,2,FALSE)</f>
        <v>23.465</v>
      </c>
      <c r="D1999" s="16">
        <f>VLOOKUP($A1999,'Medical Examinations'!$A$2:$J$2336,3,FALSE)</f>
        <v>6.26</v>
      </c>
      <c r="E1999" t="str">
        <f>VLOOKUP($A1999,'Medical Examinations'!$A$2:$J$2336,4,FALSE)</f>
        <v>yes</v>
      </c>
      <c r="F1999" t="str">
        <f>VLOOKUP($A1999,'Medical Examinations'!$A$2:$J$2336,5,FALSE)</f>
        <v>No</v>
      </c>
      <c r="G1999" t="str">
        <f>VLOOKUP($A1999,'Medical Examinations'!$A$2:$J$2336,6,FALSE)</f>
        <v>Yes</v>
      </c>
      <c r="H1999" s="17">
        <f>VLOOKUP($A1999,'Medical Examinations'!$A$2:$J$2336,7,FALSE)</f>
        <v>1</v>
      </c>
      <c r="I1999" t="str">
        <f>VLOOKUP($A1999,'Medical Examinations'!$A$2:$J$2336,8,FALSE)</f>
        <v>No</v>
      </c>
      <c r="J1999" t="str">
        <f>VLOOKUP($A1999,'Medical Examinations'!$A$2:$J$2336,9,FALSE)</f>
        <v>Normal Weight</v>
      </c>
      <c r="K1999" t="str">
        <f>VLOOKUP($A1999,'Medical Examinations'!$A$2:$J$2336,10,FALSE)</f>
        <v>Prediabetes</v>
      </c>
      <c r="L1999" s="18">
        <f>VLOOKUP($A1999,'Hospitalisation Details'!$A$2:$H$2345,2,FALSE)</f>
        <v>35616</v>
      </c>
      <c r="M1999" s="13">
        <f>VLOOKUP($A1999,'Hospitalisation Details'!$A$2:$H$2345,4,FALSE)</f>
        <v>3206.49</v>
      </c>
      <c r="N1999" t="str">
        <f>VLOOKUP($A1999,'Hospitalisation Details'!$A$2:$H$2345,5,FALSE)</f>
        <v>tier - 2</v>
      </c>
      <c r="O1999" t="str">
        <f>VLOOKUP($A1999,'Hospitalisation Details'!$A$2:$H$2345,6,FALSE)</f>
        <v>tier - 3</v>
      </c>
      <c r="P1999" t="str">
        <f>VLOOKUP($A1999,'Hospitalisation Details'!$A$2:$H$2345,7,FALSE)</f>
        <v>R1024</v>
      </c>
      <c r="Q1999" s="17">
        <f>VLOOKUP($A1999,'Hospitalisation Details'!$A$2:$H$2345,8,FALSE)</f>
        <v>25</v>
      </c>
    </row>
    <row r="2000" spans="1:17" x14ac:dyDescent="0.25">
      <c r="A2000" t="str">
        <f>'Customer Names'!A2000</f>
        <v>Id1999</v>
      </c>
      <c r="B2000" t="str">
        <f>VLOOKUP($A2000,'Customer Names'!$A$2:$D$2336,3,FALSE)</f>
        <v>Carolyn</v>
      </c>
      <c r="C2000" s="16">
        <f>VLOOKUP($A2000,'Medical Examinations'!$A$2:$J$2336,2,FALSE)</f>
        <v>40.185000000000002</v>
      </c>
      <c r="D2000" s="16">
        <f>VLOOKUP($A2000,'Medical Examinations'!$A$2:$J$2336,3,FALSE)</f>
        <v>5.88</v>
      </c>
      <c r="E2000" t="str">
        <f>VLOOKUP($A2000,'Medical Examinations'!$A$2:$J$2336,4,FALSE)</f>
        <v>yes</v>
      </c>
      <c r="F2000" t="str">
        <f>VLOOKUP($A2000,'Medical Examinations'!$A$2:$J$2336,5,FALSE)</f>
        <v>No</v>
      </c>
      <c r="G2000" t="str">
        <f>VLOOKUP($A2000,'Medical Examinations'!$A$2:$J$2336,6,FALSE)</f>
        <v>No</v>
      </c>
      <c r="H2000" s="17">
        <f>VLOOKUP($A2000,'Medical Examinations'!$A$2:$J$2336,7,FALSE)</f>
        <v>0</v>
      </c>
      <c r="I2000" t="str">
        <f>VLOOKUP($A2000,'Medical Examinations'!$A$2:$J$2336,8,FALSE)</f>
        <v>No</v>
      </c>
      <c r="J2000" t="str">
        <f>VLOOKUP($A2000,'Medical Examinations'!$A$2:$J$2336,9,FALSE)</f>
        <v>Obesity</v>
      </c>
      <c r="K2000" t="str">
        <f>VLOOKUP($A2000,'Medical Examinations'!$A$2:$J$2336,10,FALSE)</f>
        <v>Prediabetes</v>
      </c>
      <c r="L2000" s="18">
        <f>VLOOKUP($A2000,'Hospitalisation Details'!$A$2:$H$2345,2,FALSE)</f>
        <v>35349</v>
      </c>
      <c r="M2000" s="13">
        <f>VLOOKUP($A2000,'Hospitalisation Details'!$A$2:$H$2345,4,FALSE)</f>
        <v>3201.25</v>
      </c>
      <c r="N2000" t="str">
        <f>VLOOKUP($A2000,'Hospitalisation Details'!$A$2:$H$2345,5,FALSE)</f>
        <v>tier - 2</v>
      </c>
      <c r="O2000" t="str">
        <f>VLOOKUP($A2000,'Hospitalisation Details'!$A$2:$H$2345,6,FALSE)</f>
        <v>tier - 3</v>
      </c>
      <c r="P2000" t="str">
        <f>VLOOKUP($A2000,'Hospitalisation Details'!$A$2:$H$2345,7,FALSE)</f>
        <v>R1012</v>
      </c>
      <c r="Q2000" s="17">
        <f>VLOOKUP($A2000,'Hospitalisation Details'!$A$2:$H$2345,8,FALSE)</f>
        <v>26</v>
      </c>
    </row>
    <row r="2001" spans="1:17" x14ac:dyDescent="0.25">
      <c r="A2001" t="str">
        <f>'Customer Names'!A2001</f>
        <v>Id2000</v>
      </c>
      <c r="B2001" t="str">
        <f>VLOOKUP($A2001,'Customer Names'!$A$2:$D$2336,3,FALSE)</f>
        <v>Tara D.</v>
      </c>
      <c r="C2001" s="16">
        <f>VLOOKUP($A2001,'Medical Examinations'!$A$2:$J$2336,2,FALSE)</f>
        <v>21.89</v>
      </c>
      <c r="D2001" s="16">
        <f>VLOOKUP($A2001,'Medical Examinations'!$A$2:$J$2336,3,FALSE)</f>
        <v>5.72</v>
      </c>
      <c r="E2001" t="str">
        <f>VLOOKUP($A2001,'Medical Examinations'!$A$2:$J$2336,4,FALSE)</f>
        <v>yes</v>
      </c>
      <c r="F2001" t="str">
        <f>VLOOKUP($A2001,'Medical Examinations'!$A$2:$J$2336,5,FALSE)</f>
        <v>No</v>
      </c>
      <c r="G2001" t="str">
        <f>VLOOKUP($A2001,'Medical Examinations'!$A$2:$J$2336,6,FALSE)</f>
        <v>No</v>
      </c>
      <c r="H2001" s="17">
        <f>VLOOKUP($A2001,'Medical Examinations'!$A$2:$J$2336,7,FALSE)</f>
        <v>0</v>
      </c>
      <c r="I2001" t="str">
        <f>VLOOKUP($A2001,'Medical Examinations'!$A$2:$J$2336,8,FALSE)</f>
        <v>No</v>
      </c>
      <c r="J2001" t="str">
        <f>VLOOKUP($A2001,'Medical Examinations'!$A$2:$J$2336,9,FALSE)</f>
        <v>Normal Weight</v>
      </c>
      <c r="K2001" t="str">
        <f>VLOOKUP($A2001,'Medical Examinations'!$A$2:$J$2336,10,FALSE)</f>
        <v>Prediabetes</v>
      </c>
      <c r="L2001" s="18">
        <f>VLOOKUP($A2001,'Hospitalisation Details'!$A$2:$H$2345,2,FALSE)</f>
        <v>37136</v>
      </c>
      <c r="M2001" s="13">
        <f>VLOOKUP($A2001,'Hospitalisation Details'!$A$2:$H$2345,4,FALSE)</f>
        <v>3180.51</v>
      </c>
      <c r="N2001" t="str">
        <f>VLOOKUP($A2001,'Hospitalisation Details'!$A$2:$H$2345,5,FALSE)</f>
        <v>tier - 2</v>
      </c>
      <c r="O2001" t="str">
        <f>VLOOKUP($A2001,'Hospitalisation Details'!$A$2:$H$2345,6,FALSE)</f>
        <v>tier - 2</v>
      </c>
      <c r="P2001" t="str">
        <f>VLOOKUP($A2001,'Hospitalisation Details'!$A$2:$H$2345,7,FALSE)</f>
        <v>R1013</v>
      </c>
      <c r="Q2001" s="17">
        <f>VLOOKUP($A2001,'Hospitalisation Details'!$A$2:$H$2345,8,FALSE)</f>
        <v>21</v>
      </c>
    </row>
    <row r="2002" spans="1:17" x14ac:dyDescent="0.25">
      <c r="A2002" t="str">
        <f>'Customer Names'!A2002</f>
        <v>Id2001</v>
      </c>
      <c r="B2002" t="str">
        <f>VLOOKUP($A2002,'Customer Names'!$A$2:$D$2336,3,FALSE)</f>
        <v>Rasim M</v>
      </c>
      <c r="C2002" s="16">
        <f>VLOOKUP($A2002,'Medical Examinations'!$A$2:$J$2336,2,FALSE)</f>
        <v>29.34</v>
      </c>
      <c r="D2002" s="16">
        <f>VLOOKUP($A2002,'Medical Examinations'!$A$2:$J$2336,3,FALSE)</f>
        <v>6.09</v>
      </c>
      <c r="E2002" t="str">
        <f>VLOOKUP($A2002,'Medical Examinations'!$A$2:$J$2336,4,FALSE)</f>
        <v>yes</v>
      </c>
      <c r="F2002" t="str">
        <f>VLOOKUP($A2002,'Medical Examinations'!$A$2:$J$2336,5,FALSE)</f>
        <v>yes</v>
      </c>
      <c r="G2002" t="str">
        <f>VLOOKUP($A2002,'Medical Examinations'!$A$2:$J$2336,6,FALSE)</f>
        <v>No</v>
      </c>
      <c r="H2002" s="17">
        <f>VLOOKUP($A2002,'Medical Examinations'!$A$2:$J$2336,7,FALSE)</f>
        <v>2</v>
      </c>
      <c r="I2002" t="str">
        <f>VLOOKUP($A2002,'Medical Examinations'!$A$2:$J$2336,8,FALSE)</f>
        <v>No</v>
      </c>
      <c r="J2002" t="str">
        <f>VLOOKUP($A2002,'Medical Examinations'!$A$2:$J$2336,9,FALSE)</f>
        <v>Overweight</v>
      </c>
      <c r="K2002" t="str">
        <f>VLOOKUP($A2002,'Medical Examinations'!$A$2:$J$2336,10,FALSE)</f>
        <v>Prediabetes</v>
      </c>
      <c r="L2002" s="18">
        <f>VLOOKUP($A2002,'Hospitalisation Details'!$A$2:$H$2345,2,FALSE)</f>
        <v>36792</v>
      </c>
      <c r="M2002" s="13">
        <f>VLOOKUP($A2002,'Hospitalisation Details'!$A$2:$H$2345,4,FALSE)</f>
        <v>3179.96</v>
      </c>
      <c r="N2002" t="str">
        <f>VLOOKUP($A2002,'Hospitalisation Details'!$A$2:$H$2345,5,FALSE)</f>
        <v>tier - 2</v>
      </c>
      <c r="O2002" t="str">
        <f>VLOOKUP($A2002,'Hospitalisation Details'!$A$2:$H$2345,6,FALSE)</f>
        <v>tier - 2</v>
      </c>
      <c r="P2002" t="str">
        <f>VLOOKUP($A2002,'Hospitalisation Details'!$A$2:$H$2345,7,FALSE)</f>
        <v>R1012</v>
      </c>
      <c r="Q2002" s="17">
        <f>VLOOKUP($A2002,'Hospitalisation Details'!$A$2:$H$2345,8,FALSE)</f>
        <v>22</v>
      </c>
    </row>
    <row r="2003" spans="1:17" x14ac:dyDescent="0.25">
      <c r="A2003" t="str">
        <f>'Customer Names'!A2003</f>
        <v>Id2002</v>
      </c>
      <c r="B2003" t="str">
        <f>VLOOKUP($A2003,'Customer Names'!$A$2:$D$2336,3,FALSE)</f>
        <v>Dina</v>
      </c>
      <c r="C2003" s="16">
        <f>VLOOKUP($A2003,'Medical Examinations'!$A$2:$J$2336,2,FALSE)</f>
        <v>22.61</v>
      </c>
      <c r="D2003" s="16">
        <f>VLOOKUP($A2003,'Medical Examinations'!$A$2:$J$2336,3,FALSE)</f>
        <v>4.25</v>
      </c>
      <c r="E2003" t="str">
        <f>VLOOKUP($A2003,'Medical Examinations'!$A$2:$J$2336,4,FALSE)</f>
        <v>yes</v>
      </c>
      <c r="F2003" t="str">
        <f>VLOOKUP($A2003,'Medical Examinations'!$A$2:$J$2336,5,FALSE)</f>
        <v>No</v>
      </c>
      <c r="G2003" t="str">
        <f>VLOOKUP($A2003,'Medical Examinations'!$A$2:$J$2336,6,FALSE)</f>
        <v>No</v>
      </c>
      <c r="H2003" s="17">
        <f>VLOOKUP($A2003,'Medical Examinations'!$A$2:$J$2336,7,FALSE)</f>
        <v>0</v>
      </c>
      <c r="I2003" t="str">
        <f>VLOOKUP($A2003,'Medical Examinations'!$A$2:$J$2336,8,FALSE)</f>
        <v>No</v>
      </c>
      <c r="J2003" t="str">
        <f>VLOOKUP($A2003,'Medical Examinations'!$A$2:$J$2336,9,FALSE)</f>
        <v>Normal Weight</v>
      </c>
      <c r="K2003" t="str">
        <f>VLOOKUP($A2003,'Medical Examinations'!$A$2:$J$2336,10,FALSE)</f>
        <v>Normal</v>
      </c>
      <c r="L2003" s="18">
        <f>VLOOKUP($A2003,'Hospitalisation Details'!$A$2:$H$2345,2,FALSE)</f>
        <v>35249</v>
      </c>
      <c r="M2003" s="13">
        <f>VLOOKUP($A2003,'Hospitalisation Details'!$A$2:$H$2345,4,FALSE)</f>
        <v>3176.82</v>
      </c>
      <c r="N2003" t="str">
        <f>VLOOKUP($A2003,'Hospitalisation Details'!$A$2:$H$2345,5,FALSE)</f>
        <v>tier - 2</v>
      </c>
      <c r="O2003" t="str">
        <f>VLOOKUP($A2003,'Hospitalisation Details'!$A$2:$H$2345,6,FALSE)</f>
        <v>tier - 1</v>
      </c>
      <c r="P2003" t="str">
        <f>VLOOKUP($A2003,'Hospitalisation Details'!$A$2:$H$2345,7,FALSE)</f>
        <v>R1012</v>
      </c>
      <c r="Q2003" s="17">
        <f>VLOOKUP($A2003,'Hospitalisation Details'!$A$2:$H$2345,8,FALSE)</f>
        <v>26</v>
      </c>
    </row>
    <row r="2004" spans="1:17" x14ac:dyDescent="0.25">
      <c r="A2004" t="str">
        <f>'Customer Names'!A2004</f>
        <v>Id2003</v>
      </c>
      <c r="B2004" t="str">
        <f>VLOOKUP($A2004,'Customer Names'!$A$2:$D$2336,3,FALSE)</f>
        <v>Lisa</v>
      </c>
      <c r="C2004" s="16">
        <f>VLOOKUP($A2004,'Medical Examinations'!$A$2:$J$2336,2,FALSE)</f>
        <v>22.23</v>
      </c>
      <c r="D2004" s="16">
        <f>VLOOKUP($A2004,'Medical Examinations'!$A$2:$J$2336,3,FALSE)</f>
        <v>6.09</v>
      </c>
      <c r="E2004" t="str">
        <f>VLOOKUP($A2004,'Medical Examinations'!$A$2:$J$2336,4,FALSE)</f>
        <v>yes</v>
      </c>
      <c r="F2004" t="str">
        <f>VLOOKUP($A2004,'Medical Examinations'!$A$2:$J$2336,5,FALSE)</f>
        <v>No</v>
      </c>
      <c r="G2004" t="str">
        <f>VLOOKUP($A2004,'Medical Examinations'!$A$2:$J$2336,6,FALSE)</f>
        <v>No</v>
      </c>
      <c r="H2004" s="17">
        <f>VLOOKUP($A2004,'Medical Examinations'!$A$2:$J$2336,7,FALSE)</f>
        <v>0</v>
      </c>
      <c r="I2004" t="str">
        <f>VLOOKUP($A2004,'Medical Examinations'!$A$2:$J$2336,8,FALSE)</f>
        <v>No</v>
      </c>
      <c r="J2004" t="str">
        <f>VLOOKUP($A2004,'Medical Examinations'!$A$2:$J$2336,9,FALSE)</f>
        <v>Normal Weight</v>
      </c>
      <c r="K2004" t="str">
        <f>VLOOKUP($A2004,'Medical Examinations'!$A$2:$J$2336,10,FALSE)</f>
        <v>Prediabetes</v>
      </c>
      <c r="L2004" s="18">
        <f>VLOOKUP($A2004,'Hospitalisation Details'!$A$2:$H$2345,2,FALSE)</f>
        <v>35291</v>
      </c>
      <c r="M2004" s="13">
        <f>VLOOKUP($A2004,'Hospitalisation Details'!$A$2:$H$2345,4,FALSE)</f>
        <v>3176.29</v>
      </c>
      <c r="N2004" t="str">
        <f>VLOOKUP($A2004,'Hospitalisation Details'!$A$2:$H$2345,5,FALSE)</f>
        <v>tier - 2</v>
      </c>
      <c r="O2004" t="str">
        <f>VLOOKUP($A2004,'Hospitalisation Details'!$A$2:$H$2345,6,FALSE)</f>
        <v>tier - 2</v>
      </c>
      <c r="P2004" t="str">
        <f>VLOOKUP($A2004,'Hospitalisation Details'!$A$2:$H$2345,7,FALSE)</f>
        <v>R1012</v>
      </c>
      <c r="Q2004" s="17">
        <f>VLOOKUP($A2004,'Hospitalisation Details'!$A$2:$H$2345,8,FALSE)</f>
        <v>26</v>
      </c>
    </row>
    <row r="2005" spans="1:17" x14ac:dyDescent="0.25">
      <c r="A2005" t="str">
        <f>'Customer Names'!A2005</f>
        <v>Id2004</v>
      </c>
      <c r="B2005" t="str">
        <f>VLOOKUP($A2005,'Customer Names'!$A$2:$D$2336,3,FALSE)</f>
        <v>Caitrin</v>
      </c>
      <c r="C2005" s="16">
        <f>VLOOKUP($A2005,'Medical Examinations'!$A$2:$J$2336,2,FALSE)</f>
        <v>33.4</v>
      </c>
      <c r="D2005" s="16">
        <f>VLOOKUP($A2005,'Medical Examinations'!$A$2:$J$2336,3,FALSE)</f>
        <v>5.51</v>
      </c>
      <c r="E2005" t="str">
        <f>VLOOKUP($A2005,'Medical Examinations'!$A$2:$J$2336,4,FALSE)</f>
        <v>No</v>
      </c>
      <c r="F2005" t="str">
        <f>VLOOKUP($A2005,'Medical Examinations'!$A$2:$J$2336,5,FALSE)</f>
        <v>No</v>
      </c>
      <c r="G2005" t="str">
        <f>VLOOKUP($A2005,'Medical Examinations'!$A$2:$J$2336,6,FALSE)</f>
        <v>No</v>
      </c>
      <c r="H2005" s="17">
        <f>VLOOKUP($A2005,'Medical Examinations'!$A$2:$J$2336,7,FALSE)</f>
        <v>0</v>
      </c>
      <c r="I2005" t="str">
        <f>VLOOKUP($A2005,'Medical Examinations'!$A$2:$J$2336,8,FALSE)</f>
        <v>No</v>
      </c>
      <c r="J2005" t="str">
        <f>VLOOKUP($A2005,'Medical Examinations'!$A$2:$J$2336,9,FALSE)</f>
        <v>Obesity</v>
      </c>
      <c r="K2005" t="str">
        <f>VLOOKUP($A2005,'Medical Examinations'!$A$2:$J$2336,10,FALSE)</f>
        <v>Normal</v>
      </c>
      <c r="L2005" s="18">
        <f>VLOOKUP($A2005,'Hospitalisation Details'!$A$2:$H$2345,2,FALSE)</f>
        <v>34521</v>
      </c>
      <c r="M2005" s="13">
        <f>VLOOKUP($A2005,'Hospitalisation Details'!$A$2:$H$2345,4,FALSE)</f>
        <v>3172.02</v>
      </c>
      <c r="N2005" t="str">
        <f>VLOOKUP($A2005,'Hospitalisation Details'!$A$2:$H$2345,5,FALSE)</f>
        <v>tier - 2</v>
      </c>
      <c r="O2005" t="str">
        <f>VLOOKUP($A2005,'Hospitalisation Details'!$A$2:$H$2345,6,FALSE)</f>
        <v>tier - 1</v>
      </c>
      <c r="P2005" t="str">
        <f>VLOOKUP($A2005,'Hospitalisation Details'!$A$2:$H$2345,7,FALSE)</f>
        <v>R1011</v>
      </c>
      <c r="Q2005" s="17">
        <f>VLOOKUP($A2005,'Hospitalisation Details'!$A$2:$H$2345,8,FALSE)</f>
        <v>28</v>
      </c>
    </row>
    <row r="2006" spans="1:17" x14ac:dyDescent="0.25">
      <c r="A2006" t="str">
        <f>'Customer Names'!A2006</f>
        <v>Id2005</v>
      </c>
      <c r="B2006" t="str">
        <f>VLOOKUP($A2006,'Customer Names'!$A$2:$D$2336,3,FALSE)</f>
        <v>Adriana S</v>
      </c>
      <c r="C2006" s="16">
        <f>VLOOKUP($A2006,'Medical Examinations'!$A$2:$J$2336,2,FALSE)</f>
        <v>33.11</v>
      </c>
      <c r="D2006" s="16">
        <f>VLOOKUP($A2006,'Medical Examinations'!$A$2:$J$2336,3,FALSE)</f>
        <v>5.63</v>
      </c>
      <c r="E2006" t="str">
        <f>VLOOKUP($A2006,'Medical Examinations'!$A$2:$J$2336,4,FALSE)</f>
        <v>No</v>
      </c>
      <c r="F2006" t="str">
        <f>VLOOKUP($A2006,'Medical Examinations'!$A$2:$J$2336,5,FALSE)</f>
        <v>No</v>
      </c>
      <c r="G2006" t="str">
        <f>VLOOKUP($A2006,'Medical Examinations'!$A$2:$J$2336,6,FALSE)</f>
        <v>No</v>
      </c>
      <c r="H2006" s="17">
        <f>VLOOKUP($A2006,'Medical Examinations'!$A$2:$J$2336,7,FALSE)</f>
        <v>0</v>
      </c>
      <c r="I2006" t="str">
        <f>VLOOKUP($A2006,'Medical Examinations'!$A$2:$J$2336,8,FALSE)</f>
        <v>No</v>
      </c>
      <c r="J2006" t="str">
        <f>VLOOKUP($A2006,'Medical Examinations'!$A$2:$J$2336,9,FALSE)</f>
        <v>Obesity</v>
      </c>
      <c r="K2006" t="str">
        <f>VLOOKUP($A2006,'Medical Examinations'!$A$2:$J$2336,10,FALSE)</f>
        <v>Normal</v>
      </c>
      <c r="L2006" s="18">
        <f>VLOOKUP($A2006,'Hospitalisation Details'!$A$2:$H$2345,2,FALSE)</f>
        <v>34632</v>
      </c>
      <c r="M2006" s="13">
        <f>VLOOKUP($A2006,'Hospitalisation Details'!$A$2:$H$2345,4,FALSE)</f>
        <v>3171.61</v>
      </c>
      <c r="N2006" t="str">
        <f>VLOOKUP($A2006,'Hospitalisation Details'!$A$2:$H$2345,5,FALSE)</f>
        <v>tier - 2</v>
      </c>
      <c r="O2006" t="str">
        <f>VLOOKUP($A2006,'Hospitalisation Details'!$A$2:$H$2345,6,FALSE)</f>
        <v>tier - 3</v>
      </c>
      <c r="P2006" t="str">
        <f>VLOOKUP($A2006,'Hospitalisation Details'!$A$2:$H$2345,7,FALSE)</f>
        <v>R1013</v>
      </c>
      <c r="Q2006" s="17">
        <f>VLOOKUP($A2006,'Hospitalisation Details'!$A$2:$H$2345,8,FALSE)</f>
        <v>28</v>
      </c>
    </row>
    <row r="2007" spans="1:17" x14ac:dyDescent="0.25">
      <c r="A2007" t="str">
        <f>'Customer Names'!A2007</f>
        <v>Id2006</v>
      </c>
      <c r="B2007" t="str">
        <f>VLOOKUP($A2007,'Customer Names'!$A$2:$D$2336,3,FALSE)</f>
        <v>Megan</v>
      </c>
      <c r="C2007" s="16">
        <f>VLOOKUP($A2007,'Medical Examinations'!$A$2:$J$2336,2,FALSE)</f>
        <v>16.815000000000001</v>
      </c>
      <c r="D2007" s="16">
        <f>VLOOKUP($A2007,'Medical Examinations'!$A$2:$J$2336,3,FALSE)</f>
        <v>5.29</v>
      </c>
      <c r="E2007" t="str">
        <f>VLOOKUP($A2007,'Medical Examinations'!$A$2:$J$2336,4,FALSE)</f>
        <v>yes</v>
      </c>
      <c r="F2007" t="str">
        <f>VLOOKUP($A2007,'Medical Examinations'!$A$2:$J$2336,5,FALSE)</f>
        <v>No</v>
      </c>
      <c r="G2007" t="str">
        <f>VLOOKUP($A2007,'Medical Examinations'!$A$2:$J$2336,6,FALSE)</f>
        <v>No</v>
      </c>
      <c r="H2007" s="17">
        <f>VLOOKUP($A2007,'Medical Examinations'!$A$2:$J$2336,7,FALSE)</f>
        <v>0</v>
      </c>
      <c r="I2007" t="str">
        <f>VLOOKUP($A2007,'Medical Examinations'!$A$2:$J$2336,8,FALSE)</f>
        <v>No</v>
      </c>
      <c r="J2007" t="str">
        <f>VLOOKUP($A2007,'Medical Examinations'!$A$2:$J$2336,9,FALSE)</f>
        <v>Underweight</v>
      </c>
      <c r="K2007" t="str">
        <f>VLOOKUP($A2007,'Medical Examinations'!$A$2:$J$2336,10,FALSE)</f>
        <v>Normal</v>
      </c>
      <c r="L2007" s="18">
        <f>VLOOKUP($A2007,'Hospitalisation Details'!$A$2:$H$2345,2,FALSE)</f>
        <v>37132</v>
      </c>
      <c r="M2007" s="13">
        <f>VLOOKUP($A2007,'Hospitalisation Details'!$A$2:$H$2345,4,FALSE)</f>
        <v>3167.46</v>
      </c>
      <c r="N2007" t="str">
        <f>VLOOKUP($A2007,'Hospitalisation Details'!$A$2:$H$2345,5,FALSE)</f>
        <v>tier - 2</v>
      </c>
      <c r="O2007" t="str">
        <f>VLOOKUP($A2007,'Hospitalisation Details'!$A$2:$H$2345,6,FALSE)</f>
        <v>tier - 3</v>
      </c>
      <c r="P2007" t="str">
        <f>VLOOKUP($A2007,'Hospitalisation Details'!$A$2:$H$2345,7,FALSE)</f>
        <v>R1024</v>
      </c>
      <c r="Q2007" s="17">
        <f>VLOOKUP($A2007,'Hospitalisation Details'!$A$2:$H$2345,8,FALSE)</f>
        <v>21</v>
      </c>
    </row>
    <row r="2008" spans="1:17" x14ac:dyDescent="0.25">
      <c r="A2008" t="str">
        <f>'Customer Names'!A2008</f>
        <v>Id2007</v>
      </c>
      <c r="B2008" t="str">
        <f>VLOOKUP($A2008,'Customer Names'!$A$2:$D$2336,3,FALSE)</f>
        <v>Kristen M</v>
      </c>
      <c r="C2008" s="16">
        <f>VLOOKUP($A2008,'Medical Examinations'!$A$2:$J$2336,2,FALSE)</f>
        <v>25.61</v>
      </c>
      <c r="D2008" s="16">
        <f>VLOOKUP($A2008,'Medical Examinations'!$A$2:$J$2336,3,FALSE)</f>
        <v>4</v>
      </c>
      <c r="E2008" t="str">
        <f>VLOOKUP($A2008,'Medical Examinations'!$A$2:$J$2336,4,FALSE)</f>
        <v>No</v>
      </c>
      <c r="F2008" t="str">
        <f>VLOOKUP($A2008,'Medical Examinations'!$A$2:$J$2336,5,FALSE)</f>
        <v>No</v>
      </c>
      <c r="G2008" t="str">
        <f>VLOOKUP($A2008,'Medical Examinations'!$A$2:$J$2336,6,FALSE)</f>
        <v>Yes</v>
      </c>
      <c r="H2008" s="17">
        <f>VLOOKUP($A2008,'Medical Examinations'!$A$2:$J$2336,7,FALSE)</f>
        <v>1</v>
      </c>
      <c r="I2008" t="str">
        <f>VLOOKUP($A2008,'Medical Examinations'!$A$2:$J$2336,8,FALSE)</f>
        <v>No</v>
      </c>
      <c r="J2008" t="str">
        <f>VLOOKUP($A2008,'Medical Examinations'!$A$2:$J$2336,9,FALSE)</f>
        <v>Overweight</v>
      </c>
      <c r="K2008" t="str">
        <f>VLOOKUP($A2008,'Medical Examinations'!$A$2:$J$2336,10,FALSE)</f>
        <v>Normal</v>
      </c>
      <c r="L2008" s="18">
        <f>VLOOKUP($A2008,'Hospitalisation Details'!$A$2:$H$2345,2,FALSE)</f>
        <v>34237</v>
      </c>
      <c r="M2008" s="13">
        <f>VLOOKUP($A2008,'Hospitalisation Details'!$A$2:$H$2345,4,FALSE)</f>
        <v>3162.02</v>
      </c>
      <c r="N2008" t="str">
        <f>VLOOKUP($A2008,'Hospitalisation Details'!$A$2:$H$2345,5,FALSE)</f>
        <v>tier - 2</v>
      </c>
      <c r="O2008" t="str">
        <f>VLOOKUP($A2008,'Hospitalisation Details'!$A$2:$H$2345,6,FALSE)</f>
        <v>tier - 3</v>
      </c>
      <c r="P2008" t="str">
        <f>VLOOKUP($A2008,'Hospitalisation Details'!$A$2:$H$2345,7,FALSE)</f>
        <v>R1013</v>
      </c>
      <c r="Q2008" s="17">
        <f>VLOOKUP($A2008,'Hospitalisation Details'!$A$2:$H$2345,8,FALSE)</f>
        <v>29</v>
      </c>
    </row>
    <row r="2009" spans="1:17" x14ac:dyDescent="0.25">
      <c r="A2009" t="str">
        <f>'Customer Names'!A2009</f>
        <v>Id2008</v>
      </c>
      <c r="B2009" t="str">
        <f>VLOOKUP($A2009,'Customer Names'!$A$2:$D$2336,3,FALSE)</f>
        <v>Alix</v>
      </c>
      <c r="C2009" s="16">
        <f>VLOOKUP($A2009,'Medical Examinations'!$A$2:$J$2336,2,FALSE)</f>
        <v>25.8</v>
      </c>
      <c r="D2009" s="16">
        <f>VLOOKUP($A2009,'Medical Examinations'!$A$2:$J$2336,3,FALSE)</f>
        <v>5.49</v>
      </c>
      <c r="E2009" t="str">
        <f>VLOOKUP($A2009,'Medical Examinations'!$A$2:$J$2336,4,FALSE)</f>
        <v>No</v>
      </c>
      <c r="F2009" t="str">
        <f>VLOOKUP($A2009,'Medical Examinations'!$A$2:$J$2336,5,FALSE)</f>
        <v>No</v>
      </c>
      <c r="G2009" t="str">
        <f>VLOOKUP($A2009,'Medical Examinations'!$A$2:$J$2336,6,FALSE)</f>
        <v>No</v>
      </c>
      <c r="H2009" s="17">
        <f>VLOOKUP($A2009,'Medical Examinations'!$A$2:$J$2336,7,FALSE)</f>
        <v>0</v>
      </c>
      <c r="I2009" t="str">
        <f>VLOOKUP($A2009,'Medical Examinations'!$A$2:$J$2336,8,FALSE)</f>
        <v>No</v>
      </c>
      <c r="J2009" t="str">
        <f>VLOOKUP($A2009,'Medical Examinations'!$A$2:$J$2336,9,FALSE)</f>
        <v>Overweight</v>
      </c>
      <c r="K2009" t="str">
        <f>VLOOKUP($A2009,'Medical Examinations'!$A$2:$J$2336,10,FALSE)</f>
        <v>Normal</v>
      </c>
      <c r="L2009" s="18">
        <f>VLOOKUP($A2009,'Hospitalisation Details'!$A$2:$H$2345,2,FALSE)</f>
        <v>34525</v>
      </c>
      <c r="M2009" s="13">
        <f>VLOOKUP($A2009,'Hospitalisation Details'!$A$2:$H$2345,4,FALSE)</f>
        <v>3161.45</v>
      </c>
      <c r="N2009" t="str">
        <f>VLOOKUP($A2009,'Hospitalisation Details'!$A$2:$H$2345,5,FALSE)</f>
        <v>tier - 2</v>
      </c>
      <c r="O2009" t="str">
        <f>VLOOKUP($A2009,'Hospitalisation Details'!$A$2:$H$2345,6,FALSE)</f>
        <v>tier - 1</v>
      </c>
      <c r="P2009" t="str">
        <f>VLOOKUP($A2009,'Hospitalisation Details'!$A$2:$H$2345,7,FALSE)</f>
        <v>R1011</v>
      </c>
      <c r="Q2009" s="17">
        <f>VLOOKUP($A2009,'Hospitalisation Details'!$A$2:$H$2345,8,FALSE)</f>
        <v>28</v>
      </c>
    </row>
    <row r="2010" spans="1:17" x14ac:dyDescent="0.25">
      <c r="A2010" t="str">
        <f>'Customer Names'!A2010</f>
        <v>Id2009</v>
      </c>
      <c r="B2010" t="str">
        <f>VLOOKUP($A2010,'Customer Names'!$A$2:$D$2336,3,FALSE)</f>
        <v>Kakushin</v>
      </c>
      <c r="C2010" s="16">
        <f>VLOOKUP($A2010,'Medical Examinations'!$A$2:$J$2336,2,FALSE)</f>
        <v>27.39</v>
      </c>
      <c r="D2010" s="16">
        <f>VLOOKUP($A2010,'Medical Examinations'!$A$2:$J$2336,3,FALSE)</f>
        <v>5.34</v>
      </c>
      <c r="E2010" t="str">
        <f>VLOOKUP($A2010,'Medical Examinations'!$A$2:$J$2336,4,FALSE)</f>
        <v>No</v>
      </c>
      <c r="F2010" t="str">
        <f>VLOOKUP($A2010,'Medical Examinations'!$A$2:$J$2336,5,FALSE)</f>
        <v>No</v>
      </c>
      <c r="G2010" t="str">
        <f>VLOOKUP($A2010,'Medical Examinations'!$A$2:$J$2336,6,FALSE)</f>
        <v>No</v>
      </c>
      <c r="H2010" s="17">
        <f>VLOOKUP($A2010,'Medical Examinations'!$A$2:$J$2336,7,FALSE)</f>
        <v>0</v>
      </c>
      <c r="I2010" t="str">
        <f>VLOOKUP($A2010,'Medical Examinations'!$A$2:$J$2336,8,FALSE)</f>
        <v>No</v>
      </c>
      <c r="J2010" t="str">
        <f>VLOOKUP($A2010,'Medical Examinations'!$A$2:$J$2336,9,FALSE)</f>
        <v>Overweight</v>
      </c>
      <c r="K2010" t="str">
        <f>VLOOKUP($A2010,'Medical Examinations'!$A$2:$J$2336,10,FALSE)</f>
        <v>Normal</v>
      </c>
      <c r="L2010" s="18">
        <f>VLOOKUP($A2010,'Hospitalisation Details'!$A$2:$H$2345,2,FALSE)</f>
        <v>36336</v>
      </c>
      <c r="M2010" s="13">
        <f>VLOOKUP($A2010,'Hospitalisation Details'!$A$2:$H$2345,4,FALSE)</f>
        <v>3128.35</v>
      </c>
      <c r="N2010" t="str">
        <f>VLOOKUP($A2010,'Hospitalisation Details'!$A$2:$H$2345,5,FALSE)</f>
        <v>tier - 2</v>
      </c>
      <c r="O2010" t="str">
        <f>VLOOKUP($A2010,'Hospitalisation Details'!$A$2:$H$2345,6,FALSE)</f>
        <v>tier - 3</v>
      </c>
      <c r="P2010" t="str">
        <f>VLOOKUP($A2010,'Hospitalisation Details'!$A$2:$H$2345,7,FALSE)</f>
        <v>R1021</v>
      </c>
      <c r="Q2010" s="17">
        <f>VLOOKUP($A2010,'Hospitalisation Details'!$A$2:$H$2345,8,FALSE)</f>
        <v>23</v>
      </c>
    </row>
    <row r="2011" spans="1:17" x14ac:dyDescent="0.25">
      <c r="A2011" t="str">
        <f>'Customer Names'!A2011</f>
        <v>Id2010</v>
      </c>
      <c r="B2011" t="str">
        <f>VLOOKUP($A2011,'Customer Names'!$A$2:$D$2336,3,FALSE)</f>
        <v>Michael J</v>
      </c>
      <c r="C2011" s="16">
        <f>VLOOKUP($A2011,'Medical Examinations'!$A$2:$J$2336,2,FALSE)</f>
        <v>17.03</v>
      </c>
      <c r="D2011" s="16">
        <f>VLOOKUP($A2011,'Medical Examinations'!$A$2:$J$2336,3,FALSE)</f>
        <v>4.12</v>
      </c>
      <c r="E2011" t="str">
        <f>VLOOKUP($A2011,'Medical Examinations'!$A$2:$J$2336,4,FALSE)</f>
        <v>No</v>
      </c>
      <c r="F2011" t="str">
        <f>VLOOKUP($A2011,'Medical Examinations'!$A$2:$J$2336,5,FALSE)</f>
        <v>No</v>
      </c>
      <c r="G2011" t="str">
        <f>VLOOKUP($A2011,'Medical Examinations'!$A$2:$J$2336,6,FALSE)</f>
        <v>No</v>
      </c>
      <c r="H2011" s="17">
        <f>VLOOKUP($A2011,'Medical Examinations'!$A$2:$J$2336,7,FALSE)</f>
        <v>1</v>
      </c>
      <c r="I2011" t="str">
        <f>VLOOKUP($A2011,'Medical Examinations'!$A$2:$J$2336,8,FALSE)</f>
        <v>No</v>
      </c>
      <c r="J2011" t="str">
        <f>VLOOKUP($A2011,'Medical Examinations'!$A$2:$J$2336,9,FALSE)</f>
        <v>Underweight</v>
      </c>
      <c r="K2011" t="str">
        <f>VLOOKUP($A2011,'Medical Examinations'!$A$2:$J$2336,10,FALSE)</f>
        <v>Normal</v>
      </c>
      <c r="L2011" s="18">
        <f>VLOOKUP($A2011,'Hospitalisation Details'!$A$2:$H$2345,2,FALSE)</f>
        <v>31990</v>
      </c>
      <c r="M2011" s="13">
        <f>VLOOKUP($A2011,'Hospitalisation Details'!$A$2:$H$2345,4,FALSE)</f>
        <v>3088.06</v>
      </c>
      <c r="N2011" t="str">
        <f>VLOOKUP($A2011,'Hospitalisation Details'!$A$2:$H$2345,5,FALSE)</f>
        <v>tier - 2</v>
      </c>
      <c r="O2011" t="str">
        <f>VLOOKUP($A2011,'Hospitalisation Details'!$A$2:$H$2345,6,FALSE)</f>
        <v>tier - 2</v>
      </c>
      <c r="P2011" t="str">
        <f>VLOOKUP($A2011,'Hospitalisation Details'!$A$2:$H$2345,7,FALSE)</f>
        <v>R1013</v>
      </c>
      <c r="Q2011" s="17">
        <f>VLOOKUP($A2011,'Hospitalisation Details'!$A$2:$H$2345,8,FALSE)</f>
        <v>35</v>
      </c>
    </row>
    <row r="2012" spans="1:17" x14ac:dyDescent="0.25">
      <c r="A2012" t="str">
        <f>'Customer Names'!A2012</f>
        <v>Id2011</v>
      </c>
      <c r="B2012" t="str">
        <f>VLOOKUP($A2012,'Customer Names'!$A$2:$D$2336,3,FALSE)</f>
        <v>Bradley</v>
      </c>
      <c r="C2012" s="16">
        <f>VLOOKUP($A2012,'Medical Examinations'!$A$2:$J$2336,2,FALSE)</f>
        <v>23.75</v>
      </c>
      <c r="D2012" s="16">
        <f>VLOOKUP($A2012,'Medical Examinations'!$A$2:$J$2336,3,FALSE)</f>
        <v>5.49</v>
      </c>
      <c r="E2012" t="str">
        <f>VLOOKUP($A2012,'Medical Examinations'!$A$2:$J$2336,4,FALSE)</f>
        <v>yes</v>
      </c>
      <c r="F2012" t="str">
        <f>VLOOKUP($A2012,'Medical Examinations'!$A$2:$J$2336,5,FALSE)</f>
        <v>No</v>
      </c>
      <c r="G2012" t="str">
        <f>VLOOKUP($A2012,'Medical Examinations'!$A$2:$J$2336,6,FALSE)</f>
        <v>No</v>
      </c>
      <c r="H2012" s="17">
        <f>VLOOKUP($A2012,'Medical Examinations'!$A$2:$J$2336,7,FALSE)</f>
        <v>0</v>
      </c>
      <c r="I2012" t="str">
        <f>VLOOKUP($A2012,'Medical Examinations'!$A$2:$J$2336,8,FALSE)</f>
        <v>No</v>
      </c>
      <c r="J2012" t="str">
        <f>VLOOKUP($A2012,'Medical Examinations'!$A$2:$J$2336,9,FALSE)</f>
        <v>Normal Weight</v>
      </c>
      <c r="K2012" t="str">
        <f>VLOOKUP($A2012,'Medical Examinations'!$A$2:$J$2336,10,FALSE)</f>
        <v>Normal</v>
      </c>
      <c r="L2012" s="18">
        <f>VLOOKUP($A2012,'Hospitalisation Details'!$A$2:$H$2345,2,FALSE)</f>
        <v>37177</v>
      </c>
      <c r="M2012" s="13">
        <f>VLOOKUP($A2012,'Hospitalisation Details'!$A$2:$H$2345,4,FALSE)</f>
        <v>3077.1</v>
      </c>
      <c r="N2012" t="str">
        <f>VLOOKUP($A2012,'Hospitalisation Details'!$A$2:$H$2345,5,FALSE)</f>
        <v>tier - 2</v>
      </c>
      <c r="O2012" t="str">
        <f>VLOOKUP($A2012,'Hospitalisation Details'!$A$2:$H$2345,6,FALSE)</f>
        <v>tier - 1</v>
      </c>
      <c r="P2012" t="str">
        <f>VLOOKUP($A2012,'Hospitalisation Details'!$A$2:$H$2345,7,FALSE)</f>
        <v>R1012</v>
      </c>
      <c r="Q2012" s="17">
        <f>VLOOKUP($A2012,'Hospitalisation Details'!$A$2:$H$2345,8,FALSE)</f>
        <v>21</v>
      </c>
    </row>
    <row r="2013" spans="1:17" x14ac:dyDescent="0.25">
      <c r="A2013" t="str">
        <f>'Customer Names'!A2013</f>
        <v>Id2012</v>
      </c>
      <c r="B2013" t="str">
        <f>VLOOKUP($A2013,'Customer Names'!$A$2:$D$2336,3,FALSE)</f>
        <v>Matt</v>
      </c>
      <c r="C2013" s="16">
        <f>VLOOKUP($A2013,'Medical Examinations'!$A$2:$J$2336,2,FALSE)</f>
        <v>26.03</v>
      </c>
      <c r="D2013" s="16">
        <f>VLOOKUP($A2013,'Medical Examinations'!$A$2:$J$2336,3,FALSE)</f>
        <v>5.1100000000000003</v>
      </c>
      <c r="E2013" t="str">
        <f>VLOOKUP($A2013,'Medical Examinations'!$A$2:$J$2336,4,FALSE)</f>
        <v>yes</v>
      </c>
      <c r="F2013" t="str">
        <f>VLOOKUP($A2013,'Medical Examinations'!$A$2:$J$2336,5,FALSE)</f>
        <v>No</v>
      </c>
      <c r="G2013" t="str">
        <f>VLOOKUP($A2013,'Medical Examinations'!$A$2:$J$2336,6,FALSE)</f>
        <v>No</v>
      </c>
      <c r="H2013" s="17">
        <f>VLOOKUP($A2013,'Medical Examinations'!$A$2:$J$2336,7,FALSE)</f>
        <v>1</v>
      </c>
      <c r="I2013" t="str">
        <f>VLOOKUP($A2013,'Medical Examinations'!$A$2:$J$2336,8,FALSE)</f>
        <v>No</v>
      </c>
      <c r="J2013" t="str">
        <f>VLOOKUP($A2013,'Medical Examinations'!$A$2:$J$2336,9,FALSE)</f>
        <v>Overweight</v>
      </c>
      <c r="K2013" t="str">
        <f>VLOOKUP($A2013,'Medical Examinations'!$A$2:$J$2336,10,FALSE)</f>
        <v>Normal</v>
      </c>
      <c r="L2013" s="18">
        <f>VLOOKUP($A2013,'Hospitalisation Details'!$A$2:$H$2345,2,FALSE)</f>
        <v>34952</v>
      </c>
      <c r="M2013" s="13">
        <f>VLOOKUP($A2013,'Hospitalisation Details'!$A$2:$H$2345,4,FALSE)</f>
        <v>3070.81</v>
      </c>
      <c r="N2013" t="str">
        <f>VLOOKUP($A2013,'Hospitalisation Details'!$A$2:$H$2345,5,FALSE)</f>
        <v>tier - 3</v>
      </c>
      <c r="O2013" t="str">
        <f>VLOOKUP($A2013,'Hospitalisation Details'!$A$2:$H$2345,6,FALSE)</f>
        <v>tier - 1</v>
      </c>
      <c r="P2013" t="str">
        <f>VLOOKUP($A2013,'Hospitalisation Details'!$A$2:$H$2345,7,FALSE)</f>
        <v>R1017</v>
      </c>
      <c r="Q2013" s="17">
        <f>VLOOKUP($A2013,'Hospitalisation Details'!$A$2:$H$2345,8,FALSE)</f>
        <v>27</v>
      </c>
    </row>
    <row r="2014" spans="1:17" x14ac:dyDescent="0.25">
      <c r="A2014" t="str">
        <f>'Customer Names'!A2014</f>
        <v>Id2013</v>
      </c>
      <c r="B2014" t="str">
        <f>VLOOKUP($A2014,'Customer Names'!$A$2:$D$2336,3,FALSE)</f>
        <v>Amanda C.</v>
      </c>
      <c r="C2014" s="16">
        <f>VLOOKUP($A2014,'Medical Examinations'!$A$2:$J$2336,2,FALSE)</f>
        <v>16.079999999999998</v>
      </c>
      <c r="D2014" s="16">
        <f>VLOOKUP($A2014,'Medical Examinations'!$A$2:$J$2336,3,FALSE)</f>
        <v>5.94</v>
      </c>
      <c r="E2014" t="str">
        <f>VLOOKUP($A2014,'Medical Examinations'!$A$2:$J$2336,4,FALSE)</f>
        <v>No</v>
      </c>
      <c r="F2014" t="str">
        <f>VLOOKUP($A2014,'Medical Examinations'!$A$2:$J$2336,5,FALSE)</f>
        <v>No</v>
      </c>
      <c r="G2014" t="str">
        <f>VLOOKUP($A2014,'Medical Examinations'!$A$2:$J$2336,6,FALSE)</f>
        <v>No</v>
      </c>
      <c r="H2014" s="17">
        <f>VLOOKUP($A2014,'Medical Examinations'!$A$2:$J$2336,7,FALSE)</f>
        <v>0</v>
      </c>
      <c r="I2014" t="str">
        <f>VLOOKUP($A2014,'Medical Examinations'!$A$2:$J$2336,8,FALSE)</f>
        <v>No</v>
      </c>
      <c r="J2014" t="str">
        <f>VLOOKUP($A2014,'Medical Examinations'!$A$2:$J$2336,9,FALSE)</f>
        <v>Underweight</v>
      </c>
      <c r="K2014" t="str">
        <f>VLOOKUP($A2014,'Medical Examinations'!$A$2:$J$2336,10,FALSE)</f>
        <v>Prediabetes</v>
      </c>
      <c r="L2014" s="18">
        <f>VLOOKUP($A2014,'Hospitalisation Details'!$A$2:$H$2345,2,FALSE)</f>
        <v>32782</v>
      </c>
      <c r="M2014" s="13">
        <f>VLOOKUP($A2014,'Hospitalisation Details'!$A$2:$H$2345,4,FALSE)</f>
        <v>3065.49</v>
      </c>
      <c r="N2014" t="str">
        <f>VLOOKUP($A2014,'Hospitalisation Details'!$A$2:$H$2345,5,FALSE)</f>
        <v>tier - 2</v>
      </c>
      <c r="O2014" t="str">
        <f>VLOOKUP($A2014,'Hospitalisation Details'!$A$2:$H$2345,6,FALSE)</f>
        <v>tier - 1</v>
      </c>
      <c r="P2014" t="str">
        <f>VLOOKUP($A2014,'Hospitalisation Details'!$A$2:$H$2345,7,FALSE)</f>
        <v>R1012</v>
      </c>
      <c r="Q2014" s="17">
        <f>VLOOKUP($A2014,'Hospitalisation Details'!$A$2:$H$2345,8,FALSE)</f>
        <v>33</v>
      </c>
    </row>
    <row r="2015" spans="1:17" x14ac:dyDescent="0.25">
      <c r="A2015" t="str">
        <f>'Customer Names'!A2015</f>
        <v>Id2014</v>
      </c>
      <c r="B2015" t="str">
        <f>VLOOKUP($A2015,'Customer Names'!$A$2:$D$2336,3,FALSE)</f>
        <v>Valur</v>
      </c>
      <c r="C2015" s="16">
        <f>VLOOKUP($A2015,'Medical Examinations'!$A$2:$J$2336,2,FALSE)</f>
        <v>30.875</v>
      </c>
      <c r="D2015" s="16">
        <f>VLOOKUP($A2015,'Medical Examinations'!$A$2:$J$2336,3,FALSE)</f>
        <v>5.54</v>
      </c>
      <c r="E2015" t="str">
        <f>VLOOKUP($A2015,'Medical Examinations'!$A$2:$J$2336,4,FALSE)</f>
        <v>No</v>
      </c>
      <c r="F2015" t="str">
        <f>VLOOKUP($A2015,'Medical Examinations'!$A$2:$J$2336,5,FALSE)</f>
        <v>No</v>
      </c>
      <c r="G2015" t="str">
        <f>VLOOKUP($A2015,'Medical Examinations'!$A$2:$J$2336,6,FALSE)</f>
        <v>No</v>
      </c>
      <c r="H2015" s="17">
        <f>VLOOKUP($A2015,'Medical Examinations'!$A$2:$J$2336,7,FALSE)</f>
        <v>0</v>
      </c>
      <c r="I2015" t="str">
        <f>VLOOKUP($A2015,'Medical Examinations'!$A$2:$J$2336,8,FALSE)</f>
        <v>No</v>
      </c>
      <c r="J2015" t="str">
        <f>VLOOKUP($A2015,'Medical Examinations'!$A$2:$J$2336,9,FALSE)</f>
        <v>Obesity</v>
      </c>
      <c r="K2015" t="str">
        <f>VLOOKUP($A2015,'Medical Examinations'!$A$2:$J$2336,10,FALSE)</f>
        <v>Normal</v>
      </c>
      <c r="L2015" s="18">
        <f>VLOOKUP($A2015,'Hospitalisation Details'!$A$2:$H$2345,2,FALSE)</f>
        <v>34603</v>
      </c>
      <c r="M2015" s="13">
        <f>VLOOKUP($A2015,'Hospitalisation Details'!$A$2:$H$2345,4,FALSE)</f>
        <v>3062.51</v>
      </c>
      <c r="N2015" t="str">
        <f>VLOOKUP($A2015,'Hospitalisation Details'!$A$2:$H$2345,5,FALSE)</f>
        <v>tier - 3</v>
      </c>
      <c r="O2015" t="str">
        <f>VLOOKUP($A2015,'Hospitalisation Details'!$A$2:$H$2345,6,FALSE)</f>
        <v>tier - 1</v>
      </c>
      <c r="P2015" t="str">
        <f>VLOOKUP($A2015,'Hospitalisation Details'!$A$2:$H$2345,7,FALSE)</f>
        <v>R1012</v>
      </c>
      <c r="Q2015" s="17">
        <f>VLOOKUP($A2015,'Hospitalisation Details'!$A$2:$H$2345,8,FALSE)</f>
        <v>28</v>
      </c>
    </row>
    <row r="2016" spans="1:17" x14ac:dyDescent="0.25">
      <c r="A2016" t="str">
        <f>'Customer Names'!A2016</f>
        <v>Id2015</v>
      </c>
      <c r="B2016" t="str">
        <f>VLOOKUP($A2016,'Customer Names'!$A$2:$D$2336,3,FALSE)</f>
        <v>Erica J</v>
      </c>
      <c r="C2016" s="16">
        <f>VLOOKUP($A2016,'Medical Examinations'!$A$2:$J$2336,2,FALSE)</f>
        <v>31.79</v>
      </c>
      <c r="D2016" s="16">
        <f>VLOOKUP($A2016,'Medical Examinations'!$A$2:$J$2336,3,FALSE)</f>
        <v>7.09</v>
      </c>
      <c r="E2016" t="str">
        <f>VLOOKUP($A2016,'Medical Examinations'!$A$2:$J$2336,4,FALSE)</f>
        <v>No</v>
      </c>
      <c r="F2016" t="str">
        <f>VLOOKUP($A2016,'Medical Examinations'!$A$2:$J$2336,5,FALSE)</f>
        <v>No</v>
      </c>
      <c r="G2016" t="str">
        <f>VLOOKUP($A2016,'Medical Examinations'!$A$2:$J$2336,6,FALSE)</f>
        <v>No</v>
      </c>
      <c r="H2016" s="17">
        <f>VLOOKUP($A2016,'Medical Examinations'!$A$2:$J$2336,7,FALSE)</f>
        <v>0</v>
      </c>
      <c r="I2016" t="str">
        <f>VLOOKUP($A2016,'Medical Examinations'!$A$2:$J$2336,8,FALSE)</f>
        <v>No</v>
      </c>
      <c r="J2016" t="str">
        <f>VLOOKUP($A2016,'Medical Examinations'!$A$2:$J$2336,9,FALSE)</f>
        <v>Obesity</v>
      </c>
      <c r="K2016" t="str">
        <f>VLOOKUP($A2016,'Medical Examinations'!$A$2:$J$2336,10,FALSE)</f>
        <v>Diabetes</v>
      </c>
      <c r="L2016" s="18">
        <f>VLOOKUP($A2016,'Hospitalisation Details'!$A$2:$H$2345,2,FALSE)</f>
        <v>37428</v>
      </c>
      <c r="M2016" s="13">
        <f>VLOOKUP($A2016,'Hospitalisation Details'!$A$2:$H$2345,4,FALSE)</f>
        <v>3056.39</v>
      </c>
      <c r="N2016" t="str">
        <f>VLOOKUP($A2016,'Hospitalisation Details'!$A$2:$H$2345,5,FALSE)</f>
        <v>tier - 2</v>
      </c>
      <c r="O2016" t="str">
        <f>VLOOKUP($A2016,'Hospitalisation Details'!$A$2:$H$2345,6,FALSE)</f>
        <v>tier - 3</v>
      </c>
      <c r="P2016" t="str">
        <f>VLOOKUP($A2016,'Hospitalisation Details'!$A$2:$H$2345,7,FALSE)</f>
        <v>R1013</v>
      </c>
      <c r="Q2016" s="17">
        <f>VLOOKUP($A2016,'Hospitalisation Details'!$A$2:$H$2345,8,FALSE)</f>
        <v>20</v>
      </c>
    </row>
    <row r="2017" spans="1:17" x14ac:dyDescent="0.25">
      <c r="A2017" t="str">
        <f>'Customer Names'!A2017</f>
        <v>Id2016</v>
      </c>
      <c r="B2017" t="str">
        <f>VLOOKUP($A2017,'Customer Names'!$A$2:$D$2336,3,FALSE)</f>
        <v>Stephen F.</v>
      </c>
      <c r="C2017" s="16">
        <f>VLOOKUP($A2017,'Medical Examinations'!$A$2:$J$2336,2,FALSE)</f>
        <v>28.48</v>
      </c>
      <c r="D2017" s="16">
        <f>VLOOKUP($A2017,'Medical Examinations'!$A$2:$J$2336,3,FALSE)</f>
        <v>6.22</v>
      </c>
      <c r="E2017" t="str">
        <f>VLOOKUP($A2017,'Medical Examinations'!$A$2:$J$2336,4,FALSE)</f>
        <v>yes</v>
      </c>
      <c r="F2017" t="str">
        <f>VLOOKUP($A2017,'Medical Examinations'!$A$2:$J$2336,5,FALSE)</f>
        <v>No</v>
      </c>
      <c r="G2017" t="str">
        <f>VLOOKUP($A2017,'Medical Examinations'!$A$2:$J$2336,6,FALSE)</f>
        <v>Yes</v>
      </c>
      <c r="H2017" s="17">
        <f>VLOOKUP($A2017,'Medical Examinations'!$A$2:$J$2336,7,FALSE)</f>
        <v>1</v>
      </c>
      <c r="I2017" t="str">
        <f>VLOOKUP($A2017,'Medical Examinations'!$A$2:$J$2336,8,FALSE)</f>
        <v>No</v>
      </c>
      <c r="J2017" t="str">
        <f>VLOOKUP($A2017,'Medical Examinations'!$A$2:$J$2336,9,FALSE)</f>
        <v>Overweight</v>
      </c>
      <c r="K2017" t="str">
        <f>VLOOKUP($A2017,'Medical Examinations'!$A$2:$J$2336,10,FALSE)</f>
        <v>Prediabetes</v>
      </c>
      <c r="L2017" s="18">
        <f>VLOOKUP($A2017,'Hospitalisation Details'!$A$2:$H$2345,2,FALSE)</f>
        <v>35786</v>
      </c>
      <c r="M2017" s="13">
        <f>VLOOKUP($A2017,'Hospitalisation Details'!$A$2:$H$2345,4,FALSE)</f>
        <v>3051.73</v>
      </c>
      <c r="N2017" t="str">
        <f>VLOOKUP($A2017,'Hospitalisation Details'!$A$2:$H$2345,5,FALSE)</f>
        <v>tier - 2</v>
      </c>
      <c r="O2017" t="str">
        <f>VLOOKUP($A2017,'Hospitalisation Details'!$A$2:$H$2345,6,FALSE)</f>
        <v>tier - 2</v>
      </c>
      <c r="P2017" t="str">
        <f>VLOOKUP($A2017,'Hospitalisation Details'!$A$2:$H$2345,7,FALSE)</f>
        <v>R1011</v>
      </c>
      <c r="Q2017" s="17">
        <f>VLOOKUP($A2017,'Hospitalisation Details'!$A$2:$H$2345,8,FALSE)</f>
        <v>25</v>
      </c>
    </row>
    <row r="2018" spans="1:17" x14ac:dyDescent="0.25">
      <c r="A2018" t="str">
        <f>'Customer Names'!A2018</f>
        <v>Id2017</v>
      </c>
      <c r="B2018" t="str">
        <f>VLOOKUP($A2018,'Customer Names'!$A$2:$D$2336,3,FALSE)</f>
        <v>Lissa</v>
      </c>
      <c r="C2018" s="16">
        <f>VLOOKUP($A2018,'Medical Examinations'!$A$2:$J$2336,2,FALSE)</f>
        <v>26.6</v>
      </c>
      <c r="D2018" s="16">
        <f>VLOOKUP($A2018,'Medical Examinations'!$A$2:$J$2336,3,FALSE)</f>
        <v>4.33</v>
      </c>
      <c r="E2018" t="str">
        <f>VLOOKUP($A2018,'Medical Examinations'!$A$2:$J$2336,4,FALSE)</f>
        <v>No</v>
      </c>
      <c r="F2018" t="str">
        <f>VLOOKUP($A2018,'Medical Examinations'!$A$2:$J$2336,5,FALSE)</f>
        <v>No</v>
      </c>
      <c r="G2018" t="str">
        <f>VLOOKUP($A2018,'Medical Examinations'!$A$2:$J$2336,6,FALSE)</f>
        <v>No</v>
      </c>
      <c r="H2018" s="17">
        <f>VLOOKUP($A2018,'Medical Examinations'!$A$2:$J$2336,7,FALSE)</f>
        <v>1</v>
      </c>
      <c r="I2018" t="str">
        <f>VLOOKUP($A2018,'Medical Examinations'!$A$2:$J$2336,8,FALSE)</f>
        <v>No</v>
      </c>
      <c r="J2018" t="str">
        <f>VLOOKUP($A2018,'Medical Examinations'!$A$2:$J$2336,9,FALSE)</f>
        <v>Overweight</v>
      </c>
      <c r="K2018" t="str">
        <f>VLOOKUP($A2018,'Medical Examinations'!$A$2:$J$2336,10,FALSE)</f>
        <v>Normal</v>
      </c>
      <c r="L2018" s="18">
        <f>VLOOKUP($A2018,'Hospitalisation Details'!$A$2:$H$2345,2,FALSE)</f>
        <v>36016</v>
      </c>
      <c r="M2018" s="13">
        <f>VLOOKUP($A2018,'Hospitalisation Details'!$A$2:$H$2345,4,FALSE)</f>
        <v>3046.06</v>
      </c>
      <c r="N2018" t="str">
        <f>VLOOKUP($A2018,'Hospitalisation Details'!$A$2:$H$2345,5,FALSE)</f>
        <v>tier - 2</v>
      </c>
      <c r="O2018" t="str">
        <f>VLOOKUP($A2018,'Hospitalisation Details'!$A$2:$H$2345,6,FALSE)</f>
        <v>tier - 1</v>
      </c>
      <c r="P2018" t="str">
        <f>VLOOKUP($A2018,'Hospitalisation Details'!$A$2:$H$2345,7,FALSE)</f>
        <v>R1023</v>
      </c>
      <c r="Q2018" s="17">
        <f>VLOOKUP($A2018,'Hospitalisation Details'!$A$2:$H$2345,8,FALSE)</f>
        <v>24</v>
      </c>
    </row>
    <row r="2019" spans="1:17" x14ac:dyDescent="0.25">
      <c r="A2019" t="str">
        <f>'Customer Names'!A2019</f>
        <v>Id2018</v>
      </c>
      <c r="B2019" t="str">
        <f>VLOOKUP($A2019,'Customer Names'!$A$2:$D$2336,3,FALSE)</f>
        <v>Megan</v>
      </c>
      <c r="C2019" s="16">
        <f>VLOOKUP($A2019,'Medical Examinations'!$A$2:$J$2336,2,FALSE)</f>
        <v>25.27</v>
      </c>
      <c r="D2019" s="16">
        <f>VLOOKUP($A2019,'Medical Examinations'!$A$2:$J$2336,3,FALSE)</f>
        <v>5.83</v>
      </c>
      <c r="E2019" t="str">
        <f>VLOOKUP($A2019,'Medical Examinations'!$A$2:$J$2336,4,FALSE)</f>
        <v>No</v>
      </c>
      <c r="F2019" t="str">
        <f>VLOOKUP($A2019,'Medical Examinations'!$A$2:$J$2336,5,FALSE)</f>
        <v>No</v>
      </c>
      <c r="G2019" t="str">
        <f>VLOOKUP($A2019,'Medical Examinations'!$A$2:$J$2336,6,FALSE)</f>
        <v>No</v>
      </c>
      <c r="H2019" s="17">
        <f>VLOOKUP($A2019,'Medical Examinations'!$A$2:$J$2336,7,FALSE)</f>
        <v>1</v>
      </c>
      <c r="I2019" t="str">
        <f>VLOOKUP($A2019,'Medical Examinations'!$A$2:$J$2336,8,FALSE)</f>
        <v>No</v>
      </c>
      <c r="J2019" t="str">
        <f>VLOOKUP($A2019,'Medical Examinations'!$A$2:$J$2336,9,FALSE)</f>
        <v>Overweight</v>
      </c>
      <c r="K2019" t="str">
        <f>VLOOKUP($A2019,'Medical Examinations'!$A$2:$J$2336,10,FALSE)</f>
        <v>Prediabetes</v>
      </c>
      <c r="L2019" s="18">
        <f>VLOOKUP($A2019,'Hospitalisation Details'!$A$2:$H$2345,2,FALSE)</f>
        <v>36053</v>
      </c>
      <c r="M2019" s="13">
        <f>VLOOKUP($A2019,'Hospitalisation Details'!$A$2:$H$2345,4,FALSE)</f>
        <v>3044.21</v>
      </c>
      <c r="N2019" t="str">
        <f>VLOOKUP($A2019,'Hospitalisation Details'!$A$2:$H$2345,5,FALSE)</f>
        <v>tier - 2</v>
      </c>
      <c r="O2019" t="str">
        <f>VLOOKUP($A2019,'Hospitalisation Details'!$A$2:$H$2345,6,FALSE)</f>
        <v>tier - 3</v>
      </c>
      <c r="P2019" t="str">
        <f>VLOOKUP($A2019,'Hospitalisation Details'!$A$2:$H$2345,7,FALSE)</f>
        <v>R1024</v>
      </c>
      <c r="Q2019" s="17">
        <f>VLOOKUP($A2019,'Hospitalisation Details'!$A$2:$H$2345,8,FALSE)</f>
        <v>24</v>
      </c>
    </row>
    <row r="2020" spans="1:17" x14ac:dyDescent="0.25">
      <c r="A2020" t="str">
        <f>'Customer Names'!A2020</f>
        <v>Id2019</v>
      </c>
      <c r="B2020" t="str">
        <f>VLOOKUP($A2020,'Customer Names'!$A$2:$D$2336,3,FALSE)</f>
        <v>Alyson</v>
      </c>
      <c r="C2020" s="16">
        <f>VLOOKUP($A2020,'Medical Examinations'!$A$2:$J$2336,2,FALSE)</f>
        <v>34.484999999999999</v>
      </c>
      <c r="D2020" s="16">
        <f>VLOOKUP($A2020,'Medical Examinations'!$A$2:$J$2336,3,FALSE)</f>
        <v>4.7</v>
      </c>
      <c r="E2020" t="str">
        <f>VLOOKUP($A2020,'Medical Examinations'!$A$2:$J$2336,4,FALSE)</f>
        <v>yes</v>
      </c>
      <c r="F2020" t="str">
        <f>VLOOKUP($A2020,'Medical Examinations'!$A$2:$J$2336,5,FALSE)</f>
        <v>No</v>
      </c>
      <c r="G2020" t="str">
        <f>VLOOKUP($A2020,'Medical Examinations'!$A$2:$J$2336,6,FALSE)</f>
        <v>Yes</v>
      </c>
      <c r="H2020" s="17">
        <f>VLOOKUP($A2020,'Medical Examinations'!$A$2:$J$2336,7,FALSE)</f>
        <v>1</v>
      </c>
      <c r="I2020" t="str">
        <f>VLOOKUP($A2020,'Medical Examinations'!$A$2:$J$2336,8,FALSE)</f>
        <v>No</v>
      </c>
      <c r="J2020" t="str">
        <f>VLOOKUP($A2020,'Medical Examinations'!$A$2:$J$2336,9,FALSE)</f>
        <v>Obesity</v>
      </c>
      <c r="K2020" t="str">
        <f>VLOOKUP($A2020,'Medical Examinations'!$A$2:$J$2336,10,FALSE)</f>
        <v>Normal</v>
      </c>
      <c r="L2020" s="18">
        <f>VLOOKUP($A2020,'Hospitalisation Details'!$A$2:$H$2345,2,FALSE)</f>
        <v>35783</v>
      </c>
      <c r="M2020" s="13">
        <f>VLOOKUP($A2020,'Hospitalisation Details'!$A$2:$H$2345,4,FALSE)</f>
        <v>3021.81</v>
      </c>
      <c r="N2020" t="str">
        <f>VLOOKUP($A2020,'Hospitalisation Details'!$A$2:$H$2345,5,FALSE)</f>
        <v>tier - 2</v>
      </c>
      <c r="O2020" t="str">
        <f>VLOOKUP($A2020,'Hospitalisation Details'!$A$2:$H$2345,6,FALSE)</f>
        <v>tier - 3</v>
      </c>
      <c r="P2020" t="str">
        <f>VLOOKUP($A2020,'Hospitalisation Details'!$A$2:$H$2345,7,FALSE)</f>
        <v>R1012</v>
      </c>
      <c r="Q2020" s="17">
        <f>VLOOKUP($A2020,'Hospitalisation Details'!$A$2:$H$2345,8,FALSE)</f>
        <v>25</v>
      </c>
    </row>
    <row r="2021" spans="1:17" x14ac:dyDescent="0.25">
      <c r="A2021" t="str">
        <f>'Customer Names'!A2021</f>
        <v>Id2020</v>
      </c>
      <c r="B2021" t="str">
        <f>VLOOKUP($A2021,'Customer Names'!$A$2:$D$2336,3,FALSE)</f>
        <v>Chance B</v>
      </c>
      <c r="C2021" s="16">
        <f>VLOOKUP($A2021,'Medical Examinations'!$A$2:$J$2336,2,FALSE)</f>
        <v>15.57</v>
      </c>
      <c r="D2021" s="16">
        <f>VLOOKUP($A2021,'Medical Examinations'!$A$2:$J$2336,3,FALSE)</f>
        <v>4.07</v>
      </c>
      <c r="E2021" t="str">
        <f>VLOOKUP($A2021,'Medical Examinations'!$A$2:$J$2336,4,FALSE)</f>
        <v>yes</v>
      </c>
      <c r="F2021" t="str">
        <f>VLOOKUP($A2021,'Medical Examinations'!$A$2:$J$2336,5,FALSE)</f>
        <v>No</v>
      </c>
      <c r="G2021" t="str">
        <f>VLOOKUP($A2021,'Medical Examinations'!$A$2:$J$2336,6,FALSE)</f>
        <v>No</v>
      </c>
      <c r="H2021" s="17">
        <f>VLOOKUP($A2021,'Medical Examinations'!$A$2:$J$2336,7,FALSE)</f>
        <v>1</v>
      </c>
      <c r="I2021" t="str">
        <f>VLOOKUP($A2021,'Medical Examinations'!$A$2:$J$2336,8,FALSE)</f>
        <v>No</v>
      </c>
      <c r="J2021" t="str">
        <f>VLOOKUP($A2021,'Medical Examinations'!$A$2:$J$2336,9,FALSE)</f>
        <v>Underweight</v>
      </c>
      <c r="K2021" t="str">
        <f>VLOOKUP($A2021,'Medical Examinations'!$A$2:$J$2336,10,FALSE)</f>
        <v>Normal</v>
      </c>
      <c r="L2021" s="18">
        <f>VLOOKUP($A2021,'Hospitalisation Details'!$A$2:$H$2345,2,FALSE)</f>
        <v>32414</v>
      </c>
      <c r="M2021" s="13">
        <f>VLOOKUP($A2021,'Hospitalisation Details'!$A$2:$H$2345,4,FALSE)</f>
        <v>3018.04</v>
      </c>
      <c r="N2021" t="str">
        <f>VLOOKUP($A2021,'Hospitalisation Details'!$A$2:$H$2345,5,FALSE)</f>
        <v>tier - 2</v>
      </c>
      <c r="O2021" t="str">
        <f>VLOOKUP($A2021,'Hospitalisation Details'!$A$2:$H$2345,6,FALSE)</f>
        <v>tier - 2</v>
      </c>
      <c r="P2021" t="str">
        <f>VLOOKUP($A2021,'Hospitalisation Details'!$A$2:$H$2345,7,FALSE)</f>
        <v>R1012</v>
      </c>
      <c r="Q2021" s="17">
        <f>VLOOKUP($A2021,'Hospitalisation Details'!$A$2:$H$2345,8,FALSE)</f>
        <v>34</v>
      </c>
    </row>
    <row r="2022" spans="1:17" x14ac:dyDescent="0.25">
      <c r="A2022" t="str">
        <f>'Customer Names'!A2022</f>
        <v>Id2021</v>
      </c>
      <c r="B2022" t="str">
        <f>VLOOKUP($A2022,'Customer Names'!$A$2:$D$2336,3,FALSE)</f>
        <v>Sean P</v>
      </c>
      <c r="C2022" s="16">
        <f>VLOOKUP($A2022,'Medical Examinations'!$A$2:$J$2336,2,FALSE)</f>
        <v>30.36</v>
      </c>
      <c r="D2022" s="16">
        <f>VLOOKUP($A2022,'Medical Examinations'!$A$2:$J$2336,3,FALSE)</f>
        <v>9.39</v>
      </c>
      <c r="E2022" t="str">
        <f>VLOOKUP($A2022,'Medical Examinations'!$A$2:$J$2336,4,FALSE)</f>
        <v>No</v>
      </c>
      <c r="F2022" t="str">
        <f>VLOOKUP($A2022,'Medical Examinations'!$A$2:$J$2336,5,FALSE)</f>
        <v>No</v>
      </c>
      <c r="G2022" t="str">
        <f>VLOOKUP($A2022,'Medical Examinations'!$A$2:$J$2336,6,FALSE)</f>
        <v>No</v>
      </c>
      <c r="H2022" s="17">
        <f>VLOOKUP($A2022,'Medical Examinations'!$A$2:$J$2336,7,FALSE)</f>
        <v>0</v>
      </c>
      <c r="I2022" t="str">
        <f>VLOOKUP($A2022,'Medical Examinations'!$A$2:$J$2336,8,FALSE)</f>
        <v>No</v>
      </c>
      <c r="J2022" t="str">
        <f>VLOOKUP($A2022,'Medical Examinations'!$A$2:$J$2336,9,FALSE)</f>
        <v>Obesity</v>
      </c>
      <c r="K2022" t="str">
        <f>VLOOKUP($A2022,'Medical Examinations'!$A$2:$J$2336,10,FALSE)</f>
        <v>Diabetes</v>
      </c>
      <c r="L2022" s="18">
        <f>VLOOKUP($A2022,'Hospitalisation Details'!$A$2:$H$2345,2,FALSE)</f>
        <v>37605</v>
      </c>
      <c r="M2022" s="13">
        <f>VLOOKUP($A2022,'Hospitalisation Details'!$A$2:$H$2345,4,FALSE)</f>
        <v>3012.22</v>
      </c>
      <c r="N2022" t="str">
        <f>VLOOKUP($A2022,'Hospitalisation Details'!$A$2:$H$2345,5,FALSE)</f>
        <v>tier - 2</v>
      </c>
      <c r="O2022" t="str">
        <f>VLOOKUP($A2022,'Hospitalisation Details'!$A$2:$H$2345,6,FALSE)</f>
        <v>tier - 3</v>
      </c>
      <c r="P2022" t="str">
        <f>VLOOKUP($A2022,'Hospitalisation Details'!$A$2:$H$2345,7,FALSE)</f>
        <v>R1012</v>
      </c>
      <c r="Q2022" s="17">
        <f>VLOOKUP($A2022,'Hospitalisation Details'!$A$2:$H$2345,8,FALSE)</f>
        <v>20</v>
      </c>
    </row>
    <row r="2023" spans="1:17" x14ac:dyDescent="0.25">
      <c r="A2023" t="str">
        <f>'Customer Names'!A2023</f>
        <v>Id2022</v>
      </c>
      <c r="B2023" t="str">
        <f>VLOOKUP($A2023,'Customer Names'!$A$2:$D$2336,3,FALSE)</f>
        <v>Therese</v>
      </c>
      <c r="C2023" s="16">
        <f>VLOOKUP($A2023,'Medical Examinations'!$A$2:$J$2336,2,FALSE)</f>
        <v>19.37</v>
      </c>
      <c r="D2023" s="16">
        <f>VLOOKUP($A2023,'Medical Examinations'!$A$2:$J$2336,3,FALSE)</f>
        <v>4.18</v>
      </c>
      <c r="E2023" t="str">
        <f>VLOOKUP($A2023,'Medical Examinations'!$A$2:$J$2336,4,FALSE)</f>
        <v>No</v>
      </c>
      <c r="F2023" t="str">
        <f>VLOOKUP($A2023,'Medical Examinations'!$A$2:$J$2336,5,FALSE)</f>
        <v>No</v>
      </c>
      <c r="G2023" t="str">
        <f>VLOOKUP($A2023,'Medical Examinations'!$A$2:$J$2336,6,FALSE)</f>
        <v>No</v>
      </c>
      <c r="H2023" s="17">
        <f>VLOOKUP($A2023,'Medical Examinations'!$A$2:$J$2336,7,FALSE)</f>
        <v>0</v>
      </c>
      <c r="I2023" t="str">
        <f>VLOOKUP($A2023,'Medical Examinations'!$A$2:$J$2336,8,FALSE)</f>
        <v>No</v>
      </c>
      <c r="J2023" t="str">
        <f>VLOOKUP($A2023,'Medical Examinations'!$A$2:$J$2336,9,FALSE)</f>
        <v>Normal Weight</v>
      </c>
      <c r="K2023" t="str">
        <f>VLOOKUP($A2023,'Medical Examinations'!$A$2:$J$2336,10,FALSE)</f>
        <v>Normal</v>
      </c>
      <c r="L2023" s="18">
        <f>VLOOKUP($A2023,'Hospitalisation Details'!$A$2:$H$2345,2,FALSE)</f>
        <v>33562</v>
      </c>
      <c r="M2023" s="13">
        <f>VLOOKUP($A2023,'Hospitalisation Details'!$A$2:$H$2345,4,FALSE)</f>
        <v>2985.67</v>
      </c>
      <c r="N2023" t="str">
        <f>VLOOKUP($A2023,'Hospitalisation Details'!$A$2:$H$2345,5,FALSE)</f>
        <v>tier - 2</v>
      </c>
      <c r="O2023" t="str">
        <f>VLOOKUP($A2023,'Hospitalisation Details'!$A$2:$H$2345,6,FALSE)</f>
        <v>tier - 2</v>
      </c>
      <c r="P2023" t="str">
        <f>VLOOKUP($A2023,'Hospitalisation Details'!$A$2:$H$2345,7,FALSE)</f>
        <v>R1013</v>
      </c>
      <c r="Q2023" s="17">
        <f>VLOOKUP($A2023,'Hospitalisation Details'!$A$2:$H$2345,8,FALSE)</f>
        <v>31</v>
      </c>
    </row>
    <row r="2024" spans="1:17" x14ac:dyDescent="0.25">
      <c r="A2024" t="str">
        <f>'Customer Names'!A2024</f>
        <v>Id2023</v>
      </c>
      <c r="B2024" t="str">
        <f>VLOOKUP($A2024,'Customer Names'!$A$2:$D$2336,3,FALSE)</f>
        <v>Beau</v>
      </c>
      <c r="C2024" s="16">
        <f>VLOOKUP($A2024,'Medical Examinations'!$A$2:$J$2336,2,FALSE)</f>
        <v>16.71</v>
      </c>
      <c r="D2024" s="16">
        <f>VLOOKUP($A2024,'Medical Examinations'!$A$2:$J$2336,3,FALSE)</f>
        <v>4.18</v>
      </c>
      <c r="E2024" t="str">
        <f>VLOOKUP($A2024,'Medical Examinations'!$A$2:$J$2336,4,FALSE)</f>
        <v>No</v>
      </c>
      <c r="F2024" t="str">
        <f>VLOOKUP($A2024,'Medical Examinations'!$A$2:$J$2336,5,FALSE)</f>
        <v>No</v>
      </c>
      <c r="G2024" t="str">
        <f>VLOOKUP($A2024,'Medical Examinations'!$A$2:$J$2336,6,FALSE)</f>
        <v>No</v>
      </c>
      <c r="H2024" s="17">
        <f>VLOOKUP($A2024,'Medical Examinations'!$A$2:$J$2336,7,FALSE)</f>
        <v>1</v>
      </c>
      <c r="I2024" t="str">
        <f>VLOOKUP($A2024,'Medical Examinations'!$A$2:$J$2336,8,FALSE)</f>
        <v>No</v>
      </c>
      <c r="J2024" t="str">
        <f>VLOOKUP($A2024,'Medical Examinations'!$A$2:$J$2336,9,FALSE)</f>
        <v>Underweight</v>
      </c>
      <c r="K2024" t="str">
        <f>VLOOKUP($A2024,'Medical Examinations'!$A$2:$J$2336,10,FALSE)</f>
        <v>Normal</v>
      </c>
      <c r="L2024" s="18">
        <f>VLOOKUP($A2024,'Hospitalisation Details'!$A$2:$H$2345,2,FALSE)</f>
        <v>31946</v>
      </c>
      <c r="M2024" s="13">
        <f>VLOOKUP($A2024,'Hospitalisation Details'!$A$2:$H$2345,4,FALSE)</f>
        <v>2979.52</v>
      </c>
      <c r="N2024" t="str">
        <f>VLOOKUP($A2024,'Hospitalisation Details'!$A$2:$H$2345,5,FALSE)</f>
        <v>tier - 2</v>
      </c>
      <c r="O2024" t="str">
        <f>VLOOKUP($A2024,'Hospitalisation Details'!$A$2:$H$2345,6,FALSE)</f>
        <v>tier - 3</v>
      </c>
      <c r="P2024" t="str">
        <f>VLOOKUP($A2024,'Hospitalisation Details'!$A$2:$H$2345,7,FALSE)</f>
        <v>R1013</v>
      </c>
      <c r="Q2024" s="17">
        <f>VLOOKUP($A2024,'Hospitalisation Details'!$A$2:$H$2345,8,FALSE)</f>
        <v>35</v>
      </c>
    </row>
    <row r="2025" spans="1:17" x14ac:dyDescent="0.25">
      <c r="A2025" t="str">
        <f>'Customer Names'!A2025</f>
        <v>Id2024</v>
      </c>
      <c r="B2025" t="str">
        <f>VLOOKUP($A2025,'Customer Names'!$A$2:$D$2336,3,FALSE)</f>
        <v>Kelsey M</v>
      </c>
      <c r="C2025" s="16">
        <f>VLOOKUP($A2025,'Medical Examinations'!$A$2:$J$2336,2,FALSE)</f>
        <v>24.1</v>
      </c>
      <c r="D2025" s="16">
        <f>VLOOKUP($A2025,'Medical Examinations'!$A$2:$J$2336,3,FALSE)</f>
        <v>4.4000000000000004</v>
      </c>
      <c r="E2025" t="str">
        <f>VLOOKUP($A2025,'Medical Examinations'!$A$2:$J$2336,4,FALSE)</f>
        <v>yes</v>
      </c>
      <c r="F2025" t="str">
        <f>VLOOKUP($A2025,'Medical Examinations'!$A$2:$J$2336,5,FALSE)</f>
        <v>No</v>
      </c>
      <c r="G2025" t="str">
        <f>VLOOKUP($A2025,'Medical Examinations'!$A$2:$J$2336,6,FALSE)</f>
        <v>No</v>
      </c>
      <c r="H2025" s="17">
        <f>VLOOKUP($A2025,'Medical Examinations'!$A$2:$J$2336,7,FALSE)</f>
        <v>1</v>
      </c>
      <c r="I2025" t="str">
        <f>VLOOKUP($A2025,'Medical Examinations'!$A$2:$J$2336,8,FALSE)</f>
        <v>No</v>
      </c>
      <c r="J2025" t="str">
        <f>VLOOKUP($A2025,'Medical Examinations'!$A$2:$J$2336,9,FALSE)</f>
        <v>Normal Weight</v>
      </c>
      <c r="K2025" t="str">
        <f>VLOOKUP($A2025,'Medical Examinations'!$A$2:$J$2336,10,FALSE)</f>
        <v>Normal</v>
      </c>
      <c r="L2025" s="18">
        <f>VLOOKUP($A2025,'Hospitalisation Details'!$A$2:$H$2345,2,FALSE)</f>
        <v>34966</v>
      </c>
      <c r="M2025" s="13">
        <f>VLOOKUP($A2025,'Hospitalisation Details'!$A$2:$H$2345,4,FALSE)</f>
        <v>2974.13</v>
      </c>
      <c r="N2025" t="str">
        <f>VLOOKUP($A2025,'Hospitalisation Details'!$A$2:$H$2345,5,FALSE)</f>
        <v>tier - 2</v>
      </c>
      <c r="O2025" t="str">
        <f>VLOOKUP($A2025,'Hospitalisation Details'!$A$2:$H$2345,6,FALSE)</f>
        <v>tier - 1</v>
      </c>
      <c r="P2025" t="str">
        <f>VLOOKUP($A2025,'Hospitalisation Details'!$A$2:$H$2345,7,FALSE)</f>
        <v>R1011</v>
      </c>
      <c r="Q2025" s="17">
        <f>VLOOKUP($A2025,'Hospitalisation Details'!$A$2:$H$2345,8,FALSE)</f>
        <v>27</v>
      </c>
    </row>
    <row r="2026" spans="1:17" x14ac:dyDescent="0.25">
      <c r="A2026" t="str">
        <f>'Customer Names'!A2026</f>
        <v>Id2025</v>
      </c>
      <c r="B2026" t="str">
        <f>VLOOKUP($A2026,'Customer Names'!$A$2:$D$2336,3,FALSE)</f>
        <v>Gretchen</v>
      </c>
      <c r="C2026" s="16">
        <f>VLOOKUP($A2026,'Medical Examinations'!$A$2:$J$2336,2,FALSE)</f>
        <v>29.77</v>
      </c>
      <c r="D2026" s="16">
        <f>VLOOKUP($A2026,'Medical Examinations'!$A$2:$J$2336,3,FALSE)</f>
        <v>9.9</v>
      </c>
      <c r="E2026" t="str">
        <f>VLOOKUP($A2026,'Medical Examinations'!$A$2:$J$2336,4,FALSE)</f>
        <v>No</v>
      </c>
      <c r="F2026" t="str">
        <f>VLOOKUP($A2026,'Medical Examinations'!$A$2:$J$2336,5,FALSE)</f>
        <v>No</v>
      </c>
      <c r="G2026" t="str">
        <f>VLOOKUP($A2026,'Medical Examinations'!$A$2:$J$2336,6,FALSE)</f>
        <v>No</v>
      </c>
      <c r="H2026" s="17">
        <f>VLOOKUP($A2026,'Medical Examinations'!$A$2:$J$2336,7,FALSE)</f>
        <v>0</v>
      </c>
      <c r="I2026" t="str">
        <f>VLOOKUP($A2026,'Medical Examinations'!$A$2:$J$2336,8,FALSE)</f>
        <v>No</v>
      </c>
      <c r="J2026" t="str">
        <f>VLOOKUP($A2026,'Medical Examinations'!$A$2:$J$2336,9,FALSE)</f>
        <v>Overweight</v>
      </c>
      <c r="K2026" t="str">
        <f>VLOOKUP($A2026,'Medical Examinations'!$A$2:$J$2336,10,FALSE)</f>
        <v>Diabetes</v>
      </c>
      <c r="L2026" s="18">
        <f>VLOOKUP($A2026,'Hospitalisation Details'!$A$2:$H$2345,2,FALSE)</f>
        <v>37529</v>
      </c>
      <c r="M2026" s="13">
        <f>VLOOKUP($A2026,'Hospitalisation Details'!$A$2:$H$2345,4,FALSE)</f>
        <v>2943.41</v>
      </c>
      <c r="N2026" t="str">
        <f>VLOOKUP($A2026,'Hospitalisation Details'!$A$2:$H$2345,5,FALSE)</f>
        <v>tier - 2</v>
      </c>
      <c r="O2026" t="str">
        <f>VLOOKUP($A2026,'Hospitalisation Details'!$A$2:$H$2345,6,FALSE)</f>
        <v>tier - 3</v>
      </c>
      <c r="P2026" t="str">
        <f>VLOOKUP($A2026,'Hospitalisation Details'!$A$2:$H$2345,7,FALSE)</f>
        <v>R1012</v>
      </c>
      <c r="Q2026" s="17">
        <f>VLOOKUP($A2026,'Hospitalisation Details'!$A$2:$H$2345,8,FALSE)</f>
        <v>20</v>
      </c>
    </row>
    <row r="2027" spans="1:17" x14ac:dyDescent="0.25">
      <c r="A2027" t="str">
        <f>'Customer Names'!A2027</f>
        <v>Id2026</v>
      </c>
      <c r="B2027" t="str">
        <f>VLOOKUP($A2027,'Customer Names'!$A$2:$D$2336,3,FALSE)</f>
        <v>Nicholas E.</v>
      </c>
      <c r="C2027" s="16">
        <f>VLOOKUP($A2027,'Medical Examinations'!$A$2:$J$2336,2,FALSE)</f>
        <v>46.53</v>
      </c>
      <c r="D2027" s="16">
        <f>VLOOKUP($A2027,'Medical Examinations'!$A$2:$J$2336,3,FALSE)</f>
        <v>4.84</v>
      </c>
      <c r="E2027" t="str">
        <f>VLOOKUP($A2027,'Medical Examinations'!$A$2:$J$2336,4,FALSE)</f>
        <v>yes</v>
      </c>
      <c r="F2027" t="str">
        <f>VLOOKUP($A2027,'Medical Examinations'!$A$2:$J$2336,5,FALSE)</f>
        <v>No</v>
      </c>
      <c r="G2027" t="str">
        <f>VLOOKUP($A2027,'Medical Examinations'!$A$2:$J$2336,6,FALSE)</f>
        <v>No</v>
      </c>
      <c r="H2027" s="17">
        <f>VLOOKUP($A2027,'Medical Examinations'!$A$2:$J$2336,7,FALSE)</f>
        <v>0</v>
      </c>
      <c r="I2027" t="str">
        <f>VLOOKUP($A2027,'Medical Examinations'!$A$2:$J$2336,8,FALSE)</f>
        <v>No</v>
      </c>
      <c r="J2027" t="str">
        <f>VLOOKUP($A2027,'Medical Examinations'!$A$2:$J$2336,9,FALSE)</f>
        <v>Obesity</v>
      </c>
      <c r="K2027" t="str">
        <f>VLOOKUP($A2027,'Medical Examinations'!$A$2:$J$2336,10,FALSE)</f>
        <v>Normal</v>
      </c>
      <c r="L2027" s="18">
        <f>VLOOKUP($A2027,'Hospitalisation Details'!$A$2:$H$2345,2,FALSE)</f>
        <v>35246</v>
      </c>
      <c r="M2027" s="13">
        <f>VLOOKUP($A2027,'Hospitalisation Details'!$A$2:$H$2345,4,FALSE)</f>
        <v>2927.06</v>
      </c>
      <c r="N2027" t="str">
        <f>VLOOKUP($A2027,'Hospitalisation Details'!$A$2:$H$2345,5,FALSE)</f>
        <v>tier - 2</v>
      </c>
      <c r="O2027" t="str">
        <f>VLOOKUP($A2027,'Hospitalisation Details'!$A$2:$H$2345,6,FALSE)</f>
        <v>tier - 2</v>
      </c>
      <c r="P2027" t="str">
        <f>VLOOKUP($A2027,'Hospitalisation Details'!$A$2:$H$2345,7,FALSE)</f>
        <v>R1013</v>
      </c>
      <c r="Q2027" s="17">
        <f>VLOOKUP($A2027,'Hospitalisation Details'!$A$2:$H$2345,8,FALSE)</f>
        <v>26</v>
      </c>
    </row>
    <row r="2028" spans="1:17" x14ac:dyDescent="0.25">
      <c r="A2028" t="str">
        <f>'Customer Names'!A2028</f>
        <v>Id2027</v>
      </c>
      <c r="B2028" t="str">
        <f>VLOOKUP($A2028,'Customer Names'!$A$2:$D$2336,3,FALSE)</f>
        <v>Deborah</v>
      </c>
      <c r="C2028" s="16">
        <f>VLOOKUP($A2028,'Medical Examinations'!$A$2:$J$2336,2,FALSE)</f>
        <v>23.4</v>
      </c>
      <c r="D2028" s="16">
        <f>VLOOKUP($A2028,'Medical Examinations'!$A$2:$J$2336,3,FALSE)</f>
        <v>5.53</v>
      </c>
      <c r="E2028" t="str">
        <f>VLOOKUP($A2028,'Medical Examinations'!$A$2:$J$2336,4,FALSE)</f>
        <v>No</v>
      </c>
      <c r="F2028" t="str">
        <f>VLOOKUP($A2028,'Medical Examinations'!$A$2:$J$2336,5,FALSE)</f>
        <v>No</v>
      </c>
      <c r="G2028" t="str">
        <f>VLOOKUP($A2028,'Medical Examinations'!$A$2:$J$2336,6,FALSE)</f>
        <v>Yes</v>
      </c>
      <c r="H2028" s="17">
        <f>VLOOKUP($A2028,'Medical Examinations'!$A$2:$J$2336,7,FALSE)</f>
        <v>1</v>
      </c>
      <c r="I2028" t="str">
        <f>VLOOKUP($A2028,'Medical Examinations'!$A$2:$J$2336,8,FALSE)</f>
        <v>No</v>
      </c>
      <c r="J2028" t="str">
        <f>VLOOKUP($A2028,'Medical Examinations'!$A$2:$J$2336,9,FALSE)</f>
        <v>Normal Weight</v>
      </c>
      <c r="K2028" t="str">
        <f>VLOOKUP($A2028,'Medical Examinations'!$A$2:$J$2336,10,FALSE)</f>
        <v>Normal</v>
      </c>
      <c r="L2028" s="18">
        <f>VLOOKUP($A2028,'Hospitalisation Details'!$A$2:$H$2345,2,FALSE)</f>
        <v>37777</v>
      </c>
      <c r="M2028" s="13">
        <f>VLOOKUP($A2028,'Hospitalisation Details'!$A$2:$H$2345,4,FALSE)</f>
        <v>2913.57</v>
      </c>
      <c r="N2028" t="str">
        <f>VLOOKUP($A2028,'Hospitalisation Details'!$A$2:$H$2345,5,FALSE)</f>
        <v>tier - 2</v>
      </c>
      <c r="O2028" t="str">
        <f>VLOOKUP($A2028,'Hospitalisation Details'!$A$2:$H$2345,6,FALSE)</f>
        <v>tier - 2</v>
      </c>
      <c r="P2028" t="str">
        <f>VLOOKUP($A2028,'Hospitalisation Details'!$A$2:$H$2345,7,FALSE)</f>
        <v>R1011</v>
      </c>
      <c r="Q2028" s="17">
        <f>VLOOKUP($A2028,'Hospitalisation Details'!$A$2:$H$2345,8,FALSE)</f>
        <v>20</v>
      </c>
    </row>
    <row r="2029" spans="1:17" x14ac:dyDescent="0.25">
      <c r="A2029" t="str">
        <f>'Customer Names'!A2029</f>
        <v>Id2028</v>
      </c>
      <c r="B2029" t="str">
        <f>VLOOKUP($A2029,'Customer Names'!$A$2:$D$2336,3,FALSE)</f>
        <v>Chuck W. Jr.</v>
      </c>
      <c r="C2029" s="16">
        <f>VLOOKUP($A2029,'Medical Examinations'!$A$2:$J$2336,2,FALSE)</f>
        <v>30</v>
      </c>
      <c r="D2029" s="16">
        <f>VLOOKUP($A2029,'Medical Examinations'!$A$2:$J$2336,3,FALSE)</f>
        <v>4.33</v>
      </c>
      <c r="E2029" t="str">
        <f>VLOOKUP($A2029,'Medical Examinations'!$A$2:$J$2336,4,FALSE)</f>
        <v>yes</v>
      </c>
      <c r="F2029" t="str">
        <f>VLOOKUP($A2029,'Medical Examinations'!$A$2:$J$2336,5,FALSE)</f>
        <v>No</v>
      </c>
      <c r="G2029" t="str">
        <f>VLOOKUP($A2029,'Medical Examinations'!$A$2:$J$2336,6,FALSE)</f>
        <v>No</v>
      </c>
      <c r="H2029" s="17">
        <f>VLOOKUP($A2029,'Medical Examinations'!$A$2:$J$2336,7,FALSE)</f>
        <v>0</v>
      </c>
      <c r="I2029" t="str">
        <f>VLOOKUP($A2029,'Medical Examinations'!$A$2:$J$2336,8,FALSE)</f>
        <v>No</v>
      </c>
      <c r="J2029" t="str">
        <f>VLOOKUP($A2029,'Medical Examinations'!$A$2:$J$2336,9,FALSE)</f>
        <v>Obesity</v>
      </c>
      <c r="K2029" t="str">
        <f>VLOOKUP($A2029,'Medical Examinations'!$A$2:$J$2336,10,FALSE)</f>
        <v>Normal</v>
      </c>
      <c r="L2029" s="18">
        <f>VLOOKUP($A2029,'Hospitalisation Details'!$A$2:$H$2345,2,FALSE)</f>
        <v>35229</v>
      </c>
      <c r="M2029" s="13">
        <f>VLOOKUP($A2029,'Hospitalisation Details'!$A$2:$H$2345,4,FALSE)</f>
        <v>2904.09</v>
      </c>
      <c r="N2029" t="str">
        <f>VLOOKUP($A2029,'Hospitalisation Details'!$A$2:$H$2345,5,FALSE)</f>
        <v>tier - 2</v>
      </c>
      <c r="O2029" t="str">
        <f>VLOOKUP($A2029,'Hospitalisation Details'!$A$2:$H$2345,6,FALSE)</f>
        <v>tier - 2</v>
      </c>
      <c r="P2029" t="str">
        <f>VLOOKUP($A2029,'Hospitalisation Details'!$A$2:$H$2345,7,FALSE)</f>
        <v>R1011</v>
      </c>
      <c r="Q2029" s="17">
        <f>VLOOKUP($A2029,'Hospitalisation Details'!$A$2:$H$2345,8,FALSE)</f>
        <v>26</v>
      </c>
    </row>
    <row r="2030" spans="1:17" x14ac:dyDescent="0.25">
      <c r="A2030" t="str">
        <f>'Customer Names'!A2030</f>
        <v>Id2029</v>
      </c>
      <c r="B2030" t="str">
        <f>VLOOKUP($A2030,'Customer Names'!$A$2:$D$2336,3,FALSE)</f>
        <v>Daniel</v>
      </c>
      <c r="C2030" s="16">
        <f>VLOOKUP($A2030,'Medical Examinations'!$A$2:$J$2336,2,FALSE)</f>
        <v>29.15</v>
      </c>
      <c r="D2030" s="16">
        <f>VLOOKUP($A2030,'Medical Examinations'!$A$2:$J$2336,3,FALSE)</f>
        <v>4.91</v>
      </c>
      <c r="E2030" t="str">
        <f>VLOOKUP($A2030,'Medical Examinations'!$A$2:$J$2336,4,FALSE)</f>
        <v>yes</v>
      </c>
      <c r="F2030" t="str">
        <f>VLOOKUP($A2030,'Medical Examinations'!$A$2:$J$2336,5,FALSE)</f>
        <v>No</v>
      </c>
      <c r="G2030" t="str">
        <f>VLOOKUP($A2030,'Medical Examinations'!$A$2:$J$2336,6,FALSE)</f>
        <v>No</v>
      </c>
      <c r="H2030" s="17">
        <f>VLOOKUP($A2030,'Medical Examinations'!$A$2:$J$2336,7,FALSE)</f>
        <v>0</v>
      </c>
      <c r="I2030" t="str">
        <f>VLOOKUP($A2030,'Medical Examinations'!$A$2:$J$2336,8,FALSE)</f>
        <v>No</v>
      </c>
      <c r="J2030" t="str">
        <f>VLOOKUP($A2030,'Medical Examinations'!$A$2:$J$2336,9,FALSE)</f>
        <v>Overweight</v>
      </c>
      <c r="K2030" t="str">
        <f>VLOOKUP($A2030,'Medical Examinations'!$A$2:$J$2336,10,FALSE)</f>
        <v>Normal</v>
      </c>
      <c r="L2030" s="18">
        <f>VLOOKUP($A2030,'Hospitalisation Details'!$A$2:$H$2345,2,FALSE)</f>
        <v>35362</v>
      </c>
      <c r="M2030" s="13">
        <f>VLOOKUP($A2030,'Hospitalisation Details'!$A$2:$H$2345,4,FALSE)</f>
        <v>2902.91</v>
      </c>
      <c r="N2030" t="str">
        <f>VLOOKUP($A2030,'Hospitalisation Details'!$A$2:$H$2345,5,FALSE)</f>
        <v>tier - 2</v>
      </c>
      <c r="O2030" t="str">
        <f>VLOOKUP($A2030,'Hospitalisation Details'!$A$2:$H$2345,6,FALSE)</f>
        <v>tier - 2</v>
      </c>
      <c r="P2030" t="str">
        <f>VLOOKUP($A2030,'Hospitalisation Details'!$A$2:$H$2345,7,FALSE)</f>
        <v>R1013</v>
      </c>
      <c r="Q2030" s="17">
        <f>VLOOKUP($A2030,'Hospitalisation Details'!$A$2:$H$2345,8,FALSE)</f>
        <v>26</v>
      </c>
    </row>
    <row r="2031" spans="1:17" x14ac:dyDescent="0.25">
      <c r="A2031" t="str">
        <f>'Customer Names'!A2031</f>
        <v>Id2030</v>
      </c>
      <c r="B2031" t="str">
        <f>VLOOKUP($A2031,'Customer Names'!$A$2:$D$2336,3,FALSE)</f>
        <v>Amany</v>
      </c>
      <c r="C2031" s="16">
        <f>VLOOKUP($A2031,'Medical Examinations'!$A$2:$J$2336,2,FALSE)</f>
        <v>34.865000000000002</v>
      </c>
      <c r="D2031" s="16">
        <f>VLOOKUP($A2031,'Medical Examinations'!$A$2:$J$2336,3,FALSE)</f>
        <v>4.8</v>
      </c>
      <c r="E2031" t="str">
        <f>VLOOKUP($A2031,'Medical Examinations'!$A$2:$J$2336,4,FALSE)</f>
        <v>No</v>
      </c>
      <c r="F2031" t="str">
        <f>VLOOKUP($A2031,'Medical Examinations'!$A$2:$J$2336,5,FALSE)</f>
        <v>No</v>
      </c>
      <c r="G2031" t="str">
        <f>VLOOKUP($A2031,'Medical Examinations'!$A$2:$J$2336,6,FALSE)</f>
        <v>No</v>
      </c>
      <c r="H2031" s="17">
        <f>VLOOKUP($A2031,'Medical Examinations'!$A$2:$J$2336,7,FALSE)</f>
        <v>0</v>
      </c>
      <c r="I2031" t="str">
        <f>VLOOKUP($A2031,'Medical Examinations'!$A$2:$J$2336,8,FALSE)</f>
        <v>No</v>
      </c>
      <c r="J2031" t="str">
        <f>VLOOKUP($A2031,'Medical Examinations'!$A$2:$J$2336,9,FALSE)</f>
        <v>Obesity</v>
      </c>
      <c r="K2031" t="str">
        <f>VLOOKUP($A2031,'Medical Examinations'!$A$2:$J$2336,10,FALSE)</f>
        <v>Normal</v>
      </c>
      <c r="L2031" s="18">
        <f>VLOOKUP($A2031,'Hospitalisation Details'!$A$2:$H$2345,2,FALSE)</f>
        <v>36465</v>
      </c>
      <c r="M2031" s="13">
        <f>VLOOKUP($A2031,'Hospitalisation Details'!$A$2:$H$2345,4,FALSE)</f>
        <v>2899.49</v>
      </c>
      <c r="N2031" t="str">
        <f>VLOOKUP($A2031,'Hospitalisation Details'!$A$2:$H$2345,5,FALSE)</f>
        <v>tier - 2</v>
      </c>
      <c r="O2031" t="str">
        <f>VLOOKUP($A2031,'Hospitalisation Details'!$A$2:$H$2345,6,FALSE)</f>
        <v>tier - 2</v>
      </c>
      <c r="P2031" t="str">
        <f>VLOOKUP($A2031,'Hospitalisation Details'!$A$2:$H$2345,7,FALSE)</f>
        <v>R1024</v>
      </c>
      <c r="Q2031" s="17">
        <f>VLOOKUP($A2031,'Hospitalisation Details'!$A$2:$H$2345,8,FALSE)</f>
        <v>23</v>
      </c>
    </row>
    <row r="2032" spans="1:17" x14ac:dyDescent="0.25">
      <c r="A2032" t="str">
        <f>'Customer Names'!A2032</f>
        <v>Id2031</v>
      </c>
      <c r="B2032" t="str">
        <f>VLOOKUP($A2032,'Customer Names'!$A$2:$D$2336,3,FALSE)</f>
        <v>Kipling</v>
      </c>
      <c r="C2032" s="16">
        <f>VLOOKUP($A2032,'Medical Examinations'!$A$2:$J$2336,2,FALSE)</f>
        <v>28.12</v>
      </c>
      <c r="D2032" s="16">
        <f>VLOOKUP($A2032,'Medical Examinations'!$A$2:$J$2336,3,FALSE)</f>
        <v>5.55</v>
      </c>
      <c r="E2032" t="str">
        <f>VLOOKUP($A2032,'Medical Examinations'!$A$2:$J$2336,4,FALSE)</f>
        <v>yes</v>
      </c>
      <c r="F2032" t="str">
        <f>VLOOKUP($A2032,'Medical Examinations'!$A$2:$J$2336,5,FALSE)</f>
        <v>yes</v>
      </c>
      <c r="G2032" t="str">
        <f>VLOOKUP($A2032,'Medical Examinations'!$A$2:$J$2336,6,FALSE)</f>
        <v>No</v>
      </c>
      <c r="H2032" s="17">
        <f>VLOOKUP($A2032,'Medical Examinations'!$A$2:$J$2336,7,FALSE)</f>
        <v>2</v>
      </c>
      <c r="I2032" t="str">
        <f>VLOOKUP($A2032,'Medical Examinations'!$A$2:$J$2336,8,FALSE)</f>
        <v>No</v>
      </c>
      <c r="J2032" t="str">
        <f>VLOOKUP($A2032,'Medical Examinations'!$A$2:$J$2336,9,FALSE)</f>
        <v>Overweight</v>
      </c>
      <c r="K2032" t="str">
        <f>VLOOKUP($A2032,'Medical Examinations'!$A$2:$J$2336,10,FALSE)</f>
        <v>Normal</v>
      </c>
      <c r="L2032" s="18">
        <f>VLOOKUP($A2032,'Hospitalisation Details'!$A$2:$H$2345,2,FALSE)</f>
        <v>36721</v>
      </c>
      <c r="M2032" s="13">
        <f>VLOOKUP($A2032,'Hospitalisation Details'!$A$2:$H$2345,4,FALSE)</f>
        <v>2897.46</v>
      </c>
      <c r="N2032" t="str">
        <f>VLOOKUP($A2032,'Hospitalisation Details'!$A$2:$H$2345,5,FALSE)</f>
        <v>tier - 2</v>
      </c>
      <c r="O2032" t="str">
        <f>VLOOKUP($A2032,'Hospitalisation Details'!$A$2:$H$2345,6,FALSE)</f>
        <v>tier - 1</v>
      </c>
      <c r="P2032" t="str">
        <f>VLOOKUP($A2032,'Hospitalisation Details'!$A$2:$H$2345,7,FALSE)</f>
        <v>R1012</v>
      </c>
      <c r="Q2032" s="17">
        <f>VLOOKUP($A2032,'Hospitalisation Details'!$A$2:$H$2345,8,FALSE)</f>
        <v>22</v>
      </c>
    </row>
    <row r="2033" spans="1:17" x14ac:dyDescent="0.25">
      <c r="A2033" t="str">
        <f>'Customer Names'!A2033</f>
        <v>Id2032</v>
      </c>
      <c r="B2033" t="str">
        <f>VLOOKUP($A2033,'Customer Names'!$A$2:$D$2336,3,FALSE)</f>
        <v>Duncan</v>
      </c>
      <c r="C2033" s="16">
        <f>VLOOKUP($A2033,'Medical Examinations'!$A$2:$J$2336,2,FALSE)</f>
        <v>29.45</v>
      </c>
      <c r="D2033" s="16">
        <f>VLOOKUP($A2033,'Medical Examinations'!$A$2:$J$2336,3,FALSE)</f>
        <v>5.24</v>
      </c>
      <c r="E2033" t="str">
        <f>VLOOKUP($A2033,'Medical Examinations'!$A$2:$J$2336,4,FALSE)</f>
        <v>yes</v>
      </c>
      <c r="F2033" t="str">
        <f>VLOOKUP($A2033,'Medical Examinations'!$A$2:$J$2336,5,FALSE)</f>
        <v>No</v>
      </c>
      <c r="G2033" t="str">
        <f>VLOOKUP($A2033,'Medical Examinations'!$A$2:$J$2336,6,FALSE)</f>
        <v>No</v>
      </c>
      <c r="H2033" s="17">
        <f>VLOOKUP($A2033,'Medical Examinations'!$A$2:$J$2336,7,FALSE)</f>
        <v>0</v>
      </c>
      <c r="I2033" t="str">
        <f>VLOOKUP($A2033,'Medical Examinations'!$A$2:$J$2336,8,FALSE)</f>
        <v>No</v>
      </c>
      <c r="J2033" t="str">
        <f>VLOOKUP($A2033,'Medical Examinations'!$A$2:$J$2336,9,FALSE)</f>
        <v>Overweight</v>
      </c>
      <c r="K2033" t="str">
        <f>VLOOKUP($A2033,'Medical Examinations'!$A$2:$J$2336,10,FALSE)</f>
        <v>Normal</v>
      </c>
      <c r="L2033" s="18">
        <f>VLOOKUP($A2033,'Hospitalisation Details'!$A$2:$H$2345,2,FALSE)</f>
        <v>35237</v>
      </c>
      <c r="M2033" s="13">
        <f>VLOOKUP($A2033,'Hospitalisation Details'!$A$2:$H$2345,4,FALSE)</f>
        <v>2897.32</v>
      </c>
      <c r="N2033" t="str">
        <f>VLOOKUP($A2033,'Hospitalisation Details'!$A$2:$H$2345,5,FALSE)</f>
        <v>tier - 3</v>
      </c>
      <c r="O2033" t="str">
        <f>VLOOKUP($A2033,'Hospitalisation Details'!$A$2:$H$2345,6,FALSE)</f>
        <v>tier - 3</v>
      </c>
      <c r="P2033" t="str">
        <f>VLOOKUP($A2033,'Hospitalisation Details'!$A$2:$H$2345,7,FALSE)</f>
        <v>R1016</v>
      </c>
      <c r="Q2033" s="17">
        <f>VLOOKUP($A2033,'Hospitalisation Details'!$A$2:$H$2345,8,FALSE)</f>
        <v>26</v>
      </c>
    </row>
    <row r="2034" spans="1:17" x14ac:dyDescent="0.25">
      <c r="A2034" t="str">
        <f>'Customer Names'!A2034</f>
        <v>Id2033</v>
      </c>
      <c r="B2034" t="str">
        <f>VLOOKUP($A2034,'Customer Names'!$A$2:$D$2336,3,FALSE)</f>
        <v>Louis C.</v>
      </c>
      <c r="C2034" s="16">
        <f>VLOOKUP($A2034,'Medical Examinations'!$A$2:$J$2336,2,FALSE)</f>
        <v>27.94</v>
      </c>
      <c r="D2034" s="16">
        <f>VLOOKUP($A2034,'Medical Examinations'!$A$2:$J$2336,3,FALSE)</f>
        <v>6.08</v>
      </c>
      <c r="E2034" t="str">
        <f>VLOOKUP($A2034,'Medical Examinations'!$A$2:$J$2336,4,FALSE)</f>
        <v>No</v>
      </c>
      <c r="F2034" t="str">
        <f>VLOOKUP($A2034,'Medical Examinations'!$A$2:$J$2336,5,FALSE)</f>
        <v>No</v>
      </c>
      <c r="G2034" t="str">
        <f>VLOOKUP($A2034,'Medical Examinations'!$A$2:$J$2336,6,FALSE)</f>
        <v>Yes</v>
      </c>
      <c r="H2034" s="17">
        <f>VLOOKUP($A2034,'Medical Examinations'!$A$2:$J$2336,7,FALSE)</f>
        <v>1</v>
      </c>
      <c r="I2034" t="str">
        <f>VLOOKUP($A2034,'Medical Examinations'!$A$2:$J$2336,8,FALSE)</f>
        <v>No</v>
      </c>
      <c r="J2034" t="str">
        <f>VLOOKUP($A2034,'Medical Examinations'!$A$2:$J$2336,9,FALSE)</f>
        <v>Overweight</v>
      </c>
      <c r="K2034" t="str">
        <f>VLOOKUP($A2034,'Medical Examinations'!$A$2:$J$2336,10,FALSE)</f>
        <v>Prediabetes</v>
      </c>
      <c r="L2034" s="18">
        <f>VLOOKUP($A2034,'Hospitalisation Details'!$A$2:$H$2345,2,FALSE)</f>
        <v>34193</v>
      </c>
      <c r="M2034" s="13">
        <f>VLOOKUP($A2034,'Hospitalisation Details'!$A$2:$H$2345,4,FALSE)</f>
        <v>2867.12</v>
      </c>
      <c r="N2034" t="str">
        <f>VLOOKUP($A2034,'Hospitalisation Details'!$A$2:$H$2345,5,FALSE)</f>
        <v>tier - 1</v>
      </c>
      <c r="O2034" t="str">
        <f>VLOOKUP($A2034,'Hospitalisation Details'!$A$2:$H$2345,6,FALSE)</f>
        <v>tier - 3</v>
      </c>
      <c r="P2034" t="str">
        <f>VLOOKUP($A2034,'Hospitalisation Details'!$A$2:$H$2345,7,FALSE)</f>
        <v>R1013</v>
      </c>
      <c r="Q2034" s="17">
        <f>VLOOKUP($A2034,'Hospitalisation Details'!$A$2:$H$2345,8,FALSE)</f>
        <v>29</v>
      </c>
    </row>
    <row r="2035" spans="1:17" x14ac:dyDescent="0.25">
      <c r="A2035" t="str">
        <f>'Customer Names'!A2035</f>
        <v>Id2034</v>
      </c>
      <c r="B2035" t="str">
        <f>VLOOKUP($A2035,'Customer Names'!$A$2:$D$2336,3,FALSE)</f>
        <v>Daniel J</v>
      </c>
      <c r="C2035" s="16">
        <f>VLOOKUP($A2035,'Medical Examinations'!$A$2:$J$2336,2,FALSE)</f>
        <v>27.2</v>
      </c>
      <c r="D2035" s="16">
        <f>VLOOKUP($A2035,'Medical Examinations'!$A$2:$J$2336,3,FALSE)</f>
        <v>5.83</v>
      </c>
      <c r="E2035" t="str">
        <f>VLOOKUP($A2035,'Medical Examinations'!$A$2:$J$2336,4,FALSE)</f>
        <v>No</v>
      </c>
      <c r="F2035" t="str">
        <f>VLOOKUP($A2035,'Medical Examinations'!$A$2:$J$2336,5,FALSE)</f>
        <v>No</v>
      </c>
      <c r="G2035" t="str">
        <f>VLOOKUP($A2035,'Medical Examinations'!$A$2:$J$2336,6,FALSE)</f>
        <v>Yes</v>
      </c>
      <c r="H2035" s="17">
        <f>VLOOKUP($A2035,'Medical Examinations'!$A$2:$J$2336,7,FALSE)</f>
        <v>1</v>
      </c>
      <c r="I2035" t="str">
        <f>VLOOKUP($A2035,'Medical Examinations'!$A$2:$J$2336,8,FALSE)</f>
        <v>No</v>
      </c>
      <c r="J2035" t="str">
        <f>VLOOKUP($A2035,'Medical Examinations'!$A$2:$J$2336,9,FALSE)</f>
        <v>Overweight</v>
      </c>
      <c r="K2035" t="str">
        <f>VLOOKUP($A2035,'Medical Examinations'!$A$2:$J$2336,10,FALSE)</f>
        <v>Prediabetes</v>
      </c>
      <c r="L2035" s="18">
        <f>VLOOKUP($A2035,'Hospitalisation Details'!$A$2:$H$2345,2,FALSE)</f>
        <v>34274</v>
      </c>
      <c r="M2035" s="13">
        <f>VLOOKUP($A2035,'Hospitalisation Details'!$A$2:$H$2345,4,FALSE)</f>
        <v>2866.09</v>
      </c>
      <c r="N2035" t="str">
        <f>VLOOKUP($A2035,'Hospitalisation Details'!$A$2:$H$2345,5,FALSE)</f>
        <v>tier - 3</v>
      </c>
      <c r="O2035" t="str">
        <f>VLOOKUP($A2035,'Hospitalisation Details'!$A$2:$H$2345,6,FALSE)</f>
        <v>tier - 3</v>
      </c>
      <c r="P2035" t="str">
        <f>VLOOKUP($A2035,'Hospitalisation Details'!$A$2:$H$2345,7,FALSE)</f>
        <v>R1011</v>
      </c>
      <c r="Q2035" s="17">
        <f>VLOOKUP($A2035,'Hospitalisation Details'!$A$2:$H$2345,8,FALSE)</f>
        <v>29</v>
      </c>
    </row>
    <row r="2036" spans="1:17" x14ac:dyDescent="0.25">
      <c r="A2036" t="str">
        <f>'Customer Names'!A2036</f>
        <v>Id2035</v>
      </c>
      <c r="B2036" t="str">
        <f>VLOOKUP($A2036,'Customer Names'!$A$2:$D$2336,3,FALSE)</f>
        <v>Ildiko M.</v>
      </c>
      <c r="C2036" s="16">
        <f>VLOOKUP($A2036,'Medical Examinations'!$A$2:$J$2336,2,FALSE)</f>
        <v>33.344999999999999</v>
      </c>
      <c r="D2036" s="16">
        <f>VLOOKUP($A2036,'Medical Examinations'!$A$2:$J$2336,3,FALSE)</f>
        <v>4.29</v>
      </c>
      <c r="E2036" t="str">
        <f>VLOOKUP($A2036,'Medical Examinations'!$A$2:$J$2336,4,FALSE)</f>
        <v>No</v>
      </c>
      <c r="F2036" t="str">
        <f>VLOOKUP($A2036,'Medical Examinations'!$A$2:$J$2336,5,FALSE)</f>
        <v>No</v>
      </c>
      <c r="G2036" t="str">
        <f>VLOOKUP($A2036,'Medical Examinations'!$A$2:$J$2336,6,FALSE)</f>
        <v>No</v>
      </c>
      <c r="H2036" s="17">
        <f>VLOOKUP($A2036,'Medical Examinations'!$A$2:$J$2336,7,FALSE)</f>
        <v>1</v>
      </c>
      <c r="I2036" t="str">
        <f>VLOOKUP($A2036,'Medical Examinations'!$A$2:$J$2336,8,FALSE)</f>
        <v>No</v>
      </c>
      <c r="J2036" t="str">
        <f>VLOOKUP($A2036,'Medical Examinations'!$A$2:$J$2336,9,FALSE)</f>
        <v>Obesity</v>
      </c>
      <c r="K2036" t="str">
        <f>VLOOKUP($A2036,'Medical Examinations'!$A$2:$J$2336,10,FALSE)</f>
        <v>Normal</v>
      </c>
      <c r="L2036" s="18">
        <f>VLOOKUP($A2036,'Hospitalisation Details'!$A$2:$H$2345,2,FALSE)</f>
        <v>36042</v>
      </c>
      <c r="M2036" s="13">
        <f>VLOOKUP($A2036,'Hospitalisation Details'!$A$2:$H$2345,4,FALSE)</f>
        <v>2855.44</v>
      </c>
      <c r="N2036" t="str">
        <f>VLOOKUP($A2036,'Hospitalisation Details'!$A$2:$H$2345,5,FALSE)</f>
        <v>tier - 2</v>
      </c>
      <c r="O2036" t="str">
        <f>VLOOKUP($A2036,'Hospitalisation Details'!$A$2:$H$2345,6,FALSE)</f>
        <v>tier - 3</v>
      </c>
      <c r="P2036" t="str">
        <f>VLOOKUP($A2036,'Hospitalisation Details'!$A$2:$H$2345,7,FALSE)</f>
        <v>R1012</v>
      </c>
      <c r="Q2036" s="17">
        <f>VLOOKUP($A2036,'Hospitalisation Details'!$A$2:$H$2345,8,FALSE)</f>
        <v>24</v>
      </c>
    </row>
    <row r="2037" spans="1:17" x14ac:dyDescent="0.25">
      <c r="A2037" t="str">
        <f>'Customer Names'!A2037</f>
        <v>Id2036</v>
      </c>
      <c r="B2037" t="str">
        <f>VLOOKUP($A2037,'Customer Names'!$A$2:$D$2336,3,FALSE)</f>
        <v>Melinda E.</v>
      </c>
      <c r="C2037" s="16">
        <f>VLOOKUP($A2037,'Medical Examinations'!$A$2:$J$2336,2,FALSE)</f>
        <v>29.925000000000001</v>
      </c>
      <c r="D2037" s="16">
        <f>VLOOKUP($A2037,'Medical Examinations'!$A$2:$J$2336,3,FALSE)</f>
        <v>5.3</v>
      </c>
      <c r="E2037" t="str">
        <f>VLOOKUP($A2037,'Medical Examinations'!$A$2:$J$2336,4,FALSE)</f>
        <v>No</v>
      </c>
      <c r="F2037" t="str">
        <f>VLOOKUP($A2037,'Medical Examinations'!$A$2:$J$2336,5,FALSE)</f>
        <v>No</v>
      </c>
      <c r="G2037" t="str">
        <f>VLOOKUP($A2037,'Medical Examinations'!$A$2:$J$2336,6,FALSE)</f>
        <v>No</v>
      </c>
      <c r="H2037" s="17">
        <f>VLOOKUP($A2037,'Medical Examinations'!$A$2:$J$2336,7,FALSE)</f>
        <v>1</v>
      </c>
      <c r="I2037" t="str">
        <f>VLOOKUP($A2037,'Medical Examinations'!$A$2:$J$2336,8,FALSE)</f>
        <v>No</v>
      </c>
      <c r="J2037" t="str">
        <f>VLOOKUP($A2037,'Medical Examinations'!$A$2:$J$2336,9,FALSE)</f>
        <v>Overweight</v>
      </c>
      <c r="K2037" t="str">
        <f>VLOOKUP($A2037,'Medical Examinations'!$A$2:$J$2336,10,FALSE)</f>
        <v>Normal</v>
      </c>
      <c r="L2037" s="18">
        <f>VLOOKUP($A2037,'Hospitalisation Details'!$A$2:$H$2345,2,FALSE)</f>
        <v>35963</v>
      </c>
      <c r="M2037" s="13">
        <f>VLOOKUP($A2037,'Hospitalisation Details'!$A$2:$H$2345,4,FALSE)</f>
        <v>2850.68</v>
      </c>
      <c r="N2037" t="str">
        <f>VLOOKUP($A2037,'Hospitalisation Details'!$A$2:$H$2345,5,FALSE)</f>
        <v>tier - 2</v>
      </c>
      <c r="O2037" t="str">
        <f>VLOOKUP($A2037,'Hospitalisation Details'!$A$2:$H$2345,6,FALSE)</f>
        <v>tier - 3</v>
      </c>
      <c r="P2037" t="str">
        <f>VLOOKUP($A2037,'Hospitalisation Details'!$A$2:$H$2345,7,FALSE)</f>
        <v>R1012</v>
      </c>
      <c r="Q2037" s="17">
        <f>VLOOKUP($A2037,'Hospitalisation Details'!$A$2:$H$2345,8,FALSE)</f>
        <v>24</v>
      </c>
    </row>
    <row r="2038" spans="1:17" x14ac:dyDescent="0.25">
      <c r="A2038" t="str">
        <f>'Customer Names'!A2038</f>
        <v>Id2037</v>
      </c>
      <c r="B2038" t="str">
        <f>VLOOKUP($A2038,'Customer Names'!$A$2:$D$2336,3,FALSE)</f>
        <v>Ashley M</v>
      </c>
      <c r="C2038" s="16">
        <f>VLOOKUP($A2038,'Medical Examinations'!$A$2:$J$2336,2,FALSE)</f>
        <v>24.225000000000001</v>
      </c>
      <c r="D2038" s="16">
        <f>VLOOKUP($A2038,'Medical Examinations'!$A$2:$J$2336,3,FALSE)</f>
        <v>4.42</v>
      </c>
      <c r="E2038" t="str">
        <f>VLOOKUP($A2038,'Medical Examinations'!$A$2:$J$2336,4,FALSE)</f>
        <v>No</v>
      </c>
      <c r="F2038" t="str">
        <f>VLOOKUP($A2038,'Medical Examinations'!$A$2:$J$2336,5,FALSE)</f>
        <v>No</v>
      </c>
      <c r="G2038" t="str">
        <f>VLOOKUP($A2038,'Medical Examinations'!$A$2:$J$2336,6,FALSE)</f>
        <v>No</v>
      </c>
      <c r="H2038" s="17">
        <f>VLOOKUP($A2038,'Medical Examinations'!$A$2:$J$2336,7,FALSE)</f>
        <v>1</v>
      </c>
      <c r="I2038" t="str">
        <f>VLOOKUP($A2038,'Medical Examinations'!$A$2:$J$2336,8,FALSE)</f>
        <v>No</v>
      </c>
      <c r="J2038" t="str">
        <f>VLOOKUP($A2038,'Medical Examinations'!$A$2:$J$2336,9,FALSE)</f>
        <v>Normal Weight</v>
      </c>
      <c r="K2038" t="str">
        <f>VLOOKUP($A2038,'Medical Examinations'!$A$2:$J$2336,10,FALSE)</f>
        <v>Normal</v>
      </c>
      <c r="L2038" s="18">
        <f>VLOOKUP($A2038,'Hospitalisation Details'!$A$2:$H$2345,2,FALSE)</f>
        <v>36114</v>
      </c>
      <c r="M2038" s="13">
        <f>VLOOKUP($A2038,'Hospitalisation Details'!$A$2:$H$2345,4,FALSE)</f>
        <v>2842.76</v>
      </c>
      <c r="N2038" t="str">
        <f>VLOOKUP($A2038,'Hospitalisation Details'!$A$2:$H$2345,5,FALSE)</f>
        <v>tier - 2</v>
      </c>
      <c r="O2038" t="str">
        <f>VLOOKUP($A2038,'Hospitalisation Details'!$A$2:$H$2345,6,FALSE)</f>
        <v>tier - 3</v>
      </c>
      <c r="P2038" t="str">
        <f>VLOOKUP($A2038,'Hospitalisation Details'!$A$2:$H$2345,7,FALSE)</f>
        <v>R1012</v>
      </c>
      <c r="Q2038" s="17">
        <f>VLOOKUP($A2038,'Hospitalisation Details'!$A$2:$H$2345,8,FALSE)</f>
        <v>24</v>
      </c>
    </row>
    <row r="2039" spans="1:17" x14ac:dyDescent="0.25">
      <c r="A2039" t="str">
        <f>'Customer Names'!A2039</f>
        <v>Id2038</v>
      </c>
      <c r="B2039" t="str">
        <f>VLOOKUP($A2039,'Customer Names'!$A$2:$D$2336,3,FALSE)</f>
        <v>Stephanie</v>
      </c>
      <c r="C2039" s="16">
        <f>VLOOKUP($A2039,'Medical Examinations'!$A$2:$J$2336,2,FALSE)</f>
        <v>29.68</v>
      </c>
      <c r="D2039" s="16">
        <f>VLOOKUP($A2039,'Medical Examinations'!$A$2:$J$2336,3,FALSE)</f>
        <v>5.68</v>
      </c>
      <c r="E2039" t="str">
        <f>VLOOKUP($A2039,'Medical Examinations'!$A$2:$J$2336,4,FALSE)</f>
        <v>No</v>
      </c>
      <c r="F2039" t="str">
        <f>VLOOKUP($A2039,'Medical Examinations'!$A$2:$J$2336,5,FALSE)</f>
        <v>yes</v>
      </c>
      <c r="G2039" t="str">
        <f>VLOOKUP($A2039,'Medical Examinations'!$A$2:$J$2336,6,FALSE)</f>
        <v>No</v>
      </c>
      <c r="H2039" s="17">
        <f>VLOOKUP($A2039,'Medical Examinations'!$A$2:$J$2336,7,FALSE)</f>
        <v>1</v>
      </c>
      <c r="I2039" t="str">
        <f>VLOOKUP($A2039,'Medical Examinations'!$A$2:$J$2336,8,FALSE)</f>
        <v>No</v>
      </c>
      <c r="J2039" t="str">
        <f>VLOOKUP($A2039,'Medical Examinations'!$A$2:$J$2336,9,FALSE)</f>
        <v>Overweight</v>
      </c>
      <c r="K2039" t="str">
        <f>VLOOKUP($A2039,'Medical Examinations'!$A$2:$J$2336,10,FALSE)</f>
        <v>Normal</v>
      </c>
      <c r="L2039" s="18">
        <f>VLOOKUP($A2039,'Hospitalisation Details'!$A$2:$H$2345,2,FALSE)</f>
        <v>36800</v>
      </c>
      <c r="M2039" s="13">
        <f>VLOOKUP($A2039,'Hospitalisation Details'!$A$2:$H$2345,4,FALSE)</f>
        <v>2819.51</v>
      </c>
      <c r="N2039" t="str">
        <f>VLOOKUP($A2039,'Hospitalisation Details'!$A$2:$H$2345,5,FALSE)</f>
        <v>tier - 2</v>
      </c>
      <c r="O2039" t="str">
        <f>VLOOKUP($A2039,'Hospitalisation Details'!$A$2:$H$2345,6,FALSE)</f>
        <v>tier - 3</v>
      </c>
      <c r="P2039" t="str">
        <f>VLOOKUP($A2039,'Hospitalisation Details'!$A$2:$H$2345,7,FALSE)</f>
        <v>R1011</v>
      </c>
      <c r="Q2039" s="17">
        <f>VLOOKUP($A2039,'Hospitalisation Details'!$A$2:$H$2345,8,FALSE)</f>
        <v>22</v>
      </c>
    </row>
    <row r="2040" spans="1:17" x14ac:dyDescent="0.25">
      <c r="A2040" t="str">
        <f>'Customer Names'!A2040</f>
        <v>Id2039</v>
      </c>
      <c r="B2040" t="str">
        <f>VLOOKUP($A2040,'Customer Names'!$A$2:$D$2336,3,FALSE)</f>
        <v>Sean P.</v>
      </c>
      <c r="C2040" s="16">
        <f>VLOOKUP($A2040,'Medical Examinations'!$A$2:$J$2336,2,FALSE)</f>
        <v>20.614999999999998</v>
      </c>
      <c r="D2040" s="16">
        <f>VLOOKUP($A2040,'Medical Examinations'!$A$2:$J$2336,3,FALSE)</f>
        <v>6.05</v>
      </c>
      <c r="E2040" t="str">
        <f>VLOOKUP($A2040,'Medical Examinations'!$A$2:$J$2336,4,FALSE)</f>
        <v>No</v>
      </c>
      <c r="F2040" t="str">
        <f>VLOOKUP($A2040,'Medical Examinations'!$A$2:$J$2336,5,FALSE)</f>
        <v>No</v>
      </c>
      <c r="G2040" t="str">
        <f>VLOOKUP($A2040,'Medical Examinations'!$A$2:$J$2336,6,FALSE)</f>
        <v>Yes</v>
      </c>
      <c r="H2040" s="17">
        <f>VLOOKUP($A2040,'Medical Examinations'!$A$2:$J$2336,7,FALSE)</f>
        <v>1</v>
      </c>
      <c r="I2040" t="str">
        <f>VLOOKUP($A2040,'Medical Examinations'!$A$2:$J$2336,8,FALSE)</f>
        <v>No</v>
      </c>
      <c r="J2040" t="str">
        <f>VLOOKUP($A2040,'Medical Examinations'!$A$2:$J$2336,9,FALSE)</f>
        <v>Normal Weight</v>
      </c>
      <c r="K2040" t="str">
        <f>VLOOKUP($A2040,'Medical Examinations'!$A$2:$J$2336,10,FALSE)</f>
        <v>Prediabetes</v>
      </c>
      <c r="L2040" s="18">
        <f>VLOOKUP($A2040,'Hospitalisation Details'!$A$2:$H$2345,2,FALSE)</f>
        <v>37887</v>
      </c>
      <c r="M2040" s="13">
        <f>VLOOKUP($A2040,'Hospitalisation Details'!$A$2:$H$2345,4,FALSE)</f>
        <v>2803.7</v>
      </c>
      <c r="N2040" t="str">
        <f>VLOOKUP($A2040,'Hospitalisation Details'!$A$2:$H$2345,5,FALSE)</f>
        <v>tier - 2</v>
      </c>
      <c r="O2040" t="str">
        <f>VLOOKUP($A2040,'Hospitalisation Details'!$A$2:$H$2345,6,FALSE)</f>
        <v>tier - 1</v>
      </c>
      <c r="P2040" t="str">
        <f>VLOOKUP($A2040,'Hospitalisation Details'!$A$2:$H$2345,7,FALSE)</f>
        <v>R1012</v>
      </c>
      <c r="Q2040" s="17">
        <f>VLOOKUP($A2040,'Hospitalisation Details'!$A$2:$H$2345,8,FALSE)</f>
        <v>19</v>
      </c>
    </row>
    <row r="2041" spans="1:17" x14ac:dyDescent="0.25">
      <c r="A2041" t="str">
        <f>'Customer Names'!A2041</f>
        <v>Id2040</v>
      </c>
      <c r="B2041" t="str">
        <f>VLOOKUP($A2041,'Customer Names'!$A$2:$D$2336,3,FALSE)</f>
        <v>Emily G</v>
      </c>
      <c r="C2041" s="16">
        <f>VLOOKUP($A2041,'Medical Examinations'!$A$2:$J$2336,2,FALSE)</f>
        <v>32.119999999999997</v>
      </c>
      <c r="D2041" s="16">
        <f>VLOOKUP($A2041,'Medical Examinations'!$A$2:$J$2336,3,FALSE)</f>
        <v>5.33</v>
      </c>
      <c r="E2041" t="str">
        <f>VLOOKUP($A2041,'Medical Examinations'!$A$2:$J$2336,4,FALSE)</f>
        <v>No</v>
      </c>
      <c r="F2041" t="str">
        <f>VLOOKUP($A2041,'Medical Examinations'!$A$2:$J$2336,5,FALSE)</f>
        <v>yes</v>
      </c>
      <c r="G2041" t="str">
        <f>VLOOKUP($A2041,'Medical Examinations'!$A$2:$J$2336,6,FALSE)</f>
        <v>No</v>
      </c>
      <c r="H2041" s="17">
        <f>VLOOKUP($A2041,'Medical Examinations'!$A$2:$J$2336,7,FALSE)</f>
        <v>1</v>
      </c>
      <c r="I2041" t="str">
        <f>VLOOKUP($A2041,'Medical Examinations'!$A$2:$J$2336,8,FALSE)</f>
        <v>No</v>
      </c>
      <c r="J2041" t="str">
        <f>VLOOKUP($A2041,'Medical Examinations'!$A$2:$J$2336,9,FALSE)</f>
        <v>Obesity</v>
      </c>
      <c r="K2041" t="str">
        <f>VLOOKUP($A2041,'Medical Examinations'!$A$2:$J$2336,10,FALSE)</f>
        <v>Normal</v>
      </c>
      <c r="L2041" s="18">
        <f>VLOOKUP($A2041,'Hospitalisation Details'!$A$2:$H$2345,2,FALSE)</f>
        <v>38203</v>
      </c>
      <c r="M2041" s="13">
        <f>VLOOKUP($A2041,'Hospitalisation Details'!$A$2:$H$2345,4,FALSE)</f>
        <v>2801.26</v>
      </c>
      <c r="N2041" t="str">
        <f>VLOOKUP($A2041,'Hospitalisation Details'!$A$2:$H$2345,5,FALSE)</f>
        <v>tier - 2</v>
      </c>
      <c r="O2041" t="str">
        <f>VLOOKUP($A2041,'Hospitalisation Details'!$A$2:$H$2345,6,FALSE)</f>
        <v>tier - 3</v>
      </c>
      <c r="P2041" t="str">
        <f>VLOOKUP($A2041,'Hospitalisation Details'!$A$2:$H$2345,7,FALSE)</f>
        <v>R1013</v>
      </c>
      <c r="Q2041" s="17">
        <f>VLOOKUP($A2041,'Hospitalisation Details'!$A$2:$H$2345,8,FALSE)</f>
        <v>18</v>
      </c>
    </row>
    <row r="2042" spans="1:17" x14ac:dyDescent="0.25">
      <c r="A2042" t="str">
        <f>'Customer Names'!A2042</f>
        <v>Id2041</v>
      </c>
      <c r="B2042" t="str">
        <f>VLOOKUP($A2042,'Customer Names'!$A$2:$D$2336,3,FALSE)</f>
        <v>Malcolm</v>
      </c>
      <c r="C2042" s="16">
        <f>VLOOKUP($A2042,'Medical Examinations'!$A$2:$J$2336,2,FALSE)</f>
        <v>27.36</v>
      </c>
      <c r="D2042" s="16">
        <f>VLOOKUP($A2042,'Medical Examinations'!$A$2:$J$2336,3,FALSE)</f>
        <v>6.22</v>
      </c>
      <c r="E2042" t="str">
        <f>VLOOKUP($A2042,'Medical Examinations'!$A$2:$J$2336,4,FALSE)</f>
        <v>No</v>
      </c>
      <c r="F2042" t="str">
        <f>VLOOKUP($A2042,'Medical Examinations'!$A$2:$J$2336,5,FALSE)</f>
        <v>No</v>
      </c>
      <c r="G2042" t="str">
        <f>VLOOKUP($A2042,'Medical Examinations'!$A$2:$J$2336,6,FALSE)</f>
        <v>No</v>
      </c>
      <c r="H2042" s="17">
        <f>VLOOKUP($A2042,'Medical Examinations'!$A$2:$J$2336,7,FALSE)</f>
        <v>0</v>
      </c>
      <c r="I2042" t="str">
        <f>VLOOKUP($A2042,'Medical Examinations'!$A$2:$J$2336,8,FALSE)</f>
        <v>No</v>
      </c>
      <c r="J2042" t="str">
        <f>VLOOKUP($A2042,'Medical Examinations'!$A$2:$J$2336,9,FALSE)</f>
        <v>Overweight</v>
      </c>
      <c r="K2042" t="str">
        <f>VLOOKUP($A2042,'Medical Examinations'!$A$2:$J$2336,10,FALSE)</f>
        <v>Prediabetes</v>
      </c>
      <c r="L2042" s="18">
        <f>VLOOKUP($A2042,'Hospitalisation Details'!$A$2:$H$2345,2,FALSE)</f>
        <v>36518</v>
      </c>
      <c r="M2042" s="13">
        <f>VLOOKUP($A2042,'Hospitalisation Details'!$A$2:$H$2345,4,FALSE)</f>
        <v>2789.06</v>
      </c>
      <c r="N2042" t="str">
        <f>VLOOKUP($A2042,'Hospitalisation Details'!$A$2:$H$2345,5,FALSE)</f>
        <v>tier - 2</v>
      </c>
      <c r="O2042" t="str">
        <f>VLOOKUP($A2042,'Hospitalisation Details'!$A$2:$H$2345,6,FALSE)</f>
        <v>tier - 3</v>
      </c>
      <c r="P2042" t="str">
        <f>VLOOKUP($A2042,'Hospitalisation Details'!$A$2:$H$2345,7,FALSE)</f>
        <v>R1012</v>
      </c>
      <c r="Q2042" s="17">
        <f>VLOOKUP($A2042,'Hospitalisation Details'!$A$2:$H$2345,8,FALSE)</f>
        <v>23</v>
      </c>
    </row>
    <row r="2043" spans="1:17" x14ac:dyDescent="0.25">
      <c r="A2043" t="str">
        <f>'Customer Names'!A2043</f>
        <v>Id2042</v>
      </c>
      <c r="B2043" t="str">
        <f>VLOOKUP($A2043,'Customer Names'!$A$2:$D$2336,3,FALSE)</f>
        <v>Danilo</v>
      </c>
      <c r="C2043" s="16">
        <f>VLOOKUP($A2043,'Medical Examinations'!$A$2:$J$2336,2,FALSE)</f>
        <v>17.385000000000002</v>
      </c>
      <c r="D2043" s="16">
        <f>VLOOKUP($A2043,'Medical Examinations'!$A$2:$J$2336,3,FALSE)</f>
        <v>5.84</v>
      </c>
      <c r="E2043" t="str">
        <f>VLOOKUP($A2043,'Medical Examinations'!$A$2:$J$2336,4,FALSE)</f>
        <v>No</v>
      </c>
      <c r="F2043" t="str">
        <f>VLOOKUP($A2043,'Medical Examinations'!$A$2:$J$2336,5,FALSE)</f>
        <v>No</v>
      </c>
      <c r="G2043" t="str">
        <f>VLOOKUP($A2043,'Medical Examinations'!$A$2:$J$2336,6,FALSE)</f>
        <v>No</v>
      </c>
      <c r="H2043" s="17">
        <f>VLOOKUP($A2043,'Medical Examinations'!$A$2:$J$2336,7,FALSE)</f>
        <v>0</v>
      </c>
      <c r="I2043" t="str">
        <f>VLOOKUP($A2043,'Medical Examinations'!$A$2:$J$2336,8,FALSE)</f>
        <v>No</v>
      </c>
      <c r="J2043" t="str">
        <f>VLOOKUP($A2043,'Medical Examinations'!$A$2:$J$2336,9,FALSE)</f>
        <v>Underweight</v>
      </c>
      <c r="K2043" t="str">
        <f>VLOOKUP($A2043,'Medical Examinations'!$A$2:$J$2336,10,FALSE)</f>
        <v>Prediabetes</v>
      </c>
      <c r="L2043" s="18">
        <f>VLOOKUP($A2043,'Hospitalisation Details'!$A$2:$H$2345,2,FALSE)</f>
        <v>36401</v>
      </c>
      <c r="M2043" s="13">
        <f>VLOOKUP($A2043,'Hospitalisation Details'!$A$2:$H$2345,4,FALSE)</f>
        <v>2775.19</v>
      </c>
      <c r="N2043" t="str">
        <f>VLOOKUP($A2043,'Hospitalisation Details'!$A$2:$H$2345,5,FALSE)</f>
        <v>tier - 2</v>
      </c>
      <c r="O2043" t="str">
        <f>VLOOKUP($A2043,'Hospitalisation Details'!$A$2:$H$2345,6,FALSE)</f>
        <v>tier - 1</v>
      </c>
      <c r="P2043" t="str">
        <f>VLOOKUP($A2043,'Hospitalisation Details'!$A$2:$H$2345,7,FALSE)</f>
        <v>R1012</v>
      </c>
      <c r="Q2043" s="17">
        <f>VLOOKUP($A2043,'Hospitalisation Details'!$A$2:$H$2345,8,FALSE)</f>
        <v>23</v>
      </c>
    </row>
    <row r="2044" spans="1:17" x14ac:dyDescent="0.25">
      <c r="A2044" t="str">
        <f>'Customer Names'!A2044</f>
        <v>Id2043</v>
      </c>
      <c r="B2044" t="str">
        <f>VLOOKUP($A2044,'Customer Names'!$A$2:$D$2336,3,FALSE)</f>
        <v>Mikko</v>
      </c>
      <c r="C2044" s="16">
        <f>VLOOKUP($A2044,'Medical Examinations'!$A$2:$J$2336,2,FALSE)</f>
        <v>30.13</v>
      </c>
      <c r="D2044" s="16">
        <f>VLOOKUP($A2044,'Medical Examinations'!$A$2:$J$2336,3,FALSE)</f>
        <v>5.71</v>
      </c>
      <c r="E2044" t="str">
        <f>VLOOKUP($A2044,'Medical Examinations'!$A$2:$J$2336,4,FALSE)</f>
        <v>No</v>
      </c>
      <c r="F2044" t="str">
        <f>VLOOKUP($A2044,'Medical Examinations'!$A$2:$J$2336,5,FALSE)</f>
        <v>yes</v>
      </c>
      <c r="G2044" t="str">
        <f>VLOOKUP($A2044,'Medical Examinations'!$A$2:$J$2336,6,FALSE)</f>
        <v>No</v>
      </c>
      <c r="H2044" s="17">
        <f>VLOOKUP($A2044,'Medical Examinations'!$A$2:$J$2336,7,FALSE)</f>
        <v>1</v>
      </c>
      <c r="I2044" t="str">
        <f>VLOOKUP($A2044,'Medical Examinations'!$A$2:$J$2336,8,FALSE)</f>
        <v>No</v>
      </c>
      <c r="J2044" t="str">
        <f>VLOOKUP($A2044,'Medical Examinations'!$A$2:$J$2336,9,FALSE)</f>
        <v>Obesity</v>
      </c>
      <c r="K2044" t="str">
        <f>VLOOKUP($A2044,'Medical Examinations'!$A$2:$J$2336,10,FALSE)</f>
        <v>Prediabetes</v>
      </c>
      <c r="L2044" s="18">
        <f>VLOOKUP($A2044,'Hospitalisation Details'!$A$2:$H$2345,2,FALSE)</f>
        <v>38305</v>
      </c>
      <c r="M2044" s="13">
        <f>VLOOKUP($A2044,'Hospitalisation Details'!$A$2:$H$2345,4,FALSE)</f>
        <v>2773.46</v>
      </c>
      <c r="N2044" t="str">
        <f>VLOOKUP($A2044,'Hospitalisation Details'!$A$2:$H$2345,5,FALSE)</f>
        <v>tier - 2</v>
      </c>
      <c r="O2044" t="str">
        <f>VLOOKUP($A2044,'Hospitalisation Details'!$A$2:$H$2345,6,FALSE)</f>
        <v>tier - 1</v>
      </c>
      <c r="P2044" t="str">
        <f>VLOOKUP($A2044,'Hospitalisation Details'!$A$2:$H$2345,7,FALSE)</f>
        <v>R1021</v>
      </c>
      <c r="Q2044" s="17">
        <f>VLOOKUP($A2044,'Hospitalisation Details'!$A$2:$H$2345,8,FALSE)</f>
        <v>18</v>
      </c>
    </row>
    <row r="2045" spans="1:17" x14ac:dyDescent="0.25">
      <c r="A2045" t="str">
        <f>'Customer Names'!A2045</f>
        <v>Id2044</v>
      </c>
      <c r="B2045" t="str">
        <f>VLOOKUP($A2045,'Customer Names'!$A$2:$D$2336,3,FALSE)</f>
        <v>Paula C.</v>
      </c>
      <c r="C2045" s="16">
        <f>VLOOKUP($A2045,'Medical Examinations'!$A$2:$J$2336,2,FALSE)</f>
        <v>25.44</v>
      </c>
      <c r="D2045" s="16">
        <f>VLOOKUP($A2045,'Medical Examinations'!$A$2:$J$2336,3,FALSE)</f>
        <v>6.04</v>
      </c>
      <c r="E2045" t="str">
        <f>VLOOKUP($A2045,'Medical Examinations'!$A$2:$J$2336,4,FALSE)</f>
        <v>yes</v>
      </c>
      <c r="F2045" t="str">
        <f>VLOOKUP($A2045,'Medical Examinations'!$A$2:$J$2336,5,FALSE)</f>
        <v>No</v>
      </c>
      <c r="G2045" t="str">
        <f>VLOOKUP($A2045,'Medical Examinations'!$A$2:$J$2336,6,FALSE)</f>
        <v>Yes</v>
      </c>
      <c r="H2045" s="17">
        <f>VLOOKUP($A2045,'Medical Examinations'!$A$2:$J$2336,7,FALSE)</f>
        <v>1</v>
      </c>
      <c r="I2045" t="str">
        <f>VLOOKUP($A2045,'Medical Examinations'!$A$2:$J$2336,8,FALSE)</f>
        <v>No</v>
      </c>
      <c r="J2045" t="str">
        <f>VLOOKUP($A2045,'Medical Examinations'!$A$2:$J$2336,9,FALSE)</f>
        <v>Overweight</v>
      </c>
      <c r="K2045" t="str">
        <f>VLOOKUP($A2045,'Medical Examinations'!$A$2:$J$2336,10,FALSE)</f>
        <v>Prediabetes</v>
      </c>
      <c r="L2045" s="18">
        <f>VLOOKUP($A2045,'Hospitalisation Details'!$A$2:$H$2345,2,FALSE)</f>
        <v>35652</v>
      </c>
      <c r="M2045" s="13">
        <f>VLOOKUP($A2045,'Hospitalisation Details'!$A$2:$H$2345,4,FALSE)</f>
        <v>2758.99</v>
      </c>
      <c r="N2045" t="str">
        <f>VLOOKUP($A2045,'Hospitalisation Details'!$A$2:$H$2345,5,FALSE)</f>
        <v>tier - 2</v>
      </c>
      <c r="O2045" t="str">
        <f>VLOOKUP($A2045,'Hospitalisation Details'!$A$2:$H$2345,6,FALSE)</f>
        <v>tier - 1</v>
      </c>
      <c r="P2045" t="str">
        <f>VLOOKUP($A2045,'Hospitalisation Details'!$A$2:$H$2345,7,FALSE)</f>
        <v>R1012</v>
      </c>
      <c r="Q2045" s="17">
        <f>VLOOKUP($A2045,'Hospitalisation Details'!$A$2:$H$2345,8,FALSE)</f>
        <v>25</v>
      </c>
    </row>
    <row r="2046" spans="1:17" x14ac:dyDescent="0.25">
      <c r="A2046" t="str">
        <f>'Customer Names'!A2046</f>
        <v>Id2045</v>
      </c>
      <c r="B2046" t="str">
        <f>VLOOKUP($A2046,'Customer Names'!$A$2:$D$2336,3,FALSE)</f>
        <v>Kirsten N.</v>
      </c>
      <c r="C2046" s="16">
        <f>VLOOKUP($A2046,'Medical Examinations'!$A$2:$J$2336,2,FALSE)</f>
        <v>39.805</v>
      </c>
      <c r="D2046" s="16">
        <f>VLOOKUP($A2046,'Medical Examinations'!$A$2:$J$2336,3,FALSE)</f>
        <v>4.38</v>
      </c>
      <c r="E2046" t="str">
        <f>VLOOKUP($A2046,'Medical Examinations'!$A$2:$J$2336,4,FALSE)</f>
        <v>No</v>
      </c>
      <c r="F2046" t="str">
        <f>VLOOKUP($A2046,'Medical Examinations'!$A$2:$J$2336,5,FALSE)</f>
        <v>yes</v>
      </c>
      <c r="G2046" t="str">
        <f>VLOOKUP($A2046,'Medical Examinations'!$A$2:$J$2336,6,FALSE)</f>
        <v>No</v>
      </c>
      <c r="H2046" s="17">
        <f>VLOOKUP($A2046,'Medical Examinations'!$A$2:$J$2336,7,FALSE)</f>
        <v>1</v>
      </c>
      <c r="I2046" t="str">
        <f>VLOOKUP($A2046,'Medical Examinations'!$A$2:$J$2336,8,FALSE)</f>
        <v>No</v>
      </c>
      <c r="J2046" t="str">
        <f>VLOOKUP($A2046,'Medical Examinations'!$A$2:$J$2336,9,FALSE)</f>
        <v>Obesity</v>
      </c>
      <c r="K2046" t="str">
        <f>VLOOKUP($A2046,'Medical Examinations'!$A$2:$J$2336,10,FALSE)</f>
        <v>Normal</v>
      </c>
      <c r="L2046" s="18">
        <f>VLOOKUP($A2046,'Hospitalisation Details'!$A$2:$H$2345,2,FALSE)</f>
        <v>36810</v>
      </c>
      <c r="M2046" s="13">
        <f>VLOOKUP($A2046,'Hospitalisation Details'!$A$2:$H$2345,4,FALSE)</f>
        <v>2755.02</v>
      </c>
      <c r="N2046" t="str">
        <f>VLOOKUP($A2046,'Hospitalisation Details'!$A$2:$H$2345,5,FALSE)</f>
        <v>tier - 2</v>
      </c>
      <c r="O2046" t="str">
        <f>VLOOKUP($A2046,'Hospitalisation Details'!$A$2:$H$2345,6,FALSE)</f>
        <v>tier - 1</v>
      </c>
      <c r="P2046" t="str">
        <f>VLOOKUP($A2046,'Hospitalisation Details'!$A$2:$H$2345,7,FALSE)</f>
        <v>R1024</v>
      </c>
      <c r="Q2046" s="17">
        <f>VLOOKUP($A2046,'Hospitalisation Details'!$A$2:$H$2345,8,FALSE)</f>
        <v>22</v>
      </c>
    </row>
    <row r="2047" spans="1:17" x14ac:dyDescent="0.25">
      <c r="A2047" t="str">
        <f>'Customer Names'!A2047</f>
        <v>Id2046</v>
      </c>
      <c r="B2047" t="str">
        <f>VLOOKUP($A2047,'Customer Names'!$A$2:$D$2336,3,FALSE)</f>
        <v>Christy</v>
      </c>
      <c r="C2047" s="16">
        <f>VLOOKUP($A2047,'Medical Examinations'!$A$2:$J$2336,2,FALSE)</f>
        <v>30.4</v>
      </c>
      <c r="D2047" s="16">
        <f>VLOOKUP($A2047,'Medical Examinations'!$A$2:$J$2336,3,FALSE)</f>
        <v>5.56</v>
      </c>
      <c r="E2047" t="str">
        <f>VLOOKUP($A2047,'Medical Examinations'!$A$2:$J$2336,4,FALSE)</f>
        <v>yes</v>
      </c>
      <c r="F2047" t="str">
        <f>VLOOKUP($A2047,'Medical Examinations'!$A$2:$J$2336,5,FALSE)</f>
        <v>yes</v>
      </c>
      <c r="G2047" t="str">
        <f>VLOOKUP($A2047,'Medical Examinations'!$A$2:$J$2336,6,FALSE)</f>
        <v>No</v>
      </c>
      <c r="H2047" s="17">
        <f>VLOOKUP($A2047,'Medical Examinations'!$A$2:$J$2336,7,FALSE)</f>
        <v>1</v>
      </c>
      <c r="I2047" t="str">
        <f>VLOOKUP($A2047,'Medical Examinations'!$A$2:$J$2336,8,FALSE)</f>
        <v>No</v>
      </c>
      <c r="J2047" t="str">
        <f>VLOOKUP($A2047,'Medical Examinations'!$A$2:$J$2336,9,FALSE)</f>
        <v>Obesity</v>
      </c>
      <c r="K2047" t="str">
        <f>VLOOKUP($A2047,'Medical Examinations'!$A$2:$J$2336,10,FALSE)</f>
        <v>Normal</v>
      </c>
      <c r="L2047" s="18">
        <f>VLOOKUP($A2047,'Hospitalisation Details'!$A$2:$H$2345,2,FALSE)</f>
        <v>36802</v>
      </c>
      <c r="M2047" s="13">
        <f>VLOOKUP($A2047,'Hospitalisation Details'!$A$2:$H$2345,4,FALSE)</f>
        <v>2741.95</v>
      </c>
      <c r="N2047" t="str">
        <f>VLOOKUP($A2047,'Hospitalisation Details'!$A$2:$H$2345,5,FALSE)</f>
        <v>tier - 2</v>
      </c>
      <c r="O2047" t="str">
        <f>VLOOKUP($A2047,'Hospitalisation Details'!$A$2:$H$2345,6,FALSE)</f>
        <v>tier - 3</v>
      </c>
      <c r="P2047" t="str">
        <f>VLOOKUP($A2047,'Hospitalisation Details'!$A$2:$H$2345,7,FALSE)</f>
        <v>R1024</v>
      </c>
      <c r="Q2047" s="17">
        <f>VLOOKUP($A2047,'Hospitalisation Details'!$A$2:$H$2345,8,FALSE)</f>
        <v>22</v>
      </c>
    </row>
    <row r="2048" spans="1:17" x14ac:dyDescent="0.25">
      <c r="A2048" t="str">
        <f>'Customer Names'!A2048</f>
        <v>Id2047</v>
      </c>
      <c r="B2048" t="str">
        <f>VLOOKUP($A2048,'Customer Names'!$A$2:$D$2336,3,FALSE)</f>
        <v>Jennifer</v>
      </c>
      <c r="C2048" s="16">
        <f>VLOOKUP($A2048,'Medical Examinations'!$A$2:$J$2336,2,FALSE)</f>
        <v>23.18</v>
      </c>
      <c r="D2048" s="16">
        <f>VLOOKUP($A2048,'Medical Examinations'!$A$2:$J$2336,3,FALSE)</f>
        <v>4.24</v>
      </c>
      <c r="E2048" t="str">
        <f>VLOOKUP($A2048,'Medical Examinations'!$A$2:$J$2336,4,FALSE)</f>
        <v>No</v>
      </c>
      <c r="F2048" t="str">
        <f>VLOOKUP($A2048,'Medical Examinations'!$A$2:$J$2336,5,FALSE)</f>
        <v>yes</v>
      </c>
      <c r="G2048" t="str">
        <f>VLOOKUP($A2048,'Medical Examinations'!$A$2:$J$2336,6,FALSE)</f>
        <v>No</v>
      </c>
      <c r="H2048" s="17">
        <f>VLOOKUP($A2048,'Medical Examinations'!$A$2:$J$2336,7,FALSE)</f>
        <v>1</v>
      </c>
      <c r="I2048" t="str">
        <f>VLOOKUP($A2048,'Medical Examinations'!$A$2:$J$2336,8,FALSE)</f>
        <v>No</v>
      </c>
      <c r="J2048" t="str">
        <f>VLOOKUP($A2048,'Medical Examinations'!$A$2:$J$2336,9,FALSE)</f>
        <v>Normal Weight</v>
      </c>
      <c r="K2048" t="str">
        <f>VLOOKUP($A2048,'Medical Examinations'!$A$2:$J$2336,10,FALSE)</f>
        <v>Normal</v>
      </c>
      <c r="L2048" s="18">
        <f>VLOOKUP($A2048,'Hospitalisation Details'!$A$2:$H$2345,2,FALSE)</f>
        <v>36877</v>
      </c>
      <c r="M2048" s="13">
        <f>VLOOKUP($A2048,'Hospitalisation Details'!$A$2:$H$2345,4,FALSE)</f>
        <v>2731.91</v>
      </c>
      <c r="N2048" t="str">
        <f>VLOOKUP($A2048,'Hospitalisation Details'!$A$2:$H$2345,5,FALSE)</f>
        <v>tier - 2</v>
      </c>
      <c r="O2048" t="str">
        <f>VLOOKUP($A2048,'Hospitalisation Details'!$A$2:$H$2345,6,FALSE)</f>
        <v>tier - 3</v>
      </c>
      <c r="P2048" t="str">
        <f>VLOOKUP($A2048,'Hospitalisation Details'!$A$2:$H$2345,7,FALSE)</f>
        <v>R1024</v>
      </c>
      <c r="Q2048" s="17">
        <f>VLOOKUP($A2048,'Hospitalisation Details'!$A$2:$H$2345,8,FALSE)</f>
        <v>22</v>
      </c>
    </row>
    <row r="2049" spans="1:17" x14ac:dyDescent="0.25">
      <c r="A2049" t="str">
        <f>'Customer Names'!A2049</f>
        <v>Id2048</v>
      </c>
      <c r="B2049" t="str">
        <f>VLOOKUP($A2049,'Customer Names'!$A$2:$D$2336,3,FALSE)</f>
        <v>Jingjing</v>
      </c>
      <c r="C2049" s="16">
        <f>VLOOKUP($A2049,'Medical Examinations'!$A$2:$J$2336,2,FALSE)</f>
        <v>39.615000000000002</v>
      </c>
      <c r="D2049" s="16">
        <f>VLOOKUP($A2049,'Medical Examinations'!$A$2:$J$2336,3,FALSE)</f>
        <v>6.32</v>
      </c>
      <c r="E2049" t="str">
        <f>VLOOKUP($A2049,'Medical Examinations'!$A$2:$J$2336,4,FALSE)</f>
        <v>No</v>
      </c>
      <c r="F2049" t="str">
        <f>VLOOKUP($A2049,'Medical Examinations'!$A$2:$J$2336,5,FALSE)</f>
        <v>No</v>
      </c>
      <c r="G2049" t="str">
        <f>VLOOKUP($A2049,'Medical Examinations'!$A$2:$J$2336,6,FALSE)</f>
        <v>Yes</v>
      </c>
      <c r="H2049" s="17">
        <f>VLOOKUP($A2049,'Medical Examinations'!$A$2:$J$2336,7,FALSE)</f>
        <v>1</v>
      </c>
      <c r="I2049" t="str">
        <f>VLOOKUP($A2049,'Medical Examinations'!$A$2:$J$2336,8,FALSE)</f>
        <v>No</v>
      </c>
      <c r="J2049" t="str">
        <f>VLOOKUP($A2049,'Medical Examinations'!$A$2:$J$2336,9,FALSE)</f>
        <v>Obesity</v>
      </c>
      <c r="K2049" t="str">
        <f>VLOOKUP($A2049,'Medical Examinations'!$A$2:$J$2336,10,FALSE)</f>
        <v>Prediabetes</v>
      </c>
      <c r="L2049" s="18">
        <f>VLOOKUP($A2049,'Hospitalisation Details'!$A$2:$H$2345,2,FALSE)</f>
        <v>37958</v>
      </c>
      <c r="M2049" s="13">
        <f>VLOOKUP($A2049,'Hospitalisation Details'!$A$2:$H$2345,4,FALSE)</f>
        <v>2730.11</v>
      </c>
      <c r="N2049" t="str">
        <f>VLOOKUP($A2049,'Hospitalisation Details'!$A$2:$H$2345,5,FALSE)</f>
        <v>tier - 2</v>
      </c>
      <c r="O2049" t="str">
        <f>VLOOKUP($A2049,'Hospitalisation Details'!$A$2:$H$2345,6,FALSE)</f>
        <v>tier - 3</v>
      </c>
      <c r="P2049" t="str">
        <f>VLOOKUP($A2049,'Hospitalisation Details'!$A$2:$H$2345,7,FALSE)</f>
        <v>R1012</v>
      </c>
      <c r="Q2049" s="17">
        <f>VLOOKUP($A2049,'Hospitalisation Details'!$A$2:$H$2345,8,FALSE)</f>
        <v>19</v>
      </c>
    </row>
    <row r="2050" spans="1:17" x14ac:dyDescent="0.25">
      <c r="A2050" t="str">
        <f>'Customer Names'!A2050</f>
        <v>Id2049</v>
      </c>
      <c r="B2050" t="str">
        <f>VLOOKUP($A2050,'Customer Names'!$A$2:$D$2336,3,FALSE)</f>
        <v>Morgan</v>
      </c>
      <c r="C2050" s="16">
        <f>VLOOKUP($A2050,'Medical Examinations'!$A$2:$J$2336,2,FALSE)</f>
        <v>30.59</v>
      </c>
      <c r="D2050" s="16">
        <f>VLOOKUP($A2050,'Medical Examinations'!$A$2:$J$2336,3,FALSE)</f>
        <v>6.3</v>
      </c>
      <c r="E2050" t="str">
        <f>VLOOKUP($A2050,'Medical Examinations'!$A$2:$J$2336,4,FALSE)</f>
        <v>yes</v>
      </c>
      <c r="F2050" t="str">
        <f>VLOOKUP($A2050,'Medical Examinations'!$A$2:$J$2336,5,FALSE)</f>
        <v>No</v>
      </c>
      <c r="G2050" t="str">
        <f>VLOOKUP($A2050,'Medical Examinations'!$A$2:$J$2336,6,FALSE)</f>
        <v>Yes</v>
      </c>
      <c r="H2050" s="17">
        <f>VLOOKUP($A2050,'Medical Examinations'!$A$2:$J$2336,7,FALSE)</f>
        <v>1</v>
      </c>
      <c r="I2050" t="str">
        <f>VLOOKUP($A2050,'Medical Examinations'!$A$2:$J$2336,8,FALSE)</f>
        <v>No</v>
      </c>
      <c r="J2050" t="str">
        <f>VLOOKUP($A2050,'Medical Examinations'!$A$2:$J$2336,9,FALSE)</f>
        <v>Obesity</v>
      </c>
      <c r="K2050" t="str">
        <f>VLOOKUP($A2050,'Medical Examinations'!$A$2:$J$2336,10,FALSE)</f>
        <v>Prediabetes</v>
      </c>
      <c r="L2050" s="18">
        <f>VLOOKUP($A2050,'Hospitalisation Details'!$A$2:$H$2345,2,FALSE)</f>
        <v>35709</v>
      </c>
      <c r="M2050" s="13">
        <f>VLOOKUP($A2050,'Hospitalisation Details'!$A$2:$H$2345,4,FALSE)</f>
        <v>2727.4</v>
      </c>
      <c r="N2050" t="str">
        <f>VLOOKUP($A2050,'Hospitalisation Details'!$A$2:$H$2345,5,FALSE)</f>
        <v>tier - 3</v>
      </c>
      <c r="O2050" t="str">
        <f>VLOOKUP($A2050,'Hospitalisation Details'!$A$2:$H$2345,6,FALSE)</f>
        <v>tier - 3</v>
      </c>
      <c r="P2050" t="str">
        <f>VLOOKUP($A2050,'Hospitalisation Details'!$A$2:$H$2345,7,FALSE)</f>
        <v>R1016</v>
      </c>
      <c r="Q2050" s="17">
        <f>VLOOKUP($A2050,'Hospitalisation Details'!$A$2:$H$2345,8,FALSE)</f>
        <v>25</v>
      </c>
    </row>
    <row r="2051" spans="1:17" x14ac:dyDescent="0.25">
      <c r="A2051" t="str">
        <f>'Customer Names'!A2051</f>
        <v>Id2050</v>
      </c>
      <c r="B2051" t="str">
        <f>VLOOKUP($A2051,'Customer Names'!$A$2:$D$2336,3,FALSE)</f>
        <v>Patrick J.</v>
      </c>
      <c r="C2051" s="16">
        <f>VLOOKUP($A2051,'Medical Examinations'!$A$2:$J$2336,2,FALSE)</f>
        <v>16.72</v>
      </c>
      <c r="D2051" s="16">
        <f>VLOOKUP($A2051,'Medical Examinations'!$A$2:$J$2336,3,FALSE)</f>
        <v>4.38</v>
      </c>
      <c r="E2051" t="str">
        <f>VLOOKUP($A2051,'Medical Examinations'!$A$2:$J$2336,4,FALSE)</f>
        <v>yes</v>
      </c>
      <c r="F2051" t="str">
        <f>VLOOKUP($A2051,'Medical Examinations'!$A$2:$J$2336,5,FALSE)</f>
        <v>No</v>
      </c>
      <c r="G2051" t="str">
        <f>VLOOKUP($A2051,'Medical Examinations'!$A$2:$J$2336,6,FALSE)</f>
        <v>No</v>
      </c>
      <c r="H2051" s="17">
        <f>VLOOKUP($A2051,'Medical Examinations'!$A$2:$J$2336,7,FALSE)</f>
        <v>1</v>
      </c>
      <c r="I2051" t="str">
        <f>VLOOKUP($A2051,'Medical Examinations'!$A$2:$J$2336,8,FALSE)</f>
        <v>No</v>
      </c>
      <c r="J2051" t="str">
        <f>VLOOKUP($A2051,'Medical Examinations'!$A$2:$J$2336,9,FALSE)</f>
        <v>Underweight</v>
      </c>
      <c r="K2051" t="str">
        <f>VLOOKUP($A2051,'Medical Examinations'!$A$2:$J$2336,10,FALSE)</f>
        <v>Normal</v>
      </c>
      <c r="L2051" s="18">
        <f>VLOOKUP($A2051,'Hospitalisation Details'!$A$2:$H$2345,2,FALSE)</f>
        <v>32375</v>
      </c>
      <c r="M2051" s="13">
        <f>VLOOKUP($A2051,'Hospitalisation Details'!$A$2:$H$2345,4,FALSE)</f>
        <v>2726.06</v>
      </c>
      <c r="N2051" t="str">
        <f>VLOOKUP($A2051,'Hospitalisation Details'!$A$2:$H$2345,5,FALSE)</f>
        <v>tier - 2</v>
      </c>
      <c r="O2051" t="str">
        <f>VLOOKUP($A2051,'Hospitalisation Details'!$A$2:$H$2345,6,FALSE)</f>
        <v>tier - 2</v>
      </c>
      <c r="P2051" t="str">
        <f>VLOOKUP($A2051,'Hospitalisation Details'!$A$2:$H$2345,7,FALSE)</f>
        <v>R1013</v>
      </c>
      <c r="Q2051" s="17">
        <f>VLOOKUP($A2051,'Hospitalisation Details'!$A$2:$H$2345,8,FALSE)</f>
        <v>34</v>
      </c>
    </row>
    <row r="2052" spans="1:17" x14ac:dyDescent="0.25">
      <c r="A2052" t="str">
        <f>'Customer Names'!A2052</f>
        <v>Id2051</v>
      </c>
      <c r="B2052" t="str">
        <f>VLOOKUP($A2052,'Customer Names'!$A$2:$D$2336,3,FALSE)</f>
        <v>Frankline</v>
      </c>
      <c r="C2052" s="16">
        <f>VLOOKUP($A2052,'Medical Examinations'!$A$2:$J$2336,2,FALSE)</f>
        <v>26.22</v>
      </c>
      <c r="D2052" s="16">
        <f>VLOOKUP($A2052,'Medical Examinations'!$A$2:$J$2336,3,FALSE)</f>
        <v>4.6500000000000004</v>
      </c>
      <c r="E2052" t="str">
        <f>VLOOKUP($A2052,'Medical Examinations'!$A$2:$J$2336,4,FALSE)</f>
        <v>yes</v>
      </c>
      <c r="F2052" t="str">
        <f>VLOOKUP($A2052,'Medical Examinations'!$A$2:$J$2336,5,FALSE)</f>
        <v>No</v>
      </c>
      <c r="G2052" t="str">
        <f>VLOOKUP($A2052,'Medical Examinations'!$A$2:$J$2336,6,FALSE)</f>
        <v>Yes</v>
      </c>
      <c r="H2052" s="17">
        <f>VLOOKUP($A2052,'Medical Examinations'!$A$2:$J$2336,7,FALSE)</f>
        <v>1</v>
      </c>
      <c r="I2052" t="str">
        <f>VLOOKUP($A2052,'Medical Examinations'!$A$2:$J$2336,8,FALSE)</f>
        <v>No</v>
      </c>
      <c r="J2052" t="str">
        <f>VLOOKUP($A2052,'Medical Examinations'!$A$2:$J$2336,9,FALSE)</f>
        <v>Overweight</v>
      </c>
      <c r="K2052" t="str">
        <f>VLOOKUP($A2052,'Medical Examinations'!$A$2:$J$2336,10,FALSE)</f>
        <v>Normal</v>
      </c>
      <c r="L2052" s="18">
        <f>VLOOKUP($A2052,'Hospitalisation Details'!$A$2:$H$2345,2,FALSE)</f>
        <v>35733</v>
      </c>
      <c r="M2052" s="13">
        <f>VLOOKUP($A2052,'Hospitalisation Details'!$A$2:$H$2345,4,FALSE)</f>
        <v>2721.32</v>
      </c>
      <c r="N2052" t="str">
        <f>VLOOKUP($A2052,'Hospitalisation Details'!$A$2:$H$2345,5,FALSE)</f>
        <v>tier - 1</v>
      </c>
      <c r="O2052" t="str">
        <f>VLOOKUP($A2052,'Hospitalisation Details'!$A$2:$H$2345,6,FALSE)</f>
        <v>tier - 3</v>
      </c>
      <c r="P2052" t="str">
        <f>VLOOKUP($A2052,'Hospitalisation Details'!$A$2:$H$2345,7,FALSE)</f>
        <v>R1014</v>
      </c>
      <c r="Q2052" s="17">
        <f>VLOOKUP($A2052,'Hospitalisation Details'!$A$2:$H$2345,8,FALSE)</f>
        <v>25</v>
      </c>
    </row>
    <row r="2053" spans="1:17" x14ac:dyDescent="0.25">
      <c r="A2053" t="str">
        <f>'Customer Names'!A2053</f>
        <v>Id2052</v>
      </c>
      <c r="B2053" t="str">
        <f>VLOOKUP($A2053,'Customer Names'!$A$2:$D$2336,3,FALSE)</f>
        <v>Laura T.</v>
      </c>
      <c r="C2053" s="16">
        <f>VLOOKUP($A2053,'Medical Examinations'!$A$2:$J$2336,2,FALSE)</f>
        <v>31.824999999999999</v>
      </c>
      <c r="D2053" s="16">
        <f>VLOOKUP($A2053,'Medical Examinations'!$A$2:$J$2336,3,FALSE)</f>
        <v>4.7</v>
      </c>
      <c r="E2053" t="str">
        <f>VLOOKUP($A2053,'Medical Examinations'!$A$2:$J$2336,4,FALSE)</f>
        <v>No</v>
      </c>
      <c r="F2053" t="str">
        <f>VLOOKUP($A2053,'Medical Examinations'!$A$2:$J$2336,5,FALSE)</f>
        <v>No</v>
      </c>
      <c r="G2053" t="str">
        <f>VLOOKUP($A2053,'Medical Examinations'!$A$2:$J$2336,6,FALSE)</f>
        <v>Yes</v>
      </c>
      <c r="H2053" s="17">
        <f>VLOOKUP($A2053,'Medical Examinations'!$A$2:$J$2336,7,FALSE)</f>
        <v>1</v>
      </c>
      <c r="I2053" t="str">
        <f>VLOOKUP($A2053,'Medical Examinations'!$A$2:$J$2336,8,FALSE)</f>
        <v>No</v>
      </c>
      <c r="J2053" t="str">
        <f>VLOOKUP($A2053,'Medical Examinations'!$A$2:$J$2336,9,FALSE)</f>
        <v>Obesity</v>
      </c>
      <c r="K2053" t="str">
        <f>VLOOKUP($A2053,'Medical Examinations'!$A$2:$J$2336,10,FALSE)</f>
        <v>Normal</v>
      </c>
      <c r="L2053" s="18">
        <f>VLOOKUP($A2053,'Hospitalisation Details'!$A$2:$H$2345,2,FALSE)</f>
        <v>37839</v>
      </c>
      <c r="M2053" s="13">
        <f>VLOOKUP($A2053,'Hospitalisation Details'!$A$2:$H$2345,4,FALSE)</f>
        <v>2719.28</v>
      </c>
      <c r="N2053" t="str">
        <f>VLOOKUP($A2053,'Hospitalisation Details'!$A$2:$H$2345,5,FALSE)</f>
        <v>tier - 2</v>
      </c>
      <c r="O2053" t="str">
        <f>VLOOKUP($A2053,'Hospitalisation Details'!$A$2:$H$2345,6,FALSE)</f>
        <v>tier - 2</v>
      </c>
      <c r="P2053" t="str">
        <f>VLOOKUP($A2053,'Hospitalisation Details'!$A$2:$H$2345,7,FALSE)</f>
        <v>R1012</v>
      </c>
      <c r="Q2053" s="17">
        <f>VLOOKUP($A2053,'Hospitalisation Details'!$A$2:$H$2345,8,FALSE)</f>
        <v>19</v>
      </c>
    </row>
    <row r="2054" spans="1:17" x14ac:dyDescent="0.25">
      <c r="A2054" t="str">
        <f>'Customer Names'!A2054</f>
        <v>Id2053</v>
      </c>
      <c r="B2054" t="str">
        <f>VLOOKUP($A2054,'Customer Names'!$A$2:$D$2336,3,FALSE)</f>
        <v>Natalia</v>
      </c>
      <c r="C2054" s="16">
        <f>VLOOKUP($A2054,'Medical Examinations'!$A$2:$J$2336,2,FALSE)</f>
        <v>25.745000000000001</v>
      </c>
      <c r="D2054" s="16">
        <f>VLOOKUP($A2054,'Medical Examinations'!$A$2:$J$2336,3,FALSE)</f>
        <v>4.34</v>
      </c>
      <c r="E2054" t="str">
        <f>VLOOKUP($A2054,'Medical Examinations'!$A$2:$J$2336,4,FALSE)</f>
        <v>No</v>
      </c>
      <c r="F2054" t="str">
        <f>VLOOKUP($A2054,'Medical Examinations'!$A$2:$J$2336,5,FALSE)</f>
        <v>No</v>
      </c>
      <c r="G2054" t="str">
        <f>VLOOKUP($A2054,'Medical Examinations'!$A$2:$J$2336,6,FALSE)</f>
        <v>Yes</v>
      </c>
      <c r="H2054" s="17">
        <f>VLOOKUP($A2054,'Medical Examinations'!$A$2:$J$2336,7,FALSE)</f>
        <v>1</v>
      </c>
      <c r="I2054" t="str">
        <f>VLOOKUP($A2054,'Medical Examinations'!$A$2:$J$2336,8,FALSE)</f>
        <v>No</v>
      </c>
      <c r="J2054" t="str">
        <f>VLOOKUP($A2054,'Medical Examinations'!$A$2:$J$2336,9,FALSE)</f>
        <v>Overweight</v>
      </c>
      <c r="K2054" t="str">
        <f>VLOOKUP($A2054,'Medical Examinations'!$A$2:$J$2336,10,FALSE)</f>
        <v>Normal</v>
      </c>
      <c r="L2054" s="18">
        <f>VLOOKUP($A2054,'Hospitalisation Details'!$A$2:$H$2345,2,FALSE)</f>
        <v>37956</v>
      </c>
      <c r="M2054" s="13">
        <f>VLOOKUP($A2054,'Hospitalisation Details'!$A$2:$H$2345,4,FALSE)</f>
        <v>2710.83</v>
      </c>
      <c r="N2054" t="str">
        <f>VLOOKUP($A2054,'Hospitalisation Details'!$A$2:$H$2345,5,FALSE)</f>
        <v>tier - 2</v>
      </c>
      <c r="O2054" t="str">
        <f>VLOOKUP($A2054,'Hospitalisation Details'!$A$2:$H$2345,6,FALSE)</f>
        <v>tier - 3</v>
      </c>
      <c r="P2054" t="str">
        <f>VLOOKUP($A2054,'Hospitalisation Details'!$A$2:$H$2345,7,FALSE)</f>
        <v>R1012</v>
      </c>
      <c r="Q2054" s="17">
        <f>VLOOKUP($A2054,'Hospitalisation Details'!$A$2:$H$2345,8,FALSE)</f>
        <v>19</v>
      </c>
    </row>
    <row r="2055" spans="1:17" x14ac:dyDescent="0.25">
      <c r="A2055" t="str">
        <f>'Customer Names'!A2055</f>
        <v>Id2054</v>
      </c>
      <c r="B2055" t="str">
        <f>VLOOKUP($A2055,'Customer Names'!$A$2:$D$2336,3,FALSE)</f>
        <v>Jennifer L.</v>
      </c>
      <c r="C2055" s="16">
        <f>VLOOKUP($A2055,'Medical Examinations'!$A$2:$J$2336,2,FALSE)</f>
        <v>24.605</v>
      </c>
      <c r="D2055" s="16">
        <f>VLOOKUP($A2055,'Medical Examinations'!$A$2:$J$2336,3,FALSE)</f>
        <v>5.62</v>
      </c>
      <c r="E2055" t="str">
        <f>VLOOKUP($A2055,'Medical Examinations'!$A$2:$J$2336,4,FALSE)</f>
        <v>No</v>
      </c>
      <c r="F2055" t="str">
        <f>VLOOKUP($A2055,'Medical Examinations'!$A$2:$J$2336,5,FALSE)</f>
        <v>No</v>
      </c>
      <c r="G2055" t="str">
        <f>VLOOKUP($A2055,'Medical Examinations'!$A$2:$J$2336,6,FALSE)</f>
        <v>Yes</v>
      </c>
      <c r="H2055" s="17">
        <f>VLOOKUP($A2055,'Medical Examinations'!$A$2:$J$2336,7,FALSE)</f>
        <v>1</v>
      </c>
      <c r="I2055" t="str">
        <f>VLOOKUP($A2055,'Medical Examinations'!$A$2:$J$2336,8,FALSE)</f>
        <v>No</v>
      </c>
      <c r="J2055" t="str">
        <f>VLOOKUP($A2055,'Medical Examinations'!$A$2:$J$2336,9,FALSE)</f>
        <v>Normal Weight</v>
      </c>
      <c r="K2055" t="str">
        <f>VLOOKUP($A2055,'Medical Examinations'!$A$2:$J$2336,10,FALSE)</f>
        <v>Normal</v>
      </c>
      <c r="L2055" s="18">
        <f>VLOOKUP($A2055,'Hospitalisation Details'!$A$2:$H$2345,2,FALSE)</f>
        <v>37946</v>
      </c>
      <c r="M2055" s="13">
        <f>VLOOKUP($A2055,'Hospitalisation Details'!$A$2:$H$2345,4,FALSE)</f>
        <v>2709.24</v>
      </c>
      <c r="N2055" t="str">
        <f>VLOOKUP($A2055,'Hospitalisation Details'!$A$2:$H$2345,5,FALSE)</f>
        <v>tier - 2</v>
      </c>
      <c r="O2055" t="str">
        <f>VLOOKUP($A2055,'Hospitalisation Details'!$A$2:$H$2345,6,FALSE)</f>
        <v>tier - 2</v>
      </c>
      <c r="P2055" t="str">
        <f>VLOOKUP($A2055,'Hospitalisation Details'!$A$2:$H$2345,7,FALSE)</f>
        <v>R1012</v>
      </c>
      <c r="Q2055" s="17">
        <f>VLOOKUP($A2055,'Hospitalisation Details'!$A$2:$H$2345,8,FALSE)</f>
        <v>19</v>
      </c>
    </row>
    <row r="2056" spans="1:17" x14ac:dyDescent="0.25">
      <c r="A2056" t="str">
        <f>'Customer Names'!A2056</f>
        <v>Id2055</v>
      </c>
      <c r="B2056" t="str">
        <f>VLOOKUP($A2056,'Customer Names'!$A$2:$D$2336,3,FALSE)</f>
        <v>Brooke</v>
      </c>
      <c r="C2056" s="16">
        <f>VLOOKUP($A2056,'Medical Examinations'!$A$2:$J$2336,2,FALSE)</f>
        <v>24.51</v>
      </c>
      <c r="D2056" s="16">
        <f>VLOOKUP($A2056,'Medical Examinations'!$A$2:$J$2336,3,FALSE)</f>
        <v>4.24</v>
      </c>
      <c r="E2056" t="str">
        <f>VLOOKUP($A2056,'Medical Examinations'!$A$2:$J$2336,4,FALSE)</f>
        <v>No</v>
      </c>
      <c r="F2056" t="str">
        <f>VLOOKUP($A2056,'Medical Examinations'!$A$2:$J$2336,5,FALSE)</f>
        <v>No</v>
      </c>
      <c r="G2056" t="str">
        <f>VLOOKUP($A2056,'Medical Examinations'!$A$2:$J$2336,6,FALSE)</f>
        <v>Yes</v>
      </c>
      <c r="H2056" s="17">
        <f>VLOOKUP($A2056,'Medical Examinations'!$A$2:$J$2336,7,FALSE)</f>
        <v>1</v>
      </c>
      <c r="I2056" t="str">
        <f>VLOOKUP($A2056,'Medical Examinations'!$A$2:$J$2336,8,FALSE)</f>
        <v>No</v>
      </c>
      <c r="J2056" t="str">
        <f>VLOOKUP($A2056,'Medical Examinations'!$A$2:$J$2336,9,FALSE)</f>
        <v>Normal Weight</v>
      </c>
      <c r="K2056" t="str">
        <f>VLOOKUP($A2056,'Medical Examinations'!$A$2:$J$2336,10,FALSE)</f>
        <v>Normal</v>
      </c>
      <c r="L2056" s="18">
        <f>VLOOKUP($A2056,'Hospitalisation Details'!$A$2:$H$2345,2,FALSE)</f>
        <v>37819</v>
      </c>
      <c r="M2056" s="13">
        <f>VLOOKUP($A2056,'Hospitalisation Details'!$A$2:$H$2345,4,FALSE)</f>
        <v>2709.11</v>
      </c>
      <c r="N2056" t="str">
        <f>VLOOKUP($A2056,'Hospitalisation Details'!$A$2:$H$2345,5,FALSE)</f>
        <v>tier - 2</v>
      </c>
      <c r="O2056" t="str">
        <f>VLOOKUP($A2056,'Hospitalisation Details'!$A$2:$H$2345,6,FALSE)</f>
        <v>tier - 2</v>
      </c>
      <c r="P2056" t="str">
        <f>VLOOKUP($A2056,'Hospitalisation Details'!$A$2:$H$2345,7,FALSE)</f>
        <v>R1012</v>
      </c>
      <c r="Q2056" s="17">
        <f>VLOOKUP($A2056,'Hospitalisation Details'!$A$2:$H$2345,8,FALSE)</f>
        <v>19</v>
      </c>
    </row>
    <row r="2057" spans="1:17" x14ac:dyDescent="0.25">
      <c r="A2057" t="str">
        <f>'Customer Names'!A2057</f>
        <v>Id2056</v>
      </c>
      <c r="B2057" t="str">
        <f>VLOOKUP($A2057,'Customer Names'!$A$2:$D$2336,3,FALSE)</f>
        <v>Jeremy M</v>
      </c>
      <c r="C2057" s="16">
        <f>VLOOKUP($A2057,'Medical Examinations'!$A$2:$J$2336,2,FALSE)</f>
        <v>31.065000000000001</v>
      </c>
      <c r="D2057" s="16">
        <f>VLOOKUP($A2057,'Medical Examinations'!$A$2:$J$2336,3,FALSE)</f>
        <v>4.57</v>
      </c>
      <c r="E2057" t="str">
        <f>VLOOKUP($A2057,'Medical Examinations'!$A$2:$J$2336,4,FALSE)</f>
        <v>yes</v>
      </c>
      <c r="F2057" t="str">
        <f>VLOOKUP($A2057,'Medical Examinations'!$A$2:$J$2336,5,FALSE)</f>
        <v>No</v>
      </c>
      <c r="G2057" t="str">
        <f>VLOOKUP($A2057,'Medical Examinations'!$A$2:$J$2336,6,FALSE)</f>
        <v>No</v>
      </c>
      <c r="H2057" s="17">
        <f>VLOOKUP($A2057,'Medical Examinations'!$A$2:$J$2336,7,FALSE)</f>
        <v>0</v>
      </c>
      <c r="I2057" t="str">
        <f>VLOOKUP($A2057,'Medical Examinations'!$A$2:$J$2336,8,FALSE)</f>
        <v>No</v>
      </c>
      <c r="J2057" t="str">
        <f>VLOOKUP($A2057,'Medical Examinations'!$A$2:$J$2336,9,FALSE)</f>
        <v>Obesity</v>
      </c>
      <c r="K2057" t="str">
        <f>VLOOKUP($A2057,'Medical Examinations'!$A$2:$J$2336,10,FALSE)</f>
        <v>Normal</v>
      </c>
      <c r="L2057" s="18">
        <f>VLOOKUP($A2057,'Hospitalisation Details'!$A$2:$H$2345,2,FALSE)</f>
        <v>35229</v>
      </c>
      <c r="M2057" s="13">
        <f>VLOOKUP($A2057,'Hospitalisation Details'!$A$2:$H$2345,4,FALSE)</f>
        <v>2699.57</v>
      </c>
      <c r="N2057" t="str">
        <f>VLOOKUP($A2057,'Hospitalisation Details'!$A$2:$H$2345,5,FALSE)</f>
        <v>tier - 2</v>
      </c>
      <c r="O2057" t="str">
        <f>VLOOKUP($A2057,'Hospitalisation Details'!$A$2:$H$2345,6,FALSE)</f>
        <v>tier - 1</v>
      </c>
      <c r="P2057" t="str">
        <f>VLOOKUP($A2057,'Hospitalisation Details'!$A$2:$H$2345,7,FALSE)</f>
        <v>R1012</v>
      </c>
      <c r="Q2057" s="17">
        <f>VLOOKUP($A2057,'Hospitalisation Details'!$A$2:$H$2345,8,FALSE)</f>
        <v>26</v>
      </c>
    </row>
    <row r="2058" spans="1:17" x14ac:dyDescent="0.25">
      <c r="A2058" t="str">
        <f>'Customer Names'!A2058</f>
        <v>Id2057</v>
      </c>
      <c r="B2058" t="str">
        <f>VLOOKUP($A2058,'Customer Names'!$A$2:$D$2336,3,FALSE)</f>
        <v>Megan L.</v>
      </c>
      <c r="C2058" s="16">
        <f>VLOOKUP($A2058,'Medical Examinations'!$A$2:$J$2336,2,FALSE)</f>
        <v>28.12</v>
      </c>
      <c r="D2058" s="16">
        <f>VLOOKUP($A2058,'Medical Examinations'!$A$2:$J$2336,3,FALSE)</f>
        <v>5.05</v>
      </c>
      <c r="E2058" t="str">
        <f>VLOOKUP($A2058,'Medical Examinations'!$A$2:$J$2336,4,FALSE)</f>
        <v>No</v>
      </c>
      <c r="F2058" t="str">
        <f>VLOOKUP($A2058,'Medical Examinations'!$A$2:$J$2336,5,FALSE)</f>
        <v>No</v>
      </c>
      <c r="G2058" t="str">
        <f>VLOOKUP($A2058,'Medical Examinations'!$A$2:$J$2336,6,FALSE)</f>
        <v>No</v>
      </c>
      <c r="H2058" s="17">
        <f>VLOOKUP($A2058,'Medical Examinations'!$A$2:$J$2336,7,FALSE)</f>
        <v>0</v>
      </c>
      <c r="I2058" t="str">
        <f>VLOOKUP($A2058,'Medical Examinations'!$A$2:$J$2336,8,FALSE)</f>
        <v>No</v>
      </c>
      <c r="J2058" t="str">
        <f>VLOOKUP($A2058,'Medical Examinations'!$A$2:$J$2336,9,FALSE)</f>
        <v>Overweight</v>
      </c>
      <c r="K2058" t="str">
        <f>VLOOKUP($A2058,'Medical Examinations'!$A$2:$J$2336,10,FALSE)</f>
        <v>Normal</v>
      </c>
      <c r="L2058" s="18">
        <f>VLOOKUP($A2058,'Hospitalisation Details'!$A$2:$H$2345,2,FALSE)</f>
        <v>36322</v>
      </c>
      <c r="M2058" s="13">
        <f>VLOOKUP($A2058,'Hospitalisation Details'!$A$2:$H$2345,4,FALSE)</f>
        <v>2690.11</v>
      </c>
      <c r="N2058" t="str">
        <f>VLOOKUP($A2058,'Hospitalisation Details'!$A$2:$H$2345,5,FALSE)</f>
        <v>tier - 2</v>
      </c>
      <c r="O2058" t="str">
        <f>VLOOKUP($A2058,'Hospitalisation Details'!$A$2:$H$2345,6,FALSE)</f>
        <v>tier - 2</v>
      </c>
      <c r="P2058" t="str">
        <f>VLOOKUP($A2058,'Hospitalisation Details'!$A$2:$H$2345,7,FALSE)</f>
        <v>R1012</v>
      </c>
      <c r="Q2058" s="17">
        <f>VLOOKUP($A2058,'Hospitalisation Details'!$A$2:$H$2345,8,FALSE)</f>
        <v>23</v>
      </c>
    </row>
    <row r="2059" spans="1:17" x14ac:dyDescent="0.25">
      <c r="A2059" t="str">
        <f>'Customer Names'!A2059</f>
        <v>Id2058</v>
      </c>
      <c r="B2059" t="str">
        <f>VLOOKUP($A2059,'Customer Names'!$A$2:$D$2336,3,FALSE)</f>
        <v>Bryan</v>
      </c>
      <c r="C2059" s="16">
        <f>VLOOKUP($A2059,'Medical Examinations'!$A$2:$J$2336,2,FALSE)</f>
        <v>38.06</v>
      </c>
      <c r="D2059" s="16">
        <f>VLOOKUP($A2059,'Medical Examinations'!$A$2:$J$2336,3,FALSE)</f>
        <v>6.16</v>
      </c>
      <c r="E2059" t="str">
        <f>VLOOKUP($A2059,'Medical Examinations'!$A$2:$J$2336,4,FALSE)</f>
        <v>No</v>
      </c>
      <c r="F2059" t="str">
        <f>VLOOKUP($A2059,'Medical Examinations'!$A$2:$J$2336,5,FALSE)</f>
        <v>No</v>
      </c>
      <c r="G2059" t="str">
        <f>VLOOKUP($A2059,'Medical Examinations'!$A$2:$J$2336,6,FALSE)</f>
        <v>No</v>
      </c>
      <c r="H2059" s="17">
        <f>VLOOKUP($A2059,'Medical Examinations'!$A$2:$J$2336,7,FALSE)</f>
        <v>0</v>
      </c>
      <c r="I2059" t="str">
        <f>VLOOKUP($A2059,'Medical Examinations'!$A$2:$J$2336,8,FALSE)</f>
        <v>No</v>
      </c>
      <c r="J2059" t="str">
        <f>VLOOKUP($A2059,'Medical Examinations'!$A$2:$J$2336,9,FALSE)</f>
        <v>Obesity</v>
      </c>
      <c r="K2059" t="str">
        <f>VLOOKUP($A2059,'Medical Examinations'!$A$2:$J$2336,10,FALSE)</f>
        <v>Prediabetes</v>
      </c>
      <c r="L2059" s="18">
        <f>VLOOKUP($A2059,'Hospitalisation Details'!$A$2:$H$2345,2,FALSE)</f>
        <v>34609</v>
      </c>
      <c r="M2059" s="13">
        <f>VLOOKUP($A2059,'Hospitalisation Details'!$A$2:$H$2345,4,FALSE)</f>
        <v>2689.5</v>
      </c>
      <c r="N2059" t="str">
        <f>VLOOKUP($A2059,'Hospitalisation Details'!$A$2:$H$2345,5,FALSE)</f>
        <v>tier - 3</v>
      </c>
      <c r="O2059" t="str">
        <f>VLOOKUP($A2059,'Hospitalisation Details'!$A$2:$H$2345,6,FALSE)</f>
        <v>tier - 2</v>
      </c>
      <c r="P2059" t="str">
        <f>VLOOKUP($A2059,'Hospitalisation Details'!$A$2:$H$2345,7,FALSE)</f>
        <v>R1013</v>
      </c>
      <c r="Q2059" s="17">
        <f>VLOOKUP($A2059,'Hospitalisation Details'!$A$2:$H$2345,8,FALSE)</f>
        <v>28</v>
      </c>
    </row>
    <row r="2060" spans="1:17" x14ac:dyDescent="0.25">
      <c r="A2060" t="str">
        <f>'Customer Names'!A2060</f>
        <v>Id2059</v>
      </c>
      <c r="B2060" t="str">
        <f>VLOOKUP($A2060,'Customer Names'!$A$2:$D$2336,3,FALSE)</f>
        <v>Marny</v>
      </c>
      <c r="C2060" s="16">
        <f>VLOOKUP($A2060,'Medical Examinations'!$A$2:$J$2336,2,FALSE)</f>
        <v>24.96</v>
      </c>
      <c r="D2060" s="16">
        <f>VLOOKUP($A2060,'Medical Examinations'!$A$2:$J$2336,3,FALSE)</f>
        <v>4.57</v>
      </c>
      <c r="E2060" t="str">
        <f>VLOOKUP($A2060,'Medical Examinations'!$A$2:$J$2336,4,FALSE)</f>
        <v>No</v>
      </c>
      <c r="F2060" t="str">
        <f>VLOOKUP($A2060,'Medical Examinations'!$A$2:$J$2336,5,FALSE)</f>
        <v>No</v>
      </c>
      <c r="G2060" t="str">
        <f>VLOOKUP($A2060,'Medical Examinations'!$A$2:$J$2336,6,FALSE)</f>
        <v>No</v>
      </c>
      <c r="H2060" s="17">
        <f>VLOOKUP($A2060,'Medical Examinations'!$A$2:$J$2336,7,FALSE)</f>
        <v>0</v>
      </c>
      <c r="I2060" t="str">
        <f>VLOOKUP($A2060,'Medical Examinations'!$A$2:$J$2336,8,FALSE)</f>
        <v>No</v>
      </c>
      <c r="J2060" t="str">
        <f>VLOOKUP($A2060,'Medical Examinations'!$A$2:$J$2336,9,FALSE)</f>
        <v>Normal Weight</v>
      </c>
      <c r="K2060" t="str">
        <f>VLOOKUP($A2060,'Medical Examinations'!$A$2:$J$2336,10,FALSE)</f>
        <v>Normal</v>
      </c>
      <c r="L2060" s="18">
        <f>VLOOKUP($A2060,'Hospitalisation Details'!$A$2:$H$2345,2,FALSE)</f>
        <v>34594</v>
      </c>
      <c r="M2060" s="13">
        <f>VLOOKUP($A2060,'Hospitalisation Details'!$A$2:$H$2345,4,FALSE)</f>
        <v>2684.69</v>
      </c>
      <c r="N2060" t="str">
        <f>VLOOKUP($A2060,'Hospitalisation Details'!$A$2:$H$2345,5,FALSE)</f>
        <v>tier - 2</v>
      </c>
      <c r="O2060" t="str">
        <f>VLOOKUP($A2060,'Hospitalisation Details'!$A$2:$H$2345,6,FALSE)</f>
        <v>tier - 2</v>
      </c>
      <c r="P2060" t="str">
        <f>VLOOKUP($A2060,'Hospitalisation Details'!$A$2:$H$2345,7,FALSE)</f>
        <v>R1013</v>
      </c>
      <c r="Q2060" s="17">
        <f>VLOOKUP($A2060,'Hospitalisation Details'!$A$2:$H$2345,8,FALSE)</f>
        <v>28</v>
      </c>
    </row>
    <row r="2061" spans="1:17" x14ac:dyDescent="0.25">
      <c r="A2061" t="str">
        <f>'Customer Names'!A2061</f>
        <v>Id2060</v>
      </c>
      <c r="B2061" t="str">
        <f>VLOOKUP($A2061,'Customer Names'!$A$2:$D$2336,3,FALSE)</f>
        <v>Marc</v>
      </c>
      <c r="C2061" s="16">
        <f>VLOOKUP($A2061,'Medical Examinations'!$A$2:$J$2336,2,FALSE)</f>
        <v>17.670000000000002</v>
      </c>
      <c r="D2061" s="16">
        <f>VLOOKUP($A2061,'Medical Examinations'!$A$2:$J$2336,3,FALSE)</f>
        <v>5.53</v>
      </c>
      <c r="E2061" t="str">
        <f>VLOOKUP($A2061,'Medical Examinations'!$A$2:$J$2336,4,FALSE)</f>
        <v>yes</v>
      </c>
      <c r="F2061" t="str">
        <f>VLOOKUP($A2061,'Medical Examinations'!$A$2:$J$2336,5,FALSE)</f>
        <v>No</v>
      </c>
      <c r="G2061" t="str">
        <f>VLOOKUP($A2061,'Medical Examinations'!$A$2:$J$2336,6,FALSE)</f>
        <v>No</v>
      </c>
      <c r="H2061" s="17">
        <f>VLOOKUP($A2061,'Medical Examinations'!$A$2:$J$2336,7,FALSE)</f>
        <v>0</v>
      </c>
      <c r="I2061" t="str">
        <f>VLOOKUP($A2061,'Medical Examinations'!$A$2:$J$2336,8,FALSE)</f>
        <v>No</v>
      </c>
      <c r="J2061" t="str">
        <f>VLOOKUP($A2061,'Medical Examinations'!$A$2:$J$2336,9,FALSE)</f>
        <v>Underweight</v>
      </c>
      <c r="K2061" t="str">
        <f>VLOOKUP($A2061,'Medical Examinations'!$A$2:$J$2336,10,FALSE)</f>
        <v>Normal</v>
      </c>
      <c r="L2061" s="18">
        <f>VLOOKUP($A2061,'Hospitalisation Details'!$A$2:$H$2345,2,FALSE)</f>
        <v>35282</v>
      </c>
      <c r="M2061" s="13">
        <f>VLOOKUP($A2061,'Hospitalisation Details'!$A$2:$H$2345,4,FALSE)</f>
        <v>2680.95</v>
      </c>
      <c r="N2061" t="str">
        <f>VLOOKUP($A2061,'Hospitalisation Details'!$A$2:$H$2345,5,FALSE)</f>
        <v>tier - 3</v>
      </c>
      <c r="O2061" t="str">
        <f>VLOOKUP($A2061,'Hospitalisation Details'!$A$2:$H$2345,6,FALSE)</f>
        <v>tier - 2</v>
      </c>
      <c r="P2061" t="str">
        <f>VLOOKUP($A2061,'Hospitalisation Details'!$A$2:$H$2345,7,FALSE)</f>
        <v>R1012</v>
      </c>
      <c r="Q2061" s="17">
        <f>VLOOKUP($A2061,'Hospitalisation Details'!$A$2:$H$2345,8,FALSE)</f>
        <v>26</v>
      </c>
    </row>
    <row r="2062" spans="1:17" x14ac:dyDescent="0.25">
      <c r="A2062" t="str">
        <f>'Customer Names'!A2062</f>
        <v>Id2061</v>
      </c>
      <c r="B2062" t="str">
        <f>VLOOKUP($A2062,'Customer Names'!$A$2:$D$2336,3,FALSE)</f>
        <v>Benjamin L</v>
      </c>
      <c r="C2062" s="16">
        <f>VLOOKUP($A2062,'Medical Examinations'!$A$2:$J$2336,2,FALSE)</f>
        <v>31.35</v>
      </c>
      <c r="D2062" s="16">
        <f>VLOOKUP($A2062,'Medical Examinations'!$A$2:$J$2336,3,FALSE)</f>
        <v>5.84</v>
      </c>
      <c r="E2062" t="str">
        <f>VLOOKUP($A2062,'Medical Examinations'!$A$2:$J$2336,4,FALSE)</f>
        <v>No</v>
      </c>
      <c r="F2062" t="str">
        <f>VLOOKUP($A2062,'Medical Examinations'!$A$2:$J$2336,5,FALSE)</f>
        <v>yes</v>
      </c>
      <c r="G2062" t="str">
        <f>VLOOKUP($A2062,'Medical Examinations'!$A$2:$J$2336,6,FALSE)</f>
        <v>No</v>
      </c>
      <c r="H2062" s="17">
        <f>VLOOKUP($A2062,'Medical Examinations'!$A$2:$J$2336,7,FALSE)</f>
        <v>1</v>
      </c>
      <c r="I2062" t="str">
        <f>VLOOKUP($A2062,'Medical Examinations'!$A$2:$J$2336,8,FALSE)</f>
        <v>No</v>
      </c>
      <c r="J2062" t="str">
        <f>VLOOKUP($A2062,'Medical Examinations'!$A$2:$J$2336,9,FALSE)</f>
        <v>Obesity</v>
      </c>
      <c r="K2062" t="str">
        <f>VLOOKUP($A2062,'Medical Examinations'!$A$2:$J$2336,10,FALSE)</f>
        <v>Prediabetes</v>
      </c>
      <c r="L2062" s="18">
        <f>VLOOKUP($A2062,'Hospitalisation Details'!$A$2:$H$2345,2,FALSE)</f>
        <v>36869</v>
      </c>
      <c r="M2062" s="13">
        <f>VLOOKUP($A2062,'Hospitalisation Details'!$A$2:$H$2345,4,FALSE)</f>
        <v>2643.27</v>
      </c>
      <c r="N2062" t="str">
        <f>VLOOKUP($A2062,'Hospitalisation Details'!$A$2:$H$2345,5,FALSE)</f>
        <v>tier - 2</v>
      </c>
      <c r="O2062" t="str">
        <f>VLOOKUP($A2062,'Hospitalisation Details'!$A$2:$H$2345,6,FALSE)</f>
        <v>tier - 1</v>
      </c>
      <c r="P2062" t="str">
        <f>VLOOKUP($A2062,'Hospitalisation Details'!$A$2:$H$2345,7,FALSE)</f>
        <v>R1012</v>
      </c>
      <c r="Q2062" s="17">
        <f>VLOOKUP($A2062,'Hospitalisation Details'!$A$2:$H$2345,8,FALSE)</f>
        <v>22</v>
      </c>
    </row>
    <row r="2063" spans="1:17" x14ac:dyDescent="0.25">
      <c r="A2063" t="str">
        <f>'Customer Names'!A2063</f>
        <v>Id2062</v>
      </c>
      <c r="B2063" t="str">
        <f>VLOOKUP($A2063,'Customer Names'!$A$2:$D$2336,3,FALSE)</f>
        <v>Rob G</v>
      </c>
      <c r="C2063" s="16">
        <f>VLOOKUP($A2063,'Medical Examinations'!$A$2:$J$2336,2,FALSE)</f>
        <v>28.31</v>
      </c>
      <c r="D2063" s="16">
        <f>VLOOKUP($A2063,'Medical Examinations'!$A$2:$J$2336,3,FALSE)</f>
        <v>6.41</v>
      </c>
      <c r="E2063" t="str">
        <f>VLOOKUP($A2063,'Medical Examinations'!$A$2:$J$2336,4,FALSE)</f>
        <v>No</v>
      </c>
      <c r="F2063" t="str">
        <f>VLOOKUP($A2063,'Medical Examinations'!$A$2:$J$2336,5,FALSE)</f>
        <v>yes</v>
      </c>
      <c r="G2063" t="str">
        <f>VLOOKUP($A2063,'Medical Examinations'!$A$2:$J$2336,6,FALSE)</f>
        <v>No</v>
      </c>
      <c r="H2063" s="17">
        <f>VLOOKUP($A2063,'Medical Examinations'!$A$2:$J$2336,7,FALSE)</f>
        <v>1</v>
      </c>
      <c r="I2063" t="str">
        <f>VLOOKUP($A2063,'Medical Examinations'!$A$2:$J$2336,8,FALSE)</f>
        <v>No</v>
      </c>
      <c r="J2063" t="str">
        <f>VLOOKUP($A2063,'Medical Examinations'!$A$2:$J$2336,9,FALSE)</f>
        <v>Overweight</v>
      </c>
      <c r="K2063" t="str">
        <f>VLOOKUP($A2063,'Medical Examinations'!$A$2:$J$2336,10,FALSE)</f>
        <v>Prediabetes</v>
      </c>
      <c r="L2063" s="18">
        <f>VLOOKUP($A2063,'Hospitalisation Details'!$A$2:$H$2345,2,FALSE)</f>
        <v>36701</v>
      </c>
      <c r="M2063" s="13">
        <f>VLOOKUP($A2063,'Hospitalisation Details'!$A$2:$H$2345,4,FALSE)</f>
        <v>2639.04</v>
      </c>
      <c r="N2063" t="str">
        <f>VLOOKUP($A2063,'Hospitalisation Details'!$A$2:$H$2345,5,FALSE)</f>
        <v>tier - 2</v>
      </c>
      <c r="O2063" t="str">
        <f>VLOOKUP($A2063,'Hospitalisation Details'!$A$2:$H$2345,6,FALSE)</f>
        <v>tier - 2</v>
      </c>
      <c r="P2063" t="str">
        <f>VLOOKUP($A2063,'Hospitalisation Details'!$A$2:$H$2345,7,FALSE)</f>
        <v>R1012</v>
      </c>
      <c r="Q2063" s="17">
        <f>VLOOKUP($A2063,'Hospitalisation Details'!$A$2:$H$2345,8,FALSE)</f>
        <v>22</v>
      </c>
    </row>
    <row r="2064" spans="1:17" x14ac:dyDescent="0.25">
      <c r="A2064" t="str">
        <f>'Customer Names'!A2064</f>
        <v>Id2063</v>
      </c>
      <c r="B2064" t="str">
        <f>VLOOKUP($A2064,'Customer Names'!$A$2:$D$2336,3,FALSE)</f>
        <v>Stefanie A</v>
      </c>
      <c r="C2064" s="16">
        <f>VLOOKUP($A2064,'Medical Examinations'!$A$2:$J$2336,2,FALSE)</f>
        <v>30.3</v>
      </c>
      <c r="D2064" s="16">
        <f>VLOOKUP($A2064,'Medical Examinations'!$A$2:$J$2336,3,FALSE)</f>
        <v>4.7300000000000004</v>
      </c>
      <c r="E2064" t="str">
        <f>VLOOKUP($A2064,'Medical Examinations'!$A$2:$J$2336,4,FALSE)</f>
        <v>yes</v>
      </c>
      <c r="F2064" t="str">
        <f>VLOOKUP($A2064,'Medical Examinations'!$A$2:$J$2336,5,FALSE)</f>
        <v>No</v>
      </c>
      <c r="G2064" t="str">
        <f>VLOOKUP($A2064,'Medical Examinations'!$A$2:$J$2336,6,FALSE)</f>
        <v>Yes</v>
      </c>
      <c r="H2064" s="17">
        <f>VLOOKUP($A2064,'Medical Examinations'!$A$2:$J$2336,7,FALSE)</f>
        <v>1</v>
      </c>
      <c r="I2064" t="str">
        <f>VLOOKUP($A2064,'Medical Examinations'!$A$2:$J$2336,8,FALSE)</f>
        <v>No</v>
      </c>
      <c r="J2064" t="str">
        <f>VLOOKUP($A2064,'Medical Examinations'!$A$2:$J$2336,9,FALSE)</f>
        <v>Obesity</v>
      </c>
      <c r="K2064" t="str">
        <f>VLOOKUP($A2064,'Medical Examinations'!$A$2:$J$2336,10,FALSE)</f>
        <v>Normal</v>
      </c>
      <c r="L2064" s="18">
        <f>VLOOKUP($A2064,'Hospitalisation Details'!$A$2:$H$2345,2,FALSE)</f>
        <v>35668</v>
      </c>
      <c r="M2064" s="13">
        <f>VLOOKUP($A2064,'Hospitalisation Details'!$A$2:$H$2345,4,FALSE)</f>
        <v>2632.99</v>
      </c>
      <c r="N2064" t="str">
        <f>VLOOKUP($A2064,'Hospitalisation Details'!$A$2:$H$2345,5,FALSE)</f>
        <v>tier - 2</v>
      </c>
      <c r="O2064" t="str">
        <f>VLOOKUP($A2064,'Hospitalisation Details'!$A$2:$H$2345,6,FALSE)</f>
        <v>tier - 1</v>
      </c>
      <c r="P2064" t="str">
        <f>VLOOKUP($A2064,'Hospitalisation Details'!$A$2:$H$2345,7,FALSE)</f>
        <v>R1011</v>
      </c>
      <c r="Q2064" s="17">
        <f>VLOOKUP($A2064,'Hospitalisation Details'!$A$2:$H$2345,8,FALSE)</f>
        <v>25</v>
      </c>
    </row>
    <row r="2065" spans="1:17" x14ac:dyDescent="0.25">
      <c r="A2065" t="str">
        <f>'Customer Names'!A2065</f>
        <v>Id2064</v>
      </c>
      <c r="B2065" t="str">
        <f>VLOOKUP($A2065,'Customer Names'!$A$2:$D$2336,3,FALSE)</f>
        <v>Stephanie</v>
      </c>
      <c r="C2065" s="16">
        <f>VLOOKUP($A2065,'Medical Examinations'!$A$2:$J$2336,2,FALSE)</f>
        <v>26.4</v>
      </c>
      <c r="D2065" s="16">
        <f>VLOOKUP($A2065,'Medical Examinations'!$A$2:$J$2336,3,FALSE)</f>
        <v>6.22</v>
      </c>
      <c r="E2065" t="str">
        <f>VLOOKUP($A2065,'Medical Examinations'!$A$2:$J$2336,4,FALSE)</f>
        <v>yes</v>
      </c>
      <c r="F2065" t="str">
        <f>VLOOKUP($A2065,'Medical Examinations'!$A$2:$J$2336,5,FALSE)</f>
        <v>No</v>
      </c>
      <c r="G2065" t="str">
        <f>VLOOKUP($A2065,'Medical Examinations'!$A$2:$J$2336,6,FALSE)</f>
        <v>No</v>
      </c>
      <c r="H2065" s="17">
        <f>VLOOKUP($A2065,'Medical Examinations'!$A$2:$J$2336,7,FALSE)</f>
        <v>0</v>
      </c>
      <c r="I2065" t="str">
        <f>VLOOKUP($A2065,'Medical Examinations'!$A$2:$J$2336,8,FALSE)</f>
        <v>No</v>
      </c>
      <c r="J2065" t="str">
        <f>VLOOKUP($A2065,'Medical Examinations'!$A$2:$J$2336,9,FALSE)</f>
        <v>Overweight</v>
      </c>
      <c r="K2065" t="str">
        <f>VLOOKUP($A2065,'Medical Examinations'!$A$2:$J$2336,10,FALSE)</f>
        <v>Prediabetes</v>
      </c>
      <c r="L2065" s="18">
        <f>VLOOKUP($A2065,'Hospitalisation Details'!$A$2:$H$2345,2,FALSE)</f>
        <v>37129</v>
      </c>
      <c r="M2065" s="13">
        <f>VLOOKUP($A2065,'Hospitalisation Details'!$A$2:$H$2345,4,FALSE)</f>
        <v>2597.7800000000002</v>
      </c>
      <c r="N2065" t="str">
        <f>VLOOKUP($A2065,'Hospitalisation Details'!$A$2:$H$2345,5,FALSE)</f>
        <v>tier - 2</v>
      </c>
      <c r="O2065" t="str">
        <f>VLOOKUP($A2065,'Hospitalisation Details'!$A$2:$H$2345,6,FALSE)</f>
        <v>tier - 1</v>
      </c>
      <c r="P2065" t="str">
        <f>VLOOKUP($A2065,'Hospitalisation Details'!$A$2:$H$2345,7,FALSE)</f>
        <v>R1011</v>
      </c>
      <c r="Q2065" s="17">
        <f>VLOOKUP($A2065,'Hospitalisation Details'!$A$2:$H$2345,8,FALSE)</f>
        <v>21</v>
      </c>
    </row>
    <row r="2066" spans="1:17" x14ac:dyDescent="0.25">
      <c r="A2066" t="str">
        <f>'Customer Names'!A2066</f>
        <v>Id2065</v>
      </c>
      <c r="B2066" t="str">
        <f>VLOOKUP($A2066,'Customer Names'!$A$2:$D$2336,3,FALSE)</f>
        <v>Caroline F.</v>
      </c>
      <c r="C2066" s="16">
        <f>VLOOKUP($A2066,'Medical Examinations'!$A$2:$J$2336,2,FALSE)</f>
        <v>22.135000000000002</v>
      </c>
      <c r="D2066" s="16">
        <f>VLOOKUP($A2066,'Medical Examinations'!$A$2:$J$2336,3,FALSE)</f>
        <v>4.46</v>
      </c>
      <c r="E2066" t="str">
        <f>VLOOKUP($A2066,'Medical Examinations'!$A$2:$J$2336,4,FALSE)</f>
        <v>yes</v>
      </c>
      <c r="F2066" t="str">
        <f>VLOOKUP($A2066,'Medical Examinations'!$A$2:$J$2336,5,FALSE)</f>
        <v>No</v>
      </c>
      <c r="G2066" t="str">
        <f>VLOOKUP($A2066,'Medical Examinations'!$A$2:$J$2336,6,FALSE)</f>
        <v>No</v>
      </c>
      <c r="H2066" s="17">
        <f>VLOOKUP($A2066,'Medical Examinations'!$A$2:$J$2336,7,FALSE)</f>
        <v>0</v>
      </c>
      <c r="I2066" t="str">
        <f>VLOOKUP($A2066,'Medical Examinations'!$A$2:$J$2336,8,FALSE)</f>
        <v>No</v>
      </c>
      <c r="J2066" t="str">
        <f>VLOOKUP($A2066,'Medical Examinations'!$A$2:$J$2336,9,FALSE)</f>
        <v>Normal Weight</v>
      </c>
      <c r="K2066" t="str">
        <f>VLOOKUP($A2066,'Medical Examinations'!$A$2:$J$2336,10,FALSE)</f>
        <v>Normal</v>
      </c>
      <c r="L2066" s="18">
        <f>VLOOKUP($A2066,'Hospitalisation Details'!$A$2:$H$2345,2,FALSE)</f>
        <v>37100</v>
      </c>
      <c r="M2066" s="13">
        <f>VLOOKUP($A2066,'Hospitalisation Details'!$A$2:$H$2345,4,FALSE)</f>
        <v>2585.85</v>
      </c>
      <c r="N2066" t="str">
        <f>VLOOKUP($A2066,'Hospitalisation Details'!$A$2:$H$2345,5,FALSE)</f>
        <v>tier - 2</v>
      </c>
      <c r="O2066" t="str">
        <f>VLOOKUP($A2066,'Hospitalisation Details'!$A$2:$H$2345,6,FALSE)</f>
        <v>tier - 2</v>
      </c>
      <c r="P2066" t="str">
        <f>VLOOKUP($A2066,'Hospitalisation Details'!$A$2:$H$2345,7,FALSE)</f>
        <v>R1024</v>
      </c>
      <c r="Q2066" s="17">
        <f>VLOOKUP($A2066,'Hospitalisation Details'!$A$2:$H$2345,8,FALSE)</f>
        <v>21</v>
      </c>
    </row>
    <row r="2067" spans="1:17" x14ac:dyDescent="0.25">
      <c r="A2067" t="str">
        <f>'Customer Names'!A2067</f>
        <v>Id2066</v>
      </c>
      <c r="B2067" t="str">
        <f>VLOOKUP($A2067,'Customer Names'!$A$2:$D$2336,3,FALSE)</f>
        <v>Julia J.</v>
      </c>
      <c r="C2067" s="16">
        <f>VLOOKUP($A2067,'Medical Examinations'!$A$2:$J$2336,2,FALSE)</f>
        <v>17.399999999999999</v>
      </c>
      <c r="D2067" s="16">
        <f>VLOOKUP($A2067,'Medical Examinations'!$A$2:$J$2336,3,FALSE)</f>
        <v>4.5</v>
      </c>
      <c r="E2067" t="str">
        <f>VLOOKUP($A2067,'Medical Examinations'!$A$2:$J$2336,4,FALSE)</f>
        <v>yes</v>
      </c>
      <c r="F2067" t="str">
        <f>VLOOKUP($A2067,'Medical Examinations'!$A$2:$J$2336,5,FALSE)</f>
        <v>No</v>
      </c>
      <c r="G2067" t="str">
        <f>VLOOKUP($A2067,'Medical Examinations'!$A$2:$J$2336,6,FALSE)</f>
        <v>No</v>
      </c>
      <c r="H2067" s="17">
        <f>VLOOKUP($A2067,'Medical Examinations'!$A$2:$J$2336,7,FALSE)</f>
        <v>0</v>
      </c>
      <c r="I2067" t="str">
        <f>VLOOKUP($A2067,'Medical Examinations'!$A$2:$J$2336,8,FALSE)</f>
        <v>No</v>
      </c>
      <c r="J2067" t="str">
        <f>VLOOKUP($A2067,'Medical Examinations'!$A$2:$J$2336,9,FALSE)</f>
        <v>Underweight</v>
      </c>
      <c r="K2067" t="str">
        <f>VLOOKUP($A2067,'Medical Examinations'!$A$2:$J$2336,10,FALSE)</f>
        <v>Normal</v>
      </c>
      <c r="L2067" s="18">
        <f>VLOOKUP($A2067,'Hospitalisation Details'!$A$2:$H$2345,2,FALSE)</f>
        <v>37179</v>
      </c>
      <c r="M2067" s="13">
        <f>VLOOKUP($A2067,'Hospitalisation Details'!$A$2:$H$2345,4,FALSE)</f>
        <v>2585.27</v>
      </c>
      <c r="N2067" t="str">
        <f>VLOOKUP($A2067,'Hospitalisation Details'!$A$2:$H$2345,5,FALSE)</f>
        <v>tier - 2</v>
      </c>
      <c r="O2067" t="str">
        <f>VLOOKUP($A2067,'Hospitalisation Details'!$A$2:$H$2345,6,FALSE)</f>
        <v>tier - 3</v>
      </c>
      <c r="P2067" t="str">
        <f>VLOOKUP($A2067,'Hospitalisation Details'!$A$2:$H$2345,7,FALSE)</f>
        <v>R1011</v>
      </c>
      <c r="Q2067" s="17">
        <f>VLOOKUP($A2067,'Hospitalisation Details'!$A$2:$H$2345,8,FALSE)</f>
        <v>21</v>
      </c>
    </row>
    <row r="2068" spans="1:17" x14ac:dyDescent="0.25">
      <c r="A2068" t="str">
        <f>'Customer Names'!A2068</f>
        <v>Id2067</v>
      </c>
      <c r="B2068" t="str">
        <f>VLOOKUP($A2068,'Customer Names'!$A$2:$D$2336,3,FALSE)</f>
        <v>Jack</v>
      </c>
      <c r="C2068" s="16">
        <f>VLOOKUP($A2068,'Medical Examinations'!$A$2:$J$2336,2,FALSE)</f>
        <v>28.06</v>
      </c>
      <c r="D2068" s="16">
        <f>VLOOKUP($A2068,'Medical Examinations'!$A$2:$J$2336,3,FALSE)</f>
        <v>8.93</v>
      </c>
      <c r="E2068" t="str">
        <f>VLOOKUP($A2068,'Medical Examinations'!$A$2:$J$2336,4,FALSE)</f>
        <v>No</v>
      </c>
      <c r="F2068" t="str">
        <f>VLOOKUP($A2068,'Medical Examinations'!$A$2:$J$2336,5,FALSE)</f>
        <v>No</v>
      </c>
      <c r="G2068" t="str">
        <f>VLOOKUP($A2068,'Medical Examinations'!$A$2:$J$2336,6,FALSE)</f>
        <v>No</v>
      </c>
      <c r="H2068" s="17">
        <f>VLOOKUP($A2068,'Medical Examinations'!$A$2:$J$2336,7,FALSE)</f>
        <v>0</v>
      </c>
      <c r="I2068" t="str">
        <f>VLOOKUP($A2068,'Medical Examinations'!$A$2:$J$2336,8,FALSE)</f>
        <v>No</v>
      </c>
      <c r="J2068" t="str">
        <f>VLOOKUP($A2068,'Medical Examinations'!$A$2:$J$2336,9,FALSE)</f>
        <v>Overweight</v>
      </c>
      <c r="K2068" t="str">
        <f>VLOOKUP($A2068,'Medical Examinations'!$A$2:$J$2336,10,FALSE)</f>
        <v>Diabetes</v>
      </c>
      <c r="L2068" s="18">
        <f>VLOOKUP($A2068,'Hospitalisation Details'!$A$2:$H$2345,2,FALSE)</f>
        <v>37457</v>
      </c>
      <c r="M2068" s="13">
        <f>VLOOKUP($A2068,'Hospitalisation Details'!$A$2:$H$2345,4,FALSE)</f>
        <v>2585.04</v>
      </c>
      <c r="N2068" t="str">
        <f>VLOOKUP($A2068,'Hospitalisation Details'!$A$2:$H$2345,5,FALSE)</f>
        <v>tier - 2</v>
      </c>
      <c r="O2068" t="str">
        <f>VLOOKUP($A2068,'Hospitalisation Details'!$A$2:$H$2345,6,FALSE)</f>
        <v>tier - 2</v>
      </c>
      <c r="P2068" t="str">
        <f>VLOOKUP($A2068,'Hospitalisation Details'!$A$2:$H$2345,7,FALSE)</f>
        <v>R1021</v>
      </c>
      <c r="Q2068" s="17">
        <f>VLOOKUP($A2068,'Hospitalisation Details'!$A$2:$H$2345,8,FALSE)</f>
        <v>20</v>
      </c>
    </row>
    <row r="2069" spans="1:17" x14ac:dyDescent="0.25">
      <c r="A2069" t="str">
        <f>'Customer Names'!A2069</f>
        <v>Id2068</v>
      </c>
      <c r="B2069" t="str">
        <f>VLOOKUP($A2069,'Customer Names'!$A$2:$D$2336,3,FALSE)</f>
        <v>Bernat</v>
      </c>
      <c r="C2069" s="16">
        <f>VLOOKUP($A2069,'Medical Examinations'!$A$2:$J$2336,2,FALSE)</f>
        <v>31.13</v>
      </c>
      <c r="D2069" s="16">
        <f>VLOOKUP($A2069,'Medical Examinations'!$A$2:$J$2336,3,FALSE)</f>
        <v>11.02</v>
      </c>
      <c r="E2069" t="str">
        <f>VLOOKUP($A2069,'Medical Examinations'!$A$2:$J$2336,4,FALSE)</f>
        <v>No</v>
      </c>
      <c r="F2069" t="str">
        <f>VLOOKUP($A2069,'Medical Examinations'!$A$2:$J$2336,5,FALSE)</f>
        <v>No</v>
      </c>
      <c r="G2069" t="str">
        <f>VLOOKUP($A2069,'Medical Examinations'!$A$2:$J$2336,6,FALSE)</f>
        <v>No</v>
      </c>
      <c r="H2069" s="17">
        <f>VLOOKUP($A2069,'Medical Examinations'!$A$2:$J$2336,7,FALSE)</f>
        <v>0</v>
      </c>
      <c r="I2069" t="str">
        <f>VLOOKUP($A2069,'Medical Examinations'!$A$2:$J$2336,8,FALSE)</f>
        <v>No</v>
      </c>
      <c r="J2069" t="str">
        <f>VLOOKUP($A2069,'Medical Examinations'!$A$2:$J$2336,9,FALSE)</f>
        <v>Obesity</v>
      </c>
      <c r="K2069" t="str">
        <f>VLOOKUP($A2069,'Medical Examinations'!$A$2:$J$2336,10,FALSE)</f>
        <v>Diabetes</v>
      </c>
      <c r="L2069" s="18">
        <f>VLOOKUP($A2069,'Hospitalisation Details'!$A$2:$H$2345,2,FALSE)</f>
        <v>37540</v>
      </c>
      <c r="M2069" s="13">
        <f>VLOOKUP($A2069,'Hospitalisation Details'!$A$2:$H$2345,4,FALSE)</f>
        <v>2566.4699999999998</v>
      </c>
      <c r="N2069" t="str">
        <f>VLOOKUP($A2069,'Hospitalisation Details'!$A$2:$H$2345,5,FALSE)</f>
        <v>tier - 2</v>
      </c>
      <c r="O2069" t="str">
        <f>VLOOKUP($A2069,'Hospitalisation Details'!$A$2:$H$2345,6,FALSE)</f>
        <v>tier - 3</v>
      </c>
      <c r="P2069" t="str">
        <f>VLOOKUP($A2069,'Hospitalisation Details'!$A$2:$H$2345,7,FALSE)</f>
        <v>R1013</v>
      </c>
      <c r="Q2069" s="17">
        <f>VLOOKUP($A2069,'Hospitalisation Details'!$A$2:$H$2345,8,FALSE)</f>
        <v>20</v>
      </c>
    </row>
    <row r="2070" spans="1:17" x14ac:dyDescent="0.25">
      <c r="A2070" t="str">
        <f>'Customer Names'!A2070</f>
        <v>Id2069</v>
      </c>
      <c r="B2070" t="str">
        <f>VLOOKUP($A2070,'Customer Names'!$A$2:$D$2336,3,FALSE)</f>
        <v>Hicham</v>
      </c>
      <c r="C2070" s="16">
        <f>VLOOKUP($A2070,'Medical Examinations'!$A$2:$J$2336,2,FALSE)</f>
        <v>18.46</v>
      </c>
      <c r="D2070" s="16">
        <f>VLOOKUP($A2070,'Medical Examinations'!$A$2:$J$2336,3,FALSE)</f>
        <v>5.25</v>
      </c>
      <c r="E2070" t="str">
        <f>VLOOKUP($A2070,'Medical Examinations'!$A$2:$J$2336,4,FALSE)</f>
        <v>No</v>
      </c>
      <c r="F2070" t="str">
        <f>VLOOKUP($A2070,'Medical Examinations'!$A$2:$J$2336,5,FALSE)</f>
        <v>No</v>
      </c>
      <c r="G2070" t="str">
        <f>VLOOKUP($A2070,'Medical Examinations'!$A$2:$J$2336,6,FALSE)</f>
        <v>No</v>
      </c>
      <c r="H2070" s="17">
        <f>VLOOKUP($A2070,'Medical Examinations'!$A$2:$J$2336,7,FALSE)</f>
        <v>0</v>
      </c>
      <c r="I2070" t="str">
        <f>VLOOKUP($A2070,'Medical Examinations'!$A$2:$J$2336,8,FALSE)</f>
        <v>No</v>
      </c>
      <c r="J2070" t="str">
        <f>VLOOKUP($A2070,'Medical Examinations'!$A$2:$J$2336,9,FALSE)</f>
        <v>Underweight</v>
      </c>
      <c r="K2070" t="str">
        <f>VLOOKUP($A2070,'Medical Examinations'!$A$2:$J$2336,10,FALSE)</f>
        <v>Normal</v>
      </c>
      <c r="L2070" s="18">
        <f>VLOOKUP($A2070,'Hospitalisation Details'!$A$2:$H$2345,2,FALSE)</f>
        <v>33559</v>
      </c>
      <c r="M2070" s="13">
        <f>VLOOKUP($A2070,'Hospitalisation Details'!$A$2:$H$2345,4,FALSE)</f>
        <v>2545.6799999999998</v>
      </c>
      <c r="N2070" t="str">
        <f>VLOOKUP($A2070,'Hospitalisation Details'!$A$2:$H$2345,5,FALSE)</f>
        <v>tier - 2</v>
      </c>
      <c r="O2070" t="str">
        <f>VLOOKUP($A2070,'Hospitalisation Details'!$A$2:$H$2345,6,FALSE)</f>
        <v>tier - 1</v>
      </c>
      <c r="P2070" t="str">
        <f>VLOOKUP($A2070,'Hospitalisation Details'!$A$2:$H$2345,7,FALSE)</f>
        <v>R1013</v>
      </c>
      <c r="Q2070" s="17">
        <f>VLOOKUP($A2070,'Hospitalisation Details'!$A$2:$H$2345,8,FALSE)</f>
        <v>31</v>
      </c>
    </row>
    <row r="2071" spans="1:17" x14ac:dyDescent="0.25">
      <c r="A2071" t="str">
        <f>'Customer Names'!A2071</f>
        <v>Id2070</v>
      </c>
      <c r="B2071" t="str">
        <f>VLOOKUP($A2071,'Customer Names'!$A$2:$D$2336,3,FALSE)</f>
        <v>Sarah</v>
      </c>
      <c r="C2071" s="16">
        <f>VLOOKUP($A2071,'Medical Examinations'!$A$2:$J$2336,2,FALSE)</f>
        <v>17.3</v>
      </c>
      <c r="D2071" s="16">
        <f>VLOOKUP($A2071,'Medical Examinations'!$A$2:$J$2336,3,FALSE)</f>
        <v>4.75</v>
      </c>
      <c r="E2071" t="str">
        <f>VLOOKUP($A2071,'Medical Examinations'!$A$2:$J$2336,4,FALSE)</f>
        <v>No</v>
      </c>
      <c r="F2071" t="str">
        <f>VLOOKUP($A2071,'Medical Examinations'!$A$2:$J$2336,5,FALSE)</f>
        <v>No</v>
      </c>
      <c r="G2071" t="str">
        <f>VLOOKUP($A2071,'Medical Examinations'!$A$2:$J$2336,6,FALSE)</f>
        <v>No</v>
      </c>
      <c r="H2071" s="17">
        <f>VLOOKUP($A2071,'Medical Examinations'!$A$2:$J$2336,7,FALSE)</f>
        <v>0</v>
      </c>
      <c r="I2071" t="str">
        <f>VLOOKUP($A2071,'Medical Examinations'!$A$2:$J$2336,8,FALSE)</f>
        <v>No</v>
      </c>
      <c r="J2071" t="str">
        <f>VLOOKUP($A2071,'Medical Examinations'!$A$2:$J$2336,9,FALSE)</f>
        <v>Underweight</v>
      </c>
      <c r="K2071" t="str">
        <f>VLOOKUP($A2071,'Medical Examinations'!$A$2:$J$2336,10,FALSE)</f>
        <v>Normal</v>
      </c>
      <c r="L2071" s="18">
        <f>VLOOKUP($A2071,'Hospitalisation Details'!$A$2:$H$2345,2,FALSE)</f>
        <v>33147</v>
      </c>
      <c r="M2071" s="13">
        <f>VLOOKUP($A2071,'Hospitalisation Details'!$A$2:$H$2345,4,FALSE)</f>
        <v>2540.39</v>
      </c>
      <c r="N2071" t="str">
        <f>VLOOKUP($A2071,'Hospitalisation Details'!$A$2:$H$2345,5,FALSE)</f>
        <v>tier - 2</v>
      </c>
      <c r="O2071" t="str">
        <f>VLOOKUP($A2071,'Hospitalisation Details'!$A$2:$H$2345,6,FALSE)</f>
        <v>tier - 2</v>
      </c>
      <c r="P2071" t="str">
        <f>VLOOKUP($A2071,'Hospitalisation Details'!$A$2:$H$2345,7,FALSE)</f>
        <v>R1013</v>
      </c>
      <c r="Q2071" s="17">
        <f>VLOOKUP($A2071,'Hospitalisation Details'!$A$2:$H$2345,8,FALSE)</f>
        <v>32</v>
      </c>
    </row>
    <row r="2072" spans="1:17" x14ac:dyDescent="0.25">
      <c r="A2072" t="str">
        <f>'Customer Names'!A2072</f>
        <v>Id2071</v>
      </c>
      <c r="B2072" t="str">
        <f>VLOOKUP($A2072,'Customer Names'!$A$2:$D$2336,3,FALSE)</f>
        <v>Anthony S</v>
      </c>
      <c r="C2072" s="16">
        <f>VLOOKUP($A2072,'Medical Examinations'!$A$2:$J$2336,2,FALSE)</f>
        <v>35.625</v>
      </c>
      <c r="D2072" s="16">
        <f>VLOOKUP($A2072,'Medical Examinations'!$A$2:$J$2336,3,FALSE)</f>
        <v>4.68</v>
      </c>
      <c r="E2072" t="str">
        <f>VLOOKUP($A2072,'Medical Examinations'!$A$2:$J$2336,4,FALSE)</f>
        <v>yes</v>
      </c>
      <c r="F2072" t="str">
        <f>VLOOKUP($A2072,'Medical Examinations'!$A$2:$J$2336,5,FALSE)</f>
        <v>No</v>
      </c>
      <c r="G2072" t="str">
        <f>VLOOKUP($A2072,'Medical Examinations'!$A$2:$J$2336,6,FALSE)</f>
        <v>Yes</v>
      </c>
      <c r="H2072" s="17">
        <f>VLOOKUP($A2072,'Medical Examinations'!$A$2:$J$2336,7,FALSE)</f>
        <v>1</v>
      </c>
      <c r="I2072" t="str">
        <f>VLOOKUP($A2072,'Medical Examinations'!$A$2:$J$2336,8,FALSE)</f>
        <v>No</v>
      </c>
      <c r="J2072" t="str">
        <f>VLOOKUP($A2072,'Medical Examinations'!$A$2:$J$2336,9,FALSE)</f>
        <v>Obesity</v>
      </c>
      <c r="K2072" t="str">
        <f>VLOOKUP($A2072,'Medical Examinations'!$A$2:$J$2336,10,FALSE)</f>
        <v>Normal</v>
      </c>
      <c r="L2072" s="18">
        <f>VLOOKUP($A2072,'Hospitalisation Details'!$A$2:$H$2345,2,FALSE)</f>
        <v>35639</v>
      </c>
      <c r="M2072" s="13">
        <f>VLOOKUP($A2072,'Hospitalisation Details'!$A$2:$H$2345,4,FALSE)</f>
        <v>2534.39</v>
      </c>
      <c r="N2072" t="str">
        <f>VLOOKUP($A2072,'Hospitalisation Details'!$A$2:$H$2345,5,FALSE)</f>
        <v>tier - 3</v>
      </c>
      <c r="O2072" t="str">
        <f>VLOOKUP($A2072,'Hospitalisation Details'!$A$2:$H$2345,6,FALSE)</f>
        <v>tier - 3</v>
      </c>
      <c r="P2072" t="str">
        <f>VLOOKUP($A2072,'Hospitalisation Details'!$A$2:$H$2345,7,FALSE)</f>
        <v>R1012</v>
      </c>
      <c r="Q2072" s="17">
        <f>VLOOKUP($A2072,'Hospitalisation Details'!$A$2:$H$2345,8,FALSE)</f>
        <v>25</v>
      </c>
    </row>
    <row r="2073" spans="1:17" x14ac:dyDescent="0.25">
      <c r="A2073" t="str">
        <f>'Customer Names'!A2073</f>
        <v>Id2072</v>
      </c>
      <c r="B2073" t="str">
        <f>VLOOKUP($A2073,'Customer Names'!$A$2:$D$2336,3,FALSE)</f>
        <v>Elisabetta</v>
      </c>
      <c r="C2073" s="16">
        <f>VLOOKUP($A2073,'Medical Examinations'!$A$2:$J$2336,2,FALSE)</f>
        <v>20.234999999999999</v>
      </c>
      <c r="D2073" s="16">
        <f>VLOOKUP($A2073,'Medical Examinations'!$A$2:$J$2336,3,FALSE)</f>
        <v>6.17</v>
      </c>
      <c r="E2073" t="str">
        <f>VLOOKUP($A2073,'Medical Examinations'!$A$2:$J$2336,4,FALSE)</f>
        <v>yes</v>
      </c>
      <c r="F2073" t="str">
        <f>VLOOKUP($A2073,'Medical Examinations'!$A$2:$J$2336,5,FALSE)</f>
        <v>yes</v>
      </c>
      <c r="G2073" t="str">
        <f>VLOOKUP($A2073,'Medical Examinations'!$A$2:$J$2336,6,FALSE)</f>
        <v>No</v>
      </c>
      <c r="H2073" s="17">
        <f>VLOOKUP($A2073,'Medical Examinations'!$A$2:$J$2336,7,FALSE)</f>
        <v>2</v>
      </c>
      <c r="I2073" t="str">
        <f>VLOOKUP($A2073,'Medical Examinations'!$A$2:$J$2336,8,FALSE)</f>
        <v>No</v>
      </c>
      <c r="J2073" t="str">
        <f>VLOOKUP($A2073,'Medical Examinations'!$A$2:$J$2336,9,FALSE)</f>
        <v>Normal Weight</v>
      </c>
      <c r="K2073" t="str">
        <f>VLOOKUP($A2073,'Medical Examinations'!$A$2:$J$2336,10,FALSE)</f>
        <v>Prediabetes</v>
      </c>
      <c r="L2073" s="18">
        <f>VLOOKUP($A2073,'Hospitalisation Details'!$A$2:$H$2345,2,FALSE)</f>
        <v>36763</v>
      </c>
      <c r="M2073" s="13">
        <f>VLOOKUP($A2073,'Hospitalisation Details'!$A$2:$H$2345,4,FALSE)</f>
        <v>2527.8200000000002</v>
      </c>
      <c r="N2073" t="str">
        <f>VLOOKUP($A2073,'Hospitalisation Details'!$A$2:$H$2345,5,FALSE)</f>
        <v>tier - 2</v>
      </c>
      <c r="O2073" t="str">
        <f>VLOOKUP($A2073,'Hospitalisation Details'!$A$2:$H$2345,6,FALSE)</f>
        <v>tier - 3</v>
      </c>
      <c r="P2073" t="str">
        <f>VLOOKUP($A2073,'Hospitalisation Details'!$A$2:$H$2345,7,FALSE)</f>
        <v>R1012</v>
      </c>
      <c r="Q2073" s="17">
        <f>VLOOKUP($A2073,'Hospitalisation Details'!$A$2:$H$2345,8,FALSE)</f>
        <v>22</v>
      </c>
    </row>
    <row r="2074" spans="1:17" x14ac:dyDescent="0.25">
      <c r="A2074" t="str">
        <f>'Customer Names'!A2074</f>
        <v>Id2073</v>
      </c>
      <c r="B2074" t="str">
        <f>VLOOKUP($A2074,'Customer Names'!$A$2:$D$2336,3,FALSE)</f>
        <v>Trevor N.</v>
      </c>
      <c r="C2074" s="16">
        <f>VLOOKUP($A2074,'Medical Examinations'!$A$2:$J$2336,2,FALSE)</f>
        <v>27.55</v>
      </c>
      <c r="D2074" s="16">
        <f>VLOOKUP($A2074,'Medical Examinations'!$A$2:$J$2336,3,FALSE)</f>
        <v>4.5599999999999996</v>
      </c>
      <c r="E2074" t="str">
        <f>VLOOKUP($A2074,'Medical Examinations'!$A$2:$J$2336,4,FALSE)</f>
        <v>yes</v>
      </c>
      <c r="F2074" t="str">
        <f>VLOOKUP($A2074,'Medical Examinations'!$A$2:$J$2336,5,FALSE)</f>
        <v>No</v>
      </c>
      <c r="G2074" t="str">
        <f>VLOOKUP($A2074,'Medical Examinations'!$A$2:$J$2336,6,FALSE)</f>
        <v>Yes</v>
      </c>
      <c r="H2074" s="17">
        <f>VLOOKUP($A2074,'Medical Examinations'!$A$2:$J$2336,7,FALSE)</f>
        <v>1</v>
      </c>
      <c r="I2074" t="str">
        <f>VLOOKUP($A2074,'Medical Examinations'!$A$2:$J$2336,8,FALSE)</f>
        <v>No</v>
      </c>
      <c r="J2074" t="str">
        <f>VLOOKUP($A2074,'Medical Examinations'!$A$2:$J$2336,9,FALSE)</f>
        <v>Overweight</v>
      </c>
      <c r="K2074" t="str">
        <f>VLOOKUP($A2074,'Medical Examinations'!$A$2:$J$2336,10,FALSE)</f>
        <v>Normal</v>
      </c>
      <c r="L2074" s="18">
        <f>VLOOKUP($A2074,'Hospitalisation Details'!$A$2:$H$2345,2,FALSE)</f>
        <v>35736</v>
      </c>
      <c r="M2074" s="13">
        <f>VLOOKUP($A2074,'Hospitalisation Details'!$A$2:$H$2345,4,FALSE)</f>
        <v>2523.17</v>
      </c>
      <c r="N2074" t="str">
        <f>VLOOKUP($A2074,'Hospitalisation Details'!$A$2:$H$2345,5,FALSE)</f>
        <v>tier - 3</v>
      </c>
      <c r="O2074" t="str">
        <f>VLOOKUP($A2074,'Hospitalisation Details'!$A$2:$H$2345,6,FALSE)</f>
        <v>tier - 1</v>
      </c>
      <c r="P2074" t="str">
        <f>VLOOKUP($A2074,'Hospitalisation Details'!$A$2:$H$2345,7,FALSE)</f>
        <v>R1012</v>
      </c>
      <c r="Q2074" s="17">
        <f>VLOOKUP($A2074,'Hospitalisation Details'!$A$2:$H$2345,8,FALSE)</f>
        <v>25</v>
      </c>
    </row>
    <row r="2075" spans="1:17" x14ac:dyDescent="0.25">
      <c r="A2075" t="str">
        <f>'Customer Names'!A2075</f>
        <v>Id2074</v>
      </c>
      <c r="B2075" t="str">
        <f>VLOOKUP($A2075,'Customer Names'!$A$2:$D$2336,3,FALSE)</f>
        <v>Nancy</v>
      </c>
      <c r="C2075" s="16">
        <f>VLOOKUP($A2075,'Medical Examinations'!$A$2:$J$2336,2,FALSE)</f>
        <v>17.97</v>
      </c>
      <c r="D2075" s="16">
        <f>VLOOKUP($A2075,'Medical Examinations'!$A$2:$J$2336,3,FALSE)</f>
        <v>6.3</v>
      </c>
      <c r="E2075" t="str">
        <f>VLOOKUP($A2075,'Medical Examinations'!$A$2:$J$2336,4,FALSE)</f>
        <v>No</v>
      </c>
      <c r="F2075" t="str">
        <f>VLOOKUP($A2075,'Medical Examinations'!$A$2:$J$2336,5,FALSE)</f>
        <v>No</v>
      </c>
      <c r="G2075" t="str">
        <f>VLOOKUP($A2075,'Medical Examinations'!$A$2:$J$2336,6,FALSE)</f>
        <v>No</v>
      </c>
      <c r="H2075" s="17">
        <f>VLOOKUP($A2075,'Medical Examinations'!$A$2:$J$2336,7,FALSE)</f>
        <v>0</v>
      </c>
      <c r="I2075" t="str">
        <f>VLOOKUP($A2075,'Medical Examinations'!$A$2:$J$2336,8,FALSE)</f>
        <v>No</v>
      </c>
      <c r="J2075" t="str">
        <f>VLOOKUP($A2075,'Medical Examinations'!$A$2:$J$2336,9,FALSE)</f>
        <v>Underweight</v>
      </c>
      <c r="K2075" t="str">
        <f>VLOOKUP($A2075,'Medical Examinations'!$A$2:$J$2336,10,FALSE)</f>
        <v>Prediabetes</v>
      </c>
      <c r="L2075" s="18">
        <f>VLOOKUP($A2075,'Hospitalisation Details'!$A$2:$H$2345,2,FALSE)</f>
        <v>33455</v>
      </c>
      <c r="M2075" s="13">
        <f>VLOOKUP($A2075,'Hospitalisation Details'!$A$2:$H$2345,4,FALSE)</f>
        <v>2510.79</v>
      </c>
      <c r="N2075" t="str">
        <f>VLOOKUP($A2075,'Hospitalisation Details'!$A$2:$H$2345,5,FALSE)</f>
        <v>tier - 2</v>
      </c>
      <c r="O2075" t="str">
        <f>VLOOKUP($A2075,'Hospitalisation Details'!$A$2:$H$2345,6,FALSE)</f>
        <v>tier - 1</v>
      </c>
      <c r="P2075" t="str">
        <f>VLOOKUP($A2075,'Hospitalisation Details'!$A$2:$H$2345,7,FALSE)</f>
        <v>R1013</v>
      </c>
      <c r="Q2075" s="17">
        <f>VLOOKUP($A2075,'Hospitalisation Details'!$A$2:$H$2345,8,FALSE)</f>
        <v>31</v>
      </c>
    </row>
    <row r="2076" spans="1:17" x14ac:dyDescent="0.25">
      <c r="A2076" t="str">
        <f>'Customer Names'!A2076</f>
        <v>Id2075</v>
      </c>
      <c r="B2076" t="str">
        <f>VLOOKUP($A2076,'Customer Names'!$A$2:$D$2336,3,FALSE)</f>
        <v>Allison R.</v>
      </c>
      <c r="C2076" s="16">
        <f>VLOOKUP($A2076,'Medical Examinations'!$A$2:$J$2336,2,FALSE)</f>
        <v>29.98</v>
      </c>
      <c r="D2076" s="16">
        <f>VLOOKUP($A2076,'Medical Examinations'!$A$2:$J$2336,3,FALSE)</f>
        <v>6.03</v>
      </c>
      <c r="E2076" t="str">
        <f>VLOOKUP($A2076,'Medical Examinations'!$A$2:$J$2336,4,FALSE)</f>
        <v>No</v>
      </c>
      <c r="F2076" t="str">
        <f>VLOOKUP($A2076,'Medical Examinations'!$A$2:$J$2336,5,FALSE)</f>
        <v>yes</v>
      </c>
      <c r="G2076" t="str">
        <f>VLOOKUP($A2076,'Medical Examinations'!$A$2:$J$2336,6,FALSE)</f>
        <v>No</v>
      </c>
      <c r="H2076" s="17">
        <f>VLOOKUP($A2076,'Medical Examinations'!$A$2:$J$2336,7,FALSE)</f>
        <v>1</v>
      </c>
      <c r="I2076" t="str">
        <f>VLOOKUP($A2076,'Medical Examinations'!$A$2:$J$2336,8,FALSE)</f>
        <v>No</v>
      </c>
      <c r="J2076" t="str">
        <f>VLOOKUP($A2076,'Medical Examinations'!$A$2:$J$2336,9,FALSE)</f>
        <v>Overweight</v>
      </c>
      <c r="K2076" t="str">
        <f>VLOOKUP($A2076,'Medical Examinations'!$A$2:$J$2336,10,FALSE)</f>
        <v>Prediabetes</v>
      </c>
      <c r="L2076" s="18">
        <f>VLOOKUP($A2076,'Hospitalisation Details'!$A$2:$H$2345,2,FALSE)</f>
        <v>38236</v>
      </c>
      <c r="M2076" s="13">
        <f>VLOOKUP($A2076,'Hospitalisation Details'!$A$2:$H$2345,4,FALSE)</f>
        <v>2500.9299999999998</v>
      </c>
      <c r="N2076" t="str">
        <f>VLOOKUP($A2076,'Hospitalisation Details'!$A$2:$H$2345,5,FALSE)</f>
        <v>tier - 2</v>
      </c>
      <c r="O2076" t="str">
        <f>VLOOKUP($A2076,'Hospitalisation Details'!$A$2:$H$2345,6,FALSE)</f>
        <v>tier - 2</v>
      </c>
      <c r="P2076" t="str">
        <f>VLOOKUP($A2076,'Hospitalisation Details'!$A$2:$H$2345,7,FALSE)</f>
        <v>R1012</v>
      </c>
      <c r="Q2076" s="17">
        <f>VLOOKUP($A2076,'Hospitalisation Details'!$A$2:$H$2345,8,FALSE)</f>
        <v>18</v>
      </c>
    </row>
    <row r="2077" spans="1:17" x14ac:dyDescent="0.25">
      <c r="A2077" t="str">
        <f>'Customer Names'!A2077</f>
        <v>Id2076</v>
      </c>
      <c r="B2077" t="str">
        <f>VLOOKUP($A2077,'Customer Names'!$A$2:$D$2336,3,FALSE)</f>
        <v>Robert J.</v>
      </c>
      <c r="C2077" s="16">
        <f>VLOOKUP($A2077,'Medical Examinations'!$A$2:$J$2336,2,FALSE)</f>
        <v>33.659999999999997</v>
      </c>
      <c r="D2077" s="16">
        <f>VLOOKUP($A2077,'Medical Examinations'!$A$2:$J$2336,3,FALSE)</f>
        <v>4.2</v>
      </c>
      <c r="E2077" t="str">
        <f>VLOOKUP($A2077,'Medical Examinations'!$A$2:$J$2336,4,FALSE)</f>
        <v>yes</v>
      </c>
      <c r="F2077" t="str">
        <f>VLOOKUP($A2077,'Medical Examinations'!$A$2:$J$2336,5,FALSE)</f>
        <v>No</v>
      </c>
      <c r="G2077" t="str">
        <f>VLOOKUP($A2077,'Medical Examinations'!$A$2:$J$2336,6,FALSE)</f>
        <v>No</v>
      </c>
      <c r="H2077" s="17">
        <f>VLOOKUP($A2077,'Medical Examinations'!$A$2:$J$2336,7,FALSE)</f>
        <v>1</v>
      </c>
      <c r="I2077" t="str">
        <f>VLOOKUP($A2077,'Medical Examinations'!$A$2:$J$2336,8,FALSE)</f>
        <v>No</v>
      </c>
      <c r="J2077" t="str">
        <f>VLOOKUP($A2077,'Medical Examinations'!$A$2:$J$2336,9,FALSE)</f>
        <v>Obesity</v>
      </c>
      <c r="K2077" t="str">
        <f>VLOOKUP($A2077,'Medical Examinations'!$A$2:$J$2336,10,FALSE)</f>
        <v>Normal</v>
      </c>
      <c r="L2077" s="18">
        <f>VLOOKUP($A2077,'Hospitalisation Details'!$A$2:$H$2345,2,FALSE)</f>
        <v>34987</v>
      </c>
      <c r="M2077" s="13">
        <f>VLOOKUP($A2077,'Hospitalisation Details'!$A$2:$H$2345,4,FALSE)</f>
        <v>2498.41</v>
      </c>
      <c r="N2077" t="str">
        <f>VLOOKUP($A2077,'Hospitalisation Details'!$A$2:$H$2345,5,FALSE)</f>
        <v>tier - 3</v>
      </c>
      <c r="O2077" t="str">
        <f>VLOOKUP($A2077,'Hospitalisation Details'!$A$2:$H$2345,6,FALSE)</f>
        <v>tier - 3</v>
      </c>
      <c r="P2077" t="str">
        <f>VLOOKUP($A2077,'Hospitalisation Details'!$A$2:$H$2345,7,FALSE)</f>
        <v>R1013</v>
      </c>
      <c r="Q2077" s="17">
        <f>VLOOKUP($A2077,'Hospitalisation Details'!$A$2:$H$2345,8,FALSE)</f>
        <v>27</v>
      </c>
    </row>
    <row r="2078" spans="1:17" x14ac:dyDescent="0.25">
      <c r="A2078" t="str">
        <f>'Customer Names'!A2078</f>
        <v>Id2077</v>
      </c>
      <c r="B2078" t="str">
        <f>VLOOKUP($A2078,'Customer Names'!$A$2:$D$2336,3,FALSE)</f>
        <v>Nicholas</v>
      </c>
      <c r="C2078" s="16">
        <f>VLOOKUP($A2078,'Medical Examinations'!$A$2:$J$2336,2,FALSE)</f>
        <v>32.67</v>
      </c>
      <c r="D2078" s="16">
        <f>VLOOKUP($A2078,'Medical Examinations'!$A$2:$J$2336,3,FALSE)</f>
        <v>5.61</v>
      </c>
      <c r="E2078" t="str">
        <f>VLOOKUP($A2078,'Medical Examinations'!$A$2:$J$2336,4,FALSE)</f>
        <v>yes</v>
      </c>
      <c r="F2078" t="str">
        <f>VLOOKUP($A2078,'Medical Examinations'!$A$2:$J$2336,5,FALSE)</f>
        <v>No</v>
      </c>
      <c r="G2078" t="str">
        <f>VLOOKUP($A2078,'Medical Examinations'!$A$2:$J$2336,6,FALSE)</f>
        <v>No</v>
      </c>
      <c r="H2078" s="17">
        <f>VLOOKUP($A2078,'Medical Examinations'!$A$2:$J$2336,7,FALSE)</f>
        <v>1</v>
      </c>
      <c r="I2078" t="str">
        <f>VLOOKUP($A2078,'Medical Examinations'!$A$2:$J$2336,8,FALSE)</f>
        <v>No</v>
      </c>
      <c r="J2078" t="str">
        <f>VLOOKUP($A2078,'Medical Examinations'!$A$2:$J$2336,9,FALSE)</f>
        <v>Obesity</v>
      </c>
      <c r="K2078" t="str">
        <f>VLOOKUP($A2078,'Medical Examinations'!$A$2:$J$2336,10,FALSE)</f>
        <v>Normal</v>
      </c>
      <c r="L2078" s="18">
        <f>VLOOKUP($A2078,'Hospitalisation Details'!$A$2:$H$2345,2,FALSE)</f>
        <v>34889</v>
      </c>
      <c r="M2078" s="13">
        <f>VLOOKUP($A2078,'Hospitalisation Details'!$A$2:$H$2345,4,FALSE)</f>
        <v>2497.04</v>
      </c>
      <c r="N2078" t="str">
        <f>VLOOKUP($A2078,'Hospitalisation Details'!$A$2:$H$2345,5,FALSE)</f>
        <v>tier - 3</v>
      </c>
      <c r="O2078" t="str">
        <f>VLOOKUP($A2078,'Hospitalisation Details'!$A$2:$H$2345,6,FALSE)</f>
        <v>tier - 3</v>
      </c>
      <c r="P2078" t="str">
        <f>VLOOKUP($A2078,'Hospitalisation Details'!$A$2:$H$2345,7,FALSE)</f>
        <v>R1013</v>
      </c>
      <c r="Q2078" s="17">
        <f>VLOOKUP($A2078,'Hospitalisation Details'!$A$2:$H$2345,8,FALSE)</f>
        <v>27</v>
      </c>
    </row>
    <row r="2079" spans="1:17" x14ac:dyDescent="0.25">
      <c r="A2079" t="str">
        <f>'Customer Names'!A2079</f>
        <v>Id2078</v>
      </c>
      <c r="B2079" t="str">
        <f>VLOOKUP($A2079,'Customer Names'!$A$2:$D$2336,3,FALSE)</f>
        <v>Kevin L</v>
      </c>
      <c r="C2079" s="16">
        <f>VLOOKUP($A2079,'Medical Examinations'!$A$2:$J$2336,2,FALSE)</f>
        <v>30.5</v>
      </c>
      <c r="D2079" s="16">
        <f>VLOOKUP($A2079,'Medical Examinations'!$A$2:$J$2336,3,FALSE)</f>
        <v>5.88</v>
      </c>
      <c r="E2079" t="str">
        <f>VLOOKUP($A2079,'Medical Examinations'!$A$2:$J$2336,4,FALSE)</f>
        <v>yes</v>
      </c>
      <c r="F2079" t="str">
        <f>VLOOKUP($A2079,'Medical Examinations'!$A$2:$J$2336,5,FALSE)</f>
        <v>No</v>
      </c>
      <c r="G2079" t="str">
        <f>VLOOKUP($A2079,'Medical Examinations'!$A$2:$J$2336,6,FALSE)</f>
        <v>No</v>
      </c>
      <c r="H2079" s="17">
        <f>VLOOKUP($A2079,'Medical Examinations'!$A$2:$J$2336,7,FALSE)</f>
        <v>1</v>
      </c>
      <c r="I2079" t="str">
        <f>VLOOKUP($A2079,'Medical Examinations'!$A$2:$J$2336,8,FALSE)</f>
        <v>No</v>
      </c>
      <c r="J2079" t="str">
        <f>VLOOKUP($A2079,'Medical Examinations'!$A$2:$J$2336,9,FALSE)</f>
        <v>Obesity</v>
      </c>
      <c r="K2079" t="str">
        <f>VLOOKUP($A2079,'Medical Examinations'!$A$2:$J$2336,10,FALSE)</f>
        <v>Prediabetes</v>
      </c>
      <c r="L2079" s="18">
        <f>VLOOKUP($A2079,'Hospitalisation Details'!$A$2:$H$2345,2,FALSE)</f>
        <v>34986</v>
      </c>
      <c r="M2079" s="13">
        <f>VLOOKUP($A2079,'Hospitalisation Details'!$A$2:$H$2345,4,FALSE)</f>
        <v>2494.02</v>
      </c>
      <c r="N2079" t="str">
        <f>VLOOKUP($A2079,'Hospitalisation Details'!$A$2:$H$2345,5,FALSE)</f>
        <v>tier - 3</v>
      </c>
      <c r="O2079" t="str">
        <f>VLOOKUP($A2079,'Hospitalisation Details'!$A$2:$H$2345,6,FALSE)</f>
        <v>tier - 1</v>
      </c>
      <c r="P2079" t="str">
        <f>VLOOKUP($A2079,'Hospitalisation Details'!$A$2:$H$2345,7,FALSE)</f>
        <v>R1011</v>
      </c>
      <c r="Q2079" s="17">
        <f>VLOOKUP($A2079,'Hospitalisation Details'!$A$2:$H$2345,8,FALSE)</f>
        <v>27</v>
      </c>
    </row>
    <row r="2080" spans="1:17" x14ac:dyDescent="0.25">
      <c r="A2080" t="str">
        <f>'Customer Names'!A2080</f>
        <v>Id2079</v>
      </c>
      <c r="B2080" t="str">
        <f>VLOOKUP($A2080,'Customer Names'!$A$2:$D$2336,3,FALSE)</f>
        <v>Bryan</v>
      </c>
      <c r="C2080" s="16">
        <f>VLOOKUP($A2080,'Medical Examinations'!$A$2:$J$2336,2,FALSE)</f>
        <v>23.1</v>
      </c>
      <c r="D2080" s="16">
        <f>VLOOKUP($A2080,'Medical Examinations'!$A$2:$J$2336,3,FALSE)</f>
        <v>5.92</v>
      </c>
      <c r="E2080" t="str">
        <f>VLOOKUP($A2080,'Medical Examinations'!$A$2:$J$2336,4,FALSE)</f>
        <v>yes</v>
      </c>
      <c r="F2080" t="str">
        <f>VLOOKUP($A2080,'Medical Examinations'!$A$2:$J$2336,5,FALSE)</f>
        <v>No</v>
      </c>
      <c r="G2080" t="str">
        <f>VLOOKUP($A2080,'Medical Examinations'!$A$2:$J$2336,6,FALSE)</f>
        <v>No</v>
      </c>
      <c r="H2080" s="17">
        <f>VLOOKUP($A2080,'Medical Examinations'!$A$2:$J$2336,7,FALSE)</f>
        <v>1</v>
      </c>
      <c r="I2080" t="str">
        <f>VLOOKUP($A2080,'Medical Examinations'!$A$2:$J$2336,8,FALSE)</f>
        <v>No</v>
      </c>
      <c r="J2080" t="str">
        <f>VLOOKUP($A2080,'Medical Examinations'!$A$2:$J$2336,9,FALSE)</f>
        <v>Normal Weight</v>
      </c>
      <c r="K2080" t="str">
        <f>VLOOKUP($A2080,'Medical Examinations'!$A$2:$J$2336,10,FALSE)</f>
        <v>Prediabetes</v>
      </c>
      <c r="L2080" s="18">
        <f>VLOOKUP($A2080,'Hospitalisation Details'!$A$2:$H$2345,2,FALSE)</f>
        <v>35009</v>
      </c>
      <c r="M2080" s="13">
        <f>VLOOKUP($A2080,'Hospitalisation Details'!$A$2:$H$2345,4,FALSE)</f>
        <v>2483.7399999999998</v>
      </c>
      <c r="N2080" t="str">
        <f>VLOOKUP($A2080,'Hospitalisation Details'!$A$2:$H$2345,5,FALSE)</f>
        <v>tier - 3</v>
      </c>
      <c r="O2080" t="str">
        <f>VLOOKUP($A2080,'Hospitalisation Details'!$A$2:$H$2345,6,FALSE)</f>
        <v>tier - 2</v>
      </c>
      <c r="P2080" t="str">
        <f>VLOOKUP($A2080,'Hospitalisation Details'!$A$2:$H$2345,7,FALSE)</f>
        <v>R1013</v>
      </c>
      <c r="Q2080" s="17">
        <f>VLOOKUP($A2080,'Hospitalisation Details'!$A$2:$H$2345,8,FALSE)</f>
        <v>27</v>
      </c>
    </row>
    <row r="2081" spans="1:17" x14ac:dyDescent="0.25">
      <c r="A2081" t="str">
        <f>'Customer Names'!A2081</f>
        <v>Id2080</v>
      </c>
      <c r="B2081" t="str">
        <f>VLOOKUP($A2081,'Customer Names'!$A$2:$D$2336,3,FALSE)</f>
        <v>Janae N.</v>
      </c>
      <c r="C2081" s="16">
        <f>VLOOKUP($A2081,'Medical Examinations'!$A$2:$J$2336,2,FALSE)</f>
        <v>39.49</v>
      </c>
      <c r="D2081" s="16">
        <f>VLOOKUP($A2081,'Medical Examinations'!$A$2:$J$2336,3,FALSE)</f>
        <v>4.8099999999999996</v>
      </c>
      <c r="E2081" t="str">
        <f>VLOOKUP($A2081,'Medical Examinations'!$A$2:$J$2336,4,FALSE)</f>
        <v>No</v>
      </c>
      <c r="F2081" t="str">
        <f>VLOOKUP($A2081,'Medical Examinations'!$A$2:$J$2336,5,FALSE)</f>
        <v>No</v>
      </c>
      <c r="G2081" t="str">
        <f>VLOOKUP($A2081,'Medical Examinations'!$A$2:$J$2336,6,FALSE)</f>
        <v>No</v>
      </c>
      <c r="H2081" s="17">
        <f>VLOOKUP($A2081,'Medical Examinations'!$A$2:$J$2336,7,FALSE)</f>
        <v>1</v>
      </c>
      <c r="I2081" t="str">
        <f>VLOOKUP($A2081,'Medical Examinations'!$A$2:$J$2336,8,FALSE)</f>
        <v>No</v>
      </c>
      <c r="J2081" t="str">
        <f>VLOOKUP($A2081,'Medical Examinations'!$A$2:$J$2336,9,FALSE)</f>
        <v>Obesity</v>
      </c>
      <c r="K2081" t="str">
        <f>VLOOKUP($A2081,'Medical Examinations'!$A$2:$J$2336,10,FALSE)</f>
        <v>Normal</v>
      </c>
      <c r="L2081" s="18">
        <f>VLOOKUP($A2081,'Hospitalisation Details'!$A$2:$H$2345,2,FALSE)</f>
        <v>35966</v>
      </c>
      <c r="M2081" s="13">
        <f>VLOOKUP($A2081,'Hospitalisation Details'!$A$2:$H$2345,4,FALSE)</f>
        <v>2480.98</v>
      </c>
      <c r="N2081" t="str">
        <f>VLOOKUP($A2081,'Hospitalisation Details'!$A$2:$H$2345,5,FALSE)</f>
        <v>tier - 2</v>
      </c>
      <c r="O2081" t="str">
        <f>VLOOKUP($A2081,'Hospitalisation Details'!$A$2:$H$2345,6,FALSE)</f>
        <v>tier - 2</v>
      </c>
      <c r="P2081" t="str">
        <f>VLOOKUP($A2081,'Hospitalisation Details'!$A$2:$H$2345,7,FALSE)</f>
        <v>R1013</v>
      </c>
      <c r="Q2081" s="17">
        <f>VLOOKUP($A2081,'Hospitalisation Details'!$A$2:$H$2345,8,FALSE)</f>
        <v>24</v>
      </c>
    </row>
    <row r="2082" spans="1:17" x14ac:dyDescent="0.25">
      <c r="A2082" t="str">
        <f>'Customer Names'!A2082</f>
        <v>Id2081</v>
      </c>
      <c r="B2082" t="str">
        <f>VLOOKUP($A2082,'Customer Names'!$A$2:$D$2336,3,FALSE)</f>
        <v>Audrey</v>
      </c>
      <c r="C2082" s="16">
        <f>VLOOKUP($A2082,'Medical Examinations'!$A$2:$J$2336,2,FALSE)</f>
        <v>33.99</v>
      </c>
      <c r="D2082" s="16">
        <f>VLOOKUP($A2082,'Medical Examinations'!$A$2:$J$2336,3,FALSE)</f>
        <v>4.55</v>
      </c>
      <c r="E2082" t="str">
        <f>VLOOKUP($A2082,'Medical Examinations'!$A$2:$J$2336,4,FALSE)</f>
        <v>No</v>
      </c>
      <c r="F2082" t="str">
        <f>VLOOKUP($A2082,'Medical Examinations'!$A$2:$J$2336,5,FALSE)</f>
        <v>No</v>
      </c>
      <c r="G2082" t="str">
        <f>VLOOKUP($A2082,'Medical Examinations'!$A$2:$J$2336,6,FALSE)</f>
        <v>No</v>
      </c>
      <c r="H2082" s="17">
        <f>VLOOKUP($A2082,'Medical Examinations'!$A$2:$J$2336,7,FALSE)</f>
        <v>1</v>
      </c>
      <c r="I2082" t="str">
        <f>VLOOKUP($A2082,'Medical Examinations'!$A$2:$J$2336,8,FALSE)</f>
        <v>No</v>
      </c>
      <c r="J2082" t="str">
        <f>VLOOKUP($A2082,'Medical Examinations'!$A$2:$J$2336,9,FALSE)</f>
        <v>Obesity</v>
      </c>
      <c r="K2082" t="str">
        <f>VLOOKUP($A2082,'Medical Examinations'!$A$2:$J$2336,10,FALSE)</f>
        <v>Normal</v>
      </c>
      <c r="L2082" s="18">
        <f>VLOOKUP($A2082,'Hospitalisation Details'!$A$2:$H$2345,2,FALSE)</f>
        <v>35978</v>
      </c>
      <c r="M2082" s="13">
        <f>VLOOKUP($A2082,'Hospitalisation Details'!$A$2:$H$2345,4,FALSE)</f>
        <v>2473.33</v>
      </c>
      <c r="N2082" t="str">
        <f>VLOOKUP($A2082,'Hospitalisation Details'!$A$2:$H$2345,5,FALSE)</f>
        <v>tier - 2</v>
      </c>
      <c r="O2082" t="str">
        <f>VLOOKUP($A2082,'Hospitalisation Details'!$A$2:$H$2345,6,FALSE)</f>
        <v>tier - 3</v>
      </c>
      <c r="P2082" t="str">
        <f>VLOOKUP($A2082,'Hospitalisation Details'!$A$2:$H$2345,7,FALSE)</f>
        <v>R1013</v>
      </c>
      <c r="Q2082" s="17">
        <f>VLOOKUP($A2082,'Hospitalisation Details'!$A$2:$H$2345,8,FALSE)</f>
        <v>24</v>
      </c>
    </row>
    <row r="2083" spans="1:17" x14ac:dyDescent="0.25">
      <c r="A2083" t="str">
        <f>'Customer Names'!A2083</f>
        <v>Id2082</v>
      </c>
      <c r="B2083" t="str">
        <f>VLOOKUP($A2083,'Customer Names'!$A$2:$D$2336,3,FALSE)</f>
        <v>Laura</v>
      </c>
      <c r="C2083" s="16">
        <f>VLOOKUP($A2083,'Medical Examinations'!$A$2:$J$2336,2,FALSE)</f>
        <v>27.72</v>
      </c>
      <c r="D2083" s="16">
        <f>VLOOKUP($A2083,'Medical Examinations'!$A$2:$J$2336,3,FALSE)</f>
        <v>6.43</v>
      </c>
      <c r="E2083" t="str">
        <f>VLOOKUP($A2083,'Medical Examinations'!$A$2:$J$2336,4,FALSE)</f>
        <v>No</v>
      </c>
      <c r="F2083" t="str">
        <f>VLOOKUP($A2083,'Medical Examinations'!$A$2:$J$2336,5,FALSE)</f>
        <v>No</v>
      </c>
      <c r="G2083" t="str">
        <f>VLOOKUP($A2083,'Medical Examinations'!$A$2:$J$2336,6,FALSE)</f>
        <v>No</v>
      </c>
      <c r="H2083" s="17">
        <f>VLOOKUP($A2083,'Medical Examinations'!$A$2:$J$2336,7,FALSE)</f>
        <v>1</v>
      </c>
      <c r="I2083" t="str">
        <f>VLOOKUP($A2083,'Medical Examinations'!$A$2:$J$2336,8,FALSE)</f>
        <v>No</v>
      </c>
      <c r="J2083" t="str">
        <f>VLOOKUP($A2083,'Medical Examinations'!$A$2:$J$2336,9,FALSE)</f>
        <v>Overweight</v>
      </c>
      <c r="K2083" t="str">
        <f>VLOOKUP($A2083,'Medical Examinations'!$A$2:$J$2336,10,FALSE)</f>
        <v>Prediabetes</v>
      </c>
      <c r="L2083" s="18">
        <f>VLOOKUP($A2083,'Hospitalisation Details'!$A$2:$H$2345,2,FALSE)</f>
        <v>36024</v>
      </c>
      <c r="M2083" s="13">
        <f>VLOOKUP($A2083,'Hospitalisation Details'!$A$2:$H$2345,4,FALSE)</f>
        <v>2464.62</v>
      </c>
      <c r="N2083" t="str">
        <f>VLOOKUP($A2083,'Hospitalisation Details'!$A$2:$H$2345,5,FALSE)</f>
        <v>tier - 2</v>
      </c>
      <c r="O2083" t="str">
        <f>VLOOKUP($A2083,'Hospitalisation Details'!$A$2:$H$2345,6,FALSE)</f>
        <v>tier - 3</v>
      </c>
      <c r="P2083" t="str">
        <f>VLOOKUP($A2083,'Hospitalisation Details'!$A$2:$H$2345,7,FALSE)</f>
        <v>R1013</v>
      </c>
      <c r="Q2083" s="17">
        <f>VLOOKUP($A2083,'Hospitalisation Details'!$A$2:$H$2345,8,FALSE)</f>
        <v>24</v>
      </c>
    </row>
    <row r="2084" spans="1:17" x14ac:dyDescent="0.25">
      <c r="A2084" t="str">
        <f>'Customer Names'!A2084</f>
        <v>Id2083</v>
      </c>
      <c r="B2084" t="str">
        <f>VLOOKUP($A2084,'Customer Names'!$A$2:$D$2336,3,FALSE)</f>
        <v>Nicole F</v>
      </c>
      <c r="C2084" s="16">
        <f>VLOOKUP($A2084,'Medical Examinations'!$A$2:$J$2336,2,FALSE)</f>
        <v>30.59</v>
      </c>
      <c r="D2084" s="16">
        <f>VLOOKUP($A2084,'Medical Examinations'!$A$2:$J$2336,3,FALSE)</f>
        <v>11.62</v>
      </c>
      <c r="E2084" t="str">
        <f>VLOOKUP($A2084,'Medical Examinations'!$A$2:$J$2336,4,FALSE)</f>
        <v>No</v>
      </c>
      <c r="F2084" t="str">
        <f>VLOOKUP($A2084,'Medical Examinations'!$A$2:$J$2336,5,FALSE)</f>
        <v>No</v>
      </c>
      <c r="G2084" t="str">
        <f>VLOOKUP($A2084,'Medical Examinations'!$A$2:$J$2336,6,FALSE)</f>
        <v>No</v>
      </c>
      <c r="H2084" s="17">
        <f>VLOOKUP($A2084,'Medical Examinations'!$A$2:$J$2336,7,FALSE)</f>
        <v>0</v>
      </c>
      <c r="I2084" t="str">
        <f>VLOOKUP($A2084,'Medical Examinations'!$A$2:$J$2336,8,FALSE)</f>
        <v>No</v>
      </c>
      <c r="J2084" t="str">
        <f>VLOOKUP($A2084,'Medical Examinations'!$A$2:$J$2336,9,FALSE)</f>
        <v>Obesity</v>
      </c>
      <c r="K2084" t="str">
        <f>VLOOKUP($A2084,'Medical Examinations'!$A$2:$J$2336,10,FALSE)</f>
        <v>Diabetes</v>
      </c>
      <c r="L2084" s="18">
        <f>VLOOKUP($A2084,'Hospitalisation Details'!$A$2:$H$2345,2,FALSE)</f>
        <v>37448</v>
      </c>
      <c r="M2084" s="13">
        <f>VLOOKUP($A2084,'Hospitalisation Details'!$A$2:$H$2345,4,FALSE)</f>
        <v>2459.7199999999998</v>
      </c>
      <c r="N2084" t="str">
        <f>VLOOKUP($A2084,'Hospitalisation Details'!$A$2:$H$2345,5,FALSE)</f>
        <v>tier - 2</v>
      </c>
      <c r="O2084" t="str">
        <f>VLOOKUP($A2084,'Hospitalisation Details'!$A$2:$H$2345,6,FALSE)</f>
        <v>tier - 2</v>
      </c>
      <c r="P2084" t="str">
        <f>VLOOKUP($A2084,'Hospitalisation Details'!$A$2:$H$2345,7,FALSE)</f>
        <v>R1024</v>
      </c>
      <c r="Q2084" s="17">
        <f>VLOOKUP($A2084,'Hospitalisation Details'!$A$2:$H$2345,8,FALSE)</f>
        <v>20</v>
      </c>
    </row>
    <row r="2085" spans="1:17" x14ac:dyDescent="0.25">
      <c r="A2085" t="str">
        <f>'Customer Names'!A2085</f>
        <v>Id2084</v>
      </c>
      <c r="B2085" t="str">
        <f>VLOOKUP($A2085,'Customer Names'!$A$2:$D$2336,3,FALSE)</f>
        <v>Krista L</v>
      </c>
      <c r="C2085" s="16">
        <f>VLOOKUP($A2085,'Medical Examinations'!$A$2:$J$2336,2,FALSE)</f>
        <v>22.6</v>
      </c>
      <c r="D2085" s="16">
        <f>VLOOKUP($A2085,'Medical Examinations'!$A$2:$J$2336,3,FALSE)</f>
        <v>6.04</v>
      </c>
      <c r="E2085" t="str">
        <f>VLOOKUP($A2085,'Medical Examinations'!$A$2:$J$2336,4,FALSE)</f>
        <v>No</v>
      </c>
      <c r="F2085" t="str">
        <f>VLOOKUP($A2085,'Medical Examinations'!$A$2:$J$2336,5,FALSE)</f>
        <v>No</v>
      </c>
      <c r="G2085" t="str">
        <f>VLOOKUP($A2085,'Medical Examinations'!$A$2:$J$2336,6,FALSE)</f>
        <v>No</v>
      </c>
      <c r="H2085" s="17">
        <f>VLOOKUP($A2085,'Medical Examinations'!$A$2:$J$2336,7,FALSE)</f>
        <v>1</v>
      </c>
      <c r="I2085" t="str">
        <f>VLOOKUP($A2085,'Medical Examinations'!$A$2:$J$2336,8,FALSE)</f>
        <v>No</v>
      </c>
      <c r="J2085" t="str">
        <f>VLOOKUP($A2085,'Medical Examinations'!$A$2:$J$2336,9,FALSE)</f>
        <v>Normal Weight</v>
      </c>
      <c r="K2085" t="str">
        <f>VLOOKUP($A2085,'Medical Examinations'!$A$2:$J$2336,10,FALSE)</f>
        <v>Prediabetes</v>
      </c>
      <c r="L2085" s="18">
        <f>VLOOKUP($A2085,'Hospitalisation Details'!$A$2:$H$2345,2,FALSE)</f>
        <v>36118</v>
      </c>
      <c r="M2085" s="13">
        <f>VLOOKUP($A2085,'Hospitalisation Details'!$A$2:$H$2345,4,FALSE)</f>
        <v>2457.5</v>
      </c>
      <c r="N2085" t="str">
        <f>VLOOKUP($A2085,'Hospitalisation Details'!$A$2:$H$2345,5,FALSE)</f>
        <v>tier - 2</v>
      </c>
      <c r="O2085" t="str">
        <f>VLOOKUP($A2085,'Hospitalisation Details'!$A$2:$H$2345,6,FALSE)</f>
        <v>tier - 1</v>
      </c>
      <c r="P2085" t="str">
        <f>VLOOKUP($A2085,'Hospitalisation Details'!$A$2:$H$2345,7,FALSE)</f>
        <v>R1011</v>
      </c>
      <c r="Q2085" s="17">
        <f>VLOOKUP($A2085,'Hospitalisation Details'!$A$2:$H$2345,8,FALSE)</f>
        <v>24</v>
      </c>
    </row>
    <row r="2086" spans="1:17" x14ac:dyDescent="0.25">
      <c r="A2086" t="str">
        <f>'Customer Names'!A2086</f>
        <v>Id2085</v>
      </c>
      <c r="B2086" t="str">
        <f>VLOOKUP($A2086,'Customer Names'!$A$2:$D$2336,3,FALSE)</f>
        <v>Denise</v>
      </c>
      <c r="C2086" s="16">
        <f>VLOOKUP($A2086,'Medical Examinations'!$A$2:$J$2336,2,FALSE)</f>
        <v>28.785</v>
      </c>
      <c r="D2086" s="16">
        <f>VLOOKUP($A2086,'Medical Examinations'!$A$2:$J$2336,3,FALSE)</f>
        <v>8.82</v>
      </c>
      <c r="E2086" t="str">
        <f>VLOOKUP($A2086,'Medical Examinations'!$A$2:$J$2336,4,FALSE)</f>
        <v>No</v>
      </c>
      <c r="F2086" t="str">
        <f>VLOOKUP($A2086,'Medical Examinations'!$A$2:$J$2336,5,FALSE)</f>
        <v>No</v>
      </c>
      <c r="G2086" t="str">
        <f>VLOOKUP($A2086,'Medical Examinations'!$A$2:$J$2336,6,FALSE)</f>
        <v>No</v>
      </c>
      <c r="H2086" s="17">
        <f>VLOOKUP($A2086,'Medical Examinations'!$A$2:$J$2336,7,FALSE)</f>
        <v>0</v>
      </c>
      <c r="I2086" t="str">
        <f>VLOOKUP($A2086,'Medical Examinations'!$A$2:$J$2336,8,FALSE)</f>
        <v>No</v>
      </c>
      <c r="J2086" t="str">
        <f>VLOOKUP($A2086,'Medical Examinations'!$A$2:$J$2336,9,FALSE)</f>
        <v>Overweight</v>
      </c>
      <c r="K2086" t="str">
        <f>VLOOKUP($A2086,'Medical Examinations'!$A$2:$J$2336,10,FALSE)</f>
        <v>Diabetes</v>
      </c>
      <c r="L2086" s="18">
        <f>VLOOKUP($A2086,'Hospitalisation Details'!$A$2:$H$2345,2,FALSE)</f>
        <v>37466</v>
      </c>
      <c r="M2086" s="13">
        <f>VLOOKUP($A2086,'Hospitalisation Details'!$A$2:$H$2345,4,FALSE)</f>
        <v>2457.21</v>
      </c>
      <c r="N2086" t="str">
        <f>VLOOKUP($A2086,'Hospitalisation Details'!$A$2:$H$2345,5,FALSE)</f>
        <v>tier - 2</v>
      </c>
      <c r="O2086" t="str">
        <f>VLOOKUP($A2086,'Hospitalisation Details'!$A$2:$H$2345,6,FALSE)</f>
        <v>tier - 1</v>
      </c>
      <c r="P2086" t="str">
        <f>VLOOKUP($A2086,'Hospitalisation Details'!$A$2:$H$2345,7,FALSE)</f>
        <v>R1024</v>
      </c>
      <c r="Q2086" s="17">
        <f>VLOOKUP($A2086,'Hospitalisation Details'!$A$2:$H$2345,8,FALSE)</f>
        <v>20</v>
      </c>
    </row>
    <row r="2087" spans="1:17" x14ac:dyDescent="0.25">
      <c r="A2087" t="str">
        <f>'Customer Names'!A2087</f>
        <v>Id2086</v>
      </c>
      <c r="B2087" t="str">
        <f>VLOOKUP($A2087,'Customer Names'!$A$2:$D$2336,3,FALSE)</f>
        <v>Ariel</v>
      </c>
      <c r="C2087" s="16">
        <f>VLOOKUP($A2087,'Medical Examinations'!$A$2:$J$2336,2,FALSE)</f>
        <v>50.38</v>
      </c>
      <c r="D2087" s="16">
        <f>VLOOKUP($A2087,'Medical Examinations'!$A$2:$J$2336,3,FALSE)</f>
        <v>5.8</v>
      </c>
      <c r="E2087" t="str">
        <f>VLOOKUP($A2087,'Medical Examinations'!$A$2:$J$2336,4,FALSE)</f>
        <v>No</v>
      </c>
      <c r="F2087" t="str">
        <f>VLOOKUP($A2087,'Medical Examinations'!$A$2:$J$2336,5,FALSE)</f>
        <v>No</v>
      </c>
      <c r="G2087" t="str">
        <f>VLOOKUP($A2087,'Medical Examinations'!$A$2:$J$2336,6,FALSE)</f>
        <v>No</v>
      </c>
      <c r="H2087" s="17">
        <f>VLOOKUP($A2087,'Medical Examinations'!$A$2:$J$2336,7,FALSE)</f>
        <v>0</v>
      </c>
      <c r="I2087" t="str">
        <f>VLOOKUP($A2087,'Medical Examinations'!$A$2:$J$2336,8,FALSE)</f>
        <v>No</v>
      </c>
      <c r="J2087" t="str">
        <f>VLOOKUP($A2087,'Medical Examinations'!$A$2:$J$2336,9,FALSE)</f>
        <v>Obesity</v>
      </c>
      <c r="K2087" t="str">
        <f>VLOOKUP($A2087,'Medical Examinations'!$A$2:$J$2336,10,FALSE)</f>
        <v>Prediabetes</v>
      </c>
      <c r="L2087" s="18">
        <f>VLOOKUP($A2087,'Hospitalisation Details'!$A$2:$H$2345,2,FALSE)</f>
        <v>36485</v>
      </c>
      <c r="M2087" s="13">
        <f>VLOOKUP($A2087,'Hospitalisation Details'!$A$2:$H$2345,4,FALSE)</f>
        <v>2438.06</v>
      </c>
      <c r="N2087" t="str">
        <f>VLOOKUP($A2087,'Hospitalisation Details'!$A$2:$H$2345,5,FALSE)</f>
        <v>tier - 2</v>
      </c>
      <c r="O2087" t="str">
        <f>VLOOKUP($A2087,'Hospitalisation Details'!$A$2:$H$2345,6,FALSE)</f>
        <v>tier - 2</v>
      </c>
      <c r="P2087" t="str">
        <f>VLOOKUP($A2087,'Hospitalisation Details'!$A$2:$H$2345,7,FALSE)</f>
        <v>R1013</v>
      </c>
      <c r="Q2087" s="17">
        <f>VLOOKUP($A2087,'Hospitalisation Details'!$A$2:$H$2345,8,FALSE)</f>
        <v>23</v>
      </c>
    </row>
    <row r="2088" spans="1:17" x14ac:dyDescent="0.25">
      <c r="A2088" t="str">
        <f>'Customer Names'!A2088</f>
        <v>Id2087</v>
      </c>
      <c r="B2088" t="str">
        <f>VLOOKUP($A2088,'Customer Names'!$A$2:$D$2336,3,FALSE)</f>
        <v>Jeremy</v>
      </c>
      <c r="C2088" s="16">
        <f>VLOOKUP($A2088,'Medical Examinations'!$A$2:$J$2336,2,FALSE)</f>
        <v>35.200000000000003</v>
      </c>
      <c r="D2088" s="16">
        <f>VLOOKUP($A2088,'Medical Examinations'!$A$2:$J$2336,3,FALSE)</f>
        <v>4.28</v>
      </c>
      <c r="E2088" t="str">
        <f>VLOOKUP($A2088,'Medical Examinations'!$A$2:$J$2336,4,FALSE)</f>
        <v>No</v>
      </c>
      <c r="F2088" t="str">
        <f>VLOOKUP($A2088,'Medical Examinations'!$A$2:$J$2336,5,FALSE)</f>
        <v>No</v>
      </c>
      <c r="G2088" t="str">
        <f>VLOOKUP($A2088,'Medical Examinations'!$A$2:$J$2336,6,FALSE)</f>
        <v>No</v>
      </c>
      <c r="H2088" s="17">
        <f>VLOOKUP($A2088,'Medical Examinations'!$A$2:$J$2336,7,FALSE)</f>
        <v>0</v>
      </c>
      <c r="I2088" t="str">
        <f>VLOOKUP($A2088,'Medical Examinations'!$A$2:$J$2336,8,FALSE)</f>
        <v>No</v>
      </c>
      <c r="J2088" t="str">
        <f>VLOOKUP($A2088,'Medical Examinations'!$A$2:$J$2336,9,FALSE)</f>
        <v>Obesity</v>
      </c>
      <c r="K2088" t="str">
        <f>VLOOKUP($A2088,'Medical Examinations'!$A$2:$J$2336,10,FALSE)</f>
        <v>Normal</v>
      </c>
      <c r="L2088" s="18">
        <f>VLOOKUP($A2088,'Hospitalisation Details'!$A$2:$H$2345,2,FALSE)</f>
        <v>36476</v>
      </c>
      <c r="M2088" s="13">
        <f>VLOOKUP($A2088,'Hospitalisation Details'!$A$2:$H$2345,4,FALSE)</f>
        <v>2416.96</v>
      </c>
      <c r="N2088" t="str">
        <f>VLOOKUP($A2088,'Hospitalisation Details'!$A$2:$H$2345,5,FALSE)</f>
        <v>tier - 2</v>
      </c>
      <c r="O2088" t="str">
        <f>VLOOKUP($A2088,'Hospitalisation Details'!$A$2:$H$2345,6,FALSE)</f>
        <v>tier - 2</v>
      </c>
      <c r="P2088" t="str">
        <f>VLOOKUP($A2088,'Hospitalisation Details'!$A$2:$H$2345,7,FALSE)</f>
        <v>R1011</v>
      </c>
      <c r="Q2088" s="17">
        <f>VLOOKUP($A2088,'Hospitalisation Details'!$A$2:$H$2345,8,FALSE)</f>
        <v>23</v>
      </c>
    </row>
    <row r="2089" spans="1:17" x14ac:dyDescent="0.25">
      <c r="A2089" t="str">
        <f>'Customer Names'!A2089</f>
        <v>Id2088</v>
      </c>
      <c r="B2089" t="str">
        <f>VLOOKUP($A2089,'Customer Names'!$A$2:$D$2336,3,FALSE)</f>
        <v>Rosalie</v>
      </c>
      <c r="C2089" s="16">
        <f>VLOOKUP($A2089,'Medical Examinations'!$A$2:$J$2336,2,FALSE)</f>
        <v>35.72</v>
      </c>
      <c r="D2089" s="16">
        <f>VLOOKUP($A2089,'Medical Examinations'!$A$2:$J$2336,3,FALSE)</f>
        <v>5.5</v>
      </c>
      <c r="E2089" t="str">
        <f>VLOOKUP($A2089,'Medical Examinations'!$A$2:$J$2336,4,FALSE)</f>
        <v>yes</v>
      </c>
      <c r="F2089" t="str">
        <f>VLOOKUP($A2089,'Medical Examinations'!$A$2:$J$2336,5,FALSE)</f>
        <v>No</v>
      </c>
      <c r="G2089" t="str">
        <f>VLOOKUP($A2089,'Medical Examinations'!$A$2:$J$2336,6,FALSE)</f>
        <v>No</v>
      </c>
      <c r="H2089" s="17">
        <f>VLOOKUP($A2089,'Medical Examinations'!$A$2:$J$2336,7,FALSE)</f>
        <v>0</v>
      </c>
      <c r="I2089" t="str">
        <f>VLOOKUP($A2089,'Medical Examinations'!$A$2:$J$2336,8,FALSE)</f>
        <v>No</v>
      </c>
      <c r="J2089" t="str">
        <f>VLOOKUP($A2089,'Medical Examinations'!$A$2:$J$2336,9,FALSE)</f>
        <v>Obesity</v>
      </c>
      <c r="K2089" t="str">
        <f>VLOOKUP($A2089,'Medical Examinations'!$A$2:$J$2336,10,FALSE)</f>
        <v>Normal</v>
      </c>
      <c r="L2089" s="18">
        <f>VLOOKUP($A2089,'Hospitalisation Details'!$A$2:$H$2345,2,FALSE)</f>
        <v>37045</v>
      </c>
      <c r="M2089" s="13">
        <f>VLOOKUP($A2089,'Hospitalisation Details'!$A$2:$H$2345,4,FALSE)</f>
        <v>2404.73</v>
      </c>
      <c r="N2089" t="str">
        <f>VLOOKUP($A2089,'Hospitalisation Details'!$A$2:$H$2345,5,FALSE)</f>
        <v>tier - 2</v>
      </c>
      <c r="O2089" t="str">
        <f>VLOOKUP($A2089,'Hospitalisation Details'!$A$2:$H$2345,6,FALSE)</f>
        <v>tier - 3</v>
      </c>
      <c r="P2089" t="str">
        <f>VLOOKUP($A2089,'Hospitalisation Details'!$A$2:$H$2345,7,FALSE)</f>
        <v>R1012</v>
      </c>
      <c r="Q2089" s="17">
        <f>VLOOKUP($A2089,'Hospitalisation Details'!$A$2:$H$2345,8,FALSE)</f>
        <v>22</v>
      </c>
    </row>
    <row r="2090" spans="1:17" x14ac:dyDescent="0.25">
      <c r="A2090" t="str">
        <f>'Customer Names'!A2090</f>
        <v>Id2089</v>
      </c>
      <c r="B2090" t="str">
        <f>VLOOKUP($A2090,'Customer Names'!$A$2:$D$2336,3,FALSE)</f>
        <v>Jay</v>
      </c>
      <c r="C2090" s="16">
        <f>VLOOKUP($A2090,'Medical Examinations'!$A$2:$J$2336,2,FALSE)</f>
        <v>24.51</v>
      </c>
      <c r="D2090" s="16">
        <f>VLOOKUP($A2090,'Medical Examinations'!$A$2:$J$2336,3,FALSE)</f>
        <v>4.6900000000000004</v>
      </c>
      <c r="E2090" t="str">
        <f>VLOOKUP($A2090,'Medical Examinations'!$A$2:$J$2336,4,FALSE)</f>
        <v>No</v>
      </c>
      <c r="F2090" t="str">
        <f>VLOOKUP($A2090,'Medical Examinations'!$A$2:$J$2336,5,FALSE)</f>
        <v>No</v>
      </c>
      <c r="G2090" t="str">
        <f>VLOOKUP($A2090,'Medical Examinations'!$A$2:$J$2336,6,FALSE)</f>
        <v>No</v>
      </c>
      <c r="H2090" s="17">
        <f>VLOOKUP($A2090,'Medical Examinations'!$A$2:$J$2336,7,FALSE)</f>
        <v>0</v>
      </c>
      <c r="I2090" t="str">
        <f>VLOOKUP($A2090,'Medical Examinations'!$A$2:$J$2336,8,FALSE)</f>
        <v>No</v>
      </c>
      <c r="J2090" t="str">
        <f>VLOOKUP($A2090,'Medical Examinations'!$A$2:$J$2336,9,FALSE)</f>
        <v>Normal Weight</v>
      </c>
      <c r="K2090" t="str">
        <f>VLOOKUP($A2090,'Medical Examinations'!$A$2:$J$2336,10,FALSE)</f>
        <v>Normal</v>
      </c>
      <c r="L2090" s="18">
        <f>VLOOKUP($A2090,'Hospitalisation Details'!$A$2:$H$2345,2,FALSE)</f>
        <v>36382</v>
      </c>
      <c r="M2090" s="13">
        <f>VLOOKUP($A2090,'Hospitalisation Details'!$A$2:$H$2345,4,FALSE)</f>
        <v>2396.1</v>
      </c>
      <c r="N2090" t="str">
        <f>VLOOKUP($A2090,'Hospitalisation Details'!$A$2:$H$2345,5,FALSE)</f>
        <v>tier - 2</v>
      </c>
      <c r="O2090" t="str">
        <f>VLOOKUP($A2090,'Hospitalisation Details'!$A$2:$H$2345,6,FALSE)</f>
        <v>tier - 1</v>
      </c>
      <c r="P2090" t="str">
        <f>VLOOKUP($A2090,'Hospitalisation Details'!$A$2:$H$2345,7,FALSE)</f>
        <v>R1019</v>
      </c>
      <c r="Q2090" s="17">
        <f>VLOOKUP($A2090,'Hospitalisation Details'!$A$2:$H$2345,8,FALSE)</f>
        <v>23</v>
      </c>
    </row>
    <row r="2091" spans="1:17" x14ac:dyDescent="0.25">
      <c r="A2091" t="str">
        <f>'Customer Names'!A2091</f>
        <v>Id2090</v>
      </c>
      <c r="B2091" t="str">
        <f>VLOOKUP($A2091,'Customer Names'!$A$2:$D$2336,3,FALSE)</f>
        <v>Vitaliy</v>
      </c>
      <c r="C2091" s="16">
        <f>VLOOKUP($A2091,'Medical Examinations'!$A$2:$J$2336,2,FALSE)</f>
        <v>23.844999999999999</v>
      </c>
      <c r="D2091" s="16">
        <f>VLOOKUP($A2091,'Medical Examinations'!$A$2:$J$2336,3,FALSE)</f>
        <v>4.43</v>
      </c>
      <c r="E2091" t="str">
        <f>VLOOKUP($A2091,'Medical Examinations'!$A$2:$J$2336,4,FALSE)</f>
        <v>No</v>
      </c>
      <c r="F2091" t="str">
        <f>VLOOKUP($A2091,'Medical Examinations'!$A$2:$J$2336,5,FALSE)</f>
        <v>No</v>
      </c>
      <c r="G2091" t="str">
        <f>VLOOKUP($A2091,'Medical Examinations'!$A$2:$J$2336,6,FALSE)</f>
        <v>No</v>
      </c>
      <c r="H2091" s="17">
        <f>VLOOKUP($A2091,'Medical Examinations'!$A$2:$J$2336,7,FALSE)</f>
        <v>0</v>
      </c>
      <c r="I2091" t="str">
        <f>VLOOKUP($A2091,'Medical Examinations'!$A$2:$J$2336,8,FALSE)</f>
        <v>No</v>
      </c>
      <c r="J2091" t="str">
        <f>VLOOKUP($A2091,'Medical Examinations'!$A$2:$J$2336,9,FALSE)</f>
        <v>Normal Weight</v>
      </c>
      <c r="K2091" t="str">
        <f>VLOOKUP($A2091,'Medical Examinations'!$A$2:$J$2336,10,FALSE)</f>
        <v>Normal</v>
      </c>
      <c r="L2091" s="18">
        <f>VLOOKUP($A2091,'Hospitalisation Details'!$A$2:$H$2345,2,FALSE)</f>
        <v>36511</v>
      </c>
      <c r="M2091" s="13">
        <f>VLOOKUP($A2091,'Hospitalisation Details'!$A$2:$H$2345,4,FALSE)</f>
        <v>2395.17</v>
      </c>
      <c r="N2091" t="str">
        <f>VLOOKUP($A2091,'Hospitalisation Details'!$A$2:$H$2345,5,FALSE)</f>
        <v>tier - 2</v>
      </c>
      <c r="O2091" t="str">
        <f>VLOOKUP($A2091,'Hospitalisation Details'!$A$2:$H$2345,6,FALSE)</f>
        <v>tier - 1</v>
      </c>
      <c r="P2091" t="str">
        <f>VLOOKUP($A2091,'Hospitalisation Details'!$A$2:$H$2345,7,FALSE)</f>
        <v>R1014</v>
      </c>
      <c r="Q2091" s="17">
        <f>VLOOKUP($A2091,'Hospitalisation Details'!$A$2:$H$2345,8,FALSE)</f>
        <v>23</v>
      </c>
    </row>
    <row r="2092" spans="1:17" x14ac:dyDescent="0.25">
      <c r="A2092" t="str">
        <f>'Customer Names'!A2092</f>
        <v>Id2091</v>
      </c>
      <c r="B2092" t="str">
        <f>VLOOKUP($A2092,'Customer Names'!$A$2:$D$2336,3,FALSE)</f>
        <v>Benjamin W.</v>
      </c>
      <c r="C2092" s="16">
        <f>VLOOKUP($A2092,'Medical Examinations'!$A$2:$J$2336,2,FALSE)</f>
        <v>15.68</v>
      </c>
      <c r="D2092" s="16">
        <f>VLOOKUP($A2092,'Medical Examinations'!$A$2:$J$2336,3,FALSE)</f>
        <v>6.16</v>
      </c>
      <c r="E2092" t="str">
        <f>VLOOKUP($A2092,'Medical Examinations'!$A$2:$J$2336,4,FALSE)</f>
        <v>yes</v>
      </c>
      <c r="F2092" t="str">
        <f>VLOOKUP($A2092,'Medical Examinations'!$A$2:$J$2336,5,FALSE)</f>
        <v>No</v>
      </c>
      <c r="G2092" t="str">
        <f>VLOOKUP($A2092,'Medical Examinations'!$A$2:$J$2336,6,FALSE)</f>
        <v>No</v>
      </c>
      <c r="H2092" s="17">
        <f>VLOOKUP($A2092,'Medical Examinations'!$A$2:$J$2336,7,FALSE)</f>
        <v>1</v>
      </c>
      <c r="I2092" t="str">
        <f>VLOOKUP($A2092,'Medical Examinations'!$A$2:$J$2336,8,FALSE)</f>
        <v>No</v>
      </c>
      <c r="J2092" t="str">
        <f>VLOOKUP($A2092,'Medical Examinations'!$A$2:$J$2336,9,FALSE)</f>
        <v>Underweight</v>
      </c>
      <c r="K2092" t="str">
        <f>VLOOKUP($A2092,'Medical Examinations'!$A$2:$J$2336,10,FALSE)</f>
        <v>Prediabetes</v>
      </c>
      <c r="L2092" s="18">
        <f>VLOOKUP($A2092,'Hospitalisation Details'!$A$2:$H$2345,2,FALSE)</f>
        <v>32489</v>
      </c>
      <c r="M2092" s="13">
        <f>VLOOKUP($A2092,'Hospitalisation Details'!$A$2:$H$2345,4,FALSE)</f>
        <v>2373.3000000000002</v>
      </c>
      <c r="N2092" t="str">
        <f>VLOOKUP($A2092,'Hospitalisation Details'!$A$2:$H$2345,5,FALSE)</f>
        <v>tier - 2</v>
      </c>
      <c r="O2092" t="str">
        <f>VLOOKUP($A2092,'Hospitalisation Details'!$A$2:$H$2345,6,FALSE)</f>
        <v>tier - 2</v>
      </c>
      <c r="P2092" t="str">
        <f>VLOOKUP($A2092,'Hospitalisation Details'!$A$2:$H$2345,7,FALSE)</f>
        <v>R1013</v>
      </c>
      <c r="Q2092" s="17">
        <f>VLOOKUP($A2092,'Hospitalisation Details'!$A$2:$H$2345,8,FALSE)</f>
        <v>34</v>
      </c>
    </row>
    <row r="2093" spans="1:17" x14ac:dyDescent="0.25">
      <c r="A2093" t="str">
        <f>'Customer Names'!A2093</f>
        <v>Id2092</v>
      </c>
      <c r="B2093" t="str">
        <f>VLOOKUP($A2093,'Customer Names'!$A$2:$D$2336,3,FALSE)</f>
        <v>Jesse</v>
      </c>
      <c r="C2093" s="16">
        <f>VLOOKUP($A2093,'Medical Examinations'!$A$2:$J$2336,2,FALSE)</f>
        <v>32.395000000000003</v>
      </c>
      <c r="D2093" s="16">
        <f>VLOOKUP($A2093,'Medical Examinations'!$A$2:$J$2336,3,FALSE)</f>
        <v>6.66</v>
      </c>
      <c r="E2093" t="str">
        <f>VLOOKUP($A2093,'Medical Examinations'!$A$2:$J$2336,4,FALSE)</f>
        <v>No</v>
      </c>
      <c r="F2093" t="str">
        <f>VLOOKUP($A2093,'Medical Examinations'!$A$2:$J$2336,5,FALSE)</f>
        <v>No</v>
      </c>
      <c r="G2093" t="str">
        <f>VLOOKUP($A2093,'Medical Examinations'!$A$2:$J$2336,6,FALSE)</f>
        <v>No</v>
      </c>
      <c r="H2093" s="17">
        <f>VLOOKUP($A2093,'Medical Examinations'!$A$2:$J$2336,7,FALSE)</f>
        <v>0</v>
      </c>
      <c r="I2093" t="str">
        <f>VLOOKUP($A2093,'Medical Examinations'!$A$2:$J$2336,8,FALSE)</f>
        <v>No</v>
      </c>
      <c r="J2093" t="str">
        <f>VLOOKUP($A2093,'Medical Examinations'!$A$2:$J$2336,9,FALSE)</f>
        <v>Obesity</v>
      </c>
      <c r="K2093" t="str">
        <f>VLOOKUP($A2093,'Medical Examinations'!$A$2:$J$2336,10,FALSE)</f>
        <v>Diabetes</v>
      </c>
      <c r="L2093" s="18">
        <f>VLOOKUP($A2093,'Hospitalisation Details'!$A$2:$H$2345,2,FALSE)</f>
        <v>37565</v>
      </c>
      <c r="M2093" s="13">
        <f>VLOOKUP($A2093,'Hospitalisation Details'!$A$2:$H$2345,4,FALSE)</f>
        <v>2362.23</v>
      </c>
      <c r="N2093" t="str">
        <f>VLOOKUP($A2093,'Hospitalisation Details'!$A$2:$H$2345,5,FALSE)</f>
        <v>tier - 2</v>
      </c>
      <c r="O2093" t="str">
        <f>VLOOKUP($A2093,'Hospitalisation Details'!$A$2:$H$2345,6,FALSE)</f>
        <v>tier - 1</v>
      </c>
      <c r="P2093" t="str">
        <f>VLOOKUP($A2093,'Hospitalisation Details'!$A$2:$H$2345,7,FALSE)</f>
        <v>R1012</v>
      </c>
      <c r="Q2093" s="17">
        <f>VLOOKUP($A2093,'Hospitalisation Details'!$A$2:$H$2345,8,FALSE)</f>
        <v>20</v>
      </c>
    </row>
    <row r="2094" spans="1:17" x14ac:dyDescent="0.25">
      <c r="A2094" t="str">
        <f>'Customer Names'!A2094</f>
        <v>Id2093</v>
      </c>
      <c r="B2094" t="str">
        <f>VLOOKUP($A2094,'Customer Names'!$A$2:$D$2336,3,FALSE)</f>
        <v>Mark</v>
      </c>
      <c r="C2094" s="16">
        <f>VLOOKUP($A2094,'Medical Examinations'!$A$2:$J$2336,2,FALSE)</f>
        <v>23.655000000000001</v>
      </c>
      <c r="D2094" s="16">
        <f>VLOOKUP($A2094,'Medical Examinations'!$A$2:$J$2336,3,FALSE)</f>
        <v>5.92</v>
      </c>
      <c r="E2094" t="str">
        <f>VLOOKUP($A2094,'Medical Examinations'!$A$2:$J$2336,4,FALSE)</f>
        <v>No</v>
      </c>
      <c r="F2094" t="str">
        <f>VLOOKUP($A2094,'Medical Examinations'!$A$2:$J$2336,5,FALSE)</f>
        <v>No</v>
      </c>
      <c r="G2094" t="str">
        <f>VLOOKUP($A2094,'Medical Examinations'!$A$2:$J$2336,6,FALSE)</f>
        <v>No</v>
      </c>
      <c r="H2094" s="17">
        <f>VLOOKUP($A2094,'Medical Examinations'!$A$2:$J$2336,7,FALSE)</f>
        <v>1</v>
      </c>
      <c r="I2094" t="str">
        <f>VLOOKUP($A2094,'Medical Examinations'!$A$2:$J$2336,8,FALSE)</f>
        <v>No</v>
      </c>
      <c r="J2094" t="str">
        <f>VLOOKUP($A2094,'Medical Examinations'!$A$2:$J$2336,9,FALSE)</f>
        <v>Normal Weight</v>
      </c>
      <c r="K2094" t="str">
        <f>VLOOKUP($A2094,'Medical Examinations'!$A$2:$J$2336,10,FALSE)</f>
        <v>Prediabetes</v>
      </c>
      <c r="L2094" s="18">
        <f>VLOOKUP($A2094,'Hospitalisation Details'!$A$2:$H$2345,2,FALSE)</f>
        <v>36089</v>
      </c>
      <c r="M2094" s="13">
        <f>VLOOKUP($A2094,'Hospitalisation Details'!$A$2:$H$2345,4,FALSE)</f>
        <v>2352.9699999999998</v>
      </c>
      <c r="N2094" t="str">
        <f>VLOOKUP($A2094,'Hospitalisation Details'!$A$2:$H$2345,5,FALSE)</f>
        <v>tier - 3</v>
      </c>
      <c r="O2094" t="str">
        <f>VLOOKUP($A2094,'Hospitalisation Details'!$A$2:$H$2345,6,FALSE)</f>
        <v>tier - 3</v>
      </c>
      <c r="P2094" t="str">
        <f>VLOOKUP($A2094,'Hospitalisation Details'!$A$2:$H$2345,7,FALSE)</f>
        <v>R1012</v>
      </c>
      <c r="Q2094" s="17">
        <f>VLOOKUP($A2094,'Hospitalisation Details'!$A$2:$H$2345,8,FALSE)</f>
        <v>24</v>
      </c>
    </row>
    <row r="2095" spans="1:17" x14ac:dyDescent="0.25">
      <c r="A2095" t="str">
        <f>'Customer Names'!A2095</f>
        <v>Id2094</v>
      </c>
      <c r="B2095" t="str">
        <f>VLOOKUP($A2095,'Customer Names'!$A$2:$D$2336,3,FALSE)</f>
        <v>Lauren</v>
      </c>
      <c r="C2095" s="16">
        <f>VLOOKUP($A2095,'Medical Examinations'!$A$2:$J$2336,2,FALSE)</f>
        <v>28.4</v>
      </c>
      <c r="D2095" s="16">
        <f>VLOOKUP($A2095,'Medical Examinations'!$A$2:$J$2336,3,FALSE)</f>
        <v>5.97</v>
      </c>
      <c r="E2095" t="str">
        <f>VLOOKUP($A2095,'Medical Examinations'!$A$2:$J$2336,4,FALSE)</f>
        <v>No</v>
      </c>
      <c r="F2095" t="str">
        <f>VLOOKUP($A2095,'Medical Examinations'!$A$2:$J$2336,5,FALSE)</f>
        <v>No</v>
      </c>
      <c r="G2095" t="str">
        <f>VLOOKUP($A2095,'Medical Examinations'!$A$2:$J$2336,6,FALSE)</f>
        <v>Yes</v>
      </c>
      <c r="H2095" s="17">
        <f>VLOOKUP($A2095,'Medical Examinations'!$A$2:$J$2336,7,FALSE)</f>
        <v>1</v>
      </c>
      <c r="I2095" t="str">
        <f>VLOOKUP($A2095,'Medical Examinations'!$A$2:$J$2336,8,FALSE)</f>
        <v>No</v>
      </c>
      <c r="J2095" t="str">
        <f>VLOOKUP($A2095,'Medical Examinations'!$A$2:$J$2336,9,FALSE)</f>
        <v>Overweight</v>
      </c>
      <c r="K2095" t="str">
        <f>VLOOKUP($A2095,'Medical Examinations'!$A$2:$J$2336,10,FALSE)</f>
        <v>Prediabetes</v>
      </c>
      <c r="L2095" s="18">
        <f>VLOOKUP($A2095,'Hospitalisation Details'!$A$2:$H$2345,2,FALSE)</f>
        <v>37943</v>
      </c>
      <c r="M2095" s="13">
        <f>VLOOKUP($A2095,'Hospitalisation Details'!$A$2:$H$2345,4,FALSE)</f>
        <v>2331.52</v>
      </c>
      <c r="N2095" t="str">
        <f>VLOOKUP($A2095,'Hospitalisation Details'!$A$2:$H$2345,5,FALSE)</f>
        <v>tier - 2</v>
      </c>
      <c r="O2095" t="str">
        <f>VLOOKUP($A2095,'Hospitalisation Details'!$A$2:$H$2345,6,FALSE)</f>
        <v>tier - 3</v>
      </c>
      <c r="P2095" t="str">
        <f>VLOOKUP($A2095,'Hospitalisation Details'!$A$2:$H$2345,7,FALSE)</f>
        <v>R1011</v>
      </c>
      <c r="Q2095" s="17">
        <f>VLOOKUP($A2095,'Hospitalisation Details'!$A$2:$H$2345,8,FALSE)</f>
        <v>19</v>
      </c>
    </row>
    <row r="2096" spans="1:17" x14ac:dyDescent="0.25">
      <c r="A2096" t="str">
        <f>'Customer Names'!A2096</f>
        <v>Id2095</v>
      </c>
      <c r="B2096" t="str">
        <f>VLOOKUP($A2096,'Customer Names'!$A$2:$D$2336,3,FALSE)</f>
        <v>Massimiliano</v>
      </c>
      <c r="C2096" s="16">
        <f>VLOOKUP($A2096,'Medical Examinations'!$A$2:$J$2336,2,FALSE)</f>
        <v>35.42</v>
      </c>
      <c r="D2096" s="16">
        <f>VLOOKUP($A2096,'Medical Examinations'!$A$2:$J$2336,3,FALSE)</f>
        <v>4.6399999999999997</v>
      </c>
      <c r="E2096" t="str">
        <f>VLOOKUP($A2096,'Medical Examinations'!$A$2:$J$2336,4,FALSE)</f>
        <v>yes</v>
      </c>
      <c r="F2096" t="str">
        <f>VLOOKUP($A2096,'Medical Examinations'!$A$2:$J$2336,5,FALSE)</f>
        <v>No</v>
      </c>
      <c r="G2096" t="str">
        <f>VLOOKUP($A2096,'Medical Examinations'!$A$2:$J$2336,6,FALSE)</f>
        <v>No</v>
      </c>
      <c r="H2096" s="17">
        <f>VLOOKUP($A2096,'Medical Examinations'!$A$2:$J$2336,7,FALSE)</f>
        <v>0</v>
      </c>
      <c r="I2096" t="str">
        <f>VLOOKUP($A2096,'Medical Examinations'!$A$2:$J$2336,8,FALSE)</f>
        <v>No</v>
      </c>
      <c r="J2096" t="str">
        <f>VLOOKUP($A2096,'Medical Examinations'!$A$2:$J$2336,9,FALSE)</f>
        <v>Obesity</v>
      </c>
      <c r="K2096" t="str">
        <f>VLOOKUP($A2096,'Medical Examinations'!$A$2:$J$2336,10,FALSE)</f>
        <v>Normal</v>
      </c>
      <c r="L2096" s="18">
        <f>VLOOKUP($A2096,'Hospitalisation Details'!$A$2:$H$2345,2,FALSE)</f>
        <v>35416</v>
      </c>
      <c r="M2096" s="13">
        <f>VLOOKUP($A2096,'Hospitalisation Details'!$A$2:$H$2345,4,FALSE)</f>
        <v>2322.62</v>
      </c>
      <c r="N2096" t="str">
        <f>VLOOKUP($A2096,'Hospitalisation Details'!$A$2:$H$2345,5,FALSE)</f>
        <v>tier - 2</v>
      </c>
      <c r="O2096" t="str">
        <f>VLOOKUP($A2096,'Hospitalisation Details'!$A$2:$H$2345,6,FALSE)</f>
        <v>tier - 1</v>
      </c>
      <c r="P2096" t="str">
        <f>VLOOKUP($A2096,'Hospitalisation Details'!$A$2:$H$2345,7,FALSE)</f>
        <v>R1013</v>
      </c>
      <c r="Q2096" s="17">
        <f>VLOOKUP($A2096,'Hospitalisation Details'!$A$2:$H$2345,8,FALSE)</f>
        <v>26</v>
      </c>
    </row>
    <row r="2097" spans="1:17" x14ac:dyDescent="0.25">
      <c r="A2097" t="str">
        <f>'Customer Names'!A2097</f>
        <v>Id2096</v>
      </c>
      <c r="B2097" t="str">
        <f>VLOOKUP($A2097,'Customer Names'!$A$2:$D$2336,3,FALSE)</f>
        <v>Josh</v>
      </c>
      <c r="C2097" s="16">
        <f>VLOOKUP($A2097,'Medical Examinations'!$A$2:$J$2336,2,FALSE)</f>
        <v>26.18</v>
      </c>
      <c r="D2097" s="16">
        <f>VLOOKUP($A2097,'Medical Examinations'!$A$2:$J$2336,3,FALSE)</f>
        <v>6.12</v>
      </c>
      <c r="E2097" t="str">
        <f>VLOOKUP($A2097,'Medical Examinations'!$A$2:$J$2336,4,FALSE)</f>
        <v>No</v>
      </c>
      <c r="F2097" t="str">
        <f>VLOOKUP($A2097,'Medical Examinations'!$A$2:$J$2336,5,FALSE)</f>
        <v>yes</v>
      </c>
      <c r="G2097" t="str">
        <f>VLOOKUP($A2097,'Medical Examinations'!$A$2:$J$2336,6,FALSE)</f>
        <v>No</v>
      </c>
      <c r="H2097" s="17">
        <f>VLOOKUP($A2097,'Medical Examinations'!$A$2:$J$2336,7,FALSE)</f>
        <v>1</v>
      </c>
      <c r="I2097" t="str">
        <f>VLOOKUP($A2097,'Medical Examinations'!$A$2:$J$2336,8,FALSE)</f>
        <v>No</v>
      </c>
      <c r="J2097" t="str">
        <f>VLOOKUP($A2097,'Medical Examinations'!$A$2:$J$2336,9,FALSE)</f>
        <v>Overweight</v>
      </c>
      <c r="K2097" t="str">
        <f>VLOOKUP($A2097,'Medical Examinations'!$A$2:$J$2336,10,FALSE)</f>
        <v>Prediabetes</v>
      </c>
      <c r="L2097" s="18">
        <f>VLOOKUP($A2097,'Hospitalisation Details'!$A$2:$H$2345,2,FALSE)</f>
        <v>38236</v>
      </c>
      <c r="M2097" s="13">
        <f>VLOOKUP($A2097,'Hospitalisation Details'!$A$2:$H$2345,4,FALSE)</f>
        <v>2304</v>
      </c>
      <c r="N2097" t="str">
        <f>VLOOKUP($A2097,'Hospitalisation Details'!$A$2:$H$2345,5,FALSE)</f>
        <v>tier - 2</v>
      </c>
      <c r="O2097" t="str">
        <f>VLOOKUP($A2097,'Hospitalisation Details'!$A$2:$H$2345,6,FALSE)</f>
        <v>tier - 3</v>
      </c>
      <c r="P2097" t="str">
        <f>VLOOKUP($A2097,'Hospitalisation Details'!$A$2:$H$2345,7,FALSE)</f>
        <v>R1013</v>
      </c>
      <c r="Q2097" s="17">
        <f>VLOOKUP($A2097,'Hospitalisation Details'!$A$2:$H$2345,8,FALSE)</f>
        <v>18</v>
      </c>
    </row>
    <row r="2098" spans="1:17" x14ac:dyDescent="0.25">
      <c r="A2098" t="str">
        <f>'Customer Names'!A2098</f>
        <v>Id2097</v>
      </c>
      <c r="B2098" t="str">
        <f>VLOOKUP($A2098,'Customer Names'!$A$2:$D$2336,3,FALSE)</f>
        <v>Kiyokatsu</v>
      </c>
      <c r="C2098" s="16">
        <f>VLOOKUP($A2098,'Medical Examinations'!$A$2:$J$2336,2,FALSE)</f>
        <v>20.8</v>
      </c>
      <c r="D2098" s="16">
        <f>VLOOKUP($A2098,'Medical Examinations'!$A$2:$J$2336,3,FALSE)</f>
        <v>4.87</v>
      </c>
      <c r="E2098" t="str">
        <f>VLOOKUP($A2098,'Medical Examinations'!$A$2:$J$2336,4,FALSE)</f>
        <v>yes</v>
      </c>
      <c r="F2098" t="str">
        <f>VLOOKUP($A2098,'Medical Examinations'!$A$2:$J$2336,5,FALSE)</f>
        <v>No</v>
      </c>
      <c r="G2098" t="str">
        <f>VLOOKUP($A2098,'Medical Examinations'!$A$2:$J$2336,6,FALSE)</f>
        <v>No</v>
      </c>
      <c r="H2098" s="17">
        <f>VLOOKUP($A2098,'Medical Examinations'!$A$2:$J$2336,7,FALSE)</f>
        <v>0</v>
      </c>
      <c r="I2098" t="str">
        <f>VLOOKUP($A2098,'Medical Examinations'!$A$2:$J$2336,8,FALSE)</f>
        <v>No</v>
      </c>
      <c r="J2098" t="str">
        <f>VLOOKUP($A2098,'Medical Examinations'!$A$2:$J$2336,9,FALSE)</f>
        <v>Normal Weight</v>
      </c>
      <c r="K2098" t="str">
        <f>VLOOKUP($A2098,'Medical Examinations'!$A$2:$J$2336,10,FALSE)</f>
        <v>Normal</v>
      </c>
      <c r="L2098" s="18">
        <f>VLOOKUP($A2098,'Hospitalisation Details'!$A$2:$H$2345,2,FALSE)</f>
        <v>35397</v>
      </c>
      <c r="M2098" s="13">
        <f>VLOOKUP($A2098,'Hospitalisation Details'!$A$2:$H$2345,4,FALSE)</f>
        <v>2302.3000000000002</v>
      </c>
      <c r="N2098" t="str">
        <f>VLOOKUP($A2098,'Hospitalisation Details'!$A$2:$H$2345,5,FALSE)</f>
        <v>tier - 1</v>
      </c>
      <c r="O2098" t="str">
        <f>VLOOKUP($A2098,'Hospitalisation Details'!$A$2:$H$2345,6,FALSE)</f>
        <v>tier - 2</v>
      </c>
      <c r="P2098" t="str">
        <f>VLOOKUP($A2098,'Hospitalisation Details'!$A$2:$H$2345,7,FALSE)</f>
        <v>R1011</v>
      </c>
      <c r="Q2098" s="17">
        <f>VLOOKUP($A2098,'Hospitalisation Details'!$A$2:$H$2345,8,FALSE)</f>
        <v>26</v>
      </c>
    </row>
    <row r="2099" spans="1:17" x14ac:dyDescent="0.25">
      <c r="A2099" t="str">
        <f>'Customer Names'!A2099</f>
        <v>Id2098</v>
      </c>
      <c r="B2099" t="str">
        <f>VLOOKUP($A2099,'Customer Names'!$A$2:$D$2336,3,FALSE)</f>
        <v>Amanda L</v>
      </c>
      <c r="C2099" s="16">
        <f>VLOOKUP($A2099,'Medical Examinations'!$A$2:$J$2336,2,FALSE)</f>
        <v>15.82</v>
      </c>
      <c r="D2099" s="16">
        <f>VLOOKUP($A2099,'Medical Examinations'!$A$2:$J$2336,3,FALSE)</f>
        <v>4.5999999999999996</v>
      </c>
      <c r="E2099" t="str">
        <f>VLOOKUP($A2099,'Medical Examinations'!$A$2:$J$2336,4,FALSE)</f>
        <v>No</v>
      </c>
      <c r="F2099" t="str">
        <f>VLOOKUP($A2099,'Medical Examinations'!$A$2:$J$2336,5,FALSE)</f>
        <v>No</v>
      </c>
      <c r="G2099" t="str">
        <f>VLOOKUP($A2099,'Medical Examinations'!$A$2:$J$2336,6,FALSE)</f>
        <v>No</v>
      </c>
      <c r="H2099" s="17">
        <f>VLOOKUP($A2099,'Medical Examinations'!$A$2:$J$2336,7,FALSE)</f>
        <v>0</v>
      </c>
      <c r="I2099" t="str">
        <f>VLOOKUP($A2099,'Medical Examinations'!$A$2:$J$2336,8,FALSE)</f>
        <v>No</v>
      </c>
      <c r="J2099" t="str">
        <f>VLOOKUP($A2099,'Medical Examinations'!$A$2:$J$2336,9,FALSE)</f>
        <v>Underweight</v>
      </c>
      <c r="K2099" t="str">
        <f>VLOOKUP($A2099,'Medical Examinations'!$A$2:$J$2336,10,FALSE)</f>
        <v>Normal</v>
      </c>
      <c r="L2099" s="18">
        <f>VLOOKUP($A2099,'Hospitalisation Details'!$A$2:$H$2345,2,FALSE)</f>
        <v>32786</v>
      </c>
      <c r="M2099" s="13">
        <f>VLOOKUP($A2099,'Hospitalisation Details'!$A$2:$H$2345,4,FALSE)</f>
        <v>2295.2399999999998</v>
      </c>
      <c r="N2099" t="str">
        <f>VLOOKUP($A2099,'Hospitalisation Details'!$A$2:$H$2345,5,FALSE)</f>
        <v>tier - 2</v>
      </c>
      <c r="O2099" t="str">
        <f>VLOOKUP($A2099,'Hospitalisation Details'!$A$2:$H$2345,6,FALSE)</f>
        <v>tier - 1</v>
      </c>
      <c r="P2099" t="str">
        <f>VLOOKUP($A2099,'Hospitalisation Details'!$A$2:$H$2345,7,FALSE)</f>
        <v>R1013</v>
      </c>
      <c r="Q2099" s="17">
        <f>VLOOKUP($A2099,'Hospitalisation Details'!$A$2:$H$2345,8,FALSE)</f>
        <v>33</v>
      </c>
    </row>
    <row r="2100" spans="1:17" x14ac:dyDescent="0.25">
      <c r="A2100" t="str">
        <f>'Customer Names'!A2100</f>
        <v>Id2099</v>
      </c>
      <c r="B2100" t="str">
        <f>VLOOKUP($A2100,'Customer Names'!$A$2:$D$2336,3,FALSE)</f>
        <v>Matthew</v>
      </c>
      <c r="C2100" s="16">
        <f>VLOOKUP($A2100,'Medical Examinations'!$A$2:$J$2336,2,FALSE)</f>
        <v>17.670000000000002</v>
      </c>
      <c r="D2100" s="16">
        <f>VLOOKUP($A2100,'Medical Examinations'!$A$2:$J$2336,3,FALSE)</f>
        <v>4.78</v>
      </c>
      <c r="E2100" t="str">
        <f>VLOOKUP($A2100,'Medical Examinations'!$A$2:$J$2336,4,FALSE)</f>
        <v>No</v>
      </c>
      <c r="F2100" t="str">
        <f>VLOOKUP($A2100,'Medical Examinations'!$A$2:$J$2336,5,FALSE)</f>
        <v>No</v>
      </c>
      <c r="G2100" t="str">
        <f>VLOOKUP($A2100,'Medical Examinations'!$A$2:$J$2336,6,FALSE)</f>
        <v>No</v>
      </c>
      <c r="H2100" s="17">
        <f>VLOOKUP($A2100,'Medical Examinations'!$A$2:$J$2336,7,FALSE)</f>
        <v>0</v>
      </c>
      <c r="I2100" t="str">
        <f>VLOOKUP($A2100,'Medical Examinations'!$A$2:$J$2336,8,FALSE)</f>
        <v>No</v>
      </c>
      <c r="J2100" t="str">
        <f>VLOOKUP($A2100,'Medical Examinations'!$A$2:$J$2336,9,FALSE)</f>
        <v>Underweight</v>
      </c>
      <c r="K2100" t="str">
        <f>VLOOKUP($A2100,'Medical Examinations'!$A$2:$J$2336,10,FALSE)</f>
        <v>Normal</v>
      </c>
      <c r="L2100" s="18">
        <f>VLOOKUP($A2100,'Hospitalisation Details'!$A$2:$H$2345,2,FALSE)</f>
        <v>33405</v>
      </c>
      <c r="M2100" s="13">
        <f>VLOOKUP($A2100,'Hospitalisation Details'!$A$2:$H$2345,4,FALSE)</f>
        <v>2277.7199999999998</v>
      </c>
      <c r="N2100" t="str">
        <f>VLOOKUP($A2100,'Hospitalisation Details'!$A$2:$H$2345,5,FALSE)</f>
        <v>tier - 2</v>
      </c>
      <c r="O2100" t="str">
        <f>VLOOKUP($A2100,'Hospitalisation Details'!$A$2:$H$2345,6,FALSE)</f>
        <v>tier - 1</v>
      </c>
      <c r="P2100" t="str">
        <f>VLOOKUP($A2100,'Hospitalisation Details'!$A$2:$H$2345,7,FALSE)</f>
        <v>R1013</v>
      </c>
      <c r="Q2100" s="17">
        <f>VLOOKUP($A2100,'Hospitalisation Details'!$A$2:$H$2345,8,FALSE)</f>
        <v>31</v>
      </c>
    </row>
    <row r="2101" spans="1:17" x14ac:dyDescent="0.25">
      <c r="A2101" t="str">
        <f>'Customer Names'!A2101</f>
        <v>Id2100</v>
      </c>
      <c r="B2101" t="str">
        <f>VLOOKUP($A2101,'Customer Names'!$A$2:$D$2336,3,FALSE)</f>
        <v>Julia M</v>
      </c>
      <c r="C2101" s="16">
        <f>VLOOKUP($A2101,'Medical Examinations'!$A$2:$J$2336,2,FALSE)</f>
        <v>31.92</v>
      </c>
      <c r="D2101" s="16">
        <f>VLOOKUP($A2101,'Medical Examinations'!$A$2:$J$2336,3,FALSE)</f>
        <v>11.05</v>
      </c>
      <c r="E2101" t="str">
        <f>VLOOKUP($A2101,'Medical Examinations'!$A$2:$J$2336,4,FALSE)</f>
        <v>No</v>
      </c>
      <c r="F2101" t="str">
        <f>VLOOKUP($A2101,'Medical Examinations'!$A$2:$J$2336,5,FALSE)</f>
        <v>No</v>
      </c>
      <c r="G2101" t="str">
        <f>VLOOKUP($A2101,'Medical Examinations'!$A$2:$J$2336,6,FALSE)</f>
        <v>No</v>
      </c>
      <c r="H2101" s="17">
        <f>VLOOKUP($A2101,'Medical Examinations'!$A$2:$J$2336,7,FALSE)</f>
        <v>0</v>
      </c>
      <c r="I2101" t="str">
        <f>VLOOKUP($A2101,'Medical Examinations'!$A$2:$J$2336,8,FALSE)</f>
        <v>No</v>
      </c>
      <c r="J2101" t="str">
        <f>VLOOKUP($A2101,'Medical Examinations'!$A$2:$J$2336,9,FALSE)</f>
        <v>Obesity</v>
      </c>
      <c r="K2101" t="str">
        <f>VLOOKUP($A2101,'Medical Examinations'!$A$2:$J$2336,10,FALSE)</f>
        <v>Diabetes</v>
      </c>
      <c r="L2101" s="18">
        <f>VLOOKUP($A2101,'Hospitalisation Details'!$A$2:$H$2345,2,FALSE)</f>
        <v>37572</v>
      </c>
      <c r="M2101" s="13">
        <f>VLOOKUP($A2101,'Hospitalisation Details'!$A$2:$H$2345,4,FALSE)</f>
        <v>2261.5700000000002</v>
      </c>
      <c r="N2101" t="str">
        <f>VLOOKUP($A2101,'Hospitalisation Details'!$A$2:$H$2345,5,FALSE)</f>
        <v>tier - 2</v>
      </c>
      <c r="O2101" t="str">
        <f>VLOOKUP($A2101,'Hospitalisation Details'!$A$2:$H$2345,6,FALSE)</f>
        <v>tier - 1</v>
      </c>
      <c r="P2101" t="str">
        <f>VLOOKUP($A2101,'Hospitalisation Details'!$A$2:$H$2345,7,FALSE)</f>
        <v>R1012</v>
      </c>
      <c r="Q2101" s="17">
        <f>VLOOKUP($A2101,'Hospitalisation Details'!$A$2:$H$2345,8,FALSE)</f>
        <v>20</v>
      </c>
    </row>
    <row r="2102" spans="1:17" x14ac:dyDescent="0.25">
      <c r="A2102" t="str">
        <f>'Customer Names'!A2102</f>
        <v>Id2101</v>
      </c>
      <c r="B2102" t="str">
        <f>VLOOKUP($A2102,'Customer Names'!$A$2:$D$2336,3,FALSE)</f>
        <v>Rhea</v>
      </c>
      <c r="C2102" s="16">
        <f>VLOOKUP($A2102,'Medical Examinations'!$A$2:$J$2336,2,FALSE)</f>
        <v>28.975000000000001</v>
      </c>
      <c r="D2102" s="16">
        <f>VLOOKUP($A2102,'Medical Examinations'!$A$2:$J$2336,3,FALSE)</f>
        <v>7.62</v>
      </c>
      <c r="E2102" t="str">
        <f>VLOOKUP($A2102,'Medical Examinations'!$A$2:$J$2336,4,FALSE)</f>
        <v>No</v>
      </c>
      <c r="F2102" t="str">
        <f>VLOOKUP($A2102,'Medical Examinations'!$A$2:$J$2336,5,FALSE)</f>
        <v>No</v>
      </c>
      <c r="G2102" t="str">
        <f>VLOOKUP($A2102,'Medical Examinations'!$A$2:$J$2336,6,FALSE)</f>
        <v>No</v>
      </c>
      <c r="H2102" s="17">
        <f>VLOOKUP($A2102,'Medical Examinations'!$A$2:$J$2336,7,FALSE)</f>
        <v>0</v>
      </c>
      <c r="I2102" t="str">
        <f>VLOOKUP($A2102,'Medical Examinations'!$A$2:$J$2336,8,FALSE)</f>
        <v>No</v>
      </c>
      <c r="J2102" t="str">
        <f>VLOOKUP($A2102,'Medical Examinations'!$A$2:$J$2336,9,FALSE)</f>
        <v>Overweight</v>
      </c>
      <c r="K2102" t="str">
        <f>VLOOKUP($A2102,'Medical Examinations'!$A$2:$J$2336,10,FALSE)</f>
        <v>Diabetes</v>
      </c>
      <c r="L2102" s="18">
        <f>VLOOKUP($A2102,'Hospitalisation Details'!$A$2:$H$2345,2,FALSE)</f>
        <v>37452</v>
      </c>
      <c r="M2102" s="13">
        <f>VLOOKUP($A2102,'Hospitalisation Details'!$A$2:$H$2345,4,FALSE)</f>
        <v>2257.48</v>
      </c>
      <c r="N2102" t="str">
        <f>VLOOKUP($A2102,'Hospitalisation Details'!$A$2:$H$2345,5,FALSE)</f>
        <v>tier - 2</v>
      </c>
      <c r="O2102" t="str">
        <f>VLOOKUP($A2102,'Hospitalisation Details'!$A$2:$H$2345,6,FALSE)</f>
        <v>tier - 1</v>
      </c>
      <c r="P2102" t="str">
        <f>VLOOKUP($A2102,'Hospitalisation Details'!$A$2:$H$2345,7,FALSE)</f>
        <v>R1012</v>
      </c>
      <c r="Q2102" s="17">
        <f>VLOOKUP($A2102,'Hospitalisation Details'!$A$2:$H$2345,8,FALSE)</f>
        <v>20</v>
      </c>
    </row>
    <row r="2103" spans="1:17" x14ac:dyDescent="0.25">
      <c r="A2103" t="str">
        <f>'Customer Names'!A2103</f>
        <v>Id2102</v>
      </c>
      <c r="B2103" t="str">
        <f>VLOOKUP($A2103,'Customer Names'!$A$2:$D$2336,3,FALSE)</f>
        <v>Justin</v>
      </c>
      <c r="C2103" s="16">
        <f>VLOOKUP($A2103,'Medical Examinations'!$A$2:$J$2336,2,FALSE)</f>
        <v>31.73</v>
      </c>
      <c r="D2103" s="16">
        <f>VLOOKUP($A2103,'Medical Examinations'!$A$2:$J$2336,3,FALSE)</f>
        <v>4.78</v>
      </c>
      <c r="E2103" t="str">
        <f>VLOOKUP($A2103,'Medical Examinations'!$A$2:$J$2336,4,FALSE)</f>
        <v>yes</v>
      </c>
      <c r="F2103" t="str">
        <f>VLOOKUP($A2103,'Medical Examinations'!$A$2:$J$2336,5,FALSE)</f>
        <v>yes</v>
      </c>
      <c r="G2103" t="str">
        <f>VLOOKUP($A2103,'Medical Examinations'!$A$2:$J$2336,6,FALSE)</f>
        <v>No</v>
      </c>
      <c r="H2103" s="17">
        <f>VLOOKUP($A2103,'Medical Examinations'!$A$2:$J$2336,7,FALSE)</f>
        <v>2</v>
      </c>
      <c r="I2103" t="str">
        <f>VLOOKUP($A2103,'Medical Examinations'!$A$2:$J$2336,8,FALSE)</f>
        <v>No</v>
      </c>
      <c r="J2103" t="str">
        <f>VLOOKUP($A2103,'Medical Examinations'!$A$2:$J$2336,9,FALSE)</f>
        <v>Obesity</v>
      </c>
      <c r="K2103" t="str">
        <f>VLOOKUP($A2103,'Medical Examinations'!$A$2:$J$2336,10,FALSE)</f>
        <v>Normal</v>
      </c>
      <c r="L2103" s="18">
        <f>VLOOKUP($A2103,'Hospitalisation Details'!$A$2:$H$2345,2,FALSE)</f>
        <v>36871</v>
      </c>
      <c r="M2103" s="13">
        <f>VLOOKUP($A2103,'Hospitalisation Details'!$A$2:$H$2345,4,FALSE)</f>
        <v>2254.8000000000002</v>
      </c>
      <c r="N2103" t="str">
        <f>VLOOKUP($A2103,'Hospitalisation Details'!$A$2:$H$2345,5,FALSE)</f>
        <v>tier - 2</v>
      </c>
      <c r="O2103" t="str">
        <f>VLOOKUP($A2103,'Hospitalisation Details'!$A$2:$H$2345,6,FALSE)</f>
        <v>tier - 3</v>
      </c>
      <c r="P2103" t="str">
        <f>VLOOKUP($A2103,'Hospitalisation Details'!$A$2:$H$2345,7,FALSE)</f>
        <v>R1016</v>
      </c>
      <c r="Q2103" s="17">
        <f>VLOOKUP($A2103,'Hospitalisation Details'!$A$2:$H$2345,8,FALSE)</f>
        <v>22</v>
      </c>
    </row>
    <row r="2104" spans="1:17" x14ac:dyDescent="0.25">
      <c r="A2104" t="str">
        <f>'Customer Names'!A2104</f>
        <v>Id2103</v>
      </c>
      <c r="B2104" t="str">
        <f>VLOOKUP($A2104,'Customer Names'!$A$2:$D$2336,3,FALSE)</f>
        <v>Shamus M.</v>
      </c>
      <c r="C2104" s="16">
        <f>VLOOKUP($A2104,'Medical Examinations'!$A$2:$J$2336,2,FALSE)</f>
        <v>28.88</v>
      </c>
      <c r="D2104" s="16">
        <f>VLOOKUP($A2104,'Medical Examinations'!$A$2:$J$2336,3,FALSE)</f>
        <v>6.09</v>
      </c>
      <c r="E2104" t="str">
        <f>VLOOKUP($A2104,'Medical Examinations'!$A$2:$J$2336,4,FALSE)</f>
        <v>yes</v>
      </c>
      <c r="F2104" t="str">
        <f>VLOOKUP($A2104,'Medical Examinations'!$A$2:$J$2336,5,FALSE)</f>
        <v>yes</v>
      </c>
      <c r="G2104" t="str">
        <f>VLOOKUP($A2104,'Medical Examinations'!$A$2:$J$2336,6,FALSE)</f>
        <v>No</v>
      </c>
      <c r="H2104" s="17">
        <f>VLOOKUP($A2104,'Medical Examinations'!$A$2:$J$2336,7,FALSE)</f>
        <v>2</v>
      </c>
      <c r="I2104" t="str">
        <f>VLOOKUP($A2104,'Medical Examinations'!$A$2:$J$2336,8,FALSE)</f>
        <v>No</v>
      </c>
      <c r="J2104" t="str">
        <f>VLOOKUP($A2104,'Medical Examinations'!$A$2:$J$2336,9,FALSE)</f>
        <v>Overweight</v>
      </c>
      <c r="K2104" t="str">
        <f>VLOOKUP($A2104,'Medical Examinations'!$A$2:$J$2336,10,FALSE)</f>
        <v>Prediabetes</v>
      </c>
      <c r="L2104" s="18">
        <f>VLOOKUP($A2104,'Hospitalisation Details'!$A$2:$H$2345,2,FALSE)</f>
        <v>36707</v>
      </c>
      <c r="M2104" s="13">
        <f>VLOOKUP($A2104,'Hospitalisation Details'!$A$2:$H$2345,4,FALSE)</f>
        <v>2250.84</v>
      </c>
      <c r="N2104" t="str">
        <f>VLOOKUP($A2104,'Hospitalisation Details'!$A$2:$H$2345,5,FALSE)</f>
        <v>tier - 2</v>
      </c>
      <c r="O2104" t="str">
        <f>VLOOKUP($A2104,'Hospitalisation Details'!$A$2:$H$2345,6,FALSE)</f>
        <v>tier - 2</v>
      </c>
      <c r="P2104" t="str">
        <f>VLOOKUP($A2104,'Hospitalisation Details'!$A$2:$H$2345,7,FALSE)</f>
        <v>R1018</v>
      </c>
      <c r="Q2104" s="17">
        <f>VLOOKUP($A2104,'Hospitalisation Details'!$A$2:$H$2345,8,FALSE)</f>
        <v>22</v>
      </c>
    </row>
    <row r="2105" spans="1:17" x14ac:dyDescent="0.25">
      <c r="A2105" t="str">
        <f>'Customer Names'!A2105</f>
        <v>Id2104</v>
      </c>
      <c r="B2105" t="str">
        <f>VLOOKUP($A2105,'Customer Names'!$A$2:$D$2336,3,FALSE)</f>
        <v>Mike</v>
      </c>
      <c r="C2105" s="16">
        <f>VLOOKUP($A2105,'Medical Examinations'!$A$2:$J$2336,2,FALSE)</f>
        <v>25.555</v>
      </c>
      <c r="D2105" s="16">
        <f>VLOOKUP($A2105,'Medical Examinations'!$A$2:$J$2336,3,FALSE)</f>
        <v>5.1100000000000003</v>
      </c>
      <c r="E2105" t="str">
        <f>VLOOKUP($A2105,'Medical Examinations'!$A$2:$J$2336,4,FALSE)</f>
        <v>No</v>
      </c>
      <c r="F2105" t="str">
        <f>VLOOKUP($A2105,'Medical Examinations'!$A$2:$J$2336,5,FALSE)</f>
        <v>No</v>
      </c>
      <c r="G2105" t="str">
        <f>VLOOKUP($A2105,'Medical Examinations'!$A$2:$J$2336,6,FALSE)</f>
        <v>Yes</v>
      </c>
      <c r="H2105" s="17">
        <f>VLOOKUP($A2105,'Medical Examinations'!$A$2:$J$2336,7,FALSE)</f>
        <v>1</v>
      </c>
      <c r="I2105" t="str">
        <f>VLOOKUP($A2105,'Medical Examinations'!$A$2:$J$2336,8,FALSE)</f>
        <v>No</v>
      </c>
      <c r="J2105" t="str">
        <f>VLOOKUP($A2105,'Medical Examinations'!$A$2:$J$2336,9,FALSE)</f>
        <v>Overweight</v>
      </c>
      <c r="K2105" t="str">
        <f>VLOOKUP($A2105,'Medical Examinations'!$A$2:$J$2336,10,FALSE)</f>
        <v>Normal</v>
      </c>
      <c r="L2105" s="18">
        <f>VLOOKUP($A2105,'Hospitalisation Details'!$A$2:$H$2345,2,FALSE)</f>
        <v>37965</v>
      </c>
      <c r="M2105" s="13">
        <f>VLOOKUP($A2105,'Hospitalisation Details'!$A$2:$H$2345,4,FALSE)</f>
        <v>2221.56</v>
      </c>
      <c r="N2105" t="str">
        <f>VLOOKUP($A2105,'Hospitalisation Details'!$A$2:$H$2345,5,FALSE)</f>
        <v>tier - 2</v>
      </c>
      <c r="O2105" t="str">
        <f>VLOOKUP($A2105,'Hospitalisation Details'!$A$2:$H$2345,6,FALSE)</f>
        <v>tier - 3</v>
      </c>
      <c r="P2105" t="str">
        <f>VLOOKUP($A2105,'Hospitalisation Details'!$A$2:$H$2345,7,FALSE)</f>
        <v>R1012</v>
      </c>
      <c r="Q2105" s="17">
        <f>VLOOKUP($A2105,'Hospitalisation Details'!$A$2:$H$2345,8,FALSE)</f>
        <v>19</v>
      </c>
    </row>
    <row r="2106" spans="1:17" x14ac:dyDescent="0.25">
      <c r="A2106" t="str">
        <f>'Customer Names'!A2106</f>
        <v>Id2105</v>
      </c>
      <c r="B2106" t="str">
        <f>VLOOKUP($A2106,'Customer Names'!$A$2:$D$2336,3,FALSE)</f>
        <v>Mary Beth</v>
      </c>
      <c r="C2106" s="16">
        <f>VLOOKUP($A2106,'Medical Examinations'!$A$2:$J$2336,2,FALSE)</f>
        <v>37.29</v>
      </c>
      <c r="D2106" s="16">
        <f>VLOOKUP($A2106,'Medical Examinations'!$A$2:$J$2336,3,FALSE)</f>
        <v>4.46</v>
      </c>
      <c r="E2106" t="str">
        <f>VLOOKUP($A2106,'Medical Examinations'!$A$2:$J$2336,4,FALSE)</f>
        <v>No</v>
      </c>
      <c r="F2106" t="str">
        <f>VLOOKUP($A2106,'Medical Examinations'!$A$2:$J$2336,5,FALSE)</f>
        <v>yes</v>
      </c>
      <c r="G2106" t="str">
        <f>VLOOKUP($A2106,'Medical Examinations'!$A$2:$J$2336,6,FALSE)</f>
        <v>No</v>
      </c>
      <c r="H2106" s="17">
        <f>VLOOKUP($A2106,'Medical Examinations'!$A$2:$J$2336,7,FALSE)</f>
        <v>1</v>
      </c>
      <c r="I2106" t="str">
        <f>VLOOKUP($A2106,'Medical Examinations'!$A$2:$J$2336,8,FALSE)</f>
        <v>No</v>
      </c>
      <c r="J2106" t="str">
        <f>VLOOKUP($A2106,'Medical Examinations'!$A$2:$J$2336,9,FALSE)</f>
        <v>Obesity</v>
      </c>
      <c r="K2106" t="str">
        <f>VLOOKUP($A2106,'Medical Examinations'!$A$2:$J$2336,10,FALSE)</f>
        <v>Normal</v>
      </c>
      <c r="L2106" s="18">
        <f>VLOOKUP($A2106,'Hospitalisation Details'!$A$2:$H$2345,2,FALSE)</f>
        <v>38333</v>
      </c>
      <c r="M2106" s="13">
        <f>VLOOKUP($A2106,'Hospitalisation Details'!$A$2:$H$2345,4,FALSE)</f>
        <v>2219.4499999999998</v>
      </c>
      <c r="N2106" t="str">
        <f>VLOOKUP($A2106,'Hospitalisation Details'!$A$2:$H$2345,5,FALSE)</f>
        <v>tier - 2</v>
      </c>
      <c r="O2106" t="str">
        <f>VLOOKUP($A2106,'Hospitalisation Details'!$A$2:$H$2345,6,FALSE)</f>
        <v>tier - 1</v>
      </c>
      <c r="P2106" t="str">
        <f>VLOOKUP($A2106,'Hospitalisation Details'!$A$2:$H$2345,7,FALSE)</f>
        <v>R1013</v>
      </c>
      <c r="Q2106" s="17">
        <f>VLOOKUP($A2106,'Hospitalisation Details'!$A$2:$H$2345,8,FALSE)</f>
        <v>18</v>
      </c>
    </row>
    <row r="2107" spans="1:17" x14ac:dyDescent="0.25">
      <c r="A2107" t="str">
        <f>'Customer Names'!A2107</f>
        <v>Id2106</v>
      </c>
      <c r="B2107" t="str">
        <f>VLOOKUP($A2107,'Customer Names'!$A$2:$D$2336,3,FALSE)</f>
        <v>Erin</v>
      </c>
      <c r="C2107" s="16">
        <f>VLOOKUP($A2107,'Medical Examinations'!$A$2:$J$2336,2,FALSE)</f>
        <v>40.28</v>
      </c>
      <c r="D2107" s="16">
        <f>VLOOKUP($A2107,'Medical Examinations'!$A$2:$J$2336,3,FALSE)</f>
        <v>6.11</v>
      </c>
      <c r="E2107" t="str">
        <f>VLOOKUP($A2107,'Medical Examinations'!$A$2:$J$2336,4,FALSE)</f>
        <v>No</v>
      </c>
      <c r="F2107" t="str">
        <f>VLOOKUP($A2107,'Medical Examinations'!$A$2:$J$2336,5,FALSE)</f>
        <v>yes</v>
      </c>
      <c r="G2107" t="str">
        <f>VLOOKUP($A2107,'Medical Examinations'!$A$2:$J$2336,6,FALSE)</f>
        <v>No</v>
      </c>
      <c r="H2107" s="17">
        <f>VLOOKUP($A2107,'Medical Examinations'!$A$2:$J$2336,7,FALSE)</f>
        <v>1</v>
      </c>
      <c r="I2107" t="str">
        <f>VLOOKUP($A2107,'Medical Examinations'!$A$2:$J$2336,8,FALSE)</f>
        <v>No</v>
      </c>
      <c r="J2107" t="str">
        <f>VLOOKUP($A2107,'Medical Examinations'!$A$2:$J$2336,9,FALSE)</f>
        <v>Obesity</v>
      </c>
      <c r="K2107" t="str">
        <f>VLOOKUP($A2107,'Medical Examinations'!$A$2:$J$2336,10,FALSE)</f>
        <v>Prediabetes</v>
      </c>
      <c r="L2107" s="18">
        <f>VLOOKUP($A2107,'Hospitalisation Details'!$A$2:$H$2345,2,FALSE)</f>
        <v>38255</v>
      </c>
      <c r="M2107" s="13">
        <f>VLOOKUP($A2107,'Hospitalisation Details'!$A$2:$H$2345,4,FALSE)</f>
        <v>2217.6</v>
      </c>
      <c r="N2107" t="str">
        <f>VLOOKUP($A2107,'Hospitalisation Details'!$A$2:$H$2345,5,FALSE)</f>
        <v>tier - 2</v>
      </c>
      <c r="O2107" t="str">
        <f>VLOOKUP($A2107,'Hospitalisation Details'!$A$2:$H$2345,6,FALSE)</f>
        <v>tier - 1</v>
      </c>
      <c r="P2107" t="str">
        <f>VLOOKUP($A2107,'Hospitalisation Details'!$A$2:$H$2345,7,FALSE)</f>
        <v>R1024</v>
      </c>
      <c r="Q2107" s="17">
        <f>VLOOKUP($A2107,'Hospitalisation Details'!$A$2:$H$2345,8,FALSE)</f>
        <v>18</v>
      </c>
    </row>
    <row r="2108" spans="1:17" x14ac:dyDescent="0.25">
      <c r="A2108" t="str">
        <f>'Customer Names'!A2108</f>
        <v>Id2107</v>
      </c>
      <c r="B2108" t="str">
        <f>VLOOKUP($A2108,'Customer Names'!$A$2:$D$2336,3,FALSE)</f>
        <v>Hallie</v>
      </c>
      <c r="C2108" s="16">
        <f>VLOOKUP($A2108,'Medical Examinations'!$A$2:$J$2336,2,FALSE)</f>
        <v>40.185000000000002</v>
      </c>
      <c r="D2108" s="16">
        <f>VLOOKUP($A2108,'Medical Examinations'!$A$2:$J$2336,3,FALSE)</f>
        <v>4.66</v>
      </c>
      <c r="E2108" t="str">
        <f>VLOOKUP($A2108,'Medical Examinations'!$A$2:$J$2336,4,FALSE)</f>
        <v>No</v>
      </c>
      <c r="F2108" t="str">
        <f>VLOOKUP($A2108,'Medical Examinations'!$A$2:$J$2336,5,FALSE)</f>
        <v>yes</v>
      </c>
      <c r="G2108" t="str">
        <f>VLOOKUP($A2108,'Medical Examinations'!$A$2:$J$2336,6,FALSE)</f>
        <v>No</v>
      </c>
      <c r="H2108" s="17">
        <f>VLOOKUP($A2108,'Medical Examinations'!$A$2:$J$2336,7,FALSE)</f>
        <v>1</v>
      </c>
      <c r="I2108" t="str">
        <f>VLOOKUP($A2108,'Medical Examinations'!$A$2:$J$2336,8,FALSE)</f>
        <v>No</v>
      </c>
      <c r="J2108" t="str">
        <f>VLOOKUP($A2108,'Medical Examinations'!$A$2:$J$2336,9,FALSE)</f>
        <v>Obesity</v>
      </c>
      <c r="K2108" t="str">
        <f>VLOOKUP($A2108,'Medical Examinations'!$A$2:$J$2336,10,FALSE)</f>
        <v>Normal</v>
      </c>
      <c r="L2108" s="18">
        <f>VLOOKUP($A2108,'Hospitalisation Details'!$A$2:$H$2345,2,FALSE)</f>
        <v>38151</v>
      </c>
      <c r="M2108" s="13">
        <f>VLOOKUP($A2108,'Hospitalisation Details'!$A$2:$H$2345,4,FALSE)</f>
        <v>2217.4699999999998</v>
      </c>
      <c r="N2108" t="str">
        <f>VLOOKUP($A2108,'Hospitalisation Details'!$A$2:$H$2345,5,FALSE)</f>
        <v>tier - 2</v>
      </c>
      <c r="O2108" t="str">
        <f>VLOOKUP($A2108,'Hospitalisation Details'!$A$2:$H$2345,6,FALSE)</f>
        <v>tier - 1</v>
      </c>
      <c r="P2108" t="str">
        <f>VLOOKUP($A2108,'Hospitalisation Details'!$A$2:$H$2345,7,FALSE)</f>
        <v>R1024</v>
      </c>
      <c r="Q2108" s="17">
        <f>VLOOKUP($A2108,'Hospitalisation Details'!$A$2:$H$2345,8,FALSE)</f>
        <v>18</v>
      </c>
    </row>
    <row r="2109" spans="1:17" x14ac:dyDescent="0.25">
      <c r="A2109" t="str">
        <f>'Customer Names'!A2109</f>
        <v>Id2108</v>
      </c>
      <c r="B2109" t="str">
        <f>VLOOKUP($A2109,'Customer Names'!$A$2:$D$2336,3,FALSE)</f>
        <v>Paige P</v>
      </c>
      <c r="C2109" s="16">
        <f>VLOOKUP($A2109,'Medical Examinations'!$A$2:$J$2336,2,FALSE)</f>
        <v>23.57</v>
      </c>
      <c r="D2109" s="16">
        <f>VLOOKUP($A2109,'Medical Examinations'!$A$2:$J$2336,3,FALSE)</f>
        <v>6.14</v>
      </c>
      <c r="E2109" t="str">
        <f>VLOOKUP($A2109,'Medical Examinations'!$A$2:$J$2336,4,FALSE)</f>
        <v>No</v>
      </c>
      <c r="F2109" t="str">
        <f>VLOOKUP($A2109,'Medical Examinations'!$A$2:$J$2336,5,FALSE)</f>
        <v>No</v>
      </c>
      <c r="G2109" t="str">
        <f>VLOOKUP($A2109,'Medical Examinations'!$A$2:$J$2336,6,FALSE)</f>
        <v>No</v>
      </c>
      <c r="H2109" s="17">
        <f>VLOOKUP($A2109,'Medical Examinations'!$A$2:$J$2336,7,FALSE)</f>
        <v>0</v>
      </c>
      <c r="I2109" t="str">
        <f>VLOOKUP($A2109,'Medical Examinations'!$A$2:$J$2336,8,FALSE)</f>
        <v>No</v>
      </c>
      <c r="J2109" t="str">
        <f>VLOOKUP($A2109,'Medical Examinations'!$A$2:$J$2336,9,FALSE)</f>
        <v>Normal Weight</v>
      </c>
      <c r="K2109" t="str">
        <f>VLOOKUP($A2109,'Medical Examinations'!$A$2:$J$2336,10,FALSE)</f>
        <v>Prediabetes</v>
      </c>
      <c r="L2109" s="18">
        <f>VLOOKUP($A2109,'Hospitalisation Details'!$A$2:$H$2345,2,FALSE)</f>
        <v>34655</v>
      </c>
      <c r="M2109" s="13">
        <f>VLOOKUP($A2109,'Hospitalisation Details'!$A$2:$H$2345,4,FALSE)</f>
        <v>2213.21</v>
      </c>
      <c r="N2109" t="str">
        <f>VLOOKUP($A2109,'Hospitalisation Details'!$A$2:$H$2345,5,FALSE)</f>
        <v>tier - 2</v>
      </c>
      <c r="O2109" t="str">
        <f>VLOOKUP($A2109,'Hospitalisation Details'!$A$2:$H$2345,6,FALSE)</f>
        <v>tier - 2</v>
      </c>
      <c r="P2109" t="str">
        <f>VLOOKUP($A2109,'Hospitalisation Details'!$A$2:$H$2345,7,FALSE)</f>
        <v>R1013</v>
      </c>
      <c r="Q2109" s="17">
        <f>VLOOKUP($A2109,'Hospitalisation Details'!$A$2:$H$2345,8,FALSE)</f>
        <v>28</v>
      </c>
    </row>
    <row r="2110" spans="1:17" x14ac:dyDescent="0.25">
      <c r="A2110" t="str">
        <f>'Customer Names'!A2110</f>
        <v>Id2109</v>
      </c>
      <c r="B2110" t="str">
        <f>VLOOKUP($A2110,'Customer Names'!$A$2:$D$2336,3,FALSE)</f>
        <v>Ji</v>
      </c>
      <c r="C2110" s="16">
        <f>VLOOKUP($A2110,'Medical Examinations'!$A$2:$J$2336,2,FALSE)</f>
        <v>35.625</v>
      </c>
      <c r="D2110" s="16">
        <f>VLOOKUP($A2110,'Medical Examinations'!$A$2:$J$2336,3,FALSE)</f>
        <v>6.21</v>
      </c>
      <c r="E2110" t="str">
        <f>VLOOKUP($A2110,'Medical Examinations'!$A$2:$J$2336,4,FALSE)</f>
        <v>No</v>
      </c>
      <c r="F2110" t="str">
        <f>VLOOKUP($A2110,'Medical Examinations'!$A$2:$J$2336,5,FALSE)</f>
        <v>yes</v>
      </c>
      <c r="G2110" t="str">
        <f>VLOOKUP($A2110,'Medical Examinations'!$A$2:$J$2336,6,FALSE)</f>
        <v>No</v>
      </c>
      <c r="H2110" s="17">
        <f>VLOOKUP($A2110,'Medical Examinations'!$A$2:$J$2336,7,FALSE)</f>
        <v>1</v>
      </c>
      <c r="I2110" t="str">
        <f>VLOOKUP($A2110,'Medical Examinations'!$A$2:$J$2336,8,FALSE)</f>
        <v>No</v>
      </c>
      <c r="J2110" t="str">
        <f>VLOOKUP($A2110,'Medical Examinations'!$A$2:$J$2336,9,FALSE)</f>
        <v>Obesity</v>
      </c>
      <c r="K2110" t="str">
        <f>VLOOKUP($A2110,'Medical Examinations'!$A$2:$J$2336,10,FALSE)</f>
        <v>Prediabetes</v>
      </c>
      <c r="L2110" s="18">
        <f>VLOOKUP($A2110,'Hospitalisation Details'!$A$2:$H$2345,2,FALSE)</f>
        <v>38195</v>
      </c>
      <c r="M2110" s="13">
        <f>VLOOKUP($A2110,'Hospitalisation Details'!$A$2:$H$2345,4,FALSE)</f>
        <v>2211.13</v>
      </c>
      <c r="N2110" t="str">
        <f>VLOOKUP($A2110,'Hospitalisation Details'!$A$2:$H$2345,5,FALSE)</f>
        <v>tier - 2</v>
      </c>
      <c r="O2110" t="str">
        <f>VLOOKUP($A2110,'Hospitalisation Details'!$A$2:$H$2345,6,FALSE)</f>
        <v>tier - 2</v>
      </c>
      <c r="P2110" t="str">
        <f>VLOOKUP($A2110,'Hospitalisation Details'!$A$2:$H$2345,7,FALSE)</f>
        <v>R1024</v>
      </c>
      <c r="Q2110" s="17">
        <f>VLOOKUP($A2110,'Hospitalisation Details'!$A$2:$H$2345,8,FALSE)</f>
        <v>18</v>
      </c>
    </row>
    <row r="2111" spans="1:17" x14ac:dyDescent="0.25">
      <c r="A2111" t="str">
        <f>'Customer Names'!A2111</f>
        <v>Id2110</v>
      </c>
      <c r="B2111" t="str">
        <f>VLOOKUP($A2111,'Customer Names'!$A$2:$D$2336,3,FALSE)</f>
        <v>Carissa A</v>
      </c>
      <c r="C2111" s="16">
        <f>VLOOKUP($A2111,'Medical Examinations'!$A$2:$J$2336,2,FALSE)</f>
        <v>33.155000000000001</v>
      </c>
      <c r="D2111" s="16">
        <f>VLOOKUP($A2111,'Medical Examinations'!$A$2:$J$2336,3,FALSE)</f>
        <v>4.5999999999999996</v>
      </c>
      <c r="E2111" t="str">
        <f>VLOOKUP($A2111,'Medical Examinations'!$A$2:$J$2336,4,FALSE)</f>
        <v>No</v>
      </c>
      <c r="F2111" t="str">
        <f>VLOOKUP($A2111,'Medical Examinations'!$A$2:$J$2336,5,FALSE)</f>
        <v>yes</v>
      </c>
      <c r="G2111" t="str">
        <f>VLOOKUP($A2111,'Medical Examinations'!$A$2:$J$2336,6,FALSE)</f>
        <v>No</v>
      </c>
      <c r="H2111" s="17">
        <f>VLOOKUP($A2111,'Medical Examinations'!$A$2:$J$2336,7,FALSE)</f>
        <v>1</v>
      </c>
      <c r="I2111" t="str">
        <f>VLOOKUP($A2111,'Medical Examinations'!$A$2:$J$2336,8,FALSE)</f>
        <v>No</v>
      </c>
      <c r="J2111" t="str">
        <f>VLOOKUP($A2111,'Medical Examinations'!$A$2:$J$2336,9,FALSE)</f>
        <v>Obesity</v>
      </c>
      <c r="K2111" t="str">
        <f>VLOOKUP($A2111,'Medical Examinations'!$A$2:$J$2336,10,FALSE)</f>
        <v>Normal</v>
      </c>
      <c r="L2111" s="18">
        <f>VLOOKUP($A2111,'Hospitalisation Details'!$A$2:$H$2345,2,FALSE)</f>
        <v>38205</v>
      </c>
      <c r="M2111" s="13">
        <f>VLOOKUP($A2111,'Hospitalisation Details'!$A$2:$H$2345,4,FALSE)</f>
        <v>2207.6999999999998</v>
      </c>
      <c r="N2111" t="str">
        <f>VLOOKUP($A2111,'Hospitalisation Details'!$A$2:$H$2345,5,FALSE)</f>
        <v>tier - 2</v>
      </c>
      <c r="O2111" t="str">
        <f>VLOOKUP($A2111,'Hospitalisation Details'!$A$2:$H$2345,6,FALSE)</f>
        <v>tier - 2</v>
      </c>
      <c r="P2111" t="str">
        <f>VLOOKUP($A2111,'Hospitalisation Details'!$A$2:$H$2345,7,FALSE)</f>
        <v>R1024</v>
      </c>
      <c r="Q2111" s="17">
        <f>VLOOKUP($A2111,'Hospitalisation Details'!$A$2:$H$2345,8,FALSE)</f>
        <v>18</v>
      </c>
    </row>
    <row r="2112" spans="1:17" x14ac:dyDescent="0.25">
      <c r="A2112" t="str">
        <f>'Customer Names'!A2112</f>
        <v>Id2111</v>
      </c>
      <c r="B2112" t="str">
        <f>VLOOKUP($A2112,'Customer Names'!$A$2:$D$2336,3,FALSE)</f>
        <v>Mona</v>
      </c>
      <c r="C2112" s="16">
        <f>VLOOKUP($A2112,'Medical Examinations'!$A$2:$J$2336,2,FALSE)</f>
        <v>31.92</v>
      </c>
      <c r="D2112" s="16">
        <f>VLOOKUP($A2112,'Medical Examinations'!$A$2:$J$2336,3,FALSE)</f>
        <v>5.04</v>
      </c>
      <c r="E2112" t="str">
        <f>VLOOKUP($A2112,'Medical Examinations'!$A$2:$J$2336,4,FALSE)</f>
        <v>No</v>
      </c>
      <c r="F2112" t="str">
        <f>VLOOKUP($A2112,'Medical Examinations'!$A$2:$J$2336,5,FALSE)</f>
        <v>yes</v>
      </c>
      <c r="G2112" t="str">
        <f>VLOOKUP($A2112,'Medical Examinations'!$A$2:$J$2336,6,FALSE)</f>
        <v>No</v>
      </c>
      <c r="H2112" s="17">
        <f>VLOOKUP($A2112,'Medical Examinations'!$A$2:$J$2336,7,FALSE)</f>
        <v>1</v>
      </c>
      <c r="I2112" t="str">
        <f>VLOOKUP($A2112,'Medical Examinations'!$A$2:$J$2336,8,FALSE)</f>
        <v>No</v>
      </c>
      <c r="J2112" t="str">
        <f>VLOOKUP($A2112,'Medical Examinations'!$A$2:$J$2336,9,FALSE)</f>
        <v>Obesity</v>
      </c>
      <c r="K2112" t="str">
        <f>VLOOKUP($A2112,'Medical Examinations'!$A$2:$J$2336,10,FALSE)</f>
        <v>Normal</v>
      </c>
      <c r="L2112" s="18">
        <f>VLOOKUP($A2112,'Hospitalisation Details'!$A$2:$H$2345,2,FALSE)</f>
        <v>38304</v>
      </c>
      <c r="M2112" s="13">
        <f>VLOOKUP($A2112,'Hospitalisation Details'!$A$2:$H$2345,4,FALSE)</f>
        <v>2205.98</v>
      </c>
      <c r="N2112" t="str">
        <f>VLOOKUP($A2112,'Hospitalisation Details'!$A$2:$H$2345,5,FALSE)</f>
        <v>tier - 2</v>
      </c>
      <c r="O2112" t="str">
        <f>VLOOKUP($A2112,'Hospitalisation Details'!$A$2:$H$2345,6,FALSE)</f>
        <v>tier - 3</v>
      </c>
      <c r="P2112" t="str">
        <f>VLOOKUP($A2112,'Hospitalisation Details'!$A$2:$H$2345,7,FALSE)</f>
        <v>R1024</v>
      </c>
      <c r="Q2112" s="17">
        <f>VLOOKUP($A2112,'Hospitalisation Details'!$A$2:$H$2345,8,FALSE)</f>
        <v>18</v>
      </c>
    </row>
    <row r="2113" spans="1:17" x14ac:dyDescent="0.25">
      <c r="A2113" t="str">
        <f>'Customer Names'!A2113</f>
        <v>Id2112</v>
      </c>
      <c r="B2113" t="str">
        <f>VLOOKUP($A2113,'Customer Names'!$A$2:$D$2336,3,FALSE)</f>
        <v>Kristin R.</v>
      </c>
      <c r="C2113" s="16">
        <f>VLOOKUP($A2113,'Medical Examinations'!$A$2:$J$2336,2,FALSE)</f>
        <v>30.305</v>
      </c>
      <c r="D2113" s="16">
        <f>VLOOKUP($A2113,'Medical Examinations'!$A$2:$J$2336,3,FALSE)</f>
        <v>5.08</v>
      </c>
      <c r="E2113" t="str">
        <f>VLOOKUP($A2113,'Medical Examinations'!$A$2:$J$2336,4,FALSE)</f>
        <v>No</v>
      </c>
      <c r="F2113" t="str">
        <f>VLOOKUP($A2113,'Medical Examinations'!$A$2:$J$2336,5,FALSE)</f>
        <v>yes</v>
      </c>
      <c r="G2113" t="str">
        <f>VLOOKUP($A2113,'Medical Examinations'!$A$2:$J$2336,6,FALSE)</f>
        <v>No</v>
      </c>
      <c r="H2113" s="17">
        <f>VLOOKUP($A2113,'Medical Examinations'!$A$2:$J$2336,7,FALSE)</f>
        <v>1</v>
      </c>
      <c r="I2113" t="str">
        <f>VLOOKUP($A2113,'Medical Examinations'!$A$2:$J$2336,8,FALSE)</f>
        <v>No</v>
      </c>
      <c r="J2113" t="str">
        <f>VLOOKUP($A2113,'Medical Examinations'!$A$2:$J$2336,9,FALSE)</f>
        <v>Obesity</v>
      </c>
      <c r="K2113" t="str">
        <f>VLOOKUP($A2113,'Medical Examinations'!$A$2:$J$2336,10,FALSE)</f>
        <v>Normal</v>
      </c>
      <c r="L2113" s="18">
        <f>VLOOKUP($A2113,'Hospitalisation Details'!$A$2:$H$2345,2,FALSE)</f>
        <v>38288</v>
      </c>
      <c r="M2113" s="13">
        <f>VLOOKUP($A2113,'Hospitalisation Details'!$A$2:$H$2345,4,FALSE)</f>
        <v>2203.7399999999998</v>
      </c>
      <c r="N2113" t="str">
        <f>VLOOKUP($A2113,'Hospitalisation Details'!$A$2:$H$2345,5,FALSE)</f>
        <v>tier - 2</v>
      </c>
      <c r="O2113" t="str">
        <f>VLOOKUP($A2113,'Hospitalisation Details'!$A$2:$H$2345,6,FALSE)</f>
        <v>tier - 2</v>
      </c>
      <c r="P2113" t="str">
        <f>VLOOKUP($A2113,'Hospitalisation Details'!$A$2:$H$2345,7,FALSE)</f>
        <v>R1024</v>
      </c>
      <c r="Q2113" s="17">
        <f>VLOOKUP($A2113,'Hospitalisation Details'!$A$2:$H$2345,8,FALSE)</f>
        <v>18</v>
      </c>
    </row>
    <row r="2114" spans="1:17" x14ac:dyDescent="0.25">
      <c r="A2114" t="str">
        <f>'Customer Names'!A2114</f>
        <v>Id2113</v>
      </c>
      <c r="B2114" t="str">
        <f>VLOOKUP($A2114,'Customer Names'!$A$2:$D$2336,3,FALSE)</f>
        <v>Beth</v>
      </c>
      <c r="C2114" s="16">
        <f>VLOOKUP($A2114,'Medical Examinations'!$A$2:$J$2336,2,FALSE)</f>
        <v>30.114999999999998</v>
      </c>
      <c r="D2114" s="16">
        <f>VLOOKUP($A2114,'Medical Examinations'!$A$2:$J$2336,3,FALSE)</f>
        <v>4.38</v>
      </c>
      <c r="E2114" t="str">
        <f>VLOOKUP($A2114,'Medical Examinations'!$A$2:$J$2336,4,FALSE)</f>
        <v>No</v>
      </c>
      <c r="F2114" t="str">
        <f>VLOOKUP($A2114,'Medical Examinations'!$A$2:$J$2336,5,FALSE)</f>
        <v>yes</v>
      </c>
      <c r="G2114" t="str">
        <f>VLOOKUP($A2114,'Medical Examinations'!$A$2:$J$2336,6,FALSE)</f>
        <v>No</v>
      </c>
      <c r="H2114" s="17">
        <f>VLOOKUP($A2114,'Medical Examinations'!$A$2:$J$2336,7,FALSE)</f>
        <v>1</v>
      </c>
      <c r="I2114" t="str">
        <f>VLOOKUP($A2114,'Medical Examinations'!$A$2:$J$2336,8,FALSE)</f>
        <v>No</v>
      </c>
      <c r="J2114" t="str">
        <f>VLOOKUP($A2114,'Medical Examinations'!$A$2:$J$2336,9,FALSE)</f>
        <v>Obesity</v>
      </c>
      <c r="K2114" t="str">
        <f>VLOOKUP($A2114,'Medical Examinations'!$A$2:$J$2336,10,FALSE)</f>
        <v>Normal</v>
      </c>
      <c r="L2114" s="18">
        <f>VLOOKUP($A2114,'Hospitalisation Details'!$A$2:$H$2345,2,FALSE)</f>
        <v>38205</v>
      </c>
      <c r="M2114" s="13">
        <f>VLOOKUP($A2114,'Hospitalisation Details'!$A$2:$H$2345,4,FALSE)</f>
        <v>2203.4699999999998</v>
      </c>
      <c r="N2114" t="str">
        <f>VLOOKUP($A2114,'Hospitalisation Details'!$A$2:$H$2345,5,FALSE)</f>
        <v>tier - 2</v>
      </c>
      <c r="O2114" t="str">
        <f>VLOOKUP($A2114,'Hospitalisation Details'!$A$2:$H$2345,6,FALSE)</f>
        <v>tier - 2</v>
      </c>
      <c r="P2114" t="str">
        <f>VLOOKUP($A2114,'Hospitalisation Details'!$A$2:$H$2345,7,FALSE)</f>
        <v>R1024</v>
      </c>
      <c r="Q2114" s="17">
        <f>VLOOKUP($A2114,'Hospitalisation Details'!$A$2:$H$2345,8,FALSE)</f>
        <v>18</v>
      </c>
    </row>
    <row r="2115" spans="1:17" x14ac:dyDescent="0.25">
      <c r="A2115" t="str">
        <f>'Customer Names'!A2115</f>
        <v>Id2114</v>
      </c>
      <c r="B2115" t="str">
        <f>VLOOKUP($A2115,'Customer Names'!$A$2:$D$2336,3,FALSE)</f>
        <v>Allison</v>
      </c>
      <c r="C2115" s="16">
        <f>VLOOKUP($A2115,'Medical Examinations'!$A$2:$J$2336,2,FALSE)</f>
        <v>24.09</v>
      </c>
      <c r="D2115" s="16">
        <f>VLOOKUP($A2115,'Medical Examinations'!$A$2:$J$2336,3,FALSE)</f>
        <v>4.79</v>
      </c>
      <c r="E2115" t="str">
        <f>VLOOKUP($A2115,'Medical Examinations'!$A$2:$J$2336,4,FALSE)</f>
        <v>No</v>
      </c>
      <c r="F2115" t="str">
        <f>VLOOKUP($A2115,'Medical Examinations'!$A$2:$J$2336,5,FALSE)</f>
        <v>yes</v>
      </c>
      <c r="G2115" t="str">
        <f>VLOOKUP($A2115,'Medical Examinations'!$A$2:$J$2336,6,FALSE)</f>
        <v>No</v>
      </c>
      <c r="H2115" s="17">
        <f>VLOOKUP($A2115,'Medical Examinations'!$A$2:$J$2336,7,FALSE)</f>
        <v>1</v>
      </c>
      <c r="I2115" t="str">
        <f>VLOOKUP($A2115,'Medical Examinations'!$A$2:$J$2336,8,FALSE)</f>
        <v>No</v>
      </c>
      <c r="J2115" t="str">
        <f>VLOOKUP($A2115,'Medical Examinations'!$A$2:$J$2336,9,FALSE)</f>
        <v>Normal Weight</v>
      </c>
      <c r="K2115" t="str">
        <f>VLOOKUP($A2115,'Medical Examinations'!$A$2:$J$2336,10,FALSE)</f>
        <v>Normal</v>
      </c>
      <c r="L2115" s="18">
        <f>VLOOKUP($A2115,'Hospitalisation Details'!$A$2:$H$2345,2,FALSE)</f>
        <v>38195</v>
      </c>
      <c r="M2115" s="13">
        <f>VLOOKUP($A2115,'Hospitalisation Details'!$A$2:$H$2345,4,FALSE)</f>
        <v>2201.1</v>
      </c>
      <c r="N2115" t="str">
        <f>VLOOKUP($A2115,'Hospitalisation Details'!$A$2:$H$2345,5,FALSE)</f>
        <v>tier - 2</v>
      </c>
      <c r="O2115" t="str">
        <f>VLOOKUP($A2115,'Hospitalisation Details'!$A$2:$H$2345,6,FALSE)</f>
        <v>tier - 3</v>
      </c>
      <c r="P2115" t="str">
        <f>VLOOKUP($A2115,'Hospitalisation Details'!$A$2:$H$2345,7,FALSE)</f>
        <v>R1013</v>
      </c>
      <c r="Q2115" s="17">
        <f>VLOOKUP($A2115,'Hospitalisation Details'!$A$2:$H$2345,8,FALSE)</f>
        <v>18</v>
      </c>
    </row>
    <row r="2116" spans="1:17" x14ac:dyDescent="0.25">
      <c r="A2116" t="str">
        <f>'Customer Names'!A2116</f>
        <v>Id2115</v>
      </c>
      <c r="B2116" t="str">
        <f>VLOOKUP($A2116,'Customer Names'!$A$2:$D$2336,3,FALSE)</f>
        <v>Ashley E</v>
      </c>
      <c r="C2116" s="16">
        <f>VLOOKUP($A2116,'Medical Examinations'!$A$2:$J$2336,2,FALSE)</f>
        <v>28.215</v>
      </c>
      <c r="D2116" s="16">
        <f>VLOOKUP($A2116,'Medical Examinations'!$A$2:$J$2336,3,FALSE)</f>
        <v>4.21</v>
      </c>
      <c r="E2116" t="str">
        <f>VLOOKUP($A2116,'Medical Examinations'!$A$2:$J$2336,4,FALSE)</f>
        <v>No</v>
      </c>
      <c r="F2116" t="str">
        <f>VLOOKUP($A2116,'Medical Examinations'!$A$2:$J$2336,5,FALSE)</f>
        <v>yes</v>
      </c>
      <c r="G2116" t="str">
        <f>VLOOKUP($A2116,'Medical Examinations'!$A$2:$J$2336,6,FALSE)</f>
        <v>No</v>
      </c>
      <c r="H2116" s="17">
        <f>VLOOKUP($A2116,'Medical Examinations'!$A$2:$J$2336,7,FALSE)</f>
        <v>1</v>
      </c>
      <c r="I2116" t="str">
        <f>VLOOKUP($A2116,'Medical Examinations'!$A$2:$J$2336,8,FALSE)</f>
        <v>No</v>
      </c>
      <c r="J2116" t="str">
        <f>VLOOKUP($A2116,'Medical Examinations'!$A$2:$J$2336,9,FALSE)</f>
        <v>Overweight</v>
      </c>
      <c r="K2116" t="str">
        <f>VLOOKUP($A2116,'Medical Examinations'!$A$2:$J$2336,10,FALSE)</f>
        <v>Normal</v>
      </c>
      <c r="L2116" s="18">
        <f>VLOOKUP($A2116,'Hospitalisation Details'!$A$2:$H$2345,2,FALSE)</f>
        <v>38242</v>
      </c>
      <c r="M2116" s="13">
        <f>VLOOKUP($A2116,'Hospitalisation Details'!$A$2:$H$2345,4,FALSE)</f>
        <v>2200.83</v>
      </c>
      <c r="N2116" t="str">
        <f>VLOOKUP($A2116,'Hospitalisation Details'!$A$2:$H$2345,5,FALSE)</f>
        <v>tier - 2</v>
      </c>
      <c r="O2116" t="str">
        <f>VLOOKUP($A2116,'Hospitalisation Details'!$A$2:$H$2345,6,FALSE)</f>
        <v>tier - 2</v>
      </c>
      <c r="P2116" t="str">
        <f>VLOOKUP($A2116,'Hospitalisation Details'!$A$2:$H$2345,7,FALSE)</f>
        <v>R1024</v>
      </c>
      <c r="Q2116" s="17">
        <f>VLOOKUP($A2116,'Hospitalisation Details'!$A$2:$H$2345,8,FALSE)</f>
        <v>18</v>
      </c>
    </row>
    <row r="2117" spans="1:17" x14ac:dyDescent="0.25">
      <c r="A2117" t="str">
        <f>'Customer Names'!A2117</f>
        <v>Id2116</v>
      </c>
      <c r="B2117" t="str">
        <f>VLOOKUP($A2117,'Customer Names'!$A$2:$D$2336,3,FALSE)</f>
        <v>Hilary K.</v>
      </c>
      <c r="C2117" s="16">
        <f>VLOOKUP($A2117,'Medical Examinations'!$A$2:$J$2336,2,FALSE)</f>
        <v>26.315000000000001</v>
      </c>
      <c r="D2117" s="16">
        <f>VLOOKUP($A2117,'Medical Examinations'!$A$2:$J$2336,3,FALSE)</f>
        <v>5.47</v>
      </c>
      <c r="E2117" t="str">
        <f>VLOOKUP($A2117,'Medical Examinations'!$A$2:$J$2336,4,FALSE)</f>
        <v>No</v>
      </c>
      <c r="F2117" t="str">
        <f>VLOOKUP($A2117,'Medical Examinations'!$A$2:$J$2336,5,FALSE)</f>
        <v>yes</v>
      </c>
      <c r="G2117" t="str">
        <f>VLOOKUP($A2117,'Medical Examinations'!$A$2:$J$2336,6,FALSE)</f>
        <v>No</v>
      </c>
      <c r="H2117" s="17">
        <f>VLOOKUP($A2117,'Medical Examinations'!$A$2:$J$2336,7,FALSE)</f>
        <v>1</v>
      </c>
      <c r="I2117" t="str">
        <f>VLOOKUP($A2117,'Medical Examinations'!$A$2:$J$2336,8,FALSE)</f>
        <v>No</v>
      </c>
      <c r="J2117" t="str">
        <f>VLOOKUP($A2117,'Medical Examinations'!$A$2:$J$2336,9,FALSE)</f>
        <v>Overweight</v>
      </c>
      <c r="K2117" t="str">
        <f>VLOOKUP($A2117,'Medical Examinations'!$A$2:$J$2336,10,FALSE)</f>
        <v>Normal</v>
      </c>
      <c r="L2117" s="18">
        <f>VLOOKUP($A2117,'Hospitalisation Details'!$A$2:$H$2345,2,FALSE)</f>
        <v>38233</v>
      </c>
      <c r="M2117" s="13">
        <f>VLOOKUP($A2117,'Hospitalisation Details'!$A$2:$H$2345,4,FALSE)</f>
        <v>2198.19</v>
      </c>
      <c r="N2117" t="str">
        <f>VLOOKUP($A2117,'Hospitalisation Details'!$A$2:$H$2345,5,FALSE)</f>
        <v>tier - 2</v>
      </c>
      <c r="O2117" t="str">
        <f>VLOOKUP($A2117,'Hospitalisation Details'!$A$2:$H$2345,6,FALSE)</f>
        <v>tier - 1</v>
      </c>
      <c r="P2117" t="str">
        <f>VLOOKUP($A2117,'Hospitalisation Details'!$A$2:$H$2345,7,FALSE)</f>
        <v>R1023</v>
      </c>
      <c r="Q2117" s="17">
        <f>VLOOKUP($A2117,'Hospitalisation Details'!$A$2:$H$2345,8,FALSE)</f>
        <v>18</v>
      </c>
    </row>
    <row r="2118" spans="1:17" x14ac:dyDescent="0.25">
      <c r="A2118" t="str">
        <f>'Customer Names'!A2118</f>
        <v>Id2117</v>
      </c>
      <c r="B2118" t="str">
        <f>VLOOKUP($A2118,'Customer Names'!$A$2:$D$2336,3,FALSE)</f>
        <v>Dominique</v>
      </c>
      <c r="C2118" s="16">
        <f>VLOOKUP($A2118,'Medical Examinations'!$A$2:$J$2336,2,FALSE)</f>
        <v>25.08</v>
      </c>
      <c r="D2118" s="16">
        <f>VLOOKUP($A2118,'Medical Examinations'!$A$2:$J$2336,3,FALSE)</f>
        <v>5.09</v>
      </c>
      <c r="E2118" t="str">
        <f>VLOOKUP($A2118,'Medical Examinations'!$A$2:$J$2336,4,FALSE)</f>
        <v>No</v>
      </c>
      <c r="F2118" t="str">
        <f>VLOOKUP($A2118,'Medical Examinations'!$A$2:$J$2336,5,FALSE)</f>
        <v>yes</v>
      </c>
      <c r="G2118" t="str">
        <f>VLOOKUP($A2118,'Medical Examinations'!$A$2:$J$2336,6,FALSE)</f>
        <v>No</v>
      </c>
      <c r="H2118" s="17">
        <f>VLOOKUP($A2118,'Medical Examinations'!$A$2:$J$2336,7,FALSE)</f>
        <v>1</v>
      </c>
      <c r="I2118" t="str">
        <f>VLOOKUP($A2118,'Medical Examinations'!$A$2:$J$2336,8,FALSE)</f>
        <v>No</v>
      </c>
      <c r="J2118" t="str">
        <f>VLOOKUP($A2118,'Medical Examinations'!$A$2:$J$2336,9,FALSE)</f>
        <v>Overweight</v>
      </c>
      <c r="K2118" t="str">
        <f>VLOOKUP($A2118,'Medical Examinations'!$A$2:$J$2336,10,FALSE)</f>
        <v>Normal</v>
      </c>
      <c r="L2118" s="18">
        <f>VLOOKUP($A2118,'Hospitalisation Details'!$A$2:$H$2345,2,FALSE)</f>
        <v>38328</v>
      </c>
      <c r="M2118" s="13">
        <f>VLOOKUP($A2118,'Hospitalisation Details'!$A$2:$H$2345,4,FALSE)</f>
        <v>2196.4699999999998</v>
      </c>
      <c r="N2118" t="str">
        <f>VLOOKUP($A2118,'Hospitalisation Details'!$A$2:$H$2345,5,FALSE)</f>
        <v>tier - 2</v>
      </c>
      <c r="O2118" t="str">
        <f>VLOOKUP($A2118,'Hospitalisation Details'!$A$2:$H$2345,6,FALSE)</f>
        <v>tier - 3</v>
      </c>
      <c r="P2118" t="str">
        <f>VLOOKUP($A2118,'Hospitalisation Details'!$A$2:$H$2345,7,FALSE)</f>
        <v>R1024</v>
      </c>
      <c r="Q2118" s="17">
        <f>VLOOKUP($A2118,'Hospitalisation Details'!$A$2:$H$2345,8,FALSE)</f>
        <v>18</v>
      </c>
    </row>
    <row r="2119" spans="1:17" x14ac:dyDescent="0.25">
      <c r="A2119" t="str">
        <f>'Customer Names'!A2119</f>
        <v>Id2118</v>
      </c>
      <c r="B2119" t="str">
        <f>VLOOKUP($A2119,'Customer Names'!$A$2:$D$2336,3,FALSE)</f>
        <v>Carlos I</v>
      </c>
      <c r="C2119" s="16">
        <f>VLOOKUP($A2119,'Medical Examinations'!$A$2:$J$2336,2,FALSE)</f>
        <v>15.41</v>
      </c>
      <c r="D2119" s="16">
        <f>VLOOKUP($A2119,'Medical Examinations'!$A$2:$J$2336,3,FALSE)</f>
        <v>5.08</v>
      </c>
      <c r="E2119" t="str">
        <f>VLOOKUP($A2119,'Medical Examinations'!$A$2:$J$2336,4,FALSE)</f>
        <v>No</v>
      </c>
      <c r="F2119" t="str">
        <f>VLOOKUP($A2119,'Medical Examinations'!$A$2:$J$2336,5,FALSE)</f>
        <v>No</v>
      </c>
      <c r="G2119" t="str">
        <f>VLOOKUP($A2119,'Medical Examinations'!$A$2:$J$2336,6,FALSE)</f>
        <v>No</v>
      </c>
      <c r="H2119" s="17">
        <f>VLOOKUP($A2119,'Medical Examinations'!$A$2:$J$2336,7,FALSE)</f>
        <v>0</v>
      </c>
      <c r="I2119" t="str">
        <f>VLOOKUP($A2119,'Medical Examinations'!$A$2:$J$2336,8,FALSE)</f>
        <v>No</v>
      </c>
      <c r="J2119" t="str">
        <f>VLOOKUP($A2119,'Medical Examinations'!$A$2:$J$2336,9,FALSE)</f>
        <v>Underweight</v>
      </c>
      <c r="K2119" t="str">
        <f>VLOOKUP($A2119,'Medical Examinations'!$A$2:$J$2336,10,FALSE)</f>
        <v>Normal</v>
      </c>
      <c r="L2119" s="18">
        <f>VLOOKUP($A2119,'Hospitalisation Details'!$A$2:$H$2345,2,FALSE)</f>
        <v>33588</v>
      </c>
      <c r="M2119" s="13">
        <f>VLOOKUP($A2119,'Hospitalisation Details'!$A$2:$H$2345,4,FALSE)</f>
        <v>2193.1999999999998</v>
      </c>
      <c r="N2119" t="str">
        <f>VLOOKUP($A2119,'Hospitalisation Details'!$A$2:$H$2345,5,FALSE)</f>
        <v>tier - 2</v>
      </c>
      <c r="O2119" t="str">
        <f>VLOOKUP($A2119,'Hospitalisation Details'!$A$2:$H$2345,6,FALSE)</f>
        <v>tier - 2</v>
      </c>
      <c r="P2119" t="str">
        <f>VLOOKUP($A2119,'Hospitalisation Details'!$A$2:$H$2345,7,FALSE)</f>
        <v>R1012</v>
      </c>
      <c r="Q2119" s="17">
        <f>VLOOKUP($A2119,'Hospitalisation Details'!$A$2:$H$2345,8,FALSE)</f>
        <v>31</v>
      </c>
    </row>
    <row r="2120" spans="1:17" x14ac:dyDescent="0.25">
      <c r="A2120" t="str">
        <f>'Customer Names'!A2120</f>
        <v>Id2119</v>
      </c>
      <c r="B2120" t="str">
        <f>VLOOKUP($A2120,'Customer Names'!$A$2:$D$2336,3,FALSE)</f>
        <v>Matthew</v>
      </c>
      <c r="C2120" s="16">
        <f>VLOOKUP($A2120,'Medical Examinations'!$A$2:$J$2336,2,FALSE)</f>
        <v>23.83</v>
      </c>
      <c r="D2120" s="16">
        <f>VLOOKUP($A2120,'Medical Examinations'!$A$2:$J$2336,3,FALSE)</f>
        <v>5.68</v>
      </c>
      <c r="E2120" t="str">
        <f>VLOOKUP($A2120,'Medical Examinations'!$A$2:$J$2336,4,FALSE)</f>
        <v>No</v>
      </c>
      <c r="F2120" t="str">
        <f>VLOOKUP($A2120,'Medical Examinations'!$A$2:$J$2336,5,FALSE)</f>
        <v>No</v>
      </c>
      <c r="G2120" t="str">
        <f>VLOOKUP($A2120,'Medical Examinations'!$A$2:$J$2336,6,FALSE)</f>
        <v>No</v>
      </c>
      <c r="H2120" s="17">
        <f>VLOOKUP($A2120,'Medical Examinations'!$A$2:$J$2336,7,FALSE)</f>
        <v>0</v>
      </c>
      <c r="I2120" t="str">
        <f>VLOOKUP($A2120,'Medical Examinations'!$A$2:$J$2336,8,FALSE)</f>
        <v>No</v>
      </c>
      <c r="J2120" t="str">
        <f>VLOOKUP($A2120,'Medical Examinations'!$A$2:$J$2336,9,FALSE)</f>
        <v>Normal Weight</v>
      </c>
      <c r="K2120" t="str">
        <f>VLOOKUP($A2120,'Medical Examinations'!$A$2:$J$2336,10,FALSE)</f>
        <v>Normal</v>
      </c>
      <c r="L2120" s="18">
        <f>VLOOKUP($A2120,'Hospitalisation Details'!$A$2:$H$2345,2,FALSE)</f>
        <v>34604</v>
      </c>
      <c r="M2120" s="13">
        <f>VLOOKUP($A2120,'Hospitalisation Details'!$A$2:$H$2345,4,FALSE)</f>
        <v>2170.08</v>
      </c>
      <c r="N2120" t="str">
        <f>VLOOKUP($A2120,'Hospitalisation Details'!$A$2:$H$2345,5,FALSE)</f>
        <v>tier - 2</v>
      </c>
      <c r="O2120" t="str">
        <f>VLOOKUP($A2120,'Hospitalisation Details'!$A$2:$H$2345,6,FALSE)</f>
        <v>tier - 2</v>
      </c>
      <c r="P2120" t="str">
        <f>VLOOKUP($A2120,'Hospitalisation Details'!$A$2:$H$2345,7,FALSE)</f>
        <v>R1013</v>
      </c>
      <c r="Q2120" s="17">
        <f>VLOOKUP($A2120,'Hospitalisation Details'!$A$2:$H$2345,8,FALSE)</f>
        <v>28</v>
      </c>
    </row>
    <row r="2121" spans="1:17" x14ac:dyDescent="0.25">
      <c r="A2121" t="str">
        <f>'Customer Names'!A2121</f>
        <v>Id2120</v>
      </c>
      <c r="B2121" t="str">
        <f>VLOOKUP($A2121,'Customer Names'!$A$2:$D$2336,3,FALSE)</f>
        <v>Kara</v>
      </c>
      <c r="C2121" s="16">
        <f>VLOOKUP($A2121,'Medical Examinations'!$A$2:$J$2336,2,FALSE)</f>
        <v>36</v>
      </c>
      <c r="D2121" s="16">
        <f>VLOOKUP($A2121,'Medical Examinations'!$A$2:$J$2336,3,FALSE)</f>
        <v>4.66</v>
      </c>
      <c r="E2121" t="str">
        <f>VLOOKUP($A2121,'Medical Examinations'!$A$2:$J$2336,4,FALSE)</f>
        <v>No</v>
      </c>
      <c r="F2121" t="str">
        <f>VLOOKUP($A2121,'Medical Examinations'!$A$2:$J$2336,5,FALSE)</f>
        <v>yes</v>
      </c>
      <c r="G2121" t="str">
        <f>VLOOKUP($A2121,'Medical Examinations'!$A$2:$J$2336,6,FALSE)</f>
        <v>No</v>
      </c>
      <c r="H2121" s="17">
        <f>VLOOKUP($A2121,'Medical Examinations'!$A$2:$J$2336,7,FALSE)</f>
        <v>1</v>
      </c>
      <c r="I2121" t="str">
        <f>VLOOKUP($A2121,'Medical Examinations'!$A$2:$J$2336,8,FALSE)</f>
        <v>No</v>
      </c>
      <c r="J2121" t="str">
        <f>VLOOKUP($A2121,'Medical Examinations'!$A$2:$J$2336,9,FALSE)</f>
        <v>Obesity</v>
      </c>
      <c r="K2121" t="str">
        <f>VLOOKUP($A2121,'Medical Examinations'!$A$2:$J$2336,10,FALSE)</f>
        <v>Normal</v>
      </c>
      <c r="L2121" s="18">
        <f>VLOOKUP($A2121,'Hospitalisation Details'!$A$2:$H$2345,2,FALSE)</f>
        <v>36761</v>
      </c>
      <c r="M2121" s="13">
        <f>VLOOKUP($A2121,'Hospitalisation Details'!$A$2:$H$2345,4,FALSE)</f>
        <v>2166.73</v>
      </c>
      <c r="N2121" t="str">
        <f>VLOOKUP($A2121,'Hospitalisation Details'!$A$2:$H$2345,5,FALSE)</f>
        <v>tier - 2</v>
      </c>
      <c r="O2121" t="str">
        <f>VLOOKUP($A2121,'Hospitalisation Details'!$A$2:$H$2345,6,FALSE)</f>
        <v>tier - 2</v>
      </c>
      <c r="P2121" t="str">
        <f>VLOOKUP($A2121,'Hospitalisation Details'!$A$2:$H$2345,7,FALSE)</f>
        <v>R1011</v>
      </c>
      <c r="Q2121" s="17">
        <f>VLOOKUP($A2121,'Hospitalisation Details'!$A$2:$H$2345,8,FALSE)</f>
        <v>22</v>
      </c>
    </row>
    <row r="2122" spans="1:17" x14ac:dyDescent="0.25">
      <c r="A2122" t="str">
        <f>'Customer Names'!A2122</f>
        <v>Id2121</v>
      </c>
      <c r="B2122" t="str">
        <f>VLOOKUP($A2122,'Customer Names'!$A$2:$D$2336,3,FALSE)</f>
        <v>Sarah S</v>
      </c>
      <c r="C2122" s="16">
        <f>VLOOKUP($A2122,'Medical Examinations'!$A$2:$J$2336,2,FALSE)</f>
        <v>28.82</v>
      </c>
      <c r="D2122" s="16">
        <f>VLOOKUP($A2122,'Medical Examinations'!$A$2:$J$2336,3,FALSE)</f>
        <v>5.59</v>
      </c>
      <c r="E2122" t="str">
        <f>VLOOKUP($A2122,'Medical Examinations'!$A$2:$J$2336,4,FALSE)</f>
        <v>No</v>
      </c>
      <c r="F2122" t="str">
        <f>VLOOKUP($A2122,'Medical Examinations'!$A$2:$J$2336,5,FALSE)</f>
        <v>yes</v>
      </c>
      <c r="G2122" t="str">
        <f>VLOOKUP($A2122,'Medical Examinations'!$A$2:$J$2336,6,FALSE)</f>
        <v>No</v>
      </c>
      <c r="H2122" s="17">
        <f>VLOOKUP($A2122,'Medical Examinations'!$A$2:$J$2336,7,FALSE)</f>
        <v>1</v>
      </c>
      <c r="I2122" t="str">
        <f>VLOOKUP($A2122,'Medical Examinations'!$A$2:$J$2336,8,FALSE)</f>
        <v>No</v>
      </c>
      <c r="J2122" t="str">
        <f>VLOOKUP($A2122,'Medical Examinations'!$A$2:$J$2336,9,FALSE)</f>
        <v>Overweight</v>
      </c>
      <c r="K2122" t="str">
        <f>VLOOKUP($A2122,'Medical Examinations'!$A$2:$J$2336,10,FALSE)</f>
        <v>Normal</v>
      </c>
      <c r="L2122" s="18">
        <f>VLOOKUP($A2122,'Hospitalisation Details'!$A$2:$H$2345,2,FALSE)</f>
        <v>36870</v>
      </c>
      <c r="M2122" s="13">
        <f>VLOOKUP($A2122,'Hospitalisation Details'!$A$2:$H$2345,4,FALSE)</f>
        <v>2156.75</v>
      </c>
      <c r="N2122" t="str">
        <f>VLOOKUP($A2122,'Hospitalisation Details'!$A$2:$H$2345,5,FALSE)</f>
        <v>tier - 2</v>
      </c>
      <c r="O2122" t="str">
        <f>VLOOKUP($A2122,'Hospitalisation Details'!$A$2:$H$2345,6,FALSE)</f>
        <v>tier - 2</v>
      </c>
      <c r="P2122" t="str">
        <f>VLOOKUP($A2122,'Hospitalisation Details'!$A$2:$H$2345,7,FALSE)</f>
        <v>R1013</v>
      </c>
      <c r="Q2122" s="17">
        <f>VLOOKUP($A2122,'Hospitalisation Details'!$A$2:$H$2345,8,FALSE)</f>
        <v>22</v>
      </c>
    </row>
    <row r="2123" spans="1:17" x14ac:dyDescent="0.25">
      <c r="A2123" t="str">
        <f>'Customer Names'!A2123</f>
        <v>Id2122</v>
      </c>
      <c r="B2123" t="str">
        <f>VLOOKUP($A2123,'Customer Names'!$A$2:$D$2336,3,FALSE)</f>
        <v>Shauna R.</v>
      </c>
      <c r="C2123" s="16">
        <f>VLOOKUP($A2123,'Medical Examinations'!$A$2:$J$2336,2,FALSE)</f>
        <v>28.05</v>
      </c>
      <c r="D2123" s="16">
        <f>VLOOKUP($A2123,'Medical Examinations'!$A$2:$J$2336,3,FALSE)</f>
        <v>6.2</v>
      </c>
      <c r="E2123" t="str">
        <f>VLOOKUP($A2123,'Medical Examinations'!$A$2:$J$2336,4,FALSE)</f>
        <v>No</v>
      </c>
      <c r="F2123" t="str">
        <f>VLOOKUP($A2123,'Medical Examinations'!$A$2:$J$2336,5,FALSE)</f>
        <v>yes</v>
      </c>
      <c r="G2123" t="str">
        <f>VLOOKUP($A2123,'Medical Examinations'!$A$2:$J$2336,6,FALSE)</f>
        <v>No</v>
      </c>
      <c r="H2123" s="17">
        <f>VLOOKUP($A2123,'Medical Examinations'!$A$2:$J$2336,7,FALSE)</f>
        <v>1</v>
      </c>
      <c r="I2123" t="str">
        <f>VLOOKUP($A2123,'Medical Examinations'!$A$2:$J$2336,8,FALSE)</f>
        <v>No</v>
      </c>
      <c r="J2123" t="str">
        <f>VLOOKUP($A2123,'Medical Examinations'!$A$2:$J$2336,9,FALSE)</f>
        <v>Overweight</v>
      </c>
      <c r="K2123" t="str">
        <f>VLOOKUP($A2123,'Medical Examinations'!$A$2:$J$2336,10,FALSE)</f>
        <v>Prediabetes</v>
      </c>
      <c r="L2123" s="18">
        <f>VLOOKUP($A2123,'Hospitalisation Details'!$A$2:$H$2345,2,FALSE)</f>
        <v>36859</v>
      </c>
      <c r="M2123" s="13">
        <f>VLOOKUP($A2123,'Hospitalisation Details'!$A$2:$H$2345,4,FALSE)</f>
        <v>2155.6799999999998</v>
      </c>
      <c r="N2123" t="str">
        <f>VLOOKUP($A2123,'Hospitalisation Details'!$A$2:$H$2345,5,FALSE)</f>
        <v>tier - 2</v>
      </c>
      <c r="O2123" t="str">
        <f>VLOOKUP($A2123,'Hospitalisation Details'!$A$2:$H$2345,6,FALSE)</f>
        <v>tier - 3</v>
      </c>
      <c r="P2123" t="str">
        <f>VLOOKUP($A2123,'Hospitalisation Details'!$A$2:$H$2345,7,FALSE)</f>
        <v>R1013</v>
      </c>
      <c r="Q2123" s="17">
        <f>VLOOKUP($A2123,'Hospitalisation Details'!$A$2:$H$2345,8,FALSE)</f>
        <v>22</v>
      </c>
    </row>
    <row r="2124" spans="1:17" x14ac:dyDescent="0.25">
      <c r="A2124" t="str">
        <f>'Customer Names'!A2124</f>
        <v>Id2123</v>
      </c>
      <c r="B2124" t="str">
        <f>VLOOKUP($A2124,'Customer Names'!$A$2:$D$2336,3,FALSE)</f>
        <v>Lindsay J.</v>
      </c>
      <c r="C2124" s="16">
        <f>VLOOKUP($A2124,'Medical Examinations'!$A$2:$J$2336,2,FALSE)</f>
        <v>27.1</v>
      </c>
      <c r="D2124" s="16">
        <f>VLOOKUP($A2124,'Medical Examinations'!$A$2:$J$2336,3,FALSE)</f>
        <v>4.45</v>
      </c>
      <c r="E2124" t="str">
        <f>VLOOKUP($A2124,'Medical Examinations'!$A$2:$J$2336,4,FALSE)</f>
        <v>No</v>
      </c>
      <c r="F2124" t="str">
        <f>VLOOKUP($A2124,'Medical Examinations'!$A$2:$J$2336,5,FALSE)</f>
        <v>yes</v>
      </c>
      <c r="G2124" t="str">
        <f>VLOOKUP($A2124,'Medical Examinations'!$A$2:$J$2336,6,FALSE)</f>
        <v>No</v>
      </c>
      <c r="H2124" s="17">
        <f>VLOOKUP($A2124,'Medical Examinations'!$A$2:$J$2336,7,FALSE)</f>
        <v>1</v>
      </c>
      <c r="I2124" t="str">
        <f>VLOOKUP($A2124,'Medical Examinations'!$A$2:$J$2336,8,FALSE)</f>
        <v>No</v>
      </c>
      <c r="J2124" t="str">
        <f>VLOOKUP($A2124,'Medical Examinations'!$A$2:$J$2336,9,FALSE)</f>
        <v>Overweight</v>
      </c>
      <c r="K2124" t="str">
        <f>VLOOKUP($A2124,'Medical Examinations'!$A$2:$J$2336,10,FALSE)</f>
        <v>Normal</v>
      </c>
      <c r="L2124" s="18">
        <f>VLOOKUP($A2124,'Hospitalisation Details'!$A$2:$H$2345,2,FALSE)</f>
        <v>36821</v>
      </c>
      <c r="M2124" s="13">
        <f>VLOOKUP($A2124,'Hospitalisation Details'!$A$2:$H$2345,4,FALSE)</f>
        <v>2154.36</v>
      </c>
      <c r="N2124" t="str">
        <f>VLOOKUP($A2124,'Hospitalisation Details'!$A$2:$H$2345,5,FALSE)</f>
        <v>tier - 2</v>
      </c>
      <c r="O2124" t="str">
        <f>VLOOKUP($A2124,'Hospitalisation Details'!$A$2:$H$2345,6,FALSE)</f>
        <v>tier - 2</v>
      </c>
      <c r="P2124" t="str">
        <f>VLOOKUP($A2124,'Hospitalisation Details'!$A$2:$H$2345,7,FALSE)</f>
        <v>R1011</v>
      </c>
      <c r="Q2124" s="17">
        <f>VLOOKUP($A2124,'Hospitalisation Details'!$A$2:$H$2345,8,FALSE)</f>
        <v>22</v>
      </c>
    </row>
    <row r="2125" spans="1:17" x14ac:dyDescent="0.25">
      <c r="A2125" t="str">
        <f>'Customer Names'!A2125</f>
        <v>Id2124</v>
      </c>
      <c r="B2125" t="str">
        <f>VLOOKUP($A2125,'Customer Names'!$A$2:$D$2336,3,FALSE)</f>
        <v>Danya A.</v>
      </c>
      <c r="C2125" s="16">
        <f>VLOOKUP($A2125,'Medical Examinations'!$A$2:$J$2336,2,FALSE)</f>
        <v>24.3</v>
      </c>
      <c r="D2125" s="16">
        <f>VLOOKUP($A2125,'Medical Examinations'!$A$2:$J$2336,3,FALSE)</f>
        <v>6.1</v>
      </c>
      <c r="E2125" t="str">
        <f>VLOOKUP($A2125,'Medical Examinations'!$A$2:$J$2336,4,FALSE)</f>
        <v>yes</v>
      </c>
      <c r="F2125" t="str">
        <f>VLOOKUP($A2125,'Medical Examinations'!$A$2:$J$2336,5,FALSE)</f>
        <v>yes</v>
      </c>
      <c r="G2125" t="str">
        <f>VLOOKUP($A2125,'Medical Examinations'!$A$2:$J$2336,6,FALSE)</f>
        <v>No</v>
      </c>
      <c r="H2125" s="17">
        <f>VLOOKUP($A2125,'Medical Examinations'!$A$2:$J$2336,7,FALSE)</f>
        <v>1</v>
      </c>
      <c r="I2125" t="str">
        <f>VLOOKUP($A2125,'Medical Examinations'!$A$2:$J$2336,8,FALSE)</f>
        <v>No</v>
      </c>
      <c r="J2125" t="str">
        <f>VLOOKUP($A2125,'Medical Examinations'!$A$2:$J$2336,9,FALSE)</f>
        <v>Normal Weight</v>
      </c>
      <c r="K2125" t="str">
        <f>VLOOKUP($A2125,'Medical Examinations'!$A$2:$J$2336,10,FALSE)</f>
        <v>Prediabetes</v>
      </c>
      <c r="L2125" s="18">
        <f>VLOOKUP($A2125,'Hospitalisation Details'!$A$2:$H$2345,2,FALSE)</f>
        <v>36887</v>
      </c>
      <c r="M2125" s="13">
        <f>VLOOKUP($A2125,'Hospitalisation Details'!$A$2:$H$2345,4,FALSE)</f>
        <v>2150.4699999999998</v>
      </c>
      <c r="N2125" t="str">
        <f>VLOOKUP($A2125,'Hospitalisation Details'!$A$2:$H$2345,5,FALSE)</f>
        <v>tier - 2</v>
      </c>
      <c r="O2125" t="str">
        <f>VLOOKUP($A2125,'Hospitalisation Details'!$A$2:$H$2345,6,FALSE)</f>
        <v>tier - 3</v>
      </c>
      <c r="P2125" t="str">
        <f>VLOOKUP($A2125,'Hospitalisation Details'!$A$2:$H$2345,7,FALSE)</f>
        <v>R1011</v>
      </c>
      <c r="Q2125" s="17">
        <f>VLOOKUP($A2125,'Hospitalisation Details'!$A$2:$H$2345,8,FALSE)</f>
        <v>22</v>
      </c>
    </row>
    <row r="2126" spans="1:17" x14ac:dyDescent="0.25">
      <c r="A2126" t="str">
        <f>'Customer Names'!A2126</f>
        <v>Id2125</v>
      </c>
      <c r="B2126" t="str">
        <f>VLOOKUP($A2126,'Customer Names'!$A$2:$D$2336,3,FALSE)</f>
        <v>Lorraine</v>
      </c>
      <c r="C2126" s="16">
        <f>VLOOKUP($A2126,'Medical Examinations'!$A$2:$J$2336,2,FALSE)</f>
        <v>30.72</v>
      </c>
      <c r="D2126" s="16">
        <f>VLOOKUP($A2126,'Medical Examinations'!$A$2:$J$2336,3,FALSE)</f>
        <v>6.06</v>
      </c>
      <c r="E2126" t="str">
        <f>VLOOKUP($A2126,'Medical Examinations'!$A$2:$J$2336,4,FALSE)</f>
        <v>No</v>
      </c>
      <c r="F2126" t="str">
        <f>VLOOKUP($A2126,'Medical Examinations'!$A$2:$J$2336,5,FALSE)</f>
        <v>yes</v>
      </c>
      <c r="G2126" t="str">
        <f>VLOOKUP($A2126,'Medical Examinations'!$A$2:$J$2336,6,FALSE)</f>
        <v>No</v>
      </c>
      <c r="H2126" s="17">
        <f>VLOOKUP($A2126,'Medical Examinations'!$A$2:$J$2336,7,FALSE)</f>
        <v>1</v>
      </c>
      <c r="I2126" t="str">
        <f>VLOOKUP($A2126,'Medical Examinations'!$A$2:$J$2336,8,FALSE)</f>
        <v>No</v>
      </c>
      <c r="J2126" t="str">
        <f>VLOOKUP($A2126,'Medical Examinations'!$A$2:$J$2336,9,FALSE)</f>
        <v>Obesity</v>
      </c>
      <c r="K2126" t="str">
        <f>VLOOKUP($A2126,'Medical Examinations'!$A$2:$J$2336,10,FALSE)</f>
        <v>Prediabetes</v>
      </c>
      <c r="L2126" s="18">
        <f>VLOOKUP($A2126,'Hospitalisation Details'!$A$2:$H$2345,2,FALSE)</f>
        <v>38264</v>
      </c>
      <c r="M2126" s="13">
        <f>VLOOKUP($A2126,'Hospitalisation Details'!$A$2:$H$2345,4,FALSE)</f>
        <v>2144.85</v>
      </c>
      <c r="N2126" t="str">
        <f>VLOOKUP($A2126,'Hospitalisation Details'!$A$2:$H$2345,5,FALSE)</f>
        <v>tier - 2</v>
      </c>
      <c r="O2126" t="str">
        <f>VLOOKUP($A2126,'Hospitalisation Details'!$A$2:$H$2345,6,FALSE)</f>
        <v>tier - 1</v>
      </c>
      <c r="P2126" t="str">
        <f>VLOOKUP($A2126,'Hospitalisation Details'!$A$2:$H$2345,7,FALSE)</f>
        <v>R1011</v>
      </c>
      <c r="Q2126" s="17">
        <f>VLOOKUP($A2126,'Hospitalisation Details'!$A$2:$H$2345,8,FALSE)</f>
        <v>18</v>
      </c>
    </row>
    <row r="2127" spans="1:17" x14ac:dyDescent="0.25">
      <c r="A2127" t="str">
        <f>'Customer Names'!A2127</f>
        <v>Id2126</v>
      </c>
      <c r="B2127" t="str">
        <f>VLOOKUP($A2127,'Customer Names'!$A$2:$D$2336,3,FALSE)</f>
        <v>Jennifer L.</v>
      </c>
      <c r="C2127" s="16">
        <f>VLOOKUP($A2127,'Medical Examinations'!$A$2:$J$2336,2,FALSE)</f>
        <v>37.43</v>
      </c>
      <c r="D2127" s="16">
        <f>VLOOKUP($A2127,'Medical Examinations'!$A$2:$J$2336,3,FALSE)</f>
        <v>4.5599999999999996</v>
      </c>
      <c r="E2127" t="str">
        <f>VLOOKUP($A2127,'Medical Examinations'!$A$2:$J$2336,4,FALSE)</f>
        <v>No</v>
      </c>
      <c r="F2127" t="str">
        <f>VLOOKUP($A2127,'Medical Examinations'!$A$2:$J$2336,5,FALSE)</f>
        <v>No</v>
      </c>
      <c r="G2127" t="str">
        <f>VLOOKUP($A2127,'Medical Examinations'!$A$2:$J$2336,6,FALSE)</f>
        <v>Yes</v>
      </c>
      <c r="H2127" s="17">
        <f>VLOOKUP($A2127,'Medical Examinations'!$A$2:$J$2336,7,FALSE)</f>
        <v>1</v>
      </c>
      <c r="I2127" t="str">
        <f>VLOOKUP($A2127,'Medical Examinations'!$A$2:$J$2336,8,FALSE)</f>
        <v>No</v>
      </c>
      <c r="J2127" t="str">
        <f>VLOOKUP($A2127,'Medical Examinations'!$A$2:$J$2336,9,FALSE)</f>
        <v>Obesity</v>
      </c>
      <c r="K2127" t="str">
        <f>VLOOKUP($A2127,'Medical Examinations'!$A$2:$J$2336,10,FALSE)</f>
        <v>Normal</v>
      </c>
      <c r="L2127" s="18">
        <f>VLOOKUP($A2127,'Hospitalisation Details'!$A$2:$H$2345,2,FALSE)</f>
        <v>37852</v>
      </c>
      <c r="M2127" s="13">
        <f>VLOOKUP($A2127,'Hospitalisation Details'!$A$2:$H$2345,4,FALSE)</f>
        <v>2138.0700000000002</v>
      </c>
      <c r="N2127" t="str">
        <f>VLOOKUP($A2127,'Hospitalisation Details'!$A$2:$H$2345,5,FALSE)</f>
        <v>tier - 2</v>
      </c>
      <c r="O2127" t="str">
        <f>VLOOKUP($A2127,'Hospitalisation Details'!$A$2:$H$2345,6,FALSE)</f>
        <v>tier - 1</v>
      </c>
      <c r="P2127" t="str">
        <f>VLOOKUP($A2127,'Hospitalisation Details'!$A$2:$H$2345,7,FALSE)</f>
        <v>R1012</v>
      </c>
      <c r="Q2127" s="17">
        <f>VLOOKUP($A2127,'Hospitalisation Details'!$A$2:$H$2345,8,FALSE)</f>
        <v>19</v>
      </c>
    </row>
    <row r="2128" spans="1:17" x14ac:dyDescent="0.25">
      <c r="A2128" t="str">
        <f>'Customer Names'!A2128</f>
        <v>Id2127</v>
      </c>
      <c r="B2128" t="str">
        <f>VLOOKUP($A2128,'Customer Names'!$A$2:$D$2336,3,FALSE)</f>
        <v>Jesus Sr.</v>
      </c>
      <c r="C2128" s="16">
        <f>VLOOKUP($A2128,'Medical Examinations'!$A$2:$J$2336,2,FALSE)</f>
        <v>25.74</v>
      </c>
      <c r="D2128" s="16">
        <f>VLOOKUP($A2128,'Medical Examinations'!$A$2:$J$2336,3,FALSE)</f>
        <v>6.41</v>
      </c>
      <c r="E2128" t="str">
        <f>VLOOKUP($A2128,'Medical Examinations'!$A$2:$J$2336,4,FALSE)</f>
        <v>yes</v>
      </c>
      <c r="F2128" t="str">
        <f>VLOOKUP($A2128,'Medical Examinations'!$A$2:$J$2336,5,FALSE)</f>
        <v>No</v>
      </c>
      <c r="G2128" t="str">
        <f>VLOOKUP($A2128,'Medical Examinations'!$A$2:$J$2336,6,FALSE)</f>
        <v>Yes</v>
      </c>
      <c r="H2128" s="17">
        <f>VLOOKUP($A2128,'Medical Examinations'!$A$2:$J$2336,7,FALSE)</f>
        <v>1</v>
      </c>
      <c r="I2128" t="str">
        <f>VLOOKUP($A2128,'Medical Examinations'!$A$2:$J$2336,8,FALSE)</f>
        <v>No</v>
      </c>
      <c r="J2128" t="str">
        <f>VLOOKUP($A2128,'Medical Examinations'!$A$2:$J$2336,9,FALSE)</f>
        <v>Overweight</v>
      </c>
      <c r="K2128" t="str">
        <f>VLOOKUP($A2128,'Medical Examinations'!$A$2:$J$2336,10,FALSE)</f>
        <v>Prediabetes</v>
      </c>
      <c r="L2128" s="18">
        <f>VLOOKUP($A2128,'Hospitalisation Details'!$A$2:$H$2345,2,FALSE)</f>
        <v>35676</v>
      </c>
      <c r="M2128" s="13">
        <f>VLOOKUP($A2128,'Hospitalisation Details'!$A$2:$H$2345,4,FALSE)</f>
        <v>2137.65</v>
      </c>
      <c r="N2128" t="str">
        <f>VLOOKUP($A2128,'Hospitalisation Details'!$A$2:$H$2345,5,FALSE)</f>
        <v>tier - 3</v>
      </c>
      <c r="O2128" t="str">
        <f>VLOOKUP($A2128,'Hospitalisation Details'!$A$2:$H$2345,6,FALSE)</f>
        <v>tier - 1</v>
      </c>
      <c r="P2128" t="str">
        <f>VLOOKUP($A2128,'Hospitalisation Details'!$A$2:$H$2345,7,FALSE)</f>
        <v>R1013</v>
      </c>
      <c r="Q2128" s="17">
        <f>VLOOKUP($A2128,'Hospitalisation Details'!$A$2:$H$2345,8,FALSE)</f>
        <v>25</v>
      </c>
    </row>
    <row r="2129" spans="1:17" x14ac:dyDescent="0.25">
      <c r="A2129" t="str">
        <f>'Customer Names'!A2129</f>
        <v>Id2128</v>
      </c>
      <c r="B2129" t="str">
        <f>VLOOKUP($A2129,'Customer Names'!$A$2:$D$2336,3,FALSE)</f>
        <v>Kristen</v>
      </c>
      <c r="C2129" s="16">
        <f>VLOOKUP($A2129,'Medical Examinations'!$A$2:$J$2336,2,FALSE)</f>
        <v>36.575000000000003</v>
      </c>
      <c r="D2129" s="16">
        <f>VLOOKUP($A2129,'Medical Examinations'!$A$2:$J$2336,3,FALSE)</f>
        <v>5.57</v>
      </c>
      <c r="E2129" t="str">
        <f>VLOOKUP($A2129,'Medical Examinations'!$A$2:$J$2336,4,FALSE)</f>
        <v>No</v>
      </c>
      <c r="F2129" t="str">
        <f>VLOOKUP($A2129,'Medical Examinations'!$A$2:$J$2336,5,FALSE)</f>
        <v>No</v>
      </c>
      <c r="G2129" t="str">
        <f>VLOOKUP($A2129,'Medical Examinations'!$A$2:$J$2336,6,FALSE)</f>
        <v>Yes</v>
      </c>
      <c r="H2129" s="17">
        <f>VLOOKUP($A2129,'Medical Examinations'!$A$2:$J$2336,7,FALSE)</f>
        <v>1</v>
      </c>
      <c r="I2129" t="str">
        <f>VLOOKUP($A2129,'Medical Examinations'!$A$2:$J$2336,8,FALSE)</f>
        <v>No</v>
      </c>
      <c r="J2129" t="str">
        <f>VLOOKUP($A2129,'Medical Examinations'!$A$2:$J$2336,9,FALSE)</f>
        <v>Obesity</v>
      </c>
      <c r="K2129" t="str">
        <f>VLOOKUP($A2129,'Medical Examinations'!$A$2:$J$2336,10,FALSE)</f>
        <v>Normal</v>
      </c>
      <c r="L2129" s="18">
        <f>VLOOKUP($A2129,'Hospitalisation Details'!$A$2:$H$2345,2,FALSE)</f>
        <v>37890</v>
      </c>
      <c r="M2129" s="13">
        <f>VLOOKUP($A2129,'Hospitalisation Details'!$A$2:$H$2345,4,FALSE)</f>
        <v>2136.88</v>
      </c>
      <c r="N2129" t="str">
        <f>VLOOKUP($A2129,'Hospitalisation Details'!$A$2:$H$2345,5,FALSE)</f>
        <v>tier - 2</v>
      </c>
      <c r="O2129" t="str">
        <f>VLOOKUP($A2129,'Hospitalisation Details'!$A$2:$H$2345,6,FALSE)</f>
        <v>tier - 2</v>
      </c>
      <c r="P2129" t="str">
        <f>VLOOKUP($A2129,'Hospitalisation Details'!$A$2:$H$2345,7,FALSE)</f>
        <v>R1012</v>
      </c>
      <c r="Q2129" s="17">
        <f>VLOOKUP($A2129,'Hospitalisation Details'!$A$2:$H$2345,8,FALSE)</f>
        <v>19</v>
      </c>
    </row>
    <row r="2130" spans="1:17" x14ac:dyDescent="0.25">
      <c r="A2130" t="str">
        <f>'Customer Names'!A2130</f>
        <v>Id2129</v>
      </c>
      <c r="B2130" t="str">
        <f>VLOOKUP($A2130,'Customer Names'!$A$2:$D$2336,3,FALSE)</f>
        <v>Catherine C.</v>
      </c>
      <c r="C2130" s="16">
        <f>VLOOKUP($A2130,'Medical Examinations'!$A$2:$J$2336,2,FALSE)</f>
        <v>35.15</v>
      </c>
      <c r="D2130" s="16">
        <f>VLOOKUP($A2130,'Medical Examinations'!$A$2:$J$2336,3,FALSE)</f>
        <v>5.47</v>
      </c>
      <c r="E2130" t="str">
        <f>VLOOKUP($A2130,'Medical Examinations'!$A$2:$J$2336,4,FALSE)</f>
        <v>No</v>
      </c>
      <c r="F2130" t="str">
        <f>VLOOKUP($A2130,'Medical Examinations'!$A$2:$J$2336,5,FALSE)</f>
        <v>No</v>
      </c>
      <c r="G2130" t="str">
        <f>VLOOKUP($A2130,'Medical Examinations'!$A$2:$J$2336,6,FALSE)</f>
        <v>Yes</v>
      </c>
      <c r="H2130" s="17">
        <f>VLOOKUP($A2130,'Medical Examinations'!$A$2:$J$2336,7,FALSE)</f>
        <v>1</v>
      </c>
      <c r="I2130" t="str">
        <f>VLOOKUP($A2130,'Medical Examinations'!$A$2:$J$2336,8,FALSE)</f>
        <v>No</v>
      </c>
      <c r="J2130" t="str">
        <f>VLOOKUP($A2130,'Medical Examinations'!$A$2:$J$2336,9,FALSE)</f>
        <v>Obesity</v>
      </c>
      <c r="K2130" t="str">
        <f>VLOOKUP($A2130,'Medical Examinations'!$A$2:$J$2336,10,FALSE)</f>
        <v>Normal</v>
      </c>
      <c r="L2130" s="18">
        <f>VLOOKUP($A2130,'Hospitalisation Details'!$A$2:$H$2345,2,FALSE)</f>
        <v>37865</v>
      </c>
      <c r="M2130" s="13">
        <f>VLOOKUP($A2130,'Hospitalisation Details'!$A$2:$H$2345,4,FALSE)</f>
        <v>2134.9</v>
      </c>
      <c r="N2130" t="str">
        <f>VLOOKUP($A2130,'Hospitalisation Details'!$A$2:$H$2345,5,FALSE)</f>
        <v>tier - 2</v>
      </c>
      <c r="O2130" t="str">
        <f>VLOOKUP($A2130,'Hospitalisation Details'!$A$2:$H$2345,6,FALSE)</f>
        <v>tier - 3</v>
      </c>
      <c r="P2130" t="str">
        <f>VLOOKUP($A2130,'Hospitalisation Details'!$A$2:$H$2345,7,FALSE)</f>
        <v>R1012</v>
      </c>
      <c r="Q2130" s="17">
        <f>VLOOKUP($A2130,'Hospitalisation Details'!$A$2:$H$2345,8,FALSE)</f>
        <v>19</v>
      </c>
    </row>
    <row r="2131" spans="1:17" x14ac:dyDescent="0.25">
      <c r="A2131" t="str">
        <f>'Customer Names'!A2131</f>
        <v>Id2130</v>
      </c>
      <c r="B2131" t="str">
        <f>VLOOKUP($A2131,'Customer Names'!$A$2:$D$2336,3,FALSE)</f>
        <v>Paula</v>
      </c>
      <c r="C2131" s="16">
        <f>VLOOKUP($A2131,'Medical Examinations'!$A$2:$J$2336,2,FALSE)</f>
        <v>32.11</v>
      </c>
      <c r="D2131" s="16">
        <f>VLOOKUP($A2131,'Medical Examinations'!$A$2:$J$2336,3,FALSE)</f>
        <v>4.43</v>
      </c>
      <c r="E2131" t="str">
        <f>VLOOKUP($A2131,'Medical Examinations'!$A$2:$J$2336,4,FALSE)</f>
        <v>No</v>
      </c>
      <c r="F2131" t="str">
        <f>VLOOKUP($A2131,'Medical Examinations'!$A$2:$J$2336,5,FALSE)</f>
        <v>No</v>
      </c>
      <c r="G2131" t="str">
        <f>VLOOKUP($A2131,'Medical Examinations'!$A$2:$J$2336,6,FALSE)</f>
        <v>Yes</v>
      </c>
      <c r="H2131" s="17">
        <f>VLOOKUP($A2131,'Medical Examinations'!$A$2:$J$2336,7,FALSE)</f>
        <v>1</v>
      </c>
      <c r="I2131" t="str">
        <f>VLOOKUP($A2131,'Medical Examinations'!$A$2:$J$2336,8,FALSE)</f>
        <v>No</v>
      </c>
      <c r="J2131" t="str">
        <f>VLOOKUP($A2131,'Medical Examinations'!$A$2:$J$2336,9,FALSE)</f>
        <v>Obesity</v>
      </c>
      <c r="K2131" t="str">
        <f>VLOOKUP($A2131,'Medical Examinations'!$A$2:$J$2336,10,FALSE)</f>
        <v>Normal</v>
      </c>
      <c r="L2131" s="18">
        <f>VLOOKUP($A2131,'Hospitalisation Details'!$A$2:$H$2345,2,FALSE)</f>
        <v>37977</v>
      </c>
      <c r="M2131" s="13">
        <f>VLOOKUP($A2131,'Hospitalisation Details'!$A$2:$H$2345,4,FALSE)</f>
        <v>2130.6799999999998</v>
      </c>
      <c r="N2131" t="str">
        <f>VLOOKUP($A2131,'Hospitalisation Details'!$A$2:$H$2345,5,FALSE)</f>
        <v>tier - 2</v>
      </c>
      <c r="O2131" t="str">
        <f>VLOOKUP($A2131,'Hospitalisation Details'!$A$2:$H$2345,6,FALSE)</f>
        <v>tier - 3</v>
      </c>
      <c r="P2131" t="str">
        <f>VLOOKUP($A2131,'Hospitalisation Details'!$A$2:$H$2345,7,FALSE)</f>
        <v>R1012</v>
      </c>
      <c r="Q2131" s="17">
        <f>VLOOKUP($A2131,'Hospitalisation Details'!$A$2:$H$2345,8,FALSE)</f>
        <v>19</v>
      </c>
    </row>
    <row r="2132" spans="1:17" x14ac:dyDescent="0.25">
      <c r="A2132" t="str">
        <f>'Customer Names'!A2132</f>
        <v>Id2131</v>
      </c>
      <c r="B2132" t="str">
        <f>VLOOKUP($A2132,'Customer Names'!$A$2:$D$2336,3,FALSE)</f>
        <v>Evan</v>
      </c>
      <c r="C2132" s="16">
        <f>VLOOKUP($A2132,'Medical Examinations'!$A$2:$J$2336,2,FALSE)</f>
        <v>30.495000000000001</v>
      </c>
      <c r="D2132" s="16">
        <f>VLOOKUP($A2132,'Medical Examinations'!$A$2:$J$2336,3,FALSE)</f>
        <v>4.95</v>
      </c>
      <c r="E2132" t="str">
        <f>VLOOKUP($A2132,'Medical Examinations'!$A$2:$J$2336,4,FALSE)</f>
        <v>No</v>
      </c>
      <c r="F2132" t="str">
        <f>VLOOKUP($A2132,'Medical Examinations'!$A$2:$J$2336,5,FALSE)</f>
        <v>No</v>
      </c>
      <c r="G2132" t="str">
        <f>VLOOKUP($A2132,'Medical Examinations'!$A$2:$J$2336,6,FALSE)</f>
        <v>Yes</v>
      </c>
      <c r="H2132" s="17">
        <f>VLOOKUP($A2132,'Medical Examinations'!$A$2:$J$2336,7,FALSE)</f>
        <v>1</v>
      </c>
      <c r="I2132" t="str">
        <f>VLOOKUP($A2132,'Medical Examinations'!$A$2:$J$2336,8,FALSE)</f>
        <v>No</v>
      </c>
      <c r="J2132" t="str">
        <f>VLOOKUP($A2132,'Medical Examinations'!$A$2:$J$2336,9,FALSE)</f>
        <v>Obesity</v>
      </c>
      <c r="K2132" t="str">
        <f>VLOOKUP($A2132,'Medical Examinations'!$A$2:$J$2336,10,FALSE)</f>
        <v>Normal</v>
      </c>
      <c r="L2132" s="18">
        <f>VLOOKUP($A2132,'Hospitalisation Details'!$A$2:$H$2345,2,FALSE)</f>
        <v>37863</v>
      </c>
      <c r="M2132" s="13">
        <f>VLOOKUP($A2132,'Hospitalisation Details'!$A$2:$H$2345,4,FALSE)</f>
        <v>2128.4299999999998</v>
      </c>
      <c r="N2132" t="str">
        <f>VLOOKUP($A2132,'Hospitalisation Details'!$A$2:$H$2345,5,FALSE)</f>
        <v>tier - 2</v>
      </c>
      <c r="O2132" t="str">
        <f>VLOOKUP($A2132,'Hospitalisation Details'!$A$2:$H$2345,6,FALSE)</f>
        <v>tier - 1</v>
      </c>
      <c r="P2132" t="str">
        <f>VLOOKUP($A2132,'Hospitalisation Details'!$A$2:$H$2345,7,FALSE)</f>
        <v>R1012</v>
      </c>
      <c r="Q2132" s="17">
        <f>VLOOKUP($A2132,'Hospitalisation Details'!$A$2:$H$2345,8,FALSE)</f>
        <v>19</v>
      </c>
    </row>
    <row r="2133" spans="1:17" x14ac:dyDescent="0.25">
      <c r="A2133" t="str">
        <f>'Customer Names'!A2133</f>
        <v>Id2132</v>
      </c>
      <c r="B2133" t="str">
        <f>VLOOKUP($A2133,'Customer Names'!$A$2:$D$2336,3,FALSE)</f>
        <v>Nathan J</v>
      </c>
      <c r="C2133" s="16">
        <f>VLOOKUP($A2133,'Medical Examinations'!$A$2:$J$2336,2,FALSE)</f>
        <v>29.24</v>
      </c>
      <c r="D2133" s="16">
        <f>VLOOKUP($A2133,'Medical Examinations'!$A$2:$J$2336,3,FALSE)</f>
        <v>4.04</v>
      </c>
      <c r="E2133" t="str">
        <f>VLOOKUP($A2133,'Medical Examinations'!$A$2:$J$2336,4,FALSE)</f>
        <v>No</v>
      </c>
      <c r="F2133" t="str">
        <f>VLOOKUP($A2133,'Medical Examinations'!$A$2:$J$2336,5,FALSE)</f>
        <v>yes</v>
      </c>
      <c r="G2133" t="str">
        <f>VLOOKUP($A2133,'Medical Examinations'!$A$2:$J$2336,6,FALSE)</f>
        <v>No</v>
      </c>
      <c r="H2133" s="17">
        <f>VLOOKUP($A2133,'Medical Examinations'!$A$2:$J$2336,7,FALSE)</f>
        <v>1</v>
      </c>
      <c r="I2133" t="str">
        <f>VLOOKUP($A2133,'Medical Examinations'!$A$2:$J$2336,8,FALSE)</f>
        <v>No</v>
      </c>
      <c r="J2133" t="str">
        <f>VLOOKUP($A2133,'Medical Examinations'!$A$2:$J$2336,9,FALSE)</f>
        <v>Overweight</v>
      </c>
      <c r="K2133" t="str">
        <f>VLOOKUP($A2133,'Medical Examinations'!$A$2:$J$2336,10,FALSE)</f>
        <v>Normal</v>
      </c>
      <c r="L2133" s="18">
        <f>VLOOKUP($A2133,'Hospitalisation Details'!$A$2:$H$2345,2,FALSE)</f>
        <v>38295</v>
      </c>
      <c r="M2133" s="13">
        <f>VLOOKUP($A2133,'Hospitalisation Details'!$A$2:$H$2345,4,FALSE)</f>
        <v>2118.61</v>
      </c>
      <c r="N2133" t="str">
        <f>VLOOKUP($A2133,'Hospitalisation Details'!$A$2:$H$2345,5,FALSE)</f>
        <v>tier - 2</v>
      </c>
      <c r="O2133" t="str">
        <f>VLOOKUP($A2133,'Hospitalisation Details'!$A$2:$H$2345,6,FALSE)</f>
        <v>tier - 1</v>
      </c>
      <c r="P2133" t="str">
        <f>VLOOKUP($A2133,'Hospitalisation Details'!$A$2:$H$2345,7,FALSE)</f>
        <v>R1012</v>
      </c>
      <c r="Q2133" s="17">
        <f>VLOOKUP($A2133,'Hospitalisation Details'!$A$2:$H$2345,8,FALSE)</f>
        <v>18</v>
      </c>
    </row>
    <row r="2134" spans="1:17" x14ac:dyDescent="0.25">
      <c r="A2134" t="str">
        <f>'Customer Names'!A2134</f>
        <v>Id2133</v>
      </c>
      <c r="B2134" t="str">
        <f>VLOOKUP($A2134,'Customer Names'!$A$2:$D$2336,3,FALSE)</f>
        <v>Ashley M</v>
      </c>
      <c r="C2134" s="16">
        <f>VLOOKUP($A2134,'Medical Examinations'!$A$2:$J$2336,2,FALSE)</f>
        <v>22.515000000000001</v>
      </c>
      <c r="D2134" s="16">
        <f>VLOOKUP($A2134,'Medical Examinations'!$A$2:$J$2336,3,FALSE)</f>
        <v>5.93</v>
      </c>
      <c r="E2134" t="str">
        <f>VLOOKUP($A2134,'Medical Examinations'!$A$2:$J$2336,4,FALSE)</f>
        <v>No</v>
      </c>
      <c r="F2134" t="str">
        <f>VLOOKUP($A2134,'Medical Examinations'!$A$2:$J$2336,5,FALSE)</f>
        <v>No</v>
      </c>
      <c r="G2134" t="str">
        <f>VLOOKUP($A2134,'Medical Examinations'!$A$2:$J$2336,6,FALSE)</f>
        <v>Yes</v>
      </c>
      <c r="H2134" s="17">
        <f>VLOOKUP($A2134,'Medical Examinations'!$A$2:$J$2336,7,FALSE)</f>
        <v>1</v>
      </c>
      <c r="I2134" t="str">
        <f>VLOOKUP($A2134,'Medical Examinations'!$A$2:$J$2336,8,FALSE)</f>
        <v>No</v>
      </c>
      <c r="J2134" t="str">
        <f>VLOOKUP($A2134,'Medical Examinations'!$A$2:$J$2336,9,FALSE)</f>
        <v>Normal Weight</v>
      </c>
      <c r="K2134" t="str">
        <f>VLOOKUP($A2134,'Medical Examinations'!$A$2:$J$2336,10,FALSE)</f>
        <v>Prediabetes</v>
      </c>
      <c r="L2134" s="18">
        <f>VLOOKUP($A2134,'Hospitalisation Details'!$A$2:$H$2345,2,FALSE)</f>
        <v>37894</v>
      </c>
      <c r="M2134" s="13">
        <f>VLOOKUP($A2134,'Hospitalisation Details'!$A$2:$H$2345,4,FALSE)</f>
        <v>2117.34</v>
      </c>
      <c r="N2134" t="str">
        <f>VLOOKUP($A2134,'Hospitalisation Details'!$A$2:$H$2345,5,FALSE)</f>
        <v>tier - 2</v>
      </c>
      <c r="O2134" t="str">
        <f>VLOOKUP($A2134,'Hospitalisation Details'!$A$2:$H$2345,6,FALSE)</f>
        <v>tier - 3</v>
      </c>
      <c r="P2134" t="str">
        <f>VLOOKUP($A2134,'Hospitalisation Details'!$A$2:$H$2345,7,FALSE)</f>
        <v>R1012</v>
      </c>
      <c r="Q2134" s="17">
        <f>VLOOKUP($A2134,'Hospitalisation Details'!$A$2:$H$2345,8,FALSE)</f>
        <v>19</v>
      </c>
    </row>
    <row r="2135" spans="1:17" x14ac:dyDescent="0.25">
      <c r="A2135" t="str">
        <f>'Customer Names'!A2135</f>
        <v>Id2134</v>
      </c>
      <c r="B2135" t="str">
        <f>VLOOKUP($A2135,'Customer Names'!$A$2:$D$2336,3,FALSE)</f>
        <v>Jason</v>
      </c>
      <c r="C2135" s="16">
        <f>VLOOKUP($A2135,'Medical Examinations'!$A$2:$J$2336,2,FALSE)</f>
        <v>15.65</v>
      </c>
      <c r="D2135" s="16">
        <f>VLOOKUP($A2135,'Medical Examinations'!$A$2:$J$2336,3,FALSE)</f>
        <v>4.2300000000000004</v>
      </c>
      <c r="E2135" t="str">
        <f>VLOOKUP($A2135,'Medical Examinations'!$A$2:$J$2336,4,FALSE)</f>
        <v>No</v>
      </c>
      <c r="F2135" t="str">
        <f>VLOOKUP($A2135,'Medical Examinations'!$A$2:$J$2336,5,FALSE)</f>
        <v>No</v>
      </c>
      <c r="G2135" t="str">
        <f>VLOOKUP($A2135,'Medical Examinations'!$A$2:$J$2336,6,FALSE)</f>
        <v>No</v>
      </c>
      <c r="H2135" s="17">
        <f>VLOOKUP($A2135,'Medical Examinations'!$A$2:$J$2336,7,FALSE)</f>
        <v>0</v>
      </c>
      <c r="I2135" t="str">
        <f>VLOOKUP($A2135,'Medical Examinations'!$A$2:$J$2336,8,FALSE)</f>
        <v>No</v>
      </c>
      <c r="J2135" t="str">
        <f>VLOOKUP($A2135,'Medical Examinations'!$A$2:$J$2336,9,FALSE)</f>
        <v>Underweight</v>
      </c>
      <c r="K2135" t="str">
        <f>VLOOKUP($A2135,'Medical Examinations'!$A$2:$J$2336,10,FALSE)</f>
        <v>Normal</v>
      </c>
      <c r="L2135" s="18">
        <f>VLOOKUP($A2135,'Hospitalisation Details'!$A$2:$H$2345,2,FALSE)</f>
        <v>32710</v>
      </c>
      <c r="M2135" s="13">
        <f>VLOOKUP($A2135,'Hospitalisation Details'!$A$2:$H$2345,4,FALSE)</f>
        <v>2106.2600000000002</v>
      </c>
      <c r="N2135" t="str">
        <f>VLOOKUP($A2135,'Hospitalisation Details'!$A$2:$H$2345,5,FALSE)</f>
        <v>tier - 2</v>
      </c>
      <c r="O2135" t="str">
        <f>VLOOKUP($A2135,'Hospitalisation Details'!$A$2:$H$2345,6,FALSE)</f>
        <v>tier - 2</v>
      </c>
      <c r="P2135" t="str">
        <f>VLOOKUP($A2135,'Hospitalisation Details'!$A$2:$H$2345,7,FALSE)</f>
        <v>R1013</v>
      </c>
      <c r="Q2135" s="17">
        <f>VLOOKUP($A2135,'Hospitalisation Details'!$A$2:$H$2345,8,FALSE)</f>
        <v>33</v>
      </c>
    </row>
    <row r="2136" spans="1:17" x14ac:dyDescent="0.25">
      <c r="A2136" t="str">
        <f>'Customer Names'!A2136</f>
        <v>Id2135</v>
      </c>
      <c r="B2136" t="str">
        <f>VLOOKUP($A2136,'Customer Names'!$A$2:$D$2336,3,FALSE)</f>
        <v>Marshall</v>
      </c>
      <c r="C2136" s="16">
        <f>VLOOKUP($A2136,'Medical Examinations'!$A$2:$J$2336,2,FALSE)</f>
        <v>27.36</v>
      </c>
      <c r="D2136" s="16">
        <f>VLOOKUP($A2136,'Medical Examinations'!$A$2:$J$2336,3,FALSE)</f>
        <v>5.59</v>
      </c>
      <c r="E2136" t="str">
        <f>VLOOKUP($A2136,'Medical Examinations'!$A$2:$J$2336,4,FALSE)</f>
        <v>yes</v>
      </c>
      <c r="F2136" t="str">
        <f>VLOOKUP($A2136,'Medical Examinations'!$A$2:$J$2336,5,FALSE)</f>
        <v>No</v>
      </c>
      <c r="G2136" t="str">
        <f>VLOOKUP($A2136,'Medical Examinations'!$A$2:$J$2336,6,FALSE)</f>
        <v>No</v>
      </c>
      <c r="H2136" s="17">
        <f>VLOOKUP($A2136,'Medical Examinations'!$A$2:$J$2336,7,FALSE)</f>
        <v>0</v>
      </c>
      <c r="I2136" t="str">
        <f>VLOOKUP($A2136,'Medical Examinations'!$A$2:$J$2336,8,FALSE)</f>
        <v>No</v>
      </c>
      <c r="J2136" t="str">
        <f>VLOOKUP($A2136,'Medical Examinations'!$A$2:$J$2336,9,FALSE)</f>
        <v>Overweight</v>
      </c>
      <c r="K2136" t="str">
        <f>VLOOKUP($A2136,'Medical Examinations'!$A$2:$J$2336,10,FALSE)</f>
        <v>Normal</v>
      </c>
      <c r="L2136" s="18">
        <f>VLOOKUP($A2136,'Hospitalisation Details'!$A$2:$H$2345,2,FALSE)</f>
        <v>37223</v>
      </c>
      <c r="M2136" s="13">
        <f>VLOOKUP($A2136,'Hospitalisation Details'!$A$2:$H$2345,4,FALSE)</f>
        <v>2104.11</v>
      </c>
      <c r="N2136" t="str">
        <f>VLOOKUP($A2136,'Hospitalisation Details'!$A$2:$H$2345,5,FALSE)</f>
        <v>tier - 2</v>
      </c>
      <c r="O2136" t="str">
        <f>VLOOKUP($A2136,'Hospitalisation Details'!$A$2:$H$2345,6,FALSE)</f>
        <v>tier - 1</v>
      </c>
      <c r="P2136" t="str">
        <f>VLOOKUP($A2136,'Hospitalisation Details'!$A$2:$H$2345,7,FALSE)</f>
        <v>R1016</v>
      </c>
      <c r="Q2136" s="17">
        <f>VLOOKUP($A2136,'Hospitalisation Details'!$A$2:$H$2345,8,FALSE)</f>
        <v>21</v>
      </c>
    </row>
    <row r="2137" spans="1:17" x14ac:dyDescent="0.25">
      <c r="A2137" t="str">
        <f>'Customer Names'!A2137</f>
        <v>Id2136</v>
      </c>
      <c r="B2137" t="str">
        <f>VLOOKUP($A2137,'Customer Names'!$A$2:$D$2336,3,FALSE)</f>
        <v>Lavar</v>
      </c>
      <c r="C2137" s="16">
        <f>VLOOKUP($A2137,'Medical Examinations'!$A$2:$J$2336,2,FALSE)</f>
        <v>22.3</v>
      </c>
      <c r="D2137" s="16">
        <f>VLOOKUP($A2137,'Medical Examinations'!$A$2:$J$2336,3,FALSE)</f>
        <v>4.8899999999999997</v>
      </c>
      <c r="E2137" t="str">
        <f>VLOOKUP($A2137,'Medical Examinations'!$A$2:$J$2336,4,FALSE)</f>
        <v>yes</v>
      </c>
      <c r="F2137" t="str">
        <f>VLOOKUP($A2137,'Medical Examinations'!$A$2:$J$2336,5,FALSE)</f>
        <v>No</v>
      </c>
      <c r="G2137" t="str">
        <f>VLOOKUP($A2137,'Medical Examinations'!$A$2:$J$2336,6,FALSE)</f>
        <v>No</v>
      </c>
      <c r="H2137" s="17">
        <f>VLOOKUP($A2137,'Medical Examinations'!$A$2:$J$2336,7,FALSE)</f>
        <v>0</v>
      </c>
      <c r="I2137" t="str">
        <f>VLOOKUP($A2137,'Medical Examinations'!$A$2:$J$2336,8,FALSE)</f>
        <v>No</v>
      </c>
      <c r="J2137" t="str">
        <f>VLOOKUP($A2137,'Medical Examinations'!$A$2:$J$2336,9,FALSE)</f>
        <v>Normal Weight</v>
      </c>
      <c r="K2137" t="str">
        <f>VLOOKUP($A2137,'Medical Examinations'!$A$2:$J$2336,10,FALSE)</f>
        <v>Normal</v>
      </c>
      <c r="L2137" s="18">
        <f>VLOOKUP($A2137,'Hospitalisation Details'!$A$2:$H$2345,2,FALSE)</f>
        <v>37064</v>
      </c>
      <c r="M2137" s="13">
        <f>VLOOKUP($A2137,'Hospitalisation Details'!$A$2:$H$2345,4,FALSE)</f>
        <v>2103.08</v>
      </c>
      <c r="N2137" t="str">
        <f>VLOOKUP($A2137,'Hospitalisation Details'!$A$2:$H$2345,5,FALSE)</f>
        <v>tier - 3</v>
      </c>
      <c r="O2137" t="str">
        <f>VLOOKUP($A2137,'Hospitalisation Details'!$A$2:$H$2345,6,FALSE)</f>
        <v>tier - 2</v>
      </c>
      <c r="P2137" t="str">
        <f>VLOOKUP($A2137,'Hospitalisation Details'!$A$2:$H$2345,7,FALSE)</f>
        <v>R1011</v>
      </c>
      <c r="Q2137" s="17">
        <f>VLOOKUP($A2137,'Hospitalisation Details'!$A$2:$H$2345,8,FALSE)</f>
        <v>21</v>
      </c>
    </row>
    <row r="2138" spans="1:17" x14ac:dyDescent="0.25">
      <c r="A2138" t="str">
        <f>'Customer Names'!A2138</f>
        <v>Id2137</v>
      </c>
      <c r="B2138" t="str">
        <f>VLOOKUP($A2138,'Customer Names'!$A$2:$D$2336,3,FALSE)</f>
        <v>Charlie T.</v>
      </c>
      <c r="C2138" s="16">
        <f>VLOOKUP($A2138,'Medical Examinations'!$A$2:$J$2336,2,FALSE)</f>
        <v>26.03</v>
      </c>
      <c r="D2138" s="16">
        <f>VLOOKUP($A2138,'Medical Examinations'!$A$2:$J$2336,3,FALSE)</f>
        <v>5.81</v>
      </c>
      <c r="E2138" t="str">
        <f>VLOOKUP($A2138,'Medical Examinations'!$A$2:$J$2336,4,FALSE)</f>
        <v>yes</v>
      </c>
      <c r="F2138" t="str">
        <f>VLOOKUP($A2138,'Medical Examinations'!$A$2:$J$2336,5,FALSE)</f>
        <v>No</v>
      </c>
      <c r="G2138" t="str">
        <f>VLOOKUP($A2138,'Medical Examinations'!$A$2:$J$2336,6,FALSE)</f>
        <v>No</v>
      </c>
      <c r="H2138" s="17">
        <f>VLOOKUP($A2138,'Medical Examinations'!$A$2:$J$2336,7,FALSE)</f>
        <v>0</v>
      </c>
      <c r="I2138" t="str">
        <f>VLOOKUP($A2138,'Medical Examinations'!$A$2:$J$2336,8,FALSE)</f>
        <v>No</v>
      </c>
      <c r="J2138" t="str">
        <f>VLOOKUP($A2138,'Medical Examinations'!$A$2:$J$2336,9,FALSE)</f>
        <v>Overweight</v>
      </c>
      <c r="K2138" t="str">
        <f>VLOOKUP($A2138,'Medical Examinations'!$A$2:$J$2336,10,FALSE)</f>
        <v>Prediabetes</v>
      </c>
      <c r="L2138" s="18">
        <f>VLOOKUP($A2138,'Hospitalisation Details'!$A$2:$H$2345,2,FALSE)</f>
        <v>37117</v>
      </c>
      <c r="M2138" s="13">
        <f>VLOOKUP($A2138,'Hospitalisation Details'!$A$2:$H$2345,4,FALSE)</f>
        <v>2102.2600000000002</v>
      </c>
      <c r="N2138" t="str">
        <f>VLOOKUP($A2138,'Hospitalisation Details'!$A$2:$H$2345,5,FALSE)</f>
        <v>tier - 3</v>
      </c>
      <c r="O2138" t="str">
        <f>VLOOKUP($A2138,'Hospitalisation Details'!$A$2:$H$2345,6,FALSE)</f>
        <v>tier - 2</v>
      </c>
      <c r="P2138" t="str">
        <f>VLOOKUP($A2138,'Hospitalisation Details'!$A$2:$H$2345,7,FALSE)</f>
        <v>R1019</v>
      </c>
      <c r="Q2138" s="17">
        <f>VLOOKUP($A2138,'Hospitalisation Details'!$A$2:$H$2345,8,FALSE)</f>
        <v>21</v>
      </c>
    </row>
    <row r="2139" spans="1:17" x14ac:dyDescent="0.25">
      <c r="A2139" t="str">
        <f>'Customer Names'!A2139</f>
        <v>Id2138</v>
      </c>
      <c r="B2139" t="str">
        <f>VLOOKUP($A2139,'Customer Names'!$A$2:$D$2336,3,FALSE)</f>
        <v>Lauren</v>
      </c>
      <c r="C2139" s="16">
        <f>VLOOKUP($A2139,'Medical Examinations'!$A$2:$J$2336,2,FALSE)</f>
        <v>27.74</v>
      </c>
      <c r="D2139" s="16">
        <f>VLOOKUP($A2139,'Medical Examinations'!$A$2:$J$2336,3,FALSE)</f>
        <v>4.29</v>
      </c>
      <c r="E2139" t="str">
        <f>VLOOKUP($A2139,'Medical Examinations'!$A$2:$J$2336,4,FALSE)</f>
        <v>No</v>
      </c>
      <c r="F2139" t="str">
        <f>VLOOKUP($A2139,'Medical Examinations'!$A$2:$J$2336,5,FALSE)</f>
        <v>yes</v>
      </c>
      <c r="G2139" t="str">
        <f>VLOOKUP($A2139,'Medical Examinations'!$A$2:$J$2336,6,FALSE)</f>
        <v>No</v>
      </c>
      <c r="H2139" s="17">
        <f>VLOOKUP($A2139,'Medical Examinations'!$A$2:$J$2336,7,FALSE)</f>
        <v>1</v>
      </c>
      <c r="I2139" t="str">
        <f>VLOOKUP($A2139,'Medical Examinations'!$A$2:$J$2336,8,FALSE)</f>
        <v>No</v>
      </c>
      <c r="J2139" t="str">
        <f>VLOOKUP($A2139,'Medical Examinations'!$A$2:$J$2336,9,FALSE)</f>
        <v>Overweight</v>
      </c>
      <c r="K2139" t="str">
        <f>VLOOKUP($A2139,'Medical Examinations'!$A$2:$J$2336,10,FALSE)</f>
        <v>Normal</v>
      </c>
      <c r="L2139" s="18">
        <f>VLOOKUP($A2139,'Hospitalisation Details'!$A$2:$H$2345,2,FALSE)</f>
        <v>38150</v>
      </c>
      <c r="M2139" s="13">
        <f>VLOOKUP($A2139,'Hospitalisation Details'!$A$2:$H$2345,4,FALSE)</f>
        <v>2094.1</v>
      </c>
      <c r="N2139" t="str">
        <f>VLOOKUP($A2139,'Hospitalisation Details'!$A$2:$H$2345,5,FALSE)</f>
        <v>tier - 3</v>
      </c>
      <c r="O2139" t="str">
        <f>VLOOKUP($A2139,'Hospitalisation Details'!$A$2:$H$2345,6,FALSE)</f>
        <v>tier - 2</v>
      </c>
      <c r="P2139" t="str">
        <f>VLOOKUP($A2139,'Hospitalisation Details'!$A$2:$H$2345,7,FALSE)</f>
        <v>R1025</v>
      </c>
      <c r="Q2139" s="17">
        <f>VLOOKUP($A2139,'Hospitalisation Details'!$A$2:$H$2345,8,FALSE)</f>
        <v>18</v>
      </c>
    </row>
    <row r="2140" spans="1:17" x14ac:dyDescent="0.25">
      <c r="A2140" t="str">
        <f>'Customer Names'!A2140</f>
        <v>Id2139</v>
      </c>
      <c r="B2140" t="str">
        <f>VLOOKUP($A2140,'Customer Names'!$A$2:$D$2336,3,FALSE)</f>
        <v>Arthur</v>
      </c>
      <c r="C2140" s="16">
        <f>VLOOKUP($A2140,'Medical Examinations'!$A$2:$J$2336,2,FALSE)</f>
        <v>32.11</v>
      </c>
      <c r="D2140" s="16">
        <f>VLOOKUP($A2140,'Medical Examinations'!$A$2:$J$2336,3,FALSE)</f>
        <v>4.03</v>
      </c>
      <c r="E2140" t="str">
        <f>VLOOKUP($A2140,'Medical Examinations'!$A$2:$J$2336,4,FALSE)</f>
        <v>yes</v>
      </c>
      <c r="F2140" t="str">
        <f>VLOOKUP($A2140,'Medical Examinations'!$A$2:$J$2336,5,FALSE)</f>
        <v>yes</v>
      </c>
      <c r="G2140" t="str">
        <f>VLOOKUP($A2140,'Medical Examinations'!$A$2:$J$2336,6,FALSE)</f>
        <v>No</v>
      </c>
      <c r="H2140" s="17">
        <f>VLOOKUP($A2140,'Medical Examinations'!$A$2:$J$2336,7,FALSE)</f>
        <v>2</v>
      </c>
      <c r="I2140" t="str">
        <f>VLOOKUP($A2140,'Medical Examinations'!$A$2:$J$2336,8,FALSE)</f>
        <v>No</v>
      </c>
      <c r="J2140" t="str">
        <f>VLOOKUP($A2140,'Medical Examinations'!$A$2:$J$2336,9,FALSE)</f>
        <v>Obesity</v>
      </c>
      <c r="K2140" t="str">
        <f>VLOOKUP($A2140,'Medical Examinations'!$A$2:$J$2336,10,FALSE)</f>
        <v>Normal</v>
      </c>
      <c r="L2140" s="18">
        <f>VLOOKUP($A2140,'Hospitalisation Details'!$A$2:$H$2345,2,FALSE)</f>
        <v>36733</v>
      </c>
      <c r="M2140" s="13">
        <f>VLOOKUP($A2140,'Hospitalisation Details'!$A$2:$H$2345,4,FALSE)</f>
        <v>2055.3200000000002</v>
      </c>
      <c r="N2140" t="str">
        <f>VLOOKUP($A2140,'Hospitalisation Details'!$A$2:$H$2345,5,FALSE)</f>
        <v>tier - 3</v>
      </c>
      <c r="O2140" t="str">
        <f>VLOOKUP($A2140,'Hospitalisation Details'!$A$2:$H$2345,6,FALSE)</f>
        <v>tier - 3</v>
      </c>
      <c r="P2140" t="str">
        <f>VLOOKUP($A2140,'Hospitalisation Details'!$A$2:$H$2345,7,FALSE)</f>
        <v>R1012</v>
      </c>
      <c r="Q2140" s="17">
        <f>VLOOKUP($A2140,'Hospitalisation Details'!$A$2:$H$2345,8,FALSE)</f>
        <v>22</v>
      </c>
    </row>
    <row r="2141" spans="1:17" x14ac:dyDescent="0.25">
      <c r="A2141" t="str">
        <f>'Customer Names'!A2141</f>
        <v>Id2140</v>
      </c>
      <c r="B2141" t="str">
        <f>VLOOKUP($A2141,'Customer Names'!$A$2:$D$2336,3,FALSE)</f>
        <v>Thomas</v>
      </c>
      <c r="C2141" s="16">
        <f>VLOOKUP($A2141,'Medical Examinations'!$A$2:$J$2336,2,FALSE)</f>
        <v>25.175000000000001</v>
      </c>
      <c r="D2141" s="16">
        <f>VLOOKUP($A2141,'Medical Examinations'!$A$2:$J$2336,3,FALSE)</f>
        <v>6.29</v>
      </c>
      <c r="E2141" t="str">
        <f>VLOOKUP($A2141,'Medical Examinations'!$A$2:$J$2336,4,FALSE)</f>
        <v>yes</v>
      </c>
      <c r="F2141" t="str">
        <f>VLOOKUP($A2141,'Medical Examinations'!$A$2:$J$2336,5,FALSE)</f>
        <v>yes</v>
      </c>
      <c r="G2141" t="str">
        <f>VLOOKUP($A2141,'Medical Examinations'!$A$2:$J$2336,6,FALSE)</f>
        <v>No</v>
      </c>
      <c r="H2141" s="17">
        <f>VLOOKUP($A2141,'Medical Examinations'!$A$2:$J$2336,7,FALSE)</f>
        <v>2</v>
      </c>
      <c r="I2141" t="str">
        <f>VLOOKUP($A2141,'Medical Examinations'!$A$2:$J$2336,8,FALSE)</f>
        <v>No</v>
      </c>
      <c r="J2141" t="str">
        <f>VLOOKUP($A2141,'Medical Examinations'!$A$2:$J$2336,9,FALSE)</f>
        <v>Overweight</v>
      </c>
      <c r="K2141" t="str">
        <f>VLOOKUP($A2141,'Medical Examinations'!$A$2:$J$2336,10,FALSE)</f>
        <v>Prediabetes</v>
      </c>
      <c r="L2141" s="18">
        <f>VLOOKUP($A2141,'Hospitalisation Details'!$A$2:$H$2345,2,FALSE)</f>
        <v>36771</v>
      </c>
      <c r="M2141" s="13">
        <f>VLOOKUP($A2141,'Hospitalisation Details'!$A$2:$H$2345,4,FALSE)</f>
        <v>2045.69</v>
      </c>
      <c r="N2141" t="str">
        <f>VLOOKUP($A2141,'Hospitalisation Details'!$A$2:$H$2345,5,FALSE)</f>
        <v>tier - 3</v>
      </c>
      <c r="O2141" t="str">
        <f>VLOOKUP($A2141,'Hospitalisation Details'!$A$2:$H$2345,6,FALSE)</f>
        <v>tier - 3</v>
      </c>
      <c r="P2141" t="str">
        <f>VLOOKUP($A2141,'Hospitalisation Details'!$A$2:$H$2345,7,FALSE)</f>
        <v>R1012</v>
      </c>
      <c r="Q2141" s="17">
        <f>VLOOKUP($A2141,'Hospitalisation Details'!$A$2:$H$2345,8,FALSE)</f>
        <v>22</v>
      </c>
    </row>
    <row r="2142" spans="1:17" x14ac:dyDescent="0.25">
      <c r="A2142" t="str">
        <f>'Customer Names'!A2142</f>
        <v>Id2141</v>
      </c>
      <c r="B2142" t="str">
        <f>VLOOKUP($A2142,'Customer Names'!$A$2:$D$2336,3,FALSE)</f>
        <v>Jennifer</v>
      </c>
      <c r="C2142" s="16">
        <f>VLOOKUP($A2142,'Medical Examinations'!$A$2:$J$2336,2,FALSE)</f>
        <v>39.49</v>
      </c>
      <c r="D2142" s="16">
        <f>VLOOKUP($A2142,'Medical Examinations'!$A$2:$J$2336,3,FALSE)</f>
        <v>4.4800000000000004</v>
      </c>
      <c r="E2142" t="str">
        <f>VLOOKUP($A2142,'Medical Examinations'!$A$2:$J$2336,4,FALSE)</f>
        <v>yes</v>
      </c>
      <c r="F2142" t="str">
        <f>VLOOKUP($A2142,'Medical Examinations'!$A$2:$J$2336,5,FALSE)</f>
        <v>No</v>
      </c>
      <c r="G2142" t="str">
        <f>VLOOKUP($A2142,'Medical Examinations'!$A$2:$J$2336,6,FALSE)</f>
        <v>No</v>
      </c>
      <c r="H2142" s="17">
        <f>VLOOKUP($A2142,'Medical Examinations'!$A$2:$J$2336,7,FALSE)</f>
        <v>0</v>
      </c>
      <c r="I2142" t="str">
        <f>VLOOKUP($A2142,'Medical Examinations'!$A$2:$J$2336,8,FALSE)</f>
        <v>No</v>
      </c>
      <c r="J2142" t="str">
        <f>VLOOKUP($A2142,'Medical Examinations'!$A$2:$J$2336,9,FALSE)</f>
        <v>Obesity</v>
      </c>
      <c r="K2142" t="str">
        <f>VLOOKUP($A2142,'Medical Examinations'!$A$2:$J$2336,10,FALSE)</f>
        <v>Normal</v>
      </c>
      <c r="L2142" s="18">
        <f>VLOOKUP($A2142,'Hospitalisation Details'!$A$2:$H$2345,2,FALSE)</f>
        <v>37107</v>
      </c>
      <c r="M2142" s="13">
        <f>VLOOKUP($A2142,'Hospitalisation Details'!$A$2:$H$2345,4,FALSE)</f>
        <v>2026.97</v>
      </c>
      <c r="N2142" t="str">
        <f>VLOOKUP($A2142,'Hospitalisation Details'!$A$2:$H$2345,5,FALSE)</f>
        <v>tier - 3</v>
      </c>
      <c r="O2142" t="str">
        <f>VLOOKUP($A2142,'Hospitalisation Details'!$A$2:$H$2345,6,FALSE)</f>
        <v>tier - 2</v>
      </c>
      <c r="P2142" t="str">
        <f>VLOOKUP($A2142,'Hospitalisation Details'!$A$2:$H$2345,7,FALSE)</f>
        <v>R1013</v>
      </c>
      <c r="Q2142" s="17">
        <f>VLOOKUP($A2142,'Hospitalisation Details'!$A$2:$H$2345,8,FALSE)</f>
        <v>21</v>
      </c>
    </row>
    <row r="2143" spans="1:17" x14ac:dyDescent="0.25">
      <c r="A2143" t="str">
        <f>'Customer Names'!A2143</f>
        <v>Id2142</v>
      </c>
      <c r="B2143" t="str">
        <f>VLOOKUP($A2143,'Customer Names'!$A$2:$D$2336,3,FALSE)</f>
        <v>Tammy</v>
      </c>
      <c r="C2143" s="16">
        <f>VLOOKUP($A2143,'Medical Examinations'!$A$2:$J$2336,2,FALSE)</f>
        <v>34.869999999999997</v>
      </c>
      <c r="D2143" s="16">
        <f>VLOOKUP($A2143,'Medical Examinations'!$A$2:$J$2336,3,FALSE)</f>
        <v>5.51</v>
      </c>
      <c r="E2143" t="str">
        <f>VLOOKUP($A2143,'Medical Examinations'!$A$2:$J$2336,4,FALSE)</f>
        <v>yes</v>
      </c>
      <c r="F2143" t="str">
        <f>VLOOKUP($A2143,'Medical Examinations'!$A$2:$J$2336,5,FALSE)</f>
        <v>No</v>
      </c>
      <c r="G2143" t="str">
        <f>VLOOKUP($A2143,'Medical Examinations'!$A$2:$J$2336,6,FALSE)</f>
        <v>No</v>
      </c>
      <c r="H2143" s="17">
        <f>VLOOKUP($A2143,'Medical Examinations'!$A$2:$J$2336,7,FALSE)</f>
        <v>0</v>
      </c>
      <c r="I2143" t="str">
        <f>VLOOKUP($A2143,'Medical Examinations'!$A$2:$J$2336,8,FALSE)</f>
        <v>No</v>
      </c>
      <c r="J2143" t="str">
        <f>VLOOKUP($A2143,'Medical Examinations'!$A$2:$J$2336,9,FALSE)</f>
        <v>Obesity</v>
      </c>
      <c r="K2143" t="str">
        <f>VLOOKUP($A2143,'Medical Examinations'!$A$2:$J$2336,10,FALSE)</f>
        <v>Normal</v>
      </c>
      <c r="L2143" s="18">
        <f>VLOOKUP($A2143,'Hospitalisation Details'!$A$2:$H$2345,2,FALSE)</f>
        <v>37140</v>
      </c>
      <c r="M2143" s="13">
        <f>VLOOKUP($A2143,'Hospitalisation Details'!$A$2:$H$2345,4,FALSE)</f>
        <v>2020.55</v>
      </c>
      <c r="N2143" t="str">
        <f>VLOOKUP($A2143,'Hospitalisation Details'!$A$2:$H$2345,5,FALSE)</f>
        <v>tier - 3</v>
      </c>
      <c r="O2143" t="str">
        <f>VLOOKUP($A2143,'Hospitalisation Details'!$A$2:$H$2345,6,FALSE)</f>
        <v>tier - 2</v>
      </c>
      <c r="P2143" t="str">
        <f>VLOOKUP($A2143,'Hospitalisation Details'!$A$2:$H$2345,7,FALSE)</f>
        <v>R1013</v>
      </c>
      <c r="Q2143" s="17">
        <f>VLOOKUP($A2143,'Hospitalisation Details'!$A$2:$H$2345,8,FALSE)</f>
        <v>21</v>
      </c>
    </row>
    <row r="2144" spans="1:17" x14ac:dyDescent="0.25">
      <c r="A2144" t="str">
        <f>'Customer Names'!A2144</f>
        <v>Id2143</v>
      </c>
      <c r="B2144" t="str">
        <f>VLOOKUP($A2144,'Customer Names'!$A$2:$D$2336,3,FALSE)</f>
        <v>Lena</v>
      </c>
      <c r="C2144" s="16">
        <f>VLOOKUP($A2144,'Medical Examinations'!$A$2:$J$2336,2,FALSE)</f>
        <v>34.6</v>
      </c>
      <c r="D2144" s="16">
        <f>VLOOKUP($A2144,'Medical Examinations'!$A$2:$J$2336,3,FALSE)</f>
        <v>4.5</v>
      </c>
      <c r="E2144" t="str">
        <f>VLOOKUP($A2144,'Medical Examinations'!$A$2:$J$2336,4,FALSE)</f>
        <v>yes</v>
      </c>
      <c r="F2144" t="str">
        <f>VLOOKUP($A2144,'Medical Examinations'!$A$2:$J$2336,5,FALSE)</f>
        <v>No</v>
      </c>
      <c r="G2144" t="str">
        <f>VLOOKUP($A2144,'Medical Examinations'!$A$2:$J$2336,6,FALSE)</f>
        <v>No</v>
      </c>
      <c r="H2144" s="17">
        <f>VLOOKUP($A2144,'Medical Examinations'!$A$2:$J$2336,7,FALSE)</f>
        <v>0</v>
      </c>
      <c r="I2144" t="str">
        <f>VLOOKUP($A2144,'Medical Examinations'!$A$2:$J$2336,8,FALSE)</f>
        <v>No</v>
      </c>
      <c r="J2144" t="str">
        <f>VLOOKUP($A2144,'Medical Examinations'!$A$2:$J$2336,9,FALSE)</f>
        <v>Obesity</v>
      </c>
      <c r="K2144" t="str">
        <f>VLOOKUP($A2144,'Medical Examinations'!$A$2:$J$2336,10,FALSE)</f>
        <v>Normal</v>
      </c>
      <c r="L2144" s="18">
        <f>VLOOKUP($A2144,'Hospitalisation Details'!$A$2:$H$2345,2,FALSE)</f>
        <v>37073</v>
      </c>
      <c r="M2144" s="13">
        <f>VLOOKUP($A2144,'Hospitalisation Details'!$A$2:$H$2345,4,FALSE)</f>
        <v>2020.18</v>
      </c>
      <c r="N2144" t="str">
        <f>VLOOKUP($A2144,'Hospitalisation Details'!$A$2:$H$2345,5,FALSE)</f>
        <v>tier - 3</v>
      </c>
      <c r="O2144" t="str">
        <f>VLOOKUP($A2144,'Hospitalisation Details'!$A$2:$H$2345,6,FALSE)</f>
        <v>tier - 1</v>
      </c>
      <c r="P2144" t="str">
        <f>VLOOKUP($A2144,'Hospitalisation Details'!$A$2:$H$2345,7,FALSE)</f>
        <v>R1011</v>
      </c>
      <c r="Q2144" s="17">
        <f>VLOOKUP($A2144,'Hospitalisation Details'!$A$2:$H$2345,8,FALSE)</f>
        <v>21</v>
      </c>
    </row>
    <row r="2145" spans="1:17" x14ac:dyDescent="0.25">
      <c r="A2145" t="str">
        <f>'Customer Names'!A2145</f>
        <v>Id2144</v>
      </c>
      <c r="B2145" t="str">
        <f>VLOOKUP($A2145,'Customer Names'!$A$2:$D$2336,3,FALSE)</f>
        <v>Valentina</v>
      </c>
      <c r="C2145" s="16">
        <f>VLOOKUP($A2145,'Medical Examinations'!$A$2:$J$2336,2,FALSE)</f>
        <v>25.8</v>
      </c>
      <c r="D2145" s="16">
        <f>VLOOKUP($A2145,'Medical Examinations'!$A$2:$J$2336,3,FALSE)</f>
        <v>6.29</v>
      </c>
      <c r="E2145" t="str">
        <f>VLOOKUP($A2145,'Medical Examinations'!$A$2:$J$2336,4,FALSE)</f>
        <v>yes</v>
      </c>
      <c r="F2145" t="str">
        <f>VLOOKUP($A2145,'Medical Examinations'!$A$2:$J$2336,5,FALSE)</f>
        <v>No</v>
      </c>
      <c r="G2145" t="str">
        <f>VLOOKUP($A2145,'Medical Examinations'!$A$2:$J$2336,6,FALSE)</f>
        <v>No</v>
      </c>
      <c r="H2145" s="17">
        <f>VLOOKUP($A2145,'Medical Examinations'!$A$2:$J$2336,7,FALSE)</f>
        <v>0</v>
      </c>
      <c r="I2145" t="str">
        <f>VLOOKUP($A2145,'Medical Examinations'!$A$2:$J$2336,8,FALSE)</f>
        <v>No</v>
      </c>
      <c r="J2145" t="str">
        <f>VLOOKUP($A2145,'Medical Examinations'!$A$2:$J$2336,9,FALSE)</f>
        <v>Overweight</v>
      </c>
      <c r="K2145" t="str">
        <f>VLOOKUP($A2145,'Medical Examinations'!$A$2:$J$2336,10,FALSE)</f>
        <v>Prediabetes</v>
      </c>
      <c r="L2145" s="18">
        <f>VLOOKUP($A2145,'Hospitalisation Details'!$A$2:$H$2345,2,FALSE)</f>
        <v>37117</v>
      </c>
      <c r="M2145" s="13">
        <f>VLOOKUP($A2145,'Hospitalisation Details'!$A$2:$H$2345,4,FALSE)</f>
        <v>2007.95</v>
      </c>
      <c r="N2145" t="str">
        <f>VLOOKUP($A2145,'Hospitalisation Details'!$A$2:$H$2345,5,FALSE)</f>
        <v>tier - 3</v>
      </c>
      <c r="O2145" t="str">
        <f>VLOOKUP($A2145,'Hospitalisation Details'!$A$2:$H$2345,6,FALSE)</f>
        <v>tier - 2</v>
      </c>
      <c r="P2145" t="str">
        <f>VLOOKUP($A2145,'Hospitalisation Details'!$A$2:$H$2345,7,FALSE)</f>
        <v>R1011</v>
      </c>
      <c r="Q2145" s="17">
        <f>VLOOKUP($A2145,'Hospitalisation Details'!$A$2:$H$2345,8,FALSE)</f>
        <v>21</v>
      </c>
    </row>
    <row r="2146" spans="1:17" x14ac:dyDescent="0.25">
      <c r="A2146" t="str">
        <f>'Customer Names'!A2146</f>
        <v>Id2145</v>
      </c>
      <c r="B2146" t="str">
        <f>VLOOKUP($A2146,'Customer Names'!$A$2:$D$2336,3,FALSE)</f>
        <v>Russell N.</v>
      </c>
      <c r="C2146" s="16">
        <f>VLOOKUP($A2146,'Medical Examinations'!$A$2:$J$2336,2,FALSE)</f>
        <v>35.86</v>
      </c>
      <c r="D2146" s="16">
        <f>VLOOKUP($A2146,'Medical Examinations'!$A$2:$J$2336,3,FALSE)</f>
        <v>4.33</v>
      </c>
      <c r="E2146" t="str">
        <f>VLOOKUP($A2146,'Medical Examinations'!$A$2:$J$2336,4,FALSE)</f>
        <v>No</v>
      </c>
      <c r="F2146" t="str">
        <f>VLOOKUP($A2146,'Medical Examinations'!$A$2:$J$2336,5,FALSE)</f>
        <v>No</v>
      </c>
      <c r="G2146" t="str">
        <f>VLOOKUP($A2146,'Medical Examinations'!$A$2:$J$2336,6,FALSE)</f>
        <v>No</v>
      </c>
      <c r="H2146" s="17">
        <f>VLOOKUP($A2146,'Medical Examinations'!$A$2:$J$2336,7,FALSE)</f>
        <v>1</v>
      </c>
      <c r="I2146" t="str">
        <f>VLOOKUP($A2146,'Medical Examinations'!$A$2:$J$2336,8,FALSE)</f>
        <v>No</v>
      </c>
      <c r="J2146" t="str">
        <f>VLOOKUP($A2146,'Medical Examinations'!$A$2:$J$2336,9,FALSE)</f>
        <v>Obesity</v>
      </c>
      <c r="K2146" t="str">
        <f>VLOOKUP($A2146,'Medical Examinations'!$A$2:$J$2336,10,FALSE)</f>
        <v>Normal</v>
      </c>
      <c r="L2146" s="18">
        <f>VLOOKUP($A2146,'Hospitalisation Details'!$A$2:$H$2345,2,FALSE)</f>
        <v>36052</v>
      </c>
      <c r="M2146" s="13">
        <f>VLOOKUP($A2146,'Hospitalisation Details'!$A$2:$H$2345,4,FALSE)</f>
        <v>1986.93</v>
      </c>
      <c r="N2146" t="str">
        <f>VLOOKUP($A2146,'Hospitalisation Details'!$A$2:$H$2345,5,FALSE)</f>
        <v>tier - 3</v>
      </c>
      <c r="O2146" t="str">
        <f>VLOOKUP($A2146,'Hospitalisation Details'!$A$2:$H$2345,6,FALSE)</f>
        <v>tier - 2</v>
      </c>
      <c r="P2146" t="str">
        <f>VLOOKUP($A2146,'Hospitalisation Details'!$A$2:$H$2345,7,FALSE)</f>
        <v>R1013</v>
      </c>
      <c r="Q2146" s="17">
        <f>VLOOKUP($A2146,'Hospitalisation Details'!$A$2:$H$2345,8,FALSE)</f>
        <v>24</v>
      </c>
    </row>
    <row r="2147" spans="1:17" x14ac:dyDescent="0.25">
      <c r="A2147" t="str">
        <f>'Customer Names'!A2147</f>
        <v>Id2146</v>
      </c>
      <c r="B2147" t="str">
        <f>VLOOKUP($A2147,'Customer Names'!$A$2:$D$2336,3,FALSE)</f>
        <v>Scott R.</v>
      </c>
      <c r="C2147" s="16">
        <f>VLOOKUP($A2147,'Medical Examinations'!$A$2:$J$2336,2,FALSE)</f>
        <v>40.47</v>
      </c>
      <c r="D2147" s="16">
        <f>VLOOKUP($A2147,'Medical Examinations'!$A$2:$J$2336,3,FALSE)</f>
        <v>11.15</v>
      </c>
      <c r="E2147" t="str">
        <f>VLOOKUP($A2147,'Medical Examinations'!$A$2:$J$2336,4,FALSE)</f>
        <v>No</v>
      </c>
      <c r="F2147" t="str">
        <f>VLOOKUP($A2147,'Medical Examinations'!$A$2:$J$2336,5,FALSE)</f>
        <v>No</v>
      </c>
      <c r="G2147" t="str">
        <f>VLOOKUP($A2147,'Medical Examinations'!$A$2:$J$2336,6,FALSE)</f>
        <v>No</v>
      </c>
      <c r="H2147" s="17">
        <f>VLOOKUP($A2147,'Medical Examinations'!$A$2:$J$2336,7,FALSE)</f>
        <v>0</v>
      </c>
      <c r="I2147" t="str">
        <f>VLOOKUP($A2147,'Medical Examinations'!$A$2:$J$2336,8,FALSE)</f>
        <v>No</v>
      </c>
      <c r="J2147" t="str">
        <f>VLOOKUP($A2147,'Medical Examinations'!$A$2:$J$2336,9,FALSE)</f>
        <v>Obesity</v>
      </c>
      <c r="K2147" t="str">
        <f>VLOOKUP($A2147,'Medical Examinations'!$A$2:$J$2336,10,FALSE)</f>
        <v>Diabetes</v>
      </c>
      <c r="L2147" s="18">
        <f>VLOOKUP($A2147,'Hospitalisation Details'!$A$2:$H$2345,2,FALSE)</f>
        <v>37528</v>
      </c>
      <c r="M2147" s="13">
        <f>VLOOKUP($A2147,'Hospitalisation Details'!$A$2:$H$2345,4,FALSE)</f>
        <v>1984.45</v>
      </c>
      <c r="N2147" t="str">
        <f>VLOOKUP($A2147,'Hospitalisation Details'!$A$2:$H$2345,5,FALSE)</f>
        <v>tier - 3</v>
      </c>
      <c r="O2147" t="str">
        <f>VLOOKUP($A2147,'Hospitalisation Details'!$A$2:$H$2345,6,FALSE)</f>
        <v>tier - 3</v>
      </c>
      <c r="P2147" t="str">
        <f>VLOOKUP($A2147,'Hospitalisation Details'!$A$2:$H$2345,7,FALSE)</f>
        <v>R1016</v>
      </c>
      <c r="Q2147" s="17">
        <f>VLOOKUP($A2147,'Hospitalisation Details'!$A$2:$H$2345,8,FALSE)</f>
        <v>20</v>
      </c>
    </row>
    <row r="2148" spans="1:17" x14ac:dyDescent="0.25">
      <c r="A2148" t="str">
        <f>'Customer Names'!A2148</f>
        <v>Id2147</v>
      </c>
      <c r="B2148" t="str">
        <f>VLOOKUP($A2148,'Customer Names'!$A$2:$D$2336,3,FALSE)</f>
        <v>Jose Francisco Sr.</v>
      </c>
      <c r="C2148" s="16">
        <f>VLOOKUP($A2148,'Medical Examinations'!$A$2:$J$2336,2,FALSE)</f>
        <v>32.01</v>
      </c>
      <c r="D2148" s="16">
        <f>VLOOKUP($A2148,'Medical Examinations'!$A$2:$J$2336,3,FALSE)</f>
        <v>6.45</v>
      </c>
      <c r="E2148" t="str">
        <f>VLOOKUP($A2148,'Medical Examinations'!$A$2:$J$2336,4,FALSE)</f>
        <v>No</v>
      </c>
      <c r="F2148" t="str">
        <f>VLOOKUP($A2148,'Medical Examinations'!$A$2:$J$2336,5,FALSE)</f>
        <v>No</v>
      </c>
      <c r="G2148" t="str">
        <f>VLOOKUP($A2148,'Medical Examinations'!$A$2:$J$2336,6,FALSE)</f>
        <v>No</v>
      </c>
      <c r="H2148" s="17">
        <f>VLOOKUP($A2148,'Medical Examinations'!$A$2:$J$2336,7,FALSE)</f>
        <v>1</v>
      </c>
      <c r="I2148" t="str">
        <f>VLOOKUP($A2148,'Medical Examinations'!$A$2:$J$2336,8,FALSE)</f>
        <v>No</v>
      </c>
      <c r="J2148" t="str">
        <f>VLOOKUP($A2148,'Medical Examinations'!$A$2:$J$2336,9,FALSE)</f>
        <v>Obesity</v>
      </c>
      <c r="K2148" t="str">
        <f>VLOOKUP($A2148,'Medical Examinations'!$A$2:$J$2336,10,FALSE)</f>
        <v>Prediabetes</v>
      </c>
      <c r="L2148" s="18">
        <f>VLOOKUP($A2148,'Hospitalisation Details'!$A$2:$H$2345,2,FALSE)</f>
        <v>36158</v>
      </c>
      <c r="M2148" s="13">
        <f>VLOOKUP($A2148,'Hospitalisation Details'!$A$2:$H$2345,4,FALSE)</f>
        <v>1981.58</v>
      </c>
      <c r="N2148" t="str">
        <f>VLOOKUP($A2148,'Hospitalisation Details'!$A$2:$H$2345,5,FALSE)</f>
        <v>tier - 3</v>
      </c>
      <c r="O2148" t="str">
        <f>VLOOKUP($A2148,'Hospitalisation Details'!$A$2:$H$2345,6,FALSE)</f>
        <v>tier - 1</v>
      </c>
      <c r="P2148" t="str">
        <f>VLOOKUP($A2148,'Hospitalisation Details'!$A$2:$H$2345,7,FALSE)</f>
        <v>R1013</v>
      </c>
      <c r="Q2148" s="17">
        <f>VLOOKUP($A2148,'Hospitalisation Details'!$A$2:$H$2345,8,FALSE)</f>
        <v>24</v>
      </c>
    </row>
    <row r="2149" spans="1:17" x14ac:dyDescent="0.25">
      <c r="A2149" t="str">
        <f>'Customer Names'!A2149</f>
        <v>Id2148</v>
      </c>
      <c r="B2149" t="str">
        <f>VLOOKUP($A2149,'Customer Names'!$A$2:$D$2336,3,FALSE)</f>
        <v>Paul J</v>
      </c>
      <c r="C2149" s="16">
        <f>VLOOKUP($A2149,'Medical Examinations'!$A$2:$J$2336,2,FALSE)</f>
        <v>33</v>
      </c>
      <c r="D2149" s="16">
        <f>VLOOKUP($A2149,'Medical Examinations'!$A$2:$J$2336,3,FALSE)</f>
        <v>9.27</v>
      </c>
      <c r="E2149" t="str">
        <f>VLOOKUP($A2149,'Medical Examinations'!$A$2:$J$2336,4,FALSE)</f>
        <v>No</v>
      </c>
      <c r="F2149" t="str">
        <f>VLOOKUP($A2149,'Medical Examinations'!$A$2:$J$2336,5,FALSE)</f>
        <v>No</v>
      </c>
      <c r="G2149" t="str">
        <f>VLOOKUP($A2149,'Medical Examinations'!$A$2:$J$2336,6,FALSE)</f>
        <v>No</v>
      </c>
      <c r="H2149" s="17">
        <f>VLOOKUP($A2149,'Medical Examinations'!$A$2:$J$2336,7,FALSE)</f>
        <v>0</v>
      </c>
      <c r="I2149" t="str">
        <f>VLOOKUP($A2149,'Medical Examinations'!$A$2:$J$2336,8,FALSE)</f>
        <v>No</v>
      </c>
      <c r="J2149" t="str">
        <f>VLOOKUP($A2149,'Medical Examinations'!$A$2:$J$2336,9,FALSE)</f>
        <v>Obesity</v>
      </c>
      <c r="K2149" t="str">
        <f>VLOOKUP($A2149,'Medical Examinations'!$A$2:$J$2336,10,FALSE)</f>
        <v>Diabetes</v>
      </c>
      <c r="L2149" s="18">
        <f>VLOOKUP($A2149,'Hospitalisation Details'!$A$2:$H$2345,2,FALSE)</f>
        <v>37453</v>
      </c>
      <c r="M2149" s="13">
        <f>VLOOKUP($A2149,'Hospitalisation Details'!$A$2:$H$2345,4,FALSE)</f>
        <v>1980.07</v>
      </c>
      <c r="N2149" t="str">
        <f>VLOOKUP($A2149,'Hospitalisation Details'!$A$2:$H$2345,5,FALSE)</f>
        <v>tier - 3</v>
      </c>
      <c r="O2149" t="str">
        <f>VLOOKUP($A2149,'Hospitalisation Details'!$A$2:$H$2345,6,FALSE)</f>
        <v>tier - 3</v>
      </c>
      <c r="P2149" t="str">
        <f>VLOOKUP($A2149,'Hospitalisation Details'!$A$2:$H$2345,7,FALSE)</f>
        <v>R1011</v>
      </c>
      <c r="Q2149" s="17">
        <f>VLOOKUP($A2149,'Hospitalisation Details'!$A$2:$H$2345,8,FALSE)</f>
        <v>20</v>
      </c>
    </row>
    <row r="2150" spans="1:17" x14ac:dyDescent="0.25">
      <c r="A2150" t="str">
        <f>'Customer Names'!A2150</f>
        <v>Id2149</v>
      </c>
      <c r="B2150" t="str">
        <f>VLOOKUP($A2150,'Customer Names'!$A$2:$D$2336,3,FALSE)</f>
        <v>Adam</v>
      </c>
      <c r="C2150" s="16">
        <f>VLOOKUP($A2150,'Medical Examinations'!$A$2:$J$2336,2,FALSE)</f>
        <v>29.3</v>
      </c>
      <c r="D2150" s="16">
        <f>VLOOKUP($A2150,'Medical Examinations'!$A$2:$J$2336,3,FALSE)</f>
        <v>6.15</v>
      </c>
      <c r="E2150" t="str">
        <f>VLOOKUP($A2150,'Medical Examinations'!$A$2:$J$2336,4,FALSE)</f>
        <v>No</v>
      </c>
      <c r="F2150" t="str">
        <f>VLOOKUP($A2150,'Medical Examinations'!$A$2:$J$2336,5,FALSE)</f>
        <v>No</v>
      </c>
      <c r="G2150" t="str">
        <f>VLOOKUP($A2150,'Medical Examinations'!$A$2:$J$2336,6,FALSE)</f>
        <v>No</v>
      </c>
      <c r="H2150" s="17">
        <f>VLOOKUP($A2150,'Medical Examinations'!$A$2:$J$2336,7,FALSE)</f>
        <v>1</v>
      </c>
      <c r="I2150" t="str">
        <f>VLOOKUP($A2150,'Medical Examinations'!$A$2:$J$2336,8,FALSE)</f>
        <v>No</v>
      </c>
      <c r="J2150" t="str">
        <f>VLOOKUP($A2150,'Medical Examinations'!$A$2:$J$2336,9,FALSE)</f>
        <v>Overweight</v>
      </c>
      <c r="K2150" t="str">
        <f>VLOOKUP($A2150,'Medical Examinations'!$A$2:$J$2336,10,FALSE)</f>
        <v>Prediabetes</v>
      </c>
      <c r="L2150" s="18">
        <f>VLOOKUP($A2150,'Hospitalisation Details'!$A$2:$H$2345,2,FALSE)</f>
        <v>36067</v>
      </c>
      <c r="M2150" s="13">
        <f>VLOOKUP($A2150,'Hospitalisation Details'!$A$2:$H$2345,4,FALSE)</f>
        <v>1977.82</v>
      </c>
      <c r="N2150" t="str">
        <f>VLOOKUP($A2150,'Hospitalisation Details'!$A$2:$H$2345,5,FALSE)</f>
        <v>tier - 3</v>
      </c>
      <c r="O2150" t="str">
        <f>VLOOKUP($A2150,'Hospitalisation Details'!$A$2:$H$2345,6,FALSE)</f>
        <v>tier - 1</v>
      </c>
      <c r="P2150" t="str">
        <f>VLOOKUP($A2150,'Hospitalisation Details'!$A$2:$H$2345,7,FALSE)</f>
        <v>R1011</v>
      </c>
      <c r="Q2150" s="17">
        <f>VLOOKUP($A2150,'Hospitalisation Details'!$A$2:$H$2345,8,FALSE)</f>
        <v>24</v>
      </c>
    </row>
    <row r="2151" spans="1:17" x14ac:dyDescent="0.25">
      <c r="A2151" t="str">
        <f>'Customer Names'!A2151</f>
        <v>Id2150</v>
      </c>
      <c r="B2151" t="str">
        <f>VLOOKUP($A2151,'Customer Names'!$A$2:$D$2336,3,FALSE)</f>
        <v>Edward J.</v>
      </c>
      <c r="C2151" s="16">
        <f>VLOOKUP($A2151,'Medical Examinations'!$A$2:$J$2336,2,FALSE)</f>
        <v>25.8</v>
      </c>
      <c r="D2151" s="16">
        <f>VLOOKUP($A2151,'Medical Examinations'!$A$2:$J$2336,3,FALSE)</f>
        <v>4.13</v>
      </c>
      <c r="E2151" t="str">
        <f>VLOOKUP($A2151,'Medical Examinations'!$A$2:$J$2336,4,FALSE)</f>
        <v>No</v>
      </c>
      <c r="F2151" t="str">
        <f>VLOOKUP($A2151,'Medical Examinations'!$A$2:$J$2336,5,FALSE)</f>
        <v>No</v>
      </c>
      <c r="G2151" t="str">
        <f>VLOOKUP($A2151,'Medical Examinations'!$A$2:$J$2336,6,FALSE)</f>
        <v>No</v>
      </c>
      <c r="H2151" s="17">
        <f>VLOOKUP($A2151,'Medical Examinations'!$A$2:$J$2336,7,FALSE)</f>
        <v>1</v>
      </c>
      <c r="I2151" t="str">
        <f>VLOOKUP($A2151,'Medical Examinations'!$A$2:$J$2336,8,FALSE)</f>
        <v>No</v>
      </c>
      <c r="J2151" t="str">
        <f>VLOOKUP($A2151,'Medical Examinations'!$A$2:$J$2336,9,FALSE)</f>
        <v>Overweight</v>
      </c>
      <c r="K2151" t="str">
        <f>VLOOKUP($A2151,'Medical Examinations'!$A$2:$J$2336,10,FALSE)</f>
        <v>Normal</v>
      </c>
      <c r="L2151" s="18">
        <f>VLOOKUP($A2151,'Hospitalisation Details'!$A$2:$H$2345,2,FALSE)</f>
        <v>36073</v>
      </c>
      <c r="M2151" s="13">
        <f>VLOOKUP($A2151,'Hospitalisation Details'!$A$2:$H$2345,4,FALSE)</f>
        <v>1972.95</v>
      </c>
      <c r="N2151" t="str">
        <f>VLOOKUP($A2151,'Hospitalisation Details'!$A$2:$H$2345,5,FALSE)</f>
        <v>tier - 3</v>
      </c>
      <c r="O2151" t="str">
        <f>VLOOKUP($A2151,'Hospitalisation Details'!$A$2:$H$2345,6,FALSE)</f>
        <v>tier - 1</v>
      </c>
      <c r="P2151" t="str">
        <f>VLOOKUP($A2151,'Hospitalisation Details'!$A$2:$H$2345,7,FALSE)</f>
        <v>R1011</v>
      </c>
      <c r="Q2151" s="17">
        <f>VLOOKUP($A2151,'Hospitalisation Details'!$A$2:$H$2345,8,FALSE)</f>
        <v>24</v>
      </c>
    </row>
    <row r="2152" spans="1:17" x14ac:dyDescent="0.25">
      <c r="A2152" t="str">
        <f>'Customer Names'!A2152</f>
        <v>Id2151</v>
      </c>
      <c r="B2152" t="str">
        <f>VLOOKUP($A2152,'Customer Names'!$A$2:$D$2336,3,FALSE)</f>
        <v>Patrick A.</v>
      </c>
      <c r="C2152" s="16">
        <f>VLOOKUP($A2152,'Medical Examinations'!$A$2:$J$2336,2,FALSE)</f>
        <v>23.4</v>
      </c>
      <c r="D2152" s="16">
        <f>VLOOKUP($A2152,'Medical Examinations'!$A$2:$J$2336,3,FALSE)</f>
        <v>4.24</v>
      </c>
      <c r="E2152" t="str">
        <f>VLOOKUP($A2152,'Medical Examinations'!$A$2:$J$2336,4,FALSE)</f>
        <v>No</v>
      </c>
      <c r="F2152" t="str">
        <f>VLOOKUP($A2152,'Medical Examinations'!$A$2:$J$2336,5,FALSE)</f>
        <v>No</v>
      </c>
      <c r="G2152" t="str">
        <f>VLOOKUP($A2152,'Medical Examinations'!$A$2:$J$2336,6,FALSE)</f>
        <v>No</v>
      </c>
      <c r="H2152" s="17">
        <f>VLOOKUP($A2152,'Medical Examinations'!$A$2:$J$2336,7,FALSE)</f>
        <v>1</v>
      </c>
      <c r="I2152" t="str">
        <f>VLOOKUP($A2152,'Medical Examinations'!$A$2:$J$2336,8,FALSE)</f>
        <v>No</v>
      </c>
      <c r="J2152" t="str">
        <f>VLOOKUP($A2152,'Medical Examinations'!$A$2:$J$2336,9,FALSE)</f>
        <v>Normal Weight</v>
      </c>
      <c r="K2152" t="str">
        <f>VLOOKUP($A2152,'Medical Examinations'!$A$2:$J$2336,10,FALSE)</f>
        <v>Normal</v>
      </c>
      <c r="L2152" s="18">
        <f>VLOOKUP($A2152,'Hospitalisation Details'!$A$2:$H$2345,2,FALSE)</f>
        <v>36066</v>
      </c>
      <c r="M2152" s="13">
        <f>VLOOKUP($A2152,'Hospitalisation Details'!$A$2:$H$2345,4,FALSE)</f>
        <v>1969.61</v>
      </c>
      <c r="N2152" t="str">
        <f>VLOOKUP($A2152,'Hospitalisation Details'!$A$2:$H$2345,5,FALSE)</f>
        <v>tier - 3</v>
      </c>
      <c r="O2152" t="str">
        <f>VLOOKUP($A2152,'Hospitalisation Details'!$A$2:$H$2345,6,FALSE)</f>
        <v>tier - 3</v>
      </c>
      <c r="P2152" t="str">
        <f>VLOOKUP($A2152,'Hospitalisation Details'!$A$2:$H$2345,7,FALSE)</f>
        <v>R1011</v>
      </c>
      <c r="Q2152" s="17">
        <f>VLOOKUP($A2152,'Hospitalisation Details'!$A$2:$H$2345,8,FALSE)</f>
        <v>24</v>
      </c>
    </row>
    <row r="2153" spans="1:17" x14ac:dyDescent="0.25">
      <c r="A2153" t="str">
        <f>'Customer Names'!A2153</f>
        <v>Id2152</v>
      </c>
      <c r="B2153" t="str">
        <f>VLOOKUP($A2153,'Customer Names'!$A$2:$D$2336,3,FALSE)</f>
        <v>Geraint H</v>
      </c>
      <c r="C2153" s="16">
        <f>VLOOKUP($A2153,'Medical Examinations'!$A$2:$J$2336,2,FALSE)</f>
        <v>27.93</v>
      </c>
      <c r="D2153" s="16">
        <f>VLOOKUP($A2153,'Medical Examinations'!$A$2:$J$2336,3,FALSE)</f>
        <v>9.8800000000000008</v>
      </c>
      <c r="E2153" t="str">
        <f>VLOOKUP($A2153,'Medical Examinations'!$A$2:$J$2336,4,FALSE)</f>
        <v>No</v>
      </c>
      <c r="F2153" t="str">
        <f>VLOOKUP($A2153,'Medical Examinations'!$A$2:$J$2336,5,FALSE)</f>
        <v>No</v>
      </c>
      <c r="G2153" t="str">
        <f>VLOOKUP($A2153,'Medical Examinations'!$A$2:$J$2336,6,FALSE)</f>
        <v>No</v>
      </c>
      <c r="H2153" s="17">
        <f>VLOOKUP($A2153,'Medical Examinations'!$A$2:$J$2336,7,FALSE)</f>
        <v>0</v>
      </c>
      <c r="I2153" t="str">
        <f>VLOOKUP($A2153,'Medical Examinations'!$A$2:$J$2336,8,FALSE)</f>
        <v>No</v>
      </c>
      <c r="J2153" t="str">
        <f>VLOOKUP($A2153,'Medical Examinations'!$A$2:$J$2336,9,FALSE)</f>
        <v>Overweight</v>
      </c>
      <c r="K2153" t="str">
        <f>VLOOKUP($A2153,'Medical Examinations'!$A$2:$J$2336,10,FALSE)</f>
        <v>Diabetes</v>
      </c>
      <c r="L2153" s="18">
        <f>VLOOKUP($A2153,'Hospitalisation Details'!$A$2:$H$2345,2,FALSE)</f>
        <v>37466</v>
      </c>
      <c r="M2153" s="13">
        <f>VLOOKUP($A2153,'Hospitalisation Details'!$A$2:$H$2345,4,FALSE)</f>
        <v>1967.02</v>
      </c>
      <c r="N2153" t="str">
        <f>VLOOKUP($A2153,'Hospitalisation Details'!$A$2:$H$2345,5,FALSE)</f>
        <v>tier - 3</v>
      </c>
      <c r="O2153" t="str">
        <f>VLOOKUP($A2153,'Hospitalisation Details'!$A$2:$H$2345,6,FALSE)</f>
        <v>tier - 2</v>
      </c>
      <c r="P2153" t="str">
        <f>VLOOKUP($A2153,'Hospitalisation Details'!$A$2:$H$2345,7,FALSE)</f>
        <v>R1016</v>
      </c>
      <c r="Q2153" s="17">
        <f>VLOOKUP($A2153,'Hospitalisation Details'!$A$2:$H$2345,8,FALSE)</f>
        <v>20</v>
      </c>
    </row>
    <row r="2154" spans="1:17" x14ac:dyDescent="0.25">
      <c r="A2154" t="str">
        <f>'Customer Names'!A2154</f>
        <v>Id2153</v>
      </c>
      <c r="B2154" t="str">
        <f>VLOOKUP($A2154,'Customer Names'!$A$2:$D$2336,3,FALSE)</f>
        <v>Dj</v>
      </c>
      <c r="C2154" s="16">
        <f>VLOOKUP($A2154,'Medical Examinations'!$A$2:$J$2336,2,FALSE)</f>
        <v>22</v>
      </c>
      <c r="D2154" s="16">
        <f>VLOOKUP($A2154,'Medical Examinations'!$A$2:$J$2336,3,FALSE)</f>
        <v>9.5</v>
      </c>
      <c r="E2154" t="str">
        <f>VLOOKUP($A2154,'Medical Examinations'!$A$2:$J$2336,4,FALSE)</f>
        <v>No</v>
      </c>
      <c r="F2154" t="str">
        <f>VLOOKUP($A2154,'Medical Examinations'!$A$2:$J$2336,5,FALSE)</f>
        <v>No</v>
      </c>
      <c r="G2154" t="str">
        <f>VLOOKUP($A2154,'Medical Examinations'!$A$2:$J$2336,6,FALSE)</f>
        <v>No</v>
      </c>
      <c r="H2154" s="17">
        <f>VLOOKUP($A2154,'Medical Examinations'!$A$2:$J$2336,7,FALSE)</f>
        <v>0</v>
      </c>
      <c r="I2154" t="str">
        <f>VLOOKUP($A2154,'Medical Examinations'!$A$2:$J$2336,8,FALSE)</f>
        <v>No</v>
      </c>
      <c r="J2154" t="str">
        <f>VLOOKUP($A2154,'Medical Examinations'!$A$2:$J$2336,9,FALSE)</f>
        <v>Normal Weight</v>
      </c>
      <c r="K2154" t="str">
        <f>VLOOKUP($A2154,'Medical Examinations'!$A$2:$J$2336,10,FALSE)</f>
        <v>Diabetes</v>
      </c>
      <c r="L2154" s="18">
        <f>VLOOKUP($A2154,'Hospitalisation Details'!$A$2:$H$2345,2,FALSE)</f>
        <v>37506</v>
      </c>
      <c r="M2154" s="13">
        <f>VLOOKUP($A2154,'Hospitalisation Details'!$A$2:$H$2345,4,FALSE)</f>
        <v>1964.78</v>
      </c>
      <c r="N2154" t="str">
        <f>VLOOKUP($A2154,'Hospitalisation Details'!$A$2:$H$2345,5,FALSE)</f>
        <v>tier - 3</v>
      </c>
      <c r="O2154" t="str">
        <f>VLOOKUP($A2154,'Hospitalisation Details'!$A$2:$H$2345,6,FALSE)</f>
        <v>tier - 1</v>
      </c>
      <c r="P2154" t="str">
        <f>VLOOKUP($A2154,'Hospitalisation Details'!$A$2:$H$2345,7,FALSE)</f>
        <v>R1011</v>
      </c>
      <c r="Q2154" s="17">
        <f>VLOOKUP($A2154,'Hospitalisation Details'!$A$2:$H$2345,8,FALSE)</f>
        <v>20</v>
      </c>
    </row>
    <row r="2155" spans="1:17" x14ac:dyDescent="0.25">
      <c r="A2155" t="str">
        <f>'Customer Names'!A2155</f>
        <v>Id2154</v>
      </c>
      <c r="B2155" t="str">
        <f>VLOOKUP($A2155,'Customer Names'!$A$2:$D$2336,3,FALSE)</f>
        <v>Zachary A</v>
      </c>
      <c r="C2155" s="16">
        <f>VLOOKUP($A2155,'Medical Examinations'!$A$2:$J$2336,2,FALSE)</f>
        <v>36.86</v>
      </c>
      <c r="D2155" s="16">
        <f>VLOOKUP($A2155,'Medical Examinations'!$A$2:$J$2336,3,FALSE)</f>
        <v>4.97</v>
      </c>
      <c r="E2155" t="str">
        <f>VLOOKUP($A2155,'Medical Examinations'!$A$2:$J$2336,4,FALSE)</f>
        <v>yes</v>
      </c>
      <c r="F2155" t="str">
        <f>VLOOKUP($A2155,'Medical Examinations'!$A$2:$J$2336,5,FALSE)</f>
        <v>No</v>
      </c>
      <c r="G2155" t="str">
        <f>VLOOKUP($A2155,'Medical Examinations'!$A$2:$J$2336,6,FALSE)</f>
        <v>No</v>
      </c>
      <c r="H2155" s="17">
        <f>VLOOKUP($A2155,'Medical Examinations'!$A$2:$J$2336,7,FALSE)</f>
        <v>0</v>
      </c>
      <c r="I2155" t="str">
        <f>VLOOKUP($A2155,'Medical Examinations'!$A$2:$J$2336,8,FALSE)</f>
        <v>No</v>
      </c>
      <c r="J2155" t="str">
        <f>VLOOKUP($A2155,'Medical Examinations'!$A$2:$J$2336,9,FALSE)</f>
        <v>Obesity</v>
      </c>
      <c r="K2155" t="str">
        <f>VLOOKUP($A2155,'Medical Examinations'!$A$2:$J$2336,10,FALSE)</f>
        <v>Normal</v>
      </c>
      <c r="L2155" s="18">
        <f>VLOOKUP($A2155,'Hospitalisation Details'!$A$2:$H$2345,2,FALSE)</f>
        <v>37234</v>
      </c>
      <c r="M2155" s="13">
        <f>VLOOKUP($A2155,'Hospitalisation Details'!$A$2:$H$2345,4,FALSE)</f>
        <v>1917.32</v>
      </c>
      <c r="N2155" t="str">
        <f>VLOOKUP($A2155,'Hospitalisation Details'!$A$2:$H$2345,5,FALSE)</f>
        <v>tier - 3</v>
      </c>
      <c r="O2155" t="str">
        <f>VLOOKUP($A2155,'Hospitalisation Details'!$A$2:$H$2345,6,FALSE)</f>
        <v>tier - 2</v>
      </c>
      <c r="P2155" t="str">
        <f>VLOOKUP($A2155,'Hospitalisation Details'!$A$2:$H$2345,7,FALSE)</f>
        <v>R1012</v>
      </c>
      <c r="Q2155" s="17">
        <f>VLOOKUP($A2155,'Hospitalisation Details'!$A$2:$H$2345,8,FALSE)</f>
        <v>21</v>
      </c>
    </row>
    <row r="2156" spans="1:17" x14ac:dyDescent="0.25">
      <c r="A2156" t="str">
        <f>'Customer Names'!A2156</f>
        <v>Id2155</v>
      </c>
      <c r="B2156" t="str">
        <f>VLOOKUP($A2156,'Customer Names'!$A$2:$D$2336,3,FALSE)</f>
        <v>Brian W.</v>
      </c>
      <c r="C2156" s="16">
        <f>VLOOKUP($A2156,'Medical Examinations'!$A$2:$J$2336,2,FALSE)</f>
        <v>31.254999999999999</v>
      </c>
      <c r="D2156" s="16">
        <f>VLOOKUP($A2156,'Medical Examinations'!$A$2:$J$2336,3,FALSE)</f>
        <v>5.49</v>
      </c>
      <c r="E2156" t="str">
        <f>VLOOKUP($A2156,'Medical Examinations'!$A$2:$J$2336,4,FALSE)</f>
        <v>yes</v>
      </c>
      <c r="F2156" t="str">
        <f>VLOOKUP($A2156,'Medical Examinations'!$A$2:$J$2336,5,FALSE)</f>
        <v>No</v>
      </c>
      <c r="G2156" t="str">
        <f>VLOOKUP($A2156,'Medical Examinations'!$A$2:$J$2336,6,FALSE)</f>
        <v>No</v>
      </c>
      <c r="H2156" s="17">
        <f>VLOOKUP($A2156,'Medical Examinations'!$A$2:$J$2336,7,FALSE)</f>
        <v>0</v>
      </c>
      <c r="I2156" t="str">
        <f>VLOOKUP($A2156,'Medical Examinations'!$A$2:$J$2336,8,FALSE)</f>
        <v>No</v>
      </c>
      <c r="J2156" t="str">
        <f>VLOOKUP($A2156,'Medical Examinations'!$A$2:$J$2336,9,FALSE)</f>
        <v>Obesity</v>
      </c>
      <c r="K2156" t="str">
        <f>VLOOKUP($A2156,'Medical Examinations'!$A$2:$J$2336,10,FALSE)</f>
        <v>Normal</v>
      </c>
      <c r="L2156" s="18">
        <f>VLOOKUP($A2156,'Hospitalisation Details'!$A$2:$H$2345,2,FALSE)</f>
        <v>37106</v>
      </c>
      <c r="M2156" s="13">
        <f>VLOOKUP($A2156,'Hospitalisation Details'!$A$2:$H$2345,4,FALSE)</f>
        <v>1909.53</v>
      </c>
      <c r="N2156" t="str">
        <f>VLOOKUP($A2156,'Hospitalisation Details'!$A$2:$H$2345,5,FALSE)</f>
        <v>tier - 3</v>
      </c>
      <c r="O2156" t="str">
        <f>VLOOKUP($A2156,'Hospitalisation Details'!$A$2:$H$2345,6,FALSE)</f>
        <v>tier - 3</v>
      </c>
      <c r="P2156" t="str">
        <f>VLOOKUP($A2156,'Hospitalisation Details'!$A$2:$H$2345,7,FALSE)</f>
        <v>R1012</v>
      </c>
      <c r="Q2156" s="17">
        <f>VLOOKUP($A2156,'Hospitalisation Details'!$A$2:$H$2345,8,FALSE)</f>
        <v>21</v>
      </c>
    </row>
    <row r="2157" spans="1:17" x14ac:dyDescent="0.25">
      <c r="A2157" t="str">
        <f>'Customer Names'!A2157</f>
        <v>Id2156</v>
      </c>
      <c r="B2157" t="str">
        <f>VLOOKUP($A2157,'Customer Names'!$A$2:$D$2336,3,FALSE)</f>
        <v>Joe</v>
      </c>
      <c r="C2157" s="16">
        <f>VLOOKUP($A2157,'Medical Examinations'!$A$2:$J$2336,2,FALSE)</f>
        <v>23.06</v>
      </c>
      <c r="D2157" s="16">
        <f>VLOOKUP($A2157,'Medical Examinations'!$A$2:$J$2336,3,FALSE)</f>
        <v>4.47</v>
      </c>
      <c r="E2157" t="str">
        <f>VLOOKUP($A2157,'Medical Examinations'!$A$2:$J$2336,4,FALSE)</f>
        <v>No</v>
      </c>
      <c r="F2157" t="str">
        <f>VLOOKUP($A2157,'Medical Examinations'!$A$2:$J$2336,5,FALSE)</f>
        <v>No</v>
      </c>
      <c r="G2157" t="str">
        <f>VLOOKUP($A2157,'Medical Examinations'!$A$2:$J$2336,6,FALSE)</f>
        <v>No</v>
      </c>
      <c r="H2157" s="17">
        <f>VLOOKUP($A2157,'Medical Examinations'!$A$2:$J$2336,7,FALSE)</f>
        <v>0</v>
      </c>
      <c r="I2157" t="str">
        <f>VLOOKUP($A2157,'Medical Examinations'!$A$2:$J$2336,8,FALSE)</f>
        <v>No</v>
      </c>
      <c r="J2157" t="str">
        <f>VLOOKUP($A2157,'Medical Examinations'!$A$2:$J$2336,9,FALSE)</f>
        <v>Normal Weight</v>
      </c>
      <c r="K2157" t="str">
        <f>VLOOKUP($A2157,'Medical Examinations'!$A$2:$J$2336,10,FALSE)</f>
        <v>Normal</v>
      </c>
      <c r="L2157" s="18">
        <f>VLOOKUP($A2157,'Hospitalisation Details'!$A$2:$H$2345,2,FALSE)</f>
        <v>34613</v>
      </c>
      <c r="M2157" s="13">
        <f>VLOOKUP($A2157,'Hospitalisation Details'!$A$2:$H$2345,4,FALSE)</f>
        <v>1908.9</v>
      </c>
      <c r="N2157" t="str">
        <f>VLOOKUP($A2157,'Hospitalisation Details'!$A$2:$H$2345,5,FALSE)</f>
        <v>tier - 3</v>
      </c>
      <c r="O2157" t="str">
        <f>VLOOKUP($A2157,'Hospitalisation Details'!$A$2:$H$2345,6,FALSE)</f>
        <v>tier - 3</v>
      </c>
      <c r="P2157" t="str">
        <f>VLOOKUP($A2157,'Hospitalisation Details'!$A$2:$H$2345,7,FALSE)</f>
        <v>R1013</v>
      </c>
      <c r="Q2157" s="17">
        <f>VLOOKUP($A2157,'Hospitalisation Details'!$A$2:$H$2345,8,FALSE)</f>
        <v>28</v>
      </c>
    </row>
    <row r="2158" spans="1:17" x14ac:dyDescent="0.25">
      <c r="A2158" t="str">
        <f>'Customer Names'!A2158</f>
        <v>Id2157</v>
      </c>
      <c r="B2158" t="str">
        <f>VLOOKUP($A2158,'Customer Names'!$A$2:$D$2336,3,FALSE)</f>
        <v>Stephen</v>
      </c>
      <c r="C2158" s="16">
        <f>VLOOKUP($A2158,'Medical Examinations'!$A$2:$J$2336,2,FALSE)</f>
        <v>28.975000000000001</v>
      </c>
      <c r="D2158" s="16">
        <f>VLOOKUP($A2158,'Medical Examinations'!$A$2:$J$2336,3,FALSE)</f>
        <v>4.34</v>
      </c>
      <c r="E2158" t="str">
        <f>VLOOKUP($A2158,'Medical Examinations'!$A$2:$J$2336,4,FALSE)</f>
        <v>yes</v>
      </c>
      <c r="F2158" t="str">
        <f>VLOOKUP($A2158,'Medical Examinations'!$A$2:$J$2336,5,FALSE)</f>
        <v>No</v>
      </c>
      <c r="G2158" t="str">
        <f>VLOOKUP($A2158,'Medical Examinations'!$A$2:$J$2336,6,FALSE)</f>
        <v>No</v>
      </c>
      <c r="H2158" s="17">
        <f>VLOOKUP($A2158,'Medical Examinations'!$A$2:$J$2336,7,FALSE)</f>
        <v>0</v>
      </c>
      <c r="I2158" t="str">
        <f>VLOOKUP($A2158,'Medical Examinations'!$A$2:$J$2336,8,FALSE)</f>
        <v>No</v>
      </c>
      <c r="J2158" t="str">
        <f>VLOOKUP($A2158,'Medical Examinations'!$A$2:$J$2336,9,FALSE)</f>
        <v>Overweight</v>
      </c>
      <c r="K2158" t="str">
        <f>VLOOKUP($A2158,'Medical Examinations'!$A$2:$J$2336,10,FALSE)</f>
        <v>Normal</v>
      </c>
      <c r="L2158" s="18">
        <f>VLOOKUP($A2158,'Hospitalisation Details'!$A$2:$H$2345,2,FALSE)</f>
        <v>37113</v>
      </c>
      <c r="M2158" s="13">
        <f>VLOOKUP($A2158,'Hospitalisation Details'!$A$2:$H$2345,4,FALSE)</f>
        <v>1906.36</v>
      </c>
      <c r="N2158" t="str">
        <f>VLOOKUP($A2158,'Hospitalisation Details'!$A$2:$H$2345,5,FALSE)</f>
        <v>tier - 3</v>
      </c>
      <c r="O2158" t="str">
        <f>VLOOKUP($A2158,'Hospitalisation Details'!$A$2:$H$2345,6,FALSE)</f>
        <v>tier - 1</v>
      </c>
      <c r="P2158" t="str">
        <f>VLOOKUP($A2158,'Hospitalisation Details'!$A$2:$H$2345,7,FALSE)</f>
        <v>R1012</v>
      </c>
      <c r="Q2158" s="17">
        <f>VLOOKUP($A2158,'Hospitalisation Details'!$A$2:$H$2345,8,FALSE)</f>
        <v>21</v>
      </c>
    </row>
    <row r="2159" spans="1:17" x14ac:dyDescent="0.25">
      <c r="A2159" t="str">
        <f>'Customer Names'!A2159</f>
        <v>Id2158</v>
      </c>
      <c r="B2159" t="str">
        <f>VLOOKUP($A2159,'Customer Names'!$A$2:$D$2336,3,FALSE)</f>
        <v>Ellen L.</v>
      </c>
      <c r="C2159" s="16">
        <f>VLOOKUP($A2159,'Medical Examinations'!$A$2:$J$2336,2,FALSE)</f>
        <v>33.299999999999997</v>
      </c>
      <c r="D2159" s="16">
        <f>VLOOKUP($A2159,'Medical Examinations'!$A$2:$J$2336,3,FALSE)</f>
        <v>9.49</v>
      </c>
      <c r="E2159" t="str">
        <f>VLOOKUP($A2159,'Medical Examinations'!$A$2:$J$2336,4,FALSE)</f>
        <v>No</v>
      </c>
      <c r="F2159" t="str">
        <f>VLOOKUP($A2159,'Medical Examinations'!$A$2:$J$2336,5,FALSE)</f>
        <v>No</v>
      </c>
      <c r="G2159" t="str">
        <f>VLOOKUP($A2159,'Medical Examinations'!$A$2:$J$2336,6,FALSE)</f>
        <v>No</v>
      </c>
      <c r="H2159" s="17">
        <f>VLOOKUP($A2159,'Medical Examinations'!$A$2:$J$2336,7,FALSE)</f>
        <v>0</v>
      </c>
      <c r="I2159" t="str">
        <f>VLOOKUP($A2159,'Medical Examinations'!$A$2:$J$2336,8,FALSE)</f>
        <v>No</v>
      </c>
      <c r="J2159" t="str">
        <f>VLOOKUP($A2159,'Medical Examinations'!$A$2:$J$2336,9,FALSE)</f>
        <v>Obesity</v>
      </c>
      <c r="K2159" t="str">
        <f>VLOOKUP($A2159,'Medical Examinations'!$A$2:$J$2336,10,FALSE)</f>
        <v>Diabetes</v>
      </c>
      <c r="L2159" s="18">
        <f>VLOOKUP($A2159,'Hospitalisation Details'!$A$2:$H$2345,2,FALSE)</f>
        <v>37489</v>
      </c>
      <c r="M2159" s="13">
        <f>VLOOKUP($A2159,'Hospitalisation Details'!$A$2:$H$2345,4,FALSE)</f>
        <v>1880.49</v>
      </c>
      <c r="N2159" t="str">
        <f>VLOOKUP($A2159,'Hospitalisation Details'!$A$2:$H$2345,5,FALSE)</f>
        <v>tier - 3</v>
      </c>
      <c r="O2159" t="str">
        <f>VLOOKUP($A2159,'Hospitalisation Details'!$A$2:$H$2345,6,FALSE)</f>
        <v>tier - 1</v>
      </c>
      <c r="P2159" t="str">
        <f>VLOOKUP($A2159,'Hospitalisation Details'!$A$2:$H$2345,7,FALSE)</f>
        <v>R1011</v>
      </c>
      <c r="Q2159" s="17">
        <f>VLOOKUP($A2159,'Hospitalisation Details'!$A$2:$H$2345,8,FALSE)</f>
        <v>20</v>
      </c>
    </row>
    <row r="2160" spans="1:17" x14ac:dyDescent="0.25">
      <c r="A2160" t="str">
        <f>'Customer Names'!A2160</f>
        <v>Id2159</v>
      </c>
      <c r="B2160" t="str">
        <f>VLOOKUP($A2160,'Customer Names'!$A$2:$D$2336,3,FALSE)</f>
        <v>Cindy</v>
      </c>
      <c r="C2160" s="16">
        <f>VLOOKUP($A2160,'Medical Examinations'!$A$2:$J$2336,2,FALSE)</f>
        <v>33</v>
      </c>
      <c r="D2160" s="16">
        <f>VLOOKUP($A2160,'Medical Examinations'!$A$2:$J$2336,3,FALSE)</f>
        <v>10.16</v>
      </c>
      <c r="E2160" t="str">
        <f>VLOOKUP($A2160,'Medical Examinations'!$A$2:$J$2336,4,FALSE)</f>
        <v>No</v>
      </c>
      <c r="F2160" t="str">
        <f>VLOOKUP($A2160,'Medical Examinations'!$A$2:$J$2336,5,FALSE)</f>
        <v>No</v>
      </c>
      <c r="G2160" t="str">
        <f>VLOOKUP($A2160,'Medical Examinations'!$A$2:$J$2336,6,FALSE)</f>
        <v>No</v>
      </c>
      <c r="H2160" s="17">
        <f>VLOOKUP($A2160,'Medical Examinations'!$A$2:$J$2336,7,FALSE)</f>
        <v>0</v>
      </c>
      <c r="I2160" t="str">
        <f>VLOOKUP($A2160,'Medical Examinations'!$A$2:$J$2336,8,FALSE)</f>
        <v>No</v>
      </c>
      <c r="J2160" t="str">
        <f>VLOOKUP($A2160,'Medical Examinations'!$A$2:$J$2336,9,FALSE)</f>
        <v>Obesity</v>
      </c>
      <c r="K2160" t="str">
        <f>VLOOKUP($A2160,'Medical Examinations'!$A$2:$J$2336,10,FALSE)</f>
        <v>Diabetes</v>
      </c>
      <c r="L2160" s="18">
        <f>VLOOKUP($A2160,'Hospitalisation Details'!$A$2:$H$2345,2,FALSE)</f>
        <v>37497</v>
      </c>
      <c r="M2160" s="13">
        <f>VLOOKUP($A2160,'Hospitalisation Details'!$A$2:$H$2345,4,FALSE)</f>
        <v>1880.07</v>
      </c>
      <c r="N2160" t="str">
        <f>VLOOKUP($A2160,'Hospitalisation Details'!$A$2:$H$2345,5,FALSE)</f>
        <v>tier - 3</v>
      </c>
      <c r="O2160" t="str">
        <f>VLOOKUP($A2160,'Hospitalisation Details'!$A$2:$H$2345,6,FALSE)</f>
        <v>tier - 2</v>
      </c>
      <c r="P2160" t="str">
        <f>VLOOKUP($A2160,'Hospitalisation Details'!$A$2:$H$2345,7,FALSE)</f>
        <v>R1013</v>
      </c>
      <c r="Q2160" s="17">
        <f>VLOOKUP($A2160,'Hospitalisation Details'!$A$2:$H$2345,8,FALSE)</f>
        <v>20</v>
      </c>
    </row>
    <row r="2161" spans="1:17" x14ac:dyDescent="0.25">
      <c r="A2161" t="str">
        <f>'Customer Names'!A2161</f>
        <v>Id2160</v>
      </c>
      <c r="B2161" t="str">
        <f>VLOOKUP($A2161,'Customer Names'!$A$2:$D$2336,3,FALSE)</f>
        <v>Abigail R.</v>
      </c>
      <c r="C2161" s="16">
        <f>VLOOKUP($A2161,'Medical Examinations'!$A$2:$J$2336,2,FALSE)</f>
        <v>31.46</v>
      </c>
      <c r="D2161" s="16">
        <f>VLOOKUP($A2161,'Medical Examinations'!$A$2:$J$2336,3,FALSE)</f>
        <v>11.19</v>
      </c>
      <c r="E2161" t="str">
        <f>VLOOKUP($A2161,'Medical Examinations'!$A$2:$J$2336,4,FALSE)</f>
        <v>No</v>
      </c>
      <c r="F2161" t="str">
        <f>VLOOKUP($A2161,'Medical Examinations'!$A$2:$J$2336,5,FALSE)</f>
        <v>No</v>
      </c>
      <c r="G2161" t="str">
        <f>VLOOKUP($A2161,'Medical Examinations'!$A$2:$J$2336,6,FALSE)</f>
        <v>No</v>
      </c>
      <c r="H2161" s="17">
        <f>VLOOKUP($A2161,'Medical Examinations'!$A$2:$J$2336,7,FALSE)</f>
        <v>0</v>
      </c>
      <c r="I2161" t="str">
        <f>VLOOKUP($A2161,'Medical Examinations'!$A$2:$J$2336,8,FALSE)</f>
        <v>No</v>
      </c>
      <c r="J2161" t="str">
        <f>VLOOKUP($A2161,'Medical Examinations'!$A$2:$J$2336,9,FALSE)</f>
        <v>Obesity</v>
      </c>
      <c r="K2161" t="str">
        <f>VLOOKUP($A2161,'Medical Examinations'!$A$2:$J$2336,10,FALSE)</f>
        <v>Diabetes</v>
      </c>
      <c r="L2161" s="18">
        <f>VLOOKUP($A2161,'Hospitalisation Details'!$A$2:$H$2345,2,FALSE)</f>
        <v>37558</v>
      </c>
      <c r="M2161" s="13">
        <f>VLOOKUP($A2161,'Hospitalisation Details'!$A$2:$H$2345,4,FALSE)</f>
        <v>1877.93</v>
      </c>
      <c r="N2161" t="str">
        <f>VLOOKUP($A2161,'Hospitalisation Details'!$A$2:$H$2345,5,FALSE)</f>
        <v>tier - 3</v>
      </c>
      <c r="O2161" t="str">
        <f>VLOOKUP($A2161,'Hospitalisation Details'!$A$2:$H$2345,6,FALSE)</f>
        <v>tier - 1</v>
      </c>
      <c r="P2161" t="str">
        <f>VLOOKUP($A2161,'Hospitalisation Details'!$A$2:$H$2345,7,FALSE)</f>
        <v>R1013</v>
      </c>
      <c r="Q2161" s="17">
        <f>VLOOKUP($A2161,'Hospitalisation Details'!$A$2:$H$2345,8,FALSE)</f>
        <v>20</v>
      </c>
    </row>
    <row r="2162" spans="1:17" x14ac:dyDescent="0.25">
      <c r="A2162" t="str">
        <f>'Customer Names'!A2162</f>
        <v>Id2161</v>
      </c>
      <c r="B2162" t="str">
        <f>VLOOKUP($A2162,'Customer Names'!$A$2:$D$2336,3,FALSE)</f>
        <v>Amy L.</v>
      </c>
      <c r="C2162" s="16">
        <f>VLOOKUP($A2162,'Medical Examinations'!$A$2:$J$2336,2,FALSE)</f>
        <v>29.6</v>
      </c>
      <c r="D2162" s="16">
        <f>VLOOKUP($A2162,'Medical Examinations'!$A$2:$J$2336,3,FALSE)</f>
        <v>11.03</v>
      </c>
      <c r="E2162" t="str">
        <f>VLOOKUP($A2162,'Medical Examinations'!$A$2:$J$2336,4,FALSE)</f>
        <v>No</v>
      </c>
      <c r="F2162" t="str">
        <f>VLOOKUP($A2162,'Medical Examinations'!$A$2:$J$2336,5,FALSE)</f>
        <v>No</v>
      </c>
      <c r="G2162" t="str">
        <f>VLOOKUP($A2162,'Medical Examinations'!$A$2:$J$2336,6,FALSE)</f>
        <v>No</v>
      </c>
      <c r="H2162" s="17">
        <f>VLOOKUP($A2162,'Medical Examinations'!$A$2:$J$2336,7,FALSE)</f>
        <v>0</v>
      </c>
      <c r="I2162" t="str">
        <f>VLOOKUP($A2162,'Medical Examinations'!$A$2:$J$2336,8,FALSE)</f>
        <v>No</v>
      </c>
      <c r="J2162" t="str">
        <f>VLOOKUP($A2162,'Medical Examinations'!$A$2:$J$2336,9,FALSE)</f>
        <v>Overweight</v>
      </c>
      <c r="K2162" t="str">
        <f>VLOOKUP($A2162,'Medical Examinations'!$A$2:$J$2336,10,FALSE)</f>
        <v>Diabetes</v>
      </c>
      <c r="L2162" s="18">
        <f>VLOOKUP($A2162,'Hospitalisation Details'!$A$2:$H$2345,2,FALSE)</f>
        <v>37521</v>
      </c>
      <c r="M2162" s="13">
        <f>VLOOKUP($A2162,'Hospitalisation Details'!$A$2:$H$2345,4,FALSE)</f>
        <v>1875.34</v>
      </c>
      <c r="N2162" t="str">
        <f>VLOOKUP($A2162,'Hospitalisation Details'!$A$2:$H$2345,5,FALSE)</f>
        <v>tier - 3</v>
      </c>
      <c r="O2162" t="str">
        <f>VLOOKUP($A2162,'Hospitalisation Details'!$A$2:$H$2345,6,FALSE)</f>
        <v>tier - 2</v>
      </c>
      <c r="P2162" t="str">
        <f>VLOOKUP($A2162,'Hospitalisation Details'!$A$2:$H$2345,7,FALSE)</f>
        <v>R1011</v>
      </c>
      <c r="Q2162" s="17">
        <f>VLOOKUP($A2162,'Hospitalisation Details'!$A$2:$H$2345,8,FALSE)</f>
        <v>20</v>
      </c>
    </row>
    <row r="2163" spans="1:17" x14ac:dyDescent="0.25">
      <c r="A2163" t="str">
        <f>'Customer Names'!A2163</f>
        <v>Id2162</v>
      </c>
      <c r="B2163" t="str">
        <f>VLOOKUP($A2163,'Customer Names'!$A$2:$D$2336,3,FALSE)</f>
        <v>Amy</v>
      </c>
      <c r="C2163" s="16">
        <f>VLOOKUP($A2163,'Medical Examinations'!$A$2:$J$2336,2,FALSE)</f>
        <v>22.05</v>
      </c>
      <c r="D2163" s="16">
        <f>VLOOKUP($A2163,'Medical Examinations'!$A$2:$J$2336,3,FALSE)</f>
        <v>4.43</v>
      </c>
      <c r="E2163" t="str">
        <f>VLOOKUP($A2163,'Medical Examinations'!$A$2:$J$2336,4,FALSE)</f>
        <v>yes</v>
      </c>
      <c r="F2163" t="str">
        <f>VLOOKUP($A2163,'Medical Examinations'!$A$2:$J$2336,5,FALSE)</f>
        <v>No</v>
      </c>
      <c r="G2163" t="str">
        <f>VLOOKUP($A2163,'Medical Examinations'!$A$2:$J$2336,6,FALSE)</f>
        <v>No</v>
      </c>
      <c r="H2163" s="17">
        <f>VLOOKUP($A2163,'Medical Examinations'!$A$2:$J$2336,7,FALSE)</f>
        <v>0</v>
      </c>
      <c r="I2163" t="str">
        <f>VLOOKUP($A2163,'Medical Examinations'!$A$2:$J$2336,8,FALSE)</f>
        <v>No</v>
      </c>
      <c r="J2163" t="str">
        <f>VLOOKUP($A2163,'Medical Examinations'!$A$2:$J$2336,9,FALSE)</f>
        <v>Normal Weight</v>
      </c>
      <c r="K2163" t="str">
        <f>VLOOKUP($A2163,'Medical Examinations'!$A$2:$J$2336,10,FALSE)</f>
        <v>Normal</v>
      </c>
      <c r="L2163" s="18">
        <f>VLOOKUP($A2163,'Hospitalisation Details'!$A$2:$H$2345,2,FALSE)</f>
        <v>35248</v>
      </c>
      <c r="M2163" s="13">
        <f>VLOOKUP($A2163,'Hospitalisation Details'!$A$2:$H$2345,4,FALSE)</f>
        <v>1865.98</v>
      </c>
      <c r="N2163" t="str">
        <f>VLOOKUP($A2163,'Hospitalisation Details'!$A$2:$H$2345,5,FALSE)</f>
        <v>tier - 3</v>
      </c>
      <c r="O2163" t="str">
        <f>VLOOKUP($A2163,'Hospitalisation Details'!$A$2:$H$2345,6,FALSE)</f>
        <v>tier - 3</v>
      </c>
      <c r="P2163" t="str">
        <f>VLOOKUP($A2163,'Hospitalisation Details'!$A$2:$H$2345,7,FALSE)</f>
        <v>R1012</v>
      </c>
      <c r="Q2163" s="17">
        <f>VLOOKUP($A2163,'Hospitalisation Details'!$A$2:$H$2345,8,FALSE)</f>
        <v>26</v>
      </c>
    </row>
    <row r="2164" spans="1:17" x14ac:dyDescent="0.25">
      <c r="A2164" t="str">
        <f>'Customer Names'!A2164</f>
        <v>Id2163</v>
      </c>
      <c r="B2164" t="str">
        <f>VLOOKUP($A2164,'Customer Names'!$A$2:$D$2336,3,FALSE)</f>
        <v>Grace H</v>
      </c>
      <c r="C2164" s="16">
        <f>VLOOKUP($A2164,'Medical Examinations'!$A$2:$J$2336,2,FALSE)</f>
        <v>27.06</v>
      </c>
      <c r="D2164" s="16">
        <f>VLOOKUP($A2164,'Medical Examinations'!$A$2:$J$2336,3,FALSE)</f>
        <v>6.14</v>
      </c>
      <c r="E2164" t="str">
        <f>VLOOKUP($A2164,'Medical Examinations'!$A$2:$J$2336,4,FALSE)</f>
        <v>No</v>
      </c>
      <c r="F2164" t="str">
        <f>VLOOKUP($A2164,'Medical Examinations'!$A$2:$J$2336,5,FALSE)</f>
        <v>yes</v>
      </c>
      <c r="G2164" t="str">
        <f>VLOOKUP($A2164,'Medical Examinations'!$A$2:$J$2336,6,FALSE)</f>
        <v>No</v>
      </c>
      <c r="H2164" s="17">
        <f>VLOOKUP($A2164,'Medical Examinations'!$A$2:$J$2336,7,FALSE)</f>
        <v>1</v>
      </c>
      <c r="I2164" t="str">
        <f>VLOOKUP($A2164,'Medical Examinations'!$A$2:$J$2336,8,FALSE)</f>
        <v>No</v>
      </c>
      <c r="J2164" t="str">
        <f>VLOOKUP($A2164,'Medical Examinations'!$A$2:$J$2336,9,FALSE)</f>
        <v>Overweight</v>
      </c>
      <c r="K2164" t="str">
        <f>VLOOKUP($A2164,'Medical Examinations'!$A$2:$J$2336,10,FALSE)</f>
        <v>Prediabetes</v>
      </c>
      <c r="L2164" s="18">
        <f>VLOOKUP($A2164,'Hospitalisation Details'!$A$2:$H$2345,2,FALSE)</f>
        <v>38348</v>
      </c>
      <c r="M2164" s="13">
        <f>VLOOKUP($A2164,'Hospitalisation Details'!$A$2:$H$2345,4,FALSE)</f>
        <v>1863.45</v>
      </c>
      <c r="N2164" t="str">
        <f>VLOOKUP($A2164,'Hospitalisation Details'!$A$2:$H$2345,5,FALSE)</f>
        <v>tier - 3</v>
      </c>
      <c r="O2164" t="str">
        <f>VLOOKUP($A2164,'Hospitalisation Details'!$A$2:$H$2345,6,FALSE)</f>
        <v>tier - 1</v>
      </c>
      <c r="P2164" t="str">
        <f>VLOOKUP($A2164,'Hospitalisation Details'!$A$2:$H$2345,7,FALSE)</f>
        <v>R1025</v>
      </c>
      <c r="Q2164" s="17">
        <f>VLOOKUP($A2164,'Hospitalisation Details'!$A$2:$H$2345,8,FALSE)</f>
        <v>18</v>
      </c>
    </row>
    <row r="2165" spans="1:17" x14ac:dyDescent="0.25">
      <c r="A2165" t="str">
        <f>'Customer Names'!A2165</f>
        <v>Id2164</v>
      </c>
      <c r="B2165" t="str">
        <f>VLOOKUP($A2165,'Customer Names'!$A$2:$D$2336,3,FALSE)</f>
        <v>Caitie J.</v>
      </c>
      <c r="C2165" s="16">
        <f>VLOOKUP($A2165,'Medical Examinations'!$A$2:$J$2336,2,FALSE)</f>
        <v>20.49</v>
      </c>
      <c r="D2165" s="16">
        <f>VLOOKUP($A2165,'Medical Examinations'!$A$2:$J$2336,3,FALSE)</f>
        <v>4.87</v>
      </c>
      <c r="E2165" t="str">
        <f>VLOOKUP($A2165,'Medical Examinations'!$A$2:$J$2336,4,FALSE)</f>
        <v>No</v>
      </c>
      <c r="F2165" t="str">
        <f>VLOOKUP($A2165,'Medical Examinations'!$A$2:$J$2336,5,FALSE)</f>
        <v>No</v>
      </c>
      <c r="G2165" t="str">
        <f>VLOOKUP($A2165,'Medical Examinations'!$A$2:$J$2336,6,FALSE)</f>
        <v>No</v>
      </c>
      <c r="H2165" s="17">
        <f>VLOOKUP($A2165,'Medical Examinations'!$A$2:$J$2336,7,FALSE)</f>
        <v>0</v>
      </c>
      <c r="I2165" t="str">
        <f>VLOOKUP($A2165,'Medical Examinations'!$A$2:$J$2336,8,FALSE)</f>
        <v>No</v>
      </c>
      <c r="J2165" t="str">
        <f>VLOOKUP($A2165,'Medical Examinations'!$A$2:$J$2336,9,FALSE)</f>
        <v>Normal Weight</v>
      </c>
      <c r="K2165" t="str">
        <f>VLOOKUP($A2165,'Medical Examinations'!$A$2:$J$2336,10,FALSE)</f>
        <v>Normal</v>
      </c>
      <c r="L2165" s="18">
        <f>VLOOKUP($A2165,'Hospitalisation Details'!$A$2:$H$2345,2,FALSE)</f>
        <v>34674</v>
      </c>
      <c r="M2165" s="13">
        <f>VLOOKUP($A2165,'Hospitalisation Details'!$A$2:$H$2345,4,FALSE)</f>
        <v>1850.55</v>
      </c>
      <c r="N2165" t="str">
        <f>VLOOKUP($A2165,'Hospitalisation Details'!$A$2:$H$2345,5,FALSE)</f>
        <v>tier - 3</v>
      </c>
      <c r="O2165" t="str">
        <f>VLOOKUP($A2165,'Hospitalisation Details'!$A$2:$H$2345,6,FALSE)</f>
        <v>tier - 2</v>
      </c>
      <c r="P2165" t="str">
        <f>VLOOKUP($A2165,'Hospitalisation Details'!$A$2:$H$2345,7,FALSE)</f>
        <v>R1012</v>
      </c>
      <c r="Q2165" s="17">
        <f>VLOOKUP($A2165,'Hospitalisation Details'!$A$2:$H$2345,8,FALSE)</f>
        <v>28</v>
      </c>
    </row>
    <row r="2166" spans="1:17" x14ac:dyDescent="0.25">
      <c r="A2166" t="str">
        <f>'Customer Names'!A2166</f>
        <v>Id2165</v>
      </c>
      <c r="B2166" t="str">
        <f>VLOOKUP($A2166,'Customer Names'!$A$2:$D$2336,3,FALSE)</f>
        <v>Benjamin</v>
      </c>
      <c r="C2166" s="16">
        <f>VLOOKUP($A2166,'Medical Examinations'!$A$2:$J$2336,2,FALSE)</f>
        <v>28.4</v>
      </c>
      <c r="D2166" s="16">
        <f>VLOOKUP($A2166,'Medical Examinations'!$A$2:$J$2336,3,FALSE)</f>
        <v>4.3</v>
      </c>
      <c r="E2166" t="str">
        <f>VLOOKUP($A2166,'Medical Examinations'!$A$2:$J$2336,4,FALSE)</f>
        <v>No</v>
      </c>
      <c r="F2166" t="str">
        <f>VLOOKUP($A2166,'Medical Examinations'!$A$2:$J$2336,5,FALSE)</f>
        <v>No</v>
      </c>
      <c r="G2166" t="str">
        <f>VLOOKUP($A2166,'Medical Examinations'!$A$2:$J$2336,6,FALSE)</f>
        <v>Yes</v>
      </c>
      <c r="H2166" s="17">
        <f>VLOOKUP($A2166,'Medical Examinations'!$A$2:$J$2336,7,FALSE)</f>
        <v>1</v>
      </c>
      <c r="I2166" t="str">
        <f>VLOOKUP($A2166,'Medical Examinations'!$A$2:$J$2336,8,FALSE)</f>
        <v>No</v>
      </c>
      <c r="J2166" t="str">
        <f>VLOOKUP($A2166,'Medical Examinations'!$A$2:$J$2336,9,FALSE)</f>
        <v>Overweight</v>
      </c>
      <c r="K2166" t="str">
        <f>VLOOKUP($A2166,'Medical Examinations'!$A$2:$J$2336,10,FALSE)</f>
        <v>Normal</v>
      </c>
      <c r="L2166" s="18">
        <f>VLOOKUP($A2166,'Hospitalisation Details'!$A$2:$H$2345,2,FALSE)</f>
        <v>37822</v>
      </c>
      <c r="M2166" s="13">
        <f>VLOOKUP($A2166,'Hospitalisation Details'!$A$2:$H$2345,4,FALSE)</f>
        <v>1842.52</v>
      </c>
      <c r="N2166" t="str">
        <f>VLOOKUP($A2166,'Hospitalisation Details'!$A$2:$H$2345,5,FALSE)</f>
        <v>tier - 3</v>
      </c>
      <c r="O2166" t="str">
        <f>VLOOKUP($A2166,'Hospitalisation Details'!$A$2:$H$2345,6,FALSE)</f>
        <v>tier - 2</v>
      </c>
      <c r="P2166" t="str">
        <f>VLOOKUP($A2166,'Hospitalisation Details'!$A$2:$H$2345,7,FALSE)</f>
        <v>R1011</v>
      </c>
      <c r="Q2166" s="17">
        <f>VLOOKUP($A2166,'Hospitalisation Details'!$A$2:$H$2345,8,FALSE)</f>
        <v>19</v>
      </c>
    </row>
    <row r="2167" spans="1:17" x14ac:dyDescent="0.25">
      <c r="A2167" t="str">
        <f>'Customer Names'!A2167</f>
        <v>Id2166</v>
      </c>
      <c r="B2167" t="str">
        <f>VLOOKUP($A2167,'Customer Names'!$A$2:$D$2336,3,FALSE)</f>
        <v>Ian T</v>
      </c>
      <c r="C2167" s="16">
        <f>VLOOKUP($A2167,'Medical Examinations'!$A$2:$J$2336,2,FALSE)</f>
        <v>41.91</v>
      </c>
      <c r="D2167" s="16">
        <f>VLOOKUP($A2167,'Medical Examinations'!$A$2:$J$2336,3,FALSE)</f>
        <v>6.19</v>
      </c>
      <c r="E2167" t="str">
        <f>VLOOKUP($A2167,'Medical Examinations'!$A$2:$J$2336,4,FALSE)</f>
        <v>No</v>
      </c>
      <c r="F2167" t="str">
        <f>VLOOKUP($A2167,'Medical Examinations'!$A$2:$J$2336,5,FALSE)</f>
        <v>No</v>
      </c>
      <c r="G2167" t="str">
        <f>VLOOKUP($A2167,'Medical Examinations'!$A$2:$J$2336,6,FALSE)</f>
        <v>No</v>
      </c>
      <c r="H2167" s="17">
        <f>VLOOKUP($A2167,'Medical Examinations'!$A$2:$J$2336,7,FALSE)</f>
        <v>0</v>
      </c>
      <c r="I2167" t="str">
        <f>VLOOKUP($A2167,'Medical Examinations'!$A$2:$J$2336,8,FALSE)</f>
        <v>No</v>
      </c>
      <c r="J2167" t="str">
        <f>VLOOKUP($A2167,'Medical Examinations'!$A$2:$J$2336,9,FALSE)</f>
        <v>Obesity</v>
      </c>
      <c r="K2167" t="str">
        <f>VLOOKUP($A2167,'Medical Examinations'!$A$2:$J$2336,10,FALSE)</f>
        <v>Prediabetes</v>
      </c>
      <c r="L2167" s="18">
        <f>VLOOKUP($A2167,'Hospitalisation Details'!$A$2:$H$2345,2,FALSE)</f>
        <v>36506</v>
      </c>
      <c r="M2167" s="13">
        <f>VLOOKUP($A2167,'Hospitalisation Details'!$A$2:$H$2345,4,FALSE)</f>
        <v>1837.28</v>
      </c>
      <c r="N2167" t="str">
        <f>VLOOKUP($A2167,'Hospitalisation Details'!$A$2:$H$2345,5,FALSE)</f>
        <v>tier - 3</v>
      </c>
      <c r="O2167" t="str">
        <f>VLOOKUP($A2167,'Hospitalisation Details'!$A$2:$H$2345,6,FALSE)</f>
        <v>tier - 2</v>
      </c>
      <c r="P2167" t="str">
        <f>VLOOKUP($A2167,'Hospitalisation Details'!$A$2:$H$2345,7,FALSE)</f>
        <v>R1013</v>
      </c>
      <c r="Q2167" s="17">
        <f>VLOOKUP($A2167,'Hospitalisation Details'!$A$2:$H$2345,8,FALSE)</f>
        <v>23</v>
      </c>
    </row>
    <row r="2168" spans="1:17" x14ac:dyDescent="0.25">
      <c r="A2168" t="str">
        <f>'Customer Names'!A2168</f>
        <v>Id2167</v>
      </c>
      <c r="B2168" t="str">
        <f>VLOOKUP($A2168,'Customer Names'!$A$2:$D$2336,3,FALSE)</f>
        <v>Tadese</v>
      </c>
      <c r="C2168" s="16">
        <f>VLOOKUP($A2168,'Medical Examinations'!$A$2:$J$2336,2,FALSE)</f>
        <v>24.6</v>
      </c>
      <c r="D2168" s="16">
        <f>VLOOKUP($A2168,'Medical Examinations'!$A$2:$J$2336,3,FALSE)</f>
        <v>6.19</v>
      </c>
      <c r="E2168" t="str">
        <f>VLOOKUP($A2168,'Medical Examinations'!$A$2:$J$2336,4,FALSE)</f>
        <v>No</v>
      </c>
      <c r="F2168" t="str">
        <f>VLOOKUP($A2168,'Medical Examinations'!$A$2:$J$2336,5,FALSE)</f>
        <v>No</v>
      </c>
      <c r="G2168" t="str">
        <f>VLOOKUP($A2168,'Medical Examinations'!$A$2:$J$2336,6,FALSE)</f>
        <v>Yes</v>
      </c>
      <c r="H2168" s="17">
        <f>VLOOKUP($A2168,'Medical Examinations'!$A$2:$J$2336,7,FALSE)</f>
        <v>1</v>
      </c>
      <c r="I2168" t="str">
        <f>VLOOKUP($A2168,'Medical Examinations'!$A$2:$J$2336,8,FALSE)</f>
        <v>No</v>
      </c>
      <c r="J2168" t="str">
        <f>VLOOKUP($A2168,'Medical Examinations'!$A$2:$J$2336,9,FALSE)</f>
        <v>Normal Weight</v>
      </c>
      <c r="K2168" t="str">
        <f>VLOOKUP($A2168,'Medical Examinations'!$A$2:$J$2336,10,FALSE)</f>
        <v>Prediabetes</v>
      </c>
      <c r="L2168" s="18">
        <f>VLOOKUP($A2168,'Hospitalisation Details'!$A$2:$H$2345,2,FALSE)</f>
        <v>37837</v>
      </c>
      <c r="M2168" s="13">
        <f>VLOOKUP($A2168,'Hospitalisation Details'!$A$2:$H$2345,4,FALSE)</f>
        <v>1837.24</v>
      </c>
      <c r="N2168" t="str">
        <f>VLOOKUP($A2168,'Hospitalisation Details'!$A$2:$H$2345,5,FALSE)</f>
        <v>tier - 3</v>
      </c>
      <c r="O2168" t="str">
        <f>VLOOKUP($A2168,'Hospitalisation Details'!$A$2:$H$2345,6,FALSE)</f>
        <v>tier - 2</v>
      </c>
      <c r="P2168" t="str">
        <f>VLOOKUP($A2168,'Hospitalisation Details'!$A$2:$H$2345,7,FALSE)</f>
        <v>R1011</v>
      </c>
      <c r="Q2168" s="17">
        <f>VLOOKUP($A2168,'Hospitalisation Details'!$A$2:$H$2345,8,FALSE)</f>
        <v>19</v>
      </c>
    </row>
    <row r="2169" spans="1:17" x14ac:dyDescent="0.25">
      <c r="A2169" t="str">
        <f>'Customer Names'!A2169</f>
        <v>Id2168</v>
      </c>
      <c r="B2169" t="str">
        <f>VLOOKUP($A2169,'Customer Names'!$A$2:$D$2336,3,FALSE)</f>
        <v>Jonathan</v>
      </c>
      <c r="C2169" s="16">
        <f>VLOOKUP($A2169,'Medical Examinations'!$A$2:$J$2336,2,FALSE)</f>
        <v>20.9</v>
      </c>
      <c r="D2169" s="16">
        <f>VLOOKUP($A2169,'Medical Examinations'!$A$2:$J$2336,3,FALSE)</f>
        <v>5.12</v>
      </c>
      <c r="E2169" t="str">
        <f>VLOOKUP($A2169,'Medical Examinations'!$A$2:$J$2336,4,FALSE)</f>
        <v>No</v>
      </c>
      <c r="F2169" t="str">
        <f>VLOOKUP($A2169,'Medical Examinations'!$A$2:$J$2336,5,FALSE)</f>
        <v>No</v>
      </c>
      <c r="G2169" t="str">
        <f>VLOOKUP($A2169,'Medical Examinations'!$A$2:$J$2336,6,FALSE)</f>
        <v>Yes</v>
      </c>
      <c r="H2169" s="17">
        <f>VLOOKUP($A2169,'Medical Examinations'!$A$2:$J$2336,7,FALSE)</f>
        <v>1</v>
      </c>
      <c r="I2169" t="str">
        <f>VLOOKUP($A2169,'Medical Examinations'!$A$2:$J$2336,8,FALSE)</f>
        <v>No</v>
      </c>
      <c r="J2169" t="str">
        <f>VLOOKUP($A2169,'Medical Examinations'!$A$2:$J$2336,9,FALSE)</f>
        <v>Normal Weight</v>
      </c>
      <c r="K2169" t="str">
        <f>VLOOKUP($A2169,'Medical Examinations'!$A$2:$J$2336,10,FALSE)</f>
        <v>Normal</v>
      </c>
      <c r="L2169" s="18">
        <f>VLOOKUP($A2169,'Hospitalisation Details'!$A$2:$H$2345,2,FALSE)</f>
        <v>37844</v>
      </c>
      <c r="M2169" s="13">
        <f>VLOOKUP($A2169,'Hospitalisation Details'!$A$2:$H$2345,4,FALSE)</f>
        <v>1832.09</v>
      </c>
      <c r="N2169" t="str">
        <f>VLOOKUP($A2169,'Hospitalisation Details'!$A$2:$H$2345,5,FALSE)</f>
        <v>tier - 3</v>
      </c>
      <c r="O2169" t="str">
        <f>VLOOKUP($A2169,'Hospitalisation Details'!$A$2:$H$2345,6,FALSE)</f>
        <v>tier - 3</v>
      </c>
      <c r="P2169" t="str">
        <f>VLOOKUP($A2169,'Hospitalisation Details'!$A$2:$H$2345,7,FALSE)</f>
        <v>R1011</v>
      </c>
      <c r="Q2169" s="17">
        <f>VLOOKUP($A2169,'Hospitalisation Details'!$A$2:$H$2345,8,FALSE)</f>
        <v>19</v>
      </c>
    </row>
    <row r="2170" spans="1:17" x14ac:dyDescent="0.25">
      <c r="A2170" t="str">
        <f>'Customer Names'!A2170</f>
        <v>Id2169</v>
      </c>
      <c r="B2170" t="str">
        <f>VLOOKUP($A2170,'Customer Names'!$A$2:$D$2336,3,FALSE)</f>
        <v>Dathan</v>
      </c>
      <c r="C2170" s="16">
        <f>VLOOKUP($A2170,'Medical Examinations'!$A$2:$J$2336,2,FALSE)</f>
        <v>34.4</v>
      </c>
      <c r="D2170" s="16">
        <f>VLOOKUP($A2170,'Medical Examinations'!$A$2:$J$2336,3,FALSE)</f>
        <v>4.04</v>
      </c>
      <c r="E2170" t="str">
        <f>VLOOKUP($A2170,'Medical Examinations'!$A$2:$J$2336,4,FALSE)</f>
        <v>No</v>
      </c>
      <c r="F2170" t="str">
        <f>VLOOKUP($A2170,'Medical Examinations'!$A$2:$J$2336,5,FALSE)</f>
        <v>No</v>
      </c>
      <c r="G2170" t="str">
        <f>VLOOKUP($A2170,'Medical Examinations'!$A$2:$J$2336,6,FALSE)</f>
        <v>No</v>
      </c>
      <c r="H2170" s="17">
        <f>VLOOKUP($A2170,'Medical Examinations'!$A$2:$J$2336,7,FALSE)</f>
        <v>0</v>
      </c>
      <c r="I2170" t="str">
        <f>VLOOKUP($A2170,'Medical Examinations'!$A$2:$J$2336,8,FALSE)</f>
        <v>No</v>
      </c>
      <c r="J2170" t="str">
        <f>VLOOKUP($A2170,'Medical Examinations'!$A$2:$J$2336,9,FALSE)</f>
        <v>Obesity</v>
      </c>
      <c r="K2170" t="str">
        <f>VLOOKUP($A2170,'Medical Examinations'!$A$2:$J$2336,10,FALSE)</f>
        <v>Normal</v>
      </c>
      <c r="L2170" s="18">
        <f>VLOOKUP($A2170,'Hospitalisation Details'!$A$2:$H$2345,2,FALSE)</f>
        <v>36434</v>
      </c>
      <c r="M2170" s="13">
        <f>VLOOKUP($A2170,'Hospitalisation Details'!$A$2:$H$2345,4,FALSE)</f>
        <v>1826.84</v>
      </c>
      <c r="N2170" t="str">
        <f>VLOOKUP($A2170,'Hospitalisation Details'!$A$2:$H$2345,5,FALSE)</f>
        <v>tier - 3</v>
      </c>
      <c r="O2170" t="str">
        <f>VLOOKUP($A2170,'Hospitalisation Details'!$A$2:$H$2345,6,FALSE)</f>
        <v>tier - 2</v>
      </c>
      <c r="P2170" t="str">
        <f>VLOOKUP($A2170,'Hospitalisation Details'!$A$2:$H$2345,7,FALSE)</f>
        <v>R1011</v>
      </c>
      <c r="Q2170" s="17">
        <f>VLOOKUP($A2170,'Hospitalisation Details'!$A$2:$H$2345,8,FALSE)</f>
        <v>23</v>
      </c>
    </row>
    <row r="2171" spans="1:17" x14ac:dyDescent="0.25">
      <c r="A2171" t="str">
        <f>'Customer Names'!A2171</f>
        <v>Id2170</v>
      </c>
      <c r="B2171" t="str">
        <f>VLOOKUP($A2171,'Customer Names'!$A$2:$D$2336,3,FALSE)</f>
        <v>Eric</v>
      </c>
      <c r="C2171" s="16">
        <f>VLOOKUP($A2171,'Medical Examinations'!$A$2:$J$2336,2,FALSE)</f>
        <v>32.56</v>
      </c>
      <c r="D2171" s="16">
        <f>VLOOKUP($A2171,'Medical Examinations'!$A$2:$J$2336,3,FALSE)</f>
        <v>5.36</v>
      </c>
      <c r="E2171" t="str">
        <f>VLOOKUP($A2171,'Medical Examinations'!$A$2:$J$2336,4,FALSE)</f>
        <v>No</v>
      </c>
      <c r="F2171" t="str">
        <f>VLOOKUP($A2171,'Medical Examinations'!$A$2:$J$2336,5,FALSE)</f>
        <v>No</v>
      </c>
      <c r="G2171" t="str">
        <f>VLOOKUP($A2171,'Medical Examinations'!$A$2:$J$2336,6,FALSE)</f>
        <v>No</v>
      </c>
      <c r="H2171" s="17">
        <f>VLOOKUP($A2171,'Medical Examinations'!$A$2:$J$2336,7,FALSE)</f>
        <v>0</v>
      </c>
      <c r="I2171" t="str">
        <f>VLOOKUP($A2171,'Medical Examinations'!$A$2:$J$2336,8,FALSE)</f>
        <v>No</v>
      </c>
      <c r="J2171" t="str">
        <f>VLOOKUP($A2171,'Medical Examinations'!$A$2:$J$2336,9,FALSE)</f>
        <v>Obesity</v>
      </c>
      <c r="K2171" t="str">
        <f>VLOOKUP($A2171,'Medical Examinations'!$A$2:$J$2336,10,FALSE)</f>
        <v>Normal</v>
      </c>
      <c r="L2171" s="18">
        <f>VLOOKUP($A2171,'Hospitalisation Details'!$A$2:$H$2345,2,FALSE)</f>
        <v>36481</v>
      </c>
      <c r="M2171" s="13">
        <f>VLOOKUP($A2171,'Hospitalisation Details'!$A$2:$H$2345,4,FALSE)</f>
        <v>1824.29</v>
      </c>
      <c r="N2171" t="str">
        <f>VLOOKUP($A2171,'Hospitalisation Details'!$A$2:$H$2345,5,FALSE)</f>
        <v>tier - 3</v>
      </c>
      <c r="O2171" t="str">
        <f>VLOOKUP($A2171,'Hospitalisation Details'!$A$2:$H$2345,6,FALSE)</f>
        <v>tier - 3</v>
      </c>
      <c r="P2171" t="str">
        <f>VLOOKUP($A2171,'Hospitalisation Details'!$A$2:$H$2345,7,FALSE)</f>
        <v>R1013</v>
      </c>
      <c r="Q2171" s="17">
        <f>VLOOKUP($A2171,'Hospitalisation Details'!$A$2:$H$2345,8,FALSE)</f>
        <v>23</v>
      </c>
    </row>
    <row r="2172" spans="1:17" x14ac:dyDescent="0.25">
      <c r="A2172" t="str">
        <f>'Customer Names'!A2172</f>
        <v>Id2171</v>
      </c>
      <c r="B2172" t="str">
        <f>VLOOKUP($A2172,'Customer Names'!$A$2:$D$2336,3,FALSE)</f>
        <v>Allison M</v>
      </c>
      <c r="C2172" s="16">
        <f>VLOOKUP($A2172,'Medical Examinations'!$A$2:$J$2336,2,FALSE)</f>
        <v>27.98</v>
      </c>
      <c r="D2172" s="16">
        <f>VLOOKUP($A2172,'Medical Examinations'!$A$2:$J$2336,3,FALSE)</f>
        <v>4.38</v>
      </c>
      <c r="E2172" t="str">
        <f>VLOOKUP($A2172,'Medical Examinations'!$A$2:$J$2336,4,FALSE)</f>
        <v>No</v>
      </c>
      <c r="F2172" t="str">
        <f>VLOOKUP($A2172,'Medical Examinations'!$A$2:$J$2336,5,FALSE)</f>
        <v>yes</v>
      </c>
      <c r="G2172" t="str">
        <f>VLOOKUP($A2172,'Medical Examinations'!$A$2:$J$2336,6,FALSE)</f>
        <v>No</v>
      </c>
      <c r="H2172" s="17">
        <f>VLOOKUP($A2172,'Medical Examinations'!$A$2:$J$2336,7,FALSE)</f>
        <v>1</v>
      </c>
      <c r="I2172" t="str">
        <f>VLOOKUP($A2172,'Medical Examinations'!$A$2:$J$2336,8,FALSE)</f>
        <v>No</v>
      </c>
      <c r="J2172" t="str">
        <f>VLOOKUP($A2172,'Medical Examinations'!$A$2:$J$2336,9,FALSE)</f>
        <v>Overweight</v>
      </c>
      <c r="K2172" t="str">
        <f>VLOOKUP($A2172,'Medical Examinations'!$A$2:$J$2336,10,FALSE)</f>
        <v>Normal</v>
      </c>
      <c r="L2172" s="18">
        <f>VLOOKUP($A2172,'Hospitalisation Details'!$A$2:$H$2345,2,FALSE)</f>
        <v>38218</v>
      </c>
      <c r="M2172" s="13">
        <f>VLOOKUP($A2172,'Hospitalisation Details'!$A$2:$H$2345,4,FALSE)</f>
        <v>1822.54</v>
      </c>
      <c r="N2172" t="str">
        <f>VLOOKUP($A2172,'Hospitalisation Details'!$A$2:$H$2345,5,FALSE)</f>
        <v>tier - 3</v>
      </c>
      <c r="O2172" t="str">
        <f>VLOOKUP($A2172,'Hospitalisation Details'!$A$2:$H$2345,6,FALSE)</f>
        <v>tier - 1</v>
      </c>
      <c r="P2172" t="str">
        <f>VLOOKUP($A2172,'Hospitalisation Details'!$A$2:$H$2345,7,FALSE)</f>
        <v>R1012</v>
      </c>
      <c r="Q2172" s="17">
        <f>VLOOKUP($A2172,'Hospitalisation Details'!$A$2:$H$2345,8,FALSE)</f>
        <v>18</v>
      </c>
    </row>
    <row r="2173" spans="1:17" x14ac:dyDescent="0.25">
      <c r="A2173" t="str">
        <f>'Customer Names'!A2173</f>
        <v>Id2172</v>
      </c>
      <c r="B2173" t="str">
        <f>VLOOKUP($A2173,'Customer Names'!$A$2:$D$2336,3,FALSE)</f>
        <v>Paul</v>
      </c>
      <c r="C2173" s="16">
        <f>VLOOKUP($A2173,'Medical Examinations'!$A$2:$J$2336,2,FALSE)</f>
        <v>26.51</v>
      </c>
      <c r="D2173" s="16">
        <f>VLOOKUP($A2173,'Medical Examinations'!$A$2:$J$2336,3,FALSE)</f>
        <v>4.58</v>
      </c>
      <c r="E2173" t="str">
        <f>VLOOKUP($A2173,'Medical Examinations'!$A$2:$J$2336,4,FALSE)</f>
        <v>No</v>
      </c>
      <c r="F2173" t="str">
        <f>VLOOKUP($A2173,'Medical Examinations'!$A$2:$J$2336,5,FALSE)</f>
        <v>No</v>
      </c>
      <c r="G2173" t="str">
        <f>VLOOKUP($A2173,'Medical Examinations'!$A$2:$J$2336,6,FALSE)</f>
        <v>No</v>
      </c>
      <c r="H2173" s="17">
        <f>VLOOKUP($A2173,'Medical Examinations'!$A$2:$J$2336,7,FALSE)</f>
        <v>0</v>
      </c>
      <c r="I2173" t="str">
        <f>VLOOKUP($A2173,'Medical Examinations'!$A$2:$J$2336,8,FALSE)</f>
        <v>No</v>
      </c>
      <c r="J2173" t="str">
        <f>VLOOKUP($A2173,'Medical Examinations'!$A$2:$J$2336,9,FALSE)</f>
        <v>Overweight</v>
      </c>
      <c r="K2173" t="str">
        <f>VLOOKUP($A2173,'Medical Examinations'!$A$2:$J$2336,10,FALSE)</f>
        <v>Normal</v>
      </c>
      <c r="L2173" s="18">
        <f>VLOOKUP($A2173,'Hospitalisation Details'!$A$2:$H$2345,2,FALSE)</f>
        <v>36428</v>
      </c>
      <c r="M2173" s="13">
        <f>VLOOKUP($A2173,'Hospitalisation Details'!$A$2:$H$2345,4,FALSE)</f>
        <v>1815.88</v>
      </c>
      <c r="N2173" t="str">
        <f>VLOOKUP($A2173,'Hospitalisation Details'!$A$2:$H$2345,5,FALSE)</f>
        <v>tier - 3</v>
      </c>
      <c r="O2173" t="str">
        <f>VLOOKUP($A2173,'Hospitalisation Details'!$A$2:$H$2345,6,FALSE)</f>
        <v>tier - 3</v>
      </c>
      <c r="P2173" t="str">
        <f>VLOOKUP($A2173,'Hospitalisation Details'!$A$2:$H$2345,7,FALSE)</f>
        <v>R1013</v>
      </c>
      <c r="Q2173" s="17">
        <f>VLOOKUP($A2173,'Hospitalisation Details'!$A$2:$H$2345,8,FALSE)</f>
        <v>23</v>
      </c>
    </row>
    <row r="2174" spans="1:17" x14ac:dyDescent="0.25">
      <c r="A2174" t="str">
        <f>'Customer Names'!A2174</f>
        <v>Id2173</v>
      </c>
      <c r="B2174" t="str">
        <f>VLOOKUP($A2174,'Customer Names'!$A$2:$D$2336,3,FALSE)</f>
        <v>Aaron R</v>
      </c>
      <c r="C2174" s="16">
        <f>VLOOKUP($A2174,'Medical Examinations'!$A$2:$J$2336,2,FALSE)</f>
        <v>29.734999999999999</v>
      </c>
      <c r="D2174" s="16">
        <f>VLOOKUP($A2174,'Medical Examinations'!$A$2:$J$2336,3,FALSE)</f>
        <v>11.92</v>
      </c>
      <c r="E2174" t="str">
        <f>VLOOKUP($A2174,'Medical Examinations'!$A$2:$J$2336,4,FALSE)</f>
        <v>No</v>
      </c>
      <c r="F2174" t="str">
        <f>VLOOKUP($A2174,'Medical Examinations'!$A$2:$J$2336,5,FALSE)</f>
        <v>No</v>
      </c>
      <c r="G2174" t="str">
        <f>VLOOKUP($A2174,'Medical Examinations'!$A$2:$J$2336,6,FALSE)</f>
        <v>No</v>
      </c>
      <c r="H2174" s="17">
        <f>VLOOKUP($A2174,'Medical Examinations'!$A$2:$J$2336,7,FALSE)</f>
        <v>0</v>
      </c>
      <c r="I2174" t="str">
        <f>VLOOKUP($A2174,'Medical Examinations'!$A$2:$J$2336,8,FALSE)</f>
        <v>No</v>
      </c>
      <c r="J2174" t="str">
        <f>VLOOKUP($A2174,'Medical Examinations'!$A$2:$J$2336,9,FALSE)</f>
        <v>Overweight</v>
      </c>
      <c r="K2174" t="str">
        <f>VLOOKUP($A2174,'Medical Examinations'!$A$2:$J$2336,10,FALSE)</f>
        <v>Diabetes</v>
      </c>
      <c r="L2174" s="18">
        <f>VLOOKUP($A2174,'Hospitalisation Details'!$A$2:$H$2345,2,FALSE)</f>
        <v>37603</v>
      </c>
      <c r="M2174" s="13">
        <f>VLOOKUP($A2174,'Hospitalisation Details'!$A$2:$H$2345,4,FALSE)</f>
        <v>1769.53</v>
      </c>
      <c r="N2174" t="str">
        <f>VLOOKUP($A2174,'Hospitalisation Details'!$A$2:$H$2345,5,FALSE)</f>
        <v>tier - 3</v>
      </c>
      <c r="O2174" t="str">
        <f>VLOOKUP($A2174,'Hospitalisation Details'!$A$2:$H$2345,6,FALSE)</f>
        <v>tier - 3</v>
      </c>
      <c r="P2174" t="str">
        <f>VLOOKUP($A2174,'Hospitalisation Details'!$A$2:$H$2345,7,FALSE)</f>
        <v>R1012</v>
      </c>
      <c r="Q2174" s="17">
        <f>VLOOKUP($A2174,'Hospitalisation Details'!$A$2:$H$2345,8,FALSE)</f>
        <v>20</v>
      </c>
    </row>
    <row r="2175" spans="1:17" x14ac:dyDescent="0.25">
      <c r="A2175" t="str">
        <f>'Customer Names'!A2175</f>
        <v>Id2174</v>
      </c>
      <c r="B2175" t="str">
        <f>VLOOKUP($A2175,'Customer Names'!$A$2:$D$2336,3,FALSE)</f>
        <v>Caitlin H.</v>
      </c>
      <c r="C2175" s="16">
        <f>VLOOKUP($A2175,'Medical Examinations'!$A$2:$J$2336,2,FALSE)</f>
        <v>40.5</v>
      </c>
      <c r="D2175" s="16">
        <f>VLOOKUP($A2175,'Medical Examinations'!$A$2:$J$2336,3,FALSE)</f>
        <v>5.4</v>
      </c>
      <c r="E2175" t="str">
        <f>VLOOKUP($A2175,'Medical Examinations'!$A$2:$J$2336,4,FALSE)</f>
        <v>No</v>
      </c>
      <c r="F2175" t="str">
        <f>VLOOKUP($A2175,'Medical Examinations'!$A$2:$J$2336,5,FALSE)</f>
        <v>No</v>
      </c>
      <c r="G2175" t="str">
        <f>VLOOKUP($A2175,'Medical Examinations'!$A$2:$J$2336,6,FALSE)</f>
        <v>Yes</v>
      </c>
      <c r="H2175" s="17">
        <f>VLOOKUP($A2175,'Medical Examinations'!$A$2:$J$2336,7,FALSE)</f>
        <v>1</v>
      </c>
      <c r="I2175" t="str">
        <f>VLOOKUP($A2175,'Medical Examinations'!$A$2:$J$2336,8,FALSE)</f>
        <v>No</v>
      </c>
      <c r="J2175" t="str">
        <f>VLOOKUP($A2175,'Medical Examinations'!$A$2:$J$2336,9,FALSE)</f>
        <v>Obesity</v>
      </c>
      <c r="K2175" t="str">
        <f>VLOOKUP($A2175,'Medical Examinations'!$A$2:$J$2336,10,FALSE)</f>
        <v>Normal</v>
      </c>
      <c r="L2175" s="18">
        <f>VLOOKUP($A2175,'Hospitalisation Details'!$A$2:$H$2345,2,FALSE)</f>
        <v>37944</v>
      </c>
      <c r="M2175" s="13">
        <f>VLOOKUP($A2175,'Hospitalisation Details'!$A$2:$H$2345,4,FALSE)</f>
        <v>1759.34</v>
      </c>
      <c r="N2175" t="str">
        <f>VLOOKUP($A2175,'Hospitalisation Details'!$A$2:$H$2345,5,FALSE)</f>
        <v>tier - 3</v>
      </c>
      <c r="O2175" t="str">
        <f>VLOOKUP($A2175,'Hospitalisation Details'!$A$2:$H$2345,6,FALSE)</f>
        <v>tier - 1</v>
      </c>
      <c r="P2175" t="str">
        <f>VLOOKUP($A2175,'Hospitalisation Details'!$A$2:$H$2345,7,FALSE)</f>
        <v>R1011</v>
      </c>
      <c r="Q2175" s="17">
        <f>VLOOKUP($A2175,'Hospitalisation Details'!$A$2:$H$2345,8,FALSE)</f>
        <v>19</v>
      </c>
    </row>
    <row r="2176" spans="1:17" x14ac:dyDescent="0.25">
      <c r="A2176" t="str">
        <f>'Customer Names'!A2176</f>
        <v>Id2175</v>
      </c>
      <c r="B2176" t="str">
        <f>VLOOKUP($A2176,'Customer Names'!$A$2:$D$2336,3,FALSE)</f>
        <v>Harald E.</v>
      </c>
      <c r="C2176" s="16">
        <f>VLOOKUP($A2176,'Medical Examinations'!$A$2:$J$2336,2,FALSE)</f>
        <v>25.64</v>
      </c>
      <c r="D2176" s="16">
        <f>VLOOKUP($A2176,'Medical Examinations'!$A$2:$J$2336,3,FALSE)</f>
        <v>4.76</v>
      </c>
      <c r="E2176" t="str">
        <f>VLOOKUP($A2176,'Medical Examinations'!$A$2:$J$2336,4,FALSE)</f>
        <v>No</v>
      </c>
      <c r="F2176" t="str">
        <f>VLOOKUP($A2176,'Medical Examinations'!$A$2:$J$2336,5,FALSE)</f>
        <v>No</v>
      </c>
      <c r="G2176" t="str">
        <f>VLOOKUP($A2176,'Medical Examinations'!$A$2:$J$2336,6,FALSE)</f>
        <v>No</v>
      </c>
      <c r="H2176" s="17">
        <f>VLOOKUP($A2176,'Medical Examinations'!$A$2:$J$2336,7,FALSE)</f>
        <v>1</v>
      </c>
      <c r="I2176" t="str">
        <f>VLOOKUP($A2176,'Medical Examinations'!$A$2:$J$2336,8,FALSE)</f>
        <v>No</v>
      </c>
      <c r="J2176" t="str">
        <f>VLOOKUP($A2176,'Medical Examinations'!$A$2:$J$2336,9,FALSE)</f>
        <v>Overweight</v>
      </c>
      <c r="K2176" t="str">
        <f>VLOOKUP($A2176,'Medical Examinations'!$A$2:$J$2336,10,FALSE)</f>
        <v>Normal</v>
      </c>
      <c r="L2176" s="18">
        <f>VLOOKUP($A2176,'Hospitalisation Details'!$A$2:$H$2345,2,FALSE)</f>
        <v>36075</v>
      </c>
      <c r="M2176" s="13">
        <f>VLOOKUP($A2176,'Hospitalisation Details'!$A$2:$H$2345,4,FALSE)</f>
        <v>1756.6</v>
      </c>
      <c r="N2176" t="str">
        <f>VLOOKUP($A2176,'Hospitalisation Details'!$A$2:$H$2345,5,FALSE)</f>
        <v>tier - 3</v>
      </c>
      <c r="O2176" t="str">
        <f>VLOOKUP($A2176,'Hospitalisation Details'!$A$2:$H$2345,6,FALSE)</f>
        <v>tier - 3</v>
      </c>
      <c r="P2176" t="str">
        <f>VLOOKUP($A2176,'Hospitalisation Details'!$A$2:$H$2345,7,FALSE)</f>
        <v>R1013</v>
      </c>
      <c r="Q2176" s="17">
        <f>VLOOKUP($A2176,'Hospitalisation Details'!$A$2:$H$2345,8,FALSE)</f>
        <v>24</v>
      </c>
    </row>
    <row r="2177" spans="1:17" x14ac:dyDescent="0.25">
      <c r="A2177" t="str">
        <f>'Customer Names'!A2177</f>
        <v>Id2176</v>
      </c>
      <c r="B2177" t="str">
        <f>VLOOKUP($A2177,'Customer Names'!$A$2:$D$2336,3,FALSE)</f>
        <v>Siobhan A.</v>
      </c>
      <c r="C2177" s="16">
        <f>VLOOKUP($A2177,'Medical Examinations'!$A$2:$J$2336,2,FALSE)</f>
        <v>32.9</v>
      </c>
      <c r="D2177" s="16">
        <f>VLOOKUP($A2177,'Medical Examinations'!$A$2:$J$2336,3,FALSE)</f>
        <v>4.78</v>
      </c>
      <c r="E2177" t="str">
        <f>VLOOKUP($A2177,'Medical Examinations'!$A$2:$J$2336,4,FALSE)</f>
        <v>No</v>
      </c>
      <c r="F2177" t="str">
        <f>VLOOKUP($A2177,'Medical Examinations'!$A$2:$J$2336,5,FALSE)</f>
        <v>No</v>
      </c>
      <c r="G2177" t="str">
        <f>VLOOKUP($A2177,'Medical Examinations'!$A$2:$J$2336,6,FALSE)</f>
        <v>Yes</v>
      </c>
      <c r="H2177" s="17">
        <f>VLOOKUP($A2177,'Medical Examinations'!$A$2:$J$2336,7,FALSE)</f>
        <v>1</v>
      </c>
      <c r="I2177" t="str">
        <f>VLOOKUP($A2177,'Medical Examinations'!$A$2:$J$2336,8,FALSE)</f>
        <v>No</v>
      </c>
      <c r="J2177" t="str">
        <f>VLOOKUP($A2177,'Medical Examinations'!$A$2:$J$2336,9,FALSE)</f>
        <v>Obesity</v>
      </c>
      <c r="K2177" t="str">
        <f>VLOOKUP($A2177,'Medical Examinations'!$A$2:$J$2336,10,FALSE)</f>
        <v>Normal</v>
      </c>
      <c r="L2177" s="18">
        <f>VLOOKUP($A2177,'Hospitalisation Details'!$A$2:$H$2345,2,FALSE)</f>
        <v>37890</v>
      </c>
      <c r="M2177" s="13">
        <f>VLOOKUP($A2177,'Hospitalisation Details'!$A$2:$H$2345,4,FALSE)</f>
        <v>1748.77</v>
      </c>
      <c r="N2177" t="str">
        <f>VLOOKUP($A2177,'Hospitalisation Details'!$A$2:$H$2345,5,FALSE)</f>
        <v>tier - 3</v>
      </c>
      <c r="O2177" t="str">
        <f>VLOOKUP($A2177,'Hospitalisation Details'!$A$2:$H$2345,6,FALSE)</f>
        <v>tier - 1</v>
      </c>
      <c r="P2177" t="str">
        <f>VLOOKUP($A2177,'Hospitalisation Details'!$A$2:$H$2345,7,FALSE)</f>
        <v>R1011</v>
      </c>
      <c r="Q2177" s="17">
        <f>VLOOKUP($A2177,'Hospitalisation Details'!$A$2:$H$2345,8,FALSE)</f>
        <v>19</v>
      </c>
    </row>
    <row r="2178" spans="1:17" x14ac:dyDescent="0.25">
      <c r="A2178" t="str">
        <f>'Customer Names'!A2178</f>
        <v>Id2177</v>
      </c>
      <c r="B2178" t="str">
        <f>VLOOKUP($A2178,'Customer Names'!$A$2:$D$2336,3,FALSE)</f>
        <v>Andrea J.</v>
      </c>
      <c r="C2178" s="16">
        <f>VLOOKUP($A2178,'Medical Examinations'!$A$2:$J$2336,2,FALSE)</f>
        <v>29.8</v>
      </c>
      <c r="D2178" s="16">
        <f>VLOOKUP($A2178,'Medical Examinations'!$A$2:$J$2336,3,FALSE)</f>
        <v>4.26</v>
      </c>
      <c r="E2178" t="str">
        <f>VLOOKUP($A2178,'Medical Examinations'!$A$2:$J$2336,4,FALSE)</f>
        <v>No</v>
      </c>
      <c r="F2178" t="str">
        <f>VLOOKUP($A2178,'Medical Examinations'!$A$2:$J$2336,5,FALSE)</f>
        <v>No</v>
      </c>
      <c r="G2178" t="str">
        <f>VLOOKUP($A2178,'Medical Examinations'!$A$2:$J$2336,6,FALSE)</f>
        <v>Yes</v>
      </c>
      <c r="H2178" s="17">
        <f>VLOOKUP($A2178,'Medical Examinations'!$A$2:$J$2336,7,FALSE)</f>
        <v>1</v>
      </c>
      <c r="I2178" t="str">
        <f>VLOOKUP($A2178,'Medical Examinations'!$A$2:$J$2336,8,FALSE)</f>
        <v>No</v>
      </c>
      <c r="J2178" t="str">
        <f>VLOOKUP($A2178,'Medical Examinations'!$A$2:$J$2336,9,FALSE)</f>
        <v>Overweight</v>
      </c>
      <c r="K2178" t="str">
        <f>VLOOKUP($A2178,'Medical Examinations'!$A$2:$J$2336,10,FALSE)</f>
        <v>Normal</v>
      </c>
      <c r="L2178" s="18">
        <f>VLOOKUP($A2178,'Hospitalisation Details'!$A$2:$H$2345,2,FALSE)</f>
        <v>37830</v>
      </c>
      <c r="M2178" s="13">
        <f>VLOOKUP($A2178,'Hospitalisation Details'!$A$2:$H$2345,4,FALSE)</f>
        <v>1744.47</v>
      </c>
      <c r="N2178" t="str">
        <f>VLOOKUP($A2178,'Hospitalisation Details'!$A$2:$H$2345,5,FALSE)</f>
        <v>tier - 3</v>
      </c>
      <c r="O2178" t="str">
        <f>VLOOKUP($A2178,'Hospitalisation Details'!$A$2:$H$2345,6,FALSE)</f>
        <v>tier - 1</v>
      </c>
      <c r="P2178" t="str">
        <f>VLOOKUP($A2178,'Hospitalisation Details'!$A$2:$H$2345,7,FALSE)</f>
        <v>R1011</v>
      </c>
      <c r="Q2178" s="17">
        <f>VLOOKUP($A2178,'Hospitalisation Details'!$A$2:$H$2345,8,FALSE)</f>
        <v>19</v>
      </c>
    </row>
    <row r="2179" spans="1:17" x14ac:dyDescent="0.25">
      <c r="A2179" t="str">
        <f>'Customer Names'!A2179</f>
        <v>Id2178</v>
      </c>
      <c r="B2179" t="str">
        <f>VLOOKUP($A2179,'Customer Names'!$A$2:$D$2336,3,FALSE)</f>
        <v>Marie</v>
      </c>
      <c r="C2179" s="16">
        <f>VLOOKUP($A2179,'Medical Examinations'!$A$2:$J$2336,2,FALSE)</f>
        <v>28.9</v>
      </c>
      <c r="D2179" s="16">
        <f>VLOOKUP($A2179,'Medical Examinations'!$A$2:$J$2336,3,FALSE)</f>
        <v>5.85</v>
      </c>
      <c r="E2179" t="str">
        <f>VLOOKUP($A2179,'Medical Examinations'!$A$2:$J$2336,4,FALSE)</f>
        <v>No</v>
      </c>
      <c r="F2179" t="str">
        <f>VLOOKUP($A2179,'Medical Examinations'!$A$2:$J$2336,5,FALSE)</f>
        <v>No</v>
      </c>
      <c r="G2179" t="str">
        <f>VLOOKUP($A2179,'Medical Examinations'!$A$2:$J$2336,6,FALSE)</f>
        <v>Yes</v>
      </c>
      <c r="H2179" s="17">
        <f>VLOOKUP($A2179,'Medical Examinations'!$A$2:$J$2336,7,FALSE)</f>
        <v>1</v>
      </c>
      <c r="I2179" t="str">
        <f>VLOOKUP($A2179,'Medical Examinations'!$A$2:$J$2336,8,FALSE)</f>
        <v>No</v>
      </c>
      <c r="J2179" t="str">
        <f>VLOOKUP($A2179,'Medical Examinations'!$A$2:$J$2336,9,FALSE)</f>
        <v>Overweight</v>
      </c>
      <c r="K2179" t="str">
        <f>VLOOKUP($A2179,'Medical Examinations'!$A$2:$J$2336,10,FALSE)</f>
        <v>Prediabetes</v>
      </c>
      <c r="L2179" s="18">
        <f>VLOOKUP($A2179,'Hospitalisation Details'!$A$2:$H$2345,2,FALSE)</f>
        <v>37827</v>
      </c>
      <c r="M2179" s="13">
        <f>VLOOKUP($A2179,'Hospitalisation Details'!$A$2:$H$2345,4,FALSE)</f>
        <v>1743.21</v>
      </c>
      <c r="N2179" t="str">
        <f>VLOOKUP($A2179,'Hospitalisation Details'!$A$2:$H$2345,5,FALSE)</f>
        <v>tier - 3</v>
      </c>
      <c r="O2179" t="str">
        <f>VLOOKUP($A2179,'Hospitalisation Details'!$A$2:$H$2345,6,FALSE)</f>
        <v>tier - 1</v>
      </c>
      <c r="P2179" t="str">
        <f>VLOOKUP($A2179,'Hospitalisation Details'!$A$2:$H$2345,7,FALSE)</f>
        <v>R1011</v>
      </c>
      <c r="Q2179" s="17">
        <f>VLOOKUP($A2179,'Hospitalisation Details'!$A$2:$H$2345,8,FALSE)</f>
        <v>19</v>
      </c>
    </row>
    <row r="2180" spans="1:17" x14ac:dyDescent="0.25">
      <c r="A2180" t="str">
        <f>'Customer Names'!A2180</f>
        <v>Id2179</v>
      </c>
      <c r="B2180" t="str">
        <f>VLOOKUP($A2180,'Customer Names'!$A$2:$D$2336,3,FALSE)</f>
        <v>Rachel A.</v>
      </c>
      <c r="C2180" s="16">
        <f>VLOOKUP($A2180,'Medical Examinations'!$A$2:$J$2336,2,FALSE)</f>
        <v>24.7</v>
      </c>
      <c r="D2180" s="16">
        <f>VLOOKUP($A2180,'Medical Examinations'!$A$2:$J$2336,3,FALSE)</f>
        <v>5.32</v>
      </c>
      <c r="E2180" t="str">
        <f>VLOOKUP($A2180,'Medical Examinations'!$A$2:$J$2336,4,FALSE)</f>
        <v>No</v>
      </c>
      <c r="F2180" t="str">
        <f>VLOOKUP($A2180,'Medical Examinations'!$A$2:$J$2336,5,FALSE)</f>
        <v>No</v>
      </c>
      <c r="G2180" t="str">
        <f>VLOOKUP($A2180,'Medical Examinations'!$A$2:$J$2336,6,FALSE)</f>
        <v>Yes</v>
      </c>
      <c r="H2180" s="17">
        <f>VLOOKUP($A2180,'Medical Examinations'!$A$2:$J$2336,7,FALSE)</f>
        <v>1</v>
      </c>
      <c r="I2180" t="str">
        <f>VLOOKUP($A2180,'Medical Examinations'!$A$2:$J$2336,8,FALSE)</f>
        <v>No</v>
      </c>
      <c r="J2180" t="str">
        <f>VLOOKUP($A2180,'Medical Examinations'!$A$2:$J$2336,9,FALSE)</f>
        <v>Normal Weight</v>
      </c>
      <c r="K2180" t="str">
        <f>VLOOKUP($A2180,'Medical Examinations'!$A$2:$J$2336,10,FALSE)</f>
        <v>Normal</v>
      </c>
      <c r="L2180" s="18">
        <f>VLOOKUP($A2180,'Hospitalisation Details'!$A$2:$H$2345,2,FALSE)</f>
        <v>37939</v>
      </c>
      <c r="M2180" s="13">
        <f>VLOOKUP($A2180,'Hospitalisation Details'!$A$2:$H$2345,4,FALSE)</f>
        <v>1737.38</v>
      </c>
      <c r="N2180" t="str">
        <f>VLOOKUP($A2180,'Hospitalisation Details'!$A$2:$H$2345,5,FALSE)</f>
        <v>tier - 3</v>
      </c>
      <c r="O2180" t="str">
        <f>VLOOKUP($A2180,'Hospitalisation Details'!$A$2:$H$2345,6,FALSE)</f>
        <v>tier - 2</v>
      </c>
      <c r="P2180" t="str">
        <f>VLOOKUP($A2180,'Hospitalisation Details'!$A$2:$H$2345,7,FALSE)</f>
        <v>R1011</v>
      </c>
      <c r="Q2180" s="17">
        <f>VLOOKUP($A2180,'Hospitalisation Details'!$A$2:$H$2345,8,FALSE)</f>
        <v>19</v>
      </c>
    </row>
    <row r="2181" spans="1:17" x14ac:dyDescent="0.25">
      <c r="A2181" t="str">
        <f>'Customer Names'!A2181</f>
        <v>Id2180</v>
      </c>
      <c r="B2181" t="str">
        <f>VLOOKUP($A2181,'Customer Names'!$A$2:$D$2336,3,FALSE)</f>
        <v>Emma</v>
      </c>
      <c r="C2181" s="16">
        <f>VLOOKUP($A2181,'Medical Examinations'!$A$2:$J$2336,2,FALSE)</f>
        <v>20.6</v>
      </c>
      <c r="D2181" s="16">
        <f>VLOOKUP($A2181,'Medical Examinations'!$A$2:$J$2336,3,FALSE)</f>
        <v>5.14</v>
      </c>
      <c r="E2181" t="str">
        <f>VLOOKUP($A2181,'Medical Examinations'!$A$2:$J$2336,4,FALSE)</f>
        <v>No</v>
      </c>
      <c r="F2181" t="str">
        <f>VLOOKUP($A2181,'Medical Examinations'!$A$2:$J$2336,5,FALSE)</f>
        <v>No</v>
      </c>
      <c r="G2181" t="str">
        <f>VLOOKUP($A2181,'Medical Examinations'!$A$2:$J$2336,6,FALSE)</f>
        <v>Yes</v>
      </c>
      <c r="H2181" s="17">
        <f>VLOOKUP($A2181,'Medical Examinations'!$A$2:$J$2336,7,FALSE)</f>
        <v>1</v>
      </c>
      <c r="I2181" t="str">
        <f>VLOOKUP($A2181,'Medical Examinations'!$A$2:$J$2336,8,FALSE)</f>
        <v>No</v>
      </c>
      <c r="J2181" t="str">
        <f>VLOOKUP($A2181,'Medical Examinations'!$A$2:$J$2336,9,FALSE)</f>
        <v>Normal Weight</v>
      </c>
      <c r="K2181" t="str">
        <f>VLOOKUP($A2181,'Medical Examinations'!$A$2:$J$2336,10,FALSE)</f>
        <v>Normal</v>
      </c>
      <c r="L2181" s="18">
        <f>VLOOKUP($A2181,'Hospitalisation Details'!$A$2:$H$2345,2,FALSE)</f>
        <v>37934</v>
      </c>
      <c r="M2181" s="13">
        <f>VLOOKUP($A2181,'Hospitalisation Details'!$A$2:$H$2345,4,FALSE)</f>
        <v>1731.68</v>
      </c>
      <c r="N2181" t="str">
        <f>VLOOKUP($A2181,'Hospitalisation Details'!$A$2:$H$2345,5,FALSE)</f>
        <v>tier - 3</v>
      </c>
      <c r="O2181" t="str">
        <f>VLOOKUP($A2181,'Hospitalisation Details'!$A$2:$H$2345,6,FALSE)</f>
        <v>tier - 2</v>
      </c>
      <c r="P2181" t="str">
        <f>VLOOKUP($A2181,'Hospitalisation Details'!$A$2:$H$2345,7,FALSE)</f>
        <v>R1011</v>
      </c>
      <c r="Q2181" s="17">
        <f>VLOOKUP($A2181,'Hospitalisation Details'!$A$2:$H$2345,8,FALSE)</f>
        <v>19</v>
      </c>
    </row>
    <row r="2182" spans="1:17" x14ac:dyDescent="0.25">
      <c r="A2182" t="str">
        <f>'Customer Names'!A2182</f>
        <v>Id2181</v>
      </c>
      <c r="B2182" t="str">
        <f>VLOOKUP($A2182,'Customer Names'!$A$2:$D$2336,3,FALSE)</f>
        <v>Kiersten</v>
      </c>
      <c r="C2182" s="16">
        <f>VLOOKUP($A2182,'Medical Examinations'!$A$2:$J$2336,2,FALSE)</f>
        <v>18.600000000000001</v>
      </c>
      <c r="D2182" s="16">
        <f>VLOOKUP($A2182,'Medical Examinations'!$A$2:$J$2336,3,FALSE)</f>
        <v>5</v>
      </c>
      <c r="E2182" t="str">
        <f>VLOOKUP($A2182,'Medical Examinations'!$A$2:$J$2336,4,FALSE)</f>
        <v>No</v>
      </c>
      <c r="F2182" t="str">
        <f>VLOOKUP($A2182,'Medical Examinations'!$A$2:$J$2336,5,FALSE)</f>
        <v>No</v>
      </c>
      <c r="G2182" t="str">
        <f>VLOOKUP($A2182,'Medical Examinations'!$A$2:$J$2336,6,FALSE)</f>
        <v>Yes</v>
      </c>
      <c r="H2182" s="17">
        <f>VLOOKUP($A2182,'Medical Examinations'!$A$2:$J$2336,7,FALSE)</f>
        <v>1</v>
      </c>
      <c r="I2182" t="str">
        <f>VLOOKUP($A2182,'Medical Examinations'!$A$2:$J$2336,8,FALSE)</f>
        <v>No</v>
      </c>
      <c r="J2182" t="str">
        <f>VLOOKUP($A2182,'Medical Examinations'!$A$2:$J$2336,9,FALSE)</f>
        <v>Normal Weight</v>
      </c>
      <c r="K2182" t="str">
        <f>VLOOKUP($A2182,'Medical Examinations'!$A$2:$J$2336,10,FALSE)</f>
        <v>Normal</v>
      </c>
      <c r="L2182" s="18">
        <f>VLOOKUP($A2182,'Hospitalisation Details'!$A$2:$H$2345,2,FALSE)</f>
        <v>37865</v>
      </c>
      <c r="M2182" s="13">
        <f>VLOOKUP($A2182,'Hospitalisation Details'!$A$2:$H$2345,4,FALSE)</f>
        <v>1728.9</v>
      </c>
      <c r="N2182" t="str">
        <f>VLOOKUP($A2182,'Hospitalisation Details'!$A$2:$H$2345,5,FALSE)</f>
        <v>tier - 3</v>
      </c>
      <c r="O2182" t="str">
        <f>VLOOKUP($A2182,'Hospitalisation Details'!$A$2:$H$2345,6,FALSE)</f>
        <v>tier - 2</v>
      </c>
      <c r="P2182" t="str">
        <f>VLOOKUP($A2182,'Hospitalisation Details'!$A$2:$H$2345,7,FALSE)</f>
        <v>R1011</v>
      </c>
      <c r="Q2182" s="17">
        <f>VLOOKUP($A2182,'Hospitalisation Details'!$A$2:$H$2345,8,FALSE)</f>
        <v>19</v>
      </c>
    </row>
    <row r="2183" spans="1:17" x14ac:dyDescent="0.25">
      <c r="A2183" t="str">
        <f>'Customer Names'!A2183</f>
        <v>Id2182</v>
      </c>
      <c r="B2183" t="str">
        <f>VLOOKUP($A2183,'Customer Names'!$A$2:$D$2336,3,FALSE)</f>
        <v>Rachael</v>
      </c>
      <c r="C2183" s="16">
        <f>VLOOKUP($A2183,'Medical Examinations'!$A$2:$J$2336,2,FALSE)</f>
        <v>17.8</v>
      </c>
      <c r="D2183" s="16">
        <f>VLOOKUP($A2183,'Medical Examinations'!$A$2:$J$2336,3,FALSE)</f>
        <v>4.55</v>
      </c>
      <c r="E2183" t="str">
        <f>VLOOKUP($A2183,'Medical Examinations'!$A$2:$J$2336,4,FALSE)</f>
        <v>No</v>
      </c>
      <c r="F2183" t="str">
        <f>VLOOKUP($A2183,'Medical Examinations'!$A$2:$J$2336,5,FALSE)</f>
        <v>No</v>
      </c>
      <c r="G2183" t="str">
        <f>VLOOKUP($A2183,'Medical Examinations'!$A$2:$J$2336,6,FALSE)</f>
        <v>Yes</v>
      </c>
      <c r="H2183" s="17">
        <f>VLOOKUP($A2183,'Medical Examinations'!$A$2:$J$2336,7,FALSE)</f>
        <v>1</v>
      </c>
      <c r="I2183" t="str">
        <f>VLOOKUP($A2183,'Medical Examinations'!$A$2:$J$2336,8,FALSE)</f>
        <v>No</v>
      </c>
      <c r="J2183" t="str">
        <f>VLOOKUP($A2183,'Medical Examinations'!$A$2:$J$2336,9,FALSE)</f>
        <v>Underweight</v>
      </c>
      <c r="K2183" t="str">
        <f>VLOOKUP($A2183,'Medical Examinations'!$A$2:$J$2336,10,FALSE)</f>
        <v>Normal</v>
      </c>
      <c r="L2183" s="18">
        <f>VLOOKUP($A2183,'Hospitalisation Details'!$A$2:$H$2345,2,FALSE)</f>
        <v>37946</v>
      </c>
      <c r="M2183" s="13">
        <f>VLOOKUP($A2183,'Hospitalisation Details'!$A$2:$H$2345,4,FALSE)</f>
        <v>1727.79</v>
      </c>
      <c r="N2183" t="str">
        <f>VLOOKUP($A2183,'Hospitalisation Details'!$A$2:$H$2345,5,FALSE)</f>
        <v>tier - 3</v>
      </c>
      <c r="O2183" t="str">
        <f>VLOOKUP($A2183,'Hospitalisation Details'!$A$2:$H$2345,6,FALSE)</f>
        <v>tier - 3</v>
      </c>
      <c r="P2183" t="str">
        <f>VLOOKUP($A2183,'Hospitalisation Details'!$A$2:$H$2345,7,FALSE)</f>
        <v>R1011</v>
      </c>
      <c r="Q2183" s="17">
        <f>VLOOKUP($A2183,'Hospitalisation Details'!$A$2:$H$2345,8,FALSE)</f>
        <v>19</v>
      </c>
    </row>
    <row r="2184" spans="1:17" x14ac:dyDescent="0.25">
      <c r="A2184" t="str">
        <f>'Customer Names'!A2184</f>
        <v>Id2183</v>
      </c>
      <c r="B2184" t="str">
        <f>VLOOKUP($A2184,'Customer Names'!$A$2:$D$2336,3,FALSE)</f>
        <v>Timothy P.</v>
      </c>
      <c r="C2184" s="16">
        <f>VLOOKUP($A2184,'Medical Examinations'!$A$2:$J$2336,2,FALSE)</f>
        <v>35.200000000000003</v>
      </c>
      <c r="D2184" s="16">
        <f>VLOOKUP($A2184,'Medical Examinations'!$A$2:$J$2336,3,FALSE)</f>
        <v>5.97</v>
      </c>
      <c r="E2184" t="str">
        <f>VLOOKUP($A2184,'Medical Examinations'!$A$2:$J$2336,4,FALSE)</f>
        <v>No</v>
      </c>
      <c r="F2184" t="str">
        <f>VLOOKUP($A2184,'Medical Examinations'!$A$2:$J$2336,5,FALSE)</f>
        <v>yes</v>
      </c>
      <c r="G2184" t="str">
        <f>VLOOKUP($A2184,'Medical Examinations'!$A$2:$J$2336,6,FALSE)</f>
        <v>No</v>
      </c>
      <c r="H2184" s="17">
        <f>VLOOKUP($A2184,'Medical Examinations'!$A$2:$J$2336,7,FALSE)</f>
        <v>1</v>
      </c>
      <c r="I2184" t="str">
        <f>VLOOKUP($A2184,'Medical Examinations'!$A$2:$J$2336,8,FALSE)</f>
        <v>No</v>
      </c>
      <c r="J2184" t="str">
        <f>VLOOKUP($A2184,'Medical Examinations'!$A$2:$J$2336,9,FALSE)</f>
        <v>Obesity</v>
      </c>
      <c r="K2184" t="str">
        <f>VLOOKUP($A2184,'Medical Examinations'!$A$2:$J$2336,10,FALSE)</f>
        <v>Prediabetes</v>
      </c>
      <c r="L2184" s="18">
        <f>VLOOKUP($A2184,'Hospitalisation Details'!$A$2:$H$2345,2,FALSE)</f>
        <v>38239</v>
      </c>
      <c r="M2184" s="13">
        <f>VLOOKUP($A2184,'Hospitalisation Details'!$A$2:$H$2345,4,FALSE)</f>
        <v>1727.54</v>
      </c>
      <c r="N2184" t="str">
        <f>VLOOKUP($A2184,'Hospitalisation Details'!$A$2:$H$2345,5,FALSE)</f>
        <v>tier - 3</v>
      </c>
      <c r="O2184" t="str">
        <f>VLOOKUP($A2184,'Hospitalisation Details'!$A$2:$H$2345,6,FALSE)</f>
        <v>tier - 1</v>
      </c>
      <c r="P2184" t="str">
        <f>VLOOKUP($A2184,'Hospitalisation Details'!$A$2:$H$2345,7,FALSE)</f>
        <v>R1013</v>
      </c>
      <c r="Q2184" s="17">
        <f>VLOOKUP($A2184,'Hospitalisation Details'!$A$2:$H$2345,8,FALSE)</f>
        <v>18</v>
      </c>
    </row>
    <row r="2185" spans="1:17" x14ac:dyDescent="0.25">
      <c r="A2185" t="str">
        <f>'Customer Names'!A2185</f>
        <v>Id2184</v>
      </c>
      <c r="B2185" t="str">
        <f>VLOOKUP($A2185,'Customer Names'!$A$2:$D$2336,3,FALSE)</f>
        <v>Lelisa</v>
      </c>
      <c r="C2185" s="16">
        <f>VLOOKUP($A2185,'Medical Examinations'!$A$2:$J$2336,2,FALSE)</f>
        <v>33.770000000000003</v>
      </c>
      <c r="D2185" s="16">
        <f>VLOOKUP($A2185,'Medical Examinations'!$A$2:$J$2336,3,FALSE)</f>
        <v>4.0199999999999996</v>
      </c>
      <c r="E2185" t="str">
        <f>VLOOKUP($A2185,'Medical Examinations'!$A$2:$J$2336,4,FALSE)</f>
        <v>No</v>
      </c>
      <c r="F2185" t="str">
        <f>VLOOKUP($A2185,'Medical Examinations'!$A$2:$J$2336,5,FALSE)</f>
        <v>yes</v>
      </c>
      <c r="G2185" t="str">
        <f>VLOOKUP($A2185,'Medical Examinations'!$A$2:$J$2336,6,FALSE)</f>
        <v>No</v>
      </c>
      <c r="H2185" s="17">
        <f>VLOOKUP($A2185,'Medical Examinations'!$A$2:$J$2336,7,FALSE)</f>
        <v>1</v>
      </c>
      <c r="I2185" t="str">
        <f>VLOOKUP($A2185,'Medical Examinations'!$A$2:$J$2336,8,FALSE)</f>
        <v>No</v>
      </c>
      <c r="J2185" t="str">
        <f>VLOOKUP($A2185,'Medical Examinations'!$A$2:$J$2336,9,FALSE)</f>
        <v>Obesity</v>
      </c>
      <c r="K2185" t="str">
        <f>VLOOKUP($A2185,'Medical Examinations'!$A$2:$J$2336,10,FALSE)</f>
        <v>Normal</v>
      </c>
      <c r="L2185" s="18">
        <f>VLOOKUP($A2185,'Hospitalisation Details'!$A$2:$H$2345,2,FALSE)</f>
        <v>38281</v>
      </c>
      <c r="M2185" s="13">
        <f>VLOOKUP($A2185,'Hospitalisation Details'!$A$2:$H$2345,4,FALSE)</f>
        <v>1725.55</v>
      </c>
      <c r="N2185" t="str">
        <f>VLOOKUP($A2185,'Hospitalisation Details'!$A$2:$H$2345,5,FALSE)</f>
        <v>tier - 3</v>
      </c>
      <c r="O2185" t="str">
        <f>VLOOKUP($A2185,'Hospitalisation Details'!$A$2:$H$2345,6,FALSE)</f>
        <v>tier - 2</v>
      </c>
      <c r="P2185" t="str">
        <f>VLOOKUP($A2185,'Hospitalisation Details'!$A$2:$H$2345,7,FALSE)</f>
        <v>R1013</v>
      </c>
      <c r="Q2185" s="17">
        <f>VLOOKUP($A2185,'Hospitalisation Details'!$A$2:$H$2345,8,FALSE)</f>
        <v>18</v>
      </c>
    </row>
    <row r="2186" spans="1:17" x14ac:dyDescent="0.25">
      <c r="A2186" t="str">
        <f>'Customer Names'!A2186</f>
        <v>Id2185</v>
      </c>
      <c r="B2186" t="str">
        <f>VLOOKUP($A2186,'Customer Names'!$A$2:$D$2336,3,FALSE)</f>
        <v>Nate</v>
      </c>
      <c r="C2186" s="16">
        <f>VLOOKUP($A2186,'Medical Examinations'!$A$2:$J$2336,2,FALSE)</f>
        <v>30.03</v>
      </c>
      <c r="D2186" s="16">
        <f>VLOOKUP($A2186,'Medical Examinations'!$A$2:$J$2336,3,FALSE)</f>
        <v>4.04</v>
      </c>
      <c r="E2186" t="str">
        <f>VLOOKUP($A2186,'Medical Examinations'!$A$2:$J$2336,4,FALSE)</f>
        <v>No</v>
      </c>
      <c r="F2186" t="str">
        <f>VLOOKUP($A2186,'Medical Examinations'!$A$2:$J$2336,5,FALSE)</f>
        <v>yes</v>
      </c>
      <c r="G2186" t="str">
        <f>VLOOKUP($A2186,'Medical Examinations'!$A$2:$J$2336,6,FALSE)</f>
        <v>No</v>
      </c>
      <c r="H2186" s="17">
        <f>VLOOKUP($A2186,'Medical Examinations'!$A$2:$J$2336,7,FALSE)</f>
        <v>1</v>
      </c>
      <c r="I2186" t="str">
        <f>VLOOKUP($A2186,'Medical Examinations'!$A$2:$J$2336,8,FALSE)</f>
        <v>No</v>
      </c>
      <c r="J2186" t="str">
        <f>VLOOKUP($A2186,'Medical Examinations'!$A$2:$J$2336,9,FALSE)</f>
        <v>Obesity</v>
      </c>
      <c r="K2186" t="str">
        <f>VLOOKUP($A2186,'Medical Examinations'!$A$2:$J$2336,10,FALSE)</f>
        <v>Normal</v>
      </c>
      <c r="L2186" s="18">
        <f>VLOOKUP($A2186,'Hospitalisation Details'!$A$2:$H$2345,2,FALSE)</f>
        <v>38241</v>
      </c>
      <c r="M2186" s="13">
        <f>VLOOKUP($A2186,'Hospitalisation Details'!$A$2:$H$2345,4,FALSE)</f>
        <v>1720.35</v>
      </c>
      <c r="N2186" t="str">
        <f>VLOOKUP($A2186,'Hospitalisation Details'!$A$2:$H$2345,5,FALSE)</f>
        <v>tier - 3</v>
      </c>
      <c r="O2186" t="str">
        <f>VLOOKUP($A2186,'Hospitalisation Details'!$A$2:$H$2345,6,FALSE)</f>
        <v>tier - 3</v>
      </c>
      <c r="P2186" t="str">
        <f>VLOOKUP($A2186,'Hospitalisation Details'!$A$2:$H$2345,7,FALSE)</f>
        <v>R1013</v>
      </c>
      <c r="Q2186" s="17">
        <f>VLOOKUP($A2186,'Hospitalisation Details'!$A$2:$H$2345,8,FALSE)</f>
        <v>18</v>
      </c>
    </row>
    <row r="2187" spans="1:17" x14ac:dyDescent="0.25">
      <c r="A2187" t="str">
        <f>'Customer Names'!A2187</f>
        <v>Id2186</v>
      </c>
      <c r="B2187" t="str">
        <f>VLOOKUP($A2187,'Customer Names'!$A$2:$D$2336,3,FALSE)</f>
        <v>Chris C.</v>
      </c>
      <c r="C2187" s="16">
        <f>VLOOKUP($A2187,'Medical Examinations'!$A$2:$J$2336,2,FALSE)</f>
        <v>29.37</v>
      </c>
      <c r="D2187" s="16">
        <f>VLOOKUP($A2187,'Medical Examinations'!$A$2:$J$2336,3,FALSE)</f>
        <v>5.54</v>
      </c>
      <c r="E2187" t="str">
        <f>VLOOKUP($A2187,'Medical Examinations'!$A$2:$J$2336,4,FALSE)</f>
        <v>No</v>
      </c>
      <c r="F2187" t="str">
        <f>VLOOKUP($A2187,'Medical Examinations'!$A$2:$J$2336,5,FALSE)</f>
        <v>yes</v>
      </c>
      <c r="G2187" t="str">
        <f>VLOOKUP($A2187,'Medical Examinations'!$A$2:$J$2336,6,FALSE)</f>
        <v>No</v>
      </c>
      <c r="H2187" s="17">
        <f>VLOOKUP($A2187,'Medical Examinations'!$A$2:$J$2336,7,FALSE)</f>
        <v>1</v>
      </c>
      <c r="I2187" t="str">
        <f>VLOOKUP($A2187,'Medical Examinations'!$A$2:$J$2336,8,FALSE)</f>
        <v>No</v>
      </c>
      <c r="J2187" t="str">
        <f>VLOOKUP($A2187,'Medical Examinations'!$A$2:$J$2336,9,FALSE)</f>
        <v>Overweight</v>
      </c>
      <c r="K2187" t="str">
        <f>VLOOKUP($A2187,'Medical Examinations'!$A$2:$J$2336,10,FALSE)</f>
        <v>Normal</v>
      </c>
      <c r="L2187" s="18">
        <f>VLOOKUP($A2187,'Hospitalisation Details'!$A$2:$H$2345,2,FALSE)</f>
        <v>38148</v>
      </c>
      <c r="M2187" s="13">
        <f>VLOOKUP($A2187,'Hospitalisation Details'!$A$2:$H$2345,4,FALSE)</f>
        <v>1719.44</v>
      </c>
      <c r="N2187" t="str">
        <f>VLOOKUP($A2187,'Hospitalisation Details'!$A$2:$H$2345,5,FALSE)</f>
        <v>tier - 3</v>
      </c>
      <c r="O2187" t="str">
        <f>VLOOKUP($A2187,'Hospitalisation Details'!$A$2:$H$2345,6,FALSE)</f>
        <v>tier - 3</v>
      </c>
      <c r="P2187" t="str">
        <f>VLOOKUP($A2187,'Hospitalisation Details'!$A$2:$H$2345,7,FALSE)</f>
        <v>R1013</v>
      </c>
      <c r="Q2187" s="17">
        <f>VLOOKUP($A2187,'Hospitalisation Details'!$A$2:$H$2345,8,FALSE)</f>
        <v>18</v>
      </c>
    </row>
    <row r="2188" spans="1:17" x14ac:dyDescent="0.25">
      <c r="A2188" t="str">
        <f>'Customer Names'!A2188</f>
        <v>Id2187</v>
      </c>
      <c r="B2188" t="str">
        <f>VLOOKUP($A2188,'Customer Names'!$A$2:$D$2336,3,FALSE)</f>
        <v>Scott</v>
      </c>
      <c r="C2188" s="16">
        <f>VLOOKUP($A2188,'Medical Examinations'!$A$2:$J$2336,2,FALSE)</f>
        <v>28.5</v>
      </c>
      <c r="D2188" s="16">
        <f>VLOOKUP($A2188,'Medical Examinations'!$A$2:$J$2336,3,FALSE)</f>
        <v>4.03</v>
      </c>
      <c r="E2188" t="str">
        <f>VLOOKUP($A2188,'Medical Examinations'!$A$2:$J$2336,4,FALSE)</f>
        <v>No</v>
      </c>
      <c r="F2188" t="str">
        <f>VLOOKUP($A2188,'Medical Examinations'!$A$2:$J$2336,5,FALSE)</f>
        <v>yes</v>
      </c>
      <c r="G2188" t="str">
        <f>VLOOKUP($A2188,'Medical Examinations'!$A$2:$J$2336,6,FALSE)</f>
        <v>No</v>
      </c>
      <c r="H2188" s="17">
        <f>VLOOKUP($A2188,'Medical Examinations'!$A$2:$J$2336,7,FALSE)</f>
        <v>1</v>
      </c>
      <c r="I2188" t="str">
        <f>VLOOKUP($A2188,'Medical Examinations'!$A$2:$J$2336,8,FALSE)</f>
        <v>No</v>
      </c>
      <c r="J2188" t="str">
        <f>VLOOKUP($A2188,'Medical Examinations'!$A$2:$J$2336,9,FALSE)</f>
        <v>Overweight</v>
      </c>
      <c r="K2188" t="str">
        <f>VLOOKUP($A2188,'Medical Examinations'!$A$2:$J$2336,10,FALSE)</f>
        <v>Normal</v>
      </c>
      <c r="L2188" s="18">
        <f>VLOOKUP($A2188,'Hospitalisation Details'!$A$2:$H$2345,2,FALSE)</f>
        <v>38251</v>
      </c>
      <c r="M2188" s="13">
        <f>VLOOKUP($A2188,'Hospitalisation Details'!$A$2:$H$2345,4,FALSE)</f>
        <v>1712.23</v>
      </c>
      <c r="N2188" t="str">
        <f>VLOOKUP($A2188,'Hospitalisation Details'!$A$2:$H$2345,5,FALSE)</f>
        <v>tier - 3</v>
      </c>
      <c r="O2188" t="str">
        <f>VLOOKUP($A2188,'Hospitalisation Details'!$A$2:$H$2345,6,FALSE)</f>
        <v>tier - 1</v>
      </c>
      <c r="P2188" t="str">
        <f>VLOOKUP($A2188,'Hospitalisation Details'!$A$2:$H$2345,7,FALSE)</f>
        <v>R1016</v>
      </c>
      <c r="Q2188" s="17">
        <f>VLOOKUP($A2188,'Hospitalisation Details'!$A$2:$H$2345,8,FALSE)</f>
        <v>18</v>
      </c>
    </row>
    <row r="2189" spans="1:17" x14ac:dyDescent="0.25">
      <c r="A2189" t="str">
        <f>'Customer Names'!A2189</f>
        <v>Id2188</v>
      </c>
      <c r="B2189" t="str">
        <f>VLOOKUP($A2189,'Customer Names'!$A$2:$D$2336,3,FALSE)</f>
        <v>Kevin</v>
      </c>
      <c r="C2189" s="16">
        <f>VLOOKUP($A2189,'Medical Examinations'!$A$2:$J$2336,2,FALSE)</f>
        <v>23.32</v>
      </c>
      <c r="D2189" s="16">
        <f>VLOOKUP($A2189,'Medical Examinations'!$A$2:$J$2336,3,FALSE)</f>
        <v>5.62</v>
      </c>
      <c r="E2189" t="str">
        <f>VLOOKUP($A2189,'Medical Examinations'!$A$2:$J$2336,4,FALSE)</f>
        <v>No</v>
      </c>
      <c r="F2189" t="str">
        <f>VLOOKUP($A2189,'Medical Examinations'!$A$2:$J$2336,5,FALSE)</f>
        <v>yes</v>
      </c>
      <c r="G2189" t="str">
        <f>VLOOKUP($A2189,'Medical Examinations'!$A$2:$J$2336,6,FALSE)</f>
        <v>No</v>
      </c>
      <c r="H2189" s="17">
        <f>VLOOKUP($A2189,'Medical Examinations'!$A$2:$J$2336,7,FALSE)</f>
        <v>1</v>
      </c>
      <c r="I2189" t="str">
        <f>VLOOKUP($A2189,'Medical Examinations'!$A$2:$J$2336,8,FALSE)</f>
        <v>No</v>
      </c>
      <c r="J2189" t="str">
        <f>VLOOKUP($A2189,'Medical Examinations'!$A$2:$J$2336,9,FALSE)</f>
        <v>Normal Weight</v>
      </c>
      <c r="K2189" t="str">
        <f>VLOOKUP($A2189,'Medical Examinations'!$A$2:$J$2336,10,FALSE)</f>
        <v>Normal</v>
      </c>
      <c r="L2189" s="18">
        <f>VLOOKUP($A2189,'Hospitalisation Details'!$A$2:$H$2345,2,FALSE)</f>
        <v>38249</v>
      </c>
      <c r="M2189" s="13">
        <f>VLOOKUP($A2189,'Hospitalisation Details'!$A$2:$H$2345,4,FALSE)</f>
        <v>1711.03</v>
      </c>
      <c r="N2189" t="str">
        <f>VLOOKUP($A2189,'Hospitalisation Details'!$A$2:$H$2345,5,FALSE)</f>
        <v>tier - 3</v>
      </c>
      <c r="O2189" t="str">
        <f>VLOOKUP($A2189,'Hospitalisation Details'!$A$2:$H$2345,6,FALSE)</f>
        <v>tier - 3</v>
      </c>
      <c r="P2189" t="str">
        <f>VLOOKUP($A2189,'Hospitalisation Details'!$A$2:$H$2345,7,FALSE)</f>
        <v>R1013</v>
      </c>
      <c r="Q2189" s="17">
        <f>VLOOKUP($A2189,'Hospitalisation Details'!$A$2:$H$2345,8,FALSE)</f>
        <v>18</v>
      </c>
    </row>
    <row r="2190" spans="1:17" x14ac:dyDescent="0.25">
      <c r="A2190" t="str">
        <f>'Customer Names'!A2190</f>
        <v>Id2189</v>
      </c>
      <c r="B2190" t="str">
        <f>VLOOKUP($A2190,'Customer Names'!$A$2:$D$2336,3,FALSE)</f>
        <v>Erik C.</v>
      </c>
      <c r="C2190" s="16">
        <f>VLOOKUP($A2190,'Medical Examinations'!$A$2:$J$2336,2,FALSE)</f>
        <v>26.125</v>
      </c>
      <c r="D2190" s="16">
        <f>VLOOKUP($A2190,'Medical Examinations'!$A$2:$J$2336,3,FALSE)</f>
        <v>5.27</v>
      </c>
      <c r="E2190" t="str">
        <f>VLOOKUP($A2190,'Medical Examinations'!$A$2:$J$2336,4,FALSE)</f>
        <v>No</v>
      </c>
      <c r="F2190" t="str">
        <f>VLOOKUP($A2190,'Medical Examinations'!$A$2:$J$2336,5,FALSE)</f>
        <v>yes</v>
      </c>
      <c r="G2190" t="str">
        <f>VLOOKUP($A2190,'Medical Examinations'!$A$2:$J$2336,6,FALSE)</f>
        <v>No</v>
      </c>
      <c r="H2190" s="17">
        <f>VLOOKUP($A2190,'Medical Examinations'!$A$2:$J$2336,7,FALSE)</f>
        <v>1</v>
      </c>
      <c r="I2190" t="str">
        <f>VLOOKUP($A2190,'Medical Examinations'!$A$2:$J$2336,8,FALSE)</f>
        <v>No</v>
      </c>
      <c r="J2190" t="str">
        <f>VLOOKUP($A2190,'Medical Examinations'!$A$2:$J$2336,9,FALSE)</f>
        <v>Overweight</v>
      </c>
      <c r="K2190" t="str">
        <f>VLOOKUP($A2190,'Medical Examinations'!$A$2:$J$2336,10,FALSE)</f>
        <v>Normal</v>
      </c>
      <c r="L2190" s="18">
        <f>VLOOKUP($A2190,'Hospitalisation Details'!$A$2:$H$2345,2,FALSE)</f>
        <v>38333</v>
      </c>
      <c r="M2190" s="13">
        <f>VLOOKUP($A2190,'Hospitalisation Details'!$A$2:$H$2345,4,FALSE)</f>
        <v>1708.93</v>
      </c>
      <c r="N2190" t="str">
        <f>VLOOKUP($A2190,'Hospitalisation Details'!$A$2:$H$2345,5,FALSE)</f>
        <v>tier - 3</v>
      </c>
      <c r="O2190" t="str">
        <f>VLOOKUP($A2190,'Hospitalisation Details'!$A$2:$H$2345,6,FALSE)</f>
        <v>tier - 1</v>
      </c>
      <c r="P2190" t="str">
        <f>VLOOKUP($A2190,'Hospitalisation Details'!$A$2:$H$2345,7,FALSE)</f>
        <v>R1019</v>
      </c>
      <c r="Q2190" s="17">
        <f>VLOOKUP($A2190,'Hospitalisation Details'!$A$2:$H$2345,8,FALSE)</f>
        <v>18</v>
      </c>
    </row>
    <row r="2191" spans="1:17" x14ac:dyDescent="0.25">
      <c r="A2191" t="str">
        <f>'Customer Names'!A2191</f>
        <v>Id2190</v>
      </c>
      <c r="B2191" t="str">
        <f>VLOOKUP($A2191,'Customer Names'!$A$2:$D$2336,3,FALSE)</f>
        <v>Shawn C</v>
      </c>
      <c r="C2191" s="16">
        <f>VLOOKUP($A2191,'Medical Examinations'!$A$2:$J$2336,2,FALSE)</f>
        <v>25.46</v>
      </c>
      <c r="D2191" s="16">
        <f>VLOOKUP($A2191,'Medical Examinations'!$A$2:$J$2336,3,FALSE)</f>
        <v>5.18</v>
      </c>
      <c r="E2191" t="str">
        <f>VLOOKUP($A2191,'Medical Examinations'!$A$2:$J$2336,4,FALSE)</f>
        <v>No</v>
      </c>
      <c r="F2191" t="str">
        <f>VLOOKUP($A2191,'Medical Examinations'!$A$2:$J$2336,5,FALSE)</f>
        <v>yes</v>
      </c>
      <c r="G2191" t="str">
        <f>VLOOKUP($A2191,'Medical Examinations'!$A$2:$J$2336,6,FALSE)</f>
        <v>No</v>
      </c>
      <c r="H2191" s="17">
        <f>VLOOKUP($A2191,'Medical Examinations'!$A$2:$J$2336,7,FALSE)</f>
        <v>1</v>
      </c>
      <c r="I2191" t="str">
        <f>VLOOKUP($A2191,'Medical Examinations'!$A$2:$J$2336,8,FALSE)</f>
        <v>No</v>
      </c>
      <c r="J2191" t="str">
        <f>VLOOKUP($A2191,'Medical Examinations'!$A$2:$J$2336,9,FALSE)</f>
        <v>Overweight</v>
      </c>
      <c r="K2191" t="str">
        <f>VLOOKUP($A2191,'Medical Examinations'!$A$2:$J$2336,10,FALSE)</f>
        <v>Normal</v>
      </c>
      <c r="L2191" s="18">
        <f>VLOOKUP($A2191,'Hospitalisation Details'!$A$2:$H$2345,2,FALSE)</f>
        <v>38277</v>
      </c>
      <c r="M2191" s="13">
        <f>VLOOKUP($A2191,'Hospitalisation Details'!$A$2:$H$2345,4,FALSE)</f>
        <v>1708</v>
      </c>
      <c r="N2191" t="str">
        <f>VLOOKUP($A2191,'Hospitalisation Details'!$A$2:$H$2345,5,FALSE)</f>
        <v>tier - 3</v>
      </c>
      <c r="O2191" t="str">
        <f>VLOOKUP($A2191,'Hospitalisation Details'!$A$2:$H$2345,6,FALSE)</f>
        <v>tier - 2</v>
      </c>
      <c r="P2191" t="str">
        <f>VLOOKUP($A2191,'Hospitalisation Details'!$A$2:$H$2345,7,FALSE)</f>
        <v>R1016</v>
      </c>
      <c r="Q2191" s="17">
        <f>VLOOKUP($A2191,'Hospitalisation Details'!$A$2:$H$2345,8,FALSE)</f>
        <v>18</v>
      </c>
    </row>
    <row r="2192" spans="1:17" x14ac:dyDescent="0.25">
      <c r="A2192" t="str">
        <f>'Customer Names'!A2192</f>
        <v>Id2191</v>
      </c>
      <c r="B2192" t="str">
        <f>VLOOKUP($A2192,'Customer Names'!$A$2:$D$2336,3,FALSE)</f>
        <v>Vajin L.</v>
      </c>
      <c r="C2192" s="16">
        <f>VLOOKUP($A2192,'Medical Examinations'!$A$2:$J$2336,2,FALSE)</f>
        <v>23.75</v>
      </c>
      <c r="D2192" s="16">
        <f>VLOOKUP($A2192,'Medical Examinations'!$A$2:$J$2336,3,FALSE)</f>
        <v>5.27</v>
      </c>
      <c r="E2192" t="str">
        <f>VLOOKUP($A2192,'Medical Examinations'!$A$2:$J$2336,4,FALSE)</f>
        <v>No</v>
      </c>
      <c r="F2192" t="str">
        <f>VLOOKUP($A2192,'Medical Examinations'!$A$2:$J$2336,5,FALSE)</f>
        <v>yes</v>
      </c>
      <c r="G2192" t="str">
        <f>VLOOKUP($A2192,'Medical Examinations'!$A$2:$J$2336,6,FALSE)</f>
        <v>No</v>
      </c>
      <c r="H2192" s="17">
        <f>VLOOKUP($A2192,'Medical Examinations'!$A$2:$J$2336,7,FALSE)</f>
        <v>1</v>
      </c>
      <c r="I2192" t="str">
        <f>VLOOKUP($A2192,'Medical Examinations'!$A$2:$J$2336,8,FALSE)</f>
        <v>No</v>
      </c>
      <c r="J2192" t="str">
        <f>VLOOKUP($A2192,'Medical Examinations'!$A$2:$J$2336,9,FALSE)</f>
        <v>Normal Weight</v>
      </c>
      <c r="K2192" t="str">
        <f>VLOOKUP($A2192,'Medical Examinations'!$A$2:$J$2336,10,FALSE)</f>
        <v>Normal</v>
      </c>
      <c r="L2192" s="18">
        <f>VLOOKUP($A2192,'Hospitalisation Details'!$A$2:$H$2345,2,FALSE)</f>
        <v>38327</v>
      </c>
      <c r="M2192" s="13">
        <f>VLOOKUP($A2192,'Hospitalisation Details'!$A$2:$H$2345,4,FALSE)</f>
        <v>1705.62</v>
      </c>
      <c r="N2192" t="str">
        <f>VLOOKUP($A2192,'Hospitalisation Details'!$A$2:$H$2345,5,FALSE)</f>
        <v>tier - 2</v>
      </c>
      <c r="O2192" t="str">
        <f>VLOOKUP($A2192,'Hospitalisation Details'!$A$2:$H$2345,6,FALSE)</f>
        <v>tier - 2</v>
      </c>
      <c r="P2192" t="str">
        <f>VLOOKUP($A2192,'Hospitalisation Details'!$A$2:$H$2345,7,FALSE)</f>
        <v>R1015</v>
      </c>
      <c r="Q2192" s="17">
        <f>VLOOKUP($A2192,'Hospitalisation Details'!$A$2:$H$2345,8,FALSE)</f>
        <v>18</v>
      </c>
    </row>
    <row r="2193" spans="1:17" x14ac:dyDescent="0.25">
      <c r="A2193" t="str">
        <f>'Customer Names'!A2193</f>
        <v>Id2192</v>
      </c>
      <c r="B2193" t="str">
        <f>VLOOKUP($A2193,'Customer Names'!$A$2:$D$2336,3,FALSE)</f>
        <v>John K. Jr.</v>
      </c>
      <c r="C2193" s="16">
        <f>VLOOKUP($A2193,'Medical Examinations'!$A$2:$J$2336,2,FALSE)</f>
        <v>23.085000000000001</v>
      </c>
      <c r="D2193" s="16">
        <f>VLOOKUP($A2193,'Medical Examinations'!$A$2:$J$2336,3,FALSE)</f>
        <v>5.62</v>
      </c>
      <c r="E2193" t="str">
        <f>VLOOKUP($A2193,'Medical Examinations'!$A$2:$J$2336,4,FALSE)</f>
        <v>No</v>
      </c>
      <c r="F2193" t="str">
        <f>VLOOKUP($A2193,'Medical Examinations'!$A$2:$J$2336,5,FALSE)</f>
        <v>yes</v>
      </c>
      <c r="G2193" t="str">
        <f>VLOOKUP($A2193,'Medical Examinations'!$A$2:$J$2336,6,FALSE)</f>
        <v>No</v>
      </c>
      <c r="H2193" s="17">
        <f>VLOOKUP($A2193,'Medical Examinations'!$A$2:$J$2336,7,FALSE)</f>
        <v>1</v>
      </c>
      <c r="I2193" t="str">
        <f>VLOOKUP($A2193,'Medical Examinations'!$A$2:$J$2336,8,FALSE)</f>
        <v>No</v>
      </c>
      <c r="J2193" t="str">
        <f>VLOOKUP($A2193,'Medical Examinations'!$A$2:$J$2336,9,FALSE)</f>
        <v>Normal Weight</v>
      </c>
      <c r="K2193" t="str">
        <f>VLOOKUP($A2193,'Medical Examinations'!$A$2:$J$2336,10,FALSE)</f>
        <v>Normal</v>
      </c>
      <c r="L2193" s="18">
        <f>VLOOKUP($A2193,'Hospitalisation Details'!$A$2:$H$2345,2,FALSE)</f>
        <v>38335</v>
      </c>
      <c r="M2193" s="13">
        <f>VLOOKUP($A2193,'Hospitalisation Details'!$A$2:$H$2345,4,FALSE)</f>
        <v>1704.7</v>
      </c>
      <c r="N2193" t="str">
        <f>VLOOKUP($A2193,'Hospitalisation Details'!$A$2:$H$2345,5,FALSE)</f>
        <v>tier - 2</v>
      </c>
      <c r="O2193" t="str">
        <f>VLOOKUP($A2193,'Hospitalisation Details'!$A$2:$H$2345,6,FALSE)</f>
        <v>tier - 3</v>
      </c>
      <c r="P2193" t="str">
        <f>VLOOKUP($A2193,'Hospitalisation Details'!$A$2:$H$2345,7,FALSE)</f>
        <v>R1018</v>
      </c>
      <c r="Q2193" s="17">
        <f>VLOOKUP($A2193,'Hospitalisation Details'!$A$2:$H$2345,8,FALSE)</f>
        <v>18</v>
      </c>
    </row>
    <row r="2194" spans="1:17" x14ac:dyDescent="0.25">
      <c r="A2194" t="str">
        <f>'Customer Names'!A2194</f>
        <v>Id2193</v>
      </c>
      <c r="B2194" t="str">
        <f>VLOOKUP($A2194,'Customer Names'!$A$2:$D$2336,3,FALSE)</f>
        <v>Kevin J.</v>
      </c>
      <c r="C2194" s="16">
        <f>VLOOKUP($A2194,'Medical Examinations'!$A$2:$J$2336,2,FALSE)</f>
        <v>22.99</v>
      </c>
      <c r="D2194" s="16">
        <f>VLOOKUP($A2194,'Medical Examinations'!$A$2:$J$2336,3,FALSE)</f>
        <v>5.0599999999999996</v>
      </c>
      <c r="E2194" t="str">
        <f>VLOOKUP($A2194,'Medical Examinations'!$A$2:$J$2336,4,FALSE)</f>
        <v>No</v>
      </c>
      <c r="F2194" t="str">
        <f>VLOOKUP($A2194,'Medical Examinations'!$A$2:$J$2336,5,FALSE)</f>
        <v>yes</v>
      </c>
      <c r="G2194" t="str">
        <f>VLOOKUP($A2194,'Medical Examinations'!$A$2:$J$2336,6,FALSE)</f>
        <v>No</v>
      </c>
      <c r="H2194" s="17">
        <f>VLOOKUP($A2194,'Medical Examinations'!$A$2:$J$2336,7,FALSE)</f>
        <v>1</v>
      </c>
      <c r="I2194" t="str">
        <f>VLOOKUP($A2194,'Medical Examinations'!$A$2:$J$2336,8,FALSE)</f>
        <v>No</v>
      </c>
      <c r="J2194" t="str">
        <f>VLOOKUP($A2194,'Medical Examinations'!$A$2:$J$2336,9,FALSE)</f>
        <v>Normal Weight</v>
      </c>
      <c r="K2194" t="str">
        <f>VLOOKUP($A2194,'Medical Examinations'!$A$2:$J$2336,10,FALSE)</f>
        <v>Normal</v>
      </c>
      <c r="L2194" s="18">
        <f>VLOOKUP($A2194,'Hospitalisation Details'!$A$2:$H$2345,2,FALSE)</f>
        <v>38298</v>
      </c>
      <c r="M2194" s="13">
        <f>VLOOKUP($A2194,'Hospitalisation Details'!$A$2:$H$2345,4,FALSE)</f>
        <v>1704.57</v>
      </c>
      <c r="N2194" t="str">
        <f>VLOOKUP($A2194,'Hospitalisation Details'!$A$2:$H$2345,5,FALSE)</f>
        <v>tier - 2</v>
      </c>
      <c r="O2194" t="str">
        <f>VLOOKUP($A2194,'Hospitalisation Details'!$A$2:$H$2345,6,FALSE)</f>
        <v>tier - 1</v>
      </c>
      <c r="P2194" t="str">
        <f>VLOOKUP($A2194,'Hospitalisation Details'!$A$2:$H$2345,7,FALSE)</f>
        <v>R1016</v>
      </c>
      <c r="Q2194" s="17">
        <f>VLOOKUP($A2194,'Hospitalisation Details'!$A$2:$H$2345,8,FALSE)</f>
        <v>18</v>
      </c>
    </row>
    <row r="2195" spans="1:17" x14ac:dyDescent="0.25">
      <c r="A2195" t="str">
        <f>'Customer Names'!A2195</f>
        <v>Id2194</v>
      </c>
      <c r="B2195" t="str">
        <f>VLOOKUP($A2195,'Customer Names'!$A$2:$D$2336,3,FALSE)</f>
        <v>Kirby W.</v>
      </c>
      <c r="C2195" s="16">
        <f>VLOOKUP($A2195,'Medical Examinations'!$A$2:$J$2336,2,FALSE)</f>
        <v>21.47</v>
      </c>
      <c r="D2195" s="16">
        <f>VLOOKUP($A2195,'Medical Examinations'!$A$2:$J$2336,3,FALSE)</f>
        <v>4.6900000000000004</v>
      </c>
      <c r="E2195" t="str">
        <f>VLOOKUP($A2195,'Medical Examinations'!$A$2:$J$2336,4,FALSE)</f>
        <v>No</v>
      </c>
      <c r="F2195" t="str">
        <f>VLOOKUP($A2195,'Medical Examinations'!$A$2:$J$2336,5,FALSE)</f>
        <v>yes</v>
      </c>
      <c r="G2195" t="str">
        <f>VLOOKUP($A2195,'Medical Examinations'!$A$2:$J$2336,6,FALSE)</f>
        <v>No</v>
      </c>
      <c r="H2195" s="17">
        <f>VLOOKUP($A2195,'Medical Examinations'!$A$2:$J$2336,7,FALSE)</f>
        <v>1</v>
      </c>
      <c r="I2195" t="str">
        <f>VLOOKUP($A2195,'Medical Examinations'!$A$2:$J$2336,8,FALSE)</f>
        <v>No</v>
      </c>
      <c r="J2195" t="str">
        <f>VLOOKUP($A2195,'Medical Examinations'!$A$2:$J$2336,9,FALSE)</f>
        <v>Normal Weight</v>
      </c>
      <c r="K2195" t="str">
        <f>VLOOKUP($A2195,'Medical Examinations'!$A$2:$J$2336,10,FALSE)</f>
        <v>Normal</v>
      </c>
      <c r="L2195" s="18">
        <f>VLOOKUP($A2195,'Hospitalisation Details'!$A$2:$H$2345,2,FALSE)</f>
        <v>38331</v>
      </c>
      <c r="M2195" s="13">
        <f>VLOOKUP($A2195,'Hospitalisation Details'!$A$2:$H$2345,4,FALSE)</f>
        <v>1702.46</v>
      </c>
      <c r="N2195" t="str">
        <f>VLOOKUP($A2195,'Hospitalisation Details'!$A$2:$H$2345,5,FALSE)</f>
        <v>tier - 2</v>
      </c>
      <c r="O2195" t="str">
        <f>VLOOKUP($A2195,'Hospitalisation Details'!$A$2:$H$2345,6,FALSE)</f>
        <v>tier - 3</v>
      </c>
      <c r="P2195" t="str">
        <f>VLOOKUP($A2195,'Hospitalisation Details'!$A$2:$H$2345,7,FALSE)</f>
        <v>R1019</v>
      </c>
      <c r="Q2195" s="17">
        <f>VLOOKUP($A2195,'Hospitalisation Details'!$A$2:$H$2345,8,FALSE)</f>
        <v>18</v>
      </c>
    </row>
    <row r="2196" spans="1:17" x14ac:dyDescent="0.25">
      <c r="A2196" t="str">
        <f>'Customer Names'!A2196</f>
        <v>Id2195</v>
      </c>
      <c r="B2196" t="str">
        <f>VLOOKUP($A2196,'Customer Names'!$A$2:$D$2336,3,FALSE)</f>
        <v>J A</v>
      </c>
      <c r="C2196" s="16">
        <f>VLOOKUP($A2196,'Medical Examinations'!$A$2:$J$2336,2,FALSE)</f>
        <v>15.96</v>
      </c>
      <c r="D2196" s="16">
        <f>VLOOKUP($A2196,'Medical Examinations'!$A$2:$J$2336,3,FALSE)</f>
        <v>5.44</v>
      </c>
      <c r="E2196" t="str">
        <f>VLOOKUP($A2196,'Medical Examinations'!$A$2:$J$2336,4,FALSE)</f>
        <v>No</v>
      </c>
      <c r="F2196" t="str">
        <f>VLOOKUP($A2196,'Medical Examinations'!$A$2:$J$2336,5,FALSE)</f>
        <v>yes</v>
      </c>
      <c r="G2196" t="str">
        <f>VLOOKUP($A2196,'Medical Examinations'!$A$2:$J$2336,6,FALSE)</f>
        <v>No</v>
      </c>
      <c r="H2196" s="17">
        <f>VLOOKUP($A2196,'Medical Examinations'!$A$2:$J$2336,7,FALSE)</f>
        <v>1</v>
      </c>
      <c r="I2196" t="str">
        <f>VLOOKUP($A2196,'Medical Examinations'!$A$2:$J$2336,8,FALSE)</f>
        <v>No</v>
      </c>
      <c r="J2196" t="str">
        <f>VLOOKUP($A2196,'Medical Examinations'!$A$2:$J$2336,9,FALSE)</f>
        <v>Underweight</v>
      </c>
      <c r="K2196" t="str">
        <f>VLOOKUP($A2196,'Medical Examinations'!$A$2:$J$2336,10,FALSE)</f>
        <v>Normal</v>
      </c>
      <c r="L2196" s="18">
        <f>VLOOKUP($A2196,'Hospitalisation Details'!$A$2:$H$2345,2,FALSE)</f>
        <v>38308</v>
      </c>
      <c r="M2196" s="13">
        <f>VLOOKUP($A2196,'Hospitalisation Details'!$A$2:$H$2345,4,FALSE)</f>
        <v>1694.8</v>
      </c>
      <c r="N2196" t="str">
        <f>VLOOKUP($A2196,'Hospitalisation Details'!$A$2:$H$2345,5,FALSE)</f>
        <v>tier - 2</v>
      </c>
      <c r="O2196" t="str">
        <f>VLOOKUP($A2196,'Hospitalisation Details'!$A$2:$H$2345,6,FALSE)</f>
        <v>tier - 2</v>
      </c>
      <c r="P2196" t="str">
        <f>VLOOKUP($A2196,'Hospitalisation Details'!$A$2:$H$2345,7,FALSE)</f>
        <v>R1015</v>
      </c>
      <c r="Q2196" s="17">
        <f>VLOOKUP($A2196,'Hospitalisation Details'!$A$2:$H$2345,8,FALSE)</f>
        <v>18</v>
      </c>
    </row>
    <row r="2197" spans="1:17" x14ac:dyDescent="0.25">
      <c r="A2197" t="str">
        <f>'Customer Names'!A2197</f>
        <v>Id2196</v>
      </c>
      <c r="B2197" t="str">
        <f>VLOOKUP($A2197,'Customer Names'!$A$2:$D$2336,3,FALSE)</f>
        <v>Dustin G.</v>
      </c>
      <c r="C2197" s="16">
        <f>VLOOKUP($A2197,'Medical Examinations'!$A$2:$J$2336,2,FALSE)</f>
        <v>39.5</v>
      </c>
      <c r="D2197" s="16">
        <f>VLOOKUP($A2197,'Medical Examinations'!$A$2:$J$2336,3,FALSE)</f>
        <v>5.05</v>
      </c>
      <c r="E2197" t="str">
        <f>VLOOKUP($A2197,'Medical Examinations'!$A$2:$J$2336,4,FALSE)</f>
        <v>No</v>
      </c>
      <c r="F2197" t="str">
        <f>VLOOKUP($A2197,'Medical Examinations'!$A$2:$J$2336,5,FALSE)</f>
        <v>yes</v>
      </c>
      <c r="G2197" t="str">
        <f>VLOOKUP($A2197,'Medical Examinations'!$A$2:$J$2336,6,FALSE)</f>
        <v>No</v>
      </c>
      <c r="H2197" s="17">
        <f>VLOOKUP($A2197,'Medical Examinations'!$A$2:$J$2336,7,FALSE)</f>
        <v>1</v>
      </c>
      <c r="I2197" t="str">
        <f>VLOOKUP($A2197,'Medical Examinations'!$A$2:$J$2336,8,FALSE)</f>
        <v>No</v>
      </c>
      <c r="J2197" t="str">
        <f>VLOOKUP($A2197,'Medical Examinations'!$A$2:$J$2336,9,FALSE)</f>
        <v>Obesity</v>
      </c>
      <c r="K2197" t="str">
        <f>VLOOKUP($A2197,'Medical Examinations'!$A$2:$J$2336,10,FALSE)</f>
        <v>Normal</v>
      </c>
      <c r="L2197" s="18">
        <f>VLOOKUP($A2197,'Hospitalisation Details'!$A$2:$H$2345,2,FALSE)</f>
        <v>36820</v>
      </c>
      <c r="M2197" s="13">
        <f>VLOOKUP($A2197,'Hospitalisation Details'!$A$2:$H$2345,4,FALSE)</f>
        <v>1682.6</v>
      </c>
      <c r="N2197" t="str">
        <f>VLOOKUP($A2197,'Hospitalisation Details'!$A$2:$H$2345,5,FALSE)</f>
        <v>tier - 2</v>
      </c>
      <c r="O2197" t="str">
        <f>VLOOKUP($A2197,'Hospitalisation Details'!$A$2:$H$2345,6,FALSE)</f>
        <v>tier - 2</v>
      </c>
      <c r="P2197" t="str">
        <f>VLOOKUP($A2197,'Hospitalisation Details'!$A$2:$H$2345,7,FALSE)</f>
        <v>R1011</v>
      </c>
      <c r="Q2197" s="17">
        <f>VLOOKUP($A2197,'Hospitalisation Details'!$A$2:$H$2345,8,FALSE)</f>
        <v>22</v>
      </c>
    </row>
    <row r="2198" spans="1:17" x14ac:dyDescent="0.25">
      <c r="A2198" t="str">
        <f>'Customer Names'!A2198</f>
        <v>Id2197</v>
      </c>
      <c r="B2198" t="str">
        <f>VLOOKUP($A2198,'Customer Names'!$A$2:$D$2336,3,FALSE)</f>
        <v>Anthony G</v>
      </c>
      <c r="C2198" s="16">
        <f>VLOOKUP($A2198,'Medical Examinations'!$A$2:$J$2336,2,FALSE)</f>
        <v>33.770000000000003</v>
      </c>
      <c r="D2198" s="16">
        <f>VLOOKUP($A2198,'Medical Examinations'!$A$2:$J$2336,3,FALSE)</f>
        <v>6</v>
      </c>
      <c r="E2198" t="str">
        <f>VLOOKUP($A2198,'Medical Examinations'!$A$2:$J$2336,4,FALSE)</f>
        <v>No</v>
      </c>
      <c r="F2198" t="str">
        <f>VLOOKUP($A2198,'Medical Examinations'!$A$2:$J$2336,5,FALSE)</f>
        <v>yes</v>
      </c>
      <c r="G2198" t="str">
        <f>VLOOKUP($A2198,'Medical Examinations'!$A$2:$J$2336,6,FALSE)</f>
        <v>No</v>
      </c>
      <c r="H2198" s="17">
        <f>VLOOKUP($A2198,'Medical Examinations'!$A$2:$J$2336,7,FALSE)</f>
        <v>1</v>
      </c>
      <c r="I2198" t="str">
        <f>VLOOKUP($A2198,'Medical Examinations'!$A$2:$J$2336,8,FALSE)</f>
        <v>No</v>
      </c>
      <c r="J2198" t="str">
        <f>VLOOKUP($A2198,'Medical Examinations'!$A$2:$J$2336,9,FALSE)</f>
        <v>Obesity</v>
      </c>
      <c r="K2198" t="str">
        <f>VLOOKUP($A2198,'Medical Examinations'!$A$2:$J$2336,10,FALSE)</f>
        <v>Prediabetes</v>
      </c>
      <c r="L2198" s="18">
        <f>VLOOKUP($A2198,'Hospitalisation Details'!$A$2:$H$2345,2,FALSE)</f>
        <v>36687</v>
      </c>
      <c r="M2198" s="13">
        <f>VLOOKUP($A2198,'Hospitalisation Details'!$A$2:$H$2345,4,FALSE)</f>
        <v>1674.63</v>
      </c>
      <c r="N2198" t="str">
        <f>VLOOKUP($A2198,'Hospitalisation Details'!$A$2:$H$2345,5,FALSE)</f>
        <v>tier - 2</v>
      </c>
      <c r="O2198" t="str">
        <f>VLOOKUP($A2198,'Hospitalisation Details'!$A$2:$H$2345,6,FALSE)</f>
        <v>tier - 2</v>
      </c>
      <c r="P2198" t="str">
        <f>VLOOKUP($A2198,'Hospitalisation Details'!$A$2:$H$2345,7,FALSE)</f>
        <v>R1013</v>
      </c>
      <c r="Q2198" s="17">
        <f>VLOOKUP($A2198,'Hospitalisation Details'!$A$2:$H$2345,8,FALSE)</f>
        <v>22</v>
      </c>
    </row>
    <row r="2199" spans="1:17" x14ac:dyDescent="0.25">
      <c r="A2199" t="str">
        <f>'Customer Names'!A2199</f>
        <v>Id2198</v>
      </c>
      <c r="B2199" t="str">
        <f>VLOOKUP($A2199,'Customer Names'!$A$2:$D$2336,3,FALSE)</f>
        <v>Ryan</v>
      </c>
      <c r="C2199" s="16">
        <f>VLOOKUP($A2199,'Medical Examinations'!$A$2:$J$2336,2,FALSE)</f>
        <v>26.84</v>
      </c>
      <c r="D2199" s="16">
        <f>VLOOKUP($A2199,'Medical Examinations'!$A$2:$J$2336,3,FALSE)</f>
        <v>5.99</v>
      </c>
      <c r="E2199" t="str">
        <f>VLOOKUP($A2199,'Medical Examinations'!$A$2:$J$2336,4,FALSE)</f>
        <v>yes</v>
      </c>
      <c r="F2199" t="str">
        <f>VLOOKUP($A2199,'Medical Examinations'!$A$2:$J$2336,5,FALSE)</f>
        <v>yes</v>
      </c>
      <c r="G2199" t="str">
        <f>VLOOKUP($A2199,'Medical Examinations'!$A$2:$J$2336,6,FALSE)</f>
        <v>No</v>
      </c>
      <c r="H2199" s="17">
        <f>VLOOKUP($A2199,'Medical Examinations'!$A$2:$J$2336,7,FALSE)</f>
        <v>1</v>
      </c>
      <c r="I2199" t="str">
        <f>VLOOKUP($A2199,'Medical Examinations'!$A$2:$J$2336,8,FALSE)</f>
        <v>No</v>
      </c>
      <c r="J2199" t="str">
        <f>VLOOKUP($A2199,'Medical Examinations'!$A$2:$J$2336,9,FALSE)</f>
        <v>Overweight</v>
      </c>
      <c r="K2199" t="str">
        <f>VLOOKUP($A2199,'Medical Examinations'!$A$2:$J$2336,10,FALSE)</f>
        <v>Prediabetes</v>
      </c>
      <c r="L2199" s="18">
        <f>VLOOKUP($A2199,'Hospitalisation Details'!$A$2:$H$2345,2,FALSE)</f>
        <v>36822</v>
      </c>
      <c r="M2199" s="13">
        <f>VLOOKUP($A2199,'Hospitalisation Details'!$A$2:$H$2345,4,FALSE)</f>
        <v>1665</v>
      </c>
      <c r="N2199" t="str">
        <f>VLOOKUP($A2199,'Hospitalisation Details'!$A$2:$H$2345,5,FALSE)</f>
        <v>tier - 2</v>
      </c>
      <c r="O2199" t="str">
        <f>VLOOKUP($A2199,'Hospitalisation Details'!$A$2:$H$2345,6,FALSE)</f>
        <v>tier - 2</v>
      </c>
      <c r="P2199" t="str">
        <f>VLOOKUP($A2199,'Hospitalisation Details'!$A$2:$H$2345,7,FALSE)</f>
        <v>R1013</v>
      </c>
      <c r="Q2199" s="17">
        <f>VLOOKUP($A2199,'Hospitalisation Details'!$A$2:$H$2345,8,FALSE)</f>
        <v>22</v>
      </c>
    </row>
    <row r="2200" spans="1:17" x14ac:dyDescent="0.25">
      <c r="A2200" t="str">
        <f>'Customer Names'!A2200</f>
        <v>Id2199</v>
      </c>
      <c r="B2200" t="str">
        <f>VLOOKUP($A2200,'Customer Names'!$A$2:$D$2336,3,FALSE)</f>
        <v>Eric N</v>
      </c>
      <c r="C2200" s="16">
        <f>VLOOKUP($A2200,'Medical Examinations'!$A$2:$J$2336,2,FALSE)</f>
        <v>35.53</v>
      </c>
      <c r="D2200" s="16">
        <f>VLOOKUP($A2200,'Medical Examinations'!$A$2:$J$2336,3,FALSE)</f>
        <v>4.3600000000000003</v>
      </c>
      <c r="E2200" t="str">
        <f>VLOOKUP($A2200,'Medical Examinations'!$A$2:$J$2336,4,FALSE)</f>
        <v>No</v>
      </c>
      <c r="F2200" t="str">
        <f>VLOOKUP($A2200,'Medical Examinations'!$A$2:$J$2336,5,FALSE)</f>
        <v>No</v>
      </c>
      <c r="G2200" t="str">
        <f>VLOOKUP($A2200,'Medical Examinations'!$A$2:$J$2336,6,FALSE)</f>
        <v>Yes</v>
      </c>
      <c r="H2200" s="17">
        <f>VLOOKUP($A2200,'Medical Examinations'!$A$2:$J$2336,7,FALSE)</f>
        <v>1</v>
      </c>
      <c r="I2200" t="str">
        <f>VLOOKUP($A2200,'Medical Examinations'!$A$2:$J$2336,8,FALSE)</f>
        <v>No</v>
      </c>
      <c r="J2200" t="str">
        <f>VLOOKUP($A2200,'Medical Examinations'!$A$2:$J$2336,9,FALSE)</f>
        <v>Obesity</v>
      </c>
      <c r="K2200" t="str">
        <f>VLOOKUP($A2200,'Medical Examinations'!$A$2:$J$2336,10,FALSE)</f>
        <v>Normal</v>
      </c>
      <c r="L2200" s="18">
        <f>VLOOKUP($A2200,'Hospitalisation Details'!$A$2:$H$2345,2,FALSE)</f>
        <v>37985</v>
      </c>
      <c r="M2200" s="13">
        <f>VLOOKUP($A2200,'Hospitalisation Details'!$A$2:$H$2345,4,FALSE)</f>
        <v>1646.43</v>
      </c>
      <c r="N2200" t="str">
        <f>VLOOKUP($A2200,'Hospitalisation Details'!$A$2:$H$2345,5,FALSE)</f>
        <v>tier - 2</v>
      </c>
      <c r="O2200" t="str">
        <f>VLOOKUP($A2200,'Hospitalisation Details'!$A$2:$H$2345,6,FALSE)</f>
        <v>tier - 1</v>
      </c>
      <c r="P2200" t="str">
        <f>VLOOKUP($A2200,'Hospitalisation Details'!$A$2:$H$2345,7,FALSE)</f>
        <v>R1012</v>
      </c>
      <c r="Q2200" s="17">
        <f>VLOOKUP($A2200,'Hospitalisation Details'!$A$2:$H$2345,8,FALSE)</f>
        <v>19</v>
      </c>
    </row>
    <row r="2201" spans="1:17" x14ac:dyDescent="0.25">
      <c r="A2201" t="str">
        <f>'Customer Names'!A2201</f>
        <v>Id2200</v>
      </c>
      <c r="B2201" t="str">
        <f>VLOOKUP($A2201,'Customer Names'!$A$2:$D$2336,3,FALSE)</f>
        <v>Connor</v>
      </c>
      <c r="C2201" s="16">
        <f>VLOOKUP($A2201,'Medical Examinations'!$A$2:$J$2336,2,FALSE)</f>
        <v>30.59</v>
      </c>
      <c r="D2201" s="16">
        <f>VLOOKUP($A2201,'Medical Examinations'!$A$2:$J$2336,3,FALSE)</f>
        <v>4.41</v>
      </c>
      <c r="E2201" t="str">
        <f>VLOOKUP($A2201,'Medical Examinations'!$A$2:$J$2336,4,FALSE)</f>
        <v>No</v>
      </c>
      <c r="F2201" t="str">
        <f>VLOOKUP($A2201,'Medical Examinations'!$A$2:$J$2336,5,FALSE)</f>
        <v>No</v>
      </c>
      <c r="G2201" t="str">
        <f>VLOOKUP($A2201,'Medical Examinations'!$A$2:$J$2336,6,FALSE)</f>
        <v>Yes</v>
      </c>
      <c r="H2201" s="17">
        <f>VLOOKUP($A2201,'Medical Examinations'!$A$2:$J$2336,7,FALSE)</f>
        <v>1</v>
      </c>
      <c r="I2201" t="str">
        <f>VLOOKUP($A2201,'Medical Examinations'!$A$2:$J$2336,8,FALSE)</f>
        <v>No</v>
      </c>
      <c r="J2201" t="str">
        <f>VLOOKUP($A2201,'Medical Examinations'!$A$2:$J$2336,9,FALSE)</f>
        <v>Obesity</v>
      </c>
      <c r="K2201" t="str">
        <f>VLOOKUP($A2201,'Medical Examinations'!$A$2:$J$2336,10,FALSE)</f>
        <v>Normal</v>
      </c>
      <c r="L2201" s="18">
        <f>VLOOKUP($A2201,'Hospitalisation Details'!$A$2:$H$2345,2,FALSE)</f>
        <v>37854</v>
      </c>
      <c r="M2201" s="13">
        <f>VLOOKUP($A2201,'Hospitalisation Details'!$A$2:$H$2345,4,FALSE)</f>
        <v>1639.56</v>
      </c>
      <c r="N2201" t="str">
        <f>VLOOKUP($A2201,'Hospitalisation Details'!$A$2:$H$2345,5,FALSE)</f>
        <v>tier - 2</v>
      </c>
      <c r="O2201" t="str">
        <f>VLOOKUP($A2201,'Hospitalisation Details'!$A$2:$H$2345,6,FALSE)</f>
        <v>tier - 2</v>
      </c>
      <c r="P2201" t="str">
        <f>VLOOKUP($A2201,'Hospitalisation Details'!$A$2:$H$2345,7,FALSE)</f>
        <v>R1012</v>
      </c>
      <c r="Q2201" s="17">
        <f>VLOOKUP($A2201,'Hospitalisation Details'!$A$2:$H$2345,8,FALSE)</f>
        <v>19</v>
      </c>
    </row>
    <row r="2202" spans="1:17" x14ac:dyDescent="0.25">
      <c r="A2202" t="str">
        <f>'Customer Names'!A2202</f>
        <v>Id2201</v>
      </c>
      <c r="B2202" t="str">
        <f>VLOOKUP($A2202,'Customer Names'!$A$2:$D$2336,3,FALSE)</f>
        <v>Patrick H.</v>
      </c>
      <c r="C2202" s="16">
        <f>VLOOKUP($A2202,'Medical Examinations'!$A$2:$J$2336,2,FALSE)</f>
        <v>30.59</v>
      </c>
      <c r="D2202" s="16">
        <f>VLOOKUP($A2202,'Medical Examinations'!$A$2:$J$2336,3,FALSE)</f>
        <v>4.17</v>
      </c>
      <c r="E2202" t="str">
        <f>VLOOKUP($A2202,'Medical Examinations'!$A$2:$J$2336,4,FALSE)</f>
        <v>No</v>
      </c>
      <c r="F2202" t="str">
        <f>VLOOKUP($A2202,'Medical Examinations'!$A$2:$J$2336,5,FALSE)</f>
        <v>No</v>
      </c>
      <c r="G2202" t="str">
        <f>VLOOKUP($A2202,'Medical Examinations'!$A$2:$J$2336,6,FALSE)</f>
        <v>Yes</v>
      </c>
      <c r="H2202" s="17">
        <f>VLOOKUP($A2202,'Medical Examinations'!$A$2:$J$2336,7,FALSE)</f>
        <v>1</v>
      </c>
      <c r="I2202" t="str">
        <f>VLOOKUP($A2202,'Medical Examinations'!$A$2:$J$2336,8,FALSE)</f>
        <v>No</v>
      </c>
      <c r="J2202" t="str">
        <f>VLOOKUP($A2202,'Medical Examinations'!$A$2:$J$2336,9,FALSE)</f>
        <v>Obesity</v>
      </c>
      <c r="K2202" t="str">
        <f>VLOOKUP($A2202,'Medical Examinations'!$A$2:$J$2336,10,FALSE)</f>
        <v>Normal</v>
      </c>
      <c r="L2202" s="18">
        <f>VLOOKUP($A2202,'Hospitalisation Details'!$A$2:$H$2345,2,FALSE)</f>
        <v>37880</v>
      </c>
      <c r="M2202" s="13">
        <f>VLOOKUP($A2202,'Hospitalisation Details'!$A$2:$H$2345,4,FALSE)</f>
        <v>1639.56</v>
      </c>
      <c r="N2202" t="str">
        <f>VLOOKUP($A2202,'Hospitalisation Details'!$A$2:$H$2345,5,FALSE)</f>
        <v>tier - 2</v>
      </c>
      <c r="O2202" t="str">
        <f>VLOOKUP($A2202,'Hospitalisation Details'!$A$2:$H$2345,6,FALSE)</f>
        <v>tier - 2</v>
      </c>
      <c r="P2202" t="str">
        <f>VLOOKUP($A2202,'Hospitalisation Details'!$A$2:$H$2345,7,FALSE)</f>
        <v>R1012</v>
      </c>
      <c r="Q2202" s="17">
        <f>VLOOKUP($A2202,'Hospitalisation Details'!$A$2:$H$2345,8,FALSE)</f>
        <v>19</v>
      </c>
    </row>
    <row r="2203" spans="1:17" x14ac:dyDescent="0.25">
      <c r="A2203" t="str">
        <f>'Customer Names'!A2203</f>
        <v>Id2202</v>
      </c>
      <c r="B2203" t="str">
        <f>VLOOKUP($A2203,'Customer Names'!$A$2:$D$2336,3,FALSE)</f>
        <v>Tyler</v>
      </c>
      <c r="C2203" s="16">
        <f>VLOOKUP($A2203,'Medical Examinations'!$A$2:$J$2336,2,FALSE)</f>
        <v>27.835000000000001</v>
      </c>
      <c r="D2203" s="16">
        <f>VLOOKUP($A2203,'Medical Examinations'!$A$2:$J$2336,3,FALSE)</f>
        <v>4.4400000000000004</v>
      </c>
      <c r="E2203" t="str">
        <f>VLOOKUP($A2203,'Medical Examinations'!$A$2:$J$2336,4,FALSE)</f>
        <v>No</v>
      </c>
      <c r="F2203" t="str">
        <f>VLOOKUP($A2203,'Medical Examinations'!$A$2:$J$2336,5,FALSE)</f>
        <v>No</v>
      </c>
      <c r="G2203" t="str">
        <f>VLOOKUP($A2203,'Medical Examinations'!$A$2:$J$2336,6,FALSE)</f>
        <v>Yes</v>
      </c>
      <c r="H2203" s="17">
        <f>VLOOKUP($A2203,'Medical Examinations'!$A$2:$J$2336,7,FALSE)</f>
        <v>1</v>
      </c>
      <c r="I2203" t="str">
        <f>VLOOKUP($A2203,'Medical Examinations'!$A$2:$J$2336,8,FALSE)</f>
        <v>No</v>
      </c>
      <c r="J2203" t="str">
        <f>VLOOKUP($A2203,'Medical Examinations'!$A$2:$J$2336,9,FALSE)</f>
        <v>Overweight</v>
      </c>
      <c r="K2203" t="str">
        <f>VLOOKUP($A2203,'Medical Examinations'!$A$2:$J$2336,10,FALSE)</f>
        <v>Normal</v>
      </c>
      <c r="L2203" s="18">
        <f>VLOOKUP($A2203,'Hospitalisation Details'!$A$2:$H$2345,2,FALSE)</f>
        <v>37985</v>
      </c>
      <c r="M2203" s="13">
        <f>VLOOKUP($A2203,'Hospitalisation Details'!$A$2:$H$2345,4,FALSE)</f>
        <v>1635.73</v>
      </c>
      <c r="N2203" t="str">
        <f>VLOOKUP($A2203,'Hospitalisation Details'!$A$2:$H$2345,5,FALSE)</f>
        <v>tier - 2</v>
      </c>
      <c r="O2203" t="str">
        <f>VLOOKUP($A2203,'Hospitalisation Details'!$A$2:$H$2345,6,FALSE)</f>
        <v>tier - 3</v>
      </c>
      <c r="P2203" t="str">
        <f>VLOOKUP($A2203,'Hospitalisation Details'!$A$2:$H$2345,7,FALSE)</f>
        <v>R1012</v>
      </c>
      <c r="Q2203" s="17">
        <f>VLOOKUP($A2203,'Hospitalisation Details'!$A$2:$H$2345,8,FALSE)</f>
        <v>19</v>
      </c>
    </row>
    <row r="2204" spans="1:17" x14ac:dyDescent="0.25">
      <c r="A2204" t="str">
        <f>'Customer Names'!A2204</f>
        <v>Id2203</v>
      </c>
      <c r="B2204" t="str">
        <f>VLOOKUP($A2204,'Customer Names'!$A$2:$D$2336,3,FALSE)</f>
        <v>Deborah L.</v>
      </c>
      <c r="C2204" s="16">
        <f>VLOOKUP($A2204,'Medical Examinations'!$A$2:$J$2336,2,FALSE)</f>
        <v>40.26</v>
      </c>
      <c r="D2204" s="16">
        <f>VLOOKUP($A2204,'Medical Examinations'!$A$2:$J$2336,3,FALSE)</f>
        <v>5.52</v>
      </c>
      <c r="E2204" t="str">
        <f>VLOOKUP($A2204,'Medical Examinations'!$A$2:$J$2336,4,FALSE)</f>
        <v>No</v>
      </c>
      <c r="F2204" t="str">
        <f>VLOOKUP($A2204,'Medical Examinations'!$A$2:$J$2336,5,FALSE)</f>
        <v>yes</v>
      </c>
      <c r="G2204" t="str">
        <f>VLOOKUP($A2204,'Medical Examinations'!$A$2:$J$2336,6,FALSE)</f>
        <v>No</v>
      </c>
      <c r="H2204" s="17">
        <f>VLOOKUP($A2204,'Medical Examinations'!$A$2:$J$2336,7,FALSE)</f>
        <v>1</v>
      </c>
      <c r="I2204" t="str">
        <f>VLOOKUP($A2204,'Medical Examinations'!$A$2:$J$2336,8,FALSE)</f>
        <v>No</v>
      </c>
      <c r="J2204" t="str">
        <f>VLOOKUP($A2204,'Medical Examinations'!$A$2:$J$2336,9,FALSE)</f>
        <v>Obesity</v>
      </c>
      <c r="K2204" t="str">
        <f>VLOOKUP($A2204,'Medical Examinations'!$A$2:$J$2336,10,FALSE)</f>
        <v>Normal</v>
      </c>
      <c r="L2204" s="18">
        <f>VLOOKUP($A2204,'Hospitalisation Details'!$A$2:$H$2345,2,FALSE)</f>
        <v>38151</v>
      </c>
      <c r="M2204" s="13">
        <f>VLOOKUP($A2204,'Hospitalisation Details'!$A$2:$H$2345,4,FALSE)</f>
        <v>1634.57</v>
      </c>
      <c r="N2204" t="str">
        <f>VLOOKUP($A2204,'Hospitalisation Details'!$A$2:$H$2345,5,FALSE)</f>
        <v>tier - 2</v>
      </c>
      <c r="O2204" t="str">
        <f>VLOOKUP($A2204,'Hospitalisation Details'!$A$2:$H$2345,6,FALSE)</f>
        <v>tier - 2</v>
      </c>
      <c r="P2204" t="str">
        <f>VLOOKUP($A2204,'Hospitalisation Details'!$A$2:$H$2345,7,FALSE)</f>
        <v>R1013</v>
      </c>
      <c r="Q2204" s="17">
        <f>VLOOKUP($A2204,'Hospitalisation Details'!$A$2:$H$2345,8,FALSE)</f>
        <v>18</v>
      </c>
    </row>
    <row r="2205" spans="1:17" x14ac:dyDescent="0.25">
      <c r="A2205" t="str">
        <f>'Customer Names'!A2205</f>
        <v>Id2204</v>
      </c>
      <c r="B2205" t="str">
        <f>VLOOKUP($A2205,'Customer Names'!$A$2:$D$2336,3,FALSE)</f>
        <v>Andrea K</v>
      </c>
      <c r="C2205" s="16">
        <f>VLOOKUP($A2205,'Medical Examinations'!$A$2:$J$2336,2,FALSE)</f>
        <v>39.82</v>
      </c>
      <c r="D2205" s="16">
        <f>VLOOKUP($A2205,'Medical Examinations'!$A$2:$J$2336,3,FALSE)</f>
        <v>6.01</v>
      </c>
      <c r="E2205" t="str">
        <f>VLOOKUP($A2205,'Medical Examinations'!$A$2:$J$2336,4,FALSE)</f>
        <v>No</v>
      </c>
      <c r="F2205" t="str">
        <f>VLOOKUP($A2205,'Medical Examinations'!$A$2:$J$2336,5,FALSE)</f>
        <v>yes</v>
      </c>
      <c r="G2205" t="str">
        <f>VLOOKUP($A2205,'Medical Examinations'!$A$2:$J$2336,6,FALSE)</f>
        <v>No</v>
      </c>
      <c r="H2205" s="17">
        <f>VLOOKUP($A2205,'Medical Examinations'!$A$2:$J$2336,7,FALSE)</f>
        <v>1</v>
      </c>
      <c r="I2205" t="str">
        <f>VLOOKUP($A2205,'Medical Examinations'!$A$2:$J$2336,8,FALSE)</f>
        <v>No</v>
      </c>
      <c r="J2205" t="str">
        <f>VLOOKUP($A2205,'Medical Examinations'!$A$2:$J$2336,9,FALSE)</f>
        <v>Obesity</v>
      </c>
      <c r="K2205" t="str">
        <f>VLOOKUP($A2205,'Medical Examinations'!$A$2:$J$2336,10,FALSE)</f>
        <v>Prediabetes</v>
      </c>
      <c r="L2205" s="18">
        <f>VLOOKUP($A2205,'Hospitalisation Details'!$A$2:$H$2345,2,FALSE)</f>
        <v>38207</v>
      </c>
      <c r="M2205" s="13">
        <f>VLOOKUP($A2205,'Hospitalisation Details'!$A$2:$H$2345,4,FALSE)</f>
        <v>1633.96</v>
      </c>
      <c r="N2205" t="str">
        <f>VLOOKUP($A2205,'Hospitalisation Details'!$A$2:$H$2345,5,FALSE)</f>
        <v>tier - 2</v>
      </c>
      <c r="O2205" t="str">
        <f>VLOOKUP($A2205,'Hospitalisation Details'!$A$2:$H$2345,6,FALSE)</f>
        <v>tier - 1</v>
      </c>
      <c r="P2205" t="str">
        <f>VLOOKUP($A2205,'Hospitalisation Details'!$A$2:$H$2345,7,FALSE)</f>
        <v>R1013</v>
      </c>
      <c r="Q2205" s="17">
        <f>VLOOKUP($A2205,'Hospitalisation Details'!$A$2:$H$2345,8,FALSE)</f>
        <v>18</v>
      </c>
    </row>
    <row r="2206" spans="1:17" x14ac:dyDescent="0.25">
      <c r="A2206" t="str">
        <f>'Customer Names'!A2206</f>
        <v>Id2205</v>
      </c>
      <c r="B2206" t="str">
        <f>VLOOKUP($A2206,'Customer Names'!$A$2:$D$2336,3,FALSE)</f>
        <v>Elleree</v>
      </c>
      <c r="C2206" s="16">
        <f>VLOOKUP($A2206,'Medical Examinations'!$A$2:$J$2336,2,FALSE)</f>
        <v>39.159999999999997</v>
      </c>
      <c r="D2206" s="16">
        <f>VLOOKUP($A2206,'Medical Examinations'!$A$2:$J$2336,3,FALSE)</f>
        <v>5.81</v>
      </c>
      <c r="E2206" t="str">
        <f>VLOOKUP($A2206,'Medical Examinations'!$A$2:$J$2336,4,FALSE)</f>
        <v>No</v>
      </c>
      <c r="F2206" t="str">
        <f>VLOOKUP($A2206,'Medical Examinations'!$A$2:$J$2336,5,FALSE)</f>
        <v>yes</v>
      </c>
      <c r="G2206" t="str">
        <f>VLOOKUP($A2206,'Medical Examinations'!$A$2:$J$2336,6,FALSE)</f>
        <v>No</v>
      </c>
      <c r="H2206" s="17">
        <f>VLOOKUP($A2206,'Medical Examinations'!$A$2:$J$2336,7,FALSE)</f>
        <v>1</v>
      </c>
      <c r="I2206" t="str">
        <f>VLOOKUP($A2206,'Medical Examinations'!$A$2:$J$2336,8,FALSE)</f>
        <v>No</v>
      </c>
      <c r="J2206" t="str">
        <f>VLOOKUP($A2206,'Medical Examinations'!$A$2:$J$2336,9,FALSE)</f>
        <v>Obesity</v>
      </c>
      <c r="K2206" t="str">
        <f>VLOOKUP($A2206,'Medical Examinations'!$A$2:$J$2336,10,FALSE)</f>
        <v>Prediabetes</v>
      </c>
      <c r="L2206" s="18">
        <f>VLOOKUP($A2206,'Hospitalisation Details'!$A$2:$H$2345,2,FALSE)</f>
        <v>38334</v>
      </c>
      <c r="M2206" s="13">
        <f>VLOOKUP($A2206,'Hospitalisation Details'!$A$2:$H$2345,4,FALSE)</f>
        <v>1633.04</v>
      </c>
      <c r="N2206" t="str">
        <f>VLOOKUP($A2206,'Hospitalisation Details'!$A$2:$H$2345,5,FALSE)</f>
        <v>tier - 2</v>
      </c>
      <c r="O2206" t="str">
        <f>VLOOKUP($A2206,'Hospitalisation Details'!$A$2:$H$2345,6,FALSE)</f>
        <v>tier - 2</v>
      </c>
      <c r="P2206" t="str">
        <f>VLOOKUP($A2206,'Hospitalisation Details'!$A$2:$H$2345,7,FALSE)</f>
        <v>R1013</v>
      </c>
      <c r="Q2206" s="17">
        <f>VLOOKUP($A2206,'Hospitalisation Details'!$A$2:$H$2345,8,FALSE)</f>
        <v>18</v>
      </c>
    </row>
    <row r="2207" spans="1:17" x14ac:dyDescent="0.25">
      <c r="A2207" t="str">
        <f>'Customer Names'!A2207</f>
        <v>Id2206</v>
      </c>
      <c r="B2207" t="str">
        <f>VLOOKUP($A2207,'Customer Names'!$A$2:$D$2336,3,FALSE)</f>
        <v>Brandon J</v>
      </c>
      <c r="C2207" s="16">
        <f>VLOOKUP($A2207,'Medical Examinations'!$A$2:$J$2336,2,FALSE)</f>
        <v>25.555</v>
      </c>
      <c r="D2207" s="16">
        <f>VLOOKUP($A2207,'Medical Examinations'!$A$2:$J$2336,3,FALSE)</f>
        <v>4.37</v>
      </c>
      <c r="E2207" t="str">
        <f>VLOOKUP($A2207,'Medical Examinations'!$A$2:$J$2336,4,FALSE)</f>
        <v>No</v>
      </c>
      <c r="F2207" t="str">
        <f>VLOOKUP($A2207,'Medical Examinations'!$A$2:$J$2336,5,FALSE)</f>
        <v>No</v>
      </c>
      <c r="G2207" t="str">
        <f>VLOOKUP($A2207,'Medical Examinations'!$A$2:$J$2336,6,FALSE)</f>
        <v>Yes</v>
      </c>
      <c r="H2207" s="17">
        <f>VLOOKUP($A2207,'Medical Examinations'!$A$2:$J$2336,7,FALSE)</f>
        <v>1</v>
      </c>
      <c r="I2207" t="str">
        <f>VLOOKUP($A2207,'Medical Examinations'!$A$2:$J$2336,8,FALSE)</f>
        <v>No</v>
      </c>
      <c r="J2207" t="str">
        <f>VLOOKUP($A2207,'Medical Examinations'!$A$2:$J$2336,9,FALSE)</f>
        <v>Overweight</v>
      </c>
      <c r="K2207" t="str">
        <f>VLOOKUP($A2207,'Medical Examinations'!$A$2:$J$2336,10,FALSE)</f>
        <v>Normal</v>
      </c>
      <c r="L2207" s="18">
        <f>VLOOKUP($A2207,'Hospitalisation Details'!$A$2:$H$2345,2,FALSE)</f>
        <v>37880</v>
      </c>
      <c r="M2207" s="13">
        <f>VLOOKUP($A2207,'Hospitalisation Details'!$A$2:$H$2345,4,FALSE)</f>
        <v>1632.56</v>
      </c>
      <c r="N2207" t="str">
        <f>VLOOKUP($A2207,'Hospitalisation Details'!$A$2:$H$2345,5,FALSE)</f>
        <v>tier - 2</v>
      </c>
      <c r="O2207" t="str">
        <f>VLOOKUP($A2207,'Hospitalisation Details'!$A$2:$H$2345,6,FALSE)</f>
        <v>tier - 2</v>
      </c>
      <c r="P2207" t="str">
        <f>VLOOKUP($A2207,'Hospitalisation Details'!$A$2:$H$2345,7,FALSE)</f>
        <v>R1012</v>
      </c>
      <c r="Q2207" s="17">
        <f>VLOOKUP($A2207,'Hospitalisation Details'!$A$2:$H$2345,8,FALSE)</f>
        <v>19</v>
      </c>
    </row>
    <row r="2208" spans="1:17" x14ac:dyDescent="0.25">
      <c r="A2208" t="str">
        <f>'Customer Names'!A2208</f>
        <v>Id2207</v>
      </c>
      <c r="B2208" t="str">
        <f>VLOOKUP($A2208,'Customer Names'!$A$2:$D$2336,3,FALSE)</f>
        <v>Steve</v>
      </c>
      <c r="C2208" s="16">
        <f>VLOOKUP($A2208,'Medical Examinations'!$A$2:$J$2336,2,FALSE)</f>
        <v>25.175000000000001</v>
      </c>
      <c r="D2208" s="16">
        <f>VLOOKUP($A2208,'Medical Examinations'!$A$2:$J$2336,3,FALSE)</f>
        <v>5.74</v>
      </c>
      <c r="E2208" t="str">
        <f>VLOOKUP($A2208,'Medical Examinations'!$A$2:$J$2336,4,FALSE)</f>
        <v>No</v>
      </c>
      <c r="F2208" t="str">
        <f>VLOOKUP($A2208,'Medical Examinations'!$A$2:$J$2336,5,FALSE)</f>
        <v>No</v>
      </c>
      <c r="G2208" t="str">
        <f>VLOOKUP($A2208,'Medical Examinations'!$A$2:$J$2336,6,FALSE)</f>
        <v>Yes</v>
      </c>
      <c r="H2208" s="17">
        <f>VLOOKUP($A2208,'Medical Examinations'!$A$2:$J$2336,7,FALSE)</f>
        <v>1</v>
      </c>
      <c r="I2208" t="str">
        <f>VLOOKUP($A2208,'Medical Examinations'!$A$2:$J$2336,8,FALSE)</f>
        <v>No</v>
      </c>
      <c r="J2208" t="str">
        <f>VLOOKUP($A2208,'Medical Examinations'!$A$2:$J$2336,9,FALSE)</f>
        <v>Overweight</v>
      </c>
      <c r="K2208" t="str">
        <f>VLOOKUP($A2208,'Medical Examinations'!$A$2:$J$2336,10,FALSE)</f>
        <v>Prediabetes</v>
      </c>
      <c r="L2208" s="18">
        <f>VLOOKUP($A2208,'Hospitalisation Details'!$A$2:$H$2345,2,FALSE)</f>
        <v>37897</v>
      </c>
      <c r="M2208" s="13">
        <f>VLOOKUP($A2208,'Hospitalisation Details'!$A$2:$H$2345,4,FALSE)</f>
        <v>1632.04</v>
      </c>
      <c r="N2208" t="str">
        <f>VLOOKUP($A2208,'Hospitalisation Details'!$A$2:$H$2345,5,FALSE)</f>
        <v>tier - 2</v>
      </c>
      <c r="O2208" t="str">
        <f>VLOOKUP($A2208,'Hospitalisation Details'!$A$2:$H$2345,6,FALSE)</f>
        <v>tier - 2</v>
      </c>
      <c r="P2208" t="str">
        <f>VLOOKUP($A2208,'Hospitalisation Details'!$A$2:$H$2345,7,FALSE)</f>
        <v>R1012</v>
      </c>
      <c r="Q2208" s="17">
        <f>VLOOKUP($A2208,'Hospitalisation Details'!$A$2:$H$2345,8,FALSE)</f>
        <v>19</v>
      </c>
    </row>
    <row r="2209" spans="1:17" x14ac:dyDescent="0.25">
      <c r="A2209" t="str">
        <f>'Customer Names'!A2209</f>
        <v>Id2208</v>
      </c>
      <c r="B2209" t="str">
        <f>VLOOKUP($A2209,'Customer Names'!$A$2:$D$2336,3,FALSE)</f>
        <v>Nina Wavik Sr.</v>
      </c>
      <c r="C2209" s="16">
        <f>VLOOKUP($A2209,'Medical Examinations'!$A$2:$J$2336,2,FALSE)</f>
        <v>38.28</v>
      </c>
      <c r="D2209" s="16">
        <f>VLOOKUP($A2209,'Medical Examinations'!$A$2:$J$2336,3,FALSE)</f>
        <v>5.39</v>
      </c>
      <c r="E2209" t="str">
        <f>VLOOKUP($A2209,'Medical Examinations'!$A$2:$J$2336,4,FALSE)</f>
        <v>No</v>
      </c>
      <c r="F2209" t="str">
        <f>VLOOKUP($A2209,'Medical Examinations'!$A$2:$J$2336,5,FALSE)</f>
        <v>yes</v>
      </c>
      <c r="G2209" t="str">
        <f>VLOOKUP($A2209,'Medical Examinations'!$A$2:$J$2336,6,FALSE)</f>
        <v>No</v>
      </c>
      <c r="H2209" s="17">
        <f>VLOOKUP($A2209,'Medical Examinations'!$A$2:$J$2336,7,FALSE)</f>
        <v>1</v>
      </c>
      <c r="I2209" t="str">
        <f>VLOOKUP($A2209,'Medical Examinations'!$A$2:$J$2336,8,FALSE)</f>
        <v>No</v>
      </c>
      <c r="J2209" t="str">
        <f>VLOOKUP($A2209,'Medical Examinations'!$A$2:$J$2336,9,FALSE)</f>
        <v>Obesity</v>
      </c>
      <c r="K2209" t="str">
        <f>VLOOKUP($A2209,'Medical Examinations'!$A$2:$J$2336,10,FALSE)</f>
        <v>Normal</v>
      </c>
      <c r="L2209" s="18">
        <f>VLOOKUP($A2209,'Hospitalisation Details'!$A$2:$H$2345,2,FALSE)</f>
        <v>38177</v>
      </c>
      <c r="M2209" s="13">
        <f>VLOOKUP($A2209,'Hospitalisation Details'!$A$2:$H$2345,4,FALSE)</f>
        <v>1631.82</v>
      </c>
      <c r="N2209" t="str">
        <f>VLOOKUP($A2209,'Hospitalisation Details'!$A$2:$H$2345,5,FALSE)</f>
        <v>tier - 2</v>
      </c>
      <c r="O2209" t="str">
        <f>VLOOKUP($A2209,'Hospitalisation Details'!$A$2:$H$2345,6,FALSE)</f>
        <v>tier - 1</v>
      </c>
      <c r="P2209" t="str">
        <f>VLOOKUP($A2209,'Hospitalisation Details'!$A$2:$H$2345,7,FALSE)</f>
        <v>R1013</v>
      </c>
      <c r="Q2209" s="17">
        <f>VLOOKUP($A2209,'Hospitalisation Details'!$A$2:$H$2345,8,FALSE)</f>
        <v>18</v>
      </c>
    </row>
    <row r="2210" spans="1:17" x14ac:dyDescent="0.25">
      <c r="A2210" t="str">
        <f>'Customer Names'!A2210</f>
        <v>Id2209</v>
      </c>
      <c r="B2210" t="str">
        <f>VLOOKUP($A2210,'Customer Names'!$A$2:$D$2336,3,FALSE)</f>
        <v>Dani</v>
      </c>
      <c r="C2210" s="16">
        <f>VLOOKUP($A2210,'Medical Examinations'!$A$2:$J$2336,2,FALSE)</f>
        <v>38.17</v>
      </c>
      <c r="D2210" s="16">
        <f>VLOOKUP($A2210,'Medical Examinations'!$A$2:$J$2336,3,FALSE)</f>
        <v>4.07</v>
      </c>
      <c r="E2210" t="str">
        <f>VLOOKUP($A2210,'Medical Examinations'!$A$2:$J$2336,4,FALSE)</f>
        <v>No</v>
      </c>
      <c r="F2210" t="str">
        <f>VLOOKUP($A2210,'Medical Examinations'!$A$2:$J$2336,5,FALSE)</f>
        <v>yes</v>
      </c>
      <c r="G2210" t="str">
        <f>VLOOKUP($A2210,'Medical Examinations'!$A$2:$J$2336,6,FALSE)</f>
        <v>No</v>
      </c>
      <c r="H2210" s="17">
        <f>VLOOKUP($A2210,'Medical Examinations'!$A$2:$J$2336,7,FALSE)</f>
        <v>1</v>
      </c>
      <c r="I2210" t="str">
        <f>VLOOKUP($A2210,'Medical Examinations'!$A$2:$J$2336,8,FALSE)</f>
        <v>No</v>
      </c>
      <c r="J2210" t="str">
        <f>VLOOKUP($A2210,'Medical Examinations'!$A$2:$J$2336,9,FALSE)</f>
        <v>Obesity</v>
      </c>
      <c r="K2210" t="str">
        <f>VLOOKUP($A2210,'Medical Examinations'!$A$2:$J$2336,10,FALSE)</f>
        <v>Normal</v>
      </c>
      <c r="L2210" s="18">
        <f>VLOOKUP($A2210,'Hospitalisation Details'!$A$2:$H$2345,2,FALSE)</f>
        <v>38326</v>
      </c>
      <c r="M2210" s="13">
        <f>VLOOKUP($A2210,'Hospitalisation Details'!$A$2:$H$2345,4,FALSE)</f>
        <v>1631.67</v>
      </c>
      <c r="N2210" t="str">
        <f>VLOOKUP($A2210,'Hospitalisation Details'!$A$2:$H$2345,5,FALSE)</f>
        <v>tier - 2</v>
      </c>
      <c r="O2210" t="str">
        <f>VLOOKUP($A2210,'Hospitalisation Details'!$A$2:$H$2345,6,FALSE)</f>
        <v>tier - 3</v>
      </c>
      <c r="P2210" t="str">
        <f>VLOOKUP($A2210,'Hospitalisation Details'!$A$2:$H$2345,7,FALSE)</f>
        <v>R1013</v>
      </c>
      <c r="Q2210" s="17">
        <f>VLOOKUP($A2210,'Hospitalisation Details'!$A$2:$H$2345,8,FALSE)</f>
        <v>18</v>
      </c>
    </row>
    <row r="2211" spans="1:17" x14ac:dyDescent="0.25">
      <c r="A2211" t="str">
        <f>'Customer Names'!A2211</f>
        <v>Id2210</v>
      </c>
      <c r="B2211" t="str">
        <f>VLOOKUP($A2211,'Customer Names'!$A$2:$D$2336,3,FALSE)</f>
        <v>Jennifer A.</v>
      </c>
      <c r="C2211" s="16">
        <f>VLOOKUP($A2211,'Medical Examinations'!$A$2:$J$2336,2,FALSE)</f>
        <v>36.85</v>
      </c>
      <c r="D2211" s="16">
        <f>VLOOKUP($A2211,'Medical Examinations'!$A$2:$J$2336,3,FALSE)</f>
        <v>5.49</v>
      </c>
      <c r="E2211" t="str">
        <f>VLOOKUP($A2211,'Medical Examinations'!$A$2:$J$2336,4,FALSE)</f>
        <v>No</v>
      </c>
      <c r="F2211" t="str">
        <f>VLOOKUP($A2211,'Medical Examinations'!$A$2:$J$2336,5,FALSE)</f>
        <v>yes</v>
      </c>
      <c r="G2211" t="str">
        <f>VLOOKUP($A2211,'Medical Examinations'!$A$2:$J$2336,6,FALSE)</f>
        <v>No</v>
      </c>
      <c r="H2211" s="17">
        <f>VLOOKUP($A2211,'Medical Examinations'!$A$2:$J$2336,7,FALSE)</f>
        <v>1</v>
      </c>
      <c r="I2211" t="str">
        <f>VLOOKUP($A2211,'Medical Examinations'!$A$2:$J$2336,8,FALSE)</f>
        <v>No</v>
      </c>
      <c r="J2211" t="str">
        <f>VLOOKUP($A2211,'Medical Examinations'!$A$2:$J$2336,9,FALSE)</f>
        <v>Obesity</v>
      </c>
      <c r="K2211" t="str">
        <f>VLOOKUP($A2211,'Medical Examinations'!$A$2:$J$2336,10,FALSE)</f>
        <v>Normal</v>
      </c>
      <c r="L2211" s="18">
        <f>VLOOKUP($A2211,'Hospitalisation Details'!$A$2:$H$2345,2,FALSE)</f>
        <v>38264</v>
      </c>
      <c r="M2211" s="13">
        <f>VLOOKUP($A2211,'Hospitalisation Details'!$A$2:$H$2345,4,FALSE)</f>
        <v>1629.83</v>
      </c>
      <c r="N2211" t="str">
        <f>VLOOKUP($A2211,'Hospitalisation Details'!$A$2:$H$2345,5,FALSE)</f>
        <v>tier - 2</v>
      </c>
      <c r="O2211" t="str">
        <f>VLOOKUP($A2211,'Hospitalisation Details'!$A$2:$H$2345,6,FALSE)</f>
        <v>tier - 2</v>
      </c>
      <c r="P2211" t="str">
        <f>VLOOKUP($A2211,'Hospitalisation Details'!$A$2:$H$2345,7,FALSE)</f>
        <v>R1013</v>
      </c>
      <c r="Q2211" s="17">
        <f>VLOOKUP($A2211,'Hospitalisation Details'!$A$2:$H$2345,8,FALSE)</f>
        <v>18</v>
      </c>
    </row>
    <row r="2212" spans="1:17" x14ac:dyDescent="0.25">
      <c r="A2212" t="str">
        <f>'Customer Names'!A2212</f>
        <v>Id2211</v>
      </c>
      <c r="B2212" t="str">
        <f>VLOOKUP($A2212,'Customer Names'!$A$2:$D$2336,3,FALSE)</f>
        <v>Martin</v>
      </c>
      <c r="C2212" s="16">
        <f>VLOOKUP($A2212,'Medical Examinations'!$A$2:$J$2336,2,FALSE)</f>
        <v>22.61</v>
      </c>
      <c r="D2212" s="16">
        <f>VLOOKUP($A2212,'Medical Examinations'!$A$2:$J$2336,3,FALSE)</f>
        <v>5.68</v>
      </c>
      <c r="E2212" t="str">
        <f>VLOOKUP($A2212,'Medical Examinations'!$A$2:$J$2336,4,FALSE)</f>
        <v>No</v>
      </c>
      <c r="F2212" t="str">
        <f>VLOOKUP($A2212,'Medical Examinations'!$A$2:$J$2336,5,FALSE)</f>
        <v>No</v>
      </c>
      <c r="G2212" t="str">
        <f>VLOOKUP($A2212,'Medical Examinations'!$A$2:$J$2336,6,FALSE)</f>
        <v>Yes</v>
      </c>
      <c r="H2212" s="17">
        <f>VLOOKUP($A2212,'Medical Examinations'!$A$2:$J$2336,7,FALSE)</f>
        <v>1</v>
      </c>
      <c r="I2212" t="str">
        <f>VLOOKUP($A2212,'Medical Examinations'!$A$2:$J$2336,8,FALSE)</f>
        <v>No</v>
      </c>
      <c r="J2212" t="str">
        <f>VLOOKUP($A2212,'Medical Examinations'!$A$2:$J$2336,9,FALSE)</f>
        <v>Normal Weight</v>
      </c>
      <c r="K2212" t="str">
        <f>VLOOKUP($A2212,'Medical Examinations'!$A$2:$J$2336,10,FALSE)</f>
        <v>Normal</v>
      </c>
      <c r="L2212" s="18">
        <f>VLOOKUP($A2212,'Hospitalisation Details'!$A$2:$H$2345,2,FALSE)</f>
        <v>37819</v>
      </c>
      <c r="M2212" s="13">
        <f>VLOOKUP($A2212,'Hospitalisation Details'!$A$2:$H$2345,4,FALSE)</f>
        <v>1628.47</v>
      </c>
      <c r="N2212" t="str">
        <f>VLOOKUP($A2212,'Hospitalisation Details'!$A$2:$H$2345,5,FALSE)</f>
        <v>tier - 2</v>
      </c>
      <c r="O2212" t="str">
        <f>VLOOKUP($A2212,'Hospitalisation Details'!$A$2:$H$2345,6,FALSE)</f>
        <v>tier - 1</v>
      </c>
      <c r="P2212" t="str">
        <f>VLOOKUP($A2212,'Hospitalisation Details'!$A$2:$H$2345,7,FALSE)</f>
        <v>R1012</v>
      </c>
      <c r="Q2212" s="17">
        <f>VLOOKUP($A2212,'Hospitalisation Details'!$A$2:$H$2345,8,FALSE)</f>
        <v>19</v>
      </c>
    </row>
    <row r="2213" spans="1:17" x14ac:dyDescent="0.25">
      <c r="A2213" t="str">
        <f>'Customer Names'!A2213</f>
        <v>Id2212</v>
      </c>
      <c r="B2213" t="str">
        <f>VLOOKUP($A2213,'Customer Names'!$A$2:$D$2336,3,FALSE)</f>
        <v>Steve</v>
      </c>
      <c r="C2213" s="16">
        <f>VLOOKUP($A2213,'Medical Examinations'!$A$2:$J$2336,2,FALSE)</f>
        <v>21.754999999999999</v>
      </c>
      <c r="D2213" s="16">
        <f>VLOOKUP($A2213,'Medical Examinations'!$A$2:$J$2336,3,FALSE)</f>
        <v>6.09</v>
      </c>
      <c r="E2213" t="str">
        <f>VLOOKUP($A2213,'Medical Examinations'!$A$2:$J$2336,4,FALSE)</f>
        <v>No</v>
      </c>
      <c r="F2213" t="str">
        <f>VLOOKUP($A2213,'Medical Examinations'!$A$2:$J$2336,5,FALSE)</f>
        <v>No</v>
      </c>
      <c r="G2213" t="str">
        <f>VLOOKUP($A2213,'Medical Examinations'!$A$2:$J$2336,6,FALSE)</f>
        <v>Yes</v>
      </c>
      <c r="H2213" s="17">
        <f>VLOOKUP($A2213,'Medical Examinations'!$A$2:$J$2336,7,FALSE)</f>
        <v>1</v>
      </c>
      <c r="I2213" t="str">
        <f>VLOOKUP($A2213,'Medical Examinations'!$A$2:$J$2336,8,FALSE)</f>
        <v>No</v>
      </c>
      <c r="J2213" t="str">
        <f>VLOOKUP($A2213,'Medical Examinations'!$A$2:$J$2336,9,FALSE)</f>
        <v>Normal Weight</v>
      </c>
      <c r="K2213" t="str">
        <f>VLOOKUP($A2213,'Medical Examinations'!$A$2:$J$2336,10,FALSE)</f>
        <v>Prediabetes</v>
      </c>
      <c r="L2213" s="18">
        <f>VLOOKUP($A2213,'Hospitalisation Details'!$A$2:$H$2345,2,FALSE)</f>
        <v>37959</v>
      </c>
      <c r="M2213" s="13">
        <f>VLOOKUP($A2213,'Hospitalisation Details'!$A$2:$H$2345,4,FALSE)</f>
        <v>1627.28</v>
      </c>
      <c r="N2213" t="str">
        <f>VLOOKUP($A2213,'Hospitalisation Details'!$A$2:$H$2345,5,FALSE)</f>
        <v>tier - 2</v>
      </c>
      <c r="O2213" t="str">
        <f>VLOOKUP($A2213,'Hospitalisation Details'!$A$2:$H$2345,6,FALSE)</f>
        <v>tier - 2</v>
      </c>
      <c r="P2213" t="str">
        <f>VLOOKUP($A2213,'Hospitalisation Details'!$A$2:$H$2345,7,FALSE)</f>
        <v>R1012</v>
      </c>
      <c r="Q2213" s="17">
        <f>VLOOKUP($A2213,'Hospitalisation Details'!$A$2:$H$2345,8,FALSE)</f>
        <v>19</v>
      </c>
    </row>
    <row r="2214" spans="1:17" x14ac:dyDescent="0.25">
      <c r="A2214" t="str">
        <f>'Customer Names'!A2214</f>
        <v>Id2213</v>
      </c>
      <c r="B2214" t="str">
        <f>VLOOKUP($A2214,'Customer Names'!$A$2:$D$2336,3,FALSE)</f>
        <v>Christopher</v>
      </c>
      <c r="C2214" s="16">
        <f>VLOOKUP($A2214,'Medical Examinations'!$A$2:$J$2336,2,FALSE)</f>
        <v>20.425000000000001</v>
      </c>
      <c r="D2214" s="16">
        <f>VLOOKUP($A2214,'Medical Examinations'!$A$2:$J$2336,3,FALSE)</f>
        <v>5.53</v>
      </c>
      <c r="E2214" t="str">
        <f>VLOOKUP($A2214,'Medical Examinations'!$A$2:$J$2336,4,FALSE)</f>
        <v>No</v>
      </c>
      <c r="F2214" t="str">
        <f>VLOOKUP($A2214,'Medical Examinations'!$A$2:$J$2336,5,FALSE)</f>
        <v>No</v>
      </c>
      <c r="G2214" t="str">
        <f>VLOOKUP($A2214,'Medical Examinations'!$A$2:$J$2336,6,FALSE)</f>
        <v>Yes</v>
      </c>
      <c r="H2214" s="17">
        <f>VLOOKUP($A2214,'Medical Examinations'!$A$2:$J$2336,7,FALSE)</f>
        <v>1</v>
      </c>
      <c r="I2214" t="str">
        <f>VLOOKUP($A2214,'Medical Examinations'!$A$2:$J$2336,8,FALSE)</f>
        <v>No</v>
      </c>
      <c r="J2214" t="str">
        <f>VLOOKUP($A2214,'Medical Examinations'!$A$2:$J$2336,9,FALSE)</f>
        <v>Normal Weight</v>
      </c>
      <c r="K2214" t="str">
        <f>VLOOKUP($A2214,'Medical Examinations'!$A$2:$J$2336,10,FALSE)</f>
        <v>Normal</v>
      </c>
      <c r="L2214" s="18">
        <f>VLOOKUP($A2214,'Hospitalisation Details'!$A$2:$H$2345,2,FALSE)</f>
        <v>37873</v>
      </c>
      <c r="M2214" s="13">
        <f>VLOOKUP($A2214,'Hospitalisation Details'!$A$2:$H$2345,4,FALSE)</f>
        <v>1625.43</v>
      </c>
      <c r="N2214" t="str">
        <f>VLOOKUP($A2214,'Hospitalisation Details'!$A$2:$H$2345,5,FALSE)</f>
        <v>tier - 2</v>
      </c>
      <c r="O2214" t="str">
        <f>VLOOKUP($A2214,'Hospitalisation Details'!$A$2:$H$2345,6,FALSE)</f>
        <v>tier - 3</v>
      </c>
      <c r="P2214" t="str">
        <f>VLOOKUP($A2214,'Hospitalisation Details'!$A$2:$H$2345,7,FALSE)</f>
        <v>R1012</v>
      </c>
      <c r="Q2214" s="17">
        <f>VLOOKUP($A2214,'Hospitalisation Details'!$A$2:$H$2345,8,FALSE)</f>
        <v>19</v>
      </c>
    </row>
    <row r="2215" spans="1:17" x14ac:dyDescent="0.25">
      <c r="A2215" t="str">
        <f>'Customer Names'!A2215</f>
        <v>Id2214</v>
      </c>
      <c r="B2215" t="str">
        <f>VLOOKUP($A2215,'Customer Names'!$A$2:$D$2336,3,FALSE)</f>
        <v>Kathryn M.</v>
      </c>
      <c r="C2215" s="16">
        <f>VLOOKUP($A2215,'Medical Examinations'!$A$2:$J$2336,2,FALSE)</f>
        <v>31.35</v>
      </c>
      <c r="D2215" s="16">
        <f>VLOOKUP($A2215,'Medical Examinations'!$A$2:$J$2336,3,FALSE)</f>
        <v>4.28</v>
      </c>
      <c r="E2215" t="str">
        <f>VLOOKUP($A2215,'Medical Examinations'!$A$2:$J$2336,4,FALSE)</f>
        <v>No</v>
      </c>
      <c r="F2215" t="str">
        <f>VLOOKUP($A2215,'Medical Examinations'!$A$2:$J$2336,5,FALSE)</f>
        <v>yes</v>
      </c>
      <c r="G2215" t="str">
        <f>VLOOKUP($A2215,'Medical Examinations'!$A$2:$J$2336,6,FALSE)</f>
        <v>No</v>
      </c>
      <c r="H2215" s="17">
        <f>VLOOKUP($A2215,'Medical Examinations'!$A$2:$J$2336,7,FALSE)</f>
        <v>1</v>
      </c>
      <c r="I2215" t="str">
        <f>VLOOKUP($A2215,'Medical Examinations'!$A$2:$J$2336,8,FALSE)</f>
        <v>No</v>
      </c>
      <c r="J2215" t="str">
        <f>VLOOKUP($A2215,'Medical Examinations'!$A$2:$J$2336,9,FALSE)</f>
        <v>Obesity</v>
      </c>
      <c r="K2215" t="str">
        <f>VLOOKUP($A2215,'Medical Examinations'!$A$2:$J$2336,10,FALSE)</f>
        <v>Normal</v>
      </c>
      <c r="L2215" s="18">
        <f>VLOOKUP($A2215,'Hospitalisation Details'!$A$2:$H$2345,2,FALSE)</f>
        <v>38193</v>
      </c>
      <c r="M2215" s="13">
        <f>VLOOKUP($A2215,'Hospitalisation Details'!$A$2:$H$2345,4,FALSE)</f>
        <v>1622.19</v>
      </c>
      <c r="N2215" t="str">
        <f>VLOOKUP($A2215,'Hospitalisation Details'!$A$2:$H$2345,5,FALSE)</f>
        <v>tier - 2</v>
      </c>
      <c r="O2215" t="str">
        <f>VLOOKUP($A2215,'Hospitalisation Details'!$A$2:$H$2345,6,FALSE)</f>
        <v>tier - 1</v>
      </c>
      <c r="P2215" t="str">
        <f>VLOOKUP($A2215,'Hospitalisation Details'!$A$2:$H$2345,7,FALSE)</f>
        <v>R1013</v>
      </c>
      <c r="Q2215" s="17">
        <f>VLOOKUP($A2215,'Hospitalisation Details'!$A$2:$H$2345,8,FALSE)</f>
        <v>18</v>
      </c>
    </row>
    <row r="2216" spans="1:17" x14ac:dyDescent="0.25">
      <c r="A2216" t="str">
        <f>'Customer Names'!A2216</f>
        <v>Id2215</v>
      </c>
      <c r="B2216" t="str">
        <f>VLOOKUP($A2216,'Customer Names'!$A$2:$D$2336,3,FALSE)</f>
        <v>Emily</v>
      </c>
      <c r="C2216" s="16">
        <f>VLOOKUP($A2216,'Medical Examinations'!$A$2:$J$2336,2,FALSE)</f>
        <v>31.13</v>
      </c>
      <c r="D2216" s="16">
        <f>VLOOKUP($A2216,'Medical Examinations'!$A$2:$J$2336,3,FALSE)</f>
        <v>6.01</v>
      </c>
      <c r="E2216" t="str">
        <f>VLOOKUP($A2216,'Medical Examinations'!$A$2:$J$2336,4,FALSE)</f>
        <v>No</v>
      </c>
      <c r="F2216" t="str">
        <f>VLOOKUP($A2216,'Medical Examinations'!$A$2:$J$2336,5,FALSE)</f>
        <v>yes</v>
      </c>
      <c r="G2216" t="str">
        <f>VLOOKUP($A2216,'Medical Examinations'!$A$2:$J$2336,6,FALSE)</f>
        <v>No</v>
      </c>
      <c r="H2216" s="17">
        <f>VLOOKUP($A2216,'Medical Examinations'!$A$2:$J$2336,7,FALSE)</f>
        <v>1</v>
      </c>
      <c r="I2216" t="str">
        <f>VLOOKUP($A2216,'Medical Examinations'!$A$2:$J$2336,8,FALSE)</f>
        <v>No</v>
      </c>
      <c r="J2216" t="str">
        <f>VLOOKUP($A2216,'Medical Examinations'!$A$2:$J$2336,9,FALSE)</f>
        <v>Obesity</v>
      </c>
      <c r="K2216" t="str">
        <f>VLOOKUP($A2216,'Medical Examinations'!$A$2:$J$2336,10,FALSE)</f>
        <v>Prediabetes</v>
      </c>
      <c r="L2216" s="18">
        <f>VLOOKUP($A2216,'Hospitalisation Details'!$A$2:$H$2345,2,FALSE)</f>
        <v>38220</v>
      </c>
      <c r="M2216" s="13">
        <f>VLOOKUP($A2216,'Hospitalisation Details'!$A$2:$H$2345,4,FALSE)</f>
        <v>1621.88</v>
      </c>
      <c r="N2216" t="str">
        <f>VLOOKUP($A2216,'Hospitalisation Details'!$A$2:$H$2345,5,FALSE)</f>
        <v>tier - 2</v>
      </c>
      <c r="O2216" t="str">
        <f>VLOOKUP($A2216,'Hospitalisation Details'!$A$2:$H$2345,6,FALSE)</f>
        <v>tier - 2</v>
      </c>
      <c r="P2216" t="str">
        <f>VLOOKUP($A2216,'Hospitalisation Details'!$A$2:$H$2345,7,FALSE)</f>
        <v>R1013</v>
      </c>
      <c r="Q2216" s="17">
        <f>VLOOKUP($A2216,'Hospitalisation Details'!$A$2:$H$2345,8,FALSE)</f>
        <v>18</v>
      </c>
    </row>
    <row r="2217" spans="1:17" x14ac:dyDescent="0.25">
      <c r="A2217" t="str">
        <f>'Customer Names'!A2217</f>
        <v>Id2216</v>
      </c>
      <c r="B2217" t="str">
        <f>VLOOKUP($A2217,'Customer Names'!$A$2:$D$2336,3,FALSE)</f>
        <v>Trent A</v>
      </c>
      <c r="C2217" s="16">
        <f>VLOOKUP($A2217,'Medical Examinations'!$A$2:$J$2336,2,FALSE)</f>
        <v>17.48</v>
      </c>
      <c r="D2217" s="16">
        <f>VLOOKUP($A2217,'Medical Examinations'!$A$2:$J$2336,3,FALSE)</f>
        <v>4.59</v>
      </c>
      <c r="E2217" t="str">
        <f>VLOOKUP($A2217,'Medical Examinations'!$A$2:$J$2336,4,FALSE)</f>
        <v>No</v>
      </c>
      <c r="F2217" t="str">
        <f>VLOOKUP($A2217,'Medical Examinations'!$A$2:$J$2336,5,FALSE)</f>
        <v>No</v>
      </c>
      <c r="G2217" t="str">
        <f>VLOOKUP($A2217,'Medical Examinations'!$A$2:$J$2336,6,FALSE)</f>
        <v>Yes</v>
      </c>
      <c r="H2217" s="17">
        <f>VLOOKUP($A2217,'Medical Examinations'!$A$2:$J$2336,7,FALSE)</f>
        <v>1</v>
      </c>
      <c r="I2217" t="str">
        <f>VLOOKUP($A2217,'Medical Examinations'!$A$2:$J$2336,8,FALSE)</f>
        <v>No</v>
      </c>
      <c r="J2217" t="str">
        <f>VLOOKUP($A2217,'Medical Examinations'!$A$2:$J$2336,9,FALSE)</f>
        <v>Underweight</v>
      </c>
      <c r="K2217" t="str">
        <f>VLOOKUP($A2217,'Medical Examinations'!$A$2:$J$2336,10,FALSE)</f>
        <v>Normal</v>
      </c>
      <c r="L2217" s="18">
        <f>VLOOKUP($A2217,'Hospitalisation Details'!$A$2:$H$2345,2,FALSE)</f>
        <v>37878</v>
      </c>
      <c r="M2217" s="13">
        <f>VLOOKUP($A2217,'Hospitalisation Details'!$A$2:$H$2345,4,FALSE)</f>
        <v>1621.34</v>
      </c>
      <c r="N2217" t="str">
        <f>VLOOKUP($A2217,'Hospitalisation Details'!$A$2:$H$2345,5,FALSE)</f>
        <v>tier - 2</v>
      </c>
      <c r="O2217" t="str">
        <f>VLOOKUP($A2217,'Hospitalisation Details'!$A$2:$H$2345,6,FALSE)</f>
        <v>tier - 2</v>
      </c>
      <c r="P2217" t="str">
        <f>VLOOKUP($A2217,'Hospitalisation Details'!$A$2:$H$2345,7,FALSE)</f>
        <v>R1012</v>
      </c>
      <c r="Q2217" s="17">
        <f>VLOOKUP($A2217,'Hospitalisation Details'!$A$2:$H$2345,8,FALSE)</f>
        <v>19</v>
      </c>
    </row>
    <row r="2218" spans="1:17" x14ac:dyDescent="0.25">
      <c r="A2218" t="str">
        <f>'Customer Names'!A2218</f>
        <v>Id2217</v>
      </c>
      <c r="B2218" t="str">
        <f>VLOOKUP($A2218,'Customer Names'!$A$2:$D$2336,3,FALSE)</f>
        <v>Jennifer E</v>
      </c>
      <c r="C2218" s="16">
        <f>VLOOKUP($A2218,'Medical Examinations'!$A$2:$J$2336,2,FALSE)</f>
        <v>22.57</v>
      </c>
      <c r="D2218" s="16">
        <f>VLOOKUP($A2218,'Medical Examinations'!$A$2:$J$2336,3,FALSE)</f>
        <v>5.8</v>
      </c>
      <c r="E2218" t="str">
        <f>VLOOKUP($A2218,'Medical Examinations'!$A$2:$J$2336,4,FALSE)</f>
        <v>yes</v>
      </c>
      <c r="F2218" t="str">
        <f>VLOOKUP($A2218,'Medical Examinations'!$A$2:$J$2336,5,FALSE)</f>
        <v>No</v>
      </c>
      <c r="G2218" t="str">
        <f>VLOOKUP($A2218,'Medical Examinations'!$A$2:$J$2336,6,FALSE)</f>
        <v>No</v>
      </c>
      <c r="H2218" s="17">
        <f>VLOOKUP($A2218,'Medical Examinations'!$A$2:$J$2336,7,FALSE)</f>
        <v>1</v>
      </c>
      <c r="I2218" t="str">
        <f>VLOOKUP($A2218,'Medical Examinations'!$A$2:$J$2336,8,FALSE)</f>
        <v>No</v>
      </c>
      <c r="J2218" t="str">
        <f>VLOOKUP($A2218,'Medical Examinations'!$A$2:$J$2336,9,FALSE)</f>
        <v>Normal Weight</v>
      </c>
      <c r="K2218" t="str">
        <f>VLOOKUP($A2218,'Medical Examinations'!$A$2:$J$2336,10,FALSE)</f>
        <v>Prediabetes</v>
      </c>
      <c r="L2218" s="18">
        <f>VLOOKUP($A2218,'Hospitalisation Details'!$A$2:$H$2345,2,FALSE)</f>
        <v>34916</v>
      </c>
      <c r="M2218" s="13">
        <f>VLOOKUP($A2218,'Hospitalisation Details'!$A$2:$H$2345,4,FALSE)</f>
        <v>1617.16</v>
      </c>
      <c r="N2218" t="str">
        <f>VLOOKUP($A2218,'Hospitalisation Details'!$A$2:$H$2345,5,FALSE)</f>
        <v>tier - 2</v>
      </c>
      <c r="O2218" t="str">
        <f>VLOOKUP($A2218,'Hospitalisation Details'!$A$2:$H$2345,6,FALSE)</f>
        <v>tier - 1</v>
      </c>
      <c r="P2218" t="str">
        <f>VLOOKUP($A2218,'Hospitalisation Details'!$A$2:$H$2345,7,FALSE)</f>
        <v>R1013</v>
      </c>
      <c r="Q2218" s="17">
        <f>VLOOKUP($A2218,'Hospitalisation Details'!$A$2:$H$2345,8,FALSE)</f>
        <v>27</v>
      </c>
    </row>
    <row r="2219" spans="1:17" x14ac:dyDescent="0.25">
      <c r="A2219" t="str">
        <f>'Customer Names'!A2219</f>
        <v>Id2218</v>
      </c>
      <c r="B2219" t="str">
        <f>VLOOKUP($A2219,'Customer Names'!$A$2:$D$2336,3,FALSE)</f>
        <v>Polly</v>
      </c>
      <c r="C2219" s="16">
        <f>VLOOKUP($A2219,'Medical Examinations'!$A$2:$J$2336,2,FALSE)</f>
        <v>26.73</v>
      </c>
      <c r="D2219" s="16">
        <f>VLOOKUP($A2219,'Medical Examinations'!$A$2:$J$2336,3,FALSE)</f>
        <v>5.08</v>
      </c>
      <c r="E2219" t="str">
        <f>VLOOKUP($A2219,'Medical Examinations'!$A$2:$J$2336,4,FALSE)</f>
        <v>No</v>
      </c>
      <c r="F2219" t="str">
        <f>VLOOKUP($A2219,'Medical Examinations'!$A$2:$J$2336,5,FALSE)</f>
        <v>yes</v>
      </c>
      <c r="G2219" t="str">
        <f>VLOOKUP($A2219,'Medical Examinations'!$A$2:$J$2336,6,FALSE)</f>
        <v>No</v>
      </c>
      <c r="H2219" s="17">
        <f>VLOOKUP($A2219,'Medical Examinations'!$A$2:$J$2336,7,FALSE)</f>
        <v>1</v>
      </c>
      <c r="I2219" t="str">
        <f>VLOOKUP($A2219,'Medical Examinations'!$A$2:$J$2336,8,FALSE)</f>
        <v>No</v>
      </c>
      <c r="J2219" t="str">
        <f>VLOOKUP($A2219,'Medical Examinations'!$A$2:$J$2336,9,FALSE)</f>
        <v>Overweight</v>
      </c>
      <c r="K2219" t="str">
        <f>VLOOKUP($A2219,'Medical Examinations'!$A$2:$J$2336,10,FALSE)</f>
        <v>Normal</v>
      </c>
      <c r="L2219" s="18">
        <f>VLOOKUP($A2219,'Hospitalisation Details'!$A$2:$H$2345,2,FALSE)</f>
        <v>38190</v>
      </c>
      <c r="M2219" s="13">
        <f>VLOOKUP($A2219,'Hospitalisation Details'!$A$2:$H$2345,4,FALSE)</f>
        <v>1615.77</v>
      </c>
      <c r="N2219" t="str">
        <f>VLOOKUP($A2219,'Hospitalisation Details'!$A$2:$H$2345,5,FALSE)</f>
        <v>tier - 2</v>
      </c>
      <c r="O2219" t="str">
        <f>VLOOKUP($A2219,'Hospitalisation Details'!$A$2:$H$2345,6,FALSE)</f>
        <v>tier - 1</v>
      </c>
      <c r="P2219" t="str">
        <f>VLOOKUP($A2219,'Hospitalisation Details'!$A$2:$H$2345,7,FALSE)</f>
        <v>R1013</v>
      </c>
      <c r="Q2219" s="17">
        <f>VLOOKUP($A2219,'Hospitalisation Details'!$A$2:$H$2345,8,FALSE)</f>
        <v>18</v>
      </c>
    </row>
    <row r="2220" spans="1:17" x14ac:dyDescent="0.25">
      <c r="A2220" t="str">
        <f>'Customer Names'!A2220</f>
        <v>Id2219</v>
      </c>
      <c r="B2220" t="str">
        <f>VLOOKUP($A2220,'Customer Names'!$A$2:$D$2336,3,FALSE)</f>
        <v>Elizabeth</v>
      </c>
      <c r="C2220" s="16">
        <f>VLOOKUP($A2220,'Medical Examinations'!$A$2:$J$2336,2,FALSE)</f>
        <v>20.79</v>
      </c>
      <c r="D2220" s="16">
        <f>VLOOKUP($A2220,'Medical Examinations'!$A$2:$J$2336,3,FALSE)</f>
        <v>5.84</v>
      </c>
      <c r="E2220" t="str">
        <f>VLOOKUP($A2220,'Medical Examinations'!$A$2:$J$2336,4,FALSE)</f>
        <v>No</v>
      </c>
      <c r="F2220" t="str">
        <f>VLOOKUP($A2220,'Medical Examinations'!$A$2:$J$2336,5,FALSE)</f>
        <v>yes</v>
      </c>
      <c r="G2220" t="str">
        <f>VLOOKUP($A2220,'Medical Examinations'!$A$2:$J$2336,6,FALSE)</f>
        <v>No</v>
      </c>
      <c r="H2220" s="17">
        <f>VLOOKUP($A2220,'Medical Examinations'!$A$2:$J$2336,7,FALSE)</f>
        <v>1</v>
      </c>
      <c r="I2220" t="str">
        <f>VLOOKUP($A2220,'Medical Examinations'!$A$2:$J$2336,8,FALSE)</f>
        <v>No</v>
      </c>
      <c r="J2220" t="str">
        <f>VLOOKUP($A2220,'Medical Examinations'!$A$2:$J$2336,9,FALSE)</f>
        <v>Normal Weight</v>
      </c>
      <c r="K2220" t="str">
        <f>VLOOKUP($A2220,'Medical Examinations'!$A$2:$J$2336,10,FALSE)</f>
        <v>Prediabetes</v>
      </c>
      <c r="L2220" s="18">
        <f>VLOOKUP($A2220,'Hospitalisation Details'!$A$2:$H$2345,2,FALSE)</f>
        <v>38310</v>
      </c>
      <c r="M2220" s="13">
        <f>VLOOKUP($A2220,'Hospitalisation Details'!$A$2:$H$2345,4,FALSE)</f>
        <v>1607.51</v>
      </c>
      <c r="N2220" t="str">
        <f>VLOOKUP($A2220,'Hospitalisation Details'!$A$2:$H$2345,5,FALSE)</f>
        <v>tier - 2</v>
      </c>
      <c r="O2220" t="str">
        <f>VLOOKUP($A2220,'Hospitalisation Details'!$A$2:$H$2345,6,FALSE)</f>
        <v>tier - 3</v>
      </c>
      <c r="P2220" t="str">
        <f>VLOOKUP($A2220,'Hospitalisation Details'!$A$2:$H$2345,7,FALSE)</f>
        <v>R1013</v>
      </c>
      <c r="Q2220" s="17">
        <f>VLOOKUP($A2220,'Hospitalisation Details'!$A$2:$H$2345,8,FALSE)</f>
        <v>18</v>
      </c>
    </row>
    <row r="2221" spans="1:17" x14ac:dyDescent="0.25">
      <c r="A2221" t="str">
        <f>'Customer Names'!A2221</f>
        <v>Id2220</v>
      </c>
      <c r="B2221" t="str">
        <f>VLOOKUP($A2221,'Customer Names'!$A$2:$D$2336,3,FALSE)</f>
        <v>Tiffany A.</v>
      </c>
      <c r="C2221" s="16">
        <f>VLOOKUP($A2221,'Medical Examinations'!$A$2:$J$2336,2,FALSE)</f>
        <v>20.149999999999999</v>
      </c>
      <c r="D2221" s="16">
        <f>VLOOKUP($A2221,'Medical Examinations'!$A$2:$J$2336,3,FALSE)</f>
        <v>4.1500000000000004</v>
      </c>
      <c r="E2221" t="str">
        <f>VLOOKUP($A2221,'Medical Examinations'!$A$2:$J$2336,4,FALSE)</f>
        <v>No</v>
      </c>
      <c r="F2221" t="str">
        <f>VLOOKUP($A2221,'Medical Examinations'!$A$2:$J$2336,5,FALSE)</f>
        <v>No</v>
      </c>
      <c r="G2221" t="str">
        <f>VLOOKUP($A2221,'Medical Examinations'!$A$2:$J$2336,6,FALSE)</f>
        <v>No</v>
      </c>
      <c r="H2221" s="17">
        <f>VLOOKUP($A2221,'Medical Examinations'!$A$2:$J$2336,7,FALSE)</f>
        <v>1</v>
      </c>
      <c r="I2221" t="str">
        <f>VLOOKUP($A2221,'Medical Examinations'!$A$2:$J$2336,8,FALSE)</f>
        <v>No</v>
      </c>
      <c r="J2221" t="str">
        <f>VLOOKUP($A2221,'Medical Examinations'!$A$2:$J$2336,9,FALSE)</f>
        <v>Normal Weight</v>
      </c>
      <c r="K2221" t="str">
        <f>VLOOKUP($A2221,'Medical Examinations'!$A$2:$J$2336,10,FALSE)</f>
        <v>Normal</v>
      </c>
      <c r="L2221" s="18">
        <f>VLOOKUP($A2221,'Hospitalisation Details'!$A$2:$H$2345,2,FALSE)</f>
        <v>33869</v>
      </c>
      <c r="M2221" s="13">
        <f>VLOOKUP($A2221,'Hospitalisation Details'!$A$2:$H$2345,4,FALSE)</f>
        <v>1566.88</v>
      </c>
      <c r="N2221" t="str">
        <f>VLOOKUP($A2221,'Hospitalisation Details'!$A$2:$H$2345,5,FALSE)</f>
        <v>tier - 2</v>
      </c>
      <c r="O2221" t="str">
        <f>VLOOKUP($A2221,'Hospitalisation Details'!$A$2:$H$2345,6,FALSE)</f>
        <v>tier - 1</v>
      </c>
      <c r="P2221" t="str">
        <f>VLOOKUP($A2221,'Hospitalisation Details'!$A$2:$H$2345,7,FALSE)</f>
        <v>R1013</v>
      </c>
      <c r="Q2221" s="17">
        <f>VLOOKUP($A2221,'Hospitalisation Details'!$A$2:$H$2345,8,FALSE)</f>
        <v>30</v>
      </c>
    </row>
    <row r="2222" spans="1:17" x14ac:dyDescent="0.25">
      <c r="A2222" t="str">
        <f>'Customer Names'!A2222</f>
        <v>Id2221</v>
      </c>
      <c r="B2222" t="str">
        <f>VLOOKUP($A2222,'Customer Names'!$A$2:$D$2336,3,FALSE)</f>
        <v>Cole</v>
      </c>
      <c r="C2222" s="16">
        <f>VLOOKUP($A2222,'Medical Examinations'!$A$2:$J$2336,2,FALSE)</f>
        <v>36.85</v>
      </c>
      <c r="D2222" s="16">
        <f>VLOOKUP($A2222,'Medical Examinations'!$A$2:$J$2336,3,FALSE)</f>
        <v>4.3600000000000003</v>
      </c>
      <c r="E2222" t="str">
        <f>VLOOKUP($A2222,'Medical Examinations'!$A$2:$J$2336,4,FALSE)</f>
        <v>yes</v>
      </c>
      <c r="F2222" t="str">
        <f>VLOOKUP($A2222,'Medical Examinations'!$A$2:$J$2336,5,FALSE)</f>
        <v>No</v>
      </c>
      <c r="G2222" t="str">
        <f>VLOOKUP($A2222,'Medical Examinations'!$A$2:$J$2336,6,FALSE)</f>
        <v>No</v>
      </c>
      <c r="H2222" s="17">
        <f>VLOOKUP($A2222,'Medical Examinations'!$A$2:$J$2336,7,FALSE)</f>
        <v>0</v>
      </c>
      <c r="I2222" t="str">
        <f>VLOOKUP($A2222,'Medical Examinations'!$A$2:$J$2336,8,FALSE)</f>
        <v>No</v>
      </c>
      <c r="J2222" t="str">
        <f>VLOOKUP($A2222,'Medical Examinations'!$A$2:$J$2336,9,FALSE)</f>
        <v>Obesity</v>
      </c>
      <c r="K2222" t="str">
        <f>VLOOKUP($A2222,'Medical Examinations'!$A$2:$J$2336,10,FALSE)</f>
        <v>Normal</v>
      </c>
      <c r="L2222" s="18">
        <f>VLOOKUP($A2222,'Hospitalisation Details'!$A$2:$H$2345,2,FALSE)</f>
        <v>37230</v>
      </c>
      <c r="M2222" s="13">
        <f>VLOOKUP($A2222,'Hospitalisation Details'!$A$2:$H$2345,4,FALSE)</f>
        <v>1534.3</v>
      </c>
      <c r="N2222" t="str">
        <f>VLOOKUP($A2222,'Hospitalisation Details'!$A$2:$H$2345,5,FALSE)</f>
        <v>tier - 2</v>
      </c>
      <c r="O2222" t="str">
        <f>VLOOKUP($A2222,'Hospitalisation Details'!$A$2:$H$2345,6,FALSE)</f>
        <v>tier - 2</v>
      </c>
      <c r="P2222" t="str">
        <f>VLOOKUP($A2222,'Hospitalisation Details'!$A$2:$H$2345,7,FALSE)</f>
        <v>R1013</v>
      </c>
      <c r="Q2222" s="17">
        <f>VLOOKUP($A2222,'Hospitalisation Details'!$A$2:$H$2345,8,FALSE)</f>
        <v>21</v>
      </c>
    </row>
    <row r="2223" spans="1:17" x14ac:dyDescent="0.25">
      <c r="A2223" t="str">
        <f>'Customer Names'!A2223</f>
        <v>Id2222</v>
      </c>
      <c r="B2223" t="str">
        <f>VLOOKUP($A2223,'Customer Names'!$A$2:$D$2336,3,FALSE)</f>
        <v>Matthew T.</v>
      </c>
      <c r="C2223" s="16">
        <f>VLOOKUP($A2223,'Medical Examinations'!$A$2:$J$2336,2,FALSE)</f>
        <v>35.53</v>
      </c>
      <c r="D2223" s="16">
        <f>VLOOKUP($A2223,'Medical Examinations'!$A$2:$J$2336,3,FALSE)</f>
        <v>4.55</v>
      </c>
      <c r="E2223" t="str">
        <f>VLOOKUP($A2223,'Medical Examinations'!$A$2:$J$2336,4,FALSE)</f>
        <v>yes</v>
      </c>
      <c r="F2223" t="str">
        <f>VLOOKUP($A2223,'Medical Examinations'!$A$2:$J$2336,5,FALSE)</f>
        <v>No</v>
      </c>
      <c r="G2223" t="str">
        <f>VLOOKUP($A2223,'Medical Examinations'!$A$2:$J$2336,6,FALSE)</f>
        <v>No</v>
      </c>
      <c r="H2223" s="17">
        <f>VLOOKUP($A2223,'Medical Examinations'!$A$2:$J$2336,7,FALSE)</f>
        <v>0</v>
      </c>
      <c r="I2223" t="str">
        <f>VLOOKUP($A2223,'Medical Examinations'!$A$2:$J$2336,8,FALSE)</f>
        <v>No</v>
      </c>
      <c r="J2223" t="str">
        <f>VLOOKUP($A2223,'Medical Examinations'!$A$2:$J$2336,9,FALSE)</f>
        <v>Obesity</v>
      </c>
      <c r="K2223" t="str">
        <f>VLOOKUP($A2223,'Medical Examinations'!$A$2:$J$2336,10,FALSE)</f>
        <v>Normal</v>
      </c>
      <c r="L2223" s="18">
        <f>VLOOKUP($A2223,'Hospitalisation Details'!$A$2:$H$2345,2,FALSE)</f>
        <v>37044</v>
      </c>
      <c r="M2223" s="13">
        <f>VLOOKUP($A2223,'Hospitalisation Details'!$A$2:$H$2345,4,FALSE)</f>
        <v>1532.47</v>
      </c>
      <c r="N2223" t="str">
        <f>VLOOKUP($A2223,'Hospitalisation Details'!$A$2:$H$2345,5,FALSE)</f>
        <v>tier - 2</v>
      </c>
      <c r="O2223" t="str">
        <f>VLOOKUP($A2223,'Hospitalisation Details'!$A$2:$H$2345,6,FALSE)</f>
        <v>tier - 2</v>
      </c>
      <c r="P2223" t="str">
        <f>VLOOKUP($A2223,'Hospitalisation Details'!$A$2:$H$2345,7,FALSE)</f>
        <v>R1013</v>
      </c>
      <c r="Q2223" s="17">
        <f>VLOOKUP($A2223,'Hospitalisation Details'!$A$2:$H$2345,8,FALSE)</f>
        <v>22</v>
      </c>
    </row>
    <row r="2224" spans="1:17" x14ac:dyDescent="0.25">
      <c r="A2224" t="str">
        <f>'Customer Names'!A2224</f>
        <v>Id2223</v>
      </c>
      <c r="B2224" t="str">
        <f>VLOOKUP($A2224,'Customer Names'!$A$2:$D$2336,3,FALSE)</f>
        <v>Zachary</v>
      </c>
      <c r="C2224" s="16">
        <f>VLOOKUP($A2224,'Medical Examinations'!$A$2:$J$2336,2,FALSE)</f>
        <v>31.1</v>
      </c>
      <c r="D2224" s="16">
        <f>VLOOKUP($A2224,'Medical Examinations'!$A$2:$J$2336,3,FALSE)</f>
        <v>4.37</v>
      </c>
      <c r="E2224" t="str">
        <f>VLOOKUP($A2224,'Medical Examinations'!$A$2:$J$2336,4,FALSE)</f>
        <v>yes</v>
      </c>
      <c r="F2224" t="str">
        <f>VLOOKUP($A2224,'Medical Examinations'!$A$2:$J$2336,5,FALSE)</f>
        <v>No</v>
      </c>
      <c r="G2224" t="str">
        <f>VLOOKUP($A2224,'Medical Examinations'!$A$2:$J$2336,6,FALSE)</f>
        <v>No</v>
      </c>
      <c r="H2224" s="17">
        <f>VLOOKUP($A2224,'Medical Examinations'!$A$2:$J$2336,7,FALSE)</f>
        <v>0</v>
      </c>
      <c r="I2224" t="str">
        <f>VLOOKUP($A2224,'Medical Examinations'!$A$2:$J$2336,8,FALSE)</f>
        <v>No</v>
      </c>
      <c r="J2224" t="str">
        <f>VLOOKUP($A2224,'Medical Examinations'!$A$2:$J$2336,9,FALSE)</f>
        <v>Obesity</v>
      </c>
      <c r="K2224" t="str">
        <f>VLOOKUP($A2224,'Medical Examinations'!$A$2:$J$2336,10,FALSE)</f>
        <v>Normal</v>
      </c>
      <c r="L2224" s="18">
        <f>VLOOKUP($A2224,'Hospitalisation Details'!$A$2:$H$2345,2,FALSE)</f>
        <v>37079</v>
      </c>
      <c r="M2224" s="13">
        <f>VLOOKUP($A2224,'Hospitalisation Details'!$A$2:$H$2345,4,FALSE)</f>
        <v>1526.31</v>
      </c>
      <c r="N2224" t="str">
        <f>VLOOKUP($A2224,'Hospitalisation Details'!$A$2:$H$2345,5,FALSE)</f>
        <v>tier - 2</v>
      </c>
      <c r="O2224" t="str">
        <f>VLOOKUP($A2224,'Hospitalisation Details'!$A$2:$H$2345,6,FALSE)</f>
        <v>tier - 3</v>
      </c>
      <c r="P2224" t="str">
        <f>VLOOKUP($A2224,'Hospitalisation Details'!$A$2:$H$2345,7,FALSE)</f>
        <v>R1011</v>
      </c>
      <c r="Q2224" s="17">
        <f>VLOOKUP($A2224,'Hospitalisation Details'!$A$2:$H$2345,8,FALSE)</f>
        <v>21</v>
      </c>
    </row>
    <row r="2225" spans="1:17" x14ac:dyDescent="0.25">
      <c r="A2225" t="str">
        <f>'Customer Names'!A2225</f>
        <v>Id2224</v>
      </c>
      <c r="B2225" t="str">
        <f>VLOOKUP($A2225,'Customer Names'!$A$2:$D$2336,3,FALSE)</f>
        <v>Matthew T.</v>
      </c>
      <c r="C2225" s="16">
        <f>VLOOKUP($A2225,'Medical Examinations'!$A$2:$J$2336,2,FALSE)</f>
        <v>23.21</v>
      </c>
      <c r="D2225" s="16">
        <f>VLOOKUP($A2225,'Medical Examinations'!$A$2:$J$2336,3,FALSE)</f>
        <v>5.24</v>
      </c>
      <c r="E2225" t="str">
        <f>VLOOKUP($A2225,'Medical Examinations'!$A$2:$J$2336,4,FALSE)</f>
        <v>yes</v>
      </c>
      <c r="F2225" t="str">
        <f>VLOOKUP($A2225,'Medical Examinations'!$A$2:$J$2336,5,FALSE)</f>
        <v>No</v>
      </c>
      <c r="G2225" t="str">
        <f>VLOOKUP($A2225,'Medical Examinations'!$A$2:$J$2336,6,FALSE)</f>
        <v>No</v>
      </c>
      <c r="H2225" s="17">
        <f>VLOOKUP($A2225,'Medical Examinations'!$A$2:$J$2336,7,FALSE)</f>
        <v>0</v>
      </c>
      <c r="I2225" t="str">
        <f>VLOOKUP($A2225,'Medical Examinations'!$A$2:$J$2336,8,FALSE)</f>
        <v>No</v>
      </c>
      <c r="J2225" t="str">
        <f>VLOOKUP($A2225,'Medical Examinations'!$A$2:$J$2336,9,FALSE)</f>
        <v>Normal Weight</v>
      </c>
      <c r="K2225" t="str">
        <f>VLOOKUP($A2225,'Medical Examinations'!$A$2:$J$2336,10,FALSE)</f>
        <v>Normal</v>
      </c>
      <c r="L2225" s="18">
        <f>VLOOKUP($A2225,'Hospitalisation Details'!$A$2:$H$2345,2,FALSE)</f>
        <v>37128</v>
      </c>
      <c r="M2225" s="13">
        <f>VLOOKUP($A2225,'Hospitalisation Details'!$A$2:$H$2345,4,FALSE)</f>
        <v>1515.34</v>
      </c>
      <c r="N2225" t="str">
        <f>VLOOKUP($A2225,'Hospitalisation Details'!$A$2:$H$2345,5,FALSE)</f>
        <v>tier - 2</v>
      </c>
      <c r="O2225" t="str">
        <f>VLOOKUP($A2225,'Hospitalisation Details'!$A$2:$H$2345,6,FALSE)</f>
        <v>tier - 3</v>
      </c>
      <c r="P2225" t="str">
        <f>VLOOKUP($A2225,'Hospitalisation Details'!$A$2:$H$2345,7,FALSE)</f>
        <v>R1013</v>
      </c>
      <c r="Q2225" s="17">
        <f>VLOOKUP($A2225,'Hospitalisation Details'!$A$2:$H$2345,8,FALSE)</f>
        <v>21</v>
      </c>
    </row>
    <row r="2226" spans="1:17" x14ac:dyDescent="0.25">
      <c r="A2226" t="str">
        <f>'Customer Names'!A2226</f>
        <v>Id2225</v>
      </c>
      <c r="B2226" t="str">
        <f>VLOOKUP($A2226,'Customer Names'!$A$2:$D$2336,3,FALSE)</f>
        <v>Pat</v>
      </c>
      <c r="C2226" s="16">
        <f>VLOOKUP($A2226,'Medical Examinations'!$A$2:$J$2336,2,FALSE)</f>
        <v>18.36</v>
      </c>
      <c r="D2226" s="16">
        <f>VLOOKUP($A2226,'Medical Examinations'!$A$2:$J$2336,3,FALSE)</f>
        <v>5.96</v>
      </c>
      <c r="E2226" t="str">
        <f>VLOOKUP($A2226,'Medical Examinations'!$A$2:$J$2336,4,FALSE)</f>
        <v>No</v>
      </c>
      <c r="F2226" t="str">
        <f>VLOOKUP($A2226,'Medical Examinations'!$A$2:$J$2336,5,FALSE)</f>
        <v>No</v>
      </c>
      <c r="G2226" t="str">
        <f>VLOOKUP($A2226,'Medical Examinations'!$A$2:$J$2336,6,FALSE)</f>
        <v>No</v>
      </c>
      <c r="H2226" s="17">
        <f>VLOOKUP($A2226,'Medical Examinations'!$A$2:$J$2336,7,FALSE)</f>
        <v>1</v>
      </c>
      <c r="I2226" t="str">
        <f>VLOOKUP($A2226,'Medical Examinations'!$A$2:$J$2336,8,FALSE)</f>
        <v>No</v>
      </c>
      <c r="J2226" t="str">
        <f>VLOOKUP($A2226,'Medical Examinations'!$A$2:$J$2336,9,FALSE)</f>
        <v>Underweight</v>
      </c>
      <c r="K2226" t="str">
        <f>VLOOKUP($A2226,'Medical Examinations'!$A$2:$J$2336,10,FALSE)</f>
        <v>Prediabetes</v>
      </c>
      <c r="L2226" s="18">
        <f>VLOOKUP($A2226,'Hospitalisation Details'!$A$2:$H$2345,2,FALSE)</f>
        <v>35965</v>
      </c>
      <c r="M2226" s="13">
        <f>VLOOKUP($A2226,'Hospitalisation Details'!$A$2:$H$2345,4,FALSE)</f>
        <v>1497</v>
      </c>
      <c r="N2226" t="str">
        <f>VLOOKUP($A2226,'Hospitalisation Details'!$A$2:$H$2345,5,FALSE)</f>
        <v>tier - 2</v>
      </c>
      <c r="O2226" t="str">
        <f>VLOOKUP($A2226,'Hospitalisation Details'!$A$2:$H$2345,6,FALSE)</f>
        <v>tier - 2</v>
      </c>
      <c r="P2226" t="str">
        <f>VLOOKUP($A2226,'Hospitalisation Details'!$A$2:$H$2345,7,FALSE)</f>
        <v>R1013</v>
      </c>
      <c r="Q2226" s="17">
        <f>VLOOKUP($A2226,'Hospitalisation Details'!$A$2:$H$2345,8,FALSE)</f>
        <v>24</v>
      </c>
    </row>
    <row r="2227" spans="1:17" x14ac:dyDescent="0.25">
      <c r="A2227" t="str">
        <f>'Customer Names'!A2227</f>
        <v>Id2226</v>
      </c>
      <c r="B2227" t="str">
        <f>VLOOKUP($A2227,'Customer Names'!$A$2:$D$2336,3,FALSE)</f>
        <v>Ashley</v>
      </c>
      <c r="C2227" s="16">
        <f>VLOOKUP($A2227,'Medical Examinations'!$A$2:$J$2336,2,FALSE)</f>
        <v>15.92</v>
      </c>
      <c r="D2227" s="16">
        <f>VLOOKUP($A2227,'Medical Examinations'!$A$2:$J$2336,3,FALSE)</f>
        <v>4.76</v>
      </c>
      <c r="E2227" t="str">
        <f>VLOOKUP($A2227,'Medical Examinations'!$A$2:$J$2336,4,FALSE)</f>
        <v>yes</v>
      </c>
      <c r="F2227" t="str">
        <f>VLOOKUP($A2227,'Medical Examinations'!$A$2:$J$2336,5,FALSE)</f>
        <v>No</v>
      </c>
      <c r="G2227" t="str">
        <f>VLOOKUP($A2227,'Medical Examinations'!$A$2:$J$2336,6,FALSE)</f>
        <v>No</v>
      </c>
      <c r="H2227" s="17">
        <f>VLOOKUP($A2227,'Medical Examinations'!$A$2:$J$2336,7,FALSE)</f>
        <v>1</v>
      </c>
      <c r="I2227" t="str">
        <f>VLOOKUP($A2227,'Medical Examinations'!$A$2:$J$2336,8,FALSE)</f>
        <v>No</v>
      </c>
      <c r="J2227" t="str">
        <f>VLOOKUP($A2227,'Medical Examinations'!$A$2:$J$2336,9,FALSE)</f>
        <v>Underweight</v>
      </c>
      <c r="K2227" t="str">
        <f>VLOOKUP($A2227,'Medical Examinations'!$A$2:$J$2336,10,FALSE)</f>
        <v>Normal</v>
      </c>
      <c r="L2227" s="18">
        <f>VLOOKUP($A2227,'Hospitalisation Details'!$A$2:$H$2345,2,FALSE)</f>
        <v>34979</v>
      </c>
      <c r="M2227" s="13">
        <f>VLOOKUP($A2227,'Hospitalisation Details'!$A$2:$H$2345,4,FALSE)</f>
        <v>1493</v>
      </c>
      <c r="N2227" t="str">
        <f>VLOOKUP($A2227,'Hospitalisation Details'!$A$2:$H$2345,5,FALSE)</f>
        <v>tier - 2</v>
      </c>
      <c r="O2227" t="str">
        <f>VLOOKUP($A2227,'Hospitalisation Details'!$A$2:$H$2345,6,FALSE)</f>
        <v>tier - 3</v>
      </c>
      <c r="P2227" t="str">
        <f>VLOOKUP($A2227,'Hospitalisation Details'!$A$2:$H$2345,7,FALSE)</f>
        <v>R1013</v>
      </c>
      <c r="Q2227" s="17">
        <f>VLOOKUP($A2227,'Hospitalisation Details'!$A$2:$H$2345,8,FALSE)</f>
        <v>27</v>
      </c>
    </row>
    <row r="2228" spans="1:17" x14ac:dyDescent="0.25">
      <c r="A2228" t="str">
        <f>'Customer Names'!A2228</f>
        <v>Id2227</v>
      </c>
      <c r="B2228" t="str">
        <f>VLOOKUP($A2228,'Customer Names'!$A$2:$D$2336,3,FALSE)</f>
        <v>Elizabeth A.</v>
      </c>
      <c r="C2228" s="16">
        <f>VLOOKUP($A2228,'Medical Examinations'!$A$2:$J$2336,2,FALSE)</f>
        <v>15.17</v>
      </c>
      <c r="D2228" s="16">
        <f>VLOOKUP($A2228,'Medical Examinations'!$A$2:$J$2336,3,FALSE)</f>
        <v>4.3</v>
      </c>
      <c r="E2228" t="str">
        <f>VLOOKUP($A2228,'Medical Examinations'!$A$2:$J$2336,4,FALSE)</f>
        <v>yes</v>
      </c>
      <c r="F2228" t="str">
        <f>VLOOKUP($A2228,'Medical Examinations'!$A$2:$J$2336,5,FALSE)</f>
        <v>No</v>
      </c>
      <c r="G2228" t="str">
        <f>VLOOKUP($A2228,'Medical Examinations'!$A$2:$J$2336,6,FALSE)</f>
        <v>Yes</v>
      </c>
      <c r="H2228" s="17">
        <f>VLOOKUP($A2228,'Medical Examinations'!$A$2:$J$2336,7,FALSE)</f>
        <v>1</v>
      </c>
      <c r="I2228" t="str">
        <f>VLOOKUP($A2228,'Medical Examinations'!$A$2:$J$2336,8,FALSE)</f>
        <v>No</v>
      </c>
      <c r="J2228" t="str">
        <f>VLOOKUP($A2228,'Medical Examinations'!$A$2:$J$2336,9,FALSE)</f>
        <v>Underweight</v>
      </c>
      <c r="K2228" t="str">
        <f>VLOOKUP($A2228,'Medical Examinations'!$A$2:$J$2336,10,FALSE)</f>
        <v>Normal</v>
      </c>
      <c r="L2228" s="18">
        <f>VLOOKUP($A2228,'Hospitalisation Details'!$A$2:$H$2345,2,FALSE)</f>
        <v>35590</v>
      </c>
      <c r="M2228" s="13">
        <f>VLOOKUP($A2228,'Hospitalisation Details'!$A$2:$H$2345,4,FALSE)</f>
        <v>1481</v>
      </c>
      <c r="N2228" t="str">
        <f>VLOOKUP($A2228,'Hospitalisation Details'!$A$2:$H$2345,5,FALSE)</f>
        <v>tier - 2</v>
      </c>
      <c r="O2228" t="str">
        <f>VLOOKUP($A2228,'Hospitalisation Details'!$A$2:$H$2345,6,FALSE)</f>
        <v>tier - 1</v>
      </c>
      <c r="P2228" t="str">
        <f>VLOOKUP($A2228,'Hospitalisation Details'!$A$2:$H$2345,7,FALSE)</f>
        <v>R1012</v>
      </c>
      <c r="Q2228" s="17">
        <f>VLOOKUP($A2228,'Hospitalisation Details'!$A$2:$H$2345,8,FALSE)</f>
        <v>25</v>
      </c>
    </row>
    <row r="2229" spans="1:17" x14ac:dyDescent="0.25">
      <c r="A2229" t="str">
        <f>'Customer Names'!A2229</f>
        <v>Id2228</v>
      </c>
      <c r="B2229" t="str">
        <f>VLOOKUP($A2229,'Customer Names'!$A$2:$D$2336,3,FALSE)</f>
        <v>Rebecca M.</v>
      </c>
      <c r="C2229" s="16">
        <f>VLOOKUP($A2229,'Medical Examinations'!$A$2:$J$2336,2,FALSE)</f>
        <v>16.63</v>
      </c>
      <c r="D2229" s="16">
        <f>VLOOKUP($A2229,'Medical Examinations'!$A$2:$J$2336,3,FALSE)</f>
        <v>4.5</v>
      </c>
      <c r="E2229" t="str">
        <f>VLOOKUP($A2229,'Medical Examinations'!$A$2:$J$2336,4,FALSE)</f>
        <v>No</v>
      </c>
      <c r="F2229" t="str">
        <f>VLOOKUP($A2229,'Medical Examinations'!$A$2:$J$2336,5,FALSE)</f>
        <v>No</v>
      </c>
      <c r="G2229" t="str">
        <f>VLOOKUP($A2229,'Medical Examinations'!$A$2:$J$2336,6,FALSE)</f>
        <v>No</v>
      </c>
      <c r="H2229" s="17">
        <f>VLOOKUP($A2229,'Medical Examinations'!$A$2:$J$2336,7,FALSE)</f>
        <v>1</v>
      </c>
      <c r="I2229" t="str">
        <f>VLOOKUP($A2229,'Medical Examinations'!$A$2:$J$2336,8,FALSE)</f>
        <v>No</v>
      </c>
      <c r="J2229" t="str">
        <f>VLOOKUP($A2229,'Medical Examinations'!$A$2:$J$2336,9,FALSE)</f>
        <v>Underweight</v>
      </c>
      <c r="K2229" t="str">
        <f>VLOOKUP($A2229,'Medical Examinations'!$A$2:$J$2336,10,FALSE)</f>
        <v>Normal</v>
      </c>
      <c r="L2229" s="18">
        <f>VLOOKUP($A2229,'Hospitalisation Details'!$A$2:$H$2345,2,FALSE)</f>
        <v>36136</v>
      </c>
      <c r="M2229" s="13">
        <f>VLOOKUP($A2229,'Hospitalisation Details'!$A$2:$H$2345,4,FALSE)</f>
        <v>1477</v>
      </c>
      <c r="N2229" t="str">
        <f>VLOOKUP($A2229,'Hospitalisation Details'!$A$2:$H$2345,5,FALSE)</f>
        <v>tier - 2</v>
      </c>
      <c r="O2229" t="str">
        <f>VLOOKUP($A2229,'Hospitalisation Details'!$A$2:$H$2345,6,FALSE)</f>
        <v>tier - 1</v>
      </c>
      <c r="P2229" t="str">
        <f>VLOOKUP($A2229,'Hospitalisation Details'!$A$2:$H$2345,7,FALSE)</f>
        <v>R1013</v>
      </c>
      <c r="Q2229" s="17">
        <f>VLOOKUP($A2229,'Hospitalisation Details'!$A$2:$H$2345,8,FALSE)</f>
        <v>24</v>
      </c>
    </row>
    <row r="2230" spans="1:17" x14ac:dyDescent="0.25">
      <c r="A2230" t="str">
        <f>'Customer Names'!A2230</f>
        <v>Id2229</v>
      </c>
      <c r="B2230" t="str">
        <f>VLOOKUP($A2230,'Customer Names'!$A$2:$D$2336,3,FALSE)</f>
        <v>Ruth</v>
      </c>
      <c r="C2230" s="16">
        <f>VLOOKUP($A2230,'Medical Examinations'!$A$2:$J$2336,2,FALSE)</f>
        <v>19.39</v>
      </c>
      <c r="D2230" s="16">
        <f>VLOOKUP($A2230,'Medical Examinations'!$A$2:$J$2336,3,FALSE)</f>
        <v>5.59</v>
      </c>
      <c r="E2230" t="str">
        <f>VLOOKUP($A2230,'Medical Examinations'!$A$2:$J$2336,4,FALSE)</f>
        <v>No</v>
      </c>
      <c r="F2230" t="str">
        <f>VLOOKUP($A2230,'Medical Examinations'!$A$2:$J$2336,5,FALSE)</f>
        <v>No</v>
      </c>
      <c r="G2230" t="str">
        <f>VLOOKUP($A2230,'Medical Examinations'!$A$2:$J$2336,6,FALSE)</f>
        <v>Yes</v>
      </c>
      <c r="H2230" s="17">
        <f>VLOOKUP($A2230,'Medical Examinations'!$A$2:$J$2336,7,FALSE)</f>
        <v>1</v>
      </c>
      <c r="I2230" t="str">
        <f>VLOOKUP($A2230,'Medical Examinations'!$A$2:$J$2336,8,FALSE)</f>
        <v>No</v>
      </c>
      <c r="J2230" t="str">
        <f>VLOOKUP($A2230,'Medical Examinations'!$A$2:$J$2336,9,FALSE)</f>
        <v>Normal Weight</v>
      </c>
      <c r="K2230" t="str">
        <f>VLOOKUP($A2230,'Medical Examinations'!$A$2:$J$2336,10,FALSE)</f>
        <v>Normal</v>
      </c>
      <c r="L2230" s="18">
        <f>VLOOKUP($A2230,'Hospitalisation Details'!$A$2:$H$2345,2,FALSE)</f>
        <v>37792</v>
      </c>
      <c r="M2230" s="13">
        <f>VLOOKUP($A2230,'Hospitalisation Details'!$A$2:$H$2345,4,FALSE)</f>
        <v>1467</v>
      </c>
      <c r="N2230" t="str">
        <f>VLOOKUP($A2230,'Hospitalisation Details'!$A$2:$H$2345,5,FALSE)</f>
        <v>tier - 2</v>
      </c>
      <c r="O2230" t="str">
        <f>VLOOKUP($A2230,'Hospitalisation Details'!$A$2:$H$2345,6,FALSE)</f>
        <v>tier - 2</v>
      </c>
      <c r="P2230" t="str">
        <f>VLOOKUP($A2230,'Hospitalisation Details'!$A$2:$H$2345,7,FALSE)</f>
        <v>R1013</v>
      </c>
      <c r="Q2230" s="17">
        <f>VLOOKUP($A2230,'Hospitalisation Details'!$A$2:$H$2345,8,FALSE)</f>
        <v>19</v>
      </c>
    </row>
    <row r="2231" spans="1:17" x14ac:dyDescent="0.25">
      <c r="A2231" t="str">
        <f>'Customer Names'!A2231</f>
        <v>Id2230</v>
      </c>
      <c r="B2231" t="str">
        <f>VLOOKUP($A2231,'Customer Names'!$A$2:$D$2336,3,FALSE)</f>
        <v>Gregory S</v>
      </c>
      <c r="C2231" s="16">
        <f>VLOOKUP($A2231,'Medical Examinations'!$A$2:$J$2336,2,FALSE)</f>
        <v>17.34</v>
      </c>
      <c r="D2231" s="16">
        <f>VLOOKUP($A2231,'Medical Examinations'!$A$2:$J$2336,3,FALSE)</f>
        <v>6.29</v>
      </c>
      <c r="E2231" t="str">
        <f>VLOOKUP($A2231,'Medical Examinations'!$A$2:$J$2336,4,FALSE)</f>
        <v>yes</v>
      </c>
      <c r="F2231" t="str">
        <f>VLOOKUP($A2231,'Medical Examinations'!$A$2:$J$2336,5,FALSE)</f>
        <v>No</v>
      </c>
      <c r="G2231" t="str">
        <f>VLOOKUP($A2231,'Medical Examinations'!$A$2:$J$2336,6,FALSE)</f>
        <v>Yes</v>
      </c>
      <c r="H2231" s="17">
        <f>VLOOKUP($A2231,'Medical Examinations'!$A$2:$J$2336,7,FALSE)</f>
        <v>1</v>
      </c>
      <c r="I2231" t="str">
        <f>VLOOKUP($A2231,'Medical Examinations'!$A$2:$J$2336,8,FALSE)</f>
        <v>No</v>
      </c>
      <c r="J2231" t="str">
        <f>VLOOKUP($A2231,'Medical Examinations'!$A$2:$J$2336,9,FALSE)</f>
        <v>Underweight</v>
      </c>
      <c r="K2231" t="str">
        <f>VLOOKUP($A2231,'Medical Examinations'!$A$2:$J$2336,10,FALSE)</f>
        <v>Prediabetes</v>
      </c>
      <c r="L2231" s="18">
        <f>VLOOKUP($A2231,'Hospitalisation Details'!$A$2:$H$2345,2,FALSE)</f>
        <v>35600</v>
      </c>
      <c r="M2231" s="13">
        <f>VLOOKUP($A2231,'Hospitalisation Details'!$A$2:$H$2345,4,FALSE)</f>
        <v>1445</v>
      </c>
      <c r="N2231" t="str">
        <f>VLOOKUP($A2231,'Hospitalisation Details'!$A$2:$H$2345,5,FALSE)</f>
        <v>tier - 2</v>
      </c>
      <c r="O2231" t="str">
        <f>VLOOKUP($A2231,'Hospitalisation Details'!$A$2:$H$2345,6,FALSE)</f>
        <v>tier - 1</v>
      </c>
      <c r="P2231" t="str">
        <f>VLOOKUP($A2231,'Hospitalisation Details'!$A$2:$H$2345,7,FALSE)</f>
        <v>R1013</v>
      </c>
      <c r="Q2231" s="17">
        <f>VLOOKUP($A2231,'Hospitalisation Details'!$A$2:$H$2345,8,FALSE)</f>
        <v>25</v>
      </c>
    </row>
    <row r="2232" spans="1:17" x14ac:dyDescent="0.25">
      <c r="A2232" t="str">
        <f>'Customer Names'!A2232</f>
        <v>Id2231</v>
      </c>
      <c r="B2232" t="str">
        <f>VLOOKUP($A2232,'Customer Names'!$A$2:$D$2336,3,FALSE)</f>
        <v>Alexandra S</v>
      </c>
      <c r="C2232" s="16">
        <f>VLOOKUP($A2232,'Medical Examinations'!$A$2:$J$2336,2,FALSE)</f>
        <v>17.940000000000001</v>
      </c>
      <c r="D2232" s="16">
        <f>VLOOKUP($A2232,'Medical Examinations'!$A$2:$J$2336,3,FALSE)</f>
        <v>4.1900000000000004</v>
      </c>
      <c r="E2232" t="str">
        <f>VLOOKUP($A2232,'Medical Examinations'!$A$2:$J$2336,4,FALSE)</f>
        <v>No</v>
      </c>
      <c r="F2232" t="str">
        <f>VLOOKUP($A2232,'Medical Examinations'!$A$2:$J$2336,5,FALSE)</f>
        <v>yes</v>
      </c>
      <c r="G2232" t="str">
        <f>VLOOKUP($A2232,'Medical Examinations'!$A$2:$J$2336,6,FALSE)</f>
        <v>No</v>
      </c>
      <c r="H2232" s="17">
        <f>VLOOKUP($A2232,'Medical Examinations'!$A$2:$J$2336,7,FALSE)</f>
        <v>1</v>
      </c>
      <c r="I2232" t="str">
        <f>VLOOKUP($A2232,'Medical Examinations'!$A$2:$J$2336,8,FALSE)</f>
        <v>No</v>
      </c>
      <c r="J2232" t="str">
        <f>VLOOKUP($A2232,'Medical Examinations'!$A$2:$J$2336,9,FALSE)</f>
        <v>Underweight</v>
      </c>
      <c r="K2232" t="str">
        <f>VLOOKUP($A2232,'Medical Examinations'!$A$2:$J$2336,10,FALSE)</f>
        <v>Normal</v>
      </c>
      <c r="L2232" s="18">
        <f>VLOOKUP($A2232,'Hospitalisation Details'!$A$2:$H$2345,2,FALSE)</f>
        <v>36770</v>
      </c>
      <c r="M2232" s="13">
        <f>VLOOKUP($A2232,'Hospitalisation Details'!$A$2:$H$2345,4,FALSE)</f>
        <v>1438</v>
      </c>
      <c r="N2232" t="str">
        <f>VLOOKUP($A2232,'Hospitalisation Details'!$A$2:$H$2345,5,FALSE)</f>
        <v>tier - 2</v>
      </c>
      <c r="O2232" t="str">
        <f>VLOOKUP($A2232,'Hospitalisation Details'!$A$2:$H$2345,6,FALSE)</f>
        <v>tier - 2</v>
      </c>
      <c r="P2232" t="str">
        <f>VLOOKUP($A2232,'Hospitalisation Details'!$A$2:$H$2345,7,FALSE)</f>
        <v>R1013</v>
      </c>
      <c r="Q2232" s="17">
        <f>VLOOKUP($A2232,'Hospitalisation Details'!$A$2:$H$2345,8,FALSE)</f>
        <v>22</v>
      </c>
    </row>
    <row r="2233" spans="1:17" x14ac:dyDescent="0.25">
      <c r="A2233" t="str">
        <f>'Customer Names'!A2233</f>
        <v>Id2232</v>
      </c>
      <c r="B2233" t="str">
        <f>VLOOKUP($A2233,'Customer Names'!$A$2:$D$2336,3,FALSE)</f>
        <v>Hillary</v>
      </c>
      <c r="C2233" s="16">
        <f>VLOOKUP($A2233,'Medical Examinations'!$A$2:$J$2336,2,FALSE)</f>
        <v>16.670000000000002</v>
      </c>
      <c r="D2233" s="16">
        <f>VLOOKUP($A2233,'Medical Examinations'!$A$2:$J$2336,3,FALSE)</f>
        <v>4.7</v>
      </c>
      <c r="E2233" t="str">
        <f>VLOOKUP($A2233,'Medical Examinations'!$A$2:$J$2336,4,FALSE)</f>
        <v>yes</v>
      </c>
      <c r="F2233" t="str">
        <f>VLOOKUP($A2233,'Medical Examinations'!$A$2:$J$2336,5,FALSE)</f>
        <v>No</v>
      </c>
      <c r="G2233" t="str">
        <f>VLOOKUP($A2233,'Medical Examinations'!$A$2:$J$2336,6,FALSE)</f>
        <v>Yes</v>
      </c>
      <c r="H2233" s="17">
        <f>VLOOKUP($A2233,'Medical Examinations'!$A$2:$J$2336,7,FALSE)</f>
        <v>1</v>
      </c>
      <c r="I2233" t="str">
        <f>VLOOKUP($A2233,'Medical Examinations'!$A$2:$J$2336,8,FALSE)</f>
        <v>No</v>
      </c>
      <c r="J2233" t="str">
        <f>VLOOKUP($A2233,'Medical Examinations'!$A$2:$J$2336,9,FALSE)</f>
        <v>Underweight</v>
      </c>
      <c r="K2233" t="str">
        <f>VLOOKUP($A2233,'Medical Examinations'!$A$2:$J$2336,10,FALSE)</f>
        <v>Normal</v>
      </c>
      <c r="L2233" s="18">
        <f>VLOOKUP($A2233,'Hospitalisation Details'!$A$2:$H$2345,2,FALSE)</f>
        <v>35769</v>
      </c>
      <c r="M2233" s="13">
        <f>VLOOKUP($A2233,'Hospitalisation Details'!$A$2:$H$2345,4,FALSE)</f>
        <v>1422</v>
      </c>
      <c r="N2233" t="str">
        <f>VLOOKUP($A2233,'Hospitalisation Details'!$A$2:$H$2345,5,FALSE)</f>
        <v>tier - 2</v>
      </c>
      <c r="O2233" t="str">
        <f>VLOOKUP($A2233,'Hospitalisation Details'!$A$2:$H$2345,6,FALSE)</f>
        <v>tier - 2</v>
      </c>
      <c r="P2233" t="str">
        <f>VLOOKUP($A2233,'Hospitalisation Details'!$A$2:$H$2345,7,FALSE)</f>
        <v>R1013</v>
      </c>
      <c r="Q2233" s="17">
        <f>VLOOKUP($A2233,'Hospitalisation Details'!$A$2:$H$2345,8,FALSE)</f>
        <v>25</v>
      </c>
    </row>
    <row r="2234" spans="1:17" x14ac:dyDescent="0.25">
      <c r="A2234" t="str">
        <f>'Customer Names'!A2234</f>
        <v>Id2233</v>
      </c>
      <c r="B2234" t="str">
        <f>VLOOKUP($A2234,'Customer Names'!$A$2:$D$2336,3,FALSE)</f>
        <v>Amy K.</v>
      </c>
      <c r="C2234" s="16">
        <f>VLOOKUP($A2234,'Medical Examinations'!$A$2:$J$2336,2,FALSE)</f>
        <v>20.58</v>
      </c>
      <c r="D2234" s="16">
        <f>VLOOKUP($A2234,'Medical Examinations'!$A$2:$J$2336,3,FALSE)</f>
        <v>5.64</v>
      </c>
      <c r="E2234" t="str">
        <f>VLOOKUP($A2234,'Medical Examinations'!$A$2:$J$2336,4,FALSE)</f>
        <v>yes</v>
      </c>
      <c r="F2234" t="str">
        <f>VLOOKUP($A2234,'Medical Examinations'!$A$2:$J$2336,5,FALSE)</f>
        <v>No</v>
      </c>
      <c r="G2234" t="str">
        <f>VLOOKUP($A2234,'Medical Examinations'!$A$2:$J$2336,6,FALSE)</f>
        <v>No</v>
      </c>
      <c r="H2234" s="17">
        <f>VLOOKUP($A2234,'Medical Examinations'!$A$2:$J$2336,7,FALSE)</f>
        <v>0</v>
      </c>
      <c r="I2234" t="str">
        <f>VLOOKUP($A2234,'Medical Examinations'!$A$2:$J$2336,8,FALSE)</f>
        <v>No</v>
      </c>
      <c r="J2234" t="str">
        <f>VLOOKUP($A2234,'Medical Examinations'!$A$2:$J$2336,9,FALSE)</f>
        <v>Normal Weight</v>
      </c>
      <c r="K2234" t="str">
        <f>VLOOKUP($A2234,'Medical Examinations'!$A$2:$J$2336,10,FALSE)</f>
        <v>Normal</v>
      </c>
      <c r="L2234" s="18">
        <f>VLOOKUP($A2234,'Hospitalisation Details'!$A$2:$H$2345,2,FALSE)</f>
        <v>37126</v>
      </c>
      <c r="M2234" s="13">
        <f>VLOOKUP($A2234,'Hospitalisation Details'!$A$2:$H$2345,4,FALSE)</f>
        <v>1421</v>
      </c>
      <c r="N2234" t="str">
        <f>VLOOKUP($A2234,'Hospitalisation Details'!$A$2:$H$2345,5,FALSE)</f>
        <v>tier - 2</v>
      </c>
      <c r="O2234" t="str">
        <f>VLOOKUP($A2234,'Hospitalisation Details'!$A$2:$H$2345,6,FALSE)</f>
        <v>tier - 2</v>
      </c>
      <c r="P2234" t="str">
        <f>VLOOKUP($A2234,'Hospitalisation Details'!$A$2:$H$2345,7,FALSE)</f>
        <v>R1013</v>
      </c>
      <c r="Q2234" s="17">
        <f>VLOOKUP($A2234,'Hospitalisation Details'!$A$2:$H$2345,8,FALSE)</f>
        <v>21</v>
      </c>
    </row>
    <row r="2235" spans="1:17" x14ac:dyDescent="0.25">
      <c r="A2235" t="str">
        <f>'Customer Names'!A2235</f>
        <v>Id2234</v>
      </c>
      <c r="B2235" t="str">
        <f>VLOOKUP($A2235,'Customer Names'!$A$2:$D$2336,3,FALSE)</f>
        <v>Scott</v>
      </c>
      <c r="C2235" s="16">
        <f>VLOOKUP($A2235,'Medical Examinations'!$A$2:$J$2336,2,FALSE)</f>
        <v>16.5</v>
      </c>
      <c r="D2235" s="16">
        <f>VLOOKUP($A2235,'Medical Examinations'!$A$2:$J$2336,3,FALSE)</f>
        <v>4.1100000000000003</v>
      </c>
      <c r="E2235" t="str">
        <f>VLOOKUP($A2235,'Medical Examinations'!$A$2:$J$2336,4,FALSE)</f>
        <v>yes</v>
      </c>
      <c r="F2235" t="str">
        <f>VLOOKUP($A2235,'Medical Examinations'!$A$2:$J$2336,5,FALSE)</f>
        <v>No</v>
      </c>
      <c r="G2235" t="str">
        <f>VLOOKUP($A2235,'Medical Examinations'!$A$2:$J$2336,6,FALSE)</f>
        <v>No</v>
      </c>
      <c r="H2235" s="17">
        <f>VLOOKUP($A2235,'Medical Examinations'!$A$2:$J$2336,7,FALSE)</f>
        <v>0</v>
      </c>
      <c r="I2235" t="str">
        <f>VLOOKUP($A2235,'Medical Examinations'!$A$2:$J$2336,8,FALSE)</f>
        <v>No</v>
      </c>
      <c r="J2235" t="str">
        <f>VLOOKUP($A2235,'Medical Examinations'!$A$2:$J$2336,9,FALSE)</f>
        <v>Underweight</v>
      </c>
      <c r="K2235" t="str">
        <f>VLOOKUP($A2235,'Medical Examinations'!$A$2:$J$2336,10,FALSE)</f>
        <v>Normal</v>
      </c>
      <c r="L2235" s="18">
        <f>VLOOKUP($A2235,'Hospitalisation Details'!$A$2:$H$2345,2,FALSE)</f>
        <v>35239</v>
      </c>
      <c r="M2235" s="13">
        <f>VLOOKUP($A2235,'Hospitalisation Details'!$A$2:$H$2345,4,FALSE)</f>
        <v>1417</v>
      </c>
      <c r="N2235" t="str">
        <f>VLOOKUP($A2235,'Hospitalisation Details'!$A$2:$H$2345,5,FALSE)</f>
        <v>tier - 2</v>
      </c>
      <c r="O2235" t="str">
        <f>VLOOKUP($A2235,'Hospitalisation Details'!$A$2:$H$2345,6,FALSE)</f>
        <v>tier - 3</v>
      </c>
      <c r="P2235" t="str">
        <f>VLOOKUP($A2235,'Hospitalisation Details'!$A$2:$H$2345,7,FALSE)</f>
        <v>R1013</v>
      </c>
      <c r="Q2235" s="17">
        <f>VLOOKUP($A2235,'Hospitalisation Details'!$A$2:$H$2345,8,FALSE)</f>
        <v>26</v>
      </c>
    </row>
    <row r="2236" spans="1:17" x14ac:dyDescent="0.25">
      <c r="A2236" t="str">
        <f>'Customer Names'!A2236</f>
        <v>Id2235</v>
      </c>
      <c r="B2236" t="str">
        <f>VLOOKUP($A2236,'Customer Names'!$A$2:$D$2336,3,FALSE)</f>
        <v>John</v>
      </c>
      <c r="C2236" s="16">
        <f>VLOOKUP($A2236,'Medical Examinations'!$A$2:$J$2336,2,FALSE)</f>
        <v>15.41</v>
      </c>
      <c r="D2236" s="16">
        <f>VLOOKUP($A2236,'Medical Examinations'!$A$2:$J$2336,3,FALSE)</f>
        <v>5.43</v>
      </c>
      <c r="E2236" t="str">
        <f>VLOOKUP($A2236,'Medical Examinations'!$A$2:$J$2336,4,FALSE)</f>
        <v>yes</v>
      </c>
      <c r="F2236" t="str">
        <f>VLOOKUP($A2236,'Medical Examinations'!$A$2:$J$2336,5,FALSE)</f>
        <v>No</v>
      </c>
      <c r="G2236" t="str">
        <f>VLOOKUP($A2236,'Medical Examinations'!$A$2:$J$2336,6,FALSE)</f>
        <v>Yes</v>
      </c>
      <c r="H2236" s="17">
        <f>VLOOKUP($A2236,'Medical Examinations'!$A$2:$J$2336,7,FALSE)</f>
        <v>1</v>
      </c>
      <c r="I2236" t="str">
        <f>VLOOKUP($A2236,'Medical Examinations'!$A$2:$J$2336,8,FALSE)</f>
        <v>No</v>
      </c>
      <c r="J2236" t="str">
        <f>VLOOKUP($A2236,'Medical Examinations'!$A$2:$J$2336,9,FALSE)</f>
        <v>Underweight</v>
      </c>
      <c r="K2236" t="str">
        <f>VLOOKUP($A2236,'Medical Examinations'!$A$2:$J$2336,10,FALSE)</f>
        <v>Normal</v>
      </c>
      <c r="L2236" s="18">
        <f>VLOOKUP($A2236,'Hospitalisation Details'!$A$2:$H$2345,2,FALSE)</f>
        <v>35730</v>
      </c>
      <c r="M2236" s="13">
        <f>VLOOKUP($A2236,'Hospitalisation Details'!$A$2:$H$2345,4,FALSE)</f>
        <v>1402</v>
      </c>
      <c r="N2236" t="str">
        <f>VLOOKUP($A2236,'Hospitalisation Details'!$A$2:$H$2345,5,FALSE)</f>
        <v>tier - 2</v>
      </c>
      <c r="O2236" t="str">
        <f>VLOOKUP($A2236,'Hospitalisation Details'!$A$2:$H$2345,6,FALSE)</f>
        <v>tier - 3</v>
      </c>
      <c r="P2236" t="str">
        <f>VLOOKUP($A2236,'Hospitalisation Details'!$A$2:$H$2345,7,FALSE)</f>
        <v>R1011</v>
      </c>
      <c r="Q2236" s="17">
        <f>VLOOKUP($A2236,'Hospitalisation Details'!$A$2:$H$2345,8,FALSE)</f>
        <v>25</v>
      </c>
    </row>
    <row r="2237" spans="1:17" x14ac:dyDescent="0.25">
      <c r="A2237" t="str">
        <f>'Customer Names'!A2237</f>
        <v>Id2236</v>
      </c>
      <c r="B2237" t="str">
        <f>VLOOKUP($A2237,'Customer Names'!$A$2:$D$2336,3,FALSE)</f>
        <v>Maaikel</v>
      </c>
      <c r="C2237" s="16">
        <f>VLOOKUP($A2237,'Medical Examinations'!$A$2:$J$2336,2,FALSE)</f>
        <v>24.59</v>
      </c>
      <c r="D2237" s="16">
        <f>VLOOKUP($A2237,'Medical Examinations'!$A$2:$J$2336,3,FALSE)</f>
        <v>4.38</v>
      </c>
      <c r="E2237" t="str">
        <f>VLOOKUP($A2237,'Medical Examinations'!$A$2:$J$2336,4,FALSE)</f>
        <v>No</v>
      </c>
      <c r="F2237" t="str">
        <f>VLOOKUP($A2237,'Medical Examinations'!$A$2:$J$2336,5,FALSE)</f>
        <v>No</v>
      </c>
      <c r="G2237" t="str">
        <f>VLOOKUP($A2237,'Medical Examinations'!$A$2:$J$2336,6,FALSE)</f>
        <v>No</v>
      </c>
      <c r="H2237" s="17">
        <f>VLOOKUP($A2237,'Medical Examinations'!$A$2:$J$2336,7,FALSE)</f>
        <v>1</v>
      </c>
      <c r="I2237" t="str">
        <f>VLOOKUP($A2237,'Medical Examinations'!$A$2:$J$2336,8,FALSE)</f>
        <v>No</v>
      </c>
      <c r="J2237" t="str">
        <f>VLOOKUP($A2237,'Medical Examinations'!$A$2:$J$2336,9,FALSE)</f>
        <v>Normal Weight</v>
      </c>
      <c r="K2237" t="str">
        <f>VLOOKUP($A2237,'Medical Examinations'!$A$2:$J$2336,10,FALSE)</f>
        <v>Normal</v>
      </c>
      <c r="L2237" s="18">
        <f>VLOOKUP($A2237,'Hospitalisation Details'!$A$2:$H$2345,2,FALSE)</f>
        <v>36043</v>
      </c>
      <c r="M2237" s="13">
        <f>VLOOKUP($A2237,'Hospitalisation Details'!$A$2:$H$2345,4,FALSE)</f>
        <v>1400.44</v>
      </c>
      <c r="N2237" t="str">
        <f>VLOOKUP($A2237,'Hospitalisation Details'!$A$2:$H$2345,5,FALSE)</f>
        <v>tier - 2</v>
      </c>
      <c r="O2237" t="str">
        <f>VLOOKUP($A2237,'Hospitalisation Details'!$A$2:$H$2345,6,FALSE)</f>
        <v>tier - 2</v>
      </c>
      <c r="P2237" t="str">
        <f>VLOOKUP($A2237,'Hospitalisation Details'!$A$2:$H$2345,7,FALSE)</f>
        <v>R1013</v>
      </c>
      <c r="Q2237" s="17">
        <f>VLOOKUP($A2237,'Hospitalisation Details'!$A$2:$H$2345,8,FALSE)</f>
        <v>24</v>
      </c>
    </row>
    <row r="2238" spans="1:17" x14ac:dyDescent="0.25">
      <c r="A2238" t="str">
        <f>'Customer Names'!A2238</f>
        <v>Id2237</v>
      </c>
      <c r="B2238" t="str">
        <f>VLOOKUP($A2238,'Customer Names'!$A$2:$D$2336,3,FALSE)</f>
        <v>Daniel C</v>
      </c>
      <c r="C2238" s="16">
        <f>VLOOKUP($A2238,'Medical Examinations'!$A$2:$J$2336,2,FALSE)</f>
        <v>33.33</v>
      </c>
      <c r="D2238" s="16">
        <f>VLOOKUP($A2238,'Medical Examinations'!$A$2:$J$2336,3,FALSE)</f>
        <v>9.7899999999999991</v>
      </c>
      <c r="E2238" t="str">
        <f>VLOOKUP($A2238,'Medical Examinations'!$A$2:$J$2336,4,FALSE)</f>
        <v>No</v>
      </c>
      <c r="F2238" t="str">
        <f>VLOOKUP($A2238,'Medical Examinations'!$A$2:$J$2336,5,FALSE)</f>
        <v>No</v>
      </c>
      <c r="G2238" t="str">
        <f>VLOOKUP($A2238,'Medical Examinations'!$A$2:$J$2336,6,FALSE)</f>
        <v>No</v>
      </c>
      <c r="H2238" s="17">
        <f>VLOOKUP($A2238,'Medical Examinations'!$A$2:$J$2336,7,FALSE)</f>
        <v>0</v>
      </c>
      <c r="I2238" t="str">
        <f>VLOOKUP($A2238,'Medical Examinations'!$A$2:$J$2336,8,FALSE)</f>
        <v>No</v>
      </c>
      <c r="J2238" t="str">
        <f>VLOOKUP($A2238,'Medical Examinations'!$A$2:$J$2336,9,FALSE)</f>
        <v>Obesity</v>
      </c>
      <c r="K2238" t="str">
        <f>VLOOKUP($A2238,'Medical Examinations'!$A$2:$J$2336,10,FALSE)</f>
        <v>Diabetes</v>
      </c>
      <c r="L2238" s="18">
        <f>VLOOKUP($A2238,'Hospitalisation Details'!$A$2:$H$2345,2,FALSE)</f>
        <v>37612</v>
      </c>
      <c r="M2238" s="13">
        <f>VLOOKUP($A2238,'Hospitalisation Details'!$A$2:$H$2345,4,FALSE)</f>
        <v>1391.53</v>
      </c>
      <c r="N2238" t="str">
        <f>VLOOKUP($A2238,'Hospitalisation Details'!$A$2:$H$2345,5,FALSE)</f>
        <v>tier - 2</v>
      </c>
      <c r="O2238" t="str">
        <f>VLOOKUP($A2238,'Hospitalisation Details'!$A$2:$H$2345,6,FALSE)</f>
        <v>tier - 1</v>
      </c>
      <c r="P2238" t="str">
        <f>VLOOKUP($A2238,'Hospitalisation Details'!$A$2:$H$2345,7,FALSE)</f>
        <v>R1013</v>
      </c>
      <c r="Q2238" s="17">
        <f>VLOOKUP($A2238,'Hospitalisation Details'!$A$2:$H$2345,8,FALSE)</f>
        <v>20</v>
      </c>
    </row>
    <row r="2239" spans="1:17" x14ac:dyDescent="0.25">
      <c r="A2239" t="str">
        <f>'Customer Names'!A2239</f>
        <v>Id2238</v>
      </c>
      <c r="B2239" t="str">
        <f>VLOOKUP($A2239,'Customer Names'!$A$2:$D$2336,3,FALSE)</f>
        <v>Christopher S.</v>
      </c>
      <c r="C2239" s="16">
        <f>VLOOKUP($A2239,'Medical Examinations'!$A$2:$J$2336,2,FALSE)</f>
        <v>18.5</v>
      </c>
      <c r="D2239" s="16">
        <f>VLOOKUP($A2239,'Medical Examinations'!$A$2:$J$2336,3,FALSE)</f>
        <v>11.84</v>
      </c>
      <c r="E2239" t="str">
        <f>VLOOKUP($A2239,'Medical Examinations'!$A$2:$J$2336,4,FALSE)</f>
        <v>No</v>
      </c>
      <c r="F2239" t="str">
        <f>VLOOKUP($A2239,'Medical Examinations'!$A$2:$J$2336,5,FALSE)</f>
        <v>No</v>
      </c>
      <c r="G2239" t="str">
        <f>VLOOKUP($A2239,'Medical Examinations'!$A$2:$J$2336,6,FALSE)</f>
        <v>No</v>
      </c>
      <c r="H2239" s="17">
        <f>VLOOKUP($A2239,'Medical Examinations'!$A$2:$J$2336,7,FALSE)</f>
        <v>0</v>
      </c>
      <c r="I2239" t="str">
        <f>VLOOKUP($A2239,'Medical Examinations'!$A$2:$J$2336,8,FALSE)</f>
        <v>No</v>
      </c>
      <c r="J2239" t="str">
        <f>VLOOKUP($A2239,'Medical Examinations'!$A$2:$J$2336,9,FALSE)</f>
        <v>Normal Weight</v>
      </c>
      <c r="K2239" t="str">
        <f>VLOOKUP($A2239,'Medical Examinations'!$A$2:$J$2336,10,FALSE)</f>
        <v>Diabetes</v>
      </c>
      <c r="L2239" s="18">
        <f>VLOOKUP($A2239,'Hospitalisation Details'!$A$2:$H$2345,2,FALSE)</f>
        <v>37574</v>
      </c>
      <c r="M2239" s="13">
        <f>VLOOKUP($A2239,'Hospitalisation Details'!$A$2:$H$2345,4,FALSE)</f>
        <v>1390</v>
      </c>
      <c r="N2239" t="str">
        <f>VLOOKUP($A2239,'Hospitalisation Details'!$A$2:$H$2345,5,FALSE)</f>
        <v>tier - 2</v>
      </c>
      <c r="O2239" t="str">
        <f>VLOOKUP($A2239,'Hospitalisation Details'!$A$2:$H$2345,6,FALSE)</f>
        <v>tier - 2</v>
      </c>
      <c r="P2239" t="str">
        <f>VLOOKUP($A2239,'Hospitalisation Details'!$A$2:$H$2345,7,FALSE)</f>
        <v>R1013</v>
      </c>
      <c r="Q2239" s="17">
        <f>VLOOKUP($A2239,'Hospitalisation Details'!$A$2:$H$2345,8,FALSE)</f>
        <v>20</v>
      </c>
    </row>
    <row r="2240" spans="1:17" x14ac:dyDescent="0.25">
      <c r="A2240" t="str">
        <f>'Customer Names'!A2240</f>
        <v>Id2239</v>
      </c>
      <c r="B2240" t="str">
        <f>VLOOKUP($A2240,'Customer Names'!$A$2:$D$2336,3,FALSE)</f>
        <v>William R</v>
      </c>
      <c r="C2240" s="16">
        <f>VLOOKUP($A2240,'Medical Examinations'!$A$2:$J$2336,2,FALSE)</f>
        <v>18.579999999999998</v>
      </c>
      <c r="D2240" s="16">
        <f>VLOOKUP($A2240,'Medical Examinations'!$A$2:$J$2336,3,FALSE)</f>
        <v>6.22</v>
      </c>
      <c r="E2240" t="str">
        <f>VLOOKUP($A2240,'Medical Examinations'!$A$2:$J$2336,4,FALSE)</f>
        <v>No</v>
      </c>
      <c r="F2240" t="str">
        <f>VLOOKUP($A2240,'Medical Examinations'!$A$2:$J$2336,5,FALSE)</f>
        <v>No</v>
      </c>
      <c r="G2240" t="str">
        <f>VLOOKUP($A2240,'Medical Examinations'!$A$2:$J$2336,6,FALSE)</f>
        <v>No</v>
      </c>
      <c r="H2240" s="17">
        <f>VLOOKUP($A2240,'Medical Examinations'!$A$2:$J$2336,7,FALSE)</f>
        <v>0</v>
      </c>
      <c r="I2240" t="str">
        <f>VLOOKUP($A2240,'Medical Examinations'!$A$2:$J$2336,8,FALSE)</f>
        <v>No</v>
      </c>
      <c r="J2240" t="str">
        <f>VLOOKUP($A2240,'Medical Examinations'!$A$2:$J$2336,9,FALSE)</f>
        <v>Normal Weight</v>
      </c>
      <c r="K2240" t="str">
        <f>VLOOKUP($A2240,'Medical Examinations'!$A$2:$J$2336,10,FALSE)</f>
        <v>Prediabetes</v>
      </c>
      <c r="L2240" s="18">
        <f>VLOOKUP($A2240,'Hospitalisation Details'!$A$2:$H$2345,2,FALSE)</f>
        <v>36347</v>
      </c>
      <c r="M2240" s="13">
        <f>VLOOKUP($A2240,'Hospitalisation Details'!$A$2:$H$2345,4,FALSE)</f>
        <v>1389</v>
      </c>
      <c r="N2240" t="str">
        <f>VLOOKUP($A2240,'Hospitalisation Details'!$A$2:$H$2345,5,FALSE)</f>
        <v>tier - 2</v>
      </c>
      <c r="O2240" t="str">
        <f>VLOOKUP($A2240,'Hospitalisation Details'!$A$2:$H$2345,6,FALSE)</f>
        <v>tier - 2</v>
      </c>
      <c r="P2240" t="str">
        <f>VLOOKUP($A2240,'Hospitalisation Details'!$A$2:$H$2345,7,FALSE)</f>
        <v>R1013</v>
      </c>
      <c r="Q2240" s="17">
        <f>VLOOKUP($A2240,'Hospitalisation Details'!$A$2:$H$2345,8,FALSE)</f>
        <v>23</v>
      </c>
    </row>
    <row r="2241" spans="1:17" x14ac:dyDescent="0.25">
      <c r="A2241" t="str">
        <f>'Customer Names'!A2241</f>
        <v>Id2240</v>
      </c>
      <c r="B2241" t="str">
        <f>VLOOKUP($A2241,'Customer Names'!$A$2:$D$2336,3,FALSE)</f>
        <v>Lyndsy</v>
      </c>
      <c r="C2241" s="16">
        <f>VLOOKUP($A2241,'Medical Examinations'!$A$2:$J$2336,2,FALSE)</f>
        <v>16.64</v>
      </c>
      <c r="D2241" s="16">
        <f>VLOOKUP($A2241,'Medical Examinations'!$A$2:$J$2336,3,FALSE)</f>
        <v>10.01</v>
      </c>
      <c r="E2241" t="str">
        <f>VLOOKUP($A2241,'Medical Examinations'!$A$2:$J$2336,4,FALSE)</f>
        <v>No</v>
      </c>
      <c r="F2241" t="str">
        <f>VLOOKUP($A2241,'Medical Examinations'!$A$2:$J$2336,5,FALSE)</f>
        <v>No</v>
      </c>
      <c r="G2241" t="str">
        <f>VLOOKUP($A2241,'Medical Examinations'!$A$2:$J$2336,6,FALSE)</f>
        <v>No</v>
      </c>
      <c r="H2241" s="17">
        <f>VLOOKUP($A2241,'Medical Examinations'!$A$2:$J$2336,7,FALSE)</f>
        <v>0</v>
      </c>
      <c r="I2241" t="str">
        <f>VLOOKUP($A2241,'Medical Examinations'!$A$2:$J$2336,8,FALSE)</f>
        <v>No</v>
      </c>
      <c r="J2241" t="str">
        <f>VLOOKUP($A2241,'Medical Examinations'!$A$2:$J$2336,9,FALSE)</f>
        <v>Underweight</v>
      </c>
      <c r="K2241" t="str">
        <f>VLOOKUP($A2241,'Medical Examinations'!$A$2:$J$2336,10,FALSE)</f>
        <v>Diabetes</v>
      </c>
      <c r="L2241" s="18">
        <f>VLOOKUP($A2241,'Hospitalisation Details'!$A$2:$H$2345,2,FALSE)</f>
        <v>37483</v>
      </c>
      <c r="M2241" s="13">
        <f>VLOOKUP($A2241,'Hospitalisation Details'!$A$2:$H$2345,4,FALSE)</f>
        <v>1382</v>
      </c>
      <c r="N2241" t="str">
        <f>VLOOKUP($A2241,'Hospitalisation Details'!$A$2:$H$2345,5,FALSE)</f>
        <v>tier - 2</v>
      </c>
      <c r="O2241" t="str">
        <f>VLOOKUP($A2241,'Hospitalisation Details'!$A$2:$H$2345,6,FALSE)</f>
        <v>tier - 1</v>
      </c>
      <c r="P2241" t="str">
        <f>VLOOKUP($A2241,'Hospitalisation Details'!$A$2:$H$2345,7,FALSE)</f>
        <v>R1013</v>
      </c>
      <c r="Q2241" s="17">
        <f>VLOOKUP($A2241,'Hospitalisation Details'!$A$2:$H$2345,8,FALSE)</f>
        <v>20</v>
      </c>
    </row>
    <row r="2242" spans="1:17" x14ac:dyDescent="0.25">
      <c r="A2242" t="str">
        <f>'Customer Names'!A2242</f>
        <v>Id2241</v>
      </c>
      <c r="B2242" t="str">
        <f>VLOOKUP($A2242,'Customer Names'!$A$2:$D$2336,3,FALSE)</f>
        <v>Jessica</v>
      </c>
      <c r="C2242" s="16">
        <f>VLOOKUP($A2242,'Medical Examinations'!$A$2:$J$2336,2,FALSE)</f>
        <v>19.329999999999998</v>
      </c>
      <c r="D2242" s="16">
        <f>VLOOKUP($A2242,'Medical Examinations'!$A$2:$J$2336,3,FALSE)</f>
        <v>4.32</v>
      </c>
      <c r="E2242" t="str">
        <f>VLOOKUP($A2242,'Medical Examinations'!$A$2:$J$2336,4,FALSE)</f>
        <v>No</v>
      </c>
      <c r="F2242" t="str">
        <f>VLOOKUP($A2242,'Medical Examinations'!$A$2:$J$2336,5,FALSE)</f>
        <v>No</v>
      </c>
      <c r="G2242" t="str">
        <f>VLOOKUP($A2242,'Medical Examinations'!$A$2:$J$2336,6,FALSE)</f>
        <v>No</v>
      </c>
      <c r="H2242" s="17">
        <f>VLOOKUP($A2242,'Medical Examinations'!$A$2:$J$2336,7,FALSE)</f>
        <v>1</v>
      </c>
      <c r="I2242" t="str">
        <f>VLOOKUP($A2242,'Medical Examinations'!$A$2:$J$2336,8,FALSE)</f>
        <v>No</v>
      </c>
      <c r="J2242" t="str">
        <f>VLOOKUP($A2242,'Medical Examinations'!$A$2:$J$2336,9,FALSE)</f>
        <v>Normal Weight</v>
      </c>
      <c r="K2242" t="str">
        <f>VLOOKUP($A2242,'Medical Examinations'!$A$2:$J$2336,10,FALSE)</f>
        <v>Normal</v>
      </c>
      <c r="L2242" s="18">
        <f>VLOOKUP($A2242,'Hospitalisation Details'!$A$2:$H$2345,2,FALSE)</f>
        <v>36132</v>
      </c>
      <c r="M2242" s="13">
        <f>VLOOKUP($A2242,'Hospitalisation Details'!$A$2:$H$2345,4,FALSE)</f>
        <v>1359</v>
      </c>
      <c r="N2242" t="str">
        <f>VLOOKUP($A2242,'Hospitalisation Details'!$A$2:$H$2345,5,FALSE)</f>
        <v>tier - 2</v>
      </c>
      <c r="O2242" t="str">
        <f>VLOOKUP($A2242,'Hospitalisation Details'!$A$2:$H$2345,6,FALSE)</f>
        <v>tier - 1</v>
      </c>
      <c r="P2242" t="str">
        <f>VLOOKUP($A2242,'Hospitalisation Details'!$A$2:$H$2345,7,FALSE)</f>
        <v>R1013</v>
      </c>
      <c r="Q2242" s="17">
        <f>VLOOKUP($A2242,'Hospitalisation Details'!$A$2:$H$2345,8,FALSE)</f>
        <v>24</v>
      </c>
    </row>
    <row r="2243" spans="1:17" x14ac:dyDescent="0.25">
      <c r="A2243" t="str">
        <f>'Customer Names'!A2243</f>
        <v>Id2242</v>
      </c>
      <c r="B2243" t="str">
        <f>VLOOKUP($A2243,'Customer Names'!$A$2:$D$2336,3,FALSE)</f>
        <v>Anna</v>
      </c>
      <c r="C2243" s="16">
        <f>VLOOKUP($A2243,'Medical Examinations'!$A$2:$J$2336,2,FALSE)</f>
        <v>21.26</v>
      </c>
      <c r="D2243" s="16">
        <f>VLOOKUP($A2243,'Medical Examinations'!$A$2:$J$2336,3,FALSE)</f>
        <v>5.65</v>
      </c>
      <c r="E2243" t="str">
        <f>VLOOKUP($A2243,'Medical Examinations'!$A$2:$J$2336,4,FALSE)</f>
        <v>yes</v>
      </c>
      <c r="F2243" t="str">
        <f>VLOOKUP($A2243,'Medical Examinations'!$A$2:$J$2336,5,FALSE)</f>
        <v>No</v>
      </c>
      <c r="G2243" t="str">
        <f>VLOOKUP($A2243,'Medical Examinations'!$A$2:$J$2336,6,FALSE)</f>
        <v>Yes</v>
      </c>
      <c r="H2243" s="17">
        <f>VLOOKUP($A2243,'Medical Examinations'!$A$2:$J$2336,7,FALSE)</f>
        <v>1</v>
      </c>
      <c r="I2243" t="str">
        <f>VLOOKUP($A2243,'Medical Examinations'!$A$2:$J$2336,8,FALSE)</f>
        <v>No</v>
      </c>
      <c r="J2243" t="str">
        <f>VLOOKUP($A2243,'Medical Examinations'!$A$2:$J$2336,9,FALSE)</f>
        <v>Normal Weight</v>
      </c>
      <c r="K2243" t="str">
        <f>VLOOKUP($A2243,'Medical Examinations'!$A$2:$J$2336,10,FALSE)</f>
        <v>Normal</v>
      </c>
      <c r="L2243" s="18">
        <f>VLOOKUP($A2243,'Hospitalisation Details'!$A$2:$H$2345,2,FALSE)</f>
        <v>35741</v>
      </c>
      <c r="M2243" s="13">
        <f>VLOOKUP($A2243,'Hospitalisation Details'!$A$2:$H$2345,4,FALSE)</f>
        <v>1341.16</v>
      </c>
      <c r="N2243" t="str">
        <f>VLOOKUP($A2243,'Hospitalisation Details'!$A$2:$H$2345,5,FALSE)</f>
        <v>tier - 2</v>
      </c>
      <c r="O2243" t="str">
        <f>VLOOKUP($A2243,'Hospitalisation Details'!$A$2:$H$2345,6,FALSE)</f>
        <v>tier - 2</v>
      </c>
      <c r="P2243" t="str">
        <f>VLOOKUP($A2243,'Hospitalisation Details'!$A$2:$H$2345,7,FALSE)</f>
        <v>R1012</v>
      </c>
      <c r="Q2243" s="17">
        <f>VLOOKUP($A2243,'Hospitalisation Details'!$A$2:$H$2345,8,FALSE)</f>
        <v>25</v>
      </c>
    </row>
    <row r="2244" spans="1:17" x14ac:dyDescent="0.25">
      <c r="A2244" t="str">
        <f>'Customer Names'!A2244</f>
        <v>Id2243</v>
      </c>
      <c r="B2244" t="str">
        <f>VLOOKUP($A2244,'Customer Names'!$A$2:$D$2336,3,FALSE)</f>
        <v>Jordan</v>
      </c>
      <c r="C2244" s="16">
        <f>VLOOKUP($A2244,'Medical Examinations'!$A$2:$J$2336,2,FALSE)</f>
        <v>15.6</v>
      </c>
      <c r="D2244" s="16">
        <f>VLOOKUP($A2244,'Medical Examinations'!$A$2:$J$2336,3,FALSE)</f>
        <v>4.12</v>
      </c>
      <c r="E2244" t="str">
        <f>VLOOKUP($A2244,'Medical Examinations'!$A$2:$J$2336,4,FALSE)</f>
        <v>yes</v>
      </c>
      <c r="F2244" t="str">
        <f>VLOOKUP($A2244,'Medical Examinations'!$A$2:$J$2336,5,FALSE)</f>
        <v>No</v>
      </c>
      <c r="G2244" t="str">
        <f>VLOOKUP($A2244,'Medical Examinations'!$A$2:$J$2336,6,FALSE)</f>
        <v>No</v>
      </c>
      <c r="H2244" s="17">
        <f>VLOOKUP($A2244,'Medical Examinations'!$A$2:$J$2336,7,FALSE)</f>
        <v>1</v>
      </c>
      <c r="I2244" t="str">
        <f>VLOOKUP($A2244,'Medical Examinations'!$A$2:$J$2336,8,FALSE)</f>
        <v>No</v>
      </c>
      <c r="J2244" t="str">
        <f>VLOOKUP($A2244,'Medical Examinations'!$A$2:$J$2336,9,FALSE)</f>
        <v>Underweight</v>
      </c>
      <c r="K2244" t="str">
        <f>VLOOKUP($A2244,'Medical Examinations'!$A$2:$J$2336,10,FALSE)</f>
        <v>Normal</v>
      </c>
      <c r="L2244" s="18">
        <f>VLOOKUP($A2244,'Hospitalisation Details'!$A$2:$H$2345,2,FALSE)</f>
        <v>34910</v>
      </c>
      <c r="M2244" s="13">
        <f>VLOOKUP($A2244,'Hospitalisation Details'!$A$2:$H$2345,4,FALSE)</f>
        <v>1338</v>
      </c>
      <c r="N2244" t="str">
        <f>VLOOKUP($A2244,'Hospitalisation Details'!$A$2:$H$2345,5,FALSE)</f>
        <v>tier - 2</v>
      </c>
      <c r="O2244" t="str">
        <f>VLOOKUP($A2244,'Hospitalisation Details'!$A$2:$H$2345,6,FALSE)</f>
        <v>tier - 3</v>
      </c>
      <c r="P2244" t="str">
        <f>VLOOKUP($A2244,'Hospitalisation Details'!$A$2:$H$2345,7,FALSE)</f>
        <v>R1012</v>
      </c>
      <c r="Q2244" s="17">
        <f>VLOOKUP($A2244,'Hospitalisation Details'!$A$2:$H$2345,8,FALSE)</f>
        <v>27</v>
      </c>
    </row>
    <row r="2245" spans="1:17" x14ac:dyDescent="0.25">
      <c r="A2245" t="str">
        <f>'Customer Names'!A2245</f>
        <v>Id2244</v>
      </c>
      <c r="B2245" t="str">
        <f>VLOOKUP($A2245,'Customer Names'!$A$2:$D$2336,3,FALSE)</f>
        <v>Brian</v>
      </c>
      <c r="C2245" s="16">
        <f>VLOOKUP($A2245,'Medical Examinations'!$A$2:$J$2336,2,FALSE)</f>
        <v>24.39</v>
      </c>
      <c r="D2245" s="16">
        <f>VLOOKUP($A2245,'Medical Examinations'!$A$2:$J$2336,3,FALSE)</f>
        <v>6.24</v>
      </c>
      <c r="E2245" t="str">
        <f>VLOOKUP($A2245,'Medical Examinations'!$A$2:$J$2336,4,FALSE)</f>
        <v>No</v>
      </c>
      <c r="F2245" t="str">
        <f>VLOOKUP($A2245,'Medical Examinations'!$A$2:$J$2336,5,FALSE)</f>
        <v>No</v>
      </c>
      <c r="G2245" t="str">
        <f>VLOOKUP($A2245,'Medical Examinations'!$A$2:$J$2336,6,FALSE)</f>
        <v>No</v>
      </c>
      <c r="H2245" s="17">
        <f>VLOOKUP($A2245,'Medical Examinations'!$A$2:$J$2336,7,FALSE)</f>
        <v>1</v>
      </c>
      <c r="I2245" t="str">
        <f>VLOOKUP($A2245,'Medical Examinations'!$A$2:$J$2336,8,FALSE)</f>
        <v>No</v>
      </c>
      <c r="J2245" t="str">
        <f>VLOOKUP($A2245,'Medical Examinations'!$A$2:$J$2336,9,FALSE)</f>
        <v>Normal Weight</v>
      </c>
      <c r="K2245" t="str">
        <f>VLOOKUP($A2245,'Medical Examinations'!$A$2:$J$2336,10,FALSE)</f>
        <v>Prediabetes</v>
      </c>
      <c r="L2245" s="18">
        <f>VLOOKUP($A2245,'Hospitalisation Details'!$A$2:$H$2345,2,FALSE)</f>
        <v>35988</v>
      </c>
      <c r="M2245" s="13">
        <f>VLOOKUP($A2245,'Hospitalisation Details'!$A$2:$H$2345,4,FALSE)</f>
        <v>1332.61</v>
      </c>
      <c r="N2245" t="str">
        <f>VLOOKUP($A2245,'Hospitalisation Details'!$A$2:$H$2345,5,FALSE)</f>
        <v>tier - 2</v>
      </c>
      <c r="O2245" t="str">
        <f>VLOOKUP($A2245,'Hospitalisation Details'!$A$2:$H$2345,6,FALSE)</f>
        <v>tier - 3</v>
      </c>
      <c r="P2245" t="str">
        <f>VLOOKUP($A2245,'Hospitalisation Details'!$A$2:$H$2345,7,FALSE)</f>
        <v>R1013</v>
      </c>
      <c r="Q2245" s="17">
        <f>VLOOKUP($A2245,'Hospitalisation Details'!$A$2:$H$2345,8,FALSE)</f>
        <v>24</v>
      </c>
    </row>
    <row r="2246" spans="1:17" x14ac:dyDescent="0.25">
      <c r="A2246" t="str">
        <f>'Customer Names'!A2246</f>
        <v>Id2245</v>
      </c>
      <c r="B2246" t="str">
        <f>VLOOKUP($A2246,'Customer Names'!$A$2:$D$2336,3,FALSE)</f>
        <v>Katherine A</v>
      </c>
      <c r="C2246" s="16">
        <f>VLOOKUP($A2246,'Medical Examinations'!$A$2:$J$2336,2,FALSE)</f>
        <v>24.75</v>
      </c>
      <c r="D2246" s="16">
        <f>VLOOKUP($A2246,'Medical Examinations'!$A$2:$J$2336,3,FALSE)</f>
        <v>4.83</v>
      </c>
      <c r="E2246" t="str">
        <f>VLOOKUP($A2246,'Medical Examinations'!$A$2:$J$2336,4,FALSE)</f>
        <v>No</v>
      </c>
      <c r="F2246" t="str">
        <f>VLOOKUP($A2246,'Medical Examinations'!$A$2:$J$2336,5,FALSE)</f>
        <v>No</v>
      </c>
      <c r="G2246" t="str">
        <f>VLOOKUP($A2246,'Medical Examinations'!$A$2:$J$2336,6,FALSE)</f>
        <v>No</v>
      </c>
      <c r="H2246" s="17">
        <f>VLOOKUP($A2246,'Medical Examinations'!$A$2:$J$2336,7,FALSE)</f>
        <v>0</v>
      </c>
      <c r="I2246" t="str">
        <f>VLOOKUP($A2246,'Medical Examinations'!$A$2:$J$2336,8,FALSE)</f>
        <v>No</v>
      </c>
      <c r="J2246" t="str">
        <f>VLOOKUP($A2246,'Medical Examinations'!$A$2:$J$2336,9,FALSE)</f>
        <v>Normal Weight</v>
      </c>
      <c r="K2246" t="str">
        <f>VLOOKUP($A2246,'Medical Examinations'!$A$2:$J$2336,10,FALSE)</f>
        <v>Normal</v>
      </c>
      <c r="L2246" s="18">
        <f>VLOOKUP($A2246,'Hospitalisation Details'!$A$2:$H$2345,2,FALSE)</f>
        <v>36447</v>
      </c>
      <c r="M2246" s="13">
        <f>VLOOKUP($A2246,'Hospitalisation Details'!$A$2:$H$2345,4,FALSE)</f>
        <v>1329.17</v>
      </c>
      <c r="N2246" t="str">
        <f>VLOOKUP($A2246,'Hospitalisation Details'!$A$2:$H$2345,5,FALSE)</f>
        <v>tier - 2</v>
      </c>
      <c r="O2246" t="str">
        <f>VLOOKUP($A2246,'Hospitalisation Details'!$A$2:$H$2345,6,FALSE)</f>
        <v>tier - 3</v>
      </c>
      <c r="P2246" t="str">
        <f>VLOOKUP($A2246,'Hospitalisation Details'!$A$2:$H$2345,7,FALSE)</f>
        <v>R1013</v>
      </c>
      <c r="Q2246" s="17">
        <f>VLOOKUP($A2246,'Hospitalisation Details'!$A$2:$H$2345,8,FALSE)</f>
        <v>23</v>
      </c>
    </row>
    <row r="2247" spans="1:17" x14ac:dyDescent="0.25">
      <c r="A2247" t="str">
        <f>'Customer Names'!A2247</f>
        <v>Id2246</v>
      </c>
      <c r="B2247" t="str">
        <f>VLOOKUP($A2247,'Customer Names'!$A$2:$D$2336,3,FALSE)</f>
        <v>Melanie</v>
      </c>
      <c r="C2247" s="16">
        <f>VLOOKUP($A2247,'Medical Examinations'!$A$2:$J$2336,2,FALSE)</f>
        <v>20.88</v>
      </c>
      <c r="D2247" s="16">
        <f>VLOOKUP($A2247,'Medical Examinations'!$A$2:$J$2336,3,FALSE)</f>
        <v>7.4</v>
      </c>
      <c r="E2247" t="str">
        <f>VLOOKUP($A2247,'Medical Examinations'!$A$2:$J$2336,4,FALSE)</f>
        <v>No</v>
      </c>
      <c r="F2247" t="str">
        <f>VLOOKUP($A2247,'Medical Examinations'!$A$2:$J$2336,5,FALSE)</f>
        <v>No</v>
      </c>
      <c r="G2247" t="str">
        <f>VLOOKUP($A2247,'Medical Examinations'!$A$2:$J$2336,6,FALSE)</f>
        <v>No</v>
      </c>
      <c r="H2247" s="17">
        <f>VLOOKUP($A2247,'Medical Examinations'!$A$2:$J$2336,7,FALSE)</f>
        <v>0</v>
      </c>
      <c r="I2247" t="str">
        <f>VLOOKUP($A2247,'Medical Examinations'!$A$2:$J$2336,8,FALSE)</f>
        <v>No</v>
      </c>
      <c r="J2247" t="str">
        <f>VLOOKUP($A2247,'Medical Examinations'!$A$2:$J$2336,9,FALSE)</f>
        <v>Normal Weight</v>
      </c>
      <c r="K2247" t="str">
        <f>VLOOKUP($A2247,'Medical Examinations'!$A$2:$J$2336,10,FALSE)</f>
        <v>Diabetes</v>
      </c>
      <c r="L2247" s="18">
        <f>VLOOKUP($A2247,'Hospitalisation Details'!$A$2:$H$2345,2,FALSE)</f>
        <v>37542</v>
      </c>
      <c r="M2247" s="13">
        <f>VLOOKUP($A2247,'Hospitalisation Details'!$A$2:$H$2345,4,FALSE)</f>
        <v>1315</v>
      </c>
      <c r="N2247" t="str">
        <f>VLOOKUP($A2247,'Hospitalisation Details'!$A$2:$H$2345,5,FALSE)</f>
        <v>tier - 2</v>
      </c>
      <c r="O2247" t="str">
        <f>VLOOKUP($A2247,'Hospitalisation Details'!$A$2:$H$2345,6,FALSE)</f>
        <v>tier - 2</v>
      </c>
      <c r="P2247" t="str">
        <f>VLOOKUP($A2247,'Hospitalisation Details'!$A$2:$H$2345,7,FALSE)</f>
        <v>R1013</v>
      </c>
      <c r="Q2247" s="17">
        <f>VLOOKUP($A2247,'Hospitalisation Details'!$A$2:$H$2345,8,FALSE)</f>
        <v>20</v>
      </c>
    </row>
    <row r="2248" spans="1:17" x14ac:dyDescent="0.25">
      <c r="A2248" t="str">
        <f>'Customer Names'!A2248</f>
        <v>Id2247</v>
      </c>
      <c r="B2248" t="str">
        <f>VLOOKUP($A2248,'Customer Names'!$A$2:$D$2336,3,FALSE)</f>
        <v>Jessica</v>
      </c>
      <c r="C2248" s="16">
        <f>VLOOKUP($A2248,'Medical Examinations'!$A$2:$J$2336,2,FALSE)</f>
        <v>20.43</v>
      </c>
      <c r="D2248" s="16">
        <f>VLOOKUP($A2248,'Medical Examinations'!$A$2:$J$2336,3,FALSE)</f>
        <v>4.54</v>
      </c>
      <c r="E2248" t="str">
        <f>VLOOKUP($A2248,'Medical Examinations'!$A$2:$J$2336,4,FALSE)</f>
        <v>No</v>
      </c>
      <c r="F2248" t="str">
        <f>VLOOKUP($A2248,'Medical Examinations'!$A$2:$J$2336,5,FALSE)</f>
        <v>No</v>
      </c>
      <c r="G2248" t="str">
        <f>VLOOKUP($A2248,'Medical Examinations'!$A$2:$J$2336,6,FALSE)</f>
        <v>No</v>
      </c>
      <c r="H2248" s="17">
        <f>VLOOKUP($A2248,'Medical Examinations'!$A$2:$J$2336,7,FALSE)</f>
        <v>0</v>
      </c>
      <c r="I2248" t="str">
        <f>VLOOKUP($A2248,'Medical Examinations'!$A$2:$J$2336,8,FALSE)</f>
        <v>No</v>
      </c>
      <c r="J2248" t="str">
        <f>VLOOKUP($A2248,'Medical Examinations'!$A$2:$J$2336,9,FALSE)</f>
        <v>Normal Weight</v>
      </c>
      <c r="K2248" t="str">
        <f>VLOOKUP($A2248,'Medical Examinations'!$A$2:$J$2336,10,FALSE)</f>
        <v>Normal</v>
      </c>
      <c r="L2248" s="18">
        <f>VLOOKUP($A2248,'Hospitalisation Details'!$A$2:$H$2345,2,FALSE)</f>
        <v>36496</v>
      </c>
      <c r="M2248" s="13">
        <f>VLOOKUP($A2248,'Hospitalisation Details'!$A$2:$H$2345,4,FALSE)</f>
        <v>1304</v>
      </c>
      <c r="N2248" t="str">
        <f>VLOOKUP($A2248,'Hospitalisation Details'!$A$2:$H$2345,5,FALSE)</f>
        <v>tier - 2</v>
      </c>
      <c r="O2248" t="str">
        <f>VLOOKUP($A2248,'Hospitalisation Details'!$A$2:$H$2345,6,FALSE)</f>
        <v>tier - 2</v>
      </c>
      <c r="P2248" t="str">
        <f>VLOOKUP($A2248,'Hospitalisation Details'!$A$2:$H$2345,7,FALSE)</f>
        <v>R1013</v>
      </c>
      <c r="Q2248" s="17">
        <f>VLOOKUP($A2248,'Hospitalisation Details'!$A$2:$H$2345,8,FALSE)</f>
        <v>23</v>
      </c>
    </row>
    <row r="2249" spans="1:17" x14ac:dyDescent="0.25">
      <c r="A2249" t="str">
        <f>'Customer Names'!A2249</f>
        <v>Id2248</v>
      </c>
      <c r="B2249" t="str">
        <f>VLOOKUP($A2249,'Customer Names'!$A$2:$D$2336,3,FALSE)</f>
        <v>Eric S</v>
      </c>
      <c r="C2249" s="16">
        <f>VLOOKUP($A2249,'Medical Examinations'!$A$2:$J$2336,2,FALSE)</f>
        <v>15.18</v>
      </c>
      <c r="D2249" s="16">
        <f>VLOOKUP($A2249,'Medical Examinations'!$A$2:$J$2336,3,FALSE)</f>
        <v>11.11</v>
      </c>
      <c r="E2249" t="str">
        <f>VLOOKUP($A2249,'Medical Examinations'!$A$2:$J$2336,4,FALSE)</f>
        <v>No</v>
      </c>
      <c r="F2249" t="str">
        <f>VLOOKUP($A2249,'Medical Examinations'!$A$2:$J$2336,5,FALSE)</f>
        <v>No</v>
      </c>
      <c r="G2249" t="str">
        <f>VLOOKUP($A2249,'Medical Examinations'!$A$2:$J$2336,6,FALSE)</f>
        <v>No</v>
      </c>
      <c r="H2249" s="17">
        <f>VLOOKUP($A2249,'Medical Examinations'!$A$2:$J$2336,7,FALSE)</f>
        <v>0</v>
      </c>
      <c r="I2249" t="str">
        <f>VLOOKUP($A2249,'Medical Examinations'!$A$2:$J$2336,8,FALSE)</f>
        <v>No</v>
      </c>
      <c r="J2249" t="str">
        <f>VLOOKUP($A2249,'Medical Examinations'!$A$2:$J$2336,9,FALSE)</f>
        <v>Underweight</v>
      </c>
      <c r="K2249" t="str">
        <f>VLOOKUP($A2249,'Medical Examinations'!$A$2:$J$2336,10,FALSE)</f>
        <v>Diabetes</v>
      </c>
      <c r="L2249" s="18">
        <f>VLOOKUP($A2249,'Hospitalisation Details'!$A$2:$H$2345,2,FALSE)</f>
        <v>37600</v>
      </c>
      <c r="M2249" s="13">
        <f>VLOOKUP($A2249,'Hospitalisation Details'!$A$2:$H$2345,4,FALSE)</f>
        <v>1304</v>
      </c>
      <c r="N2249" t="str">
        <f>VLOOKUP($A2249,'Hospitalisation Details'!$A$2:$H$2345,5,FALSE)</f>
        <v>tier - 2</v>
      </c>
      <c r="O2249" t="str">
        <f>VLOOKUP($A2249,'Hospitalisation Details'!$A$2:$H$2345,6,FALSE)</f>
        <v>tier - 2</v>
      </c>
      <c r="P2249" t="str">
        <f>VLOOKUP($A2249,'Hospitalisation Details'!$A$2:$H$2345,7,FALSE)</f>
        <v>R1012</v>
      </c>
      <c r="Q2249" s="17">
        <f>VLOOKUP($A2249,'Hospitalisation Details'!$A$2:$H$2345,8,FALSE)</f>
        <v>20</v>
      </c>
    </row>
    <row r="2250" spans="1:17" x14ac:dyDescent="0.25">
      <c r="A2250" t="str">
        <f>'Customer Names'!A2250</f>
        <v>Id2249</v>
      </c>
      <c r="B2250" t="str">
        <f>VLOOKUP($A2250,'Customer Names'!$A$2:$D$2336,3,FALSE)</f>
        <v>Joseph</v>
      </c>
      <c r="C2250" s="16">
        <f>VLOOKUP($A2250,'Medical Examinations'!$A$2:$J$2336,2,FALSE)</f>
        <v>15.12</v>
      </c>
      <c r="D2250" s="16">
        <f>VLOOKUP($A2250,'Medical Examinations'!$A$2:$J$2336,3,FALSE)</f>
        <v>4.03</v>
      </c>
      <c r="E2250" t="str">
        <f>VLOOKUP($A2250,'Medical Examinations'!$A$2:$J$2336,4,FALSE)</f>
        <v>yes</v>
      </c>
      <c r="F2250" t="str">
        <f>VLOOKUP($A2250,'Medical Examinations'!$A$2:$J$2336,5,FALSE)</f>
        <v>No</v>
      </c>
      <c r="G2250" t="str">
        <f>VLOOKUP($A2250,'Medical Examinations'!$A$2:$J$2336,6,FALSE)</f>
        <v>No</v>
      </c>
      <c r="H2250" s="17">
        <f>VLOOKUP($A2250,'Medical Examinations'!$A$2:$J$2336,7,FALSE)</f>
        <v>0</v>
      </c>
      <c r="I2250" t="str">
        <f>VLOOKUP($A2250,'Medical Examinations'!$A$2:$J$2336,8,FALSE)</f>
        <v>No</v>
      </c>
      <c r="J2250" t="str">
        <f>VLOOKUP($A2250,'Medical Examinations'!$A$2:$J$2336,9,FALSE)</f>
        <v>Underweight</v>
      </c>
      <c r="K2250" t="str">
        <f>VLOOKUP($A2250,'Medical Examinations'!$A$2:$J$2336,10,FALSE)</f>
        <v>Normal</v>
      </c>
      <c r="L2250" s="18">
        <f>VLOOKUP($A2250,'Hospitalisation Details'!$A$2:$H$2345,2,FALSE)</f>
        <v>37224</v>
      </c>
      <c r="M2250" s="13">
        <f>VLOOKUP($A2250,'Hospitalisation Details'!$A$2:$H$2345,4,FALSE)</f>
        <v>1293</v>
      </c>
      <c r="N2250" t="str">
        <f>VLOOKUP($A2250,'Hospitalisation Details'!$A$2:$H$2345,5,FALSE)</f>
        <v>tier - 2</v>
      </c>
      <c r="O2250" t="str">
        <f>VLOOKUP($A2250,'Hospitalisation Details'!$A$2:$H$2345,6,FALSE)</f>
        <v>tier - 3</v>
      </c>
      <c r="P2250" t="str">
        <f>VLOOKUP($A2250,'Hospitalisation Details'!$A$2:$H$2345,7,FALSE)</f>
        <v>R1012</v>
      </c>
      <c r="Q2250" s="17">
        <f>VLOOKUP($A2250,'Hospitalisation Details'!$A$2:$H$2345,8,FALSE)</f>
        <v>21</v>
      </c>
    </row>
    <row r="2251" spans="1:17" x14ac:dyDescent="0.25">
      <c r="A2251" t="str">
        <f>'Customer Names'!A2251</f>
        <v>Id2250</v>
      </c>
      <c r="B2251" t="str">
        <f>VLOOKUP($A2251,'Customer Names'!$A$2:$D$2336,3,FALSE)</f>
        <v>Mary</v>
      </c>
      <c r="C2251" s="16">
        <f>VLOOKUP($A2251,'Medical Examinations'!$A$2:$J$2336,2,FALSE)</f>
        <v>23.88</v>
      </c>
      <c r="D2251" s="16">
        <f>VLOOKUP($A2251,'Medical Examinations'!$A$2:$J$2336,3,FALSE)</f>
        <v>4.51</v>
      </c>
      <c r="E2251" t="str">
        <f>VLOOKUP($A2251,'Medical Examinations'!$A$2:$J$2336,4,FALSE)</f>
        <v>No</v>
      </c>
      <c r="F2251" t="str">
        <f>VLOOKUP($A2251,'Medical Examinations'!$A$2:$J$2336,5,FALSE)</f>
        <v>No</v>
      </c>
      <c r="G2251" t="str">
        <f>VLOOKUP($A2251,'Medical Examinations'!$A$2:$J$2336,6,FALSE)</f>
        <v>No</v>
      </c>
      <c r="H2251" s="17">
        <f>VLOOKUP($A2251,'Medical Examinations'!$A$2:$J$2336,7,FALSE)</f>
        <v>1</v>
      </c>
      <c r="I2251" t="str">
        <f>VLOOKUP($A2251,'Medical Examinations'!$A$2:$J$2336,8,FALSE)</f>
        <v>No</v>
      </c>
      <c r="J2251" t="str">
        <f>VLOOKUP($A2251,'Medical Examinations'!$A$2:$J$2336,9,FALSE)</f>
        <v>Normal Weight</v>
      </c>
      <c r="K2251" t="str">
        <f>VLOOKUP($A2251,'Medical Examinations'!$A$2:$J$2336,10,FALSE)</f>
        <v>Normal</v>
      </c>
      <c r="L2251" s="18">
        <f>VLOOKUP($A2251,'Hospitalisation Details'!$A$2:$H$2345,2,FALSE)</f>
        <v>35950</v>
      </c>
      <c r="M2251" s="13">
        <f>VLOOKUP($A2251,'Hospitalisation Details'!$A$2:$H$2345,4,FALSE)</f>
        <v>1290.93</v>
      </c>
      <c r="N2251" t="str">
        <f>VLOOKUP($A2251,'Hospitalisation Details'!$A$2:$H$2345,5,FALSE)</f>
        <v>tier - 2</v>
      </c>
      <c r="O2251" t="str">
        <f>VLOOKUP($A2251,'Hospitalisation Details'!$A$2:$H$2345,6,FALSE)</f>
        <v>tier - 2</v>
      </c>
      <c r="P2251" t="str">
        <f>VLOOKUP($A2251,'Hospitalisation Details'!$A$2:$H$2345,7,FALSE)</f>
        <v>R1013</v>
      </c>
      <c r="Q2251" s="17">
        <f>VLOOKUP($A2251,'Hospitalisation Details'!$A$2:$H$2345,8,FALSE)</f>
        <v>25</v>
      </c>
    </row>
    <row r="2252" spans="1:17" x14ac:dyDescent="0.25">
      <c r="A2252" t="str">
        <f>'Customer Names'!A2252</f>
        <v>Id2251</v>
      </c>
      <c r="B2252" t="str">
        <f>VLOOKUP($A2252,'Customer Names'!$A$2:$D$2336,3,FALSE)</f>
        <v>Natalie</v>
      </c>
      <c r="C2252" s="16">
        <f>VLOOKUP($A2252,'Medical Examinations'!$A$2:$J$2336,2,FALSE)</f>
        <v>16.13</v>
      </c>
      <c r="D2252" s="16">
        <f>VLOOKUP($A2252,'Medical Examinations'!$A$2:$J$2336,3,FALSE)</f>
        <v>5.56</v>
      </c>
      <c r="E2252" t="str">
        <f>VLOOKUP($A2252,'Medical Examinations'!$A$2:$J$2336,4,FALSE)</f>
        <v>No</v>
      </c>
      <c r="F2252" t="str">
        <f>VLOOKUP($A2252,'Medical Examinations'!$A$2:$J$2336,5,FALSE)</f>
        <v>yes</v>
      </c>
      <c r="G2252" t="str">
        <f>VLOOKUP($A2252,'Medical Examinations'!$A$2:$J$2336,6,FALSE)</f>
        <v>No</v>
      </c>
      <c r="H2252" s="17">
        <f>VLOOKUP($A2252,'Medical Examinations'!$A$2:$J$2336,7,FALSE)</f>
        <v>1</v>
      </c>
      <c r="I2252" t="str">
        <f>VLOOKUP($A2252,'Medical Examinations'!$A$2:$J$2336,8,FALSE)</f>
        <v>No</v>
      </c>
      <c r="J2252" t="str">
        <f>VLOOKUP($A2252,'Medical Examinations'!$A$2:$J$2336,9,FALSE)</f>
        <v>Underweight</v>
      </c>
      <c r="K2252" t="str">
        <f>VLOOKUP($A2252,'Medical Examinations'!$A$2:$J$2336,10,FALSE)</f>
        <v>Normal</v>
      </c>
      <c r="L2252" s="18">
        <f>VLOOKUP($A2252,'Hospitalisation Details'!$A$2:$H$2345,2,FALSE)</f>
        <v>36703</v>
      </c>
      <c r="M2252" s="13">
        <f>VLOOKUP($A2252,'Hospitalisation Details'!$A$2:$H$2345,4,FALSE)</f>
        <v>1286</v>
      </c>
      <c r="N2252" t="str">
        <f>VLOOKUP($A2252,'Hospitalisation Details'!$A$2:$H$2345,5,FALSE)</f>
        <v>tier - 2</v>
      </c>
      <c r="O2252" t="str">
        <f>VLOOKUP($A2252,'Hospitalisation Details'!$A$2:$H$2345,6,FALSE)</f>
        <v>tier - 2</v>
      </c>
      <c r="P2252" t="str">
        <f>VLOOKUP($A2252,'Hospitalisation Details'!$A$2:$H$2345,7,FALSE)</f>
        <v>R1013</v>
      </c>
      <c r="Q2252" s="17">
        <f>VLOOKUP($A2252,'Hospitalisation Details'!$A$2:$H$2345,8,FALSE)</f>
        <v>22</v>
      </c>
    </row>
    <row r="2253" spans="1:17" x14ac:dyDescent="0.25">
      <c r="A2253" t="str">
        <f>'Customer Names'!A2253</f>
        <v>Id2252</v>
      </c>
      <c r="B2253" t="str">
        <f>VLOOKUP($A2253,'Customer Names'!$A$2:$D$2336,3,FALSE)</f>
        <v>Christopher</v>
      </c>
      <c r="C2253" s="16">
        <f>VLOOKUP($A2253,'Medical Examinations'!$A$2:$J$2336,2,FALSE)</f>
        <v>24.09</v>
      </c>
      <c r="D2253" s="16">
        <f>VLOOKUP($A2253,'Medical Examinations'!$A$2:$J$2336,3,FALSE)</f>
        <v>4.0999999999999996</v>
      </c>
      <c r="E2253" t="str">
        <f>VLOOKUP($A2253,'Medical Examinations'!$A$2:$J$2336,4,FALSE)</f>
        <v>No</v>
      </c>
      <c r="F2253" t="str">
        <f>VLOOKUP($A2253,'Medical Examinations'!$A$2:$J$2336,5,FALSE)</f>
        <v>yes</v>
      </c>
      <c r="G2253" t="str">
        <f>VLOOKUP($A2253,'Medical Examinations'!$A$2:$J$2336,6,FALSE)</f>
        <v>No</v>
      </c>
      <c r="H2253" s="17">
        <f>VLOOKUP($A2253,'Medical Examinations'!$A$2:$J$2336,7,FALSE)</f>
        <v>1</v>
      </c>
      <c r="I2253" t="str">
        <f>VLOOKUP($A2253,'Medical Examinations'!$A$2:$J$2336,8,FALSE)</f>
        <v>No</v>
      </c>
      <c r="J2253" t="str">
        <f>VLOOKUP($A2253,'Medical Examinations'!$A$2:$J$2336,9,FALSE)</f>
        <v>Normal Weight</v>
      </c>
      <c r="K2253" t="str">
        <f>VLOOKUP($A2253,'Medical Examinations'!$A$2:$J$2336,10,FALSE)</f>
        <v>Normal</v>
      </c>
      <c r="L2253" s="18">
        <f>VLOOKUP($A2253,'Hospitalisation Details'!$A$2:$H$2345,2,FALSE)</f>
        <v>38196</v>
      </c>
      <c r="M2253" s="13">
        <f>VLOOKUP($A2253,'Hospitalisation Details'!$A$2:$H$2345,4,FALSE)</f>
        <v>1285</v>
      </c>
      <c r="N2253" t="str">
        <f>VLOOKUP($A2253,'Hospitalisation Details'!$A$2:$H$2345,5,FALSE)</f>
        <v>tier - 2</v>
      </c>
      <c r="O2253" t="str">
        <f>VLOOKUP($A2253,'Hospitalisation Details'!$A$2:$H$2345,6,FALSE)</f>
        <v>tier - 3</v>
      </c>
      <c r="P2253" t="str">
        <f>VLOOKUP($A2253,'Hospitalisation Details'!$A$2:$H$2345,7,FALSE)</f>
        <v>R1013</v>
      </c>
      <c r="Q2253" s="17">
        <f>VLOOKUP($A2253,'Hospitalisation Details'!$A$2:$H$2345,8,FALSE)</f>
        <v>18</v>
      </c>
    </row>
    <row r="2254" spans="1:17" x14ac:dyDescent="0.25">
      <c r="A2254" t="str">
        <f>'Customer Names'!A2254</f>
        <v>Id2253</v>
      </c>
      <c r="B2254" t="str">
        <f>VLOOKUP($A2254,'Customer Names'!$A$2:$D$2336,3,FALSE)</f>
        <v>Sonja</v>
      </c>
      <c r="C2254" s="16">
        <f>VLOOKUP($A2254,'Medical Examinations'!$A$2:$J$2336,2,FALSE)</f>
        <v>19.43</v>
      </c>
      <c r="D2254" s="16">
        <f>VLOOKUP($A2254,'Medical Examinations'!$A$2:$J$2336,3,FALSE)</f>
        <v>5.85</v>
      </c>
      <c r="E2254" t="str">
        <f>VLOOKUP($A2254,'Medical Examinations'!$A$2:$J$2336,4,FALSE)</f>
        <v>No</v>
      </c>
      <c r="F2254" t="str">
        <f>VLOOKUP($A2254,'Medical Examinations'!$A$2:$J$2336,5,FALSE)</f>
        <v>yes</v>
      </c>
      <c r="G2254" t="str">
        <f>VLOOKUP($A2254,'Medical Examinations'!$A$2:$J$2336,6,FALSE)</f>
        <v>No</v>
      </c>
      <c r="H2254" s="17">
        <f>VLOOKUP($A2254,'Medical Examinations'!$A$2:$J$2336,7,FALSE)</f>
        <v>1</v>
      </c>
      <c r="I2254" t="str">
        <f>VLOOKUP($A2254,'Medical Examinations'!$A$2:$J$2336,8,FALSE)</f>
        <v>No</v>
      </c>
      <c r="J2254" t="str">
        <f>VLOOKUP($A2254,'Medical Examinations'!$A$2:$J$2336,9,FALSE)</f>
        <v>Normal Weight</v>
      </c>
      <c r="K2254" t="str">
        <f>VLOOKUP($A2254,'Medical Examinations'!$A$2:$J$2336,10,FALSE)</f>
        <v>Prediabetes</v>
      </c>
      <c r="L2254" s="18">
        <f>VLOOKUP($A2254,'Hospitalisation Details'!$A$2:$H$2345,2,FALSE)</f>
        <v>38260</v>
      </c>
      <c r="M2254" s="13">
        <f>VLOOKUP($A2254,'Hospitalisation Details'!$A$2:$H$2345,4,FALSE)</f>
        <v>1283</v>
      </c>
      <c r="N2254" t="str">
        <f>VLOOKUP($A2254,'Hospitalisation Details'!$A$2:$H$2345,5,FALSE)</f>
        <v>tier - 2</v>
      </c>
      <c r="O2254" t="str">
        <f>VLOOKUP($A2254,'Hospitalisation Details'!$A$2:$H$2345,6,FALSE)</f>
        <v>tier - 1</v>
      </c>
      <c r="P2254" t="str">
        <f>VLOOKUP($A2254,'Hospitalisation Details'!$A$2:$H$2345,7,FALSE)</f>
        <v>R1013</v>
      </c>
      <c r="Q2254" s="17">
        <f>VLOOKUP($A2254,'Hospitalisation Details'!$A$2:$H$2345,8,FALSE)</f>
        <v>18</v>
      </c>
    </row>
    <row r="2255" spans="1:17" x14ac:dyDescent="0.25">
      <c r="A2255" t="str">
        <f>'Customer Names'!A2255</f>
        <v>Id2254</v>
      </c>
      <c r="B2255" t="str">
        <f>VLOOKUP($A2255,'Customer Names'!$A$2:$D$2336,3,FALSE)</f>
        <v>Alexandra</v>
      </c>
      <c r="C2255" s="16">
        <f>VLOOKUP($A2255,'Medical Examinations'!$A$2:$J$2336,2,FALSE)</f>
        <v>15.22</v>
      </c>
      <c r="D2255" s="16">
        <f>VLOOKUP($A2255,'Medical Examinations'!$A$2:$J$2336,3,FALSE)</f>
        <v>4.92</v>
      </c>
      <c r="E2255" t="str">
        <f>VLOOKUP($A2255,'Medical Examinations'!$A$2:$J$2336,4,FALSE)</f>
        <v>yes</v>
      </c>
      <c r="F2255" t="str">
        <f>VLOOKUP($A2255,'Medical Examinations'!$A$2:$J$2336,5,FALSE)</f>
        <v>No</v>
      </c>
      <c r="G2255" t="str">
        <f>VLOOKUP($A2255,'Medical Examinations'!$A$2:$J$2336,6,FALSE)</f>
        <v>Yes</v>
      </c>
      <c r="H2255" s="17">
        <f>VLOOKUP($A2255,'Medical Examinations'!$A$2:$J$2336,7,FALSE)</f>
        <v>1</v>
      </c>
      <c r="I2255" t="str">
        <f>VLOOKUP($A2255,'Medical Examinations'!$A$2:$J$2336,8,FALSE)</f>
        <v>No</v>
      </c>
      <c r="J2255" t="str">
        <f>VLOOKUP($A2255,'Medical Examinations'!$A$2:$J$2336,9,FALSE)</f>
        <v>Underweight</v>
      </c>
      <c r="K2255" t="str">
        <f>VLOOKUP($A2255,'Medical Examinations'!$A$2:$J$2336,10,FALSE)</f>
        <v>Normal</v>
      </c>
      <c r="L2255" s="18">
        <f>VLOOKUP($A2255,'Hospitalisation Details'!$A$2:$H$2345,2,FALSE)</f>
        <v>35729</v>
      </c>
      <c r="M2255" s="13">
        <f>VLOOKUP($A2255,'Hospitalisation Details'!$A$2:$H$2345,4,FALSE)</f>
        <v>1276</v>
      </c>
      <c r="N2255" t="str">
        <f>VLOOKUP($A2255,'Hospitalisation Details'!$A$2:$H$2345,5,FALSE)</f>
        <v>tier - 2</v>
      </c>
      <c r="O2255" t="str">
        <f>VLOOKUP($A2255,'Hospitalisation Details'!$A$2:$H$2345,6,FALSE)</f>
        <v>tier - 2</v>
      </c>
      <c r="P2255" t="str">
        <f>VLOOKUP($A2255,'Hospitalisation Details'!$A$2:$H$2345,7,FALSE)</f>
        <v>R1012</v>
      </c>
      <c r="Q2255" s="17">
        <f>VLOOKUP($A2255,'Hospitalisation Details'!$A$2:$H$2345,8,FALSE)</f>
        <v>25</v>
      </c>
    </row>
    <row r="2256" spans="1:17" x14ac:dyDescent="0.25">
      <c r="A2256" t="str">
        <f>'Customer Names'!A2256</f>
        <v>Id2255</v>
      </c>
      <c r="B2256" t="str">
        <f>VLOOKUP($A2256,'Customer Names'!$A$2:$D$2336,3,FALSE)</f>
        <v>Martha L.</v>
      </c>
      <c r="C2256" s="16">
        <f>VLOOKUP($A2256,'Medical Examinations'!$A$2:$J$2336,2,FALSE)</f>
        <v>20.72</v>
      </c>
      <c r="D2256" s="16">
        <f>VLOOKUP($A2256,'Medical Examinations'!$A$2:$J$2336,3,FALSE)</f>
        <v>9.4600000000000009</v>
      </c>
      <c r="E2256" t="str">
        <f>VLOOKUP($A2256,'Medical Examinations'!$A$2:$J$2336,4,FALSE)</f>
        <v>No</v>
      </c>
      <c r="F2256" t="str">
        <f>VLOOKUP($A2256,'Medical Examinations'!$A$2:$J$2336,5,FALSE)</f>
        <v>No</v>
      </c>
      <c r="G2256" t="str">
        <f>VLOOKUP($A2256,'Medical Examinations'!$A$2:$J$2336,6,FALSE)</f>
        <v>No</v>
      </c>
      <c r="H2256" s="17">
        <f>VLOOKUP($A2256,'Medical Examinations'!$A$2:$J$2336,7,FALSE)</f>
        <v>0</v>
      </c>
      <c r="I2256" t="str">
        <f>VLOOKUP($A2256,'Medical Examinations'!$A$2:$J$2336,8,FALSE)</f>
        <v>No</v>
      </c>
      <c r="J2256" t="str">
        <f>VLOOKUP($A2256,'Medical Examinations'!$A$2:$J$2336,9,FALSE)</f>
        <v>Normal Weight</v>
      </c>
      <c r="K2256" t="str">
        <f>VLOOKUP($A2256,'Medical Examinations'!$A$2:$J$2336,10,FALSE)</f>
        <v>Diabetes</v>
      </c>
      <c r="L2256" s="18">
        <f>VLOOKUP($A2256,'Hospitalisation Details'!$A$2:$H$2345,2,FALSE)</f>
        <v>37594</v>
      </c>
      <c r="M2256" s="13">
        <f>VLOOKUP($A2256,'Hospitalisation Details'!$A$2:$H$2345,4,FALSE)</f>
        <v>1267</v>
      </c>
      <c r="N2256" t="str">
        <f>VLOOKUP($A2256,'Hospitalisation Details'!$A$2:$H$2345,5,FALSE)</f>
        <v>tier - 2</v>
      </c>
      <c r="O2256" t="str">
        <f>VLOOKUP($A2256,'Hospitalisation Details'!$A$2:$H$2345,6,FALSE)</f>
        <v>tier - 1</v>
      </c>
      <c r="P2256" t="str">
        <f>VLOOKUP($A2256,'Hospitalisation Details'!$A$2:$H$2345,7,FALSE)</f>
        <v>R1013</v>
      </c>
      <c r="Q2256" s="17">
        <f>VLOOKUP($A2256,'Hospitalisation Details'!$A$2:$H$2345,8,FALSE)</f>
        <v>20</v>
      </c>
    </row>
    <row r="2257" spans="1:17" x14ac:dyDescent="0.25">
      <c r="A2257" t="str">
        <f>'Customer Names'!A2257</f>
        <v>Id2256</v>
      </c>
      <c r="B2257" t="str">
        <f>VLOOKUP($A2257,'Customer Names'!$A$2:$D$2336,3,FALSE)</f>
        <v>Ryan C.</v>
      </c>
      <c r="C2257" s="16">
        <f>VLOOKUP($A2257,'Medical Examinations'!$A$2:$J$2336,2,FALSE)</f>
        <v>35.4</v>
      </c>
      <c r="D2257" s="16">
        <f>VLOOKUP($A2257,'Medical Examinations'!$A$2:$J$2336,3,FALSE)</f>
        <v>5.94</v>
      </c>
      <c r="E2257" t="str">
        <f>VLOOKUP($A2257,'Medical Examinations'!$A$2:$J$2336,4,FALSE)</f>
        <v>No</v>
      </c>
      <c r="F2257" t="str">
        <f>VLOOKUP($A2257,'Medical Examinations'!$A$2:$J$2336,5,FALSE)</f>
        <v>No</v>
      </c>
      <c r="G2257" t="str">
        <f>VLOOKUP($A2257,'Medical Examinations'!$A$2:$J$2336,6,FALSE)</f>
        <v>Yes</v>
      </c>
      <c r="H2257" s="17">
        <f>VLOOKUP($A2257,'Medical Examinations'!$A$2:$J$2336,7,FALSE)</f>
        <v>1</v>
      </c>
      <c r="I2257" t="str">
        <f>VLOOKUP($A2257,'Medical Examinations'!$A$2:$J$2336,8,FALSE)</f>
        <v>No</v>
      </c>
      <c r="J2257" t="str">
        <f>VLOOKUP($A2257,'Medical Examinations'!$A$2:$J$2336,9,FALSE)</f>
        <v>Obesity</v>
      </c>
      <c r="K2257" t="str">
        <f>VLOOKUP($A2257,'Medical Examinations'!$A$2:$J$2336,10,FALSE)</f>
        <v>Prediabetes</v>
      </c>
      <c r="L2257" s="18">
        <f>VLOOKUP($A2257,'Hospitalisation Details'!$A$2:$H$2345,2,FALSE)</f>
        <v>37946</v>
      </c>
      <c r="M2257" s="13">
        <f>VLOOKUP($A2257,'Hospitalisation Details'!$A$2:$H$2345,4,FALSE)</f>
        <v>1263.25</v>
      </c>
      <c r="N2257" t="str">
        <f>VLOOKUP($A2257,'Hospitalisation Details'!$A$2:$H$2345,5,FALSE)</f>
        <v>tier - 2</v>
      </c>
      <c r="O2257" t="str">
        <f>VLOOKUP($A2257,'Hospitalisation Details'!$A$2:$H$2345,6,FALSE)</f>
        <v>tier - 3</v>
      </c>
      <c r="P2257" t="str">
        <f>VLOOKUP($A2257,'Hospitalisation Details'!$A$2:$H$2345,7,FALSE)</f>
        <v>R1011</v>
      </c>
      <c r="Q2257" s="17">
        <f>VLOOKUP($A2257,'Hospitalisation Details'!$A$2:$H$2345,8,FALSE)</f>
        <v>19</v>
      </c>
    </row>
    <row r="2258" spans="1:17" x14ac:dyDescent="0.25">
      <c r="A2258" t="str">
        <f>'Customer Names'!A2258</f>
        <v>Id2257</v>
      </c>
      <c r="B2258" t="str">
        <f>VLOOKUP($A2258,'Customer Names'!$A$2:$D$2336,3,FALSE)</f>
        <v>Cliff</v>
      </c>
      <c r="C2258" s="16">
        <f>VLOOKUP($A2258,'Medical Examinations'!$A$2:$J$2336,2,FALSE)</f>
        <v>34.4</v>
      </c>
      <c r="D2258" s="16">
        <f>VLOOKUP($A2258,'Medical Examinations'!$A$2:$J$2336,3,FALSE)</f>
        <v>5.7</v>
      </c>
      <c r="E2258" t="str">
        <f>VLOOKUP($A2258,'Medical Examinations'!$A$2:$J$2336,4,FALSE)</f>
        <v>No</v>
      </c>
      <c r="F2258" t="str">
        <f>VLOOKUP($A2258,'Medical Examinations'!$A$2:$J$2336,5,FALSE)</f>
        <v>No</v>
      </c>
      <c r="G2258" t="str">
        <f>VLOOKUP($A2258,'Medical Examinations'!$A$2:$J$2336,6,FALSE)</f>
        <v>Yes</v>
      </c>
      <c r="H2258" s="17">
        <f>VLOOKUP($A2258,'Medical Examinations'!$A$2:$J$2336,7,FALSE)</f>
        <v>1</v>
      </c>
      <c r="I2258" t="str">
        <f>VLOOKUP($A2258,'Medical Examinations'!$A$2:$J$2336,8,FALSE)</f>
        <v>No</v>
      </c>
      <c r="J2258" t="str">
        <f>VLOOKUP($A2258,'Medical Examinations'!$A$2:$J$2336,9,FALSE)</f>
        <v>Obesity</v>
      </c>
      <c r="K2258" t="str">
        <f>VLOOKUP($A2258,'Medical Examinations'!$A$2:$J$2336,10,FALSE)</f>
        <v>Prediabetes</v>
      </c>
      <c r="L2258" s="18">
        <f>VLOOKUP($A2258,'Hospitalisation Details'!$A$2:$H$2345,2,FALSE)</f>
        <v>37848</v>
      </c>
      <c r="M2258" s="13">
        <f>VLOOKUP($A2258,'Hospitalisation Details'!$A$2:$H$2345,4,FALSE)</f>
        <v>1261.8599999999999</v>
      </c>
      <c r="N2258" t="str">
        <f>VLOOKUP($A2258,'Hospitalisation Details'!$A$2:$H$2345,5,FALSE)</f>
        <v>tier - 2</v>
      </c>
      <c r="O2258" t="str">
        <f>VLOOKUP($A2258,'Hospitalisation Details'!$A$2:$H$2345,6,FALSE)</f>
        <v>tier - 3</v>
      </c>
      <c r="P2258" t="str">
        <f>VLOOKUP($A2258,'Hospitalisation Details'!$A$2:$H$2345,7,FALSE)</f>
        <v>R1011</v>
      </c>
      <c r="Q2258" s="17">
        <f>VLOOKUP($A2258,'Hospitalisation Details'!$A$2:$H$2345,8,FALSE)</f>
        <v>19</v>
      </c>
    </row>
    <row r="2259" spans="1:17" x14ac:dyDescent="0.25">
      <c r="A2259" t="str">
        <f>'Customer Names'!A2259</f>
        <v>Id2258</v>
      </c>
      <c r="B2259" t="str">
        <f>VLOOKUP($A2259,'Customer Names'!$A$2:$D$2336,3,FALSE)</f>
        <v>Blue</v>
      </c>
      <c r="C2259" s="16">
        <f>VLOOKUP($A2259,'Medical Examinations'!$A$2:$J$2336,2,FALSE)</f>
        <v>34.1</v>
      </c>
      <c r="D2259" s="16">
        <f>VLOOKUP($A2259,'Medical Examinations'!$A$2:$J$2336,3,FALSE)</f>
        <v>4.13</v>
      </c>
      <c r="E2259" t="str">
        <f>VLOOKUP($A2259,'Medical Examinations'!$A$2:$J$2336,4,FALSE)</f>
        <v>No</v>
      </c>
      <c r="F2259" t="str">
        <f>VLOOKUP($A2259,'Medical Examinations'!$A$2:$J$2336,5,FALSE)</f>
        <v>No</v>
      </c>
      <c r="G2259" t="str">
        <f>VLOOKUP($A2259,'Medical Examinations'!$A$2:$J$2336,6,FALSE)</f>
        <v>Yes</v>
      </c>
      <c r="H2259" s="17">
        <f>VLOOKUP($A2259,'Medical Examinations'!$A$2:$J$2336,7,FALSE)</f>
        <v>1</v>
      </c>
      <c r="I2259" t="str">
        <f>VLOOKUP($A2259,'Medical Examinations'!$A$2:$J$2336,8,FALSE)</f>
        <v>No</v>
      </c>
      <c r="J2259" t="str">
        <f>VLOOKUP($A2259,'Medical Examinations'!$A$2:$J$2336,9,FALSE)</f>
        <v>Obesity</v>
      </c>
      <c r="K2259" t="str">
        <f>VLOOKUP($A2259,'Medical Examinations'!$A$2:$J$2336,10,FALSE)</f>
        <v>Normal</v>
      </c>
      <c r="L2259" s="18">
        <f>VLOOKUP($A2259,'Hospitalisation Details'!$A$2:$H$2345,2,FALSE)</f>
        <v>37924</v>
      </c>
      <c r="M2259" s="13">
        <f>VLOOKUP($A2259,'Hospitalisation Details'!$A$2:$H$2345,4,FALSE)</f>
        <v>1261.44</v>
      </c>
      <c r="N2259" t="str">
        <f>VLOOKUP($A2259,'Hospitalisation Details'!$A$2:$H$2345,5,FALSE)</f>
        <v>tier - 2</v>
      </c>
      <c r="O2259" t="str">
        <f>VLOOKUP($A2259,'Hospitalisation Details'!$A$2:$H$2345,6,FALSE)</f>
        <v>tier - 3</v>
      </c>
      <c r="P2259" t="str">
        <f>VLOOKUP($A2259,'Hospitalisation Details'!$A$2:$H$2345,7,FALSE)</f>
        <v>R1011</v>
      </c>
      <c r="Q2259" s="17">
        <f>VLOOKUP($A2259,'Hospitalisation Details'!$A$2:$H$2345,8,FALSE)</f>
        <v>19</v>
      </c>
    </row>
    <row r="2260" spans="1:17" x14ac:dyDescent="0.25">
      <c r="A2260" t="str">
        <f>'Customer Names'!A2260</f>
        <v>Id2259</v>
      </c>
      <c r="B2260" t="str">
        <f>VLOOKUP($A2260,'Customer Names'!$A$2:$D$2336,3,FALSE)</f>
        <v>Jeffrey M</v>
      </c>
      <c r="C2260" s="16">
        <f>VLOOKUP($A2260,'Medical Examinations'!$A$2:$J$2336,2,FALSE)</f>
        <v>30.4</v>
      </c>
      <c r="D2260" s="16">
        <f>VLOOKUP($A2260,'Medical Examinations'!$A$2:$J$2336,3,FALSE)</f>
        <v>4.7699999999999996</v>
      </c>
      <c r="E2260" t="str">
        <f>VLOOKUP($A2260,'Medical Examinations'!$A$2:$J$2336,4,FALSE)</f>
        <v>No</v>
      </c>
      <c r="F2260" t="str">
        <f>VLOOKUP($A2260,'Medical Examinations'!$A$2:$J$2336,5,FALSE)</f>
        <v>No</v>
      </c>
      <c r="G2260" t="str">
        <f>VLOOKUP($A2260,'Medical Examinations'!$A$2:$J$2336,6,FALSE)</f>
        <v>Yes</v>
      </c>
      <c r="H2260" s="17">
        <f>VLOOKUP($A2260,'Medical Examinations'!$A$2:$J$2336,7,FALSE)</f>
        <v>1</v>
      </c>
      <c r="I2260" t="str">
        <f>VLOOKUP($A2260,'Medical Examinations'!$A$2:$J$2336,8,FALSE)</f>
        <v>No</v>
      </c>
      <c r="J2260" t="str">
        <f>VLOOKUP($A2260,'Medical Examinations'!$A$2:$J$2336,9,FALSE)</f>
        <v>Obesity</v>
      </c>
      <c r="K2260" t="str">
        <f>VLOOKUP($A2260,'Medical Examinations'!$A$2:$J$2336,10,FALSE)</f>
        <v>Normal</v>
      </c>
      <c r="L2260" s="18">
        <f>VLOOKUP($A2260,'Hospitalisation Details'!$A$2:$H$2345,2,FALSE)</f>
        <v>37907</v>
      </c>
      <c r="M2260" s="13">
        <f>VLOOKUP($A2260,'Hospitalisation Details'!$A$2:$H$2345,4,FALSE)</f>
        <v>1256.3</v>
      </c>
      <c r="N2260" t="str">
        <f>VLOOKUP($A2260,'Hospitalisation Details'!$A$2:$H$2345,5,FALSE)</f>
        <v>tier - 2</v>
      </c>
      <c r="O2260" t="str">
        <f>VLOOKUP($A2260,'Hospitalisation Details'!$A$2:$H$2345,6,FALSE)</f>
        <v>tier - 3</v>
      </c>
      <c r="P2260" t="str">
        <f>VLOOKUP($A2260,'Hospitalisation Details'!$A$2:$H$2345,7,FALSE)</f>
        <v>R1011</v>
      </c>
      <c r="Q2260" s="17">
        <f>VLOOKUP($A2260,'Hospitalisation Details'!$A$2:$H$2345,8,FALSE)</f>
        <v>19</v>
      </c>
    </row>
    <row r="2261" spans="1:17" x14ac:dyDescent="0.25">
      <c r="A2261" t="str">
        <f>'Customer Names'!A2261</f>
        <v>Id2260</v>
      </c>
      <c r="B2261" t="str">
        <f>VLOOKUP($A2261,'Customer Names'!$A$2:$D$2336,3,FALSE)</f>
        <v>Andrew</v>
      </c>
      <c r="C2261" s="16">
        <f>VLOOKUP($A2261,'Medical Examinations'!$A$2:$J$2336,2,FALSE)</f>
        <v>28.7</v>
      </c>
      <c r="D2261" s="16">
        <f>VLOOKUP($A2261,'Medical Examinations'!$A$2:$J$2336,3,FALSE)</f>
        <v>4.99</v>
      </c>
      <c r="E2261" t="str">
        <f>VLOOKUP($A2261,'Medical Examinations'!$A$2:$J$2336,4,FALSE)</f>
        <v>No</v>
      </c>
      <c r="F2261" t="str">
        <f>VLOOKUP($A2261,'Medical Examinations'!$A$2:$J$2336,5,FALSE)</f>
        <v>No</v>
      </c>
      <c r="G2261" t="str">
        <f>VLOOKUP($A2261,'Medical Examinations'!$A$2:$J$2336,6,FALSE)</f>
        <v>Yes</v>
      </c>
      <c r="H2261" s="17">
        <f>VLOOKUP($A2261,'Medical Examinations'!$A$2:$J$2336,7,FALSE)</f>
        <v>1</v>
      </c>
      <c r="I2261" t="str">
        <f>VLOOKUP($A2261,'Medical Examinations'!$A$2:$J$2336,8,FALSE)</f>
        <v>No</v>
      </c>
      <c r="J2261" t="str">
        <f>VLOOKUP($A2261,'Medical Examinations'!$A$2:$J$2336,9,FALSE)</f>
        <v>Overweight</v>
      </c>
      <c r="K2261" t="str">
        <f>VLOOKUP($A2261,'Medical Examinations'!$A$2:$J$2336,10,FALSE)</f>
        <v>Normal</v>
      </c>
      <c r="L2261" s="18">
        <f>VLOOKUP($A2261,'Hospitalisation Details'!$A$2:$H$2345,2,FALSE)</f>
        <v>37965</v>
      </c>
      <c r="M2261" s="13">
        <f>VLOOKUP($A2261,'Hospitalisation Details'!$A$2:$H$2345,4,FALSE)</f>
        <v>1253.94</v>
      </c>
      <c r="N2261" t="str">
        <f>VLOOKUP($A2261,'Hospitalisation Details'!$A$2:$H$2345,5,FALSE)</f>
        <v>tier - 2</v>
      </c>
      <c r="O2261" t="str">
        <f>VLOOKUP($A2261,'Hospitalisation Details'!$A$2:$H$2345,6,FALSE)</f>
        <v>tier - 2</v>
      </c>
      <c r="P2261" t="str">
        <f>VLOOKUP($A2261,'Hospitalisation Details'!$A$2:$H$2345,7,FALSE)</f>
        <v>R1011</v>
      </c>
      <c r="Q2261" s="17">
        <f>VLOOKUP($A2261,'Hospitalisation Details'!$A$2:$H$2345,8,FALSE)</f>
        <v>19</v>
      </c>
    </row>
    <row r="2262" spans="1:17" x14ac:dyDescent="0.25">
      <c r="A2262" t="str">
        <f>'Customer Names'!A2262</f>
        <v>Id2261</v>
      </c>
      <c r="B2262" t="str">
        <f>VLOOKUP($A2262,'Customer Names'!$A$2:$D$2336,3,FALSE)</f>
        <v>Julia</v>
      </c>
      <c r="C2262" s="16">
        <f>VLOOKUP($A2262,'Medical Examinations'!$A$2:$J$2336,2,FALSE)</f>
        <v>17.440000000000001</v>
      </c>
      <c r="D2262" s="16">
        <f>VLOOKUP($A2262,'Medical Examinations'!$A$2:$J$2336,3,FALSE)</f>
        <v>4.42</v>
      </c>
      <c r="E2262" t="str">
        <f>VLOOKUP($A2262,'Medical Examinations'!$A$2:$J$2336,4,FALSE)</f>
        <v>yes</v>
      </c>
      <c r="F2262" t="str">
        <f>VLOOKUP($A2262,'Medical Examinations'!$A$2:$J$2336,5,FALSE)</f>
        <v>No</v>
      </c>
      <c r="G2262" t="str">
        <f>VLOOKUP($A2262,'Medical Examinations'!$A$2:$J$2336,6,FALSE)</f>
        <v>Yes</v>
      </c>
      <c r="H2262" s="17">
        <f>VLOOKUP($A2262,'Medical Examinations'!$A$2:$J$2336,7,FALSE)</f>
        <v>1</v>
      </c>
      <c r="I2262" t="str">
        <f>VLOOKUP($A2262,'Medical Examinations'!$A$2:$J$2336,8,FALSE)</f>
        <v>No</v>
      </c>
      <c r="J2262" t="str">
        <f>VLOOKUP($A2262,'Medical Examinations'!$A$2:$J$2336,9,FALSE)</f>
        <v>Underweight</v>
      </c>
      <c r="K2262" t="str">
        <f>VLOOKUP($A2262,'Medical Examinations'!$A$2:$J$2336,10,FALSE)</f>
        <v>Normal</v>
      </c>
      <c r="L2262" s="18">
        <f>VLOOKUP($A2262,'Hospitalisation Details'!$A$2:$H$2345,2,FALSE)</f>
        <v>35738</v>
      </c>
      <c r="M2262" s="13">
        <f>VLOOKUP($A2262,'Hospitalisation Details'!$A$2:$H$2345,4,FALSE)</f>
        <v>1253</v>
      </c>
      <c r="N2262" t="str">
        <f>VLOOKUP($A2262,'Hospitalisation Details'!$A$2:$H$2345,5,FALSE)</f>
        <v>tier - 2</v>
      </c>
      <c r="O2262" t="str">
        <f>VLOOKUP($A2262,'Hospitalisation Details'!$A$2:$H$2345,6,FALSE)</f>
        <v>tier - 2</v>
      </c>
      <c r="P2262" t="str">
        <f>VLOOKUP($A2262,'Hospitalisation Details'!$A$2:$H$2345,7,FALSE)</f>
        <v>R1013</v>
      </c>
      <c r="Q2262" s="17">
        <f>VLOOKUP($A2262,'Hospitalisation Details'!$A$2:$H$2345,8,FALSE)</f>
        <v>25</v>
      </c>
    </row>
    <row r="2263" spans="1:17" x14ac:dyDescent="0.25">
      <c r="A2263" t="str">
        <f>'Customer Names'!A2263</f>
        <v>Id2262</v>
      </c>
      <c r="B2263" t="str">
        <f>VLOOKUP($A2263,'Customer Names'!$A$2:$D$2336,3,FALSE)</f>
        <v>Daniel</v>
      </c>
      <c r="C2263" s="16">
        <f>VLOOKUP($A2263,'Medical Examinations'!$A$2:$J$2336,2,FALSE)</f>
        <v>27.6</v>
      </c>
      <c r="D2263" s="16">
        <f>VLOOKUP($A2263,'Medical Examinations'!$A$2:$J$2336,3,FALSE)</f>
        <v>4.01</v>
      </c>
      <c r="E2263" t="str">
        <f>VLOOKUP($A2263,'Medical Examinations'!$A$2:$J$2336,4,FALSE)</f>
        <v>No</v>
      </c>
      <c r="F2263" t="str">
        <f>VLOOKUP($A2263,'Medical Examinations'!$A$2:$J$2336,5,FALSE)</f>
        <v>No</v>
      </c>
      <c r="G2263" t="str">
        <f>VLOOKUP($A2263,'Medical Examinations'!$A$2:$J$2336,6,FALSE)</f>
        <v>Yes</v>
      </c>
      <c r="H2263" s="17">
        <f>VLOOKUP($A2263,'Medical Examinations'!$A$2:$J$2336,7,FALSE)</f>
        <v>1</v>
      </c>
      <c r="I2263" t="str">
        <f>VLOOKUP($A2263,'Medical Examinations'!$A$2:$J$2336,8,FALSE)</f>
        <v>No</v>
      </c>
      <c r="J2263" t="str">
        <f>VLOOKUP($A2263,'Medical Examinations'!$A$2:$J$2336,9,FALSE)</f>
        <v>Overweight</v>
      </c>
      <c r="K2263" t="str">
        <f>VLOOKUP($A2263,'Medical Examinations'!$A$2:$J$2336,10,FALSE)</f>
        <v>Normal</v>
      </c>
      <c r="L2263" s="18">
        <f>VLOOKUP($A2263,'Hospitalisation Details'!$A$2:$H$2345,2,FALSE)</f>
        <v>37879</v>
      </c>
      <c r="M2263" s="13">
        <f>VLOOKUP($A2263,'Hospitalisation Details'!$A$2:$H$2345,4,FALSE)</f>
        <v>1252.4100000000001</v>
      </c>
      <c r="N2263" t="str">
        <f>VLOOKUP($A2263,'Hospitalisation Details'!$A$2:$H$2345,5,FALSE)</f>
        <v>tier - 2</v>
      </c>
      <c r="O2263" t="str">
        <f>VLOOKUP($A2263,'Hospitalisation Details'!$A$2:$H$2345,6,FALSE)</f>
        <v>tier - 3</v>
      </c>
      <c r="P2263" t="str">
        <f>VLOOKUP($A2263,'Hospitalisation Details'!$A$2:$H$2345,7,FALSE)</f>
        <v>R1011</v>
      </c>
      <c r="Q2263" s="17">
        <f>VLOOKUP($A2263,'Hospitalisation Details'!$A$2:$H$2345,8,FALSE)</f>
        <v>19</v>
      </c>
    </row>
    <row r="2264" spans="1:17" x14ac:dyDescent="0.25">
      <c r="A2264" t="str">
        <f>'Customer Names'!A2264</f>
        <v>Id2263</v>
      </c>
      <c r="B2264" t="str">
        <f>VLOOKUP($A2264,'Customer Names'!$A$2:$D$2336,3,FALSE)</f>
        <v>Jaime</v>
      </c>
      <c r="C2264" s="16">
        <f>VLOOKUP($A2264,'Medical Examinations'!$A$2:$J$2336,2,FALSE)</f>
        <v>20.7</v>
      </c>
      <c r="D2264" s="16">
        <f>VLOOKUP($A2264,'Medical Examinations'!$A$2:$J$2336,3,FALSE)</f>
        <v>4.49</v>
      </c>
      <c r="E2264" t="str">
        <f>VLOOKUP($A2264,'Medical Examinations'!$A$2:$J$2336,4,FALSE)</f>
        <v>No</v>
      </c>
      <c r="F2264" t="str">
        <f>VLOOKUP($A2264,'Medical Examinations'!$A$2:$J$2336,5,FALSE)</f>
        <v>No</v>
      </c>
      <c r="G2264" t="str">
        <f>VLOOKUP($A2264,'Medical Examinations'!$A$2:$J$2336,6,FALSE)</f>
        <v>Yes</v>
      </c>
      <c r="H2264" s="17">
        <f>VLOOKUP($A2264,'Medical Examinations'!$A$2:$J$2336,7,FALSE)</f>
        <v>1</v>
      </c>
      <c r="I2264" t="str">
        <f>VLOOKUP($A2264,'Medical Examinations'!$A$2:$J$2336,8,FALSE)</f>
        <v>No</v>
      </c>
      <c r="J2264" t="str">
        <f>VLOOKUP($A2264,'Medical Examinations'!$A$2:$J$2336,9,FALSE)</f>
        <v>Normal Weight</v>
      </c>
      <c r="K2264" t="str">
        <f>VLOOKUP($A2264,'Medical Examinations'!$A$2:$J$2336,10,FALSE)</f>
        <v>Normal</v>
      </c>
      <c r="L2264" s="18">
        <f>VLOOKUP($A2264,'Hospitalisation Details'!$A$2:$H$2345,2,FALSE)</f>
        <v>37872</v>
      </c>
      <c r="M2264" s="13">
        <f>VLOOKUP($A2264,'Hospitalisation Details'!$A$2:$H$2345,4,FALSE)</f>
        <v>1242.82</v>
      </c>
      <c r="N2264" t="str">
        <f>VLOOKUP($A2264,'Hospitalisation Details'!$A$2:$H$2345,5,FALSE)</f>
        <v>tier - 2</v>
      </c>
      <c r="O2264" t="str">
        <f>VLOOKUP($A2264,'Hospitalisation Details'!$A$2:$H$2345,6,FALSE)</f>
        <v>tier - 1</v>
      </c>
      <c r="P2264" t="str">
        <f>VLOOKUP($A2264,'Hospitalisation Details'!$A$2:$H$2345,7,FALSE)</f>
        <v>R1011</v>
      </c>
      <c r="Q2264" s="17">
        <f>VLOOKUP($A2264,'Hospitalisation Details'!$A$2:$H$2345,8,FALSE)</f>
        <v>19</v>
      </c>
    </row>
    <row r="2265" spans="1:17" x14ac:dyDescent="0.25">
      <c r="A2265" t="str">
        <f>'Customer Names'!A2265</f>
        <v>Id2264</v>
      </c>
      <c r="B2265" t="str">
        <f>VLOOKUP($A2265,'Customer Names'!$A$2:$D$2336,3,FALSE)</f>
        <v>Mohd Syahidan</v>
      </c>
      <c r="C2265" s="16">
        <f>VLOOKUP($A2265,'Medical Examinations'!$A$2:$J$2336,2,FALSE)</f>
        <v>20.3</v>
      </c>
      <c r="D2265" s="16">
        <f>VLOOKUP($A2265,'Medical Examinations'!$A$2:$J$2336,3,FALSE)</f>
        <v>6.37</v>
      </c>
      <c r="E2265" t="str">
        <f>VLOOKUP($A2265,'Medical Examinations'!$A$2:$J$2336,4,FALSE)</f>
        <v>No</v>
      </c>
      <c r="F2265" t="str">
        <f>VLOOKUP($A2265,'Medical Examinations'!$A$2:$J$2336,5,FALSE)</f>
        <v>No</v>
      </c>
      <c r="G2265" t="str">
        <f>VLOOKUP($A2265,'Medical Examinations'!$A$2:$J$2336,6,FALSE)</f>
        <v>Yes</v>
      </c>
      <c r="H2265" s="17">
        <f>VLOOKUP($A2265,'Medical Examinations'!$A$2:$J$2336,7,FALSE)</f>
        <v>1</v>
      </c>
      <c r="I2265" t="str">
        <f>VLOOKUP($A2265,'Medical Examinations'!$A$2:$J$2336,8,FALSE)</f>
        <v>No</v>
      </c>
      <c r="J2265" t="str">
        <f>VLOOKUP($A2265,'Medical Examinations'!$A$2:$J$2336,9,FALSE)</f>
        <v>Normal Weight</v>
      </c>
      <c r="K2265" t="str">
        <f>VLOOKUP($A2265,'Medical Examinations'!$A$2:$J$2336,10,FALSE)</f>
        <v>Prediabetes</v>
      </c>
      <c r="L2265" s="18">
        <f>VLOOKUP($A2265,'Hospitalisation Details'!$A$2:$H$2345,2,FALSE)</f>
        <v>37879</v>
      </c>
      <c r="M2265" s="13">
        <f>VLOOKUP($A2265,'Hospitalisation Details'!$A$2:$H$2345,4,FALSE)</f>
        <v>1242.26</v>
      </c>
      <c r="N2265" t="str">
        <f>VLOOKUP($A2265,'Hospitalisation Details'!$A$2:$H$2345,5,FALSE)</f>
        <v>tier - 2</v>
      </c>
      <c r="O2265" t="str">
        <f>VLOOKUP($A2265,'Hospitalisation Details'!$A$2:$H$2345,6,FALSE)</f>
        <v>tier - 1</v>
      </c>
      <c r="P2265" t="str">
        <f>VLOOKUP($A2265,'Hospitalisation Details'!$A$2:$H$2345,7,FALSE)</f>
        <v>R1011</v>
      </c>
      <c r="Q2265" s="17">
        <f>VLOOKUP($A2265,'Hospitalisation Details'!$A$2:$H$2345,8,FALSE)</f>
        <v>19</v>
      </c>
    </row>
    <row r="2266" spans="1:17" x14ac:dyDescent="0.25">
      <c r="A2266" t="str">
        <f>'Customer Names'!A2266</f>
        <v>Id2265</v>
      </c>
      <c r="B2266" t="str">
        <f>VLOOKUP($A2266,'Customer Names'!$A$2:$D$2336,3,FALSE)</f>
        <v>Matthew</v>
      </c>
      <c r="C2266" s="16">
        <f>VLOOKUP($A2266,'Medical Examinations'!$A$2:$J$2336,2,FALSE)</f>
        <v>19.8</v>
      </c>
      <c r="D2266" s="16">
        <f>VLOOKUP($A2266,'Medical Examinations'!$A$2:$J$2336,3,FALSE)</f>
        <v>5.12</v>
      </c>
      <c r="E2266" t="str">
        <f>VLOOKUP($A2266,'Medical Examinations'!$A$2:$J$2336,4,FALSE)</f>
        <v>No</v>
      </c>
      <c r="F2266" t="str">
        <f>VLOOKUP($A2266,'Medical Examinations'!$A$2:$J$2336,5,FALSE)</f>
        <v>No</v>
      </c>
      <c r="G2266" t="str">
        <f>VLOOKUP($A2266,'Medical Examinations'!$A$2:$J$2336,6,FALSE)</f>
        <v>Yes</v>
      </c>
      <c r="H2266" s="17">
        <f>VLOOKUP($A2266,'Medical Examinations'!$A$2:$J$2336,7,FALSE)</f>
        <v>1</v>
      </c>
      <c r="I2266" t="str">
        <f>VLOOKUP($A2266,'Medical Examinations'!$A$2:$J$2336,8,FALSE)</f>
        <v>No</v>
      </c>
      <c r="J2266" t="str">
        <f>VLOOKUP($A2266,'Medical Examinations'!$A$2:$J$2336,9,FALSE)</f>
        <v>Normal Weight</v>
      </c>
      <c r="K2266" t="str">
        <f>VLOOKUP($A2266,'Medical Examinations'!$A$2:$J$2336,10,FALSE)</f>
        <v>Normal</v>
      </c>
      <c r="L2266" s="18">
        <f>VLOOKUP($A2266,'Hospitalisation Details'!$A$2:$H$2345,2,FALSE)</f>
        <v>37835</v>
      </c>
      <c r="M2266" s="13">
        <f>VLOOKUP($A2266,'Hospitalisation Details'!$A$2:$H$2345,4,FALSE)</f>
        <v>1241.57</v>
      </c>
      <c r="N2266" t="str">
        <f>VLOOKUP($A2266,'Hospitalisation Details'!$A$2:$H$2345,5,FALSE)</f>
        <v>tier - 2</v>
      </c>
      <c r="O2266" t="str">
        <f>VLOOKUP($A2266,'Hospitalisation Details'!$A$2:$H$2345,6,FALSE)</f>
        <v>tier - 2</v>
      </c>
      <c r="P2266" t="str">
        <f>VLOOKUP($A2266,'Hospitalisation Details'!$A$2:$H$2345,7,FALSE)</f>
        <v>R1011</v>
      </c>
      <c r="Q2266" s="17">
        <f>VLOOKUP($A2266,'Hospitalisation Details'!$A$2:$H$2345,8,FALSE)</f>
        <v>19</v>
      </c>
    </row>
    <row r="2267" spans="1:17" x14ac:dyDescent="0.25">
      <c r="A2267" t="str">
        <f>'Customer Names'!A2267</f>
        <v>Id2266</v>
      </c>
      <c r="B2267" t="str">
        <f>VLOOKUP($A2267,'Customer Names'!$A$2:$D$2336,3,FALSE)</f>
        <v>Elizabeth S.</v>
      </c>
      <c r="C2267" s="16">
        <f>VLOOKUP($A2267,'Medical Examinations'!$A$2:$J$2336,2,FALSE)</f>
        <v>21.87</v>
      </c>
      <c r="D2267" s="16">
        <f>VLOOKUP($A2267,'Medical Examinations'!$A$2:$J$2336,3,FALSE)</f>
        <v>8.59</v>
      </c>
      <c r="E2267" t="str">
        <f>VLOOKUP($A2267,'Medical Examinations'!$A$2:$J$2336,4,FALSE)</f>
        <v>No</v>
      </c>
      <c r="F2267" t="str">
        <f>VLOOKUP($A2267,'Medical Examinations'!$A$2:$J$2336,5,FALSE)</f>
        <v>No</v>
      </c>
      <c r="G2267" t="str">
        <f>VLOOKUP($A2267,'Medical Examinations'!$A$2:$J$2336,6,FALSE)</f>
        <v>No</v>
      </c>
      <c r="H2267" s="17">
        <f>VLOOKUP($A2267,'Medical Examinations'!$A$2:$J$2336,7,FALSE)</f>
        <v>0</v>
      </c>
      <c r="I2267" t="str">
        <f>VLOOKUP($A2267,'Medical Examinations'!$A$2:$J$2336,8,FALSE)</f>
        <v>No</v>
      </c>
      <c r="J2267" t="str">
        <f>VLOOKUP($A2267,'Medical Examinations'!$A$2:$J$2336,9,FALSE)</f>
        <v>Normal Weight</v>
      </c>
      <c r="K2267" t="str">
        <f>VLOOKUP($A2267,'Medical Examinations'!$A$2:$J$2336,10,FALSE)</f>
        <v>Diabetes</v>
      </c>
      <c r="L2267" s="18">
        <f>VLOOKUP($A2267,'Hospitalisation Details'!$A$2:$H$2345,2,FALSE)</f>
        <v>37438</v>
      </c>
      <c r="M2267" s="13">
        <f>VLOOKUP($A2267,'Hospitalisation Details'!$A$2:$H$2345,4,FALSE)</f>
        <v>1241</v>
      </c>
      <c r="N2267" t="str">
        <f>VLOOKUP($A2267,'Hospitalisation Details'!$A$2:$H$2345,5,FALSE)</f>
        <v>tier - 2</v>
      </c>
      <c r="O2267" t="str">
        <f>VLOOKUP($A2267,'Hospitalisation Details'!$A$2:$H$2345,6,FALSE)</f>
        <v>tier - 2</v>
      </c>
      <c r="P2267" t="str">
        <f>VLOOKUP($A2267,'Hospitalisation Details'!$A$2:$H$2345,7,FALSE)</f>
        <v>R1013</v>
      </c>
      <c r="Q2267" s="17">
        <f>VLOOKUP($A2267,'Hospitalisation Details'!$A$2:$H$2345,8,FALSE)</f>
        <v>20</v>
      </c>
    </row>
    <row r="2268" spans="1:17" x14ac:dyDescent="0.25">
      <c r="A2268" t="str">
        <f>'Customer Names'!A2268</f>
        <v>Id2267</v>
      </c>
      <c r="B2268" t="str">
        <f>VLOOKUP($A2268,'Customer Names'!$A$2:$D$2336,3,FALSE)</f>
        <v>Katie</v>
      </c>
      <c r="C2268" s="16">
        <f>VLOOKUP($A2268,'Medical Examinations'!$A$2:$J$2336,2,FALSE)</f>
        <v>16.600000000000001</v>
      </c>
      <c r="D2268" s="16">
        <f>VLOOKUP($A2268,'Medical Examinations'!$A$2:$J$2336,3,FALSE)</f>
        <v>5.87</v>
      </c>
      <c r="E2268" t="str">
        <f>VLOOKUP($A2268,'Medical Examinations'!$A$2:$J$2336,4,FALSE)</f>
        <v>No</v>
      </c>
      <c r="F2268" t="str">
        <f>VLOOKUP($A2268,'Medical Examinations'!$A$2:$J$2336,5,FALSE)</f>
        <v>No</v>
      </c>
      <c r="G2268" t="str">
        <f>VLOOKUP($A2268,'Medical Examinations'!$A$2:$J$2336,6,FALSE)</f>
        <v>No</v>
      </c>
      <c r="H2268" s="17">
        <f>VLOOKUP($A2268,'Medical Examinations'!$A$2:$J$2336,7,FALSE)</f>
        <v>1</v>
      </c>
      <c r="I2268" t="str">
        <f>VLOOKUP($A2268,'Medical Examinations'!$A$2:$J$2336,8,FALSE)</f>
        <v>No</v>
      </c>
      <c r="J2268" t="str">
        <f>VLOOKUP($A2268,'Medical Examinations'!$A$2:$J$2336,9,FALSE)</f>
        <v>Underweight</v>
      </c>
      <c r="K2268" t="str">
        <f>VLOOKUP($A2268,'Medical Examinations'!$A$2:$J$2336,10,FALSE)</f>
        <v>Prediabetes</v>
      </c>
      <c r="L2268" s="18">
        <f>VLOOKUP($A2268,'Hospitalisation Details'!$A$2:$H$2345,2,FALSE)</f>
        <v>36079</v>
      </c>
      <c r="M2268" s="13">
        <f>VLOOKUP($A2268,'Hospitalisation Details'!$A$2:$H$2345,4,FALSE)</f>
        <v>1240</v>
      </c>
      <c r="N2268" t="str">
        <f>VLOOKUP($A2268,'Hospitalisation Details'!$A$2:$H$2345,5,FALSE)</f>
        <v>tier - 2</v>
      </c>
      <c r="O2268" t="str">
        <f>VLOOKUP($A2268,'Hospitalisation Details'!$A$2:$H$2345,6,FALSE)</f>
        <v>tier - 1</v>
      </c>
      <c r="P2268" t="str">
        <f>VLOOKUP($A2268,'Hospitalisation Details'!$A$2:$H$2345,7,FALSE)</f>
        <v>R1012</v>
      </c>
      <c r="Q2268" s="17">
        <f>VLOOKUP($A2268,'Hospitalisation Details'!$A$2:$H$2345,8,FALSE)</f>
        <v>24</v>
      </c>
    </row>
    <row r="2269" spans="1:17" x14ac:dyDescent="0.25">
      <c r="A2269" t="str">
        <f>'Customer Names'!A2269</f>
        <v>Id2268</v>
      </c>
      <c r="B2269" t="str">
        <f>VLOOKUP($A2269,'Customer Names'!$A$2:$D$2336,3,FALSE)</f>
        <v>Christi A.</v>
      </c>
      <c r="C2269" s="16">
        <f>VLOOKUP($A2269,'Medical Examinations'!$A$2:$J$2336,2,FALSE)</f>
        <v>21.98</v>
      </c>
      <c r="D2269" s="16">
        <f>VLOOKUP($A2269,'Medical Examinations'!$A$2:$J$2336,3,FALSE)</f>
        <v>7.03</v>
      </c>
      <c r="E2269" t="str">
        <f>VLOOKUP($A2269,'Medical Examinations'!$A$2:$J$2336,4,FALSE)</f>
        <v>No</v>
      </c>
      <c r="F2269" t="str">
        <f>VLOOKUP($A2269,'Medical Examinations'!$A$2:$J$2336,5,FALSE)</f>
        <v>No</v>
      </c>
      <c r="G2269" t="str">
        <f>VLOOKUP($A2269,'Medical Examinations'!$A$2:$J$2336,6,FALSE)</f>
        <v>No</v>
      </c>
      <c r="H2269" s="17">
        <f>VLOOKUP($A2269,'Medical Examinations'!$A$2:$J$2336,7,FALSE)</f>
        <v>0</v>
      </c>
      <c r="I2269" t="str">
        <f>VLOOKUP($A2269,'Medical Examinations'!$A$2:$J$2336,8,FALSE)</f>
        <v>No</v>
      </c>
      <c r="J2269" t="str">
        <f>VLOOKUP($A2269,'Medical Examinations'!$A$2:$J$2336,9,FALSE)</f>
        <v>Normal Weight</v>
      </c>
      <c r="K2269" t="str">
        <f>VLOOKUP($A2269,'Medical Examinations'!$A$2:$J$2336,10,FALSE)</f>
        <v>Diabetes</v>
      </c>
      <c r="L2269" s="18">
        <f>VLOOKUP($A2269,'Hospitalisation Details'!$A$2:$H$2345,2,FALSE)</f>
        <v>37602</v>
      </c>
      <c r="M2269" s="13">
        <f>VLOOKUP($A2269,'Hospitalisation Details'!$A$2:$H$2345,4,FALSE)</f>
        <v>1237</v>
      </c>
      <c r="N2269" t="str">
        <f>VLOOKUP($A2269,'Hospitalisation Details'!$A$2:$H$2345,5,FALSE)</f>
        <v>tier - 2</v>
      </c>
      <c r="O2269" t="str">
        <f>VLOOKUP($A2269,'Hospitalisation Details'!$A$2:$H$2345,6,FALSE)</f>
        <v>tier - 2</v>
      </c>
      <c r="P2269" t="str">
        <f>VLOOKUP($A2269,'Hospitalisation Details'!$A$2:$H$2345,7,FALSE)</f>
        <v>R1013</v>
      </c>
      <c r="Q2269" s="17">
        <f>VLOOKUP($A2269,'Hospitalisation Details'!$A$2:$H$2345,8,FALSE)</f>
        <v>20</v>
      </c>
    </row>
    <row r="2270" spans="1:17" x14ac:dyDescent="0.25">
      <c r="A2270" t="str">
        <f>'Customer Names'!A2270</f>
        <v>Id2269</v>
      </c>
      <c r="B2270" t="str">
        <f>VLOOKUP($A2270,'Customer Names'!$A$2:$D$2336,3,FALSE)</f>
        <v>Sandra K.</v>
      </c>
      <c r="C2270" s="16">
        <f>VLOOKUP($A2270,'Medical Examinations'!$A$2:$J$2336,2,FALSE)</f>
        <v>19.7</v>
      </c>
      <c r="D2270" s="16">
        <f>VLOOKUP($A2270,'Medical Examinations'!$A$2:$J$2336,3,FALSE)</f>
        <v>5.51</v>
      </c>
      <c r="E2270" t="str">
        <f>VLOOKUP($A2270,'Medical Examinations'!$A$2:$J$2336,4,FALSE)</f>
        <v>No</v>
      </c>
      <c r="F2270" t="str">
        <f>VLOOKUP($A2270,'Medical Examinations'!$A$2:$J$2336,5,FALSE)</f>
        <v>No</v>
      </c>
      <c r="G2270" t="str">
        <f>VLOOKUP($A2270,'Medical Examinations'!$A$2:$J$2336,6,FALSE)</f>
        <v>No</v>
      </c>
      <c r="H2270" s="17">
        <f>VLOOKUP($A2270,'Medical Examinations'!$A$2:$J$2336,7,FALSE)</f>
        <v>1</v>
      </c>
      <c r="I2270" t="str">
        <f>VLOOKUP($A2270,'Medical Examinations'!$A$2:$J$2336,8,FALSE)</f>
        <v>No</v>
      </c>
      <c r="J2270" t="str">
        <f>VLOOKUP($A2270,'Medical Examinations'!$A$2:$J$2336,9,FALSE)</f>
        <v>Normal Weight</v>
      </c>
      <c r="K2270" t="str">
        <f>VLOOKUP($A2270,'Medical Examinations'!$A$2:$J$2336,10,FALSE)</f>
        <v>Normal</v>
      </c>
      <c r="L2270" s="18">
        <f>VLOOKUP($A2270,'Hospitalisation Details'!$A$2:$H$2345,2,FALSE)</f>
        <v>35989</v>
      </c>
      <c r="M2270" s="13">
        <f>VLOOKUP($A2270,'Hospitalisation Details'!$A$2:$H$2345,4,FALSE)</f>
        <v>1234</v>
      </c>
      <c r="N2270" t="str">
        <f>VLOOKUP($A2270,'Hospitalisation Details'!$A$2:$H$2345,5,FALSE)</f>
        <v>tier - 2</v>
      </c>
      <c r="O2270" t="str">
        <f>VLOOKUP($A2270,'Hospitalisation Details'!$A$2:$H$2345,6,FALSE)</f>
        <v>tier - 1</v>
      </c>
      <c r="P2270" t="str">
        <f>VLOOKUP($A2270,'Hospitalisation Details'!$A$2:$H$2345,7,FALSE)</f>
        <v>R1013</v>
      </c>
      <c r="Q2270" s="17">
        <f>VLOOKUP($A2270,'Hospitalisation Details'!$A$2:$H$2345,8,FALSE)</f>
        <v>24</v>
      </c>
    </row>
    <row r="2271" spans="1:17" x14ac:dyDescent="0.25">
      <c r="A2271" t="str">
        <f>'Customer Names'!A2271</f>
        <v>Id2270</v>
      </c>
      <c r="B2271" t="str">
        <f>VLOOKUP($A2271,'Customer Names'!$A$2:$D$2336,3,FALSE)</f>
        <v>Katharine</v>
      </c>
      <c r="C2271" s="16">
        <f>VLOOKUP($A2271,'Medical Examinations'!$A$2:$J$2336,2,FALSE)</f>
        <v>19.21</v>
      </c>
      <c r="D2271" s="16">
        <f>VLOOKUP($A2271,'Medical Examinations'!$A$2:$J$2336,3,FALSE)</f>
        <v>4.76</v>
      </c>
      <c r="E2271" t="str">
        <f>VLOOKUP($A2271,'Medical Examinations'!$A$2:$J$2336,4,FALSE)</f>
        <v>No</v>
      </c>
      <c r="F2271" t="str">
        <f>VLOOKUP($A2271,'Medical Examinations'!$A$2:$J$2336,5,FALSE)</f>
        <v>yes</v>
      </c>
      <c r="G2271" t="str">
        <f>VLOOKUP($A2271,'Medical Examinations'!$A$2:$J$2336,6,FALSE)</f>
        <v>No</v>
      </c>
      <c r="H2271" s="17">
        <f>VLOOKUP($A2271,'Medical Examinations'!$A$2:$J$2336,7,FALSE)</f>
        <v>1</v>
      </c>
      <c r="I2271" t="str">
        <f>VLOOKUP($A2271,'Medical Examinations'!$A$2:$J$2336,8,FALSE)</f>
        <v>No</v>
      </c>
      <c r="J2271" t="str">
        <f>VLOOKUP($A2271,'Medical Examinations'!$A$2:$J$2336,9,FALSE)</f>
        <v>Normal Weight</v>
      </c>
      <c r="K2271" t="str">
        <f>VLOOKUP($A2271,'Medical Examinations'!$A$2:$J$2336,10,FALSE)</f>
        <v>Normal</v>
      </c>
      <c r="L2271" s="18">
        <f>VLOOKUP($A2271,'Hospitalisation Details'!$A$2:$H$2345,2,FALSE)</f>
        <v>38276</v>
      </c>
      <c r="M2271" s="13">
        <f>VLOOKUP($A2271,'Hospitalisation Details'!$A$2:$H$2345,4,FALSE)</f>
        <v>1228</v>
      </c>
      <c r="N2271" t="str">
        <f>VLOOKUP($A2271,'Hospitalisation Details'!$A$2:$H$2345,5,FALSE)</f>
        <v>tier - 2</v>
      </c>
      <c r="O2271" t="str">
        <f>VLOOKUP($A2271,'Hospitalisation Details'!$A$2:$H$2345,6,FALSE)</f>
        <v>tier - 1</v>
      </c>
      <c r="P2271" t="str">
        <f>VLOOKUP($A2271,'Hospitalisation Details'!$A$2:$H$2345,7,FALSE)</f>
        <v>R1012</v>
      </c>
      <c r="Q2271" s="17">
        <f>VLOOKUP($A2271,'Hospitalisation Details'!$A$2:$H$2345,8,FALSE)</f>
        <v>18</v>
      </c>
    </row>
    <row r="2272" spans="1:17" x14ac:dyDescent="0.25">
      <c r="A2272" t="str">
        <f>'Customer Names'!A2272</f>
        <v>Id2271</v>
      </c>
      <c r="B2272" t="str">
        <f>VLOOKUP($A2272,'Customer Names'!$A$2:$D$2336,3,FALSE)</f>
        <v>Jerome</v>
      </c>
      <c r="C2272" s="16">
        <f>VLOOKUP($A2272,'Medical Examinations'!$A$2:$J$2336,2,FALSE)</f>
        <v>19.3</v>
      </c>
      <c r="D2272" s="16">
        <f>VLOOKUP($A2272,'Medical Examinations'!$A$2:$J$2336,3,FALSE)</f>
        <v>4.7</v>
      </c>
      <c r="E2272" t="str">
        <f>VLOOKUP($A2272,'Medical Examinations'!$A$2:$J$2336,4,FALSE)</f>
        <v>No</v>
      </c>
      <c r="F2272" t="str">
        <f>VLOOKUP($A2272,'Medical Examinations'!$A$2:$J$2336,5,FALSE)</f>
        <v>yes</v>
      </c>
      <c r="G2272" t="str">
        <f>VLOOKUP($A2272,'Medical Examinations'!$A$2:$J$2336,6,FALSE)</f>
        <v>No</v>
      </c>
      <c r="H2272" s="17">
        <f>VLOOKUP($A2272,'Medical Examinations'!$A$2:$J$2336,7,FALSE)</f>
        <v>1</v>
      </c>
      <c r="I2272" t="str">
        <f>VLOOKUP($A2272,'Medical Examinations'!$A$2:$J$2336,8,FALSE)</f>
        <v>No</v>
      </c>
      <c r="J2272" t="str">
        <f>VLOOKUP($A2272,'Medical Examinations'!$A$2:$J$2336,9,FALSE)</f>
        <v>Normal Weight</v>
      </c>
      <c r="K2272" t="str">
        <f>VLOOKUP($A2272,'Medical Examinations'!$A$2:$J$2336,10,FALSE)</f>
        <v>Normal</v>
      </c>
      <c r="L2272" s="18">
        <f>VLOOKUP($A2272,'Hospitalisation Details'!$A$2:$H$2345,2,FALSE)</f>
        <v>38177</v>
      </c>
      <c r="M2272" s="13">
        <f>VLOOKUP($A2272,'Hospitalisation Details'!$A$2:$H$2345,4,FALSE)</f>
        <v>1224</v>
      </c>
      <c r="N2272" t="str">
        <f>VLOOKUP($A2272,'Hospitalisation Details'!$A$2:$H$2345,5,FALSE)</f>
        <v>tier - 2</v>
      </c>
      <c r="O2272" t="str">
        <f>VLOOKUP($A2272,'Hospitalisation Details'!$A$2:$H$2345,6,FALSE)</f>
        <v>tier - 1</v>
      </c>
      <c r="P2272" t="str">
        <f>VLOOKUP($A2272,'Hospitalisation Details'!$A$2:$H$2345,7,FALSE)</f>
        <v>R1013</v>
      </c>
      <c r="Q2272" s="17">
        <f>VLOOKUP($A2272,'Hospitalisation Details'!$A$2:$H$2345,8,FALSE)</f>
        <v>18</v>
      </c>
    </row>
    <row r="2273" spans="1:17" x14ac:dyDescent="0.25">
      <c r="A2273" t="str">
        <f>'Customer Names'!A2273</f>
        <v>Id2272</v>
      </c>
      <c r="B2273" t="str">
        <f>VLOOKUP($A2273,'Customer Names'!$A$2:$D$2336,3,FALSE)</f>
        <v>Julia R</v>
      </c>
      <c r="C2273" s="16">
        <f>VLOOKUP($A2273,'Medical Examinations'!$A$2:$J$2336,2,FALSE)</f>
        <v>16.22</v>
      </c>
      <c r="D2273" s="16">
        <f>VLOOKUP($A2273,'Medical Examinations'!$A$2:$J$2336,3,FALSE)</f>
        <v>6.21</v>
      </c>
      <c r="E2273" t="str">
        <f>VLOOKUP($A2273,'Medical Examinations'!$A$2:$J$2336,4,FALSE)</f>
        <v>yes</v>
      </c>
      <c r="F2273" t="str">
        <f>VLOOKUP($A2273,'Medical Examinations'!$A$2:$J$2336,5,FALSE)</f>
        <v>No</v>
      </c>
      <c r="G2273" t="str">
        <f>VLOOKUP($A2273,'Medical Examinations'!$A$2:$J$2336,6,FALSE)</f>
        <v>No</v>
      </c>
      <c r="H2273" s="17">
        <f>VLOOKUP($A2273,'Medical Examinations'!$A$2:$J$2336,7,FALSE)</f>
        <v>0</v>
      </c>
      <c r="I2273" t="str">
        <f>VLOOKUP($A2273,'Medical Examinations'!$A$2:$J$2336,8,FALSE)</f>
        <v>No</v>
      </c>
      <c r="J2273" t="str">
        <f>VLOOKUP($A2273,'Medical Examinations'!$A$2:$J$2336,9,FALSE)</f>
        <v>Underweight</v>
      </c>
      <c r="K2273" t="str">
        <f>VLOOKUP($A2273,'Medical Examinations'!$A$2:$J$2336,10,FALSE)</f>
        <v>Prediabetes</v>
      </c>
      <c r="L2273" s="18">
        <f>VLOOKUP($A2273,'Hospitalisation Details'!$A$2:$H$2345,2,FALSE)</f>
        <v>35373</v>
      </c>
      <c r="M2273" s="13">
        <f>VLOOKUP($A2273,'Hospitalisation Details'!$A$2:$H$2345,4,FALSE)</f>
        <v>1220</v>
      </c>
      <c r="N2273" t="str">
        <f>VLOOKUP($A2273,'Hospitalisation Details'!$A$2:$H$2345,5,FALSE)</f>
        <v>tier - 2</v>
      </c>
      <c r="O2273" t="str">
        <f>VLOOKUP($A2273,'Hospitalisation Details'!$A$2:$H$2345,6,FALSE)</f>
        <v>tier - 3</v>
      </c>
      <c r="P2273" t="str">
        <f>VLOOKUP($A2273,'Hospitalisation Details'!$A$2:$H$2345,7,FALSE)</f>
        <v>R1012</v>
      </c>
      <c r="Q2273" s="17">
        <f>VLOOKUP($A2273,'Hospitalisation Details'!$A$2:$H$2345,8,FALSE)</f>
        <v>26</v>
      </c>
    </row>
    <row r="2274" spans="1:17" x14ac:dyDescent="0.25">
      <c r="A2274" t="str">
        <f>'Customer Names'!A2274</f>
        <v>Id2273</v>
      </c>
      <c r="B2274" t="str">
        <f>VLOOKUP($A2274,'Customer Names'!$A$2:$D$2336,3,FALSE)</f>
        <v>Sean Henry</v>
      </c>
      <c r="C2274" s="16">
        <f>VLOOKUP($A2274,'Medical Examinations'!$A$2:$J$2336,2,FALSE)</f>
        <v>17.12</v>
      </c>
      <c r="D2274" s="16">
        <f>VLOOKUP($A2274,'Medical Examinations'!$A$2:$J$2336,3,FALSE)</f>
        <v>4.5199999999999996</v>
      </c>
      <c r="E2274" t="str">
        <f>VLOOKUP($A2274,'Medical Examinations'!$A$2:$J$2336,4,FALSE)</f>
        <v>No</v>
      </c>
      <c r="F2274" t="str">
        <f>VLOOKUP($A2274,'Medical Examinations'!$A$2:$J$2336,5,FALSE)</f>
        <v>yes</v>
      </c>
      <c r="G2274" t="str">
        <f>VLOOKUP($A2274,'Medical Examinations'!$A$2:$J$2336,6,FALSE)</f>
        <v>No</v>
      </c>
      <c r="H2274" s="17">
        <f>VLOOKUP($A2274,'Medical Examinations'!$A$2:$J$2336,7,FALSE)</f>
        <v>1</v>
      </c>
      <c r="I2274" t="str">
        <f>VLOOKUP($A2274,'Medical Examinations'!$A$2:$J$2336,8,FALSE)</f>
        <v>No</v>
      </c>
      <c r="J2274" t="str">
        <f>VLOOKUP($A2274,'Medical Examinations'!$A$2:$J$2336,9,FALSE)</f>
        <v>Underweight</v>
      </c>
      <c r="K2274" t="str">
        <f>VLOOKUP($A2274,'Medical Examinations'!$A$2:$J$2336,10,FALSE)</f>
        <v>Normal</v>
      </c>
      <c r="L2274" s="18">
        <f>VLOOKUP($A2274,'Hospitalisation Details'!$A$2:$H$2345,2,FALSE)</f>
        <v>38140</v>
      </c>
      <c r="M2274" s="13">
        <f>VLOOKUP($A2274,'Hospitalisation Details'!$A$2:$H$2345,4,FALSE)</f>
        <v>1210</v>
      </c>
      <c r="N2274" t="str">
        <f>VLOOKUP($A2274,'Hospitalisation Details'!$A$2:$H$2345,5,FALSE)</f>
        <v>tier - 2</v>
      </c>
      <c r="O2274" t="str">
        <f>VLOOKUP($A2274,'Hospitalisation Details'!$A$2:$H$2345,6,FALSE)</f>
        <v>tier - 1</v>
      </c>
      <c r="P2274" t="str">
        <f>VLOOKUP($A2274,'Hospitalisation Details'!$A$2:$H$2345,7,FALSE)</f>
        <v>R1013</v>
      </c>
      <c r="Q2274" s="17">
        <f>VLOOKUP($A2274,'Hospitalisation Details'!$A$2:$H$2345,8,FALSE)</f>
        <v>19</v>
      </c>
    </row>
    <row r="2275" spans="1:17" x14ac:dyDescent="0.25">
      <c r="A2275" t="str">
        <f>'Customer Names'!A2275</f>
        <v>Id2274</v>
      </c>
      <c r="B2275" t="str">
        <f>VLOOKUP($A2275,'Customer Names'!$A$2:$D$2336,3,FALSE)</f>
        <v>Rachel A.</v>
      </c>
      <c r="C2275" s="16">
        <f>VLOOKUP($A2275,'Medical Examinations'!$A$2:$J$2336,2,FALSE)</f>
        <v>19.07</v>
      </c>
      <c r="D2275" s="16">
        <f>VLOOKUP($A2275,'Medical Examinations'!$A$2:$J$2336,3,FALSE)</f>
        <v>5.45</v>
      </c>
      <c r="E2275" t="str">
        <f>VLOOKUP($A2275,'Medical Examinations'!$A$2:$J$2336,4,FALSE)</f>
        <v>No</v>
      </c>
      <c r="F2275" t="str">
        <f>VLOOKUP($A2275,'Medical Examinations'!$A$2:$J$2336,5,FALSE)</f>
        <v>No</v>
      </c>
      <c r="G2275" t="str">
        <f>VLOOKUP($A2275,'Medical Examinations'!$A$2:$J$2336,6,FALSE)</f>
        <v>No</v>
      </c>
      <c r="H2275" s="17">
        <f>VLOOKUP($A2275,'Medical Examinations'!$A$2:$J$2336,7,FALSE)</f>
        <v>1</v>
      </c>
      <c r="I2275" t="str">
        <f>VLOOKUP($A2275,'Medical Examinations'!$A$2:$J$2336,8,FALSE)</f>
        <v>No</v>
      </c>
      <c r="J2275" t="str">
        <f>VLOOKUP($A2275,'Medical Examinations'!$A$2:$J$2336,9,FALSE)</f>
        <v>Normal Weight</v>
      </c>
      <c r="K2275" t="str">
        <f>VLOOKUP($A2275,'Medical Examinations'!$A$2:$J$2336,10,FALSE)</f>
        <v>Normal</v>
      </c>
      <c r="L2275" s="18">
        <f>VLOOKUP($A2275,'Hospitalisation Details'!$A$2:$H$2345,2,FALSE)</f>
        <v>33883</v>
      </c>
      <c r="M2275" s="13">
        <f>VLOOKUP($A2275,'Hospitalisation Details'!$A$2:$H$2345,4,FALSE)</f>
        <v>1200.55</v>
      </c>
      <c r="N2275" t="str">
        <f>VLOOKUP($A2275,'Hospitalisation Details'!$A$2:$H$2345,5,FALSE)</f>
        <v>tier - 2</v>
      </c>
      <c r="O2275" t="str">
        <f>VLOOKUP($A2275,'Hospitalisation Details'!$A$2:$H$2345,6,FALSE)</f>
        <v>tier - 3</v>
      </c>
      <c r="P2275" t="str">
        <f>VLOOKUP($A2275,'Hospitalisation Details'!$A$2:$H$2345,7,FALSE)</f>
        <v>R1013</v>
      </c>
      <c r="Q2275" s="17">
        <f>VLOOKUP($A2275,'Hospitalisation Details'!$A$2:$H$2345,8,FALSE)</f>
        <v>30</v>
      </c>
    </row>
    <row r="2276" spans="1:17" x14ac:dyDescent="0.25">
      <c r="A2276" t="str">
        <f>'Customer Names'!A2276</f>
        <v>Id2275</v>
      </c>
      <c r="B2276" t="str">
        <f>VLOOKUP($A2276,'Customer Names'!$A$2:$D$2336,3,FALSE)</f>
        <v>Jim</v>
      </c>
      <c r="C2276" s="16">
        <f>VLOOKUP($A2276,'Medical Examinations'!$A$2:$J$2336,2,FALSE)</f>
        <v>15.56</v>
      </c>
      <c r="D2276" s="16">
        <f>VLOOKUP($A2276,'Medical Examinations'!$A$2:$J$2336,3,FALSE)</f>
        <v>4.42</v>
      </c>
      <c r="E2276" t="str">
        <f>VLOOKUP($A2276,'Medical Examinations'!$A$2:$J$2336,4,FALSE)</f>
        <v>No</v>
      </c>
      <c r="F2276" t="str">
        <f>VLOOKUP($A2276,'Medical Examinations'!$A$2:$J$2336,5,FALSE)</f>
        <v>No</v>
      </c>
      <c r="G2276" t="str">
        <f>VLOOKUP($A2276,'Medical Examinations'!$A$2:$J$2336,6,FALSE)</f>
        <v>No</v>
      </c>
      <c r="H2276" s="17">
        <f>VLOOKUP($A2276,'Medical Examinations'!$A$2:$J$2336,7,FALSE)</f>
        <v>0</v>
      </c>
      <c r="I2276" t="str">
        <f>VLOOKUP($A2276,'Medical Examinations'!$A$2:$J$2336,8,FALSE)</f>
        <v>No</v>
      </c>
      <c r="J2276" t="str">
        <f>VLOOKUP($A2276,'Medical Examinations'!$A$2:$J$2336,9,FALSE)</f>
        <v>Underweight</v>
      </c>
      <c r="K2276" t="str">
        <f>VLOOKUP($A2276,'Medical Examinations'!$A$2:$J$2336,10,FALSE)</f>
        <v>Normal</v>
      </c>
      <c r="L2276" s="18">
        <f>VLOOKUP($A2276,'Hospitalisation Details'!$A$2:$H$2345,2,FALSE)</f>
        <v>36339</v>
      </c>
      <c r="M2276" s="13">
        <f>VLOOKUP($A2276,'Hospitalisation Details'!$A$2:$H$2345,4,FALSE)</f>
        <v>1200</v>
      </c>
      <c r="N2276" t="str">
        <f>VLOOKUP($A2276,'Hospitalisation Details'!$A$2:$H$2345,5,FALSE)</f>
        <v>tier - 2</v>
      </c>
      <c r="O2276" t="str">
        <f>VLOOKUP($A2276,'Hospitalisation Details'!$A$2:$H$2345,6,FALSE)</f>
        <v>tier - 3</v>
      </c>
      <c r="P2276" t="str">
        <f>VLOOKUP($A2276,'Hospitalisation Details'!$A$2:$H$2345,7,FALSE)</f>
        <v>R1012</v>
      </c>
      <c r="Q2276" s="17">
        <f>VLOOKUP($A2276,'Hospitalisation Details'!$A$2:$H$2345,8,FALSE)</f>
        <v>23</v>
      </c>
    </row>
    <row r="2277" spans="1:17" x14ac:dyDescent="0.25">
      <c r="A2277" t="str">
        <f>'Customer Names'!A2277</f>
        <v>Id2276</v>
      </c>
      <c r="B2277" t="str">
        <f>VLOOKUP($A2277,'Customer Names'!$A$2:$D$2336,3,FALSE)</f>
        <v>Tim</v>
      </c>
      <c r="C2277" s="16">
        <f>VLOOKUP($A2277,'Medical Examinations'!$A$2:$J$2336,2,FALSE)</f>
        <v>22.76</v>
      </c>
      <c r="D2277" s="16">
        <f>VLOOKUP($A2277,'Medical Examinations'!$A$2:$J$2336,3,FALSE)</f>
        <v>9.44</v>
      </c>
      <c r="E2277" t="str">
        <f>VLOOKUP($A2277,'Medical Examinations'!$A$2:$J$2336,4,FALSE)</f>
        <v>No</v>
      </c>
      <c r="F2277" t="str">
        <f>VLOOKUP($A2277,'Medical Examinations'!$A$2:$J$2336,5,FALSE)</f>
        <v>No</v>
      </c>
      <c r="G2277" t="str">
        <f>VLOOKUP($A2277,'Medical Examinations'!$A$2:$J$2336,6,FALSE)</f>
        <v>No</v>
      </c>
      <c r="H2277" s="17">
        <f>VLOOKUP($A2277,'Medical Examinations'!$A$2:$J$2336,7,FALSE)</f>
        <v>0</v>
      </c>
      <c r="I2277" t="str">
        <f>VLOOKUP($A2277,'Medical Examinations'!$A$2:$J$2336,8,FALSE)</f>
        <v>No</v>
      </c>
      <c r="J2277" t="str">
        <f>VLOOKUP($A2277,'Medical Examinations'!$A$2:$J$2336,9,FALSE)</f>
        <v>Normal Weight</v>
      </c>
      <c r="K2277" t="str">
        <f>VLOOKUP($A2277,'Medical Examinations'!$A$2:$J$2336,10,FALSE)</f>
        <v>Diabetes</v>
      </c>
      <c r="L2277" s="18">
        <f>VLOOKUP($A2277,'Hospitalisation Details'!$A$2:$H$2345,2,FALSE)</f>
        <v>37494</v>
      </c>
      <c r="M2277" s="13">
        <f>VLOOKUP($A2277,'Hospitalisation Details'!$A$2:$H$2345,4,FALSE)</f>
        <v>1191</v>
      </c>
      <c r="N2277" t="str">
        <f>VLOOKUP($A2277,'Hospitalisation Details'!$A$2:$H$2345,5,FALSE)</f>
        <v>tier - 2</v>
      </c>
      <c r="O2277" t="str">
        <f>VLOOKUP($A2277,'Hospitalisation Details'!$A$2:$H$2345,6,FALSE)</f>
        <v>tier - 1</v>
      </c>
      <c r="P2277" t="str">
        <f>VLOOKUP($A2277,'Hospitalisation Details'!$A$2:$H$2345,7,FALSE)</f>
        <v>R1013</v>
      </c>
      <c r="Q2277" s="17">
        <f>VLOOKUP($A2277,'Hospitalisation Details'!$A$2:$H$2345,8,FALSE)</f>
        <v>20</v>
      </c>
    </row>
    <row r="2278" spans="1:17" x14ac:dyDescent="0.25">
      <c r="A2278" t="str">
        <f>'Customer Names'!A2278</f>
        <v>Id2277</v>
      </c>
      <c r="B2278" t="str">
        <f>VLOOKUP($A2278,'Customer Names'!$A$2:$D$2336,3,FALSE)</f>
        <v>Abby L.</v>
      </c>
      <c r="C2278" s="16">
        <f>VLOOKUP($A2278,'Medical Examinations'!$A$2:$J$2336,2,FALSE)</f>
        <v>22.79</v>
      </c>
      <c r="D2278" s="16">
        <f>VLOOKUP($A2278,'Medical Examinations'!$A$2:$J$2336,3,FALSE)</f>
        <v>6.15</v>
      </c>
      <c r="E2278" t="str">
        <f>VLOOKUP($A2278,'Medical Examinations'!$A$2:$J$2336,4,FALSE)</f>
        <v>yes</v>
      </c>
      <c r="F2278" t="str">
        <f>VLOOKUP($A2278,'Medical Examinations'!$A$2:$J$2336,5,FALSE)</f>
        <v>No</v>
      </c>
      <c r="G2278" t="str">
        <f>VLOOKUP($A2278,'Medical Examinations'!$A$2:$J$2336,6,FALSE)</f>
        <v>Yes</v>
      </c>
      <c r="H2278" s="17">
        <f>VLOOKUP($A2278,'Medical Examinations'!$A$2:$J$2336,7,FALSE)</f>
        <v>1</v>
      </c>
      <c r="I2278" t="str">
        <f>VLOOKUP($A2278,'Medical Examinations'!$A$2:$J$2336,8,FALSE)</f>
        <v>No</v>
      </c>
      <c r="J2278" t="str">
        <f>VLOOKUP($A2278,'Medical Examinations'!$A$2:$J$2336,9,FALSE)</f>
        <v>Normal Weight</v>
      </c>
      <c r="K2278" t="str">
        <f>VLOOKUP($A2278,'Medical Examinations'!$A$2:$J$2336,10,FALSE)</f>
        <v>Prediabetes</v>
      </c>
      <c r="L2278" s="18">
        <f>VLOOKUP($A2278,'Hospitalisation Details'!$A$2:$H$2345,2,FALSE)</f>
        <v>35609</v>
      </c>
      <c r="M2278" s="13">
        <f>VLOOKUP($A2278,'Hospitalisation Details'!$A$2:$H$2345,4,FALSE)</f>
        <v>1178.07</v>
      </c>
      <c r="N2278" t="str">
        <f>VLOOKUP($A2278,'Hospitalisation Details'!$A$2:$H$2345,5,FALSE)</f>
        <v>tier - 2</v>
      </c>
      <c r="O2278" t="str">
        <f>VLOOKUP($A2278,'Hospitalisation Details'!$A$2:$H$2345,6,FALSE)</f>
        <v>tier - 2</v>
      </c>
      <c r="P2278" t="str">
        <f>VLOOKUP($A2278,'Hospitalisation Details'!$A$2:$H$2345,7,FALSE)</f>
        <v>R1013</v>
      </c>
      <c r="Q2278" s="17">
        <f>VLOOKUP($A2278,'Hospitalisation Details'!$A$2:$H$2345,8,FALSE)</f>
        <v>25</v>
      </c>
    </row>
    <row r="2279" spans="1:17" x14ac:dyDescent="0.25">
      <c r="A2279" t="str">
        <f>'Customer Names'!A2279</f>
        <v>Id2278</v>
      </c>
      <c r="B2279" t="str">
        <f>VLOOKUP($A2279,'Customer Names'!$A$2:$D$2336,3,FALSE)</f>
        <v>Mark</v>
      </c>
      <c r="C2279" s="16">
        <f>VLOOKUP($A2279,'Medical Examinations'!$A$2:$J$2336,2,FALSE)</f>
        <v>17.41</v>
      </c>
      <c r="D2279" s="16">
        <f>VLOOKUP($A2279,'Medical Examinations'!$A$2:$J$2336,3,FALSE)</f>
        <v>5.13</v>
      </c>
      <c r="E2279" t="str">
        <f>VLOOKUP($A2279,'Medical Examinations'!$A$2:$J$2336,4,FALSE)</f>
        <v>yes</v>
      </c>
      <c r="F2279" t="str">
        <f>VLOOKUP($A2279,'Medical Examinations'!$A$2:$J$2336,5,FALSE)</f>
        <v>No</v>
      </c>
      <c r="G2279" t="str">
        <f>VLOOKUP($A2279,'Medical Examinations'!$A$2:$J$2336,6,FALSE)</f>
        <v>No</v>
      </c>
      <c r="H2279" s="17">
        <f>VLOOKUP($A2279,'Medical Examinations'!$A$2:$J$2336,7,FALSE)</f>
        <v>0</v>
      </c>
      <c r="I2279" t="str">
        <f>VLOOKUP($A2279,'Medical Examinations'!$A$2:$J$2336,8,FALSE)</f>
        <v>No</v>
      </c>
      <c r="J2279" t="str">
        <f>VLOOKUP($A2279,'Medical Examinations'!$A$2:$J$2336,9,FALSE)</f>
        <v>Underweight</v>
      </c>
      <c r="K2279" t="str">
        <f>VLOOKUP($A2279,'Medical Examinations'!$A$2:$J$2336,10,FALSE)</f>
        <v>Normal</v>
      </c>
      <c r="L2279" s="18">
        <f>VLOOKUP($A2279,'Hospitalisation Details'!$A$2:$H$2345,2,FALSE)</f>
        <v>35288</v>
      </c>
      <c r="M2279" s="13">
        <f>VLOOKUP($A2279,'Hospitalisation Details'!$A$2:$H$2345,4,FALSE)</f>
        <v>1178</v>
      </c>
      <c r="N2279" t="str">
        <f>VLOOKUP($A2279,'Hospitalisation Details'!$A$2:$H$2345,5,FALSE)</f>
        <v>tier - 2</v>
      </c>
      <c r="O2279" t="str">
        <f>VLOOKUP($A2279,'Hospitalisation Details'!$A$2:$H$2345,6,FALSE)</f>
        <v>tier - 3</v>
      </c>
      <c r="P2279" t="str">
        <f>VLOOKUP($A2279,'Hospitalisation Details'!$A$2:$H$2345,7,FALSE)</f>
        <v>R1013</v>
      </c>
      <c r="Q2279" s="17">
        <f>VLOOKUP($A2279,'Hospitalisation Details'!$A$2:$H$2345,8,FALSE)</f>
        <v>26</v>
      </c>
    </row>
    <row r="2280" spans="1:17" x14ac:dyDescent="0.25">
      <c r="A2280" t="str">
        <f>'Customer Names'!A2280</f>
        <v>Id2279</v>
      </c>
      <c r="B2280" t="str">
        <f>VLOOKUP($A2280,'Customer Names'!$A$2:$D$2336,3,FALSE)</f>
        <v>Ali</v>
      </c>
      <c r="C2280" s="16">
        <f>VLOOKUP($A2280,'Medical Examinations'!$A$2:$J$2336,2,FALSE)</f>
        <v>19.32</v>
      </c>
      <c r="D2280" s="16">
        <f>VLOOKUP($A2280,'Medical Examinations'!$A$2:$J$2336,3,FALSE)</f>
        <v>4.96</v>
      </c>
      <c r="E2280" t="str">
        <f>VLOOKUP($A2280,'Medical Examinations'!$A$2:$J$2336,4,FALSE)</f>
        <v>yes</v>
      </c>
      <c r="F2280" t="str">
        <f>VLOOKUP($A2280,'Medical Examinations'!$A$2:$J$2336,5,FALSE)</f>
        <v>No</v>
      </c>
      <c r="G2280" t="str">
        <f>VLOOKUP($A2280,'Medical Examinations'!$A$2:$J$2336,6,FALSE)</f>
        <v>No</v>
      </c>
      <c r="H2280" s="17">
        <f>VLOOKUP($A2280,'Medical Examinations'!$A$2:$J$2336,7,FALSE)</f>
        <v>0</v>
      </c>
      <c r="I2280" t="str">
        <f>VLOOKUP($A2280,'Medical Examinations'!$A$2:$J$2336,8,FALSE)</f>
        <v>No</v>
      </c>
      <c r="J2280" t="str">
        <f>VLOOKUP($A2280,'Medical Examinations'!$A$2:$J$2336,9,FALSE)</f>
        <v>Normal Weight</v>
      </c>
      <c r="K2280" t="str">
        <f>VLOOKUP($A2280,'Medical Examinations'!$A$2:$J$2336,10,FALSE)</f>
        <v>Normal</v>
      </c>
      <c r="L2280" s="18">
        <f>VLOOKUP($A2280,'Hospitalisation Details'!$A$2:$H$2345,2,FALSE)</f>
        <v>37207</v>
      </c>
      <c r="M2280" s="13">
        <f>VLOOKUP($A2280,'Hospitalisation Details'!$A$2:$H$2345,4,FALSE)</f>
        <v>1167</v>
      </c>
      <c r="N2280" t="str">
        <f>VLOOKUP($A2280,'Hospitalisation Details'!$A$2:$H$2345,5,FALSE)</f>
        <v>tier - 2</v>
      </c>
      <c r="O2280" t="str">
        <f>VLOOKUP($A2280,'Hospitalisation Details'!$A$2:$H$2345,6,FALSE)</f>
        <v>tier - 1</v>
      </c>
      <c r="P2280" t="str">
        <f>VLOOKUP($A2280,'Hospitalisation Details'!$A$2:$H$2345,7,FALSE)</f>
        <v>R1013</v>
      </c>
      <c r="Q2280" s="17">
        <f>VLOOKUP($A2280,'Hospitalisation Details'!$A$2:$H$2345,8,FALSE)</f>
        <v>21</v>
      </c>
    </row>
    <row r="2281" spans="1:17" x14ac:dyDescent="0.25">
      <c r="A2281" t="str">
        <f>'Customer Names'!A2281</f>
        <v>Id2280</v>
      </c>
      <c r="B2281" t="str">
        <f>VLOOKUP($A2281,'Customer Names'!$A$2:$D$2336,3,FALSE)</f>
        <v>Joshua</v>
      </c>
      <c r="C2281" s="16">
        <f>VLOOKUP($A2281,'Medical Examinations'!$A$2:$J$2336,2,FALSE)</f>
        <v>18.25</v>
      </c>
      <c r="D2281" s="16">
        <f>VLOOKUP($A2281,'Medical Examinations'!$A$2:$J$2336,3,FALSE)</f>
        <v>10.95</v>
      </c>
      <c r="E2281" t="str">
        <f>VLOOKUP($A2281,'Medical Examinations'!$A$2:$J$2336,4,FALSE)</f>
        <v>No</v>
      </c>
      <c r="F2281" t="str">
        <f>VLOOKUP($A2281,'Medical Examinations'!$A$2:$J$2336,5,FALSE)</f>
        <v>No</v>
      </c>
      <c r="G2281" t="str">
        <f>VLOOKUP($A2281,'Medical Examinations'!$A$2:$J$2336,6,FALSE)</f>
        <v>No</v>
      </c>
      <c r="H2281" s="17">
        <f>VLOOKUP($A2281,'Medical Examinations'!$A$2:$J$2336,7,FALSE)</f>
        <v>0</v>
      </c>
      <c r="I2281" t="str">
        <f>VLOOKUP($A2281,'Medical Examinations'!$A$2:$J$2336,8,FALSE)</f>
        <v>No</v>
      </c>
      <c r="J2281" t="str">
        <f>VLOOKUP($A2281,'Medical Examinations'!$A$2:$J$2336,9,FALSE)</f>
        <v>Underweight</v>
      </c>
      <c r="K2281" t="str">
        <f>VLOOKUP($A2281,'Medical Examinations'!$A$2:$J$2336,10,FALSE)</f>
        <v>Diabetes</v>
      </c>
      <c r="L2281" s="18">
        <f>VLOOKUP($A2281,'Hospitalisation Details'!$A$2:$H$2345,2,FALSE)</f>
        <v>37418</v>
      </c>
      <c r="M2281" s="13">
        <f>VLOOKUP($A2281,'Hospitalisation Details'!$A$2:$H$2345,4,FALSE)</f>
        <v>1165</v>
      </c>
      <c r="N2281" t="str">
        <f>VLOOKUP($A2281,'Hospitalisation Details'!$A$2:$H$2345,5,FALSE)</f>
        <v>tier - 2</v>
      </c>
      <c r="O2281" t="str">
        <f>VLOOKUP($A2281,'Hospitalisation Details'!$A$2:$H$2345,6,FALSE)</f>
        <v>tier - 3</v>
      </c>
      <c r="P2281" t="str">
        <f>VLOOKUP($A2281,'Hospitalisation Details'!$A$2:$H$2345,7,FALSE)</f>
        <v>R1012</v>
      </c>
      <c r="Q2281" s="17">
        <f>VLOOKUP($A2281,'Hospitalisation Details'!$A$2:$H$2345,8,FALSE)</f>
        <v>20</v>
      </c>
    </row>
    <row r="2282" spans="1:17" x14ac:dyDescent="0.25">
      <c r="A2282" t="str">
        <f>'Customer Names'!A2282</f>
        <v>Id2281</v>
      </c>
      <c r="B2282" t="str">
        <f>VLOOKUP($A2282,'Customer Names'!$A$2:$D$2336,3,FALSE)</f>
        <v>Pierre</v>
      </c>
      <c r="C2282" s="16">
        <f>VLOOKUP($A2282,'Medical Examinations'!$A$2:$J$2336,2,FALSE)</f>
        <v>53.13</v>
      </c>
      <c r="D2282" s="16">
        <f>VLOOKUP($A2282,'Medical Examinations'!$A$2:$J$2336,3,FALSE)</f>
        <v>4.4400000000000004</v>
      </c>
      <c r="E2282" t="str">
        <f>VLOOKUP($A2282,'Medical Examinations'!$A$2:$J$2336,4,FALSE)</f>
        <v>No</v>
      </c>
      <c r="F2282" t="str">
        <f>VLOOKUP($A2282,'Medical Examinations'!$A$2:$J$2336,5,FALSE)</f>
        <v>yes</v>
      </c>
      <c r="G2282" t="str">
        <f>VLOOKUP($A2282,'Medical Examinations'!$A$2:$J$2336,6,FALSE)</f>
        <v>No</v>
      </c>
      <c r="H2282" s="17">
        <f>VLOOKUP($A2282,'Medical Examinations'!$A$2:$J$2336,7,FALSE)</f>
        <v>1</v>
      </c>
      <c r="I2282" t="str">
        <f>VLOOKUP($A2282,'Medical Examinations'!$A$2:$J$2336,8,FALSE)</f>
        <v>No</v>
      </c>
      <c r="J2282" t="str">
        <f>VLOOKUP($A2282,'Medical Examinations'!$A$2:$J$2336,9,FALSE)</f>
        <v>Obesity</v>
      </c>
      <c r="K2282" t="str">
        <f>VLOOKUP($A2282,'Medical Examinations'!$A$2:$J$2336,10,FALSE)</f>
        <v>Normal</v>
      </c>
      <c r="L2282" s="18">
        <f>VLOOKUP($A2282,'Hospitalisation Details'!$A$2:$H$2345,2,FALSE)</f>
        <v>38302</v>
      </c>
      <c r="M2282" s="13">
        <f>VLOOKUP($A2282,'Hospitalisation Details'!$A$2:$H$2345,4,FALSE)</f>
        <v>1163.46</v>
      </c>
      <c r="N2282" t="str">
        <f>VLOOKUP($A2282,'Hospitalisation Details'!$A$2:$H$2345,5,FALSE)</f>
        <v>tier - 2</v>
      </c>
      <c r="O2282" t="str">
        <f>VLOOKUP($A2282,'Hospitalisation Details'!$A$2:$H$2345,6,FALSE)</f>
        <v>tier - 3</v>
      </c>
      <c r="P2282" t="str">
        <f>VLOOKUP($A2282,'Hospitalisation Details'!$A$2:$H$2345,7,FALSE)</f>
        <v>R1013</v>
      </c>
      <c r="Q2282" s="17">
        <f>VLOOKUP($A2282,'Hospitalisation Details'!$A$2:$H$2345,8,FALSE)</f>
        <v>18</v>
      </c>
    </row>
    <row r="2283" spans="1:17" x14ac:dyDescent="0.25">
      <c r="A2283" t="str">
        <f>'Customer Names'!A2283</f>
        <v>Id2282</v>
      </c>
      <c r="B2283" t="str">
        <f>VLOOKUP($A2283,'Customer Names'!$A$2:$D$2336,3,FALSE)</f>
        <v>Kate</v>
      </c>
      <c r="C2283" s="16">
        <f>VLOOKUP($A2283,'Medical Examinations'!$A$2:$J$2336,2,FALSE)</f>
        <v>20.46</v>
      </c>
      <c r="D2283" s="16">
        <f>VLOOKUP($A2283,'Medical Examinations'!$A$2:$J$2336,3,FALSE)</f>
        <v>4.0199999999999996</v>
      </c>
      <c r="E2283" t="str">
        <f>VLOOKUP($A2283,'Medical Examinations'!$A$2:$J$2336,4,FALSE)</f>
        <v>No</v>
      </c>
      <c r="F2283" t="str">
        <f>VLOOKUP($A2283,'Medical Examinations'!$A$2:$J$2336,5,FALSE)</f>
        <v>No</v>
      </c>
      <c r="G2283" t="str">
        <f>VLOOKUP($A2283,'Medical Examinations'!$A$2:$J$2336,6,FALSE)</f>
        <v>No</v>
      </c>
      <c r="H2283" s="17">
        <f>VLOOKUP($A2283,'Medical Examinations'!$A$2:$J$2336,7,FALSE)</f>
        <v>0</v>
      </c>
      <c r="I2283" t="str">
        <f>VLOOKUP($A2283,'Medical Examinations'!$A$2:$J$2336,8,FALSE)</f>
        <v>No</v>
      </c>
      <c r="J2283" t="str">
        <f>VLOOKUP($A2283,'Medical Examinations'!$A$2:$J$2336,9,FALSE)</f>
        <v>Normal Weight</v>
      </c>
      <c r="K2283" t="str">
        <f>VLOOKUP($A2283,'Medical Examinations'!$A$2:$J$2336,10,FALSE)</f>
        <v>Normal</v>
      </c>
      <c r="L2283" s="18">
        <f>VLOOKUP($A2283,'Hospitalisation Details'!$A$2:$H$2345,2,FALSE)</f>
        <v>34541</v>
      </c>
      <c r="M2283" s="13">
        <f>VLOOKUP($A2283,'Hospitalisation Details'!$A$2:$H$2345,4,FALSE)</f>
        <v>1158.32</v>
      </c>
      <c r="N2283" t="str">
        <f>VLOOKUP($A2283,'Hospitalisation Details'!$A$2:$H$2345,5,FALSE)</f>
        <v>tier - 2</v>
      </c>
      <c r="O2283" t="str">
        <f>VLOOKUP($A2283,'Hospitalisation Details'!$A$2:$H$2345,6,FALSE)</f>
        <v>tier - 1</v>
      </c>
      <c r="P2283" t="str">
        <f>VLOOKUP($A2283,'Hospitalisation Details'!$A$2:$H$2345,7,FALSE)</f>
        <v>R1013</v>
      </c>
      <c r="Q2283" s="17">
        <f>VLOOKUP($A2283,'Hospitalisation Details'!$A$2:$H$2345,8,FALSE)</f>
        <v>28</v>
      </c>
    </row>
    <row r="2284" spans="1:17" x14ac:dyDescent="0.25">
      <c r="A2284" t="str">
        <f>'Customer Names'!A2284</f>
        <v>Id2283</v>
      </c>
      <c r="B2284" t="str">
        <f>VLOOKUP($A2284,'Customer Names'!$A$2:$D$2336,3,FALSE)</f>
        <v>David</v>
      </c>
      <c r="C2284" s="16">
        <f>VLOOKUP($A2284,'Medical Examinations'!$A$2:$J$2336,2,FALSE)</f>
        <v>43.01</v>
      </c>
      <c r="D2284" s="16">
        <f>VLOOKUP($A2284,'Medical Examinations'!$A$2:$J$2336,3,FALSE)</f>
        <v>5.44</v>
      </c>
      <c r="E2284" t="str">
        <f>VLOOKUP($A2284,'Medical Examinations'!$A$2:$J$2336,4,FALSE)</f>
        <v>No</v>
      </c>
      <c r="F2284" t="str">
        <f>VLOOKUP($A2284,'Medical Examinations'!$A$2:$J$2336,5,FALSE)</f>
        <v>yes</v>
      </c>
      <c r="G2284" t="str">
        <f>VLOOKUP($A2284,'Medical Examinations'!$A$2:$J$2336,6,FALSE)</f>
        <v>No</v>
      </c>
      <c r="H2284" s="17">
        <f>VLOOKUP($A2284,'Medical Examinations'!$A$2:$J$2336,7,FALSE)</f>
        <v>1</v>
      </c>
      <c r="I2284" t="str">
        <f>VLOOKUP($A2284,'Medical Examinations'!$A$2:$J$2336,8,FALSE)</f>
        <v>No</v>
      </c>
      <c r="J2284" t="str">
        <f>VLOOKUP($A2284,'Medical Examinations'!$A$2:$J$2336,9,FALSE)</f>
        <v>Obesity</v>
      </c>
      <c r="K2284" t="str">
        <f>VLOOKUP($A2284,'Medical Examinations'!$A$2:$J$2336,10,FALSE)</f>
        <v>Normal</v>
      </c>
      <c r="L2284" s="18">
        <f>VLOOKUP($A2284,'Hospitalisation Details'!$A$2:$H$2345,2,FALSE)</f>
        <v>38186</v>
      </c>
      <c r="M2284" s="13">
        <f>VLOOKUP($A2284,'Hospitalisation Details'!$A$2:$H$2345,4,FALSE)</f>
        <v>1149.4000000000001</v>
      </c>
      <c r="N2284" t="str">
        <f>VLOOKUP($A2284,'Hospitalisation Details'!$A$2:$H$2345,5,FALSE)</f>
        <v>tier - 2</v>
      </c>
      <c r="O2284" t="str">
        <f>VLOOKUP($A2284,'Hospitalisation Details'!$A$2:$H$2345,6,FALSE)</f>
        <v>tier - 2</v>
      </c>
      <c r="P2284" t="str">
        <f>VLOOKUP($A2284,'Hospitalisation Details'!$A$2:$H$2345,7,FALSE)</f>
        <v>R1013</v>
      </c>
      <c r="Q2284" s="17">
        <f>VLOOKUP($A2284,'Hospitalisation Details'!$A$2:$H$2345,8,FALSE)</f>
        <v>18</v>
      </c>
    </row>
    <row r="2285" spans="1:17" x14ac:dyDescent="0.25">
      <c r="A2285" t="str">
        <f>'Customer Names'!A2285</f>
        <v>Id2284</v>
      </c>
      <c r="B2285" t="str">
        <f>VLOOKUP($A2285,'Customer Names'!$A$2:$D$2336,3,FALSE)</f>
        <v>Carla</v>
      </c>
      <c r="C2285" s="16">
        <f>VLOOKUP($A2285,'Medical Examinations'!$A$2:$J$2336,2,FALSE)</f>
        <v>15.01</v>
      </c>
      <c r="D2285" s="16">
        <f>VLOOKUP($A2285,'Medical Examinations'!$A$2:$J$2336,3,FALSE)</f>
        <v>4.1500000000000004</v>
      </c>
      <c r="E2285" t="str">
        <f>VLOOKUP($A2285,'Medical Examinations'!$A$2:$J$2336,4,FALSE)</f>
        <v>No</v>
      </c>
      <c r="F2285" t="str">
        <f>VLOOKUP($A2285,'Medical Examinations'!$A$2:$J$2336,5,FALSE)</f>
        <v>No</v>
      </c>
      <c r="G2285" t="str">
        <f>VLOOKUP($A2285,'Medical Examinations'!$A$2:$J$2336,6,FALSE)</f>
        <v>Yes</v>
      </c>
      <c r="H2285" s="17">
        <f>VLOOKUP($A2285,'Medical Examinations'!$A$2:$J$2336,7,FALSE)</f>
        <v>1</v>
      </c>
      <c r="I2285" t="str">
        <f>VLOOKUP($A2285,'Medical Examinations'!$A$2:$J$2336,8,FALSE)</f>
        <v>No</v>
      </c>
      <c r="J2285" t="str">
        <f>VLOOKUP($A2285,'Medical Examinations'!$A$2:$J$2336,9,FALSE)</f>
        <v>Underweight</v>
      </c>
      <c r="K2285" t="str">
        <f>VLOOKUP($A2285,'Medical Examinations'!$A$2:$J$2336,10,FALSE)</f>
        <v>Normal</v>
      </c>
      <c r="L2285" s="18">
        <f>VLOOKUP($A2285,'Hospitalisation Details'!$A$2:$H$2345,2,FALSE)</f>
        <v>37784</v>
      </c>
      <c r="M2285" s="13">
        <f>VLOOKUP($A2285,'Hospitalisation Details'!$A$2:$H$2345,4,FALSE)</f>
        <v>1149</v>
      </c>
      <c r="N2285" t="str">
        <f>VLOOKUP($A2285,'Hospitalisation Details'!$A$2:$H$2345,5,FALSE)</f>
        <v>tier - 2</v>
      </c>
      <c r="O2285" t="str">
        <f>VLOOKUP($A2285,'Hospitalisation Details'!$A$2:$H$2345,6,FALSE)</f>
        <v>tier - 1</v>
      </c>
      <c r="P2285" t="str">
        <f>VLOOKUP($A2285,'Hospitalisation Details'!$A$2:$H$2345,7,FALSE)</f>
        <v>R1012</v>
      </c>
      <c r="Q2285" s="17">
        <f>VLOOKUP($A2285,'Hospitalisation Details'!$A$2:$H$2345,8,FALSE)</f>
        <v>19</v>
      </c>
    </row>
    <row r="2286" spans="1:17" x14ac:dyDescent="0.25">
      <c r="A2286" t="str">
        <f>'Customer Names'!A2286</f>
        <v>Id2285</v>
      </c>
      <c r="B2286" t="str">
        <f>VLOOKUP($A2286,'Customer Names'!$A$2:$D$2336,3,FALSE)</f>
        <v>Alvaro Sr.</v>
      </c>
      <c r="C2286" s="16">
        <f>VLOOKUP($A2286,'Medical Examinations'!$A$2:$J$2336,2,FALSE)</f>
        <v>41.14</v>
      </c>
      <c r="D2286" s="16">
        <f>VLOOKUP($A2286,'Medical Examinations'!$A$2:$J$2336,3,FALSE)</f>
        <v>6.02</v>
      </c>
      <c r="E2286" t="str">
        <f>VLOOKUP($A2286,'Medical Examinations'!$A$2:$J$2336,4,FALSE)</f>
        <v>No</v>
      </c>
      <c r="F2286" t="str">
        <f>VLOOKUP($A2286,'Medical Examinations'!$A$2:$J$2336,5,FALSE)</f>
        <v>yes</v>
      </c>
      <c r="G2286" t="str">
        <f>VLOOKUP($A2286,'Medical Examinations'!$A$2:$J$2336,6,FALSE)</f>
        <v>No</v>
      </c>
      <c r="H2286" s="17">
        <f>VLOOKUP($A2286,'Medical Examinations'!$A$2:$J$2336,7,FALSE)</f>
        <v>1</v>
      </c>
      <c r="I2286" t="str">
        <f>VLOOKUP($A2286,'Medical Examinations'!$A$2:$J$2336,8,FALSE)</f>
        <v>No</v>
      </c>
      <c r="J2286" t="str">
        <f>VLOOKUP($A2286,'Medical Examinations'!$A$2:$J$2336,9,FALSE)</f>
        <v>Obesity</v>
      </c>
      <c r="K2286" t="str">
        <f>VLOOKUP($A2286,'Medical Examinations'!$A$2:$J$2336,10,FALSE)</f>
        <v>Prediabetes</v>
      </c>
      <c r="L2286" s="18">
        <f>VLOOKUP($A2286,'Hospitalisation Details'!$A$2:$H$2345,2,FALSE)</f>
        <v>38148</v>
      </c>
      <c r="M2286" s="13">
        <f>VLOOKUP($A2286,'Hospitalisation Details'!$A$2:$H$2345,4,FALSE)</f>
        <v>1146.8</v>
      </c>
      <c r="N2286" t="str">
        <f>VLOOKUP($A2286,'Hospitalisation Details'!$A$2:$H$2345,5,FALSE)</f>
        <v>tier - 2</v>
      </c>
      <c r="O2286" t="str">
        <f>VLOOKUP($A2286,'Hospitalisation Details'!$A$2:$H$2345,6,FALSE)</f>
        <v>tier - 2</v>
      </c>
      <c r="P2286" t="str">
        <f>VLOOKUP($A2286,'Hospitalisation Details'!$A$2:$H$2345,7,FALSE)</f>
        <v>R1013</v>
      </c>
      <c r="Q2286" s="17">
        <f>VLOOKUP($A2286,'Hospitalisation Details'!$A$2:$H$2345,8,FALSE)</f>
        <v>18</v>
      </c>
    </row>
    <row r="2287" spans="1:17" x14ac:dyDescent="0.25">
      <c r="A2287" t="str">
        <f>'Customer Names'!A2287</f>
        <v>Id2286</v>
      </c>
      <c r="B2287" t="str">
        <f>VLOOKUP($A2287,'Customer Names'!$A$2:$D$2336,3,FALSE)</f>
        <v>Hope</v>
      </c>
      <c r="C2287" s="16">
        <f>VLOOKUP($A2287,'Medical Examinations'!$A$2:$J$2336,2,FALSE)</f>
        <v>16.55</v>
      </c>
      <c r="D2287" s="16">
        <f>VLOOKUP($A2287,'Medical Examinations'!$A$2:$J$2336,3,FALSE)</f>
        <v>7.73</v>
      </c>
      <c r="E2287" t="str">
        <f>VLOOKUP($A2287,'Medical Examinations'!$A$2:$J$2336,4,FALSE)</f>
        <v>No</v>
      </c>
      <c r="F2287" t="str">
        <f>VLOOKUP($A2287,'Medical Examinations'!$A$2:$J$2336,5,FALSE)</f>
        <v>No</v>
      </c>
      <c r="G2287" t="str">
        <f>VLOOKUP($A2287,'Medical Examinations'!$A$2:$J$2336,6,FALSE)</f>
        <v>No</v>
      </c>
      <c r="H2287" s="17">
        <f>VLOOKUP($A2287,'Medical Examinations'!$A$2:$J$2336,7,FALSE)</f>
        <v>0</v>
      </c>
      <c r="I2287" t="str">
        <f>VLOOKUP($A2287,'Medical Examinations'!$A$2:$J$2336,8,FALSE)</f>
        <v>No</v>
      </c>
      <c r="J2287" t="str">
        <f>VLOOKUP($A2287,'Medical Examinations'!$A$2:$J$2336,9,FALSE)</f>
        <v>Underweight</v>
      </c>
      <c r="K2287" t="str">
        <f>VLOOKUP($A2287,'Medical Examinations'!$A$2:$J$2336,10,FALSE)</f>
        <v>Diabetes</v>
      </c>
      <c r="L2287" s="18">
        <f>VLOOKUP($A2287,'Hospitalisation Details'!$A$2:$H$2345,2,FALSE)</f>
        <v>37530</v>
      </c>
      <c r="M2287" s="13">
        <f>VLOOKUP($A2287,'Hospitalisation Details'!$A$2:$H$2345,4,FALSE)</f>
        <v>1142</v>
      </c>
      <c r="N2287" t="str">
        <f>VLOOKUP($A2287,'Hospitalisation Details'!$A$2:$H$2345,5,FALSE)</f>
        <v>tier - 3</v>
      </c>
      <c r="O2287" t="str">
        <f>VLOOKUP($A2287,'Hospitalisation Details'!$A$2:$H$2345,6,FALSE)</f>
        <v>tier - 2</v>
      </c>
      <c r="P2287" t="str">
        <f>VLOOKUP($A2287,'Hospitalisation Details'!$A$2:$H$2345,7,FALSE)</f>
        <v>R1011</v>
      </c>
      <c r="Q2287" s="17">
        <f>VLOOKUP($A2287,'Hospitalisation Details'!$A$2:$H$2345,8,FALSE)</f>
        <v>20</v>
      </c>
    </row>
    <row r="2288" spans="1:17" x14ac:dyDescent="0.25">
      <c r="A2288" t="str">
        <f>'Customer Names'!A2288</f>
        <v>Id2287</v>
      </c>
      <c r="B2288" t="str">
        <f>VLOOKUP($A2288,'Customer Names'!$A$2:$D$2336,3,FALSE)</f>
        <v>Mark P.</v>
      </c>
      <c r="C2288" s="16">
        <f>VLOOKUP($A2288,'Medical Examinations'!$A$2:$J$2336,2,FALSE)</f>
        <v>37.29</v>
      </c>
      <c r="D2288" s="16">
        <f>VLOOKUP($A2288,'Medical Examinations'!$A$2:$J$2336,3,FALSE)</f>
        <v>5.03</v>
      </c>
      <c r="E2288" t="str">
        <f>VLOOKUP($A2288,'Medical Examinations'!$A$2:$J$2336,4,FALSE)</f>
        <v>No</v>
      </c>
      <c r="F2288" t="str">
        <f>VLOOKUP($A2288,'Medical Examinations'!$A$2:$J$2336,5,FALSE)</f>
        <v>yes</v>
      </c>
      <c r="G2288" t="str">
        <f>VLOOKUP($A2288,'Medical Examinations'!$A$2:$J$2336,6,FALSE)</f>
        <v>No</v>
      </c>
      <c r="H2288" s="17">
        <f>VLOOKUP($A2288,'Medical Examinations'!$A$2:$J$2336,7,FALSE)</f>
        <v>1</v>
      </c>
      <c r="I2288" t="str">
        <f>VLOOKUP($A2288,'Medical Examinations'!$A$2:$J$2336,8,FALSE)</f>
        <v>No</v>
      </c>
      <c r="J2288" t="str">
        <f>VLOOKUP($A2288,'Medical Examinations'!$A$2:$J$2336,9,FALSE)</f>
        <v>Obesity</v>
      </c>
      <c r="K2288" t="str">
        <f>VLOOKUP($A2288,'Medical Examinations'!$A$2:$J$2336,10,FALSE)</f>
        <v>Normal</v>
      </c>
      <c r="L2288" s="18">
        <f>VLOOKUP($A2288,'Hospitalisation Details'!$A$2:$H$2345,2,FALSE)</f>
        <v>38242</v>
      </c>
      <c r="M2288" s="13">
        <f>VLOOKUP($A2288,'Hospitalisation Details'!$A$2:$H$2345,4,FALSE)</f>
        <v>1141.45</v>
      </c>
      <c r="N2288" t="str">
        <f>VLOOKUP($A2288,'Hospitalisation Details'!$A$2:$H$2345,5,FALSE)</f>
        <v>tier - 3</v>
      </c>
      <c r="O2288" t="str">
        <f>VLOOKUP($A2288,'Hospitalisation Details'!$A$2:$H$2345,6,FALSE)</f>
        <v>tier - 3</v>
      </c>
      <c r="P2288" t="str">
        <f>VLOOKUP($A2288,'Hospitalisation Details'!$A$2:$H$2345,7,FALSE)</f>
        <v>R1013</v>
      </c>
      <c r="Q2288" s="17">
        <f>VLOOKUP($A2288,'Hospitalisation Details'!$A$2:$H$2345,8,FALSE)</f>
        <v>18</v>
      </c>
    </row>
    <row r="2289" spans="1:17" x14ac:dyDescent="0.25">
      <c r="A2289" t="str">
        <f>'Customer Names'!A2289</f>
        <v>Id2288</v>
      </c>
      <c r="B2289" t="str">
        <f>VLOOKUP($A2289,'Customer Names'!$A$2:$D$2336,3,FALSE)</f>
        <v>Desiree</v>
      </c>
      <c r="C2289" s="16">
        <f>VLOOKUP($A2289,'Medical Examinations'!$A$2:$J$2336,2,FALSE)</f>
        <v>16.739999999999998</v>
      </c>
      <c r="D2289" s="16">
        <f>VLOOKUP($A2289,'Medical Examinations'!$A$2:$J$2336,3,FALSE)</f>
        <v>4.08</v>
      </c>
      <c r="E2289" t="str">
        <f>VLOOKUP($A2289,'Medical Examinations'!$A$2:$J$2336,4,FALSE)</f>
        <v>yes</v>
      </c>
      <c r="F2289" t="str">
        <f>VLOOKUP($A2289,'Medical Examinations'!$A$2:$J$2336,5,FALSE)</f>
        <v>No</v>
      </c>
      <c r="G2289" t="str">
        <f>VLOOKUP($A2289,'Medical Examinations'!$A$2:$J$2336,6,FALSE)</f>
        <v>No</v>
      </c>
      <c r="H2289" s="17">
        <f>VLOOKUP($A2289,'Medical Examinations'!$A$2:$J$2336,7,FALSE)</f>
        <v>0</v>
      </c>
      <c r="I2289" t="str">
        <f>VLOOKUP($A2289,'Medical Examinations'!$A$2:$J$2336,8,FALSE)</f>
        <v>No</v>
      </c>
      <c r="J2289" t="str">
        <f>VLOOKUP($A2289,'Medical Examinations'!$A$2:$J$2336,9,FALSE)</f>
        <v>Underweight</v>
      </c>
      <c r="K2289" t="str">
        <f>VLOOKUP($A2289,'Medical Examinations'!$A$2:$J$2336,10,FALSE)</f>
        <v>Normal</v>
      </c>
      <c r="L2289" s="18">
        <f>VLOOKUP($A2289,'Hospitalisation Details'!$A$2:$H$2345,2,FALSE)</f>
        <v>37189</v>
      </c>
      <c r="M2289" s="13">
        <f>VLOOKUP($A2289,'Hospitalisation Details'!$A$2:$H$2345,4,FALSE)</f>
        <v>1141</v>
      </c>
      <c r="N2289" t="str">
        <f>VLOOKUP($A2289,'Hospitalisation Details'!$A$2:$H$2345,5,FALSE)</f>
        <v>tier - 3</v>
      </c>
      <c r="O2289" t="str">
        <f>VLOOKUP($A2289,'Hospitalisation Details'!$A$2:$H$2345,6,FALSE)</f>
        <v>tier - 1</v>
      </c>
      <c r="P2289" t="str">
        <f>VLOOKUP($A2289,'Hospitalisation Details'!$A$2:$H$2345,7,FALSE)</f>
        <v>R1013</v>
      </c>
      <c r="Q2289" s="17">
        <f>VLOOKUP($A2289,'Hospitalisation Details'!$A$2:$H$2345,8,FALSE)</f>
        <v>21</v>
      </c>
    </row>
    <row r="2290" spans="1:17" x14ac:dyDescent="0.25">
      <c r="A2290" t="str">
        <f>'Customer Names'!A2290</f>
        <v>Id2289</v>
      </c>
      <c r="B2290" t="str">
        <f>VLOOKUP($A2290,'Customer Names'!$A$2:$D$2336,3,FALSE)</f>
        <v>Mario Jr.</v>
      </c>
      <c r="C2290" s="16">
        <f>VLOOKUP($A2290,'Medical Examinations'!$A$2:$J$2336,2,FALSE)</f>
        <v>34.43</v>
      </c>
      <c r="D2290" s="16">
        <f>VLOOKUP($A2290,'Medical Examinations'!$A$2:$J$2336,3,FALSE)</f>
        <v>4.2699999999999996</v>
      </c>
      <c r="E2290" t="str">
        <f>VLOOKUP($A2290,'Medical Examinations'!$A$2:$J$2336,4,FALSE)</f>
        <v>No</v>
      </c>
      <c r="F2290" t="str">
        <f>VLOOKUP($A2290,'Medical Examinations'!$A$2:$J$2336,5,FALSE)</f>
        <v>yes</v>
      </c>
      <c r="G2290" t="str">
        <f>VLOOKUP($A2290,'Medical Examinations'!$A$2:$J$2336,6,FALSE)</f>
        <v>No</v>
      </c>
      <c r="H2290" s="17">
        <f>VLOOKUP($A2290,'Medical Examinations'!$A$2:$J$2336,7,FALSE)</f>
        <v>1</v>
      </c>
      <c r="I2290" t="str">
        <f>VLOOKUP($A2290,'Medical Examinations'!$A$2:$J$2336,8,FALSE)</f>
        <v>No</v>
      </c>
      <c r="J2290" t="str">
        <f>VLOOKUP($A2290,'Medical Examinations'!$A$2:$J$2336,9,FALSE)</f>
        <v>Obesity</v>
      </c>
      <c r="K2290" t="str">
        <f>VLOOKUP($A2290,'Medical Examinations'!$A$2:$J$2336,10,FALSE)</f>
        <v>Normal</v>
      </c>
      <c r="L2290" s="18">
        <f>VLOOKUP($A2290,'Hospitalisation Details'!$A$2:$H$2345,2,FALSE)</f>
        <v>38318</v>
      </c>
      <c r="M2290" s="13">
        <f>VLOOKUP($A2290,'Hospitalisation Details'!$A$2:$H$2345,4,FALSE)</f>
        <v>1137.47</v>
      </c>
      <c r="N2290" t="str">
        <f>VLOOKUP($A2290,'Hospitalisation Details'!$A$2:$H$2345,5,FALSE)</f>
        <v>tier - 3</v>
      </c>
      <c r="O2290" t="str">
        <f>VLOOKUP($A2290,'Hospitalisation Details'!$A$2:$H$2345,6,FALSE)</f>
        <v>tier - 2</v>
      </c>
      <c r="P2290" t="str">
        <f>VLOOKUP($A2290,'Hospitalisation Details'!$A$2:$H$2345,7,FALSE)</f>
        <v>R1013</v>
      </c>
      <c r="Q2290" s="17">
        <f>VLOOKUP($A2290,'Hospitalisation Details'!$A$2:$H$2345,8,FALSE)</f>
        <v>18</v>
      </c>
    </row>
    <row r="2291" spans="1:17" x14ac:dyDescent="0.25">
      <c r="A2291" t="str">
        <f>'Customer Names'!A2291</f>
        <v>Id2290</v>
      </c>
      <c r="B2291" t="str">
        <f>VLOOKUP($A2291,'Customer Names'!$A$2:$D$2336,3,FALSE)</f>
        <v>Lusapho</v>
      </c>
      <c r="C2291" s="16">
        <f>VLOOKUP($A2291,'Medical Examinations'!$A$2:$J$2336,2,FALSE)</f>
        <v>34.1</v>
      </c>
      <c r="D2291" s="16">
        <f>VLOOKUP($A2291,'Medical Examinations'!$A$2:$J$2336,3,FALSE)</f>
        <v>4.07</v>
      </c>
      <c r="E2291" t="str">
        <f>VLOOKUP($A2291,'Medical Examinations'!$A$2:$J$2336,4,FALSE)</f>
        <v>No</v>
      </c>
      <c r="F2291" t="str">
        <f>VLOOKUP($A2291,'Medical Examinations'!$A$2:$J$2336,5,FALSE)</f>
        <v>yes</v>
      </c>
      <c r="G2291" t="str">
        <f>VLOOKUP($A2291,'Medical Examinations'!$A$2:$J$2336,6,FALSE)</f>
        <v>No</v>
      </c>
      <c r="H2291" s="17">
        <f>VLOOKUP($A2291,'Medical Examinations'!$A$2:$J$2336,7,FALSE)</f>
        <v>1</v>
      </c>
      <c r="I2291" t="str">
        <f>VLOOKUP($A2291,'Medical Examinations'!$A$2:$J$2336,8,FALSE)</f>
        <v>No</v>
      </c>
      <c r="J2291" t="str">
        <f>VLOOKUP($A2291,'Medical Examinations'!$A$2:$J$2336,9,FALSE)</f>
        <v>Obesity</v>
      </c>
      <c r="K2291" t="str">
        <f>VLOOKUP($A2291,'Medical Examinations'!$A$2:$J$2336,10,FALSE)</f>
        <v>Normal</v>
      </c>
      <c r="L2291" s="18">
        <f>VLOOKUP($A2291,'Hospitalisation Details'!$A$2:$H$2345,2,FALSE)</f>
        <v>38275</v>
      </c>
      <c r="M2291" s="13">
        <f>VLOOKUP($A2291,'Hospitalisation Details'!$A$2:$H$2345,4,FALSE)</f>
        <v>1137.01</v>
      </c>
      <c r="N2291" t="str">
        <f>VLOOKUP($A2291,'Hospitalisation Details'!$A$2:$H$2345,5,FALSE)</f>
        <v>tier - 3</v>
      </c>
      <c r="O2291" t="str">
        <f>VLOOKUP($A2291,'Hospitalisation Details'!$A$2:$H$2345,6,FALSE)</f>
        <v>tier - 1</v>
      </c>
      <c r="P2291" t="str">
        <f>VLOOKUP($A2291,'Hospitalisation Details'!$A$2:$H$2345,7,FALSE)</f>
        <v>R1013</v>
      </c>
      <c r="Q2291" s="17">
        <f>VLOOKUP($A2291,'Hospitalisation Details'!$A$2:$H$2345,8,FALSE)</f>
        <v>18</v>
      </c>
    </row>
    <row r="2292" spans="1:17" x14ac:dyDescent="0.25">
      <c r="A2292" t="str">
        <f>'Customer Names'!A2292</f>
        <v>Id2291</v>
      </c>
      <c r="B2292" t="str">
        <f>VLOOKUP($A2292,'Customer Names'!$A$2:$D$2336,3,FALSE)</f>
        <v>Erin C.</v>
      </c>
      <c r="C2292" s="16">
        <f>VLOOKUP($A2292,'Medical Examinations'!$A$2:$J$2336,2,FALSE)</f>
        <v>19.3</v>
      </c>
      <c r="D2292" s="16">
        <f>VLOOKUP($A2292,'Medical Examinations'!$A$2:$J$2336,3,FALSE)</f>
        <v>10.36</v>
      </c>
      <c r="E2292" t="str">
        <f>VLOOKUP($A2292,'Medical Examinations'!$A$2:$J$2336,4,FALSE)</f>
        <v>No</v>
      </c>
      <c r="F2292" t="str">
        <f>VLOOKUP($A2292,'Medical Examinations'!$A$2:$J$2336,5,FALSE)</f>
        <v>No</v>
      </c>
      <c r="G2292" t="str">
        <f>VLOOKUP($A2292,'Medical Examinations'!$A$2:$J$2336,6,FALSE)</f>
        <v>No</v>
      </c>
      <c r="H2292" s="17">
        <f>VLOOKUP($A2292,'Medical Examinations'!$A$2:$J$2336,7,FALSE)</f>
        <v>0</v>
      </c>
      <c r="I2292" t="str">
        <f>VLOOKUP($A2292,'Medical Examinations'!$A$2:$J$2336,8,FALSE)</f>
        <v>No</v>
      </c>
      <c r="J2292" t="str">
        <f>VLOOKUP($A2292,'Medical Examinations'!$A$2:$J$2336,9,FALSE)</f>
        <v>Normal Weight</v>
      </c>
      <c r="K2292" t="str">
        <f>VLOOKUP($A2292,'Medical Examinations'!$A$2:$J$2336,10,FALSE)</f>
        <v>Diabetes</v>
      </c>
      <c r="L2292" s="18">
        <f>VLOOKUP($A2292,'Hospitalisation Details'!$A$2:$H$2345,2,FALSE)</f>
        <v>37479</v>
      </c>
      <c r="M2292" s="13">
        <f>VLOOKUP($A2292,'Hospitalisation Details'!$A$2:$H$2345,4,FALSE)</f>
        <v>1137</v>
      </c>
      <c r="N2292" t="str">
        <f>VLOOKUP($A2292,'Hospitalisation Details'!$A$2:$H$2345,5,FALSE)</f>
        <v>tier - 3</v>
      </c>
      <c r="O2292" t="str">
        <f>VLOOKUP($A2292,'Hospitalisation Details'!$A$2:$H$2345,6,FALSE)</f>
        <v>tier - 1</v>
      </c>
      <c r="P2292" t="str">
        <f>VLOOKUP($A2292,'Hospitalisation Details'!$A$2:$H$2345,7,FALSE)</f>
        <v>R1013</v>
      </c>
      <c r="Q2292" s="17">
        <f>VLOOKUP($A2292,'Hospitalisation Details'!$A$2:$H$2345,8,FALSE)</f>
        <v>20</v>
      </c>
    </row>
    <row r="2293" spans="1:17" x14ac:dyDescent="0.25">
      <c r="A2293" t="str">
        <f>'Customer Names'!A2293</f>
        <v>Id2292</v>
      </c>
      <c r="B2293" t="str">
        <f>VLOOKUP($A2293,'Customer Names'!$A$2:$D$2336,3,FALSE)</f>
        <v>Alan F</v>
      </c>
      <c r="C2293" s="16">
        <f>VLOOKUP($A2293,'Medical Examinations'!$A$2:$J$2336,2,FALSE)</f>
        <v>33.659999999999997</v>
      </c>
      <c r="D2293" s="16">
        <f>VLOOKUP($A2293,'Medical Examinations'!$A$2:$J$2336,3,FALSE)</f>
        <v>5.71</v>
      </c>
      <c r="E2293" t="str">
        <f>VLOOKUP($A2293,'Medical Examinations'!$A$2:$J$2336,4,FALSE)</f>
        <v>No</v>
      </c>
      <c r="F2293" t="str">
        <f>VLOOKUP($A2293,'Medical Examinations'!$A$2:$J$2336,5,FALSE)</f>
        <v>yes</v>
      </c>
      <c r="G2293" t="str">
        <f>VLOOKUP($A2293,'Medical Examinations'!$A$2:$J$2336,6,FALSE)</f>
        <v>No</v>
      </c>
      <c r="H2293" s="17">
        <f>VLOOKUP($A2293,'Medical Examinations'!$A$2:$J$2336,7,FALSE)</f>
        <v>1</v>
      </c>
      <c r="I2293" t="str">
        <f>VLOOKUP($A2293,'Medical Examinations'!$A$2:$J$2336,8,FALSE)</f>
        <v>No</v>
      </c>
      <c r="J2293" t="str">
        <f>VLOOKUP($A2293,'Medical Examinations'!$A$2:$J$2336,9,FALSE)</f>
        <v>Obesity</v>
      </c>
      <c r="K2293" t="str">
        <f>VLOOKUP($A2293,'Medical Examinations'!$A$2:$J$2336,10,FALSE)</f>
        <v>Prediabetes</v>
      </c>
      <c r="L2293" s="18">
        <f>VLOOKUP($A2293,'Hospitalisation Details'!$A$2:$H$2345,2,FALSE)</f>
        <v>38319</v>
      </c>
      <c r="M2293" s="13">
        <f>VLOOKUP($A2293,'Hospitalisation Details'!$A$2:$H$2345,4,FALSE)</f>
        <v>1136.4000000000001</v>
      </c>
      <c r="N2293" t="str">
        <f>VLOOKUP($A2293,'Hospitalisation Details'!$A$2:$H$2345,5,FALSE)</f>
        <v>tier - 3</v>
      </c>
      <c r="O2293" t="str">
        <f>VLOOKUP($A2293,'Hospitalisation Details'!$A$2:$H$2345,6,FALSE)</f>
        <v>tier - 3</v>
      </c>
      <c r="P2293" t="str">
        <f>VLOOKUP($A2293,'Hospitalisation Details'!$A$2:$H$2345,7,FALSE)</f>
        <v>R1013</v>
      </c>
      <c r="Q2293" s="17">
        <f>VLOOKUP($A2293,'Hospitalisation Details'!$A$2:$H$2345,8,FALSE)</f>
        <v>18</v>
      </c>
    </row>
    <row r="2294" spans="1:17" x14ac:dyDescent="0.25">
      <c r="A2294" t="str">
        <f>'Customer Names'!A2294</f>
        <v>Id2293</v>
      </c>
      <c r="B2294" t="str">
        <f>VLOOKUP($A2294,'Customer Names'!$A$2:$D$2336,3,FALSE)</f>
        <v>Ryan</v>
      </c>
      <c r="C2294" s="16">
        <f>VLOOKUP($A2294,'Medical Examinations'!$A$2:$J$2336,2,FALSE)</f>
        <v>33.33</v>
      </c>
      <c r="D2294" s="16">
        <f>VLOOKUP($A2294,'Medical Examinations'!$A$2:$J$2336,3,FALSE)</f>
        <v>6.08</v>
      </c>
      <c r="E2294" t="str">
        <f>VLOOKUP($A2294,'Medical Examinations'!$A$2:$J$2336,4,FALSE)</f>
        <v>No</v>
      </c>
      <c r="F2294" t="str">
        <f>VLOOKUP($A2294,'Medical Examinations'!$A$2:$J$2336,5,FALSE)</f>
        <v>yes</v>
      </c>
      <c r="G2294" t="str">
        <f>VLOOKUP($A2294,'Medical Examinations'!$A$2:$J$2336,6,FALSE)</f>
        <v>No</v>
      </c>
      <c r="H2294" s="17">
        <f>VLOOKUP($A2294,'Medical Examinations'!$A$2:$J$2336,7,FALSE)</f>
        <v>1</v>
      </c>
      <c r="I2294" t="str">
        <f>VLOOKUP($A2294,'Medical Examinations'!$A$2:$J$2336,8,FALSE)</f>
        <v>No</v>
      </c>
      <c r="J2294" t="str">
        <f>VLOOKUP($A2294,'Medical Examinations'!$A$2:$J$2336,9,FALSE)</f>
        <v>Obesity</v>
      </c>
      <c r="K2294" t="str">
        <f>VLOOKUP($A2294,'Medical Examinations'!$A$2:$J$2336,10,FALSE)</f>
        <v>Prediabetes</v>
      </c>
      <c r="L2294" s="18">
        <f>VLOOKUP($A2294,'Hospitalisation Details'!$A$2:$H$2345,2,FALSE)</f>
        <v>38149</v>
      </c>
      <c r="M2294" s="13">
        <f>VLOOKUP($A2294,'Hospitalisation Details'!$A$2:$H$2345,4,FALSE)</f>
        <v>1135.94</v>
      </c>
      <c r="N2294" t="str">
        <f>VLOOKUP($A2294,'Hospitalisation Details'!$A$2:$H$2345,5,FALSE)</f>
        <v>tier - 3</v>
      </c>
      <c r="O2294" t="str">
        <f>VLOOKUP($A2294,'Hospitalisation Details'!$A$2:$H$2345,6,FALSE)</f>
        <v>tier - 3</v>
      </c>
      <c r="P2294" t="str">
        <f>VLOOKUP($A2294,'Hospitalisation Details'!$A$2:$H$2345,7,FALSE)</f>
        <v>R1013</v>
      </c>
      <c r="Q2294" s="17">
        <f>VLOOKUP($A2294,'Hospitalisation Details'!$A$2:$H$2345,8,FALSE)</f>
        <v>18</v>
      </c>
    </row>
    <row r="2295" spans="1:17" x14ac:dyDescent="0.25">
      <c r="A2295" t="str">
        <f>'Customer Names'!A2295</f>
        <v>Id2294</v>
      </c>
      <c r="B2295" t="str">
        <f>VLOOKUP($A2295,'Customer Names'!$A$2:$D$2336,3,FALSE)</f>
        <v>Hope</v>
      </c>
      <c r="C2295" s="16">
        <f>VLOOKUP($A2295,'Medical Examinations'!$A$2:$J$2336,2,FALSE)</f>
        <v>21.84</v>
      </c>
      <c r="D2295" s="16">
        <f>VLOOKUP($A2295,'Medical Examinations'!$A$2:$J$2336,3,FALSE)</f>
        <v>5.71</v>
      </c>
      <c r="E2295" t="str">
        <f>VLOOKUP($A2295,'Medical Examinations'!$A$2:$J$2336,4,FALSE)</f>
        <v>No</v>
      </c>
      <c r="F2295" t="str">
        <f>VLOOKUP($A2295,'Medical Examinations'!$A$2:$J$2336,5,FALSE)</f>
        <v>yes</v>
      </c>
      <c r="G2295" t="str">
        <f>VLOOKUP($A2295,'Medical Examinations'!$A$2:$J$2336,6,FALSE)</f>
        <v>No</v>
      </c>
      <c r="H2295" s="17">
        <f>VLOOKUP($A2295,'Medical Examinations'!$A$2:$J$2336,7,FALSE)</f>
        <v>1</v>
      </c>
      <c r="I2295" t="str">
        <f>VLOOKUP($A2295,'Medical Examinations'!$A$2:$J$2336,8,FALSE)</f>
        <v>No</v>
      </c>
      <c r="J2295" t="str">
        <f>VLOOKUP($A2295,'Medical Examinations'!$A$2:$J$2336,9,FALSE)</f>
        <v>Normal Weight</v>
      </c>
      <c r="K2295" t="str">
        <f>VLOOKUP($A2295,'Medical Examinations'!$A$2:$J$2336,10,FALSE)</f>
        <v>Prediabetes</v>
      </c>
      <c r="L2295" s="18">
        <f>VLOOKUP($A2295,'Hospitalisation Details'!$A$2:$H$2345,2,FALSE)</f>
        <v>38266</v>
      </c>
      <c r="M2295" s="13">
        <f>VLOOKUP($A2295,'Hospitalisation Details'!$A$2:$H$2345,4,FALSE)</f>
        <v>1135</v>
      </c>
      <c r="N2295" t="str">
        <f>VLOOKUP($A2295,'Hospitalisation Details'!$A$2:$H$2345,5,FALSE)</f>
        <v>tier - 3</v>
      </c>
      <c r="O2295" t="str">
        <f>VLOOKUP($A2295,'Hospitalisation Details'!$A$2:$H$2345,6,FALSE)</f>
        <v>tier - 3</v>
      </c>
      <c r="P2295" t="str">
        <f>VLOOKUP($A2295,'Hospitalisation Details'!$A$2:$H$2345,7,FALSE)</f>
        <v>R1013</v>
      </c>
      <c r="Q2295" s="17">
        <f>VLOOKUP($A2295,'Hospitalisation Details'!$A$2:$H$2345,8,FALSE)</f>
        <v>18</v>
      </c>
    </row>
    <row r="2296" spans="1:17" x14ac:dyDescent="0.25">
      <c r="A2296" t="str">
        <f>'Customer Names'!A2296</f>
        <v>Id2295</v>
      </c>
      <c r="B2296" t="str">
        <f>VLOOKUP($A2296,'Customer Names'!$A$2:$D$2336,3,FALSE)</f>
        <v>Josh</v>
      </c>
      <c r="C2296" s="16">
        <f>VLOOKUP($A2296,'Medical Examinations'!$A$2:$J$2336,2,FALSE)</f>
        <v>16.87</v>
      </c>
      <c r="D2296" s="16">
        <f>VLOOKUP($A2296,'Medical Examinations'!$A$2:$J$2336,3,FALSE)</f>
        <v>9.1300000000000008</v>
      </c>
      <c r="E2296" t="str">
        <f>VLOOKUP($A2296,'Medical Examinations'!$A$2:$J$2336,4,FALSE)</f>
        <v>No</v>
      </c>
      <c r="F2296" t="str">
        <f>VLOOKUP($A2296,'Medical Examinations'!$A$2:$J$2336,5,FALSE)</f>
        <v>No</v>
      </c>
      <c r="G2296" t="str">
        <f>VLOOKUP($A2296,'Medical Examinations'!$A$2:$J$2336,6,FALSE)</f>
        <v>No</v>
      </c>
      <c r="H2296" s="17">
        <f>VLOOKUP($A2296,'Medical Examinations'!$A$2:$J$2336,7,FALSE)</f>
        <v>0</v>
      </c>
      <c r="I2296" t="str">
        <f>VLOOKUP($A2296,'Medical Examinations'!$A$2:$J$2336,8,FALSE)</f>
        <v>No</v>
      </c>
      <c r="J2296" t="str">
        <f>VLOOKUP($A2296,'Medical Examinations'!$A$2:$J$2336,9,FALSE)</f>
        <v>Underweight</v>
      </c>
      <c r="K2296" t="str">
        <f>VLOOKUP($A2296,'Medical Examinations'!$A$2:$J$2336,10,FALSE)</f>
        <v>Diabetes</v>
      </c>
      <c r="L2296" s="18">
        <f>VLOOKUP($A2296,'Hospitalisation Details'!$A$2:$H$2345,2,FALSE)</f>
        <v>37456</v>
      </c>
      <c r="M2296" s="13">
        <f>VLOOKUP($A2296,'Hospitalisation Details'!$A$2:$H$2345,4,FALSE)</f>
        <v>1132</v>
      </c>
      <c r="N2296" t="str">
        <f>VLOOKUP($A2296,'Hospitalisation Details'!$A$2:$H$2345,5,FALSE)</f>
        <v>tier - 3</v>
      </c>
      <c r="O2296" t="str">
        <f>VLOOKUP($A2296,'Hospitalisation Details'!$A$2:$H$2345,6,FALSE)</f>
        <v>tier - 1</v>
      </c>
      <c r="P2296" t="str">
        <f>VLOOKUP($A2296,'Hospitalisation Details'!$A$2:$H$2345,7,FALSE)</f>
        <v>R1013</v>
      </c>
      <c r="Q2296" s="17">
        <f>VLOOKUP($A2296,'Hospitalisation Details'!$A$2:$H$2345,8,FALSE)</f>
        <v>20</v>
      </c>
    </row>
    <row r="2297" spans="1:17" x14ac:dyDescent="0.25">
      <c r="A2297" t="str">
        <f>'Customer Names'!A2297</f>
        <v>Id2296</v>
      </c>
      <c r="B2297" t="str">
        <f>VLOOKUP($A2297,'Customer Names'!$A$2:$D$2336,3,FALSE)</f>
        <v>Jacob J</v>
      </c>
      <c r="C2297" s="16">
        <f>VLOOKUP($A2297,'Medical Examinations'!$A$2:$J$2336,2,FALSE)</f>
        <v>30.14</v>
      </c>
      <c r="D2297" s="16">
        <f>VLOOKUP($A2297,'Medical Examinations'!$A$2:$J$2336,3,FALSE)</f>
        <v>5.49</v>
      </c>
      <c r="E2297" t="str">
        <f>VLOOKUP($A2297,'Medical Examinations'!$A$2:$J$2336,4,FALSE)</f>
        <v>No</v>
      </c>
      <c r="F2297" t="str">
        <f>VLOOKUP($A2297,'Medical Examinations'!$A$2:$J$2336,5,FALSE)</f>
        <v>yes</v>
      </c>
      <c r="G2297" t="str">
        <f>VLOOKUP($A2297,'Medical Examinations'!$A$2:$J$2336,6,FALSE)</f>
        <v>No</v>
      </c>
      <c r="H2297" s="17">
        <f>VLOOKUP($A2297,'Medical Examinations'!$A$2:$J$2336,7,FALSE)</f>
        <v>1</v>
      </c>
      <c r="I2297" t="str">
        <f>VLOOKUP($A2297,'Medical Examinations'!$A$2:$J$2336,8,FALSE)</f>
        <v>No</v>
      </c>
      <c r="J2297" t="str">
        <f>VLOOKUP($A2297,'Medical Examinations'!$A$2:$J$2336,9,FALSE)</f>
        <v>Obesity</v>
      </c>
      <c r="K2297" t="str">
        <f>VLOOKUP($A2297,'Medical Examinations'!$A$2:$J$2336,10,FALSE)</f>
        <v>Normal</v>
      </c>
      <c r="L2297" s="18">
        <f>VLOOKUP($A2297,'Hospitalisation Details'!$A$2:$H$2345,2,FALSE)</f>
        <v>38152</v>
      </c>
      <c r="M2297" s="13">
        <f>VLOOKUP($A2297,'Hospitalisation Details'!$A$2:$H$2345,4,FALSE)</f>
        <v>1131.51</v>
      </c>
      <c r="N2297" t="str">
        <f>VLOOKUP($A2297,'Hospitalisation Details'!$A$2:$H$2345,5,FALSE)</f>
        <v>tier - 3</v>
      </c>
      <c r="O2297" t="str">
        <f>VLOOKUP($A2297,'Hospitalisation Details'!$A$2:$H$2345,6,FALSE)</f>
        <v>tier - 1</v>
      </c>
      <c r="P2297" t="str">
        <f>VLOOKUP($A2297,'Hospitalisation Details'!$A$2:$H$2345,7,FALSE)</f>
        <v>R1013</v>
      </c>
      <c r="Q2297" s="17">
        <f>VLOOKUP($A2297,'Hospitalisation Details'!$A$2:$H$2345,8,FALSE)</f>
        <v>18</v>
      </c>
    </row>
    <row r="2298" spans="1:17" x14ac:dyDescent="0.25">
      <c r="A2298" t="str">
        <f>'Customer Names'!A2298</f>
        <v>Id2297</v>
      </c>
      <c r="B2298" t="str">
        <f>VLOOKUP($A2298,'Customer Names'!$A$2:$D$2336,3,FALSE)</f>
        <v>Jose Tomas</v>
      </c>
      <c r="C2298" s="16">
        <f>VLOOKUP($A2298,'Medical Examinations'!$A$2:$J$2336,2,FALSE)</f>
        <v>23.21</v>
      </c>
      <c r="D2298" s="16">
        <f>VLOOKUP($A2298,'Medical Examinations'!$A$2:$J$2336,3,FALSE)</f>
        <v>4.37</v>
      </c>
      <c r="E2298" t="str">
        <f>VLOOKUP($A2298,'Medical Examinations'!$A$2:$J$2336,4,FALSE)</f>
        <v>No</v>
      </c>
      <c r="F2298" t="str">
        <f>VLOOKUP($A2298,'Medical Examinations'!$A$2:$J$2336,5,FALSE)</f>
        <v>yes</v>
      </c>
      <c r="G2298" t="str">
        <f>VLOOKUP($A2298,'Medical Examinations'!$A$2:$J$2336,6,FALSE)</f>
        <v>No</v>
      </c>
      <c r="H2298" s="17">
        <f>VLOOKUP($A2298,'Medical Examinations'!$A$2:$J$2336,7,FALSE)</f>
        <v>1</v>
      </c>
      <c r="I2298" t="str">
        <f>VLOOKUP($A2298,'Medical Examinations'!$A$2:$J$2336,8,FALSE)</f>
        <v>No</v>
      </c>
      <c r="J2298" t="str">
        <f>VLOOKUP($A2298,'Medical Examinations'!$A$2:$J$2336,9,FALSE)</f>
        <v>Normal Weight</v>
      </c>
      <c r="K2298" t="str">
        <f>VLOOKUP($A2298,'Medical Examinations'!$A$2:$J$2336,10,FALSE)</f>
        <v>Normal</v>
      </c>
      <c r="L2298" s="18">
        <f>VLOOKUP($A2298,'Hospitalisation Details'!$A$2:$H$2345,2,FALSE)</f>
        <v>38303</v>
      </c>
      <c r="M2298" s="13">
        <f>VLOOKUP($A2298,'Hospitalisation Details'!$A$2:$H$2345,4,FALSE)</f>
        <v>1121.8699999999999</v>
      </c>
      <c r="N2298" t="str">
        <f>VLOOKUP($A2298,'Hospitalisation Details'!$A$2:$H$2345,5,FALSE)</f>
        <v>tier - 3</v>
      </c>
      <c r="O2298" t="str">
        <f>VLOOKUP($A2298,'Hospitalisation Details'!$A$2:$H$2345,6,FALSE)</f>
        <v>tier - 1</v>
      </c>
      <c r="P2298" t="str">
        <f>VLOOKUP($A2298,'Hospitalisation Details'!$A$2:$H$2345,7,FALSE)</f>
        <v>R1013</v>
      </c>
      <c r="Q2298" s="17">
        <f>VLOOKUP($A2298,'Hospitalisation Details'!$A$2:$H$2345,8,FALSE)</f>
        <v>18</v>
      </c>
    </row>
    <row r="2299" spans="1:17" x14ac:dyDescent="0.25">
      <c r="A2299" t="str">
        <f>'Customer Names'!A2299</f>
        <v>Id2298</v>
      </c>
      <c r="B2299" t="str">
        <f>VLOOKUP($A2299,'Customer Names'!$A$2:$D$2336,3,FALSE)</f>
        <v>Mary Evan</v>
      </c>
      <c r="C2299" s="16">
        <f>VLOOKUP($A2299,'Medical Examinations'!$A$2:$J$2336,2,FALSE)</f>
        <v>17.170000000000002</v>
      </c>
      <c r="D2299" s="16">
        <f>VLOOKUP($A2299,'Medical Examinations'!$A$2:$J$2336,3,FALSE)</f>
        <v>8.4600000000000009</v>
      </c>
      <c r="E2299" t="str">
        <f>VLOOKUP($A2299,'Medical Examinations'!$A$2:$J$2336,4,FALSE)</f>
        <v>No</v>
      </c>
      <c r="F2299" t="str">
        <f>VLOOKUP($A2299,'Medical Examinations'!$A$2:$J$2336,5,FALSE)</f>
        <v>No</v>
      </c>
      <c r="G2299" t="str">
        <f>VLOOKUP($A2299,'Medical Examinations'!$A$2:$J$2336,6,FALSE)</f>
        <v>No</v>
      </c>
      <c r="H2299" s="17">
        <f>VLOOKUP($A2299,'Medical Examinations'!$A$2:$J$2336,7,FALSE)</f>
        <v>0</v>
      </c>
      <c r="I2299" t="str">
        <f>VLOOKUP($A2299,'Medical Examinations'!$A$2:$J$2336,8,FALSE)</f>
        <v>No</v>
      </c>
      <c r="J2299" t="str">
        <f>VLOOKUP($A2299,'Medical Examinations'!$A$2:$J$2336,9,FALSE)</f>
        <v>Underweight</v>
      </c>
      <c r="K2299" t="str">
        <f>VLOOKUP($A2299,'Medical Examinations'!$A$2:$J$2336,10,FALSE)</f>
        <v>Diabetes</v>
      </c>
      <c r="L2299" s="18">
        <f>VLOOKUP($A2299,'Hospitalisation Details'!$A$2:$H$2345,2,FALSE)</f>
        <v>37481</v>
      </c>
      <c r="M2299" s="13">
        <f>VLOOKUP($A2299,'Hospitalisation Details'!$A$2:$H$2345,4,FALSE)</f>
        <v>1086</v>
      </c>
      <c r="N2299" t="str">
        <f>VLOOKUP($A2299,'Hospitalisation Details'!$A$2:$H$2345,5,FALSE)</f>
        <v>tier - 3</v>
      </c>
      <c r="O2299" t="str">
        <f>VLOOKUP($A2299,'Hospitalisation Details'!$A$2:$H$2345,6,FALSE)</f>
        <v>tier - 3</v>
      </c>
      <c r="P2299" t="str">
        <f>VLOOKUP($A2299,'Hospitalisation Details'!$A$2:$H$2345,7,FALSE)</f>
        <v>R1013</v>
      </c>
      <c r="Q2299" s="17">
        <f>VLOOKUP($A2299,'Hospitalisation Details'!$A$2:$H$2345,8,FALSE)</f>
        <v>20</v>
      </c>
    </row>
    <row r="2300" spans="1:17" x14ac:dyDescent="0.25">
      <c r="A2300" t="str">
        <f>'Customer Names'!A2300</f>
        <v>Id2299</v>
      </c>
      <c r="B2300" t="str">
        <f>VLOOKUP($A2300,'Customer Names'!$A$2:$D$2336,3,FALSE)</f>
        <v>Justin K.</v>
      </c>
      <c r="C2300" s="16">
        <f>VLOOKUP($A2300,'Medical Examinations'!$A$2:$J$2336,2,FALSE)</f>
        <v>15.61</v>
      </c>
      <c r="D2300" s="16">
        <f>VLOOKUP($A2300,'Medical Examinations'!$A$2:$J$2336,3,FALSE)</f>
        <v>5.28</v>
      </c>
      <c r="E2300" t="str">
        <f>VLOOKUP($A2300,'Medical Examinations'!$A$2:$J$2336,4,FALSE)</f>
        <v>No</v>
      </c>
      <c r="F2300" t="str">
        <f>VLOOKUP($A2300,'Medical Examinations'!$A$2:$J$2336,5,FALSE)</f>
        <v>No</v>
      </c>
      <c r="G2300" t="str">
        <f>VLOOKUP($A2300,'Medical Examinations'!$A$2:$J$2336,6,FALSE)</f>
        <v>No</v>
      </c>
      <c r="H2300" s="17">
        <f>VLOOKUP($A2300,'Medical Examinations'!$A$2:$J$2336,7,FALSE)</f>
        <v>1</v>
      </c>
      <c r="I2300" t="str">
        <f>VLOOKUP($A2300,'Medical Examinations'!$A$2:$J$2336,8,FALSE)</f>
        <v>No</v>
      </c>
      <c r="J2300" t="str">
        <f>VLOOKUP($A2300,'Medical Examinations'!$A$2:$J$2336,9,FALSE)</f>
        <v>Underweight</v>
      </c>
      <c r="K2300" t="str">
        <f>VLOOKUP($A2300,'Medical Examinations'!$A$2:$J$2336,10,FALSE)</f>
        <v>Normal</v>
      </c>
      <c r="L2300" s="18">
        <f>VLOOKUP($A2300,'Hospitalisation Details'!$A$2:$H$2345,2,FALSE)</f>
        <v>36155</v>
      </c>
      <c r="M2300" s="13">
        <f>VLOOKUP($A2300,'Hospitalisation Details'!$A$2:$H$2345,4,FALSE)</f>
        <v>1082</v>
      </c>
      <c r="N2300" t="str">
        <f>VLOOKUP($A2300,'Hospitalisation Details'!$A$2:$H$2345,5,FALSE)</f>
        <v>tier - 3</v>
      </c>
      <c r="O2300" t="str">
        <f>VLOOKUP($A2300,'Hospitalisation Details'!$A$2:$H$2345,6,FALSE)</f>
        <v>tier - 2</v>
      </c>
      <c r="P2300" t="str">
        <f>VLOOKUP($A2300,'Hospitalisation Details'!$A$2:$H$2345,7,FALSE)</f>
        <v>R1013</v>
      </c>
      <c r="Q2300" s="17">
        <f>VLOOKUP($A2300,'Hospitalisation Details'!$A$2:$H$2345,8,FALSE)</f>
        <v>24</v>
      </c>
    </row>
    <row r="2301" spans="1:17" x14ac:dyDescent="0.25">
      <c r="A2301" t="str">
        <f>'Customer Names'!A2301</f>
        <v>Id2300</v>
      </c>
      <c r="B2301" t="str">
        <f>VLOOKUP($A2301,'Customer Names'!$A$2:$D$2336,3,FALSE)</f>
        <v>Patrick</v>
      </c>
      <c r="C2301" s="16">
        <f>VLOOKUP($A2301,'Medical Examinations'!$A$2:$J$2336,2,FALSE)</f>
        <v>17.98</v>
      </c>
      <c r="D2301" s="16">
        <f>VLOOKUP($A2301,'Medical Examinations'!$A$2:$J$2336,3,FALSE)</f>
        <v>5.33</v>
      </c>
      <c r="E2301" t="str">
        <f>VLOOKUP($A2301,'Medical Examinations'!$A$2:$J$2336,4,FALSE)</f>
        <v>yes</v>
      </c>
      <c r="F2301" t="str">
        <f>VLOOKUP($A2301,'Medical Examinations'!$A$2:$J$2336,5,FALSE)</f>
        <v>No</v>
      </c>
      <c r="G2301" t="str">
        <f>VLOOKUP($A2301,'Medical Examinations'!$A$2:$J$2336,6,FALSE)</f>
        <v>Yes</v>
      </c>
      <c r="H2301" s="17">
        <f>VLOOKUP($A2301,'Medical Examinations'!$A$2:$J$2336,7,FALSE)</f>
        <v>1</v>
      </c>
      <c r="I2301" t="str">
        <f>VLOOKUP($A2301,'Medical Examinations'!$A$2:$J$2336,8,FALSE)</f>
        <v>No</v>
      </c>
      <c r="J2301" t="str">
        <f>VLOOKUP($A2301,'Medical Examinations'!$A$2:$J$2336,9,FALSE)</f>
        <v>Underweight</v>
      </c>
      <c r="K2301" t="str">
        <f>VLOOKUP($A2301,'Medical Examinations'!$A$2:$J$2336,10,FALSE)</f>
        <v>Normal</v>
      </c>
      <c r="L2301" s="18">
        <f>VLOOKUP($A2301,'Hospitalisation Details'!$A$2:$H$2345,2,FALSE)</f>
        <v>35655</v>
      </c>
      <c r="M2301" s="13">
        <f>VLOOKUP($A2301,'Hospitalisation Details'!$A$2:$H$2345,4,FALSE)</f>
        <v>1071</v>
      </c>
      <c r="N2301" t="str">
        <f>VLOOKUP($A2301,'Hospitalisation Details'!$A$2:$H$2345,5,FALSE)</f>
        <v>tier - 3</v>
      </c>
      <c r="O2301" t="str">
        <f>VLOOKUP($A2301,'Hospitalisation Details'!$A$2:$H$2345,6,FALSE)</f>
        <v>tier - 3</v>
      </c>
      <c r="P2301" t="str">
        <f>VLOOKUP($A2301,'Hospitalisation Details'!$A$2:$H$2345,7,FALSE)</f>
        <v>R1013</v>
      </c>
      <c r="Q2301" s="17">
        <f>VLOOKUP($A2301,'Hospitalisation Details'!$A$2:$H$2345,8,FALSE)</f>
        <v>25</v>
      </c>
    </row>
    <row r="2302" spans="1:17" x14ac:dyDescent="0.25">
      <c r="A2302" t="str">
        <f>'Customer Names'!A2302</f>
        <v>Id2301</v>
      </c>
      <c r="B2302" t="str">
        <f>VLOOKUP($A2302,'Customer Names'!$A$2:$D$2336,3,FALSE)</f>
        <v>Roman</v>
      </c>
      <c r="C2302" s="16">
        <f>VLOOKUP($A2302,'Medical Examinations'!$A$2:$J$2336,2,FALSE)</f>
        <v>21.64</v>
      </c>
      <c r="D2302" s="16">
        <f>VLOOKUP($A2302,'Medical Examinations'!$A$2:$J$2336,3,FALSE)</f>
        <v>5.5</v>
      </c>
      <c r="E2302" t="str">
        <f>VLOOKUP($A2302,'Medical Examinations'!$A$2:$J$2336,4,FALSE)</f>
        <v>No</v>
      </c>
      <c r="F2302" t="str">
        <f>VLOOKUP($A2302,'Medical Examinations'!$A$2:$J$2336,5,FALSE)</f>
        <v>yes</v>
      </c>
      <c r="G2302" t="str">
        <f>VLOOKUP($A2302,'Medical Examinations'!$A$2:$J$2336,6,FALSE)</f>
        <v>No</v>
      </c>
      <c r="H2302" s="17">
        <f>VLOOKUP($A2302,'Medical Examinations'!$A$2:$J$2336,7,FALSE)</f>
        <v>1</v>
      </c>
      <c r="I2302" t="str">
        <f>VLOOKUP($A2302,'Medical Examinations'!$A$2:$J$2336,8,FALSE)</f>
        <v>No</v>
      </c>
      <c r="J2302" t="str">
        <f>VLOOKUP($A2302,'Medical Examinations'!$A$2:$J$2336,9,FALSE)</f>
        <v>Normal Weight</v>
      </c>
      <c r="K2302" t="str">
        <f>VLOOKUP($A2302,'Medical Examinations'!$A$2:$J$2336,10,FALSE)</f>
        <v>Normal</v>
      </c>
      <c r="L2302" s="18">
        <f>VLOOKUP($A2302,'Hospitalisation Details'!$A$2:$H$2345,2,FALSE)</f>
        <v>38223</v>
      </c>
      <c r="M2302" s="13">
        <f>VLOOKUP($A2302,'Hospitalisation Details'!$A$2:$H$2345,4,FALSE)</f>
        <v>1070</v>
      </c>
      <c r="N2302" t="str">
        <f>VLOOKUP($A2302,'Hospitalisation Details'!$A$2:$H$2345,5,FALSE)</f>
        <v>tier - 3</v>
      </c>
      <c r="O2302" t="str">
        <f>VLOOKUP($A2302,'Hospitalisation Details'!$A$2:$H$2345,6,FALSE)</f>
        <v>tier - 3</v>
      </c>
      <c r="P2302" t="str">
        <f>VLOOKUP($A2302,'Hospitalisation Details'!$A$2:$H$2345,7,FALSE)</f>
        <v>R1013</v>
      </c>
      <c r="Q2302" s="17">
        <f>VLOOKUP($A2302,'Hospitalisation Details'!$A$2:$H$2345,8,FALSE)</f>
        <v>18</v>
      </c>
    </row>
    <row r="2303" spans="1:17" x14ac:dyDescent="0.25">
      <c r="A2303" t="str">
        <f>'Customer Names'!A2303</f>
        <v>Id2302</v>
      </c>
      <c r="B2303" t="str">
        <f>VLOOKUP($A2303,'Customer Names'!$A$2:$D$2336,3,FALSE)</f>
        <v>David</v>
      </c>
      <c r="C2303" s="16">
        <f>VLOOKUP($A2303,'Medical Examinations'!$A$2:$J$2336,2,FALSE)</f>
        <v>16.399999999999999</v>
      </c>
      <c r="D2303" s="16">
        <f>VLOOKUP($A2303,'Medical Examinations'!$A$2:$J$2336,3,FALSE)</f>
        <v>5.4</v>
      </c>
      <c r="E2303" t="str">
        <f>VLOOKUP($A2303,'Medical Examinations'!$A$2:$J$2336,4,FALSE)</f>
        <v>No</v>
      </c>
      <c r="F2303" t="str">
        <f>VLOOKUP($A2303,'Medical Examinations'!$A$2:$J$2336,5,FALSE)</f>
        <v>No</v>
      </c>
      <c r="G2303" t="str">
        <f>VLOOKUP($A2303,'Medical Examinations'!$A$2:$J$2336,6,FALSE)</f>
        <v>Yes</v>
      </c>
      <c r="H2303" s="17">
        <f>VLOOKUP($A2303,'Medical Examinations'!$A$2:$J$2336,7,FALSE)</f>
        <v>1</v>
      </c>
      <c r="I2303" t="str">
        <f>VLOOKUP($A2303,'Medical Examinations'!$A$2:$J$2336,8,FALSE)</f>
        <v>No</v>
      </c>
      <c r="J2303" t="str">
        <f>VLOOKUP($A2303,'Medical Examinations'!$A$2:$J$2336,9,FALSE)</f>
        <v>Underweight</v>
      </c>
      <c r="K2303" t="str">
        <f>VLOOKUP($A2303,'Medical Examinations'!$A$2:$J$2336,10,FALSE)</f>
        <v>Normal</v>
      </c>
      <c r="L2303" s="18">
        <f>VLOOKUP($A2303,'Hospitalisation Details'!$A$2:$H$2345,2,FALSE)</f>
        <v>34240</v>
      </c>
      <c r="M2303" s="13">
        <f>VLOOKUP($A2303,'Hospitalisation Details'!$A$2:$H$2345,4,FALSE)</f>
        <v>1068</v>
      </c>
      <c r="N2303" t="str">
        <f>VLOOKUP($A2303,'Hospitalisation Details'!$A$2:$H$2345,5,FALSE)</f>
        <v>tier - 3</v>
      </c>
      <c r="O2303" t="str">
        <f>VLOOKUP($A2303,'Hospitalisation Details'!$A$2:$H$2345,6,FALSE)</f>
        <v>tier - 1</v>
      </c>
      <c r="P2303" t="str">
        <f>VLOOKUP($A2303,'Hospitalisation Details'!$A$2:$H$2345,7,FALSE)</f>
        <v>R1013</v>
      </c>
      <c r="Q2303" s="17">
        <f>VLOOKUP($A2303,'Hospitalisation Details'!$A$2:$H$2345,8,FALSE)</f>
        <v>29</v>
      </c>
    </row>
    <row r="2304" spans="1:17" x14ac:dyDescent="0.25">
      <c r="A2304" t="str">
        <f>'Customer Names'!A2304</f>
        <v>Id2303</v>
      </c>
      <c r="B2304" t="str">
        <f>VLOOKUP($A2304,'Customer Names'!$A$2:$D$2336,3,FALSE)</f>
        <v>Evelyn L</v>
      </c>
      <c r="C2304" s="16">
        <f>VLOOKUP($A2304,'Medical Examinations'!$A$2:$J$2336,2,FALSE)</f>
        <v>15.77</v>
      </c>
      <c r="D2304" s="16">
        <f>VLOOKUP($A2304,'Medical Examinations'!$A$2:$J$2336,3,FALSE)</f>
        <v>6.05</v>
      </c>
      <c r="E2304" t="str">
        <f>VLOOKUP($A2304,'Medical Examinations'!$A$2:$J$2336,4,FALSE)</f>
        <v>yes</v>
      </c>
      <c r="F2304" t="str">
        <f>VLOOKUP($A2304,'Medical Examinations'!$A$2:$J$2336,5,FALSE)</f>
        <v>No</v>
      </c>
      <c r="G2304" t="str">
        <f>VLOOKUP($A2304,'Medical Examinations'!$A$2:$J$2336,6,FALSE)</f>
        <v>No</v>
      </c>
      <c r="H2304" s="17">
        <f>VLOOKUP($A2304,'Medical Examinations'!$A$2:$J$2336,7,FALSE)</f>
        <v>1</v>
      </c>
      <c r="I2304" t="str">
        <f>VLOOKUP($A2304,'Medical Examinations'!$A$2:$J$2336,8,FALSE)</f>
        <v>No</v>
      </c>
      <c r="J2304" t="str">
        <f>VLOOKUP($A2304,'Medical Examinations'!$A$2:$J$2336,9,FALSE)</f>
        <v>Underweight</v>
      </c>
      <c r="K2304" t="str">
        <f>VLOOKUP($A2304,'Medical Examinations'!$A$2:$J$2336,10,FALSE)</f>
        <v>Prediabetes</v>
      </c>
      <c r="L2304" s="18">
        <f>VLOOKUP($A2304,'Hospitalisation Details'!$A$2:$H$2345,2,FALSE)</f>
        <v>34851</v>
      </c>
      <c r="M2304" s="13">
        <f>VLOOKUP($A2304,'Hospitalisation Details'!$A$2:$H$2345,4,FALSE)</f>
        <v>1056</v>
      </c>
      <c r="N2304" t="str">
        <f>VLOOKUP($A2304,'Hospitalisation Details'!$A$2:$H$2345,5,FALSE)</f>
        <v>tier - 3</v>
      </c>
      <c r="O2304" t="str">
        <f>VLOOKUP($A2304,'Hospitalisation Details'!$A$2:$H$2345,6,FALSE)</f>
        <v>tier - 2</v>
      </c>
      <c r="P2304" t="str">
        <f>VLOOKUP($A2304,'Hospitalisation Details'!$A$2:$H$2345,7,FALSE)</f>
        <v>R1013</v>
      </c>
      <c r="Q2304" s="17">
        <f>VLOOKUP($A2304,'Hospitalisation Details'!$A$2:$H$2345,8,FALSE)</f>
        <v>28</v>
      </c>
    </row>
    <row r="2305" spans="1:17" x14ac:dyDescent="0.25">
      <c r="A2305" t="str">
        <f>'Customer Names'!A2305</f>
        <v>Id2304</v>
      </c>
      <c r="B2305" t="str">
        <f>VLOOKUP($A2305,'Customer Names'!$A$2:$D$2336,3,FALSE)</f>
        <v>Jim</v>
      </c>
      <c r="C2305" s="16">
        <f>VLOOKUP($A2305,'Medical Examinations'!$A$2:$J$2336,2,FALSE)</f>
        <v>18.27</v>
      </c>
      <c r="D2305" s="16">
        <f>VLOOKUP($A2305,'Medical Examinations'!$A$2:$J$2336,3,FALSE)</f>
        <v>11.46</v>
      </c>
      <c r="E2305" t="str">
        <f>VLOOKUP($A2305,'Medical Examinations'!$A$2:$J$2336,4,FALSE)</f>
        <v>No</v>
      </c>
      <c r="F2305" t="str">
        <f>VLOOKUP($A2305,'Medical Examinations'!$A$2:$J$2336,5,FALSE)</f>
        <v>No</v>
      </c>
      <c r="G2305" t="str">
        <f>VLOOKUP($A2305,'Medical Examinations'!$A$2:$J$2336,6,FALSE)</f>
        <v>No</v>
      </c>
      <c r="H2305" s="17">
        <f>VLOOKUP($A2305,'Medical Examinations'!$A$2:$J$2336,7,FALSE)</f>
        <v>0</v>
      </c>
      <c r="I2305" t="str">
        <f>VLOOKUP($A2305,'Medical Examinations'!$A$2:$J$2336,8,FALSE)</f>
        <v>No</v>
      </c>
      <c r="J2305" t="str">
        <f>VLOOKUP($A2305,'Medical Examinations'!$A$2:$J$2336,9,FALSE)</f>
        <v>Underweight</v>
      </c>
      <c r="K2305" t="str">
        <f>VLOOKUP($A2305,'Medical Examinations'!$A$2:$J$2336,10,FALSE)</f>
        <v>Diabetes</v>
      </c>
      <c r="L2305" s="18">
        <f>VLOOKUP($A2305,'Hospitalisation Details'!$A$2:$H$2345,2,FALSE)</f>
        <v>37438</v>
      </c>
      <c r="M2305" s="13">
        <f>VLOOKUP($A2305,'Hospitalisation Details'!$A$2:$H$2345,4,FALSE)</f>
        <v>1049</v>
      </c>
      <c r="N2305" t="str">
        <f>VLOOKUP($A2305,'Hospitalisation Details'!$A$2:$H$2345,5,FALSE)</f>
        <v>tier - 3</v>
      </c>
      <c r="O2305" t="str">
        <f>VLOOKUP($A2305,'Hospitalisation Details'!$A$2:$H$2345,6,FALSE)</f>
        <v>tier - 2</v>
      </c>
      <c r="P2305" t="str">
        <f>VLOOKUP($A2305,'Hospitalisation Details'!$A$2:$H$2345,7,FALSE)</f>
        <v>R1012</v>
      </c>
      <c r="Q2305" s="17">
        <f>VLOOKUP($A2305,'Hospitalisation Details'!$A$2:$H$2345,8,FALSE)</f>
        <v>20</v>
      </c>
    </row>
    <row r="2306" spans="1:17" x14ac:dyDescent="0.25">
      <c r="A2306" t="str">
        <f>'Customer Names'!A2306</f>
        <v>Id2305</v>
      </c>
      <c r="B2306" t="str">
        <f>VLOOKUP($A2306,'Customer Names'!$A$2:$D$2336,3,FALSE)</f>
        <v>Matthew S</v>
      </c>
      <c r="C2306" s="16">
        <f>VLOOKUP($A2306,'Medical Examinations'!$A$2:$J$2336,2,FALSE)</f>
        <v>16.489999999999998</v>
      </c>
      <c r="D2306" s="16">
        <f>VLOOKUP($A2306,'Medical Examinations'!$A$2:$J$2336,3,FALSE)</f>
        <v>8.48</v>
      </c>
      <c r="E2306" t="str">
        <f>VLOOKUP($A2306,'Medical Examinations'!$A$2:$J$2336,4,FALSE)</f>
        <v>No</v>
      </c>
      <c r="F2306" t="str">
        <f>VLOOKUP($A2306,'Medical Examinations'!$A$2:$J$2336,5,FALSE)</f>
        <v>No</v>
      </c>
      <c r="G2306" t="str">
        <f>VLOOKUP($A2306,'Medical Examinations'!$A$2:$J$2336,6,FALSE)</f>
        <v>No</v>
      </c>
      <c r="H2306" s="17">
        <f>VLOOKUP($A2306,'Medical Examinations'!$A$2:$J$2336,7,FALSE)</f>
        <v>0</v>
      </c>
      <c r="I2306" t="str">
        <f>VLOOKUP($A2306,'Medical Examinations'!$A$2:$J$2336,8,FALSE)</f>
        <v>No</v>
      </c>
      <c r="J2306" t="str">
        <f>VLOOKUP($A2306,'Medical Examinations'!$A$2:$J$2336,9,FALSE)</f>
        <v>Underweight</v>
      </c>
      <c r="K2306" t="str">
        <f>VLOOKUP($A2306,'Medical Examinations'!$A$2:$J$2336,10,FALSE)</f>
        <v>Diabetes</v>
      </c>
      <c r="L2306" s="18">
        <f>VLOOKUP($A2306,'Hospitalisation Details'!$A$2:$H$2345,2,FALSE)</f>
        <v>37457</v>
      </c>
      <c r="M2306" s="13">
        <f>VLOOKUP($A2306,'Hospitalisation Details'!$A$2:$H$2345,4,FALSE)</f>
        <v>1047</v>
      </c>
      <c r="N2306" t="str">
        <f>VLOOKUP($A2306,'Hospitalisation Details'!$A$2:$H$2345,5,FALSE)</f>
        <v>tier - 3</v>
      </c>
      <c r="O2306" t="str">
        <f>VLOOKUP($A2306,'Hospitalisation Details'!$A$2:$H$2345,6,FALSE)</f>
        <v>tier - 1</v>
      </c>
      <c r="P2306" t="str">
        <f>VLOOKUP($A2306,'Hospitalisation Details'!$A$2:$H$2345,7,FALSE)</f>
        <v>R1013</v>
      </c>
      <c r="Q2306" s="17">
        <f>VLOOKUP($A2306,'Hospitalisation Details'!$A$2:$H$2345,8,FALSE)</f>
        <v>20</v>
      </c>
    </row>
    <row r="2307" spans="1:17" x14ac:dyDescent="0.25">
      <c r="A2307" t="str">
        <f>'Customer Names'!A2307</f>
        <v>Id2306</v>
      </c>
      <c r="B2307" t="str">
        <f>VLOOKUP($A2307,'Customer Names'!$A$2:$D$2336,3,FALSE)</f>
        <v>Kenneth</v>
      </c>
      <c r="C2307" s="16">
        <f>VLOOKUP($A2307,'Medical Examinations'!$A$2:$J$2336,2,FALSE)</f>
        <v>16.14</v>
      </c>
      <c r="D2307" s="16">
        <f>VLOOKUP($A2307,'Medical Examinations'!$A$2:$J$2336,3,FALSE)</f>
        <v>4.8600000000000003</v>
      </c>
      <c r="E2307" t="str">
        <f>VLOOKUP($A2307,'Medical Examinations'!$A$2:$J$2336,4,FALSE)</f>
        <v>No</v>
      </c>
      <c r="F2307" t="str">
        <f>VLOOKUP($A2307,'Medical Examinations'!$A$2:$J$2336,5,FALSE)</f>
        <v>No</v>
      </c>
      <c r="G2307" t="str">
        <f>VLOOKUP($A2307,'Medical Examinations'!$A$2:$J$2336,6,FALSE)</f>
        <v>No</v>
      </c>
      <c r="H2307" s="17">
        <f>VLOOKUP($A2307,'Medical Examinations'!$A$2:$J$2336,7,FALSE)</f>
        <v>0</v>
      </c>
      <c r="I2307" t="str">
        <f>VLOOKUP($A2307,'Medical Examinations'!$A$2:$J$2336,8,FALSE)</f>
        <v>No</v>
      </c>
      <c r="J2307" t="str">
        <f>VLOOKUP($A2307,'Medical Examinations'!$A$2:$J$2336,9,FALSE)</f>
        <v>Underweight</v>
      </c>
      <c r="K2307" t="str">
        <f>VLOOKUP($A2307,'Medical Examinations'!$A$2:$J$2336,10,FALSE)</f>
        <v>Normal</v>
      </c>
      <c r="L2307" s="18">
        <f>VLOOKUP($A2307,'Hospitalisation Details'!$A$2:$H$2345,2,FALSE)</f>
        <v>34655</v>
      </c>
      <c r="M2307" s="13">
        <f>VLOOKUP($A2307,'Hospitalisation Details'!$A$2:$H$2345,4,FALSE)</f>
        <v>1044</v>
      </c>
      <c r="N2307" t="str">
        <f>VLOOKUP($A2307,'Hospitalisation Details'!$A$2:$H$2345,5,FALSE)</f>
        <v>tier - 3</v>
      </c>
      <c r="O2307" t="str">
        <f>VLOOKUP($A2307,'Hospitalisation Details'!$A$2:$H$2345,6,FALSE)</f>
        <v>tier - 2</v>
      </c>
      <c r="P2307" t="str">
        <f>VLOOKUP($A2307,'Hospitalisation Details'!$A$2:$H$2345,7,FALSE)</f>
        <v>R1013</v>
      </c>
      <c r="Q2307" s="17">
        <f>VLOOKUP($A2307,'Hospitalisation Details'!$A$2:$H$2345,8,FALSE)</f>
        <v>28</v>
      </c>
    </row>
    <row r="2308" spans="1:17" x14ac:dyDescent="0.25">
      <c r="A2308" t="str">
        <f>'Customer Names'!A2308</f>
        <v>Id2307</v>
      </c>
      <c r="B2308" t="str">
        <f>VLOOKUP($A2308,'Customer Names'!$A$2:$D$2336,3,FALSE)</f>
        <v>Andrea</v>
      </c>
      <c r="C2308" s="16">
        <f>VLOOKUP($A2308,'Medical Examinations'!$A$2:$J$2336,2,FALSE)</f>
        <v>20.85</v>
      </c>
      <c r="D2308" s="16">
        <f>VLOOKUP($A2308,'Medical Examinations'!$A$2:$J$2336,3,FALSE)</f>
        <v>4.45</v>
      </c>
      <c r="E2308" t="str">
        <f>VLOOKUP($A2308,'Medical Examinations'!$A$2:$J$2336,4,FALSE)</f>
        <v>yes</v>
      </c>
      <c r="F2308" t="str">
        <f>VLOOKUP($A2308,'Medical Examinations'!$A$2:$J$2336,5,FALSE)</f>
        <v>No</v>
      </c>
      <c r="G2308" t="str">
        <f>VLOOKUP($A2308,'Medical Examinations'!$A$2:$J$2336,6,FALSE)</f>
        <v>No</v>
      </c>
      <c r="H2308" s="17">
        <f>VLOOKUP($A2308,'Medical Examinations'!$A$2:$J$2336,7,FALSE)</f>
        <v>1</v>
      </c>
      <c r="I2308" t="str">
        <f>VLOOKUP($A2308,'Medical Examinations'!$A$2:$J$2336,8,FALSE)</f>
        <v>No</v>
      </c>
      <c r="J2308" t="str">
        <f>VLOOKUP($A2308,'Medical Examinations'!$A$2:$J$2336,9,FALSE)</f>
        <v>Normal Weight</v>
      </c>
      <c r="K2308" t="str">
        <f>VLOOKUP($A2308,'Medical Examinations'!$A$2:$J$2336,10,FALSE)</f>
        <v>Normal</v>
      </c>
      <c r="L2308" s="18">
        <f>VLOOKUP($A2308,'Hospitalisation Details'!$A$2:$H$2345,2,FALSE)</f>
        <v>34977</v>
      </c>
      <c r="M2308" s="13">
        <f>VLOOKUP($A2308,'Hospitalisation Details'!$A$2:$H$2345,4,FALSE)</f>
        <v>1033.74</v>
      </c>
      <c r="N2308" t="str">
        <f>VLOOKUP($A2308,'Hospitalisation Details'!$A$2:$H$2345,5,FALSE)</f>
        <v>tier - 3</v>
      </c>
      <c r="O2308" t="str">
        <f>VLOOKUP($A2308,'Hospitalisation Details'!$A$2:$H$2345,6,FALSE)</f>
        <v>tier - 1</v>
      </c>
      <c r="P2308" t="str">
        <f>VLOOKUP($A2308,'Hospitalisation Details'!$A$2:$H$2345,7,FALSE)</f>
        <v>R1013</v>
      </c>
      <c r="Q2308" s="17">
        <f>VLOOKUP($A2308,'Hospitalisation Details'!$A$2:$H$2345,8,FALSE)</f>
        <v>27</v>
      </c>
    </row>
    <row r="2309" spans="1:17" x14ac:dyDescent="0.25">
      <c r="A2309" t="str">
        <f>'Customer Names'!A2309</f>
        <v>Id2308</v>
      </c>
      <c r="B2309" t="str">
        <f>VLOOKUP($A2309,'Customer Names'!$A$2:$D$2336,3,FALSE)</f>
        <v>Kristina</v>
      </c>
      <c r="C2309" s="16">
        <f>VLOOKUP($A2309,'Medical Examinations'!$A$2:$J$2336,2,FALSE)</f>
        <v>15.88</v>
      </c>
      <c r="D2309" s="16">
        <f>VLOOKUP($A2309,'Medical Examinations'!$A$2:$J$2336,3,FALSE)</f>
        <v>4.3600000000000003</v>
      </c>
      <c r="E2309" t="str">
        <f>VLOOKUP($A2309,'Medical Examinations'!$A$2:$J$2336,4,FALSE)</f>
        <v>No</v>
      </c>
      <c r="F2309" t="str">
        <f>VLOOKUP($A2309,'Medical Examinations'!$A$2:$J$2336,5,FALSE)</f>
        <v>No</v>
      </c>
      <c r="G2309" t="str">
        <f>VLOOKUP($A2309,'Medical Examinations'!$A$2:$J$2336,6,FALSE)</f>
        <v>No</v>
      </c>
      <c r="H2309" s="17">
        <f>VLOOKUP($A2309,'Medical Examinations'!$A$2:$J$2336,7,FALSE)</f>
        <v>0</v>
      </c>
      <c r="I2309" t="str">
        <f>VLOOKUP($A2309,'Medical Examinations'!$A$2:$J$2336,8,FALSE)</f>
        <v>No</v>
      </c>
      <c r="J2309" t="str">
        <f>VLOOKUP($A2309,'Medical Examinations'!$A$2:$J$2336,9,FALSE)</f>
        <v>Underweight</v>
      </c>
      <c r="K2309" t="str">
        <f>VLOOKUP($A2309,'Medical Examinations'!$A$2:$J$2336,10,FALSE)</f>
        <v>Normal</v>
      </c>
      <c r="L2309" s="18">
        <f>VLOOKUP($A2309,'Hospitalisation Details'!$A$2:$H$2345,2,FALSE)</f>
        <v>36377</v>
      </c>
      <c r="M2309" s="13">
        <f>VLOOKUP($A2309,'Hospitalisation Details'!$A$2:$H$2345,4,FALSE)</f>
        <v>1019</v>
      </c>
      <c r="N2309" t="str">
        <f>VLOOKUP($A2309,'Hospitalisation Details'!$A$2:$H$2345,5,FALSE)</f>
        <v>tier - 3</v>
      </c>
      <c r="O2309" t="str">
        <f>VLOOKUP($A2309,'Hospitalisation Details'!$A$2:$H$2345,6,FALSE)</f>
        <v>tier - 2</v>
      </c>
      <c r="P2309" t="str">
        <f>VLOOKUP($A2309,'Hospitalisation Details'!$A$2:$H$2345,7,FALSE)</f>
        <v>R1013</v>
      </c>
      <c r="Q2309" s="17">
        <f>VLOOKUP($A2309,'Hospitalisation Details'!$A$2:$H$2345,8,FALSE)</f>
        <v>23</v>
      </c>
    </row>
    <row r="2310" spans="1:17" x14ac:dyDescent="0.25">
      <c r="A2310" t="str">
        <f>'Customer Names'!A2310</f>
        <v>Id2309</v>
      </c>
      <c r="B2310" t="str">
        <f>VLOOKUP($A2310,'Customer Names'!$A$2:$D$2336,3,FALSE)</f>
        <v>Kristen</v>
      </c>
      <c r="C2310" s="16">
        <f>VLOOKUP($A2310,'Medical Examinations'!$A$2:$J$2336,2,FALSE)</f>
        <v>20.66</v>
      </c>
      <c r="D2310" s="16">
        <f>VLOOKUP($A2310,'Medical Examinations'!$A$2:$J$2336,3,FALSE)</f>
        <v>5.8</v>
      </c>
      <c r="E2310" t="str">
        <f>VLOOKUP($A2310,'Medical Examinations'!$A$2:$J$2336,4,FALSE)</f>
        <v>No</v>
      </c>
      <c r="F2310" t="str">
        <f>VLOOKUP($A2310,'Medical Examinations'!$A$2:$J$2336,5,FALSE)</f>
        <v>yes</v>
      </c>
      <c r="G2310" t="str">
        <f>VLOOKUP($A2310,'Medical Examinations'!$A$2:$J$2336,6,FALSE)</f>
        <v>No</v>
      </c>
      <c r="H2310" s="17">
        <f>VLOOKUP($A2310,'Medical Examinations'!$A$2:$J$2336,7,FALSE)</f>
        <v>1</v>
      </c>
      <c r="I2310" t="str">
        <f>VLOOKUP($A2310,'Medical Examinations'!$A$2:$J$2336,8,FALSE)</f>
        <v>No</v>
      </c>
      <c r="J2310" t="str">
        <f>VLOOKUP($A2310,'Medical Examinations'!$A$2:$J$2336,9,FALSE)</f>
        <v>Normal Weight</v>
      </c>
      <c r="K2310" t="str">
        <f>VLOOKUP($A2310,'Medical Examinations'!$A$2:$J$2336,10,FALSE)</f>
        <v>Prediabetes</v>
      </c>
      <c r="L2310" s="18">
        <f>VLOOKUP($A2310,'Hospitalisation Details'!$A$2:$H$2345,2,FALSE)</f>
        <v>36808</v>
      </c>
      <c r="M2310" s="13">
        <f>VLOOKUP($A2310,'Hospitalisation Details'!$A$2:$H$2345,4,FALSE)</f>
        <v>1012</v>
      </c>
      <c r="N2310" t="str">
        <f>VLOOKUP($A2310,'Hospitalisation Details'!$A$2:$H$2345,5,FALSE)</f>
        <v>tier - 3</v>
      </c>
      <c r="O2310" t="str">
        <f>VLOOKUP($A2310,'Hospitalisation Details'!$A$2:$H$2345,6,FALSE)</f>
        <v>tier - 2</v>
      </c>
      <c r="P2310" t="str">
        <f>VLOOKUP($A2310,'Hospitalisation Details'!$A$2:$H$2345,7,FALSE)</f>
        <v>R1013</v>
      </c>
      <c r="Q2310" s="17">
        <f>VLOOKUP($A2310,'Hospitalisation Details'!$A$2:$H$2345,8,FALSE)</f>
        <v>22</v>
      </c>
    </row>
    <row r="2311" spans="1:17" x14ac:dyDescent="0.25">
      <c r="A2311" t="str">
        <f>'Customer Names'!A2311</f>
        <v>Id2310</v>
      </c>
      <c r="B2311" t="str">
        <f>VLOOKUP($A2311,'Customer Names'!$A$2:$D$2336,3,FALSE)</f>
        <v>Matthew</v>
      </c>
      <c r="C2311" s="16">
        <f>VLOOKUP($A2311,'Medical Examinations'!$A$2:$J$2336,2,FALSE)</f>
        <v>20.399999999999999</v>
      </c>
      <c r="D2311" s="16">
        <f>VLOOKUP($A2311,'Medical Examinations'!$A$2:$J$2336,3,FALSE)</f>
        <v>5.27</v>
      </c>
      <c r="E2311" t="str">
        <f>VLOOKUP($A2311,'Medical Examinations'!$A$2:$J$2336,4,FALSE)</f>
        <v>No</v>
      </c>
      <c r="F2311" t="str">
        <f>VLOOKUP($A2311,'Medical Examinations'!$A$2:$J$2336,5,FALSE)</f>
        <v>No</v>
      </c>
      <c r="G2311" t="str">
        <f>VLOOKUP($A2311,'Medical Examinations'!$A$2:$J$2336,6,FALSE)</f>
        <v>No</v>
      </c>
      <c r="H2311" s="17">
        <f>VLOOKUP($A2311,'Medical Examinations'!$A$2:$J$2336,7,FALSE)</f>
        <v>0</v>
      </c>
      <c r="I2311" t="str">
        <f>VLOOKUP($A2311,'Medical Examinations'!$A$2:$J$2336,8,FALSE)</f>
        <v>No</v>
      </c>
      <c r="J2311" t="str">
        <f>VLOOKUP($A2311,'Medical Examinations'!$A$2:$J$2336,9,FALSE)</f>
        <v>Normal Weight</v>
      </c>
      <c r="K2311" t="str">
        <f>VLOOKUP($A2311,'Medical Examinations'!$A$2:$J$2336,10,FALSE)</f>
        <v>Normal</v>
      </c>
      <c r="L2311" s="18">
        <f>VLOOKUP($A2311,'Hospitalisation Details'!$A$2:$H$2345,2,FALSE)</f>
        <v>34660</v>
      </c>
      <c r="M2311" s="13">
        <f>VLOOKUP($A2311,'Hospitalisation Details'!$A$2:$H$2345,4,FALSE)</f>
        <v>1006.65</v>
      </c>
      <c r="N2311" t="str">
        <f>VLOOKUP($A2311,'Hospitalisation Details'!$A$2:$H$2345,5,FALSE)</f>
        <v>tier - 3</v>
      </c>
      <c r="O2311" t="str">
        <f>VLOOKUP($A2311,'Hospitalisation Details'!$A$2:$H$2345,6,FALSE)</f>
        <v>tier - 2</v>
      </c>
      <c r="P2311" t="str">
        <f>VLOOKUP($A2311,'Hospitalisation Details'!$A$2:$H$2345,7,FALSE)</f>
        <v>R1013</v>
      </c>
      <c r="Q2311" s="17">
        <f>VLOOKUP($A2311,'Hospitalisation Details'!$A$2:$H$2345,8,FALSE)</f>
        <v>28</v>
      </c>
    </row>
    <row r="2312" spans="1:17" x14ac:dyDescent="0.25">
      <c r="A2312" t="str">
        <f>'Customer Names'!A2312</f>
        <v>Id2311</v>
      </c>
      <c r="B2312" t="str">
        <f>VLOOKUP($A2312,'Customer Names'!$A$2:$D$2336,3,FALSE)</f>
        <v>Kathleen</v>
      </c>
      <c r="C2312" s="16">
        <f>VLOOKUP($A2312,'Medical Examinations'!$A$2:$J$2336,2,FALSE)</f>
        <v>25.19</v>
      </c>
      <c r="D2312" s="16">
        <f>VLOOKUP($A2312,'Medical Examinations'!$A$2:$J$2336,3,FALSE)</f>
        <v>5.64</v>
      </c>
      <c r="E2312" t="str">
        <f>VLOOKUP($A2312,'Medical Examinations'!$A$2:$J$2336,4,FALSE)</f>
        <v>yes</v>
      </c>
      <c r="F2312" t="str">
        <f>VLOOKUP($A2312,'Medical Examinations'!$A$2:$J$2336,5,FALSE)</f>
        <v>No</v>
      </c>
      <c r="G2312" t="str">
        <f>VLOOKUP($A2312,'Medical Examinations'!$A$2:$J$2336,6,FALSE)</f>
        <v>No</v>
      </c>
      <c r="H2312" s="17">
        <f>VLOOKUP($A2312,'Medical Examinations'!$A$2:$J$2336,7,FALSE)</f>
        <v>0</v>
      </c>
      <c r="I2312" t="str">
        <f>VLOOKUP($A2312,'Medical Examinations'!$A$2:$J$2336,8,FALSE)</f>
        <v>No</v>
      </c>
      <c r="J2312" t="str">
        <f>VLOOKUP($A2312,'Medical Examinations'!$A$2:$J$2336,9,FALSE)</f>
        <v>Overweight</v>
      </c>
      <c r="K2312" t="str">
        <f>VLOOKUP($A2312,'Medical Examinations'!$A$2:$J$2336,10,FALSE)</f>
        <v>Normal</v>
      </c>
      <c r="L2312" s="18">
        <f>VLOOKUP($A2312,'Hospitalisation Details'!$A$2:$H$2345,2,FALSE)</f>
        <v>37122</v>
      </c>
      <c r="M2312" s="13">
        <f>VLOOKUP($A2312,'Hospitalisation Details'!$A$2:$H$2345,4,FALSE)</f>
        <v>964.71</v>
      </c>
      <c r="N2312" t="str">
        <f>VLOOKUP($A2312,'Hospitalisation Details'!$A$2:$H$2345,5,FALSE)</f>
        <v>tier - 3</v>
      </c>
      <c r="O2312" t="str">
        <f>VLOOKUP($A2312,'Hospitalisation Details'!$A$2:$H$2345,6,FALSE)</f>
        <v>tier - 2</v>
      </c>
      <c r="P2312" t="str">
        <f>VLOOKUP($A2312,'Hospitalisation Details'!$A$2:$H$2345,7,FALSE)</f>
        <v>R1013</v>
      </c>
      <c r="Q2312" s="17">
        <f>VLOOKUP($A2312,'Hospitalisation Details'!$A$2:$H$2345,8,FALSE)</f>
        <v>21</v>
      </c>
    </row>
    <row r="2313" spans="1:17" x14ac:dyDescent="0.25">
      <c r="A2313" t="str">
        <f>'Customer Names'!A2313</f>
        <v>Id2312</v>
      </c>
      <c r="B2313" t="str">
        <f>VLOOKUP($A2313,'Customer Names'!$A$2:$D$2336,3,FALSE)</f>
        <v>Lindsey</v>
      </c>
      <c r="C2313" s="16">
        <f>VLOOKUP($A2313,'Medical Examinations'!$A$2:$J$2336,2,FALSE)</f>
        <v>20.54</v>
      </c>
      <c r="D2313" s="16">
        <f>VLOOKUP($A2313,'Medical Examinations'!$A$2:$J$2336,3,FALSE)</f>
        <v>4.2</v>
      </c>
      <c r="E2313" t="str">
        <f>VLOOKUP($A2313,'Medical Examinations'!$A$2:$J$2336,4,FALSE)</f>
        <v>yes</v>
      </c>
      <c r="F2313" t="str">
        <f>VLOOKUP($A2313,'Medical Examinations'!$A$2:$J$2336,5,FALSE)</f>
        <v>No</v>
      </c>
      <c r="G2313" t="str">
        <f>VLOOKUP($A2313,'Medical Examinations'!$A$2:$J$2336,6,FALSE)</f>
        <v>No</v>
      </c>
      <c r="H2313" s="17">
        <f>VLOOKUP($A2313,'Medical Examinations'!$A$2:$J$2336,7,FALSE)</f>
        <v>1</v>
      </c>
      <c r="I2313" t="str">
        <f>VLOOKUP($A2313,'Medical Examinations'!$A$2:$J$2336,8,FALSE)</f>
        <v>No</v>
      </c>
      <c r="J2313" t="str">
        <f>VLOOKUP($A2313,'Medical Examinations'!$A$2:$J$2336,9,FALSE)</f>
        <v>Normal Weight</v>
      </c>
      <c r="K2313" t="str">
        <f>VLOOKUP($A2313,'Medical Examinations'!$A$2:$J$2336,10,FALSE)</f>
        <v>Normal</v>
      </c>
      <c r="L2313" s="18">
        <f>VLOOKUP($A2313,'Hospitalisation Details'!$A$2:$H$2345,2,FALSE)</f>
        <v>35000</v>
      </c>
      <c r="M2313" s="13">
        <f>VLOOKUP($A2313,'Hospitalisation Details'!$A$2:$H$2345,4,FALSE)</f>
        <v>928.59</v>
      </c>
      <c r="N2313" t="str">
        <f>VLOOKUP($A2313,'Hospitalisation Details'!$A$2:$H$2345,5,FALSE)</f>
        <v>tier - 3</v>
      </c>
      <c r="O2313" t="str">
        <f>VLOOKUP($A2313,'Hospitalisation Details'!$A$2:$H$2345,6,FALSE)</f>
        <v>tier - 1</v>
      </c>
      <c r="P2313" t="str">
        <f>VLOOKUP($A2313,'Hospitalisation Details'!$A$2:$H$2345,7,FALSE)</f>
        <v>R1013</v>
      </c>
      <c r="Q2313" s="17">
        <f>VLOOKUP($A2313,'Hospitalisation Details'!$A$2:$H$2345,8,FALSE)</f>
        <v>27</v>
      </c>
    </row>
    <row r="2314" spans="1:17" x14ac:dyDescent="0.25">
      <c r="A2314" t="str">
        <f>'Customer Names'!A2314</f>
        <v>Id2313</v>
      </c>
      <c r="B2314" t="str">
        <f>VLOOKUP($A2314,'Customer Names'!$A$2:$D$2336,3,FALSE)</f>
        <v>Robert</v>
      </c>
      <c r="C2314" s="16">
        <f>VLOOKUP($A2314,'Medical Examinations'!$A$2:$J$2336,2,FALSE)</f>
        <v>20.13</v>
      </c>
      <c r="D2314" s="16">
        <f>VLOOKUP($A2314,'Medical Examinations'!$A$2:$J$2336,3,FALSE)</f>
        <v>5.42</v>
      </c>
      <c r="E2314" t="str">
        <f>VLOOKUP($A2314,'Medical Examinations'!$A$2:$J$2336,4,FALSE)</f>
        <v>No</v>
      </c>
      <c r="F2314" t="str">
        <f>VLOOKUP($A2314,'Medical Examinations'!$A$2:$J$2336,5,FALSE)</f>
        <v>No</v>
      </c>
      <c r="G2314" t="str">
        <f>VLOOKUP($A2314,'Medical Examinations'!$A$2:$J$2336,6,FALSE)</f>
        <v>No</v>
      </c>
      <c r="H2314" s="17">
        <f>VLOOKUP($A2314,'Medical Examinations'!$A$2:$J$2336,7,FALSE)</f>
        <v>0</v>
      </c>
      <c r="I2314" t="str">
        <f>VLOOKUP($A2314,'Medical Examinations'!$A$2:$J$2336,8,FALSE)</f>
        <v>No</v>
      </c>
      <c r="J2314" t="str">
        <f>VLOOKUP($A2314,'Medical Examinations'!$A$2:$J$2336,9,FALSE)</f>
        <v>Normal Weight</v>
      </c>
      <c r="K2314" t="str">
        <f>VLOOKUP($A2314,'Medical Examinations'!$A$2:$J$2336,10,FALSE)</f>
        <v>Normal</v>
      </c>
      <c r="L2314" s="18">
        <f>VLOOKUP($A2314,'Hospitalisation Details'!$A$2:$H$2345,2,FALSE)</f>
        <v>34637</v>
      </c>
      <c r="M2314" s="13">
        <f>VLOOKUP($A2314,'Hospitalisation Details'!$A$2:$H$2345,4,FALSE)</f>
        <v>915.07</v>
      </c>
      <c r="N2314" t="str">
        <f>VLOOKUP($A2314,'Hospitalisation Details'!$A$2:$H$2345,5,FALSE)</f>
        <v>tier - 3</v>
      </c>
      <c r="O2314" t="str">
        <f>VLOOKUP($A2314,'Hospitalisation Details'!$A$2:$H$2345,6,FALSE)</f>
        <v>tier - 1</v>
      </c>
      <c r="P2314" t="str">
        <f>VLOOKUP($A2314,'Hospitalisation Details'!$A$2:$H$2345,7,FALSE)</f>
        <v>R1013</v>
      </c>
      <c r="Q2314" s="17">
        <f>VLOOKUP($A2314,'Hospitalisation Details'!$A$2:$H$2345,8,FALSE)</f>
        <v>28</v>
      </c>
    </row>
    <row r="2315" spans="1:17" x14ac:dyDescent="0.25">
      <c r="A2315" t="str">
        <f>'Customer Names'!A2315</f>
        <v>Id2314</v>
      </c>
      <c r="B2315" t="str">
        <f>VLOOKUP($A2315,'Customer Names'!$A$2:$D$2336,3,FALSE)</f>
        <v>Sarah E.</v>
      </c>
      <c r="C2315" s="16">
        <f>VLOOKUP($A2315,'Medical Examinations'!$A$2:$J$2336,2,FALSE)</f>
        <v>18.93</v>
      </c>
      <c r="D2315" s="16">
        <f>VLOOKUP($A2315,'Medical Examinations'!$A$2:$J$2336,3,FALSE)</f>
        <v>6.11</v>
      </c>
      <c r="E2315" t="str">
        <f>VLOOKUP($A2315,'Medical Examinations'!$A$2:$J$2336,4,FALSE)</f>
        <v>No</v>
      </c>
      <c r="F2315" t="str">
        <f>VLOOKUP($A2315,'Medical Examinations'!$A$2:$J$2336,5,FALSE)</f>
        <v>No</v>
      </c>
      <c r="G2315" t="str">
        <f>VLOOKUP($A2315,'Medical Examinations'!$A$2:$J$2336,6,FALSE)</f>
        <v>Yes</v>
      </c>
      <c r="H2315" s="17">
        <f>VLOOKUP($A2315,'Medical Examinations'!$A$2:$J$2336,7,FALSE)</f>
        <v>1</v>
      </c>
      <c r="I2315" t="str">
        <f>VLOOKUP($A2315,'Medical Examinations'!$A$2:$J$2336,8,FALSE)</f>
        <v>No</v>
      </c>
      <c r="J2315" t="str">
        <f>VLOOKUP($A2315,'Medical Examinations'!$A$2:$J$2336,9,FALSE)</f>
        <v>Normal Weight</v>
      </c>
      <c r="K2315" t="str">
        <f>VLOOKUP($A2315,'Medical Examinations'!$A$2:$J$2336,10,FALSE)</f>
        <v>Prediabetes</v>
      </c>
      <c r="L2315" s="18">
        <f>VLOOKUP($A2315,'Hospitalisation Details'!$A$2:$H$2345,2,FALSE)</f>
        <v>34300</v>
      </c>
      <c r="M2315" s="13">
        <f>VLOOKUP($A2315,'Hospitalisation Details'!$A$2:$H$2345,4,FALSE)</f>
        <v>896.21</v>
      </c>
      <c r="N2315" t="str">
        <f>VLOOKUP($A2315,'Hospitalisation Details'!$A$2:$H$2345,5,FALSE)</f>
        <v>tier - 3</v>
      </c>
      <c r="O2315" t="str">
        <f>VLOOKUP($A2315,'Hospitalisation Details'!$A$2:$H$2345,6,FALSE)</f>
        <v>tier - 1</v>
      </c>
      <c r="P2315" t="str">
        <f>VLOOKUP($A2315,'Hospitalisation Details'!$A$2:$H$2345,7,FALSE)</f>
        <v>R1013</v>
      </c>
      <c r="Q2315" s="17">
        <f>VLOOKUP($A2315,'Hospitalisation Details'!$A$2:$H$2345,8,FALSE)</f>
        <v>29</v>
      </c>
    </row>
    <row r="2316" spans="1:17" x14ac:dyDescent="0.25">
      <c r="A2316" t="str">
        <f>'Customer Names'!A2316</f>
        <v>Id2315</v>
      </c>
      <c r="B2316" t="str">
        <f>VLOOKUP($A2316,'Customer Names'!$A$2:$D$2336,3,FALSE)</f>
        <v>Flannery</v>
      </c>
      <c r="C2316" s="16">
        <f>VLOOKUP($A2316,'Medical Examinations'!$A$2:$J$2336,2,FALSE)</f>
        <v>24.14</v>
      </c>
      <c r="D2316" s="16">
        <f>VLOOKUP($A2316,'Medical Examinations'!$A$2:$J$2336,3,FALSE)</f>
        <v>5.29</v>
      </c>
      <c r="E2316" t="str">
        <f>VLOOKUP($A2316,'Medical Examinations'!$A$2:$J$2336,4,FALSE)</f>
        <v>No</v>
      </c>
      <c r="F2316" t="str">
        <f>VLOOKUP($A2316,'Medical Examinations'!$A$2:$J$2336,5,FALSE)</f>
        <v>yes</v>
      </c>
      <c r="G2316" t="str">
        <f>VLOOKUP($A2316,'Medical Examinations'!$A$2:$J$2336,6,FALSE)</f>
        <v>No</v>
      </c>
      <c r="H2316" s="17">
        <f>VLOOKUP($A2316,'Medical Examinations'!$A$2:$J$2336,7,FALSE)</f>
        <v>1</v>
      </c>
      <c r="I2316" t="str">
        <f>VLOOKUP($A2316,'Medical Examinations'!$A$2:$J$2336,8,FALSE)</f>
        <v>No</v>
      </c>
      <c r="J2316" t="str">
        <f>VLOOKUP($A2316,'Medical Examinations'!$A$2:$J$2336,9,FALSE)</f>
        <v>Normal Weight</v>
      </c>
      <c r="K2316" t="str">
        <f>VLOOKUP($A2316,'Medical Examinations'!$A$2:$J$2336,10,FALSE)</f>
        <v>Normal</v>
      </c>
      <c r="L2316" s="18">
        <f>VLOOKUP($A2316,'Hospitalisation Details'!$A$2:$H$2345,2,FALSE)</f>
        <v>36848</v>
      </c>
      <c r="M2316" s="13">
        <f>VLOOKUP($A2316,'Hospitalisation Details'!$A$2:$H$2345,4,FALSE)</f>
        <v>865.41</v>
      </c>
      <c r="N2316" t="str">
        <f>VLOOKUP($A2316,'Hospitalisation Details'!$A$2:$H$2345,5,FALSE)</f>
        <v>tier - 3</v>
      </c>
      <c r="O2316" t="str">
        <f>VLOOKUP($A2316,'Hospitalisation Details'!$A$2:$H$2345,6,FALSE)</f>
        <v>tier - 1</v>
      </c>
      <c r="P2316" t="str">
        <f>VLOOKUP($A2316,'Hospitalisation Details'!$A$2:$H$2345,7,FALSE)</f>
        <v>R1013</v>
      </c>
      <c r="Q2316" s="17">
        <f>VLOOKUP($A2316,'Hospitalisation Details'!$A$2:$H$2345,8,FALSE)</f>
        <v>22</v>
      </c>
    </row>
    <row r="2317" spans="1:17" x14ac:dyDescent="0.25">
      <c r="A2317" t="str">
        <f>'Customer Names'!A2317</f>
        <v>Id2316</v>
      </c>
      <c r="B2317" t="str">
        <f>VLOOKUP($A2317,'Customer Names'!$A$2:$D$2336,3,FALSE)</f>
        <v>John T</v>
      </c>
      <c r="C2317" s="16">
        <f>VLOOKUP($A2317,'Medical Examinations'!$A$2:$J$2336,2,FALSE)</f>
        <v>25.03</v>
      </c>
      <c r="D2317" s="16">
        <f>VLOOKUP($A2317,'Medical Examinations'!$A$2:$J$2336,3,FALSE)</f>
        <v>5.91</v>
      </c>
      <c r="E2317" t="str">
        <f>VLOOKUP($A2317,'Medical Examinations'!$A$2:$J$2336,4,FALSE)</f>
        <v>No</v>
      </c>
      <c r="F2317" t="str">
        <f>VLOOKUP($A2317,'Medical Examinations'!$A$2:$J$2336,5,FALSE)</f>
        <v>yes</v>
      </c>
      <c r="G2317" t="str">
        <f>VLOOKUP($A2317,'Medical Examinations'!$A$2:$J$2336,6,FALSE)</f>
        <v>No</v>
      </c>
      <c r="H2317" s="17">
        <f>VLOOKUP($A2317,'Medical Examinations'!$A$2:$J$2336,7,FALSE)</f>
        <v>1</v>
      </c>
      <c r="I2317" t="str">
        <f>VLOOKUP($A2317,'Medical Examinations'!$A$2:$J$2336,8,FALSE)</f>
        <v>No</v>
      </c>
      <c r="J2317" t="str">
        <f>VLOOKUP($A2317,'Medical Examinations'!$A$2:$J$2336,9,FALSE)</f>
        <v>Overweight</v>
      </c>
      <c r="K2317" t="str">
        <f>VLOOKUP($A2317,'Medical Examinations'!$A$2:$J$2336,10,FALSE)</f>
        <v>Prediabetes</v>
      </c>
      <c r="L2317" s="18">
        <f>VLOOKUP($A2317,'Hospitalisation Details'!$A$2:$H$2345,2,FALSE)</f>
        <v>38267</v>
      </c>
      <c r="M2317" s="13">
        <f>VLOOKUP($A2317,'Hospitalisation Details'!$A$2:$H$2345,4,FALSE)</f>
        <v>830.52</v>
      </c>
      <c r="N2317" t="str">
        <f>VLOOKUP($A2317,'Hospitalisation Details'!$A$2:$H$2345,5,FALSE)</f>
        <v>tier - 3</v>
      </c>
      <c r="O2317" t="str">
        <f>VLOOKUP($A2317,'Hospitalisation Details'!$A$2:$H$2345,6,FALSE)</f>
        <v>tier - 2</v>
      </c>
      <c r="P2317" t="str">
        <f>VLOOKUP($A2317,'Hospitalisation Details'!$A$2:$H$2345,7,FALSE)</f>
        <v>R1011</v>
      </c>
      <c r="Q2317" s="17">
        <f>VLOOKUP($A2317,'Hospitalisation Details'!$A$2:$H$2345,8,FALSE)</f>
        <v>18</v>
      </c>
    </row>
    <row r="2318" spans="1:17" x14ac:dyDescent="0.25">
      <c r="A2318" t="str">
        <f>'Customer Names'!A2318</f>
        <v>Id2317</v>
      </c>
      <c r="B2318" t="str">
        <f>VLOOKUP($A2318,'Customer Names'!$A$2:$D$2336,3,FALSE)</f>
        <v>Koji</v>
      </c>
      <c r="C2318" s="16">
        <f>VLOOKUP($A2318,'Medical Examinations'!$A$2:$J$2336,2,FALSE)</f>
        <v>20.47</v>
      </c>
      <c r="D2318" s="16">
        <f>VLOOKUP($A2318,'Medical Examinations'!$A$2:$J$2336,3,FALSE)</f>
        <v>5.81</v>
      </c>
      <c r="E2318" t="str">
        <f>VLOOKUP($A2318,'Medical Examinations'!$A$2:$J$2336,4,FALSE)</f>
        <v>yes</v>
      </c>
      <c r="F2318" t="str">
        <f>VLOOKUP($A2318,'Medical Examinations'!$A$2:$J$2336,5,FALSE)</f>
        <v>No</v>
      </c>
      <c r="G2318" t="str">
        <f>VLOOKUP($A2318,'Medical Examinations'!$A$2:$J$2336,6,FALSE)</f>
        <v>No</v>
      </c>
      <c r="H2318" s="17">
        <f>VLOOKUP($A2318,'Medical Examinations'!$A$2:$J$2336,7,FALSE)</f>
        <v>1</v>
      </c>
      <c r="I2318" t="str">
        <f>VLOOKUP($A2318,'Medical Examinations'!$A$2:$J$2336,8,FALSE)</f>
        <v>No</v>
      </c>
      <c r="J2318" t="str">
        <f>VLOOKUP($A2318,'Medical Examinations'!$A$2:$J$2336,9,FALSE)</f>
        <v>Normal Weight</v>
      </c>
      <c r="K2318" t="str">
        <f>VLOOKUP($A2318,'Medical Examinations'!$A$2:$J$2336,10,FALSE)</f>
        <v>Prediabetes</v>
      </c>
      <c r="L2318" s="18">
        <f>VLOOKUP($A2318,'Hospitalisation Details'!$A$2:$H$2345,2,FALSE)</f>
        <v>35040</v>
      </c>
      <c r="M2318" s="13">
        <f>VLOOKUP($A2318,'Hospitalisation Details'!$A$2:$H$2345,4,FALSE)</f>
        <v>773.54</v>
      </c>
      <c r="N2318" t="str">
        <f>VLOOKUP($A2318,'Hospitalisation Details'!$A$2:$H$2345,5,FALSE)</f>
        <v>tier - 3</v>
      </c>
      <c r="O2318" t="str">
        <f>VLOOKUP($A2318,'Hospitalisation Details'!$A$2:$H$2345,6,FALSE)</f>
        <v>tier - 2</v>
      </c>
      <c r="P2318" t="str">
        <f>VLOOKUP($A2318,'Hospitalisation Details'!$A$2:$H$2345,7,FALSE)</f>
        <v>R1013</v>
      </c>
      <c r="Q2318" s="17">
        <f>VLOOKUP($A2318,'Hospitalisation Details'!$A$2:$H$2345,8,FALSE)</f>
        <v>27</v>
      </c>
    </row>
    <row r="2319" spans="1:17" x14ac:dyDescent="0.25">
      <c r="A2319" t="str">
        <f>'Customer Names'!A2319</f>
        <v>Id2318</v>
      </c>
      <c r="B2319" t="str">
        <f>VLOOKUP($A2319,'Customer Names'!$A$2:$D$2336,3,FALSE)</f>
        <v>Candice M</v>
      </c>
      <c r="C2319" s="16">
        <f>VLOOKUP($A2319,'Medical Examinations'!$A$2:$J$2336,2,FALSE)</f>
        <v>18.82</v>
      </c>
      <c r="D2319" s="16">
        <f>VLOOKUP($A2319,'Medical Examinations'!$A$2:$J$2336,3,FALSE)</f>
        <v>5.51</v>
      </c>
      <c r="E2319" t="str">
        <f>VLOOKUP($A2319,'Medical Examinations'!$A$2:$J$2336,4,FALSE)</f>
        <v>yes</v>
      </c>
      <c r="F2319" t="str">
        <f>VLOOKUP($A2319,'Medical Examinations'!$A$2:$J$2336,5,FALSE)</f>
        <v>No</v>
      </c>
      <c r="G2319" t="str">
        <f>VLOOKUP($A2319,'Medical Examinations'!$A$2:$J$2336,6,FALSE)</f>
        <v>No</v>
      </c>
      <c r="H2319" s="17">
        <f>VLOOKUP($A2319,'Medical Examinations'!$A$2:$J$2336,7,FALSE)</f>
        <v>0</v>
      </c>
      <c r="I2319" t="str">
        <f>VLOOKUP($A2319,'Medical Examinations'!$A$2:$J$2336,8,FALSE)</f>
        <v>No</v>
      </c>
      <c r="J2319" t="str">
        <f>VLOOKUP($A2319,'Medical Examinations'!$A$2:$J$2336,9,FALSE)</f>
        <v>Normal Weight</v>
      </c>
      <c r="K2319" t="str">
        <f>VLOOKUP($A2319,'Medical Examinations'!$A$2:$J$2336,10,FALSE)</f>
        <v>Normal</v>
      </c>
      <c r="L2319" s="18">
        <f>VLOOKUP($A2319,'Hospitalisation Details'!$A$2:$H$2345,2,FALSE)</f>
        <v>1996</v>
      </c>
      <c r="M2319" s="13">
        <f>VLOOKUP($A2319,'Hospitalisation Details'!$A$2:$H$2345,4,FALSE)</f>
        <v>770.38</v>
      </c>
      <c r="N2319" t="str">
        <f>VLOOKUP($A2319,'Hospitalisation Details'!$A$2:$H$2345,5,FALSE)</f>
        <v>tier - 3</v>
      </c>
      <c r="O2319" t="str">
        <f>VLOOKUP($A2319,'Hospitalisation Details'!$A$2:$H$2345,6,FALSE)</f>
        <v>?</v>
      </c>
      <c r="P2319" t="str">
        <f>VLOOKUP($A2319,'Hospitalisation Details'!$A$2:$H$2345,7,FALSE)</f>
        <v>R1012</v>
      </c>
      <c r="Q2319" s="17">
        <f>VLOOKUP($A2319,'Hospitalisation Details'!$A$2:$H$2345,8,FALSE)</f>
        <v>117</v>
      </c>
    </row>
    <row r="2320" spans="1:17" x14ac:dyDescent="0.25">
      <c r="A2320" t="str">
        <f>'Customer Names'!A2320</f>
        <v>Id2319</v>
      </c>
      <c r="B2320" t="str">
        <f>VLOOKUP($A2320,'Customer Names'!$A$2:$D$2336,3,FALSE)</f>
        <v>Theodore A.</v>
      </c>
      <c r="C2320" s="16">
        <f>VLOOKUP($A2320,'Medical Examinations'!$A$2:$J$2336,2,FALSE)</f>
        <v>17.079999999999998</v>
      </c>
      <c r="D2320" s="16">
        <f>VLOOKUP($A2320,'Medical Examinations'!$A$2:$J$2336,3,FALSE)</f>
        <v>5.73</v>
      </c>
      <c r="E2320" t="str">
        <f>VLOOKUP($A2320,'Medical Examinations'!$A$2:$J$2336,4,FALSE)</f>
        <v>No</v>
      </c>
      <c r="F2320" t="str">
        <f>VLOOKUP($A2320,'Medical Examinations'!$A$2:$J$2336,5,FALSE)</f>
        <v>No</v>
      </c>
      <c r="G2320" t="str">
        <f>VLOOKUP($A2320,'Medical Examinations'!$A$2:$J$2336,6,FALSE)</f>
        <v>Yes</v>
      </c>
      <c r="H2320" s="17">
        <f>VLOOKUP($A2320,'Medical Examinations'!$A$2:$J$2336,7,FALSE)</f>
        <v>1</v>
      </c>
      <c r="I2320" t="str">
        <f>VLOOKUP($A2320,'Medical Examinations'!$A$2:$J$2336,8,FALSE)</f>
        <v>No</v>
      </c>
      <c r="J2320" t="str">
        <f>VLOOKUP($A2320,'Medical Examinations'!$A$2:$J$2336,9,FALSE)</f>
        <v>Underweight</v>
      </c>
      <c r="K2320" t="str">
        <f>VLOOKUP($A2320,'Medical Examinations'!$A$2:$J$2336,10,FALSE)</f>
        <v>Prediabetes</v>
      </c>
      <c r="L2320" s="18">
        <f>VLOOKUP($A2320,'Hospitalisation Details'!$A$2:$H$2345,2,FALSE)</f>
        <v>34148</v>
      </c>
      <c r="M2320" s="13">
        <f>VLOOKUP($A2320,'Hospitalisation Details'!$A$2:$H$2345,4,FALSE)</f>
        <v>770</v>
      </c>
      <c r="N2320" t="str">
        <f>VLOOKUP($A2320,'Hospitalisation Details'!$A$2:$H$2345,5,FALSE)</f>
        <v>tier - 3</v>
      </c>
      <c r="O2320" t="str">
        <f>VLOOKUP($A2320,'Hospitalisation Details'!$A$2:$H$2345,6,FALSE)</f>
        <v>tier - 3</v>
      </c>
      <c r="P2320" t="str">
        <f>VLOOKUP($A2320,'Hospitalisation Details'!$A$2:$H$2345,7,FALSE)</f>
        <v>R1013</v>
      </c>
      <c r="Q2320" s="17">
        <f>VLOOKUP($A2320,'Hospitalisation Details'!$A$2:$H$2345,8,FALSE)</f>
        <v>29</v>
      </c>
    </row>
    <row r="2321" spans="1:17" x14ac:dyDescent="0.25">
      <c r="A2321" t="str">
        <f>'Customer Names'!A2321</f>
        <v>Id2320</v>
      </c>
      <c r="B2321" t="str">
        <f>VLOOKUP($A2321,'Customer Names'!$A$2:$D$2336,3,FALSE)</f>
        <v>Lindy</v>
      </c>
      <c r="C2321" s="16">
        <f>VLOOKUP($A2321,'Medical Examinations'!$A$2:$J$2336,2,FALSE)</f>
        <v>19.21</v>
      </c>
      <c r="D2321" s="16">
        <f>VLOOKUP($A2321,'Medical Examinations'!$A$2:$J$2336,3,FALSE)</f>
        <v>5.53</v>
      </c>
      <c r="E2321" t="str">
        <f>VLOOKUP($A2321,'Medical Examinations'!$A$2:$J$2336,4,FALSE)</f>
        <v>yes</v>
      </c>
      <c r="F2321" t="str">
        <f>VLOOKUP($A2321,'Medical Examinations'!$A$2:$J$2336,5,FALSE)</f>
        <v>No</v>
      </c>
      <c r="G2321" t="str">
        <f>VLOOKUP($A2321,'Medical Examinations'!$A$2:$J$2336,6,FALSE)</f>
        <v>No</v>
      </c>
      <c r="H2321" s="17">
        <f>VLOOKUP($A2321,'Medical Examinations'!$A$2:$J$2336,7,FALSE)</f>
        <v>0</v>
      </c>
      <c r="I2321" t="str">
        <f>VLOOKUP($A2321,'Medical Examinations'!$A$2:$J$2336,8,FALSE)</f>
        <v>No</v>
      </c>
      <c r="J2321" t="str">
        <f>VLOOKUP($A2321,'Medical Examinations'!$A$2:$J$2336,9,FALSE)</f>
        <v>Normal Weight</v>
      </c>
      <c r="K2321" t="str">
        <f>VLOOKUP($A2321,'Medical Examinations'!$A$2:$J$2336,10,FALSE)</f>
        <v>Normal</v>
      </c>
      <c r="L2321" s="18">
        <f>VLOOKUP($A2321,'Hospitalisation Details'!$A$2:$H$2345,2,FALSE)</f>
        <v>35360</v>
      </c>
      <c r="M2321" s="13">
        <f>VLOOKUP($A2321,'Hospitalisation Details'!$A$2:$H$2345,4,FALSE)</f>
        <v>760</v>
      </c>
      <c r="N2321" t="str">
        <f>VLOOKUP($A2321,'Hospitalisation Details'!$A$2:$H$2345,5,FALSE)</f>
        <v>tier - 3</v>
      </c>
      <c r="O2321" t="str">
        <f>VLOOKUP($A2321,'Hospitalisation Details'!$A$2:$H$2345,6,FALSE)</f>
        <v>tier - 3</v>
      </c>
      <c r="P2321" t="str">
        <f>VLOOKUP($A2321,'Hospitalisation Details'!$A$2:$H$2345,7,FALSE)</f>
        <v>R1013</v>
      </c>
      <c r="Q2321" s="17">
        <f>VLOOKUP($A2321,'Hospitalisation Details'!$A$2:$H$2345,8,FALSE)</f>
        <v>26</v>
      </c>
    </row>
    <row r="2322" spans="1:17" x14ac:dyDescent="0.25">
      <c r="A2322" t="str">
        <f>'Customer Names'!A2322</f>
        <v>Id2321</v>
      </c>
      <c r="B2322" t="str">
        <f>VLOOKUP($A2322,'Customer Names'!$A$2:$D$2336,3,FALSE)</f>
        <v>Thomas</v>
      </c>
      <c r="C2322" s="16">
        <f>VLOOKUP($A2322,'Medical Examinations'!$A$2:$J$2336,2,FALSE)</f>
        <v>17.86</v>
      </c>
      <c r="D2322" s="16">
        <f>VLOOKUP($A2322,'Medical Examinations'!$A$2:$J$2336,3,FALSE)</f>
        <v>5.43</v>
      </c>
      <c r="E2322" t="str">
        <f>VLOOKUP($A2322,'Medical Examinations'!$A$2:$J$2336,4,FALSE)</f>
        <v>No</v>
      </c>
      <c r="F2322" t="str">
        <f>VLOOKUP($A2322,'Medical Examinations'!$A$2:$J$2336,5,FALSE)</f>
        <v>No</v>
      </c>
      <c r="G2322" t="str">
        <f>VLOOKUP($A2322,'Medical Examinations'!$A$2:$J$2336,6,FALSE)</f>
        <v>Yes</v>
      </c>
      <c r="H2322" s="17">
        <f>VLOOKUP($A2322,'Medical Examinations'!$A$2:$J$2336,7,FALSE)</f>
        <v>1</v>
      </c>
      <c r="I2322" t="str">
        <f>VLOOKUP($A2322,'Medical Examinations'!$A$2:$J$2336,8,FALSE)</f>
        <v>No</v>
      </c>
      <c r="J2322" t="str">
        <f>VLOOKUP($A2322,'Medical Examinations'!$A$2:$J$2336,9,FALSE)</f>
        <v>Underweight</v>
      </c>
      <c r="K2322" t="str">
        <f>VLOOKUP($A2322,'Medical Examinations'!$A$2:$J$2336,10,FALSE)</f>
        <v>Normal</v>
      </c>
      <c r="L2322" s="18">
        <f>VLOOKUP($A2322,'Hospitalisation Details'!$A$2:$H$2345,2,FALSE)</f>
        <v>34190</v>
      </c>
      <c r="M2322" s="13">
        <f>VLOOKUP($A2322,'Hospitalisation Details'!$A$2:$H$2345,4,FALSE)</f>
        <v>760</v>
      </c>
      <c r="N2322" t="str">
        <f>VLOOKUP($A2322,'Hospitalisation Details'!$A$2:$H$2345,5,FALSE)</f>
        <v>tier - 3</v>
      </c>
      <c r="O2322" t="str">
        <f>VLOOKUP($A2322,'Hospitalisation Details'!$A$2:$H$2345,6,FALSE)</f>
        <v>tier - 1</v>
      </c>
      <c r="P2322" t="str">
        <f>VLOOKUP($A2322,'Hospitalisation Details'!$A$2:$H$2345,7,FALSE)</f>
        <v>R1013</v>
      </c>
      <c r="Q2322" s="17">
        <f>VLOOKUP($A2322,'Hospitalisation Details'!$A$2:$H$2345,8,FALSE)</f>
        <v>29</v>
      </c>
    </row>
    <row r="2323" spans="1:17" x14ac:dyDescent="0.25">
      <c r="A2323" t="str">
        <f>'Customer Names'!A2323</f>
        <v>Id2322</v>
      </c>
      <c r="B2323" t="str">
        <f>VLOOKUP($A2323,'Customer Names'!$A$2:$D$2336,3,FALSE)</f>
        <v>Holly</v>
      </c>
      <c r="C2323" s="16">
        <f>VLOOKUP($A2323,'Medical Examinations'!$A$2:$J$2336,2,FALSE)</f>
        <v>21.38</v>
      </c>
      <c r="D2323" s="16">
        <f>VLOOKUP($A2323,'Medical Examinations'!$A$2:$J$2336,3,FALSE)</f>
        <v>8.01</v>
      </c>
      <c r="E2323" t="str">
        <f>VLOOKUP($A2323,'Medical Examinations'!$A$2:$J$2336,4,FALSE)</f>
        <v>No</v>
      </c>
      <c r="F2323" t="str">
        <f>VLOOKUP($A2323,'Medical Examinations'!$A$2:$J$2336,5,FALSE)</f>
        <v>No</v>
      </c>
      <c r="G2323" t="str">
        <f>VLOOKUP($A2323,'Medical Examinations'!$A$2:$J$2336,6,FALSE)</f>
        <v>No</v>
      </c>
      <c r="H2323" s="17">
        <f>VLOOKUP($A2323,'Medical Examinations'!$A$2:$J$2336,7,FALSE)</f>
        <v>0</v>
      </c>
      <c r="I2323" t="str">
        <f>VLOOKUP($A2323,'Medical Examinations'!$A$2:$J$2336,8,FALSE)</f>
        <v>No</v>
      </c>
      <c r="J2323" t="str">
        <f>VLOOKUP($A2323,'Medical Examinations'!$A$2:$J$2336,9,FALSE)</f>
        <v>Normal Weight</v>
      </c>
      <c r="K2323" t="str">
        <f>VLOOKUP($A2323,'Medical Examinations'!$A$2:$J$2336,10,FALSE)</f>
        <v>Diabetes</v>
      </c>
      <c r="L2323" s="18">
        <f>VLOOKUP($A2323,'Hospitalisation Details'!$A$2:$H$2345,2,FALSE)</f>
        <v>2002</v>
      </c>
      <c r="M2323" s="13">
        <f>VLOOKUP($A2323,'Hospitalisation Details'!$A$2:$H$2345,4,FALSE)</f>
        <v>750</v>
      </c>
      <c r="N2323" t="str">
        <f>VLOOKUP($A2323,'Hospitalisation Details'!$A$2:$H$2345,5,FALSE)</f>
        <v>tier - 3</v>
      </c>
      <c r="O2323" t="str">
        <f>VLOOKUP($A2323,'Hospitalisation Details'!$A$2:$H$2345,6,FALSE)</f>
        <v>tier - 1</v>
      </c>
      <c r="P2323" t="str">
        <f>VLOOKUP($A2323,'Hospitalisation Details'!$A$2:$H$2345,7,FALSE)</f>
        <v>R1012</v>
      </c>
      <c r="Q2323" s="17">
        <f>VLOOKUP($A2323,'Hospitalisation Details'!$A$2:$H$2345,8,FALSE)</f>
        <v>117</v>
      </c>
    </row>
    <row r="2324" spans="1:17" x14ac:dyDescent="0.25">
      <c r="A2324" t="str">
        <f>'Customer Names'!A2324</f>
        <v>Id2323</v>
      </c>
      <c r="B2324" t="str">
        <f>VLOOKUP($A2324,'Customer Names'!$A$2:$D$2336,3,FALSE)</f>
        <v>Matthew</v>
      </c>
      <c r="C2324" s="16">
        <f>VLOOKUP($A2324,'Medical Examinations'!$A$2:$J$2336,2,FALSE)</f>
        <v>23.35</v>
      </c>
      <c r="D2324" s="16">
        <f>VLOOKUP($A2324,'Medical Examinations'!$A$2:$J$2336,3,FALSE)</f>
        <v>5.94</v>
      </c>
      <c r="E2324" t="str">
        <f>VLOOKUP($A2324,'Medical Examinations'!$A$2:$J$2336,4,FALSE)</f>
        <v>No</v>
      </c>
      <c r="F2324" t="str">
        <f>VLOOKUP($A2324,'Medical Examinations'!$A$2:$J$2336,5,FALSE)</f>
        <v>No</v>
      </c>
      <c r="G2324" t="str">
        <f>VLOOKUP($A2324,'Medical Examinations'!$A$2:$J$2336,6,FALSE)</f>
        <v>No</v>
      </c>
      <c r="H2324" s="17">
        <f>VLOOKUP($A2324,'Medical Examinations'!$A$2:$J$2336,7,FALSE)</f>
        <v>0</v>
      </c>
      <c r="I2324" t="str">
        <f>VLOOKUP($A2324,'Medical Examinations'!$A$2:$J$2336,8,FALSE)</f>
        <v>No</v>
      </c>
      <c r="J2324" t="str">
        <f>VLOOKUP($A2324,'Medical Examinations'!$A$2:$J$2336,9,FALSE)</f>
        <v>Normal Weight</v>
      </c>
      <c r="K2324" t="str">
        <f>VLOOKUP($A2324,'Medical Examinations'!$A$2:$J$2336,10,FALSE)</f>
        <v>Prediabetes</v>
      </c>
      <c r="L2324" s="18">
        <f>VLOOKUP($A2324,'Hospitalisation Details'!$A$2:$H$2345,2,FALSE)</f>
        <v>36508</v>
      </c>
      <c r="M2324" s="13">
        <f>VLOOKUP($A2324,'Hospitalisation Details'!$A$2:$H$2345,4,FALSE)</f>
        <v>722.99</v>
      </c>
      <c r="N2324" t="str">
        <f>VLOOKUP($A2324,'Hospitalisation Details'!$A$2:$H$2345,5,FALSE)</f>
        <v>tier - 3</v>
      </c>
      <c r="O2324" t="str">
        <f>VLOOKUP($A2324,'Hospitalisation Details'!$A$2:$H$2345,6,FALSE)</f>
        <v>tier - 1</v>
      </c>
      <c r="P2324" t="str">
        <f>VLOOKUP($A2324,'Hospitalisation Details'!$A$2:$H$2345,7,FALSE)</f>
        <v>R1013</v>
      </c>
      <c r="Q2324" s="17">
        <f>VLOOKUP($A2324,'Hospitalisation Details'!$A$2:$H$2345,8,FALSE)</f>
        <v>23</v>
      </c>
    </row>
    <row r="2325" spans="1:17" x14ac:dyDescent="0.25">
      <c r="A2325" t="str">
        <f>'Customer Names'!A2325</f>
        <v>Id2324</v>
      </c>
      <c r="B2325" t="str">
        <f>VLOOKUP($A2325,'Customer Names'!$A$2:$D$2336,3,FALSE)</f>
        <v>Meghan K</v>
      </c>
      <c r="C2325" s="16">
        <f>VLOOKUP($A2325,'Medical Examinations'!$A$2:$J$2336,2,FALSE)</f>
        <v>22.24</v>
      </c>
      <c r="D2325" s="16">
        <f>VLOOKUP($A2325,'Medical Examinations'!$A$2:$J$2336,3,FALSE)</f>
        <v>5.04</v>
      </c>
      <c r="E2325" t="str">
        <f>VLOOKUP($A2325,'Medical Examinations'!$A$2:$J$2336,4,FALSE)</f>
        <v>No</v>
      </c>
      <c r="F2325" t="str">
        <f>VLOOKUP($A2325,'Medical Examinations'!$A$2:$J$2336,5,FALSE)</f>
        <v>No</v>
      </c>
      <c r="G2325" t="str">
        <f>VLOOKUP($A2325,'Medical Examinations'!$A$2:$J$2336,6,FALSE)</f>
        <v>No</v>
      </c>
      <c r="H2325" s="17">
        <f>VLOOKUP($A2325,'Medical Examinations'!$A$2:$J$2336,7,FALSE)</f>
        <v>0</v>
      </c>
      <c r="I2325" t="str">
        <f>VLOOKUP($A2325,'Medical Examinations'!$A$2:$J$2336,8,FALSE)</f>
        <v>No</v>
      </c>
      <c r="J2325" t="str">
        <f>VLOOKUP($A2325,'Medical Examinations'!$A$2:$J$2336,9,FALSE)</f>
        <v>Normal Weight</v>
      </c>
      <c r="K2325" t="str">
        <f>VLOOKUP($A2325,'Medical Examinations'!$A$2:$J$2336,10,FALSE)</f>
        <v>Normal</v>
      </c>
      <c r="L2325" s="18">
        <f>VLOOKUP($A2325,'Hospitalisation Details'!$A$2:$H$2345,2,FALSE)</f>
        <v>36520</v>
      </c>
      <c r="M2325" s="13">
        <f>VLOOKUP($A2325,'Hospitalisation Details'!$A$2:$H$2345,4,FALSE)</f>
        <v>700</v>
      </c>
      <c r="N2325" t="str">
        <f>VLOOKUP($A2325,'Hospitalisation Details'!$A$2:$H$2345,5,FALSE)</f>
        <v>?</v>
      </c>
      <c r="O2325" t="str">
        <f>VLOOKUP($A2325,'Hospitalisation Details'!$A$2:$H$2345,6,FALSE)</f>
        <v>tier - 3</v>
      </c>
      <c r="P2325" t="str">
        <f>VLOOKUP($A2325,'Hospitalisation Details'!$A$2:$H$2345,7,FALSE)</f>
        <v>R1013</v>
      </c>
      <c r="Q2325" s="17">
        <f>VLOOKUP($A2325,'Hospitalisation Details'!$A$2:$H$2345,8,FALSE)</f>
        <v>23</v>
      </c>
    </row>
    <row r="2326" spans="1:17" x14ac:dyDescent="0.25">
      <c r="A2326" t="str">
        <f>'Customer Names'!A2326</f>
        <v>Id2325</v>
      </c>
      <c r="B2326" t="str">
        <f>VLOOKUP($A2326,'Customer Names'!$A$2:$D$2336,3,FALSE)</f>
        <v>Fred</v>
      </c>
      <c r="C2326" s="16">
        <f>VLOOKUP($A2326,'Medical Examinations'!$A$2:$J$2336,2,FALSE)</f>
        <v>24.76</v>
      </c>
      <c r="D2326" s="16">
        <f>VLOOKUP($A2326,'Medical Examinations'!$A$2:$J$2336,3,FALSE)</f>
        <v>4.54</v>
      </c>
      <c r="E2326" t="str">
        <f>VLOOKUP($A2326,'Medical Examinations'!$A$2:$J$2336,4,FALSE)</f>
        <v>yes</v>
      </c>
      <c r="F2326" t="str">
        <f>VLOOKUP($A2326,'Medical Examinations'!$A$2:$J$2336,5,FALSE)</f>
        <v>No</v>
      </c>
      <c r="G2326" t="str">
        <f>VLOOKUP($A2326,'Medical Examinations'!$A$2:$J$2336,6,FALSE)</f>
        <v>No</v>
      </c>
      <c r="H2326" s="17">
        <f>VLOOKUP($A2326,'Medical Examinations'!$A$2:$J$2336,7,FALSE)</f>
        <v>0</v>
      </c>
      <c r="I2326" t="str">
        <f>VLOOKUP($A2326,'Medical Examinations'!$A$2:$J$2336,8,FALSE)</f>
        <v>No</v>
      </c>
      <c r="J2326" t="str">
        <f>VLOOKUP($A2326,'Medical Examinations'!$A$2:$J$2336,9,FALSE)</f>
        <v>Normal Weight</v>
      </c>
      <c r="K2326" t="str">
        <f>VLOOKUP($A2326,'Medical Examinations'!$A$2:$J$2336,10,FALSE)</f>
        <v>Normal</v>
      </c>
      <c r="L2326" s="18">
        <f>VLOOKUP($A2326,'Hospitalisation Details'!$A$2:$H$2345,2,FALSE)</f>
        <v>37146</v>
      </c>
      <c r="M2326" s="13">
        <f>VLOOKUP($A2326,'Hospitalisation Details'!$A$2:$H$2345,4,FALSE)</f>
        <v>687.54</v>
      </c>
      <c r="N2326" t="str">
        <f>VLOOKUP($A2326,'Hospitalisation Details'!$A$2:$H$2345,5,FALSE)</f>
        <v>tier - 3</v>
      </c>
      <c r="O2326" t="str">
        <f>VLOOKUP($A2326,'Hospitalisation Details'!$A$2:$H$2345,6,FALSE)</f>
        <v>tier - 2</v>
      </c>
      <c r="P2326" t="str">
        <f>VLOOKUP($A2326,'Hospitalisation Details'!$A$2:$H$2345,7,FALSE)</f>
        <v>R1013</v>
      </c>
      <c r="Q2326" s="17">
        <f>VLOOKUP($A2326,'Hospitalisation Details'!$A$2:$H$2345,8,FALSE)</f>
        <v>21</v>
      </c>
    </row>
    <row r="2327" spans="1:17" x14ac:dyDescent="0.25">
      <c r="A2327" t="str">
        <f>'Customer Names'!A2327</f>
        <v>Id2326</v>
      </c>
      <c r="B2327" t="str">
        <f>VLOOKUP($A2327,'Customer Names'!$A$2:$D$2336,3,FALSE)</f>
        <v>Sebastian</v>
      </c>
      <c r="C2327" s="16">
        <f>VLOOKUP($A2327,'Medical Examinations'!$A$2:$J$2336,2,FALSE)</f>
        <v>20.100000000000001</v>
      </c>
      <c r="D2327" s="16">
        <f>VLOOKUP($A2327,'Medical Examinations'!$A$2:$J$2336,3,FALSE)</f>
        <v>5.6</v>
      </c>
      <c r="E2327" t="str">
        <f>VLOOKUP($A2327,'Medical Examinations'!$A$2:$J$2336,4,FALSE)</f>
        <v>yes</v>
      </c>
      <c r="F2327" t="str">
        <f>VLOOKUP($A2327,'Medical Examinations'!$A$2:$J$2336,5,FALSE)</f>
        <v>No</v>
      </c>
      <c r="G2327" t="str">
        <f>VLOOKUP($A2327,'Medical Examinations'!$A$2:$J$2336,6,FALSE)</f>
        <v>Yes</v>
      </c>
      <c r="H2327" s="17">
        <f>VLOOKUP($A2327,'Medical Examinations'!$A$2:$J$2336,7,FALSE)</f>
        <v>1</v>
      </c>
      <c r="I2327" t="str">
        <f>VLOOKUP($A2327,'Medical Examinations'!$A$2:$J$2336,8,FALSE)</f>
        <v>No</v>
      </c>
      <c r="J2327" t="str">
        <f>VLOOKUP($A2327,'Medical Examinations'!$A$2:$J$2336,9,FALSE)</f>
        <v>Normal Weight</v>
      </c>
      <c r="K2327" t="str">
        <f>VLOOKUP($A2327,'Medical Examinations'!$A$2:$J$2336,10,FALSE)</f>
        <v>Normal</v>
      </c>
      <c r="L2327" s="18">
        <f>VLOOKUP($A2327,'Hospitalisation Details'!$A$2:$H$2345,2,FALSE)</f>
        <v>35743</v>
      </c>
      <c r="M2327" s="13">
        <f>VLOOKUP($A2327,'Hospitalisation Details'!$A$2:$H$2345,4,FALSE)</f>
        <v>670</v>
      </c>
      <c r="N2327" t="str">
        <f>VLOOKUP($A2327,'Hospitalisation Details'!$A$2:$H$2345,5,FALSE)</f>
        <v>tier - 3</v>
      </c>
      <c r="O2327" t="str">
        <f>VLOOKUP($A2327,'Hospitalisation Details'!$A$2:$H$2345,6,FALSE)</f>
        <v>tier - 3</v>
      </c>
      <c r="P2327" t="str">
        <f>VLOOKUP($A2327,'Hospitalisation Details'!$A$2:$H$2345,7,FALSE)</f>
        <v>R1013</v>
      </c>
      <c r="Q2327" s="17">
        <f>VLOOKUP($A2327,'Hospitalisation Details'!$A$2:$H$2345,8,FALSE)</f>
        <v>25</v>
      </c>
    </row>
    <row r="2328" spans="1:17" x14ac:dyDescent="0.25">
      <c r="A2328" t="str">
        <f>'Customer Names'!A2328</f>
        <v>Id2327</v>
      </c>
      <c r="B2328" t="str">
        <f>VLOOKUP($A2328,'Customer Names'!$A$2:$D$2336,3,FALSE)</f>
        <v>Laura</v>
      </c>
      <c r="C2328" s="16">
        <f>VLOOKUP($A2328,'Medical Examinations'!$A$2:$J$2336,2,FALSE)</f>
        <v>21.77</v>
      </c>
      <c r="D2328" s="16">
        <f>VLOOKUP($A2328,'Medical Examinations'!$A$2:$J$2336,3,FALSE)</f>
        <v>10.67</v>
      </c>
      <c r="E2328" t="str">
        <f>VLOOKUP($A2328,'Medical Examinations'!$A$2:$J$2336,4,FALSE)</f>
        <v>No</v>
      </c>
      <c r="F2328" t="str">
        <f>VLOOKUP($A2328,'Medical Examinations'!$A$2:$J$2336,5,FALSE)</f>
        <v>No</v>
      </c>
      <c r="G2328" t="str">
        <f>VLOOKUP($A2328,'Medical Examinations'!$A$2:$J$2336,6,FALSE)</f>
        <v>No</v>
      </c>
      <c r="H2328" s="17">
        <f>VLOOKUP($A2328,'Medical Examinations'!$A$2:$J$2336,7,FALSE)</f>
        <v>0</v>
      </c>
      <c r="I2328" t="str">
        <f>VLOOKUP($A2328,'Medical Examinations'!$A$2:$J$2336,8,FALSE)</f>
        <v>No</v>
      </c>
      <c r="J2328" t="str">
        <f>VLOOKUP($A2328,'Medical Examinations'!$A$2:$J$2336,9,FALSE)</f>
        <v>Normal Weight</v>
      </c>
      <c r="K2328" t="str">
        <f>VLOOKUP($A2328,'Medical Examinations'!$A$2:$J$2336,10,FALSE)</f>
        <v>Diabetes</v>
      </c>
      <c r="L2328" s="18">
        <f>VLOOKUP($A2328,'Hospitalisation Details'!$A$2:$H$2345,2,FALSE)</f>
        <v>37589</v>
      </c>
      <c r="M2328" s="13">
        <f>VLOOKUP($A2328,'Hospitalisation Details'!$A$2:$H$2345,4,FALSE)</f>
        <v>668</v>
      </c>
      <c r="N2328" t="str">
        <f>VLOOKUP($A2328,'Hospitalisation Details'!$A$2:$H$2345,5,FALSE)</f>
        <v>tier - 3</v>
      </c>
      <c r="O2328" t="str">
        <f>VLOOKUP($A2328,'Hospitalisation Details'!$A$2:$H$2345,6,FALSE)</f>
        <v>tier - 2</v>
      </c>
      <c r="P2328" t="str">
        <f>VLOOKUP($A2328,'Hospitalisation Details'!$A$2:$H$2345,7,FALSE)</f>
        <v>R1012</v>
      </c>
      <c r="Q2328" s="17">
        <f>VLOOKUP($A2328,'Hospitalisation Details'!$A$2:$H$2345,8,FALSE)</f>
        <v>20</v>
      </c>
    </row>
    <row r="2329" spans="1:17" x14ac:dyDescent="0.25">
      <c r="A2329" t="str">
        <f>'Customer Names'!A2329</f>
        <v>Id2328</v>
      </c>
      <c r="B2329" t="str">
        <f>VLOOKUP($A2329,'Customer Names'!$A$2:$D$2336,3,FALSE)</f>
        <v>Nicole</v>
      </c>
      <c r="C2329" s="16">
        <f>VLOOKUP($A2329,'Medical Examinations'!$A$2:$J$2336,2,FALSE)</f>
        <v>17.82</v>
      </c>
      <c r="D2329" s="16">
        <f>VLOOKUP($A2329,'Medical Examinations'!$A$2:$J$2336,3,FALSE)</f>
        <v>5.26</v>
      </c>
      <c r="E2329" t="str">
        <f>VLOOKUP($A2329,'Medical Examinations'!$A$2:$J$2336,4,FALSE)</f>
        <v>yes</v>
      </c>
      <c r="F2329" t="str">
        <f>VLOOKUP($A2329,'Medical Examinations'!$A$2:$J$2336,5,FALSE)</f>
        <v>No</v>
      </c>
      <c r="G2329" t="str">
        <f>VLOOKUP($A2329,'Medical Examinations'!$A$2:$J$2336,6,FALSE)</f>
        <v>No</v>
      </c>
      <c r="H2329" s="17">
        <f>VLOOKUP($A2329,'Medical Examinations'!$A$2:$J$2336,7,FALSE)</f>
        <v>1</v>
      </c>
      <c r="I2329" t="str">
        <f>VLOOKUP($A2329,'Medical Examinations'!$A$2:$J$2336,8,FALSE)</f>
        <v>No</v>
      </c>
      <c r="J2329" t="str">
        <f>VLOOKUP($A2329,'Medical Examinations'!$A$2:$J$2336,9,FALSE)</f>
        <v>Underweight</v>
      </c>
      <c r="K2329" t="str">
        <f>VLOOKUP($A2329,'Medical Examinations'!$A$2:$J$2336,10,FALSE)</f>
        <v>Normal</v>
      </c>
      <c r="L2329" s="18">
        <f>VLOOKUP($A2329,'Hospitalisation Details'!$A$2:$H$2345,2,FALSE)</f>
        <v>34884</v>
      </c>
      <c r="M2329" s="13">
        <f>VLOOKUP($A2329,'Hospitalisation Details'!$A$2:$H$2345,4,FALSE)</f>
        <v>650</v>
      </c>
      <c r="N2329" t="str">
        <f>VLOOKUP($A2329,'Hospitalisation Details'!$A$2:$H$2345,5,FALSE)</f>
        <v>tier - 3</v>
      </c>
      <c r="O2329" t="str">
        <f>VLOOKUP($A2329,'Hospitalisation Details'!$A$2:$H$2345,6,FALSE)</f>
        <v>tier - 3</v>
      </c>
      <c r="P2329" t="str">
        <f>VLOOKUP($A2329,'Hospitalisation Details'!$A$2:$H$2345,7,FALSE)</f>
        <v>R1013</v>
      </c>
      <c r="Q2329" s="17">
        <f>VLOOKUP($A2329,'Hospitalisation Details'!$A$2:$H$2345,8,FALSE)</f>
        <v>27</v>
      </c>
    </row>
    <row r="2330" spans="1:17" x14ac:dyDescent="0.25">
      <c r="A2330" t="str">
        <f>'Customer Names'!A2330</f>
        <v>Id2329</v>
      </c>
      <c r="B2330" t="str">
        <f>VLOOKUP($A2330,'Customer Names'!$A$2:$D$2336,3,FALSE)</f>
        <v>Susan E</v>
      </c>
      <c r="C2330" s="16">
        <f>VLOOKUP($A2330,'Medical Examinations'!$A$2:$J$2336,2,FALSE)</f>
        <v>17.07</v>
      </c>
      <c r="D2330" s="16">
        <f>VLOOKUP($A2330,'Medical Examinations'!$A$2:$J$2336,3,FALSE)</f>
        <v>5.22</v>
      </c>
      <c r="E2330" t="str">
        <f>VLOOKUP($A2330,'Medical Examinations'!$A$2:$J$2336,4,FALSE)</f>
        <v>No</v>
      </c>
      <c r="F2330" t="str">
        <f>VLOOKUP($A2330,'Medical Examinations'!$A$2:$J$2336,5,FALSE)</f>
        <v>No</v>
      </c>
      <c r="G2330" t="str">
        <f>VLOOKUP($A2330,'Medical Examinations'!$A$2:$J$2336,6,FALSE)</f>
        <v>Yes</v>
      </c>
      <c r="H2330" s="17">
        <f>VLOOKUP($A2330,'Medical Examinations'!$A$2:$J$2336,7,FALSE)</f>
        <v>1</v>
      </c>
      <c r="I2330" t="str">
        <f>VLOOKUP($A2330,'Medical Examinations'!$A$2:$J$2336,8,FALSE)</f>
        <v>No</v>
      </c>
      <c r="J2330" t="str">
        <f>VLOOKUP($A2330,'Medical Examinations'!$A$2:$J$2336,9,FALSE)</f>
        <v>Underweight</v>
      </c>
      <c r="K2330" t="str">
        <f>VLOOKUP($A2330,'Medical Examinations'!$A$2:$J$2336,10,FALSE)</f>
        <v>Normal</v>
      </c>
      <c r="L2330" s="18">
        <f>VLOOKUP($A2330,'Hospitalisation Details'!$A$2:$H$2345,2,FALSE)</f>
        <v>34121</v>
      </c>
      <c r="M2330" s="13">
        <f>VLOOKUP($A2330,'Hospitalisation Details'!$A$2:$H$2345,4,FALSE)</f>
        <v>650</v>
      </c>
      <c r="N2330" t="str">
        <f>VLOOKUP($A2330,'Hospitalisation Details'!$A$2:$H$2345,5,FALSE)</f>
        <v>tier - 3</v>
      </c>
      <c r="O2330" t="str">
        <f>VLOOKUP($A2330,'Hospitalisation Details'!$A$2:$H$2345,6,FALSE)</f>
        <v>tier - 3</v>
      </c>
      <c r="P2330" t="str">
        <f>VLOOKUP($A2330,'Hospitalisation Details'!$A$2:$H$2345,7,FALSE)</f>
        <v>R1013</v>
      </c>
      <c r="Q2330" s="17">
        <f>VLOOKUP($A2330,'Hospitalisation Details'!$A$2:$H$2345,8,FALSE)</f>
        <v>30</v>
      </c>
    </row>
    <row r="2331" spans="1:17" x14ac:dyDescent="0.25">
      <c r="A2331" t="str">
        <f>'Customer Names'!A2331</f>
        <v>Id2330</v>
      </c>
      <c r="B2331" t="str">
        <f>VLOOKUP($A2331,'Customer Names'!$A$2:$D$2336,3,FALSE)</f>
        <v>Katy</v>
      </c>
      <c r="C2331" s="16">
        <f>VLOOKUP($A2331,'Medical Examinations'!$A$2:$J$2336,2,FALSE)</f>
        <v>22.24</v>
      </c>
      <c r="D2331" s="16">
        <f>VLOOKUP($A2331,'Medical Examinations'!$A$2:$J$2336,3,FALSE)</f>
        <v>4.29</v>
      </c>
      <c r="E2331" t="str">
        <f>VLOOKUP($A2331,'Medical Examinations'!$A$2:$J$2336,4,FALSE)</f>
        <v>yes</v>
      </c>
      <c r="F2331" t="str">
        <f>VLOOKUP($A2331,'Medical Examinations'!$A$2:$J$2336,5,FALSE)</f>
        <v>No</v>
      </c>
      <c r="G2331" t="str">
        <f>VLOOKUP($A2331,'Medical Examinations'!$A$2:$J$2336,6,FALSE)</f>
        <v>No</v>
      </c>
      <c r="H2331" s="17">
        <f>VLOOKUP($A2331,'Medical Examinations'!$A$2:$J$2336,7,FALSE)</f>
        <v>0</v>
      </c>
      <c r="I2331" t="str">
        <f>VLOOKUP($A2331,'Medical Examinations'!$A$2:$J$2336,8,FALSE)</f>
        <v>No</v>
      </c>
      <c r="J2331" t="str">
        <f>VLOOKUP($A2331,'Medical Examinations'!$A$2:$J$2336,9,FALSE)</f>
        <v>Normal Weight</v>
      </c>
      <c r="K2331" t="str">
        <f>VLOOKUP($A2331,'Medical Examinations'!$A$2:$J$2336,10,FALSE)</f>
        <v>Normal</v>
      </c>
      <c r="L2331" s="18">
        <f>VLOOKUP($A2331,'Hospitalisation Details'!$A$2:$H$2345,2,FALSE)</f>
        <v>37215</v>
      </c>
      <c r="M2331" s="13">
        <f>VLOOKUP($A2331,'Hospitalisation Details'!$A$2:$H$2345,4,FALSE)</f>
        <v>646.14</v>
      </c>
      <c r="N2331" t="str">
        <f>VLOOKUP($A2331,'Hospitalisation Details'!$A$2:$H$2345,5,FALSE)</f>
        <v>tier - 3</v>
      </c>
      <c r="O2331" t="str">
        <f>VLOOKUP($A2331,'Hospitalisation Details'!$A$2:$H$2345,6,FALSE)</f>
        <v>tier - 3</v>
      </c>
      <c r="P2331" t="str">
        <f>VLOOKUP($A2331,'Hospitalisation Details'!$A$2:$H$2345,7,FALSE)</f>
        <v>R1012</v>
      </c>
      <c r="Q2331" s="17">
        <f>VLOOKUP($A2331,'Hospitalisation Details'!$A$2:$H$2345,8,FALSE)</f>
        <v>21</v>
      </c>
    </row>
    <row r="2332" spans="1:17" x14ac:dyDescent="0.25">
      <c r="A2332" t="str">
        <f>'Customer Names'!A2332</f>
        <v>Id2331</v>
      </c>
      <c r="B2332" t="str">
        <f>VLOOKUP($A2332,'Customer Names'!$A$2:$D$2336,3,FALSE)</f>
        <v>Jordan</v>
      </c>
      <c r="C2332" s="16">
        <f>VLOOKUP($A2332,'Medical Examinations'!$A$2:$J$2336,2,FALSE)</f>
        <v>22.34</v>
      </c>
      <c r="D2332" s="16">
        <f>VLOOKUP($A2332,'Medical Examinations'!$A$2:$J$2336,3,FALSE)</f>
        <v>5.57</v>
      </c>
      <c r="E2332" t="str">
        <f>VLOOKUP($A2332,'Medical Examinations'!$A$2:$J$2336,4,FALSE)</f>
        <v>No</v>
      </c>
      <c r="F2332" t="str">
        <f>VLOOKUP($A2332,'Medical Examinations'!$A$2:$J$2336,5,FALSE)</f>
        <v>No</v>
      </c>
      <c r="G2332" t="str">
        <f>VLOOKUP($A2332,'Medical Examinations'!$A$2:$J$2336,6,FALSE)</f>
        <v>No</v>
      </c>
      <c r="H2332" s="17">
        <f>VLOOKUP($A2332,'Medical Examinations'!$A$2:$J$2336,7,FALSE)</f>
        <v>1</v>
      </c>
      <c r="I2332" t="str">
        <f>VLOOKUP($A2332,'Medical Examinations'!$A$2:$J$2336,8,FALSE)</f>
        <v>No</v>
      </c>
      <c r="J2332" t="str">
        <f>VLOOKUP($A2332,'Medical Examinations'!$A$2:$J$2336,9,FALSE)</f>
        <v>Normal Weight</v>
      </c>
      <c r="K2332" t="str">
        <f>VLOOKUP($A2332,'Medical Examinations'!$A$2:$J$2336,10,FALSE)</f>
        <v>Normal</v>
      </c>
      <c r="L2332" s="18">
        <f>VLOOKUP($A2332,'Hospitalisation Details'!$A$2:$H$2345,2,FALSE)</f>
        <v>36003</v>
      </c>
      <c r="M2332" s="13">
        <f>VLOOKUP($A2332,'Hospitalisation Details'!$A$2:$H$2345,4,FALSE)</f>
        <v>637.26</v>
      </c>
      <c r="N2332" t="str">
        <f>VLOOKUP($A2332,'Hospitalisation Details'!$A$2:$H$2345,5,FALSE)</f>
        <v>tier - 3</v>
      </c>
      <c r="O2332" t="str">
        <f>VLOOKUP($A2332,'Hospitalisation Details'!$A$2:$H$2345,6,FALSE)</f>
        <v>tier - 3</v>
      </c>
      <c r="P2332" t="str">
        <f>VLOOKUP($A2332,'Hospitalisation Details'!$A$2:$H$2345,7,FALSE)</f>
        <v>R1013</v>
      </c>
      <c r="Q2332" s="17">
        <f>VLOOKUP($A2332,'Hospitalisation Details'!$A$2:$H$2345,8,FALSE)</f>
        <v>24</v>
      </c>
    </row>
    <row r="2333" spans="1:17" x14ac:dyDescent="0.25">
      <c r="A2333" t="str">
        <f>'Customer Names'!A2333</f>
        <v>Id2332</v>
      </c>
      <c r="B2333" t="str">
        <f>VLOOKUP($A2333,'Customer Names'!$A$2:$D$2336,3,FALSE)</f>
        <v>Juan D. Sr.</v>
      </c>
      <c r="C2333" s="16">
        <f>VLOOKUP($A2333,'Medical Examinations'!$A$2:$J$2336,2,FALSE)</f>
        <v>17.7</v>
      </c>
      <c r="D2333" s="16">
        <f>VLOOKUP($A2333,'Medical Examinations'!$A$2:$J$2336,3,FALSE)</f>
        <v>6.28</v>
      </c>
      <c r="E2333" t="str">
        <f>VLOOKUP($A2333,'Medical Examinations'!$A$2:$J$2336,4,FALSE)</f>
        <v>No</v>
      </c>
      <c r="F2333" t="str">
        <f>VLOOKUP($A2333,'Medical Examinations'!$A$2:$J$2336,5,FALSE)</f>
        <v>No</v>
      </c>
      <c r="G2333" t="str">
        <f>VLOOKUP($A2333,'Medical Examinations'!$A$2:$J$2336,6,FALSE)</f>
        <v>No</v>
      </c>
      <c r="H2333" s="17">
        <f>VLOOKUP($A2333,'Medical Examinations'!$A$2:$J$2336,7,FALSE)</f>
        <v>1</v>
      </c>
      <c r="I2333" t="str">
        <f>VLOOKUP($A2333,'Medical Examinations'!$A$2:$J$2336,8,FALSE)</f>
        <v>No</v>
      </c>
      <c r="J2333" t="str">
        <f>VLOOKUP($A2333,'Medical Examinations'!$A$2:$J$2336,9,FALSE)</f>
        <v>Underweight</v>
      </c>
      <c r="K2333" t="str">
        <f>VLOOKUP($A2333,'Medical Examinations'!$A$2:$J$2336,10,FALSE)</f>
        <v>Prediabetes</v>
      </c>
      <c r="L2333" s="18">
        <f>VLOOKUP($A2333,'Hospitalisation Details'!$A$2:$H$2345,2,FALSE)</f>
        <v>33860</v>
      </c>
      <c r="M2333" s="13">
        <f>VLOOKUP($A2333,'Hospitalisation Details'!$A$2:$H$2345,4,FALSE)</f>
        <v>604.54</v>
      </c>
      <c r="N2333" t="str">
        <f>VLOOKUP($A2333,'Hospitalisation Details'!$A$2:$H$2345,5,FALSE)</f>
        <v>tier - 3</v>
      </c>
      <c r="O2333" t="str">
        <f>VLOOKUP($A2333,'Hospitalisation Details'!$A$2:$H$2345,6,FALSE)</f>
        <v>tier - 3</v>
      </c>
      <c r="P2333" t="str">
        <f>VLOOKUP($A2333,'Hospitalisation Details'!$A$2:$H$2345,7,FALSE)</f>
        <v>R1013</v>
      </c>
      <c r="Q2333" s="17">
        <f>VLOOKUP($A2333,'Hospitalisation Details'!$A$2:$H$2345,8,FALSE)</f>
        <v>30</v>
      </c>
    </row>
    <row r="2334" spans="1:17" x14ac:dyDescent="0.25">
      <c r="A2334" t="str">
        <f>'Customer Names'!A2334</f>
        <v>Id2333</v>
      </c>
      <c r="B2334" t="str">
        <f>VLOOKUP($A2334,'Customer Names'!$A$2:$D$2336,3,FALSE)</f>
        <v>Julie</v>
      </c>
      <c r="C2334" s="16">
        <f>VLOOKUP($A2334,'Medical Examinations'!$A$2:$J$2336,2,FALSE)</f>
        <v>16.47</v>
      </c>
      <c r="D2334" s="16">
        <f>VLOOKUP($A2334,'Medical Examinations'!$A$2:$J$2336,3,FALSE)</f>
        <v>6.35</v>
      </c>
      <c r="E2334" t="str">
        <f>VLOOKUP($A2334,'Medical Examinations'!$A$2:$J$2336,4,FALSE)</f>
        <v>No</v>
      </c>
      <c r="F2334" t="str">
        <f>VLOOKUP($A2334,'Medical Examinations'!$A$2:$J$2336,5,FALSE)</f>
        <v>No</v>
      </c>
      <c r="G2334" t="str">
        <f>VLOOKUP($A2334,'Medical Examinations'!$A$2:$J$2336,6,FALSE)</f>
        <v>Yes</v>
      </c>
      <c r="H2334" s="17">
        <f>VLOOKUP($A2334,'Medical Examinations'!$A$2:$J$2336,7,FALSE)</f>
        <v>1</v>
      </c>
      <c r="I2334" t="str">
        <f>VLOOKUP($A2334,'Medical Examinations'!$A$2:$J$2336,8,FALSE)</f>
        <v>No</v>
      </c>
      <c r="J2334" t="str">
        <f>VLOOKUP($A2334,'Medical Examinations'!$A$2:$J$2336,9,FALSE)</f>
        <v>Underweight</v>
      </c>
      <c r="K2334" t="str">
        <f>VLOOKUP($A2334,'Medical Examinations'!$A$2:$J$2336,10,FALSE)</f>
        <v>Prediabetes</v>
      </c>
      <c r="L2334" s="18">
        <f>VLOOKUP($A2334,'Hospitalisation Details'!$A$2:$H$2345,2,FALSE)</f>
        <v>34150</v>
      </c>
      <c r="M2334" s="13">
        <f>VLOOKUP($A2334,'Hospitalisation Details'!$A$2:$H$2345,4,FALSE)</f>
        <v>600</v>
      </c>
      <c r="N2334" t="str">
        <f>VLOOKUP($A2334,'Hospitalisation Details'!$A$2:$H$2345,5,FALSE)</f>
        <v>tier - 2</v>
      </c>
      <c r="O2334" t="str">
        <f>VLOOKUP($A2334,'Hospitalisation Details'!$A$2:$H$2345,6,FALSE)</f>
        <v>tier - 1</v>
      </c>
      <c r="P2334" t="str">
        <f>VLOOKUP($A2334,'Hospitalisation Details'!$A$2:$H$2345,7,FALSE)</f>
        <v>R1013</v>
      </c>
      <c r="Q2334" s="17">
        <f>VLOOKUP($A2334,'Hospitalisation Details'!$A$2:$H$2345,8,FALSE)</f>
        <v>29</v>
      </c>
    </row>
    <row r="2335" spans="1:17" x14ac:dyDescent="0.25">
      <c r="A2335" t="str">
        <f>'Customer Names'!A2335</f>
        <v>Id2334</v>
      </c>
      <c r="B2335" t="str">
        <f>VLOOKUP($A2335,'Customer Names'!$A$2:$D$2336,3,FALSE)</f>
        <v>Evan P</v>
      </c>
      <c r="C2335" s="16">
        <f>VLOOKUP($A2335,'Medical Examinations'!$A$2:$J$2336,2,FALSE)</f>
        <v>17.600000000000001</v>
      </c>
      <c r="D2335" s="16">
        <f>VLOOKUP($A2335,'Medical Examinations'!$A$2:$J$2336,3,FALSE)</f>
        <v>4.3899999999999997</v>
      </c>
      <c r="E2335" t="str">
        <f>VLOOKUP($A2335,'Medical Examinations'!$A$2:$J$2336,4,FALSE)</f>
        <v>No</v>
      </c>
      <c r="F2335" t="str">
        <f>VLOOKUP($A2335,'Medical Examinations'!$A$2:$J$2336,5,FALSE)</f>
        <v>No</v>
      </c>
      <c r="G2335" t="str">
        <f>VLOOKUP($A2335,'Medical Examinations'!$A$2:$J$2336,6,FALSE)</f>
        <v>No</v>
      </c>
      <c r="H2335" s="17">
        <f>VLOOKUP($A2335,'Medical Examinations'!$A$2:$J$2336,7,FALSE)</f>
        <v>1</v>
      </c>
      <c r="I2335" t="str">
        <f>VLOOKUP($A2335,'Medical Examinations'!$A$2:$J$2336,8,FALSE)</f>
        <v>No</v>
      </c>
      <c r="J2335" t="str">
        <f>VLOOKUP($A2335,'Medical Examinations'!$A$2:$J$2336,9,FALSE)</f>
        <v>Underweight</v>
      </c>
      <c r="K2335" t="str">
        <f>VLOOKUP($A2335,'Medical Examinations'!$A$2:$J$2336,10,FALSE)</f>
        <v>Normal</v>
      </c>
      <c r="L2335" s="18">
        <f>VLOOKUP($A2335,'Hospitalisation Details'!$A$2:$H$2345,2,FALSE)</f>
        <v>33938</v>
      </c>
      <c r="M2335" s="13">
        <f>VLOOKUP($A2335,'Hospitalisation Details'!$A$2:$H$2345,4,FALSE)</f>
        <v>570.62</v>
      </c>
      <c r="N2335" t="str">
        <f>VLOOKUP($A2335,'Hospitalisation Details'!$A$2:$H$2345,5,FALSE)</f>
        <v>tier - 2</v>
      </c>
      <c r="O2335" t="str">
        <f>VLOOKUP($A2335,'Hospitalisation Details'!$A$2:$H$2345,6,FALSE)</f>
        <v>tier - 1</v>
      </c>
      <c r="P2335" t="str">
        <f>VLOOKUP($A2335,'Hospitalisation Details'!$A$2:$H$2345,7,FALSE)</f>
        <v>R1013</v>
      </c>
      <c r="Q2335" s="17">
        <f>VLOOKUP($A2335,'Hospitalisation Details'!$A$2:$H$2345,8,FALSE)</f>
        <v>30</v>
      </c>
    </row>
    <row r="2336" spans="1:17" x14ac:dyDescent="0.25">
      <c r="A2336" t="str">
        <f>'Customer Names'!A2336</f>
        <v>Id2335</v>
      </c>
      <c r="B2336" t="str">
        <f>VLOOKUP($A2336,'Customer Names'!$A$2:$D$2336,3,FALSE)</f>
        <v>Aaron K</v>
      </c>
      <c r="C2336" s="16">
        <f>VLOOKUP($A2336,'Medical Examinations'!$A$2:$J$2336,2,FALSE)</f>
        <v>17.579999999999998</v>
      </c>
      <c r="D2336" s="16">
        <f>VLOOKUP($A2336,'Medical Examinations'!$A$2:$J$2336,3,FALSE)</f>
        <v>4.51</v>
      </c>
      <c r="E2336" t="str">
        <f>VLOOKUP($A2336,'Medical Examinations'!$A$2:$J$2336,4,FALSE)</f>
        <v>No</v>
      </c>
      <c r="F2336" t="str">
        <f>VLOOKUP($A2336,'Medical Examinations'!$A$2:$J$2336,5,FALSE)</f>
        <v>No</v>
      </c>
      <c r="G2336" t="str">
        <f>VLOOKUP($A2336,'Medical Examinations'!$A$2:$J$2336,6,FALSE)</f>
        <v>No</v>
      </c>
      <c r="H2336" s="17">
        <f>VLOOKUP($A2336,'Medical Examinations'!$A$2:$J$2336,7,FALSE)</f>
        <v>1</v>
      </c>
      <c r="I2336" t="str">
        <f>VLOOKUP($A2336,'Medical Examinations'!$A$2:$J$2336,8,FALSE)</f>
        <v>No</v>
      </c>
      <c r="J2336" t="str">
        <f>VLOOKUP($A2336,'Medical Examinations'!$A$2:$J$2336,9,FALSE)</f>
        <v>Underweight</v>
      </c>
      <c r="K2336" t="str">
        <f>VLOOKUP($A2336,'Medical Examinations'!$A$2:$J$2336,10,FALSE)</f>
        <v>Normal</v>
      </c>
      <c r="L2336" s="18">
        <f>VLOOKUP($A2336,'Hospitalisation Details'!$A$2:$H$2345,2,FALSE)</f>
        <v>33794</v>
      </c>
      <c r="M2336" s="13">
        <f>VLOOKUP($A2336,'Hospitalisation Details'!$A$2:$H$2345,4,FALSE)</f>
        <v>563.84</v>
      </c>
      <c r="N2336" t="str">
        <f>VLOOKUP($A2336,'Hospitalisation Details'!$A$2:$H$2345,5,FALSE)</f>
        <v>tier - 2</v>
      </c>
      <c r="O2336" t="str">
        <f>VLOOKUP($A2336,'Hospitalisation Details'!$A$2:$H$2345,6,FALSE)</f>
        <v>tier - 3</v>
      </c>
      <c r="P2336" t="str">
        <f>VLOOKUP($A2336,'Hospitalisation Details'!$A$2:$H$2345,7,FALSE)</f>
        <v>R1013</v>
      </c>
      <c r="Q2336" s="17">
        <f>VLOOKUP($A2336,'Hospitalisation Details'!$A$2:$H$2345,8,FALSE)</f>
        <v>30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5288F-FFD4-48A7-980C-45E7ACE169AC}">
  <sheetPr>
    <tabColor rgb="FF5B9BD5"/>
  </sheetPr>
  <dimension ref="A1:H77"/>
  <sheetViews>
    <sheetView topLeftCell="B58" zoomScale="101" workbookViewId="0">
      <selection activeCell="F105" sqref="F105"/>
    </sheetView>
  </sheetViews>
  <sheetFormatPr defaultRowHeight="15" x14ac:dyDescent="0.25"/>
  <cols>
    <col min="1" max="1" width="32.42578125" customWidth="1"/>
    <col min="2" max="3" width="16.140625" customWidth="1"/>
    <col min="4" max="4" width="57.140625" customWidth="1"/>
    <col min="5" max="5" width="11.42578125" customWidth="1"/>
    <col min="6" max="7" width="18.140625" customWidth="1"/>
  </cols>
  <sheetData>
    <row r="1" spans="1:8" ht="19.5" thickBot="1" x14ac:dyDescent="0.35">
      <c r="A1" s="19" t="s">
        <v>6077</v>
      </c>
      <c r="B1" s="19"/>
      <c r="C1" s="19"/>
      <c r="D1" s="19"/>
      <c r="E1" s="19"/>
      <c r="F1" s="19"/>
      <c r="G1" s="19"/>
      <c r="H1" s="19"/>
    </row>
    <row r="2" spans="1:8" ht="15.75" thickTop="1" x14ac:dyDescent="0.25">
      <c r="A2" s="20" t="s">
        <v>6078</v>
      </c>
      <c r="B2" s="20"/>
      <c r="C2" s="20"/>
      <c r="D2" s="20"/>
      <c r="E2" s="20"/>
      <c r="F2" s="20"/>
      <c r="G2" s="20"/>
      <c r="H2" s="20"/>
    </row>
    <row r="4" spans="1:8" ht="15.75" thickBot="1" x14ac:dyDescent="0.3">
      <c r="A4" s="22" t="s">
        <v>6079</v>
      </c>
      <c r="B4" s="22"/>
      <c r="D4" s="22" t="s">
        <v>6082</v>
      </c>
      <c r="E4" s="22"/>
    </row>
    <row r="5" spans="1:8" x14ac:dyDescent="0.25">
      <c r="A5" s="21" t="s">
        <v>2376</v>
      </c>
      <c r="B5" s="21" t="s">
        <v>6080</v>
      </c>
      <c r="D5" s="21" t="s">
        <v>2376</v>
      </c>
      <c r="E5" s="21" t="s">
        <v>6080</v>
      </c>
    </row>
    <row r="6" spans="1:8" x14ac:dyDescent="0.25">
      <c r="A6" t="s">
        <v>2382</v>
      </c>
      <c r="B6" s="27">
        <f>COUNTIFS(Healthcare!$I$2:$I$2336,"yes",Healthcare!$G$2:$G$2336,"yes")</f>
        <v>84</v>
      </c>
      <c r="D6" t="s">
        <v>2382</v>
      </c>
      <c r="E6" s="27">
        <f>COUNTIFS(Healthcare!$I$2:$I$2336,"no",Healthcare!$G$2:$G$2336,"yes")</f>
        <v>307</v>
      </c>
    </row>
    <row r="7" spans="1:8" x14ac:dyDescent="0.25">
      <c r="A7" t="s">
        <v>2379</v>
      </c>
      <c r="B7" s="27">
        <f>COUNTIFS(Healthcare!$I$2:$I$2336,"yes",Healthcare!$G$2:$G$2336,"no")</f>
        <v>404</v>
      </c>
      <c r="D7" t="s">
        <v>2379</v>
      </c>
      <c r="E7" s="27">
        <f>COUNTIFS(Healthcare!$I$2:$I$2336,"no",Healthcare!$G$2:$G$2336,"no")</f>
        <v>1538</v>
      </c>
    </row>
    <row r="8" spans="1:8" x14ac:dyDescent="0.25">
      <c r="B8" s="27"/>
      <c r="E8" s="27"/>
    </row>
    <row r="9" spans="1:8" x14ac:dyDescent="0.25">
      <c r="A9" t="s">
        <v>6081</v>
      </c>
      <c r="B9" s="27">
        <f>COUNTIF(Healthcare!$I$2:$I$2336,"~?")</f>
        <v>2</v>
      </c>
      <c r="D9" t="s">
        <v>6083</v>
      </c>
      <c r="E9" s="27">
        <f>SUM(E6:E7)</f>
        <v>1845</v>
      </c>
    </row>
    <row r="12" spans="1:8" ht="15.75" thickBot="1" x14ac:dyDescent="0.3">
      <c r="A12" s="24" t="s">
        <v>6084</v>
      </c>
      <c r="B12" s="24"/>
      <c r="C12" s="24"/>
    </row>
    <row r="13" spans="1:8" x14ac:dyDescent="0.25">
      <c r="A13" s="23" t="s">
        <v>6085</v>
      </c>
      <c r="B13" s="23" t="s">
        <v>6086</v>
      </c>
      <c r="C13" s="23" t="s">
        <v>6087</v>
      </c>
    </row>
    <row r="14" spans="1:8" x14ac:dyDescent="0.25">
      <c r="A14" t="s">
        <v>2382</v>
      </c>
      <c r="B14" s="27">
        <f>SUMIF(Healthcare!$F$2:$F$2336,A14,Healthcare!$H$2:$H$2336)</f>
        <v>162</v>
      </c>
      <c r="C14" s="28">
        <f>AVERAGEIF(Healthcare!$F$2:$F$2336,A14,Healthcare!$D$2:$D$2336)</f>
        <v>5.1876388888888894</v>
      </c>
    </row>
    <row r="15" spans="1:8" x14ac:dyDescent="0.25">
      <c r="A15" t="s">
        <v>2379</v>
      </c>
      <c r="B15" s="27">
        <f>SUMIF(Healthcare!$F$2:$F$2336,A15,Healthcare!$H$2:$H$2336)</f>
        <v>1417</v>
      </c>
      <c r="C15" s="28">
        <f>AVERAGEIF(Healthcare!$F$2:$F$2336,A15,Healthcare!$D$2:$D$2336)</f>
        <v>6.6704427202190848</v>
      </c>
    </row>
    <row r="16" spans="1:8" x14ac:dyDescent="0.25">
      <c r="B16" s="27"/>
      <c r="C16" s="28"/>
    </row>
    <row r="17" spans="1:3" x14ac:dyDescent="0.25">
      <c r="A17" t="s">
        <v>6088</v>
      </c>
      <c r="B17" s="27">
        <f>B14-B15</f>
        <v>-1255</v>
      </c>
      <c r="C17" s="28">
        <f>C14-C15</f>
        <v>-1.4828038313301954</v>
      </c>
    </row>
    <row r="20" spans="1:3" x14ac:dyDescent="0.25">
      <c r="A20" s="25" t="s">
        <v>6089</v>
      </c>
      <c r="B20" s="29">
        <f>B6/SUM(B6:B7)</f>
        <v>0.1721311475409836</v>
      </c>
    </row>
    <row r="21" spans="1:3" x14ac:dyDescent="0.25">
      <c r="A21" s="25" t="s">
        <v>6090</v>
      </c>
      <c r="B21" s="29">
        <f>E6/SUM(E6:E7)</f>
        <v>0.16639566395663957</v>
      </c>
    </row>
    <row r="22" spans="1:3" x14ac:dyDescent="0.25">
      <c r="A22" s="25" t="s">
        <v>6091</v>
      </c>
      <c r="B22" s="30">
        <f>B17</f>
        <v>-1255</v>
      </c>
    </row>
    <row r="23" spans="1:3" x14ac:dyDescent="0.25">
      <c r="A23" s="26" t="s">
        <v>6092</v>
      </c>
      <c r="B23" s="31">
        <f>C17</f>
        <v>-1.4828038313301954</v>
      </c>
    </row>
    <row r="27" spans="1:3" x14ac:dyDescent="0.25">
      <c r="A27" t="s">
        <v>6093</v>
      </c>
    </row>
    <row r="28" spans="1:3" x14ac:dyDescent="0.25">
      <c r="A28" t="s">
        <v>6085</v>
      </c>
      <c r="B28" t="s">
        <v>6087</v>
      </c>
    </row>
    <row r="29" spans="1:3" x14ac:dyDescent="0.25">
      <c r="A29" t="s">
        <v>2382</v>
      </c>
      <c r="B29">
        <f>C14</f>
        <v>5.1876388888888894</v>
      </c>
    </row>
    <row r="30" spans="1:3" x14ac:dyDescent="0.25">
      <c r="A30" t="s">
        <v>2379</v>
      </c>
      <c r="B30">
        <f>C15</f>
        <v>6.6704427202190848</v>
      </c>
    </row>
    <row r="33" spans="1:4" ht="15.75" x14ac:dyDescent="0.25">
      <c r="A33" s="32" t="s">
        <v>6104</v>
      </c>
    </row>
    <row r="34" spans="1:4" x14ac:dyDescent="0.25">
      <c r="A34" s="33" t="s">
        <v>6041</v>
      </c>
      <c r="B34" s="34" t="s">
        <v>6055</v>
      </c>
      <c r="C34" s="34" t="s">
        <v>6057</v>
      </c>
      <c r="D34" s="34" t="s">
        <v>6059</v>
      </c>
    </row>
    <row r="35" spans="1:4" x14ac:dyDescent="0.25">
      <c r="A35" t="s">
        <v>6043</v>
      </c>
      <c r="B35" s="36">
        <f>AVERAGEIFS(Healthcare!$M$2:$M$2336,Healthcare!$J$2:$J$2336,$A35,Healthcare!$K$2:$K$2336,B$34)</f>
        <v>6911.0056097560982</v>
      </c>
      <c r="C35" s="36">
        <f>AVERAGEIFS(Healthcare!$M$2:$M$2336,Healthcare!$J$2:$J$2336,$A35,Healthcare!$K$2:$K$2336,C$34)</f>
        <v>5647.748275862069</v>
      </c>
      <c r="D35" s="36">
        <f>AVERAGEIFS(Healthcare!$M$2:$M$2336,Healthcare!$J$2:$J$2336,$A35,Healthcare!$K$2:$K$2336,D$34)</f>
        <v>7442.9649230769237</v>
      </c>
    </row>
    <row r="36" spans="1:4" x14ac:dyDescent="0.25">
      <c r="A36" t="s">
        <v>6045</v>
      </c>
      <c r="B36" s="36">
        <f>AVERAGEIFS(Healthcare!$M$2:$M$2336,Healthcare!$J$2:$J$2336,$A36,Healthcare!$K$2:$K$2336,B$34)</f>
        <v>7938.5057407407403</v>
      </c>
      <c r="C36" s="36">
        <f>AVERAGEIFS(Healthcare!$M$2:$M$2336,Healthcare!$J$2:$J$2336,$A36,Healthcare!$K$2:$K$2336,C$34)</f>
        <v>10492.130609756094</v>
      </c>
      <c r="D36" s="36">
        <f>AVERAGEIFS(Healthcare!$M$2:$M$2336,Healthcare!$J$2:$J$2336,$A36,Healthcare!$K$2:$K$2336,D$34)</f>
        <v>12447.612877697848</v>
      </c>
    </row>
    <row r="37" spans="1:4" x14ac:dyDescent="0.25">
      <c r="A37" t="s">
        <v>6047</v>
      </c>
      <c r="B37" s="36">
        <f>AVERAGEIFS(Healthcare!$M$2:$M$2336,Healthcare!$J$2:$J$2336,$A37,Healthcare!$K$2:$K$2336,B$34)</f>
        <v>10327.156906779659</v>
      </c>
      <c r="C37" s="36">
        <f>AVERAGEIFS(Healthcare!$M$2:$M$2336,Healthcare!$J$2:$J$2336,$A37,Healthcare!$K$2:$K$2336,C$34)</f>
        <v>9737.9401851851853</v>
      </c>
      <c r="D37" s="36">
        <f>AVERAGEIFS(Healthcare!$M$2:$M$2336,Healthcare!$J$2:$J$2336,$A37,Healthcare!$K$2:$K$2336,D$34)</f>
        <v>14269.014012738851</v>
      </c>
    </row>
    <row r="38" spans="1:4" x14ac:dyDescent="0.25">
      <c r="A38" t="s">
        <v>6049</v>
      </c>
      <c r="B38" s="36">
        <f>AVERAGEIFS(Healthcare!$M$2:$M$2336,Healthcare!$J$2:$J$2336,$A38,Healthcare!$K$2:$K$2336,B$34)</f>
        <v>15188.436595365418</v>
      </c>
      <c r="C38" s="36">
        <f>AVERAGEIFS(Healthcare!$M$2:$M$2336,Healthcare!$J$2:$J$2336,$A38,Healthcare!$K$2:$K$2336,C$34)</f>
        <v>15353.902236286915</v>
      </c>
      <c r="D38" s="36">
        <f>AVERAGEIFS(Healthcare!$M$2:$M$2336,Healthcare!$J$2:$J$2336,$A38,Healthcare!$K$2:$K$2336,D$34)</f>
        <v>19347.657352245849</v>
      </c>
    </row>
    <row r="41" spans="1:4" ht="15.75" x14ac:dyDescent="0.25">
      <c r="A41" s="32" t="s">
        <v>6105</v>
      </c>
    </row>
    <row r="42" spans="1:4" x14ac:dyDescent="0.25">
      <c r="A42" s="33" t="s">
        <v>8</v>
      </c>
      <c r="B42" s="34" t="s">
        <v>16</v>
      </c>
      <c r="C42" s="34" t="s">
        <v>11</v>
      </c>
      <c r="D42" s="34" t="s">
        <v>12</v>
      </c>
    </row>
    <row r="43" spans="1:4" x14ac:dyDescent="0.25">
      <c r="A43" t="s">
        <v>41</v>
      </c>
      <c r="B43" s="36">
        <f>IF(COUNTIFS(Healthcare!$P$2:$P$2336,$A43,Healthcare!$N$2:$N$2336,B$42)=0,"",AVERAGEIFS(Healthcare!$M$2:$M$2336,Healthcare!$P$2:$P$2336,$A43,Healthcare!$N$2:$N$2336,B$42))</f>
        <v>33081.373793103427</v>
      </c>
      <c r="C43" s="36">
        <f>IF(COUNTIFS(Healthcare!$P$2:$P$2336,$A43,Healthcare!$N$2:$N$2336,C$42)=0,"",AVERAGEIFS(Healthcare!$M$2:$M$2336,Healthcare!$P$2:$P$2336,$A43,Healthcare!$N$2:$N$2336,C$42))</f>
        <v>18997.280691823889</v>
      </c>
      <c r="D43" s="36">
        <f>IF(COUNTIFS(Healthcare!$P$2:$P$2336,$A43,Healthcare!$N$2:$N$2336,D$42)=0,"",AVERAGEIFS(Healthcare!$M$2:$M$2336,Healthcare!$P$2:$P$2336,$A43,Healthcare!$N$2:$N$2336,D$42))</f>
        <v>9250.3617857142908</v>
      </c>
    </row>
    <row r="44" spans="1:4" x14ac:dyDescent="0.25">
      <c r="A44" t="s">
        <v>23</v>
      </c>
      <c r="B44" s="36">
        <f>IF(COUNTIFS(Healthcare!$P$2:$P$2336,$A44,Healthcare!$N$2:$N$2336,B$42)=0,"",AVERAGEIFS(Healthcare!$M$2:$M$2336,Healthcare!$P$2:$P$2336,$A44,Healthcare!$N$2:$N$2336,B$42))</f>
        <v>26111.457936507926</v>
      </c>
      <c r="C44" s="36">
        <f>IF(COUNTIFS(Healthcare!$P$2:$P$2336,$A44,Healthcare!$N$2:$N$2336,C$42)=0,"",AVERAGEIFS(Healthcare!$M$2:$M$2336,Healthcare!$P$2:$P$2336,$A44,Healthcare!$N$2:$N$2336,C$42))</f>
        <v>10334.27932153393</v>
      </c>
      <c r="D44" s="36">
        <f>IF(COUNTIFS(Healthcare!$P$2:$P$2336,$A44,Healthcare!$N$2:$N$2336,D$42)=0,"",AVERAGEIFS(Healthcare!$M$2:$M$2336,Healthcare!$P$2:$P$2336,$A44,Healthcare!$N$2:$N$2336,D$42))</f>
        <v>10179.941965317917</v>
      </c>
    </row>
    <row r="45" spans="1:4" x14ac:dyDescent="0.25">
      <c r="A45" t="s">
        <v>13</v>
      </c>
      <c r="B45" s="36">
        <f>IF(COUNTIFS(Healthcare!$P$2:$P$2336,$A45,Healthcare!$N$2:$N$2336,B$42)=0,"",AVERAGEIFS(Healthcare!$M$2:$M$2336,Healthcare!$P$2:$P$2336,$A45,Healthcare!$N$2:$N$2336,B$42))</f>
        <v>31328.102238805965</v>
      </c>
      <c r="C45" s="36">
        <f>IF(COUNTIFS(Healthcare!$P$2:$P$2336,$A45,Healthcare!$N$2:$N$2336,C$42)=0,"",AVERAGEIFS(Healthcare!$M$2:$M$2336,Healthcare!$P$2:$P$2336,$A45,Healthcare!$N$2:$N$2336,C$42))</f>
        <v>8459.9776737967968</v>
      </c>
      <c r="D45" s="36">
        <f>IF(COUNTIFS(Healthcare!$P$2:$P$2336,$A45,Healthcare!$N$2:$N$2336,D$42)=0,"",AVERAGEIFS(Healthcare!$M$2:$M$2336,Healthcare!$P$2:$P$2336,$A45,Healthcare!$N$2:$N$2336,D$42))</f>
        <v>6890.7568235294129</v>
      </c>
    </row>
    <row r="46" spans="1:4" x14ac:dyDescent="0.25">
      <c r="A46" t="s">
        <v>275</v>
      </c>
      <c r="B46" s="36">
        <f>IF(COUNTIFS(Healthcare!$P$2:$P$2336,$A46,Healthcare!$N$2:$N$2336,B$42)=0,"",AVERAGEIFS(Healthcare!$M$2:$M$2336,Healthcare!$P$2:$P$2336,$A46,Healthcare!$N$2:$N$2336,B$42))</f>
        <v>13891.86</v>
      </c>
      <c r="C46" s="36">
        <f>IF(COUNTIFS(Healthcare!$P$2:$P$2336,$A46,Healthcare!$N$2:$N$2336,C$42)=0,"",AVERAGEIFS(Healthcare!$M$2:$M$2336,Healthcare!$P$2:$P$2336,$A46,Healthcare!$N$2:$N$2336,C$42))</f>
        <v>2395.17</v>
      </c>
      <c r="D46" s="36">
        <f>IF(COUNTIFS(Healthcare!$P$2:$P$2336,$A46,Healthcare!$N$2:$N$2336,D$42)=0,"",AVERAGEIFS(Healthcare!$M$2:$M$2336,Healthcare!$P$2:$P$2336,$A46,Healthcare!$N$2:$N$2336,D$42))</f>
        <v>16950.485000000001</v>
      </c>
    </row>
    <row r="47" spans="1:4" x14ac:dyDescent="0.25">
      <c r="A47" t="s">
        <v>163</v>
      </c>
      <c r="B47" s="36">
        <f>IF(COUNTIFS(Healthcare!$P$2:$P$2336,$A47,Healthcare!$N$2:$N$2336,B$42)=0,"",AVERAGEIFS(Healthcare!$M$2:$M$2336,Healthcare!$P$2:$P$2336,$A47,Healthcare!$N$2:$N$2336,B$42))</f>
        <v>21523.52</v>
      </c>
      <c r="C47" s="36">
        <f>IF(COUNTIFS(Healthcare!$P$2:$P$2336,$A47,Healthcare!$N$2:$N$2336,C$42)=0,"",AVERAGEIFS(Healthcare!$M$2:$M$2336,Healthcare!$P$2:$P$2336,$A47,Healthcare!$N$2:$N$2336,C$42))</f>
        <v>15675.543333333329</v>
      </c>
      <c r="D47" s="36">
        <f>IF(COUNTIFS(Healthcare!$P$2:$P$2336,$A47,Healthcare!$N$2:$N$2336,D$42)=0,"",AVERAGEIFS(Healthcare!$M$2:$M$2336,Healthcare!$P$2:$P$2336,$A47,Healthcare!$N$2:$N$2336,D$42))</f>
        <v>7570.7550000000001</v>
      </c>
    </row>
    <row r="48" spans="1:4" x14ac:dyDescent="0.25">
      <c r="A48" t="s">
        <v>167</v>
      </c>
      <c r="B48" s="36">
        <f>IF(COUNTIFS(Healthcare!$P$2:$P$2336,$A48,Healthcare!$N$2:$N$2336,B$42)=0,"",AVERAGEIFS(Healthcare!$M$2:$M$2336,Healthcare!$P$2:$P$2336,$A48,Healthcare!$N$2:$N$2336,B$42))</f>
        <v>39868.616250000006</v>
      </c>
      <c r="C48" s="36">
        <f>IF(COUNTIFS(Healthcare!$P$2:$P$2336,$A48,Healthcare!$N$2:$N$2336,C$42)=0,"",AVERAGEIFS(Healthcare!$M$2:$M$2336,Healthcare!$P$2:$P$2336,$A48,Healthcare!$N$2:$N$2336,C$42))</f>
        <v>16075.963333333331</v>
      </c>
      <c r="D48" s="36">
        <f>IF(COUNTIFS(Healthcare!$P$2:$P$2336,$A48,Healthcare!$N$2:$N$2336,D$42)=0,"",AVERAGEIFS(Healthcare!$M$2:$M$2336,Healthcare!$P$2:$P$2336,$A48,Healthcare!$N$2:$N$2336,D$42))</f>
        <v>8133.0084090909113</v>
      </c>
    </row>
    <row r="49" spans="1:7" x14ac:dyDescent="0.25">
      <c r="A49" t="s">
        <v>355</v>
      </c>
      <c r="B49" s="36">
        <f>IF(COUNTIFS(Healthcare!$P$2:$P$2336,$A49,Healthcare!$N$2:$N$2336,B$42)=0,"",AVERAGEIFS(Healthcare!$M$2:$M$2336,Healthcare!$P$2:$P$2336,$A49,Healthcare!$N$2:$N$2336,B$42))</f>
        <v>34070.595714285715</v>
      </c>
      <c r="C49" s="36">
        <f>IF(COUNTIFS(Healthcare!$P$2:$P$2336,$A49,Healthcare!$N$2:$N$2336,C$42)=0,"",AVERAGEIFS(Healthcare!$M$2:$M$2336,Healthcare!$P$2:$P$2336,$A49,Healthcare!$N$2:$N$2336,C$42))</f>
        <v>11365.621874999999</v>
      </c>
      <c r="D49" s="36">
        <f>IF(COUNTIFS(Healthcare!$P$2:$P$2336,$A49,Healthcare!$N$2:$N$2336,D$42)=0,"",AVERAGEIFS(Healthcare!$M$2:$M$2336,Healthcare!$P$2:$P$2336,$A49,Healthcare!$N$2:$N$2336,D$42))</f>
        <v>8667.3661538461529</v>
      </c>
    </row>
    <row r="50" spans="1:7" x14ac:dyDescent="0.25">
      <c r="A50" t="s">
        <v>169</v>
      </c>
      <c r="B50" s="36">
        <f>IF(COUNTIFS(Healthcare!$P$2:$P$2336,$A50,Healthcare!$N$2:$N$2336,B$42)=0,"",AVERAGEIFS(Healthcare!$M$2:$M$2336,Healthcare!$P$2:$P$2336,$A50,Healthcare!$N$2:$N$2336,B$42))</f>
        <v>33475.82</v>
      </c>
      <c r="C50" s="36">
        <f>IF(COUNTIFS(Healthcare!$P$2:$P$2336,$A50,Healthcare!$N$2:$N$2336,C$42)=0,"",AVERAGEIFS(Healthcare!$M$2:$M$2336,Healthcare!$P$2:$P$2336,$A50,Healthcare!$N$2:$N$2336,C$42))</f>
        <v>10139.553333333331</v>
      </c>
      <c r="D50" s="36">
        <f>IF(COUNTIFS(Healthcare!$P$2:$P$2336,$A50,Healthcare!$N$2:$N$2336,D$42)=0,"",AVERAGEIFS(Healthcare!$M$2:$M$2336,Healthcare!$P$2:$P$2336,$A50,Healthcare!$N$2:$N$2336,D$42))</f>
        <v>12570.970000000001</v>
      </c>
    </row>
    <row r="51" spans="1:7" x14ac:dyDescent="0.25">
      <c r="A51" t="s">
        <v>165</v>
      </c>
      <c r="B51" s="36">
        <f>IF(COUNTIFS(Healthcare!$P$2:$P$2336,$A51,Healthcare!$N$2:$N$2336,B$42)=0,"",AVERAGEIFS(Healthcare!$M$2:$M$2336,Healthcare!$P$2:$P$2336,$A51,Healthcare!$N$2:$N$2336,B$42))</f>
        <v>27621.609999999997</v>
      </c>
      <c r="C51" s="36">
        <f>IF(COUNTIFS(Healthcare!$P$2:$P$2336,$A51,Healthcare!$N$2:$N$2336,C$42)=0,"",AVERAGEIFS(Healthcare!$M$2:$M$2336,Healthcare!$P$2:$P$2336,$A51,Healthcare!$N$2:$N$2336,C$42))</f>
        <v>8116.72</v>
      </c>
      <c r="D51" s="36">
        <f>IF(COUNTIFS(Healthcare!$P$2:$P$2336,$A51,Healthcare!$N$2:$N$2336,D$42)=0,"",AVERAGEIFS(Healthcare!$M$2:$M$2336,Healthcare!$P$2:$P$2336,$A51,Healthcare!$N$2:$N$2336,D$42))</f>
        <v>12706.975999999999</v>
      </c>
    </row>
    <row r="52" spans="1:7" x14ac:dyDescent="0.25">
      <c r="A52" t="s">
        <v>515</v>
      </c>
      <c r="B52" s="36" t="str">
        <f>IF(COUNTIFS(Healthcare!$P$2:$P$2336,$A52,Healthcare!$N$2:$N$2336,B$42)=0,"",AVERAGEIFS(Healthcare!$M$2:$M$2336,Healthcare!$P$2:$P$2336,$A52,Healthcare!$N$2:$N$2336,B$42))</f>
        <v/>
      </c>
      <c r="C52" s="36">
        <f>IF(COUNTIFS(Healthcare!$P$2:$P$2336,$A52,Healthcare!$N$2:$N$2336,C$42)=0,"",AVERAGEIFS(Healthcare!$M$2:$M$2336,Healthcare!$P$2:$P$2336,$A52,Healthcare!$N$2:$N$2336,C$42))</f>
        <v>6760.543333333334</v>
      </c>
      <c r="D52" s="36">
        <f>IF(COUNTIFS(Healthcare!$P$2:$P$2336,$A52,Healthcare!$N$2:$N$2336,D$42)=0,"",AVERAGEIFS(Healthcare!$M$2:$M$2336,Healthcare!$P$2:$P$2336,$A52,Healthcare!$N$2:$N$2336,D$42))</f>
        <v>11716.453333333333</v>
      </c>
    </row>
    <row r="53" spans="1:7" x14ac:dyDescent="0.25">
      <c r="A53" t="s">
        <v>299</v>
      </c>
      <c r="B53" s="36" t="str">
        <f>IF(COUNTIFS(Healthcare!$P$2:$P$2336,$A53,Healthcare!$N$2:$N$2336,B$42)=0,"",AVERAGEIFS(Healthcare!$M$2:$M$2336,Healthcare!$P$2:$P$2336,$A53,Healthcare!$N$2:$N$2336,B$42))</f>
        <v/>
      </c>
      <c r="C53" s="36">
        <f>IF(COUNTIFS(Healthcare!$P$2:$P$2336,$A53,Healthcare!$N$2:$N$2336,C$42)=0,"",AVERAGEIFS(Healthcare!$M$2:$M$2336,Healthcare!$P$2:$P$2336,$A53,Healthcare!$N$2:$N$2336,C$42))</f>
        <v>7668.1787234042558</v>
      </c>
      <c r="D53" s="36">
        <f>IF(COUNTIFS(Healthcare!$P$2:$P$2336,$A53,Healthcare!$N$2:$N$2336,D$42)=0,"",AVERAGEIFS(Healthcare!$M$2:$M$2336,Healthcare!$P$2:$P$2336,$A53,Healthcare!$N$2:$N$2336,D$42))</f>
        <v>11518.785652173914</v>
      </c>
    </row>
    <row r="54" spans="1:7" x14ac:dyDescent="0.25">
      <c r="A54" t="s">
        <v>631</v>
      </c>
      <c r="B54" s="36" t="str">
        <f>IF(COUNTIFS(Healthcare!$P$2:$P$2336,$A54,Healthcare!$N$2:$N$2336,B$42)=0,"",AVERAGEIFS(Healthcare!$M$2:$M$2336,Healthcare!$P$2:$P$2336,$A54,Healthcare!$N$2:$N$2336,B$42))</f>
        <v/>
      </c>
      <c r="C54" s="36">
        <f>IF(COUNTIFS(Healthcare!$P$2:$P$2336,$A54,Healthcare!$N$2:$N$2336,C$42)=0,"",AVERAGEIFS(Healthcare!$M$2:$M$2336,Healthcare!$P$2:$P$2336,$A54,Healthcare!$N$2:$N$2336,C$42))</f>
        <v>10102.026666666667</v>
      </c>
      <c r="D54" s="36">
        <f>IF(COUNTIFS(Healthcare!$P$2:$P$2336,$A54,Healthcare!$N$2:$N$2336,D$42)=0,"",AVERAGEIFS(Healthcare!$M$2:$M$2336,Healthcare!$P$2:$P$2336,$A54,Healthcare!$N$2:$N$2336,D$42))</f>
        <v>11637.812000000002</v>
      </c>
    </row>
    <row r="55" spans="1:7" x14ac:dyDescent="0.25">
      <c r="A55" t="s">
        <v>248</v>
      </c>
      <c r="B55" s="36">
        <f>IF(COUNTIFS(Healthcare!$P$2:$P$2336,$A55,Healthcare!$N$2:$N$2336,B$42)=0,"",AVERAGEIFS(Healthcare!$M$2:$M$2336,Healthcare!$P$2:$P$2336,$A55,Healthcare!$N$2:$N$2336,B$42))</f>
        <v>18261.7575</v>
      </c>
      <c r="C55" s="36">
        <f>IF(COUNTIFS(Healthcare!$P$2:$P$2336,$A55,Healthcare!$N$2:$N$2336,C$42)=0,"",AVERAGEIFS(Healthcare!$M$2:$M$2336,Healthcare!$P$2:$P$2336,$A55,Healthcare!$N$2:$N$2336,C$42))</f>
        <v>13457.094583333337</v>
      </c>
      <c r="D55" s="36">
        <f>IF(COUNTIFS(Healthcare!$P$2:$P$2336,$A55,Healthcare!$N$2:$N$2336,D$42)=0,"",AVERAGEIFS(Healthcare!$M$2:$M$2336,Healthcare!$P$2:$P$2336,$A55,Healthcare!$N$2:$N$2336,D$42))</f>
        <v>12785.637000000001</v>
      </c>
    </row>
    <row r="56" spans="1:7" x14ac:dyDescent="0.25">
      <c r="A56" t="s">
        <v>246</v>
      </c>
      <c r="B56" s="36">
        <f>IF(COUNTIFS(Healthcare!$P$2:$P$2336,$A56,Healthcare!$N$2:$N$2336,B$42)=0,"",AVERAGEIFS(Healthcare!$M$2:$M$2336,Healthcare!$P$2:$P$2336,$A56,Healthcare!$N$2:$N$2336,B$42))</f>
        <v>32732.187142857143</v>
      </c>
      <c r="C56" s="36">
        <f>IF(COUNTIFS(Healthcare!$P$2:$P$2336,$A56,Healthcare!$N$2:$N$2336,C$42)=0,"",AVERAGEIFS(Healthcare!$M$2:$M$2336,Healthcare!$P$2:$P$2336,$A56,Healthcare!$N$2:$N$2336,C$42))</f>
        <v>10174.345999999996</v>
      </c>
      <c r="D56" s="36">
        <f>IF(COUNTIFS(Healthcare!$P$2:$P$2336,$A56,Healthcare!$N$2:$N$2336,D$42)=0,"",AVERAGEIFS(Healthcare!$M$2:$M$2336,Healthcare!$P$2:$P$2336,$A56,Healthcare!$N$2:$N$2336,D$42))</f>
        <v>13360.978888888887</v>
      </c>
    </row>
    <row r="57" spans="1:7" x14ac:dyDescent="0.25">
      <c r="A57" t="s">
        <v>199</v>
      </c>
      <c r="B57" s="36" t="str">
        <f>IF(COUNTIFS(Healthcare!$P$2:$P$2336,$A57,Healthcare!$N$2:$N$2336,B$42)=0,"",AVERAGEIFS(Healthcare!$M$2:$M$2336,Healthcare!$P$2:$P$2336,$A57,Healthcare!$N$2:$N$2336,B$42))</f>
        <v/>
      </c>
      <c r="C57" s="36">
        <f>IF(COUNTIFS(Healthcare!$P$2:$P$2336,$A57,Healthcare!$N$2:$N$2336,C$42)=0,"",AVERAGEIFS(Healthcare!$M$2:$M$2336,Healthcare!$P$2:$P$2336,$A57,Healthcare!$N$2:$N$2336,C$42))</f>
        <v>6886.0368421052626</v>
      </c>
      <c r="D57" s="36">
        <f>IF(COUNTIFS(Healthcare!$P$2:$P$2336,$A57,Healthcare!$N$2:$N$2336,D$42)=0,"",AVERAGEIFS(Healthcare!$M$2:$M$2336,Healthcare!$P$2:$P$2336,$A57,Healthcare!$N$2:$N$2336,D$42))</f>
        <v>10510.31380952381</v>
      </c>
    </row>
    <row r="58" spans="1:7" x14ac:dyDescent="0.25">
      <c r="A58" t="s">
        <v>534</v>
      </c>
      <c r="B58" s="36">
        <f>IF(COUNTIFS(Healthcare!$P$2:$P$2336,$A58,Healthcare!$N$2:$N$2336,B$42)=0,"",AVERAGEIFS(Healthcare!$M$2:$M$2336,Healthcare!$P$2:$P$2336,$A58,Healthcare!$N$2:$N$2336,B$42))</f>
        <v>18709.798000000003</v>
      </c>
      <c r="C58" s="36">
        <f>IF(COUNTIFS(Healthcare!$P$2:$P$2336,$A58,Healthcare!$N$2:$N$2336,C$42)=0,"",AVERAGEIFS(Healthcare!$M$2:$M$2336,Healthcare!$P$2:$P$2336,$A58,Healthcare!$N$2:$N$2336,C$42))</f>
        <v>11919.607857142853</v>
      </c>
      <c r="D58" s="36">
        <f>IF(COUNTIFS(Healthcare!$P$2:$P$2336,$A58,Healthcare!$N$2:$N$2336,D$42)=0,"",AVERAGEIFS(Healthcare!$M$2:$M$2336,Healthcare!$P$2:$P$2336,$A58,Healthcare!$N$2:$N$2336,D$42))</f>
        <v>12296.779729729731</v>
      </c>
    </row>
    <row r="60" spans="1:7" x14ac:dyDescent="0.25">
      <c r="A60" s="35" t="s">
        <v>6106</v>
      </c>
    </row>
    <row r="63" spans="1:7" ht="16.5" thickBot="1" x14ac:dyDescent="0.3">
      <c r="A63" s="38" t="s">
        <v>6113</v>
      </c>
      <c r="B63" s="38"/>
      <c r="C63" s="38"/>
      <c r="D63" s="38"/>
      <c r="E63" s="38"/>
    </row>
    <row r="64" spans="1:7" ht="15.75" thickTop="1" x14ac:dyDescent="0.25">
      <c r="A64" s="37" t="s">
        <v>6114</v>
      </c>
      <c r="B64" s="37" t="s">
        <v>6115</v>
      </c>
      <c r="C64" s="37" t="s">
        <v>6116</v>
      </c>
      <c r="D64" s="37" t="s">
        <v>6117</v>
      </c>
      <c r="E64" s="37" t="s">
        <v>6118</v>
      </c>
      <c r="F64" s="53" t="s">
        <v>6131</v>
      </c>
      <c r="G64" s="53" t="s">
        <v>6132</v>
      </c>
    </row>
    <row r="65" spans="1:7" x14ac:dyDescent="0.25">
      <c r="A65" t="s">
        <v>2372</v>
      </c>
      <c r="B65" s="39">
        <f>CORREL(Healthcare!$Q$2:$Q$2336,Healthcare!$C$2:$C$2336)</f>
        <v>4.4329400629311927E-2</v>
      </c>
      <c r="C65" s="39">
        <f>B65^2</f>
        <v>1.9650957601540409E-3</v>
      </c>
      <c r="D65" t="str">
        <f>IF(ABS(B65)&lt;0.2,"Very weak",IF(ABS(B65)&lt;0.4,"Weak",IF(ABS(B65)&lt;0.6,"Moderate","Strong")))&amp;IF(B65&gt;=0," positive"," negative")</f>
        <v>Very weak positive</v>
      </c>
      <c r="E65" s="40">
        <f>COUNT(Healthcare!$Q$2:$Q$2336)</f>
        <v>2333</v>
      </c>
    </row>
    <row r="66" spans="1:7" x14ac:dyDescent="0.25">
      <c r="A66" t="s">
        <v>6052</v>
      </c>
      <c r="B66" s="39">
        <f>CORREL(Healthcare!$Q$2:$Q$2336,Healthcare!$D$2:$D$2336)</f>
        <v>0.45708021133123417</v>
      </c>
      <c r="C66" s="39">
        <f>B66^2</f>
        <v>0.2089223195906057</v>
      </c>
      <c r="D66" t="str">
        <f>IF(ABS(B66)&lt;0.2,"Very weak",IF(ABS(B66)&lt;0.4,"Weak",IF(ABS(B66)&lt;0.6,"Moderate","Strong")))&amp;IF(B66&gt;=0," positive"," negative")</f>
        <v>Moderate positive</v>
      </c>
      <c r="E66" s="40">
        <f>COUNT(Healthcare!$Q$2:$Q$2336)</f>
        <v>2333</v>
      </c>
    </row>
    <row r="67" spans="1:7" x14ac:dyDescent="0.25">
      <c r="A67" t="s">
        <v>6119</v>
      </c>
      <c r="B67" s="39">
        <f>CORREL(Healthcare!$Q$2:$Q$2336,Healthcare!$M$2:$M$2336)</f>
        <v>0.30026126866233704</v>
      </c>
      <c r="C67" s="39">
        <f>B67^2</f>
        <v>9.0156829458716142E-2</v>
      </c>
      <c r="D67" t="str">
        <f>IF(ABS(B67)&lt;0.2,"Very weak",IF(ABS(B67)&lt;0.4,"Weak",IF(ABS(B67)&lt;0.6,"Moderate","Strong")))&amp;IF(B67&gt;=0," positive"," negative")</f>
        <v>Weak positive</v>
      </c>
      <c r="E67" s="40">
        <f>COUNT(Healthcare!$Q$2:$Q$2336)</f>
        <v>2333</v>
      </c>
    </row>
    <row r="69" spans="1:7" x14ac:dyDescent="0.25">
      <c r="A69" t="s">
        <v>6120</v>
      </c>
    </row>
    <row r="70" spans="1:7" x14ac:dyDescent="0.25">
      <c r="A70" t="s">
        <v>6121</v>
      </c>
    </row>
    <row r="72" spans="1:7" ht="15.75" thickBot="1" x14ac:dyDescent="0.3">
      <c r="A72" s="45" t="s">
        <v>6122</v>
      </c>
      <c r="B72" s="45"/>
      <c r="C72" s="45"/>
      <c r="D72" s="41"/>
      <c r="E72" s="45"/>
      <c r="F72" s="45"/>
    </row>
    <row r="73" spans="1:7" ht="15.75" thickTop="1" x14ac:dyDescent="0.25">
      <c r="A73" s="42" t="s">
        <v>6123</v>
      </c>
      <c r="B73" s="46">
        <f>B65</f>
        <v>4.4329400629311927E-2</v>
      </c>
      <c r="C73" s="46">
        <f>C65</f>
        <v>1.9650957601540409E-3</v>
      </c>
      <c r="D73" t="s">
        <v>6124</v>
      </c>
      <c r="E73" s="54">
        <f>E65</f>
        <v>2333</v>
      </c>
      <c r="F73" s="49">
        <f>SLOPE(Healthcare!$C$2:$C$2336,Healthcare!$Q$2:$Q$2336)</f>
        <v>2.8380579791996454E-2</v>
      </c>
      <c r="G73" s="57" t="s">
        <v>6133</v>
      </c>
    </row>
    <row r="74" spans="1:7" x14ac:dyDescent="0.25">
      <c r="A74" s="43" t="s">
        <v>6125</v>
      </c>
      <c r="B74" s="47">
        <f>B66</f>
        <v>0.45708021133123417</v>
      </c>
      <c r="C74" s="47">
        <f>C66</f>
        <v>0.2089223195906057</v>
      </c>
      <c r="D74" t="s">
        <v>6126</v>
      </c>
      <c r="E74" s="55">
        <f>E66</f>
        <v>2333</v>
      </c>
      <c r="F74" s="50">
        <f>SLOPE(Healthcare!$D$2:$D$2336,Healthcare!$Q$2:$Q$2336)</f>
        <v>7.4527586627572071E-2</v>
      </c>
      <c r="G74" s="57" t="s">
        <v>6134</v>
      </c>
    </row>
    <row r="75" spans="1:7" x14ac:dyDescent="0.25">
      <c r="A75" s="44" t="s">
        <v>6127</v>
      </c>
      <c r="B75" s="48">
        <f>B67</f>
        <v>0.30026126866233704</v>
      </c>
      <c r="C75" s="48">
        <f>C67</f>
        <v>9.0156829458716142E-2</v>
      </c>
      <c r="D75" t="s">
        <v>6128</v>
      </c>
      <c r="E75" s="56">
        <f>E67</f>
        <v>2333</v>
      </c>
      <c r="F75" s="51">
        <f>SLOPE(Healthcare!$M$2:$M$2336,Healthcare!$Q$2:$Q$2336)</f>
        <v>261.65880738797182</v>
      </c>
      <c r="G75" s="58" t="s">
        <v>6135</v>
      </c>
    </row>
    <row r="77" spans="1:7" x14ac:dyDescent="0.25">
      <c r="A77" s="52" t="s">
        <v>6129</v>
      </c>
      <c r="B77" s="52" t="s">
        <v>6130</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B068A-CE91-4612-85E2-E02A2017395C}">
  <sheetPr>
    <tabColor rgb="FF1F4E78"/>
  </sheetPr>
  <dimension ref="A1:AK2336"/>
  <sheetViews>
    <sheetView showGridLines="0" tabSelected="1" topLeftCell="K15" zoomScaleNormal="100" workbookViewId="0">
      <selection activeCell="AA51" sqref="AA1:AK2336"/>
    </sheetView>
  </sheetViews>
  <sheetFormatPr defaultRowHeight="15" x14ac:dyDescent="0.25"/>
  <cols>
    <col min="1" max="1" width="73.85546875" bestFit="1" customWidth="1"/>
    <col min="2" max="2" width="5.7109375" bestFit="1" customWidth="1"/>
    <col min="4" max="4" width="24.140625" bestFit="1" customWidth="1"/>
    <col min="5" max="5" width="5.7109375" bestFit="1" customWidth="1"/>
    <col min="7" max="7" width="15.140625" bestFit="1" customWidth="1"/>
    <col min="8" max="8" width="12.42578125" bestFit="1" customWidth="1"/>
    <col min="9" max="9" width="9.5703125" bestFit="1" customWidth="1"/>
    <col min="10" max="10" width="13.28515625" bestFit="1" customWidth="1"/>
    <col min="11" max="11" width="12.85546875" bestFit="1" customWidth="1"/>
    <col min="12" max="12" width="7.42578125" bestFit="1" customWidth="1"/>
    <col min="13" max="13" width="10.42578125" bestFit="1" customWidth="1"/>
    <col min="14" max="14" width="7.85546875" bestFit="1" customWidth="1"/>
    <col min="16" max="16" width="7.140625" bestFit="1" customWidth="1"/>
    <col min="17" max="19" width="12" bestFit="1" customWidth="1"/>
  </cols>
  <sheetData>
    <row r="1" spans="1:37" ht="19.5" thickBot="1" x14ac:dyDescent="0.35">
      <c r="A1" s="19" t="s">
        <v>6136</v>
      </c>
      <c r="B1" s="19"/>
      <c r="C1" s="19"/>
      <c r="D1" s="19"/>
      <c r="E1" s="19"/>
      <c r="F1" s="19"/>
      <c r="G1" s="19"/>
      <c r="H1" s="19"/>
      <c r="I1" s="19"/>
      <c r="J1" s="19"/>
      <c r="K1" s="19"/>
      <c r="L1" s="19"/>
      <c r="M1" s="19"/>
      <c r="N1" s="19"/>
      <c r="O1" s="19"/>
      <c r="P1" s="19"/>
      <c r="Q1" s="19"/>
      <c r="R1" s="19"/>
      <c r="S1" s="59"/>
      <c r="T1" s="59" t="s">
        <v>6141</v>
      </c>
      <c r="U1" s="59"/>
      <c r="V1" s="59"/>
      <c r="W1" s="59"/>
      <c r="AA1" t="s">
        <v>6146</v>
      </c>
      <c r="AB1" t="s">
        <v>6067</v>
      </c>
      <c r="AC1" t="s">
        <v>2372</v>
      </c>
      <c r="AD1" t="s">
        <v>6052</v>
      </c>
      <c r="AE1" t="s">
        <v>6119</v>
      </c>
      <c r="AF1" t="s">
        <v>6067</v>
      </c>
      <c r="AG1" t="s">
        <v>2372</v>
      </c>
      <c r="AH1" t="s">
        <v>6067</v>
      </c>
      <c r="AI1" t="s">
        <v>6052</v>
      </c>
      <c r="AJ1" t="s">
        <v>6067</v>
      </c>
      <c r="AK1" t="s">
        <v>6119</v>
      </c>
    </row>
    <row r="2" spans="1:37" ht="15.75" thickTop="1" x14ac:dyDescent="0.25">
      <c r="A2" s="20" t="s">
        <v>6137</v>
      </c>
      <c r="B2" s="20"/>
      <c r="C2" s="20"/>
      <c r="D2" s="20"/>
      <c r="E2" s="20"/>
      <c r="F2" s="20"/>
      <c r="G2" s="20"/>
      <c r="H2" s="20"/>
      <c r="I2" s="20"/>
      <c r="J2" s="20"/>
      <c r="K2" s="20"/>
      <c r="L2" s="20"/>
      <c r="M2" s="20"/>
      <c r="N2" s="20"/>
      <c r="O2" s="20"/>
      <c r="P2" s="20"/>
      <c r="Q2" s="20"/>
      <c r="R2" s="20"/>
      <c r="S2" s="59"/>
      <c r="T2" s="59"/>
      <c r="U2" s="59"/>
      <c r="V2" s="59"/>
      <c r="W2" s="59"/>
      <c r="AA2">
        <f>SUBTOTAL(103,Healthcare!A2)</f>
        <v>1</v>
      </c>
      <c r="AB2">
        <f>IF($AA2=1,Healthcare!Q2,NA())</f>
        <v>54</v>
      </c>
      <c r="AC2">
        <f>IF($AA2=1,Healthcare!C2,NA())</f>
        <v>47.41</v>
      </c>
      <c r="AD2">
        <f>IF($AA2=1,Healthcare!D2,NA())</f>
        <v>7.47</v>
      </c>
      <c r="AE2">
        <f>IF($AA2=1,Healthcare!M2,NA())</f>
        <v>63770.43</v>
      </c>
      <c r="AF2">
        <f>AB2</f>
        <v>54</v>
      </c>
      <c r="AG2">
        <f>AC2</f>
        <v>47.41</v>
      </c>
      <c r="AH2">
        <f>AB2</f>
        <v>54</v>
      </c>
      <c r="AI2">
        <f>AD2</f>
        <v>7.47</v>
      </c>
      <c r="AJ2">
        <f>AB2</f>
        <v>54</v>
      </c>
      <c r="AK2">
        <f>AE2</f>
        <v>63770.43</v>
      </c>
    </row>
    <row r="3" spans="1:37" x14ac:dyDescent="0.25">
      <c r="A3" s="59"/>
      <c r="B3" s="59"/>
      <c r="C3" s="59"/>
      <c r="D3" s="59"/>
      <c r="E3" s="59"/>
      <c r="F3" s="59"/>
      <c r="G3" s="59"/>
      <c r="H3" s="59"/>
      <c r="I3" s="59"/>
      <c r="J3" s="59"/>
      <c r="K3" s="59"/>
      <c r="L3" s="59"/>
      <c r="M3" s="59"/>
      <c r="N3" s="59"/>
      <c r="O3" s="59"/>
      <c r="P3" s="59"/>
      <c r="Q3" s="59"/>
      <c r="R3" s="59"/>
      <c r="S3" s="59"/>
      <c r="T3" s="59"/>
      <c r="U3" s="59"/>
      <c r="V3" s="59"/>
      <c r="W3" s="59"/>
      <c r="AA3">
        <f>SUBTOTAL(103,Healthcare!A3)</f>
        <v>1</v>
      </c>
      <c r="AB3">
        <f>IF($AA3=1,Healthcare!Q3,NA())</f>
        <v>46</v>
      </c>
      <c r="AC3">
        <f>IF($AA3=1,Healthcare!C3,NA())</f>
        <v>30.36</v>
      </c>
      <c r="AD3">
        <f>IF($AA3=1,Healthcare!D3,NA())</f>
        <v>5.77</v>
      </c>
      <c r="AE3">
        <f>IF($AA3=1,Healthcare!M3,NA())</f>
        <v>62592.87</v>
      </c>
      <c r="AF3">
        <f t="shared" ref="AF3:AF66" si="0">AB3</f>
        <v>46</v>
      </c>
      <c r="AG3">
        <f t="shared" ref="AG3:AG66" si="1">AC3</f>
        <v>30.36</v>
      </c>
      <c r="AH3">
        <f t="shared" ref="AH3:AH66" si="2">AB3</f>
        <v>46</v>
      </c>
      <c r="AI3">
        <f t="shared" ref="AI3:AI66" si="3">AD3</f>
        <v>5.77</v>
      </c>
      <c r="AJ3">
        <f t="shared" ref="AJ3:AJ66" si="4">AB3</f>
        <v>46</v>
      </c>
      <c r="AK3">
        <f t="shared" ref="AK3:AK66" si="5">AE3</f>
        <v>62592.87</v>
      </c>
    </row>
    <row r="4" spans="1:37" x14ac:dyDescent="0.25">
      <c r="A4" s="61" t="s">
        <v>6138</v>
      </c>
      <c r="B4" s="61"/>
      <c r="C4" s="61"/>
      <c r="D4" s="61" t="s">
        <v>6139</v>
      </c>
      <c r="E4" s="61"/>
      <c r="F4" s="61"/>
      <c r="G4" s="61" t="s">
        <v>6140</v>
      </c>
      <c r="H4" s="61"/>
      <c r="I4" s="61"/>
      <c r="J4" s="61" t="s">
        <v>6087</v>
      </c>
      <c r="K4" s="59"/>
      <c r="L4" s="59"/>
      <c r="M4" s="59"/>
      <c r="N4" s="59"/>
      <c r="O4" s="59"/>
      <c r="P4" s="59"/>
      <c r="Q4" s="59"/>
      <c r="R4" s="59"/>
      <c r="S4" s="59"/>
      <c r="T4" s="59"/>
      <c r="U4" s="59"/>
      <c r="V4" s="59"/>
      <c r="W4" s="59"/>
      <c r="AA4">
        <f>SUBTOTAL(103,Healthcare!A4)</f>
        <v>1</v>
      </c>
      <c r="AB4">
        <f>IF($AA4=1,Healthcare!Q4,NA())</f>
        <v>118</v>
      </c>
      <c r="AC4">
        <f>IF($AA4=1,Healthcare!C4,NA())</f>
        <v>34.484999999999999</v>
      </c>
      <c r="AD4">
        <f>IF($AA4=1,Healthcare!D4,NA())</f>
        <v>11.87</v>
      </c>
      <c r="AE4">
        <f>IF($AA4=1,Healthcare!M4,NA())</f>
        <v>60021.4</v>
      </c>
      <c r="AF4">
        <f t="shared" si="0"/>
        <v>118</v>
      </c>
      <c r="AG4">
        <f t="shared" si="1"/>
        <v>34.484999999999999</v>
      </c>
      <c r="AH4">
        <f t="shared" si="2"/>
        <v>118</v>
      </c>
      <c r="AI4">
        <f t="shared" si="3"/>
        <v>11.87</v>
      </c>
      <c r="AJ4">
        <f t="shared" si="4"/>
        <v>118</v>
      </c>
      <c r="AK4">
        <f t="shared" si="5"/>
        <v>60021.4</v>
      </c>
    </row>
    <row r="5" spans="1:37" ht="19.5" thickBot="1" x14ac:dyDescent="0.35">
      <c r="A5" s="63">
        <f>SUM($AA$2:$AA$2336)</f>
        <v>2335</v>
      </c>
      <c r="B5" s="62"/>
      <c r="C5" s="62"/>
      <c r="D5" s="64">
        <f>IFERROR(SUMPRODUCT($AA$2:$AA$2336,Healthcare!$M$2:$M$2336)/SUM($AA$2:$AA$2336),0)</f>
        <v>13529.918034261262</v>
      </c>
      <c r="E5" s="62"/>
      <c r="F5" s="62"/>
      <c r="G5" s="65">
        <f>IFERROR(SUMPRODUCT($AA$2:$AA$2336,Healthcare!$Q$2:$Q$2336)/SUM($AA$2:$AA$2336),0)</f>
        <v>39.304068522483938</v>
      </c>
      <c r="H5" s="62"/>
      <c r="I5" s="62"/>
      <c r="J5" s="65">
        <f>IFERROR(SUMPRODUCT($AA$2:$AA$2336,Healthcare!$D$2:$D$2336)/SUM($AA$2:$AA$2336),0)</f>
        <v>6.578997858672385</v>
      </c>
      <c r="K5" s="59"/>
      <c r="L5" s="59"/>
      <c r="M5" s="59"/>
      <c r="N5" s="59"/>
      <c r="O5" s="59"/>
      <c r="P5" s="59"/>
      <c r="Q5" s="59"/>
      <c r="R5" s="59"/>
      <c r="S5" s="59"/>
      <c r="T5" s="59"/>
      <c r="U5" s="59"/>
      <c r="V5" s="59"/>
      <c r="W5" s="59"/>
      <c r="AA5">
        <f>SUBTOTAL(103,Healthcare!A5)</f>
        <v>1</v>
      </c>
      <c r="AB5">
        <f>IF($AA5=1,Healthcare!Q5,NA())</f>
        <v>32</v>
      </c>
      <c r="AC5">
        <f>IF($AA5=1,Healthcare!C5,NA())</f>
        <v>38.094999999999999</v>
      </c>
      <c r="AD5">
        <f>IF($AA5=1,Healthcare!D5,NA())</f>
        <v>6.05</v>
      </c>
      <c r="AE5">
        <f>IF($AA5=1,Healthcare!M5,NA())</f>
        <v>58571.07</v>
      </c>
      <c r="AF5">
        <f t="shared" si="0"/>
        <v>32</v>
      </c>
      <c r="AG5">
        <f t="shared" si="1"/>
        <v>38.094999999999999</v>
      </c>
      <c r="AH5">
        <f t="shared" si="2"/>
        <v>32</v>
      </c>
      <c r="AI5">
        <f t="shared" si="3"/>
        <v>6.05</v>
      </c>
      <c r="AJ5">
        <f t="shared" si="4"/>
        <v>32</v>
      </c>
      <c r="AK5">
        <f t="shared" si="5"/>
        <v>58571.07</v>
      </c>
    </row>
    <row r="6" spans="1:37" x14ac:dyDescent="0.25">
      <c r="A6" s="59"/>
      <c r="B6" s="59"/>
      <c r="C6" s="59"/>
      <c r="D6" s="59"/>
      <c r="E6" s="59"/>
      <c r="F6" s="59"/>
      <c r="G6" s="59"/>
      <c r="H6" s="59"/>
      <c r="I6" s="59"/>
      <c r="J6" s="59"/>
      <c r="K6" s="59"/>
      <c r="L6" s="59"/>
      <c r="M6" s="59"/>
      <c r="N6" s="59"/>
      <c r="O6" s="59"/>
      <c r="P6" s="59"/>
      <c r="Q6" s="59"/>
      <c r="R6" s="59"/>
      <c r="S6" s="59"/>
      <c r="T6" s="59"/>
      <c r="U6" s="59"/>
      <c r="V6" s="59"/>
      <c r="W6" s="59"/>
      <c r="AA6">
        <f>SUBTOTAL(103,Healthcare!A6)</f>
        <v>1</v>
      </c>
      <c r="AB6">
        <f>IF($AA6=1,Healthcare!Q6,NA())</f>
        <v>33</v>
      </c>
      <c r="AC6">
        <f>IF($AA6=1,Healthcare!C6,NA())</f>
        <v>35.53</v>
      </c>
      <c r="AD6">
        <f>IF($AA6=1,Healthcare!D6,NA())</f>
        <v>5.45</v>
      </c>
      <c r="AE6">
        <f>IF($AA6=1,Healthcare!M6,NA())</f>
        <v>55135.4</v>
      </c>
      <c r="AF6">
        <f t="shared" si="0"/>
        <v>33</v>
      </c>
      <c r="AG6">
        <f t="shared" si="1"/>
        <v>35.53</v>
      </c>
      <c r="AH6">
        <f t="shared" si="2"/>
        <v>33</v>
      </c>
      <c r="AI6">
        <f t="shared" si="3"/>
        <v>5.45</v>
      </c>
      <c r="AJ6">
        <f t="shared" si="4"/>
        <v>33</v>
      </c>
      <c r="AK6">
        <f t="shared" si="5"/>
        <v>55135.4</v>
      </c>
    </row>
    <row r="7" spans="1:37" x14ac:dyDescent="0.25">
      <c r="A7" s="59"/>
      <c r="B7" s="59"/>
      <c r="C7" s="59"/>
      <c r="D7" s="59"/>
      <c r="E7" s="59"/>
      <c r="F7" s="59"/>
      <c r="G7" s="59"/>
      <c r="H7" s="59"/>
      <c r="I7" s="59"/>
      <c r="J7" s="59"/>
      <c r="K7" s="59"/>
      <c r="L7" s="59"/>
      <c r="M7" s="59"/>
      <c r="N7" s="59"/>
      <c r="O7" s="59"/>
      <c r="P7" s="59"/>
      <c r="Q7" s="59"/>
      <c r="R7" s="59"/>
      <c r="S7" s="59"/>
      <c r="T7" s="59"/>
      <c r="U7" s="59"/>
      <c r="V7" s="59"/>
      <c r="W7" s="59"/>
      <c r="AA7">
        <f>SUBTOTAL(103,Healthcare!A7)</f>
        <v>1</v>
      </c>
      <c r="AB7">
        <f>IF($AA7=1,Healthcare!Q7,NA())</f>
        <v>60</v>
      </c>
      <c r="AC7">
        <f>IF($AA7=1,Healthcare!C7,NA())</f>
        <v>32.799999999999997</v>
      </c>
      <c r="AD7">
        <f>IF($AA7=1,Healthcare!D7,NA())</f>
        <v>6.59</v>
      </c>
      <c r="AE7">
        <f>IF($AA7=1,Healthcare!M7,NA())</f>
        <v>52590.83</v>
      </c>
      <c r="AF7">
        <f t="shared" si="0"/>
        <v>60</v>
      </c>
      <c r="AG7">
        <f t="shared" si="1"/>
        <v>32.799999999999997</v>
      </c>
      <c r="AH7">
        <f t="shared" si="2"/>
        <v>60</v>
      </c>
      <c r="AI7">
        <f t="shared" si="3"/>
        <v>6.59</v>
      </c>
      <c r="AJ7">
        <f t="shared" si="4"/>
        <v>60</v>
      </c>
      <c r="AK7">
        <f t="shared" si="5"/>
        <v>52590.83</v>
      </c>
    </row>
    <row r="8" spans="1:37" x14ac:dyDescent="0.25">
      <c r="A8" s="59"/>
      <c r="B8" s="59"/>
      <c r="C8" s="59"/>
      <c r="D8" s="59"/>
      <c r="E8" s="59"/>
      <c r="F8" s="59"/>
      <c r="G8" s="59"/>
      <c r="H8" s="59"/>
      <c r="I8" s="59"/>
      <c r="J8" s="59"/>
      <c r="K8" s="59"/>
      <c r="L8" s="59"/>
      <c r="M8" s="59"/>
      <c r="N8" s="59"/>
      <c r="O8" s="59"/>
      <c r="P8" s="59"/>
      <c r="Q8" s="59"/>
      <c r="R8" s="59"/>
      <c r="S8" s="59"/>
      <c r="T8" s="59"/>
      <c r="U8" s="59"/>
      <c r="V8" s="59"/>
      <c r="W8" s="59"/>
      <c r="AA8">
        <f>SUBTOTAL(103,Healthcare!A8)</f>
        <v>1</v>
      </c>
      <c r="AB8">
        <f>IF($AA8=1,Healthcare!Q8,NA())</f>
        <v>28</v>
      </c>
      <c r="AC8">
        <f>IF($AA8=1,Healthcare!C8,NA())</f>
        <v>36.4</v>
      </c>
      <c r="AD8">
        <f>IF($AA8=1,Healthcare!D8,NA())</f>
        <v>6.07</v>
      </c>
      <c r="AE8">
        <f>IF($AA8=1,Healthcare!M8,NA())</f>
        <v>51194.559999999998</v>
      </c>
      <c r="AF8">
        <f t="shared" si="0"/>
        <v>28</v>
      </c>
      <c r="AG8">
        <f t="shared" si="1"/>
        <v>36.4</v>
      </c>
      <c r="AH8">
        <f t="shared" si="2"/>
        <v>28</v>
      </c>
      <c r="AI8">
        <f t="shared" si="3"/>
        <v>6.07</v>
      </c>
      <c r="AJ8">
        <f t="shared" si="4"/>
        <v>28</v>
      </c>
      <c r="AK8">
        <f t="shared" si="5"/>
        <v>51194.559999999998</v>
      </c>
    </row>
    <row r="9" spans="1:37" x14ac:dyDescent="0.25">
      <c r="A9" s="60" t="s">
        <v>6142</v>
      </c>
      <c r="B9" s="60" t="s">
        <v>6080</v>
      </c>
      <c r="C9" s="60"/>
      <c r="D9" s="60" t="s">
        <v>6143</v>
      </c>
      <c r="E9" s="60" t="s">
        <v>6080</v>
      </c>
      <c r="F9" s="60"/>
      <c r="G9" s="60" t="s">
        <v>6085</v>
      </c>
      <c r="H9" s="60" t="s">
        <v>6144</v>
      </c>
      <c r="I9" s="60" t="s">
        <v>6145</v>
      </c>
      <c r="J9" s="60"/>
      <c r="K9" s="60" t="s">
        <v>6041</v>
      </c>
      <c r="L9" s="60" t="s">
        <v>6055</v>
      </c>
      <c r="M9" s="60" t="s">
        <v>6057</v>
      </c>
      <c r="N9" s="60" t="s">
        <v>6059</v>
      </c>
      <c r="O9" s="60"/>
      <c r="P9" s="60" t="s">
        <v>8</v>
      </c>
      <c r="Q9" s="60" t="s">
        <v>16</v>
      </c>
      <c r="R9" s="60" t="s">
        <v>11</v>
      </c>
      <c r="S9" s="60" t="s">
        <v>12</v>
      </c>
      <c r="T9" s="59"/>
      <c r="U9" s="59"/>
      <c r="V9" s="59"/>
      <c r="W9" s="59"/>
      <c r="AA9">
        <f>SUBTOTAL(103,Healthcare!A9)</f>
        <v>1</v>
      </c>
      <c r="AB9">
        <f>IF($AA9=1,Healthcare!Q9,NA())</f>
        <v>64</v>
      </c>
      <c r="AC9">
        <f>IF($AA9=1,Healthcare!C9,NA())</f>
        <v>36.96</v>
      </c>
      <c r="AD9">
        <f>IF($AA9=1,Healthcare!D9,NA())</f>
        <v>7.93</v>
      </c>
      <c r="AE9">
        <f>IF($AA9=1,Healthcare!M9,NA())</f>
        <v>49577.66</v>
      </c>
      <c r="AF9">
        <f t="shared" si="0"/>
        <v>64</v>
      </c>
      <c r="AG9">
        <f t="shared" si="1"/>
        <v>36.96</v>
      </c>
      <c r="AH9">
        <f t="shared" si="2"/>
        <v>64</v>
      </c>
      <c r="AI9">
        <f t="shared" si="3"/>
        <v>7.93</v>
      </c>
      <c r="AJ9">
        <f t="shared" si="4"/>
        <v>64</v>
      </c>
      <c r="AK9">
        <f t="shared" si="5"/>
        <v>49577.66</v>
      </c>
    </row>
    <row r="10" spans="1:37" x14ac:dyDescent="0.25">
      <c r="A10" s="59" t="s">
        <v>2382</v>
      </c>
      <c r="B10" s="66" cm="1">
        <f t="array" ref="B10">SUMPRODUCT($AA$2:$AA$2336,--(Healthcare!$I$2:$I$2336="yes"),--(Healthcare!$G$2:$G$2336=$A10))</f>
        <v>84</v>
      </c>
      <c r="C10" s="59"/>
      <c r="D10" s="59" t="s">
        <v>2382</v>
      </c>
      <c r="E10" s="66" cm="1">
        <f t="array" ref="E10">SUMPRODUCT($AA$2:$AA$2336,--(Healthcare!$I$2:$I$2336="no"),--(Healthcare!$G$2:$G$2336=$D10))</f>
        <v>307</v>
      </c>
      <c r="F10" s="59"/>
      <c r="G10" s="59" t="s">
        <v>2382</v>
      </c>
      <c r="H10" s="66" cm="1">
        <f t="array" ref="H10">SUMPRODUCT($AA$2:$AA$2336,--(Healthcare!$F$2:$F$2336=$G10),Healthcare!$H$2:$H$2336)</f>
        <v>162</v>
      </c>
      <c r="I10" s="67" cm="1">
        <f t="array" ref="I10">IFERROR(SUMPRODUCT($AA$2:$AA$2336,--(Healthcare!$F$2:$F$2336=$G10),Healthcare!$D$2:$D$2336)/SUMPRODUCT($AA$2:$AA$2336,--(Healthcare!$F$2:$F$2336=$G10)),"")</f>
        <v>5.1876388888888894</v>
      </c>
      <c r="J10" s="59"/>
      <c r="K10" s="59" t="s">
        <v>6043</v>
      </c>
      <c r="L10" s="68" cm="1">
        <f t="array" ref="L10">IFERROR(SUMPRODUCT($AA$2:$AA$2336,--(Healthcare!$J$2:$J$2336=$K10),--(Healthcare!$K$2:$K$2336=L$9),Healthcare!$M$2:$M$2336)/SUMPRODUCT($AA$2:$AA$2336,--(Healthcare!$J$2:$J$2336=$K10),--(Healthcare!$K$2:$K$2336=L$9)),"")</f>
        <v>6911.0056097560982</v>
      </c>
      <c r="M10" s="68" cm="1">
        <f t="array" ref="M10">IFERROR(SUMPRODUCT($AA$2:$AA$2336,--(Healthcare!$J$2:$J$2336=$K10),--(Healthcare!$K$2:$K$2336=M$9),Healthcare!$M$2:$M$2336)/SUMPRODUCT($AA$2:$AA$2336,--(Healthcare!$J$2:$J$2336=$K10),--(Healthcare!$K$2:$K$2336=M$9)),"")</f>
        <v>5647.748275862069</v>
      </c>
      <c r="N10" s="68" cm="1">
        <f t="array" ref="N10">IFERROR(SUMPRODUCT($AA$2:$AA$2336,--(Healthcare!$J$2:$J$2336=$K10),--(Healthcare!$K$2:$K$2336=N$9),Healthcare!$M$2:$M$2336)/SUMPRODUCT($AA$2:$AA$2336,--(Healthcare!$J$2:$J$2336=$K10),--(Healthcare!$K$2:$K$2336=N$9)),"")</f>
        <v>7442.9649230769237</v>
      </c>
      <c r="O10" s="59"/>
      <c r="P10" s="59" t="str">
        <f>'Healthcare Analysis'!A43</f>
        <v>R1011</v>
      </c>
      <c r="Q10" s="59" cm="1">
        <f t="array" ref="Q10">IFERROR(SUMPRODUCT($AA$2:$AA$2336,--(Healthcare!$P$2:$P$2336=$P10),--(Healthcare!$N$2:$N$2336=Q$9),Healthcare!$M$2:$M$2336)/SUMPRODUCT($AA$2:$AA$2336,--(Healthcare!$P$2:$P$2336=$P10),--(Healthcare!$N$2:$N$2336=Q$9)),"")</f>
        <v>33081.373793103427</v>
      </c>
      <c r="R10" s="59" cm="1">
        <f t="array" ref="R10">IFERROR(SUMPRODUCT($AA$2:$AA$2336,--(Healthcare!$P$2:$P$2336=$P10),--(Healthcare!$N$2:$N$2336=R$9),Healthcare!$M$2:$M$2336)/SUMPRODUCT($AA$2:$AA$2336,--(Healthcare!$P$2:$P$2336=$P10),--(Healthcare!$N$2:$N$2336=R$9)),"")</f>
        <v>18997.280691823889</v>
      </c>
      <c r="S10" s="59" cm="1">
        <f t="array" ref="S10">IFERROR(SUMPRODUCT($AA$2:$AA$2336,--(Healthcare!$P$2:$P$2336=$P10),--(Healthcare!$N$2:$N$2336=S$9),Healthcare!$M$2:$M$2336)/SUMPRODUCT($AA$2:$AA$2336,--(Healthcare!$P$2:$P$2336=$P10),--(Healthcare!$N$2:$N$2336=S$9)),"")</f>
        <v>9250.3617857142908</v>
      </c>
      <c r="T10" s="59"/>
      <c r="U10" s="59"/>
      <c r="V10" s="59"/>
      <c r="W10" s="59"/>
      <c r="AA10">
        <f>SUBTOTAL(103,Healthcare!A10)</f>
        <v>1</v>
      </c>
      <c r="AB10">
        <f>IF($AA10=1,Healthcare!Q10,NA())</f>
        <v>59</v>
      </c>
      <c r="AC10">
        <f>IF($AA10=1,Healthcare!C10,NA())</f>
        <v>41.14</v>
      </c>
      <c r="AD10">
        <f>IF($AA10=1,Healthcare!D10,NA())</f>
        <v>9.58</v>
      </c>
      <c r="AE10">
        <f>IF($AA10=1,Healthcare!M10,NA())</f>
        <v>48970.25</v>
      </c>
      <c r="AF10">
        <f t="shared" si="0"/>
        <v>59</v>
      </c>
      <c r="AG10">
        <f t="shared" si="1"/>
        <v>41.14</v>
      </c>
      <c r="AH10">
        <f t="shared" si="2"/>
        <v>59</v>
      </c>
      <c r="AI10">
        <f t="shared" si="3"/>
        <v>9.58</v>
      </c>
      <c r="AJ10">
        <f t="shared" si="4"/>
        <v>59</v>
      </c>
      <c r="AK10">
        <f t="shared" si="5"/>
        <v>48970.25</v>
      </c>
    </row>
    <row r="11" spans="1:37" x14ac:dyDescent="0.25">
      <c r="A11" s="59" t="s">
        <v>2379</v>
      </c>
      <c r="B11" s="66" cm="1">
        <f t="array" ref="B11">SUMPRODUCT($AA$2:$AA$2336,--(Healthcare!$I$2:$I$2336="yes"),--(Healthcare!$G$2:$G$2336=$A11))</f>
        <v>404</v>
      </c>
      <c r="C11" s="59"/>
      <c r="D11" s="59" t="s">
        <v>2379</v>
      </c>
      <c r="E11" s="66" cm="1">
        <f t="array" ref="E11">SUMPRODUCT($AA$2:$AA$2336,--(Healthcare!$I$2:$I$2336="no"),--(Healthcare!$G$2:$G$2336=$D11))</f>
        <v>1538</v>
      </c>
      <c r="F11" s="59"/>
      <c r="G11" s="59" t="s">
        <v>2379</v>
      </c>
      <c r="H11" s="66" cm="1">
        <f t="array" ref="H11">SUMPRODUCT($AA$2:$AA$2336,--(Healthcare!$F$2:$F$2336=$G11),Healthcare!$H$2:$H$2336)</f>
        <v>1417</v>
      </c>
      <c r="I11" s="67" cm="1">
        <f t="array" ref="I11">IFERROR(SUMPRODUCT($AA$2:$AA$2336,--(Healthcare!$F$2:$F$2336=$G11),Healthcare!$D$2:$D$2336)/SUMPRODUCT($AA$2:$AA$2336,--(Healthcare!$F$2:$F$2336=$G11)),"")</f>
        <v>6.6704427202190848</v>
      </c>
      <c r="J11" s="59"/>
      <c r="K11" s="59" t="s">
        <v>6045</v>
      </c>
      <c r="L11" s="68" cm="1">
        <f t="array" ref="L11">IFERROR(SUMPRODUCT($AA$2:$AA$2336,--(Healthcare!$J$2:$J$2336=$K11),--(Healthcare!$K$2:$K$2336=L$9),Healthcare!$M$2:$M$2336)/SUMPRODUCT($AA$2:$AA$2336,--(Healthcare!$J$2:$J$2336=$K11),--(Healthcare!$K$2:$K$2336=L$9)),"")</f>
        <v>7938.5057407407403</v>
      </c>
      <c r="M11" s="68" cm="1">
        <f t="array" ref="M11">IFERROR(SUMPRODUCT($AA$2:$AA$2336,--(Healthcare!$J$2:$J$2336=$K11),--(Healthcare!$K$2:$K$2336=M$9),Healthcare!$M$2:$M$2336)/SUMPRODUCT($AA$2:$AA$2336,--(Healthcare!$J$2:$J$2336=$K11),--(Healthcare!$K$2:$K$2336=M$9)),"")</f>
        <v>10492.130609756094</v>
      </c>
      <c r="N11" s="68" cm="1">
        <f t="array" ref="N11">IFERROR(SUMPRODUCT($AA$2:$AA$2336,--(Healthcare!$J$2:$J$2336=$K11),--(Healthcare!$K$2:$K$2336=N$9),Healthcare!$M$2:$M$2336)/SUMPRODUCT($AA$2:$AA$2336,--(Healthcare!$J$2:$J$2336=$K11),--(Healthcare!$K$2:$K$2336=N$9)),"")</f>
        <v>12447.612877697848</v>
      </c>
      <c r="O11" s="59"/>
      <c r="P11" s="59" t="str">
        <f>'Healthcare Analysis'!A44</f>
        <v>R1012</v>
      </c>
      <c r="Q11" s="59" cm="1">
        <f t="array" ref="Q11">IFERROR(SUMPRODUCT($AA$2:$AA$2336,--(Healthcare!$P$2:$P$2336=$P11),--(Healthcare!$N$2:$N$2336=Q$9),Healthcare!$M$2:$M$2336)/SUMPRODUCT($AA$2:$AA$2336,--(Healthcare!$P$2:$P$2336=$P11),--(Healthcare!$N$2:$N$2336=Q$9)),"")</f>
        <v>26111.457936507926</v>
      </c>
      <c r="R11" s="59" cm="1">
        <f t="array" ref="R11">IFERROR(SUMPRODUCT($AA$2:$AA$2336,--(Healthcare!$P$2:$P$2336=$P11),--(Healthcare!$N$2:$N$2336=R$9),Healthcare!$M$2:$M$2336)/SUMPRODUCT($AA$2:$AA$2336,--(Healthcare!$P$2:$P$2336=$P11),--(Healthcare!$N$2:$N$2336=R$9)),"")</f>
        <v>10334.27932153393</v>
      </c>
      <c r="S11" s="59" cm="1">
        <f t="array" ref="S11">IFERROR(SUMPRODUCT($AA$2:$AA$2336,--(Healthcare!$P$2:$P$2336=$P11),--(Healthcare!$N$2:$N$2336=S$9),Healthcare!$M$2:$M$2336)/SUMPRODUCT($AA$2:$AA$2336,--(Healthcare!$P$2:$P$2336=$P11),--(Healthcare!$N$2:$N$2336=S$9)),"")</f>
        <v>10179.941965317917</v>
      </c>
      <c r="T11" s="59"/>
      <c r="U11" s="59"/>
      <c r="V11" s="59"/>
      <c r="W11" s="59"/>
      <c r="AA11">
        <f>SUBTOTAL(103,Healthcare!A11)</f>
        <v>1</v>
      </c>
      <c r="AB11">
        <f>IF($AA11=1,Healthcare!Q11,NA())</f>
        <v>44</v>
      </c>
      <c r="AC11">
        <f>IF($AA11=1,Healthcare!C11,NA())</f>
        <v>38.06</v>
      </c>
      <c r="AD11">
        <f>IF($AA11=1,Healthcare!D11,NA())</f>
        <v>10.79</v>
      </c>
      <c r="AE11">
        <f>IF($AA11=1,Healthcare!M11,NA())</f>
        <v>48885.14</v>
      </c>
      <c r="AF11">
        <f t="shared" si="0"/>
        <v>44</v>
      </c>
      <c r="AG11">
        <f t="shared" si="1"/>
        <v>38.06</v>
      </c>
      <c r="AH11">
        <f t="shared" si="2"/>
        <v>44</v>
      </c>
      <c r="AI11">
        <f t="shared" si="3"/>
        <v>10.79</v>
      </c>
      <c r="AJ11">
        <f t="shared" si="4"/>
        <v>44</v>
      </c>
      <c r="AK11">
        <f t="shared" si="5"/>
        <v>48885.14</v>
      </c>
    </row>
    <row r="12" spans="1:37" x14ac:dyDescent="0.25">
      <c r="A12" s="59"/>
      <c r="B12" s="59"/>
      <c r="C12" s="59"/>
      <c r="D12" s="59"/>
      <c r="E12" s="59"/>
      <c r="F12" s="59"/>
      <c r="G12" s="59"/>
      <c r="H12" s="59"/>
      <c r="I12" s="59"/>
      <c r="J12" s="59"/>
      <c r="K12" s="59" t="s">
        <v>6047</v>
      </c>
      <c r="L12" s="68" cm="1">
        <f t="array" ref="L12">IFERROR(SUMPRODUCT($AA$2:$AA$2336,--(Healthcare!$J$2:$J$2336=$K12),--(Healthcare!$K$2:$K$2336=L$9),Healthcare!$M$2:$M$2336)/SUMPRODUCT($AA$2:$AA$2336,--(Healthcare!$J$2:$J$2336=$K12),--(Healthcare!$K$2:$K$2336=L$9)),"")</f>
        <v>10327.156906779659</v>
      </c>
      <c r="M12" s="68" cm="1">
        <f t="array" ref="M12">IFERROR(SUMPRODUCT($AA$2:$AA$2336,--(Healthcare!$J$2:$J$2336=$K12),--(Healthcare!$K$2:$K$2336=M$9),Healthcare!$M$2:$M$2336)/SUMPRODUCT($AA$2:$AA$2336,--(Healthcare!$J$2:$J$2336=$K12),--(Healthcare!$K$2:$K$2336=M$9)),"")</f>
        <v>9737.9401851851853</v>
      </c>
      <c r="N12" s="68" cm="1">
        <f t="array" ref="N12">IFERROR(SUMPRODUCT($AA$2:$AA$2336,--(Healthcare!$J$2:$J$2336=$K12),--(Healthcare!$K$2:$K$2336=N$9),Healthcare!$M$2:$M$2336)/SUMPRODUCT($AA$2:$AA$2336,--(Healthcare!$J$2:$J$2336=$K12),--(Healthcare!$K$2:$K$2336=N$9)),"")</f>
        <v>14269.014012738851</v>
      </c>
      <c r="O12" s="59"/>
      <c r="P12" s="59" t="str">
        <f>'Healthcare Analysis'!A45</f>
        <v>R1013</v>
      </c>
      <c r="Q12" s="59" cm="1">
        <f t="array" ref="Q12">IFERROR(SUMPRODUCT($AA$2:$AA$2336,--(Healthcare!$P$2:$P$2336=$P12),--(Healthcare!$N$2:$N$2336=Q$9),Healthcare!$M$2:$M$2336)/SUMPRODUCT($AA$2:$AA$2336,--(Healthcare!$P$2:$P$2336=$P12),--(Healthcare!$N$2:$N$2336=Q$9)),"")</f>
        <v>31328.102238805965</v>
      </c>
      <c r="R12" s="59" cm="1">
        <f t="array" ref="R12">IFERROR(SUMPRODUCT($AA$2:$AA$2336,--(Healthcare!$P$2:$P$2336=$P12),--(Healthcare!$N$2:$N$2336=R$9),Healthcare!$M$2:$M$2336)/SUMPRODUCT($AA$2:$AA$2336,--(Healthcare!$P$2:$P$2336=$P12),--(Healthcare!$N$2:$N$2336=R$9)),"")</f>
        <v>8459.9776737967968</v>
      </c>
      <c r="S12" s="59" cm="1">
        <f t="array" ref="S12">IFERROR(SUMPRODUCT($AA$2:$AA$2336,--(Healthcare!$P$2:$P$2336=$P12),--(Healthcare!$N$2:$N$2336=S$9),Healthcare!$M$2:$M$2336)/SUMPRODUCT($AA$2:$AA$2336,--(Healthcare!$P$2:$P$2336=$P12),--(Healthcare!$N$2:$N$2336=S$9)),"")</f>
        <v>6890.7568235294129</v>
      </c>
      <c r="T12" s="59"/>
      <c r="U12" s="59"/>
      <c r="V12" s="59"/>
      <c r="W12" s="59"/>
      <c r="AA12">
        <f>SUBTOTAL(103,Healthcare!A12)</f>
        <v>1</v>
      </c>
      <c r="AB12">
        <f>IF($AA12=1,Healthcare!Q12,NA())</f>
        <v>63</v>
      </c>
      <c r="AC12">
        <f>IF($AA12=1,Healthcare!C12,NA())</f>
        <v>37.700000000000003</v>
      </c>
      <c r="AD12">
        <f>IF($AA12=1,Healthcare!D12,NA())</f>
        <v>5.96</v>
      </c>
      <c r="AE12">
        <f>IF($AA12=1,Healthcare!M12,NA())</f>
        <v>48824.45</v>
      </c>
      <c r="AF12">
        <f t="shared" si="0"/>
        <v>63</v>
      </c>
      <c r="AG12">
        <f t="shared" si="1"/>
        <v>37.700000000000003</v>
      </c>
      <c r="AH12">
        <f t="shared" si="2"/>
        <v>63</v>
      </c>
      <c r="AI12">
        <f t="shared" si="3"/>
        <v>5.96</v>
      </c>
      <c r="AJ12">
        <f t="shared" si="4"/>
        <v>63</v>
      </c>
      <c r="AK12">
        <f t="shared" si="5"/>
        <v>48824.45</v>
      </c>
    </row>
    <row r="13" spans="1:37" x14ac:dyDescent="0.25">
      <c r="A13" s="59"/>
      <c r="B13" s="59"/>
      <c r="C13" s="59"/>
      <c r="D13" s="59"/>
      <c r="E13" s="59"/>
      <c r="F13" s="59"/>
      <c r="G13" s="59"/>
      <c r="H13" s="59"/>
      <c r="I13" s="59"/>
      <c r="J13" s="59"/>
      <c r="K13" s="59" t="s">
        <v>6049</v>
      </c>
      <c r="L13" s="68" cm="1">
        <f t="array" ref="L13">IFERROR(SUMPRODUCT($AA$2:$AA$2336,--(Healthcare!$J$2:$J$2336=$K13),--(Healthcare!$K$2:$K$2336=L$9),Healthcare!$M$2:$M$2336)/SUMPRODUCT($AA$2:$AA$2336,--(Healthcare!$J$2:$J$2336=$K13),--(Healthcare!$K$2:$K$2336=L$9)),"")</f>
        <v>15188.436595365418</v>
      </c>
      <c r="M13" s="68" cm="1">
        <f t="array" ref="M13">IFERROR(SUMPRODUCT($AA$2:$AA$2336,--(Healthcare!$J$2:$J$2336=$K13),--(Healthcare!$K$2:$K$2336=M$9),Healthcare!$M$2:$M$2336)/SUMPRODUCT($AA$2:$AA$2336,--(Healthcare!$J$2:$J$2336=$K13),--(Healthcare!$K$2:$K$2336=M$9)),"")</f>
        <v>15353.902236286915</v>
      </c>
      <c r="N13" s="68" cm="1">
        <f t="array" ref="N13">IFERROR(SUMPRODUCT($AA$2:$AA$2336,--(Healthcare!$J$2:$J$2336=$K13),--(Healthcare!$K$2:$K$2336=N$9),Healthcare!$M$2:$M$2336)/SUMPRODUCT($AA$2:$AA$2336,--(Healthcare!$J$2:$J$2336=$K13),--(Healthcare!$K$2:$K$2336=N$9)),"")</f>
        <v>19347.657352245849</v>
      </c>
      <c r="O13" s="59"/>
      <c r="P13" s="59" t="str">
        <f>'Healthcare Analysis'!A46</f>
        <v>R1014</v>
      </c>
      <c r="Q13" s="59" cm="1">
        <f t="array" ref="Q13">IFERROR(SUMPRODUCT($AA$2:$AA$2336,--(Healthcare!$P$2:$P$2336=$P13),--(Healthcare!$N$2:$N$2336=Q$9),Healthcare!$M$2:$M$2336)/SUMPRODUCT($AA$2:$AA$2336,--(Healthcare!$P$2:$P$2336=$P13),--(Healthcare!$N$2:$N$2336=Q$9)),"")</f>
        <v>13891.86</v>
      </c>
      <c r="R13" s="59" cm="1">
        <f t="array" ref="R13">IFERROR(SUMPRODUCT($AA$2:$AA$2336,--(Healthcare!$P$2:$P$2336=$P13),--(Healthcare!$N$2:$N$2336=R$9),Healthcare!$M$2:$M$2336)/SUMPRODUCT($AA$2:$AA$2336,--(Healthcare!$P$2:$P$2336=$P13),--(Healthcare!$N$2:$N$2336=R$9)),"")</f>
        <v>2395.17</v>
      </c>
      <c r="S13" s="59" cm="1">
        <f t="array" ref="S13">IFERROR(SUMPRODUCT($AA$2:$AA$2336,--(Healthcare!$P$2:$P$2336=$P13),--(Healthcare!$N$2:$N$2336=S$9),Healthcare!$M$2:$M$2336)/SUMPRODUCT($AA$2:$AA$2336,--(Healthcare!$P$2:$P$2336=$P13),--(Healthcare!$N$2:$N$2336=S$9)),"")</f>
        <v>16950.485000000001</v>
      </c>
      <c r="T13" s="59"/>
      <c r="U13" s="59"/>
      <c r="V13" s="59"/>
      <c r="W13" s="59"/>
      <c r="AA13">
        <f>SUBTOTAL(103,Healthcare!A13)</f>
        <v>1</v>
      </c>
      <c r="AB13">
        <f>IF($AA13=1,Healthcare!Q13,NA())</f>
        <v>57</v>
      </c>
      <c r="AC13">
        <f>IF($AA13=1,Healthcare!C13,NA())</f>
        <v>42.13</v>
      </c>
      <c r="AD13">
        <f>IF($AA13=1,Healthcare!D13,NA())</f>
        <v>11.9</v>
      </c>
      <c r="AE13">
        <f>IF($AA13=1,Healthcare!M13,NA())</f>
        <v>48675.519999999997</v>
      </c>
      <c r="AF13">
        <f t="shared" si="0"/>
        <v>57</v>
      </c>
      <c r="AG13">
        <f t="shared" si="1"/>
        <v>42.13</v>
      </c>
      <c r="AH13">
        <f t="shared" si="2"/>
        <v>57</v>
      </c>
      <c r="AI13">
        <f t="shared" si="3"/>
        <v>11.9</v>
      </c>
      <c r="AJ13">
        <f t="shared" si="4"/>
        <v>57</v>
      </c>
      <c r="AK13">
        <f t="shared" si="5"/>
        <v>48675.519999999997</v>
      </c>
    </row>
    <row r="14" spans="1:37" x14ac:dyDescent="0.25">
      <c r="A14" s="59"/>
      <c r="B14" s="59"/>
      <c r="C14" s="59"/>
      <c r="D14" s="59"/>
      <c r="E14" s="59"/>
      <c r="F14" s="59"/>
      <c r="G14" s="59"/>
      <c r="H14" s="59"/>
      <c r="I14" s="59"/>
      <c r="J14" s="59"/>
      <c r="K14" s="59"/>
      <c r="L14" s="59"/>
      <c r="M14" s="59"/>
      <c r="N14" s="59"/>
      <c r="O14" s="59"/>
      <c r="P14" s="59" t="str">
        <f>'Healthcare Analysis'!A47</f>
        <v>R1015</v>
      </c>
      <c r="Q14" s="59" cm="1">
        <f t="array" ref="Q14">IFERROR(SUMPRODUCT($AA$2:$AA$2336,--(Healthcare!$P$2:$P$2336=$P14),--(Healthcare!$N$2:$N$2336=Q$9),Healthcare!$M$2:$M$2336)/SUMPRODUCT($AA$2:$AA$2336,--(Healthcare!$P$2:$P$2336=$P14),--(Healthcare!$N$2:$N$2336=Q$9)),"")</f>
        <v>21523.52</v>
      </c>
      <c r="R14" s="59" cm="1">
        <f t="array" ref="R14">IFERROR(SUMPRODUCT($AA$2:$AA$2336,--(Healthcare!$P$2:$P$2336=$P14),--(Healthcare!$N$2:$N$2336=R$9),Healthcare!$M$2:$M$2336)/SUMPRODUCT($AA$2:$AA$2336,--(Healthcare!$P$2:$P$2336=$P14),--(Healthcare!$N$2:$N$2336=R$9)),"")</f>
        <v>15675.543333333329</v>
      </c>
      <c r="S14" s="59" cm="1">
        <f t="array" ref="S14">IFERROR(SUMPRODUCT($AA$2:$AA$2336,--(Healthcare!$P$2:$P$2336=$P14),--(Healthcare!$N$2:$N$2336=S$9),Healthcare!$M$2:$M$2336)/SUMPRODUCT($AA$2:$AA$2336,--(Healthcare!$P$2:$P$2336=$P14),--(Healthcare!$N$2:$N$2336=S$9)),"")</f>
        <v>7570.7550000000001</v>
      </c>
      <c r="T14" s="59"/>
      <c r="U14" s="59"/>
      <c r="V14" s="59"/>
      <c r="W14" s="59"/>
      <c r="AA14">
        <f>SUBTOTAL(103,Healthcare!A14)</f>
        <v>1</v>
      </c>
      <c r="AB14">
        <f>IF($AA14=1,Healthcare!Q14,NA())</f>
        <v>60</v>
      </c>
      <c r="AC14">
        <f>IF($AA14=1,Healthcare!C14,NA())</f>
        <v>40.92</v>
      </c>
      <c r="AD14">
        <f>IF($AA14=1,Healthcare!D14,NA())</f>
        <v>8.41</v>
      </c>
      <c r="AE14">
        <f>IF($AA14=1,Healthcare!M14,NA())</f>
        <v>48673.56</v>
      </c>
      <c r="AF14">
        <f t="shared" si="0"/>
        <v>60</v>
      </c>
      <c r="AG14">
        <f t="shared" si="1"/>
        <v>40.92</v>
      </c>
      <c r="AH14">
        <f t="shared" si="2"/>
        <v>60</v>
      </c>
      <c r="AI14">
        <f t="shared" si="3"/>
        <v>8.41</v>
      </c>
      <c r="AJ14">
        <f t="shared" si="4"/>
        <v>60</v>
      </c>
      <c r="AK14">
        <f t="shared" si="5"/>
        <v>48673.56</v>
      </c>
    </row>
    <row r="15" spans="1:37" x14ac:dyDescent="0.25">
      <c r="A15" s="59"/>
      <c r="B15" s="59"/>
      <c r="C15" s="59"/>
      <c r="D15" s="59"/>
      <c r="E15" s="59"/>
      <c r="F15" s="59"/>
      <c r="G15" s="59"/>
      <c r="H15" s="59"/>
      <c r="I15" s="59"/>
      <c r="J15" s="59"/>
      <c r="K15" s="59"/>
      <c r="L15" s="59"/>
      <c r="M15" s="59"/>
      <c r="N15" s="59"/>
      <c r="O15" s="59"/>
      <c r="P15" s="59" t="str">
        <f>'Healthcare Analysis'!A48</f>
        <v>R1016</v>
      </c>
      <c r="Q15" s="59" cm="1">
        <f t="array" ref="Q15">IFERROR(SUMPRODUCT($AA$2:$AA$2336,--(Healthcare!$P$2:$P$2336=$P15),--(Healthcare!$N$2:$N$2336=Q$9),Healthcare!$M$2:$M$2336)/SUMPRODUCT($AA$2:$AA$2336,--(Healthcare!$P$2:$P$2336=$P15),--(Healthcare!$N$2:$N$2336=Q$9)),"")</f>
        <v>39868.616250000006</v>
      </c>
      <c r="R15" s="59" cm="1">
        <f t="array" ref="R15">IFERROR(SUMPRODUCT($AA$2:$AA$2336,--(Healthcare!$P$2:$P$2336=$P15),--(Healthcare!$N$2:$N$2336=R$9),Healthcare!$M$2:$M$2336)/SUMPRODUCT($AA$2:$AA$2336,--(Healthcare!$P$2:$P$2336=$P15),--(Healthcare!$N$2:$N$2336=R$9)),"")</f>
        <v>16075.963333333331</v>
      </c>
      <c r="S15" s="59" cm="1">
        <f t="array" ref="S15">IFERROR(SUMPRODUCT($AA$2:$AA$2336,--(Healthcare!$P$2:$P$2336=$P15),--(Healthcare!$N$2:$N$2336=S$9),Healthcare!$M$2:$M$2336)/SUMPRODUCT($AA$2:$AA$2336,--(Healthcare!$P$2:$P$2336=$P15),--(Healthcare!$N$2:$N$2336=S$9)),"")</f>
        <v>8133.0084090909113</v>
      </c>
      <c r="T15" s="59"/>
      <c r="U15" s="59"/>
      <c r="V15" s="59"/>
      <c r="W15" s="59"/>
      <c r="AA15">
        <f>SUBTOTAL(103,Healthcare!A15)</f>
        <v>1</v>
      </c>
      <c r="AB15">
        <f>IF($AA15=1,Healthcare!Q15,NA())</f>
        <v>54</v>
      </c>
      <c r="AC15">
        <f>IF($AA15=1,Healthcare!C15,NA())</f>
        <v>40.564999999999998</v>
      </c>
      <c r="AD15">
        <f>IF($AA15=1,Healthcare!D15,NA())</f>
        <v>7.02</v>
      </c>
      <c r="AE15">
        <f>IF($AA15=1,Healthcare!M15,NA())</f>
        <v>48549.18</v>
      </c>
      <c r="AF15">
        <f t="shared" si="0"/>
        <v>54</v>
      </c>
      <c r="AG15">
        <f t="shared" si="1"/>
        <v>40.564999999999998</v>
      </c>
      <c r="AH15">
        <f t="shared" si="2"/>
        <v>54</v>
      </c>
      <c r="AI15">
        <f t="shared" si="3"/>
        <v>7.02</v>
      </c>
      <c r="AJ15">
        <f t="shared" si="4"/>
        <v>54</v>
      </c>
      <c r="AK15">
        <f t="shared" si="5"/>
        <v>48549.18</v>
      </c>
    </row>
    <row r="16" spans="1:37" x14ac:dyDescent="0.25">
      <c r="A16" s="59"/>
      <c r="B16" s="59"/>
      <c r="C16" s="59"/>
      <c r="D16" s="59"/>
      <c r="E16" s="59"/>
      <c r="F16" s="59"/>
      <c r="G16" s="59"/>
      <c r="H16" s="59"/>
      <c r="I16" s="59"/>
      <c r="J16" s="59"/>
      <c r="K16" s="59"/>
      <c r="L16" s="59"/>
      <c r="M16" s="59"/>
      <c r="N16" s="59"/>
      <c r="O16" s="59"/>
      <c r="P16" s="59" t="str">
        <f>'Healthcare Analysis'!A49</f>
        <v>R1017</v>
      </c>
      <c r="Q16" s="59" cm="1">
        <f t="array" ref="Q16">IFERROR(SUMPRODUCT($AA$2:$AA$2336,--(Healthcare!$P$2:$P$2336=$P16),--(Healthcare!$N$2:$N$2336=Q$9),Healthcare!$M$2:$M$2336)/SUMPRODUCT($AA$2:$AA$2336,--(Healthcare!$P$2:$P$2336=$P16),--(Healthcare!$N$2:$N$2336=Q$9)),"")</f>
        <v>34070.595714285715</v>
      </c>
      <c r="R16" s="59" cm="1">
        <f t="array" ref="R16">IFERROR(SUMPRODUCT($AA$2:$AA$2336,--(Healthcare!$P$2:$P$2336=$P16),--(Healthcare!$N$2:$N$2336=R$9),Healthcare!$M$2:$M$2336)/SUMPRODUCT($AA$2:$AA$2336,--(Healthcare!$P$2:$P$2336=$P16),--(Healthcare!$N$2:$N$2336=R$9)),"")</f>
        <v>11365.621874999999</v>
      </c>
      <c r="S16" s="59" cm="1">
        <f t="array" ref="S16">IFERROR(SUMPRODUCT($AA$2:$AA$2336,--(Healthcare!$P$2:$P$2336=$P16),--(Healthcare!$N$2:$N$2336=S$9),Healthcare!$M$2:$M$2336)/SUMPRODUCT($AA$2:$AA$2336,--(Healthcare!$P$2:$P$2336=$P16),--(Healthcare!$N$2:$N$2336=S$9)),"")</f>
        <v>8667.3661538461529</v>
      </c>
      <c r="T16" s="59"/>
      <c r="U16" s="59"/>
      <c r="V16" s="59"/>
      <c r="W16" s="59"/>
      <c r="AA16">
        <f>SUBTOTAL(103,Healthcare!A16)</f>
        <v>1</v>
      </c>
      <c r="AB16">
        <f>IF($AA16=1,Healthcare!Q16,NA())</f>
        <v>61</v>
      </c>
      <c r="AC16">
        <f>IF($AA16=1,Healthcare!C16,NA())</f>
        <v>36.384999999999998</v>
      </c>
      <c r="AD16">
        <f>IF($AA16=1,Healthcare!D16,NA())</f>
        <v>7.59</v>
      </c>
      <c r="AE16">
        <f>IF($AA16=1,Healthcare!M16,NA())</f>
        <v>48517.56</v>
      </c>
      <c r="AF16">
        <f t="shared" si="0"/>
        <v>61</v>
      </c>
      <c r="AG16">
        <f t="shared" si="1"/>
        <v>36.384999999999998</v>
      </c>
      <c r="AH16">
        <f t="shared" si="2"/>
        <v>61</v>
      </c>
      <c r="AI16">
        <f t="shared" si="3"/>
        <v>7.59</v>
      </c>
      <c r="AJ16">
        <f t="shared" si="4"/>
        <v>61</v>
      </c>
      <c r="AK16">
        <f t="shared" si="5"/>
        <v>48517.56</v>
      </c>
    </row>
    <row r="17" spans="1:37" x14ac:dyDescent="0.25">
      <c r="A17" s="59"/>
      <c r="B17" s="59"/>
      <c r="C17" s="59"/>
      <c r="D17" s="59"/>
      <c r="E17" s="59"/>
      <c r="F17" s="59"/>
      <c r="G17" s="59"/>
      <c r="H17" s="59"/>
      <c r="I17" s="59"/>
      <c r="J17" s="59"/>
      <c r="K17" s="59"/>
      <c r="L17" s="59"/>
      <c r="M17" s="59"/>
      <c r="N17" s="59"/>
      <c r="O17" s="59"/>
      <c r="P17" s="59" t="str">
        <f>'Healthcare Analysis'!A50</f>
        <v>R1018</v>
      </c>
      <c r="Q17" s="59" cm="1">
        <f t="array" ref="Q17">IFERROR(SUMPRODUCT($AA$2:$AA$2336,--(Healthcare!$P$2:$P$2336=$P17),--(Healthcare!$N$2:$N$2336=Q$9),Healthcare!$M$2:$M$2336)/SUMPRODUCT($AA$2:$AA$2336,--(Healthcare!$P$2:$P$2336=$P17),--(Healthcare!$N$2:$N$2336=Q$9)),"")</f>
        <v>33475.82</v>
      </c>
      <c r="R17" s="59" cm="1">
        <f t="array" ref="R17">IFERROR(SUMPRODUCT($AA$2:$AA$2336,--(Healthcare!$P$2:$P$2336=$P17),--(Healthcare!$N$2:$N$2336=R$9),Healthcare!$M$2:$M$2336)/SUMPRODUCT($AA$2:$AA$2336,--(Healthcare!$P$2:$P$2336=$P17),--(Healthcare!$N$2:$N$2336=R$9)),"")</f>
        <v>10139.553333333331</v>
      </c>
      <c r="S17" s="59" cm="1">
        <f t="array" ref="S17">IFERROR(SUMPRODUCT($AA$2:$AA$2336,--(Healthcare!$P$2:$P$2336=$P17),--(Healthcare!$N$2:$N$2336=S$9),Healthcare!$M$2:$M$2336)/SUMPRODUCT($AA$2:$AA$2336,--(Healthcare!$P$2:$P$2336=$P17),--(Healthcare!$N$2:$N$2336=S$9)),"")</f>
        <v>12570.970000000001</v>
      </c>
      <c r="T17" s="59"/>
      <c r="U17" s="59"/>
      <c r="V17" s="59"/>
      <c r="W17" s="59"/>
      <c r="AA17">
        <f>SUBTOTAL(103,Healthcare!A17)</f>
        <v>1</v>
      </c>
      <c r="AB17">
        <f>IF($AA17=1,Healthcare!Q17,NA())</f>
        <v>60</v>
      </c>
      <c r="AC17">
        <f>IF($AA17=1,Healthcare!C17,NA())</f>
        <v>39.9</v>
      </c>
      <c r="AD17">
        <f>IF($AA17=1,Healthcare!D17,NA())</f>
        <v>11.32</v>
      </c>
      <c r="AE17">
        <f>IF($AA17=1,Healthcare!M17,NA())</f>
        <v>48173.36</v>
      </c>
      <c r="AF17">
        <f t="shared" si="0"/>
        <v>60</v>
      </c>
      <c r="AG17">
        <f t="shared" si="1"/>
        <v>39.9</v>
      </c>
      <c r="AH17">
        <f t="shared" si="2"/>
        <v>60</v>
      </c>
      <c r="AI17">
        <f t="shared" si="3"/>
        <v>11.32</v>
      </c>
      <c r="AJ17">
        <f t="shared" si="4"/>
        <v>60</v>
      </c>
      <c r="AK17">
        <f t="shared" si="5"/>
        <v>48173.36</v>
      </c>
    </row>
    <row r="18" spans="1:37" x14ac:dyDescent="0.25">
      <c r="A18" s="59"/>
      <c r="B18" s="59"/>
      <c r="C18" s="59"/>
      <c r="D18" s="59"/>
      <c r="E18" s="59"/>
      <c r="F18" s="59"/>
      <c r="G18" s="59"/>
      <c r="H18" s="59"/>
      <c r="I18" s="59"/>
      <c r="J18" s="59"/>
      <c r="K18" s="59"/>
      <c r="L18" s="59"/>
      <c r="M18" s="59"/>
      <c r="N18" s="59"/>
      <c r="O18" s="59"/>
      <c r="P18" s="59" t="str">
        <f>'Healthcare Analysis'!A51</f>
        <v>R1019</v>
      </c>
      <c r="Q18" s="59" cm="1">
        <f t="array" ref="Q18">IFERROR(SUMPRODUCT($AA$2:$AA$2336,--(Healthcare!$P$2:$P$2336=$P18),--(Healthcare!$N$2:$N$2336=Q$9),Healthcare!$M$2:$M$2336)/SUMPRODUCT($AA$2:$AA$2336,--(Healthcare!$P$2:$P$2336=$P18),--(Healthcare!$N$2:$N$2336=Q$9)),"")</f>
        <v>27621.609999999997</v>
      </c>
      <c r="R18" s="59" cm="1">
        <f t="array" ref="R18">IFERROR(SUMPRODUCT($AA$2:$AA$2336,--(Healthcare!$P$2:$P$2336=$P18),--(Healthcare!$N$2:$N$2336=R$9),Healthcare!$M$2:$M$2336)/SUMPRODUCT($AA$2:$AA$2336,--(Healthcare!$P$2:$P$2336=$P18),--(Healthcare!$N$2:$N$2336=R$9)),"")</f>
        <v>8116.72</v>
      </c>
      <c r="S18" s="59" cm="1">
        <f t="array" ref="S18">IFERROR(SUMPRODUCT($AA$2:$AA$2336,--(Healthcare!$P$2:$P$2336=$P18),--(Healthcare!$N$2:$N$2336=S$9),Healthcare!$M$2:$M$2336)/SUMPRODUCT($AA$2:$AA$2336,--(Healthcare!$P$2:$P$2336=$P18),--(Healthcare!$N$2:$N$2336=S$9)),"")</f>
        <v>12706.975999999999</v>
      </c>
      <c r="T18" s="59"/>
      <c r="U18" s="59"/>
      <c r="V18" s="59"/>
      <c r="W18" s="59"/>
      <c r="AA18">
        <f>SUBTOTAL(103,Healthcare!A18)</f>
        <v>1</v>
      </c>
      <c r="AB18">
        <f>IF($AA18=1,Healthcare!Q18,NA())</f>
        <v>64</v>
      </c>
      <c r="AC18">
        <f>IF($AA18=1,Healthcare!C18,NA())</f>
        <v>33.799999999999997</v>
      </c>
      <c r="AD18">
        <f>IF($AA18=1,Healthcare!D18,NA())</f>
        <v>7.67</v>
      </c>
      <c r="AE18">
        <f>IF($AA18=1,Healthcare!M18,NA())</f>
        <v>47928.03</v>
      </c>
      <c r="AF18">
        <f t="shared" si="0"/>
        <v>64</v>
      </c>
      <c r="AG18">
        <f t="shared" si="1"/>
        <v>33.799999999999997</v>
      </c>
      <c r="AH18">
        <f t="shared" si="2"/>
        <v>64</v>
      </c>
      <c r="AI18">
        <f t="shared" si="3"/>
        <v>7.67</v>
      </c>
      <c r="AJ18">
        <f t="shared" si="4"/>
        <v>64</v>
      </c>
      <c r="AK18">
        <f t="shared" si="5"/>
        <v>47928.03</v>
      </c>
    </row>
    <row r="19" spans="1:37" x14ac:dyDescent="0.25">
      <c r="A19" s="59"/>
      <c r="B19" s="59"/>
      <c r="C19" s="59"/>
      <c r="D19" s="59"/>
      <c r="E19" s="59"/>
      <c r="F19" s="59"/>
      <c r="G19" s="59"/>
      <c r="H19" s="59"/>
      <c r="I19" s="59"/>
      <c r="J19" s="59"/>
      <c r="K19" s="59"/>
      <c r="L19" s="59"/>
      <c r="M19" s="59"/>
      <c r="N19" s="59"/>
      <c r="O19" s="59"/>
      <c r="P19" s="59" t="str">
        <f>'Healthcare Analysis'!A52</f>
        <v>R1020</v>
      </c>
      <c r="Q19" s="59" t="str" cm="1">
        <f t="array" ref="Q19">IFERROR(SUMPRODUCT($AA$2:$AA$2336,--(Healthcare!$P$2:$P$2336=$P19),--(Healthcare!$N$2:$N$2336=Q$9),Healthcare!$M$2:$M$2336)/SUMPRODUCT($AA$2:$AA$2336,--(Healthcare!$P$2:$P$2336=$P19),--(Healthcare!$N$2:$N$2336=Q$9)),"")</f>
        <v/>
      </c>
      <c r="R19" s="59" cm="1">
        <f t="array" ref="R19">IFERROR(SUMPRODUCT($AA$2:$AA$2336,--(Healthcare!$P$2:$P$2336=$P19),--(Healthcare!$N$2:$N$2336=R$9),Healthcare!$M$2:$M$2336)/SUMPRODUCT($AA$2:$AA$2336,--(Healthcare!$P$2:$P$2336=$P19),--(Healthcare!$N$2:$N$2336=R$9)),"")</f>
        <v>6760.543333333334</v>
      </c>
      <c r="S19" s="59" cm="1">
        <f t="array" ref="S19">IFERROR(SUMPRODUCT($AA$2:$AA$2336,--(Healthcare!$P$2:$P$2336=$P19),--(Healthcare!$N$2:$N$2336=S$9),Healthcare!$M$2:$M$2336)/SUMPRODUCT($AA$2:$AA$2336,--(Healthcare!$P$2:$P$2336=$P19),--(Healthcare!$N$2:$N$2336=S$9)),"")</f>
        <v>11716.453333333333</v>
      </c>
      <c r="T19" s="59"/>
      <c r="U19" s="59"/>
      <c r="V19" s="59"/>
      <c r="W19" s="59"/>
      <c r="AA19">
        <f>SUBTOTAL(103,Healthcare!A19)</f>
        <v>1</v>
      </c>
      <c r="AB19">
        <f>IF($AA19=1,Healthcare!Q19,NA())</f>
        <v>59</v>
      </c>
      <c r="AC19">
        <f>IF($AA19=1,Healthcare!C19,NA())</f>
        <v>36.765000000000001</v>
      </c>
      <c r="AD19">
        <f>IF($AA19=1,Healthcare!D19,NA())</f>
        <v>7.29</v>
      </c>
      <c r="AE19">
        <f>IF($AA19=1,Healthcare!M19,NA())</f>
        <v>47896.79</v>
      </c>
      <c r="AF19">
        <f t="shared" si="0"/>
        <v>59</v>
      </c>
      <c r="AG19">
        <f t="shared" si="1"/>
        <v>36.765000000000001</v>
      </c>
      <c r="AH19">
        <f t="shared" si="2"/>
        <v>59</v>
      </c>
      <c r="AI19">
        <f t="shared" si="3"/>
        <v>7.29</v>
      </c>
      <c r="AJ19">
        <f t="shared" si="4"/>
        <v>59</v>
      </c>
      <c r="AK19">
        <f t="shared" si="5"/>
        <v>47896.79</v>
      </c>
    </row>
    <row r="20" spans="1:37" x14ac:dyDescent="0.25">
      <c r="A20" s="59"/>
      <c r="B20" s="59"/>
      <c r="C20" s="59"/>
      <c r="D20" s="59"/>
      <c r="E20" s="59"/>
      <c r="F20" s="59"/>
      <c r="G20" s="59"/>
      <c r="H20" s="59"/>
      <c r="I20" s="59"/>
      <c r="J20" s="59"/>
      <c r="K20" s="59"/>
      <c r="L20" s="59"/>
      <c r="M20" s="59"/>
      <c r="N20" s="59"/>
      <c r="O20" s="59"/>
      <c r="P20" s="59" t="str">
        <f>'Healthcare Analysis'!A53</f>
        <v>R1021</v>
      </c>
      <c r="Q20" s="59" t="str" cm="1">
        <f t="array" ref="Q20">IFERROR(SUMPRODUCT($AA$2:$AA$2336,--(Healthcare!$P$2:$P$2336=$P20),--(Healthcare!$N$2:$N$2336=Q$9),Healthcare!$M$2:$M$2336)/SUMPRODUCT($AA$2:$AA$2336,--(Healthcare!$P$2:$P$2336=$P20),--(Healthcare!$N$2:$N$2336=Q$9)),"")</f>
        <v/>
      </c>
      <c r="R20" s="59" cm="1">
        <f t="array" ref="R20">IFERROR(SUMPRODUCT($AA$2:$AA$2336,--(Healthcare!$P$2:$P$2336=$P20),--(Healthcare!$N$2:$N$2336=R$9),Healthcare!$M$2:$M$2336)/SUMPRODUCT($AA$2:$AA$2336,--(Healthcare!$P$2:$P$2336=$P20),--(Healthcare!$N$2:$N$2336=R$9)),"")</f>
        <v>7668.1787234042558</v>
      </c>
      <c r="S20" s="59" cm="1">
        <f t="array" ref="S20">IFERROR(SUMPRODUCT($AA$2:$AA$2336,--(Healthcare!$P$2:$P$2336=$P20),--(Healthcare!$N$2:$N$2336=S$9),Healthcare!$M$2:$M$2336)/SUMPRODUCT($AA$2:$AA$2336,--(Healthcare!$P$2:$P$2336=$P20),--(Healthcare!$N$2:$N$2336=S$9)),"")</f>
        <v>11518.785652173914</v>
      </c>
      <c r="T20" s="59"/>
      <c r="U20" s="59"/>
      <c r="V20" s="59"/>
      <c r="W20" s="59"/>
      <c r="AA20">
        <f>SUBTOTAL(103,Healthcare!A20)</f>
        <v>1</v>
      </c>
      <c r="AB20">
        <f>IF($AA20=1,Healthcare!Q20,NA())</f>
        <v>58</v>
      </c>
      <c r="AC20">
        <f>IF($AA20=1,Healthcare!C20,NA())</f>
        <v>36.954999999999998</v>
      </c>
      <c r="AD20">
        <f>IF($AA20=1,Healthcare!D20,NA())</f>
        <v>4.72</v>
      </c>
      <c r="AE20">
        <f>IF($AA20=1,Healthcare!M20,NA())</f>
        <v>47496.49</v>
      </c>
      <c r="AF20">
        <f t="shared" si="0"/>
        <v>58</v>
      </c>
      <c r="AG20">
        <f t="shared" si="1"/>
        <v>36.954999999999998</v>
      </c>
      <c r="AH20">
        <f t="shared" si="2"/>
        <v>58</v>
      </c>
      <c r="AI20">
        <f t="shared" si="3"/>
        <v>4.72</v>
      </c>
      <c r="AJ20">
        <f t="shared" si="4"/>
        <v>58</v>
      </c>
      <c r="AK20">
        <f t="shared" si="5"/>
        <v>47496.49</v>
      </c>
    </row>
    <row r="21" spans="1:37" x14ac:dyDescent="0.25">
      <c r="A21" s="59"/>
      <c r="B21" s="59"/>
      <c r="C21" s="59"/>
      <c r="D21" s="59"/>
      <c r="E21" s="59"/>
      <c r="F21" s="59"/>
      <c r="G21" s="59"/>
      <c r="H21" s="59"/>
      <c r="I21" s="59"/>
      <c r="J21" s="59"/>
      <c r="K21" s="59"/>
      <c r="L21" s="59"/>
      <c r="M21" s="59"/>
      <c r="N21" s="59"/>
      <c r="O21" s="59"/>
      <c r="P21" s="59" t="str">
        <f>'Healthcare Analysis'!A54</f>
        <v>R1022</v>
      </c>
      <c r="Q21" s="59" t="str" cm="1">
        <f t="array" ref="Q21">IFERROR(SUMPRODUCT($AA$2:$AA$2336,--(Healthcare!$P$2:$P$2336=$P21),--(Healthcare!$N$2:$N$2336=Q$9),Healthcare!$M$2:$M$2336)/SUMPRODUCT($AA$2:$AA$2336,--(Healthcare!$P$2:$P$2336=$P21),--(Healthcare!$N$2:$N$2336=Q$9)),"")</f>
        <v/>
      </c>
      <c r="R21" s="59" cm="1">
        <f t="array" ref="R21">IFERROR(SUMPRODUCT($AA$2:$AA$2336,--(Healthcare!$P$2:$P$2336=$P21),--(Healthcare!$N$2:$N$2336=R$9),Healthcare!$M$2:$M$2336)/SUMPRODUCT($AA$2:$AA$2336,--(Healthcare!$P$2:$P$2336=$P21),--(Healthcare!$N$2:$N$2336=R$9)),"")</f>
        <v>10102.026666666667</v>
      </c>
      <c r="S21" s="59" cm="1">
        <f t="array" ref="S21">IFERROR(SUMPRODUCT($AA$2:$AA$2336,--(Healthcare!$P$2:$P$2336=$P21),--(Healthcare!$N$2:$N$2336=S$9),Healthcare!$M$2:$M$2336)/SUMPRODUCT($AA$2:$AA$2336,--(Healthcare!$P$2:$P$2336=$P21),--(Healthcare!$N$2:$N$2336=S$9)),"")</f>
        <v>11637.812000000002</v>
      </c>
      <c r="T21" s="59"/>
      <c r="U21" s="59"/>
      <c r="V21" s="59"/>
      <c r="W21" s="59"/>
      <c r="AA21">
        <f>SUBTOTAL(103,Healthcare!A21)</f>
        <v>1</v>
      </c>
      <c r="AB21">
        <f>IF($AA21=1,Healthcare!Q21,NA())</f>
        <v>51</v>
      </c>
      <c r="AC21">
        <f>IF($AA21=1,Healthcare!C21,NA())</f>
        <v>42.9</v>
      </c>
      <c r="AD21">
        <f>IF($AA21=1,Healthcare!D21,NA())</f>
        <v>11.41</v>
      </c>
      <c r="AE21">
        <f>IF($AA21=1,Healthcare!M21,NA())</f>
        <v>47462.89</v>
      </c>
      <c r="AF21">
        <f t="shared" si="0"/>
        <v>51</v>
      </c>
      <c r="AG21">
        <f t="shared" si="1"/>
        <v>42.9</v>
      </c>
      <c r="AH21">
        <f t="shared" si="2"/>
        <v>51</v>
      </c>
      <c r="AI21">
        <f t="shared" si="3"/>
        <v>11.41</v>
      </c>
      <c r="AJ21">
        <f t="shared" si="4"/>
        <v>51</v>
      </c>
      <c r="AK21">
        <f t="shared" si="5"/>
        <v>47462.89</v>
      </c>
    </row>
    <row r="22" spans="1:37" x14ac:dyDescent="0.25">
      <c r="A22" s="59"/>
      <c r="B22" s="59"/>
      <c r="C22" s="59"/>
      <c r="D22" s="59"/>
      <c r="E22" s="59"/>
      <c r="F22" s="59"/>
      <c r="G22" s="59"/>
      <c r="H22" s="59"/>
      <c r="I22" s="59"/>
      <c r="J22" s="59"/>
      <c r="K22" s="59"/>
      <c r="L22" s="59"/>
      <c r="M22" s="59"/>
      <c r="N22" s="59"/>
      <c r="O22" s="59"/>
      <c r="P22" s="59" t="str">
        <f>'Healthcare Analysis'!A55</f>
        <v>R1023</v>
      </c>
      <c r="Q22" s="59" cm="1">
        <f t="array" ref="Q22">IFERROR(SUMPRODUCT($AA$2:$AA$2336,--(Healthcare!$P$2:$P$2336=$P22),--(Healthcare!$N$2:$N$2336=Q$9),Healthcare!$M$2:$M$2336)/SUMPRODUCT($AA$2:$AA$2336,--(Healthcare!$P$2:$P$2336=$P22),--(Healthcare!$N$2:$N$2336=Q$9)),"")</f>
        <v>18261.7575</v>
      </c>
      <c r="R22" s="59" cm="1">
        <f t="array" ref="R22">IFERROR(SUMPRODUCT($AA$2:$AA$2336,--(Healthcare!$P$2:$P$2336=$P22),--(Healthcare!$N$2:$N$2336=R$9),Healthcare!$M$2:$M$2336)/SUMPRODUCT($AA$2:$AA$2336,--(Healthcare!$P$2:$P$2336=$P22),--(Healthcare!$N$2:$N$2336=R$9)),"")</f>
        <v>13457.094583333337</v>
      </c>
      <c r="S22" s="59" cm="1">
        <f t="array" ref="S22">IFERROR(SUMPRODUCT($AA$2:$AA$2336,--(Healthcare!$P$2:$P$2336=$P22),--(Healthcare!$N$2:$N$2336=S$9),Healthcare!$M$2:$M$2336)/SUMPRODUCT($AA$2:$AA$2336,--(Healthcare!$P$2:$P$2336=$P22),--(Healthcare!$N$2:$N$2336=S$9)),"")</f>
        <v>12785.637000000001</v>
      </c>
      <c r="T22" s="59"/>
      <c r="U22" s="59"/>
      <c r="V22" s="59"/>
      <c r="W22" s="59"/>
      <c r="AA22">
        <f>SUBTOTAL(103,Healthcare!A22)</f>
        <v>1</v>
      </c>
      <c r="AB22">
        <f>IF($AA22=1,Healthcare!Q22,NA())</f>
        <v>61</v>
      </c>
      <c r="AC22">
        <f>IF($AA22=1,Healthcare!C22,NA())</f>
        <v>36.299999999999997</v>
      </c>
      <c r="AD22">
        <f>IF($AA22=1,Healthcare!D22,NA())</f>
        <v>11.5</v>
      </c>
      <c r="AE22">
        <f>IF($AA22=1,Healthcare!M22,NA())</f>
        <v>47403.88</v>
      </c>
      <c r="AF22">
        <f t="shared" si="0"/>
        <v>61</v>
      </c>
      <c r="AG22">
        <f t="shared" si="1"/>
        <v>36.299999999999997</v>
      </c>
      <c r="AH22">
        <f t="shared" si="2"/>
        <v>61</v>
      </c>
      <c r="AI22">
        <f t="shared" si="3"/>
        <v>11.5</v>
      </c>
      <c r="AJ22">
        <f t="shared" si="4"/>
        <v>61</v>
      </c>
      <c r="AK22">
        <f t="shared" si="5"/>
        <v>47403.88</v>
      </c>
    </row>
    <row r="23" spans="1:37" x14ac:dyDescent="0.25">
      <c r="A23" s="59"/>
      <c r="B23" s="59"/>
      <c r="C23" s="59"/>
      <c r="D23" s="59"/>
      <c r="E23" s="59"/>
      <c r="F23" s="59"/>
      <c r="G23" s="59"/>
      <c r="H23" s="59"/>
      <c r="I23" s="59"/>
      <c r="J23" s="59"/>
      <c r="K23" s="59"/>
      <c r="L23" s="59"/>
      <c r="M23" s="59"/>
      <c r="N23" s="59"/>
      <c r="O23" s="59"/>
      <c r="P23" s="59" t="str">
        <f>'Healthcare Analysis'!A56</f>
        <v>R1024</v>
      </c>
      <c r="Q23" s="59" cm="1">
        <f t="array" ref="Q23">IFERROR(SUMPRODUCT($AA$2:$AA$2336,--(Healthcare!$P$2:$P$2336=$P23),--(Healthcare!$N$2:$N$2336=Q$9),Healthcare!$M$2:$M$2336)/SUMPRODUCT($AA$2:$AA$2336,--(Healthcare!$P$2:$P$2336=$P23),--(Healthcare!$N$2:$N$2336=Q$9)),"")</f>
        <v>32732.187142857143</v>
      </c>
      <c r="R23" s="59" cm="1">
        <f t="array" ref="R23">IFERROR(SUMPRODUCT($AA$2:$AA$2336,--(Healthcare!$P$2:$P$2336=$P23),--(Healthcare!$N$2:$N$2336=R$9),Healthcare!$M$2:$M$2336)/SUMPRODUCT($AA$2:$AA$2336,--(Healthcare!$P$2:$P$2336=$P23),--(Healthcare!$N$2:$N$2336=R$9)),"")</f>
        <v>10174.345999999996</v>
      </c>
      <c r="S23" s="59" cm="1">
        <f t="array" ref="S23">IFERROR(SUMPRODUCT($AA$2:$AA$2336,--(Healthcare!$P$2:$P$2336=$P23),--(Healthcare!$N$2:$N$2336=S$9),Healthcare!$M$2:$M$2336)/SUMPRODUCT($AA$2:$AA$2336,--(Healthcare!$P$2:$P$2336=$P23),--(Healthcare!$N$2:$N$2336=S$9)),"")</f>
        <v>13360.978888888887</v>
      </c>
      <c r="T23" s="59"/>
      <c r="U23" s="59"/>
      <c r="V23" s="59"/>
      <c r="W23" s="59"/>
      <c r="AA23">
        <f>SUBTOTAL(103,Healthcare!A23)</f>
        <v>1</v>
      </c>
      <c r="AB23">
        <f>IF($AA23=1,Healthcare!Q23,NA())</f>
        <v>63</v>
      </c>
      <c r="AC23">
        <f>IF($AA23=1,Healthcare!C23,NA())</f>
        <v>32.200000000000003</v>
      </c>
      <c r="AD23">
        <f>IF($AA23=1,Healthcare!D23,NA())</f>
        <v>6.22</v>
      </c>
      <c r="AE23">
        <f>IF($AA23=1,Healthcare!M23,NA())</f>
        <v>47305.31</v>
      </c>
      <c r="AF23">
        <f t="shared" si="0"/>
        <v>63</v>
      </c>
      <c r="AG23">
        <f t="shared" si="1"/>
        <v>32.200000000000003</v>
      </c>
      <c r="AH23">
        <f t="shared" si="2"/>
        <v>63</v>
      </c>
      <c r="AI23">
        <f t="shared" si="3"/>
        <v>6.22</v>
      </c>
      <c r="AJ23">
        <f t="shared" si="4"/>
        <v>63</v>
      </c>
      <c r="AK23">
        <f t="shared" si="5"/>
        <v>47305.31</v>
      </c>
    </row>
    <row r="24" spans="1:37" x14ac:dyDescent="0.25">
      <c r="A24" s="59"/>
      <c r="B24" s="59"/>
      <c r="C24" s="59"/>
      <c r="D24" s="59"/>
      <c r="E24" s="59"/>
      <c r="F24" s="59"/>
      <c r="G24" s="59"/>
      <c r="H24" s="59"/>
      <c r="I24" s="59"/>
      <c r="J24" s="59"/>
      <c r="K24" s="59"/>
      <c r="L24" s="59"/>
      <c r="M24" s="59"/>
      <c r="N24" s="59"/>
      <c r="O24" s="59"/>
      <c r="P24" s="59" t="str">
        <f>'Healthcare Analysis'!A57</f>
        <v>R1025</v>
      </c>
      <c r="Q24" s="59" t="str" cm="1">
        <f t="array" ref="Q24">IFERROR(SUMPRODUCT($AA$2:$AA$2336,--(Healthcare!$P$2:$P$2336=$P24),--(Healthcare!$N$2:$N$2336=Q$9),Healthcare!$M$2:$M$2336)/SUMPRODUCT($AA$2:$AA$2336,--(Healthcare!$P$2:$P$2336=$P24),--(Healthcare!$N$2:$N$2336=Q$9)),"")</f>
        <v/>
      </c>
      <c r="R24" s="59" cm="1">
        <f t="array" ref="R24">IFERROR(SUMPRODUCT($AA$2:$AA$2336,--(Healthcare!$P$2:$P$2336=$P24),--(Healthcare!$N$2:$N$2336=R$9),Healthcare!$M$2:$M$2336)/SUMPRODUCT($AA$2:$AA$2336,--(Healthcare!$P$2:$P$2336=$P24),--(Healthcare!$N$2:$N$2336=R$9)),"")</f>
        <v>6886.0368421052626</v>
      </c>
      <c r="S24" s="59" cm="1">
        <f t="array" ref="S24">IFERROR(SUMPRODUCT($AA$2:$AA$2336,--(Healthcare!$P$2:$P$2336=$P24),--(Healthcare!$N$2:$N$2336=S$9),Healthcare!$M$2:$M$2336)/SUMPRODUCT($AA$2:$AA$2336,--(Healthcare!$P$2:$P$2336=$P24),--(Healthcare!$N$2:$N$2336=S$9)),"")</f>
        <v>10510.31380952381</v>
      </c>
      <c r="T24" s="59"/>
      <c r="U24" s="59"/>
      <c r="V24" s="59"/>
      <c r="W24" s="59"/>
      <c r="AA24">
        <f>SUBTOTAL(103,Healthcare!A24)</f>
        <v>1</v>
      </c>
      <c r="AB24">
        <f>IF($AA24=1,Healthcare!Q24,NA())</f>
        <v>64</v>
      </c>
      <c r="AC24">
        <f>IF($AA24=1,Healthcare!C24,NA())</f>
        <v>31.3</v>
      </c>
      <c r="AD24">
        <f>IF($AA24=1,Healthcare!D24,NA())</f>
        <v>11.38</v>
      </c>
      <c r="AE24">
        <f>IF($AA24=1,Healthcare!M24,NA())</f>
        <v>47291.06</v>
      </c>
      <c r="AF24">
        <f t="shared" si="0"/>
        <v>64</v>
      </c>
      <c r="AG24">
        <f t="shared" si="1"/>
        <v>31.3</v>
      </c>
      <c r="AH24">
        <f t="shared" si="2"/>
        <v>64</v>
      </c>
      <c r="AI24">
        <f t="shared" si="3"/>
        <v>11.38</v>
      </c>
      <c r="AJ24">
        <f t="shared" si="4"/>
        <v>64</v>
      </c>
      <c r="AK24">
        <f t="shared" si="5"/>
        <v>47291.06</v>
      </c>
    </row>
    <row r="25" spans="1:37" x14ac:dyDescent="0.25">
      <c r="A25" s="59"/>
      <c r="B25" s="59"/>
      <c r="C25" s="59"/>
      <c r="D25" s="59"/>
      <c r="E25" s="59"/>
      <c r="F25" s="59"/>
      <c r="G25" s="59"/>
      <c r="H25" s="59"/>
      <c r="I25" s="59"/>
      <c r="J25" s="59"/>
      <c r="K25" s="59"/>
      <c r="L25" s="59"/>
      <c r="M25" s="59"/>
      <c r="N25" s="59"/>
      <c r="O25" s="59"/>
      <c r="P25" s="59" t="str">
        <f>'Healthcare Analysis'!A58</f>
        <v>R1026</v>
      </c>
      <c r="Q25" s="59" cm="1">
        <f t="array" ref="Q25">IFERROR(SUMPRODUCT($AA$2:$AA$2336,--(Healthcare!$P$2:$P$2336=$P25),--(Healthcare!$N$2:$N$2336=Q$9),Healthcare!$M$2:$M$2336)/SUMPRODUCT($AA$2:$AA$2336,--(Healthcare!$P$2:$P$2336=$P25),--(Healthcare!$N$2:$N$2336=Q$9)),"")</f>
        <v>18709.798000000003</v>
      </c>
      <c r="R25" s="59" cm="1">
        <f t="array" ref="R25">IFERROR(SUMPRODUCT($AA$2:$AA$2336,--(Healthcare!$P$2:$P$2336=$P25),--(Healthcare!$N$2:$N$2336=R$9),Healthcare!$M$2:$M$2336)/SUMPRODUCT($AA$2:$AA$2336,--(Healthcare!$P$2:$P$2336=$P25),--(Healthcare!$N$2:$N$2336=R$9)),"")</f>
        <v>11919.607857142853</v>
      </c>
      <c r="S25" s="59" cm="1">
        <f t="array" ref="S25">IFERROR(SUMPRODUCT($AA$2:$AA$2336,--(Healthcare!$P$2:$P$2336=$P25),--(Healthcare!$N$2:$N$2336=S$9),Healthcare!$M$2:$M$2336)/SUMPRODUCT($AA$2:$AA$2336,--(Healthcare!$P$2:$P$2336=$P25),--(Healthcare!$N$2:$N$2336=S$9)),"")</f>
        <v>12296.779729729731</v>
      </c>
      <c r="T25" s="59"/>
      <c r="U25" s="59"/>
      <c r="V25" s="59"/>
      <c r="W25" s="59"/>
      <c r="AA25">
        <f>SUBTOTAL(103,Healthcare!A25)</f>
        <v>1</v>
      </c>
      <c r="AB25">
        <f>IF($AA25=1,Healthcare!Q25,NA())</f>
        <v>52</v>
      </c>
      <c r="AC25">
        <f>IF($AA25=1,Healthcare!C25,NA())</f>
        <v>41.8</v>
      </c>
      <c r="AD25">
        <f>IF($AA25=1,Healthcare!D25,NA())</f>
        <v>7.89</v>
      </c>
      <c r="AE25">
        <f>IF($AA25=1,Healthcare!M25,NA())</f>
        <v>47269.85</v>
      </c>
      <c r="AF25">
        <f t="shared" si="0"/>
        <v>52</v>
      </c>
      <c r="AG25">
        <f t="shared" si="1"/>
        <v>41.8</v>
      </c>
      <c r="AH25">
        <f t="shared" si="2"/>
        <v>52</v>
      </c>
      <c r="AI25">
        <f t="shared" si="3"/>
        <v>7.89</v>
      </c>
      <c r="AJ25">
        <f t="shared" si="4"/>
        <v>52</v>
      </c>
      <c r="AK25">
        <f t="shared" si="5"/>
        <v>47269.85</v>
      </c>
    </row>
    <row r="26" spans="1:37" x14ac:dyDescent="0.25">
      <c r="A26" s="59"/>
      <c r="B26" s="59"/>
      <c r="C26" s="59"/>
      <c r="D26" s="59"/>
      <c r="E26" s="59"/>
      <c r="F26" s="59"/>
      <c r="G26" s="59"/>
      <c r="H26" s="59"/>
      <c r="I26" s="59"/>
      <c r="J26" s="59"/>
      <c r="K26" s="59"/>
      <c r="L26" s="59"/>
      <c r="M26" s="59"/>
      <c r="N26" s="59"/>
      <c r="O26" s="59"/>
      <c r="P26" s="59"/>
      <c r="Q26" s="59"/>
      <c r="R26" s="59"/>
      <c r="S26" s="59"/>
      <c r="T26" s="59"/>
      <c r="U26" s="59"/>
      <c r="V26" s="59"/>
      <c r="W26" s="59"/>
      <c r="AA26">
        <f>SUBTOTAL(103,Healthcare!A26)</f>
        <v>1</v>
      </c>
      <c r="AB26">
        <f>IF($AA26=1,Healthcare!Q26,NA())</f>
        <v>63</v>
      </c>
      <c r="AC26">
        <f>IF($AA26=1,Healthcare!C26,NA())</f>
        <v>35.090000000000003</v>
      </c>
      <c r="AD26">
        <f>IF($AA26=1,Healthcare!D26,NA())</f>
        <v>4.38</v>
      </c>
      <c r="AE26">
        <f>IF($AA26=1,Healthcare!M26,NA())</f>
        <v>47055.53</v>
      </c>
      <c r="AF26">
        <f t="shared" si="0"/>
        <v>63</v>
      </c>
      <c r="AG26">
        <f t="shared" si="1"/>
        <v>35.090000000000003</v>
      </c>
      <c r="AH26">
        <f t="shared" si="2"/>
        <v>63</v>
      </c>
      <c r="AI26">
        <f t="shared" si="3"/>
        <v>4.38</v>
      </c>
      <c r="AJ26">
        <f t="shared" si="4"/>
        <v>63</v>
      </c>
      <c r="AK26">
        <f t="shared" si="5"/>
        <v>47055.53</v>
      </c>
    </row>
    <row r="27" spans="1:37" x14ac:dyDescent="0.25">
      <c r="A27" s="59"/>
      <c r="B27" s="59"/>
      <c r="C27" s="59"/>
      <c r="D27" s="59"/>
      <c r="E27" s="59"/>
      <c r="F27" s="59"/>
      <c r="G27" s="59"/>
      <c r="H27" s="59"/>
      <c r="I27" s="59"/>
      <c r="J27" s="59"/>
      <c r="K27" s="59"/>
      <c r="L27" s="59"/>
      <c r="M27" s="59"/>
      <c r="N27" s="59"/>
      <c r="O27" s="59"/>
      <c r="P27" s="59"/>
      <c r="Q27" s="59"/>
      <c r="R27" s="59"/>
      <c r="S27" s="59"/>
      <c r="T27" s="59"/>
      <c r="U27" s="59"/>
      <c r="V27" s="59"/>
      <c r="W27" s="59"/>
      <c r="AA27">
        <f>SUBTOTAL(103,Healthcare!A27)</f>
        <v>1</v>
      </c>
      <c r="AB27">
        <f>IF($AA27=1,Healthcare!Q27,NA())</f>
        <v>64</v>
      </c>
      <c r="AC27">
        <f>IF($AA27=1,Healthcare!C27,NA())</f>
        <v>33.880000000000003</v>
      </c>
      <c r="AD27">
        <f>IF($AA27=1,Healthcare!D27,NA())</f>
        <v>7.01</v>
      </c>
      <c r="AE27">
        <f>IF($AA27=1,Healthcare!M27,NA())</f>
        <v>46889.26</v>
      </c>
      <c r="AF27">
        <f t="shared" si="0"/>
        <v>64</v>
      </c>
      <c r="AG27">
        <f t="shared" si="1"/>
        <v>33.880000000000003</v>
      </c>
      <c r="AH27">
        <f t="shared" si="2"/>
        <v>64</v>
      </c>
      <c r="AI27">
        <f t="shared" si="3"/>
        <v>7.01</v>
      </c>
      <c r="AJ27">
        <f t="shared" si="4"/>
        <v>64</v>
      </c>
      <c r="AK27">
        <f t="shared" si="5"/>
        <v>46889.26</v>
      </c>
    </row>
    <row r="28" spans="1:37" x14ac:dyDescent="0.25">
      <c r="A28" s="59"/>
      <c r="B28" s="59"/>
      <c r="C28" s="59"/>
      <c r="D28" s="59"/>
      <c r="E28" s="59"/>
      <c r="F28" s="59"/>
      <c r="G28" s="59"/>
      <c r="H28" s="59"/>
      <c r="I28" s="59"/>
      <c r="J28" s="59"/>
      <c r="K28" s="59"/>
      <c r="L28" s="59"/>
      <c r="M28" s="59"/>
      <c r="N28" s="59"/>
      <c r="O28" s="59"/>
      <c r="P28" s="59"/>
      <c r="Q28" s="59"/>
      <c r="R28" s="59"/>
      <c r="S28" s="59"/>
      <c r="T28" s="59"/>
      <c r="U28" s="59"/>
      <c r="V28" s="59"/>
      <c r="W28" s="59"/>
      <c r="AA28">
        <f>SUBTOTAL(103,Healthcare!A28)</f>
        <v>1</v>
      </c>
      <c r="AB28">
        <f>IF($AA28=1,Healthcare!Q28,NA())</f>
        <v>62</v>
      </c>
      <c r="AC28">
        <f>IF($AA28=1,Healthcare!C28,NA())</f>
        <v>30.875</v>
      </c>
      <c r="AD28">
        <f>IF($AA28=1,Healthcare!D28,NA())</f>
        <v>11.88</v>
      </c>
      <c r="AE28">
        <f>IF($AA28=1,Healthcare!M28,NA())</f>
        <v>46718.16</v>
      </c>
      <c r="AF28">
        <f t="shared" si="0"/>
        <v>62</v>
      </c>
      <c r="AG28">
        <f t="shared" si="1"/>
        <v>30.875</v>
      </c>
      <c r="AH28">
        <f t="shared" si="2"/>
        <v>62</v>
      </c>
      <c r="AI28">
        <f t="shared" si="3"/>
        <v>11.88</v>
      </c>
      <c r="AJ28">
        <f t="shared" si="4"/>
        <v>62</v>
      </c>
      <c r="AK28">
        <f t="shared" si="5"/>
        <v>46718.16</v>
      </c>
    </row>
    <row r="29" spans="1:37" x14ac:dyDescent="0.25">
      <c r="A29" s="59"/>
      <c r="B29" s="59"/>
      <c r="C29" s="59"/>
      <c r="D29" s="59"/>
      <c r="E29" s="59"/>
      <c r="F29" s="59"/>
      <c r="G29" s="59"/>
      <c r="H29" s="59"/>
      <c r="I29" s="59"/>
      <c r="J29" s="59"/>
      <c r="K29" s="59"/>
      <c r="L29" s="59"/>
      <c r="M29" s="59"/>
      <c r="N29" s="59"/>
      <c r="O29" s="59"/>
      <c r="P29" s="59"/>
      <c r="Q29" s="59"/>
      <c r="R29" s="59"/>
      <c r="S29" s="59"/>
      <c r="T29" s="59"/>
      <c r="U29" s="59"/>
      <c r="V29" s="59"/>
      <c r="W29" s="59"/>
      <c r="AA29">
        <f>SUBTOTAL(103,Healthcare!A29)</f>
        <v>1</v>
      </c>
      <c r="AB29">
        <f>IF($AA29=1,Healthcare!Q29,NA())</f>
        <v>53</v>
      </c>
      <c r="AC29">
        <f>IF($AA29=1,Healthcare!C29,NA())</f>
        <v>36.86</v>
      </c>
      <c r="AD29">
        <f>IF($AA29=1,Healthcare!D29,NA())</f>
        <v>5.19</v>
      </c>
      <c r="AE29">
        <f>IF($AA29=1,Healthcare!M29,NA())</f>
        <v>46661.440000000002</v>
      </c>
      <c r="AF29">
        <f t="shared" si="0"/>
        <v>53</v>
      </c>
      <c r="AG29">
        <f t="shared" si="1"/>
        <v>36.86</v>
      </c>
      <c r="AH29">
        <f t="shared" si="2"/>
        <v>53</v>
      </c>
      <c r="AI29">
        <f t="shared" si="3"/>
        <v>5.19</v>
      </c>
      <c r="AJ29">
        <f t="shared" si="4"/>
        <v>53</v>
      </c>
      <c r="AK29">
        <f t="shared" si="5"/>
        <v>46661.440000000002</v>
      </c>
    </row>
    <row r="30" spans="1:37" x14ac:dyDescent="0.25">
      <c r="A30" s="59"/>
      <c r="B30" s="59"/>
      <c r="C30" s="59"/>
      <c r="D30" s="59"/>
      <c r="E30" s="59"/>
      <c r="F30" s="59"/>
      <c r="G30" s="59"/>
      <c r="H30" s="59"/>
      <c r="I30" s="59"/>
      <c r="J30" s="59"/>
      <c r="K30" s="59"/>
      <c r="L30" s="59"/>
      <c r="M30" s="59"/>
      <c r="N30" s="59"/>
      <c r="O30" s="59"/>
      <c r="P30" s="59"/>
      <c r="Q30" s="59"/>
      <c r="R30" s="59"/>
      <c r="S30" s="59"/>
      <c r="T30" s="59"/>
      <c r="U30" s="59"/>
      <c r="V30" s="59"/>
      <c r="W30" s="59"/>
      <c r="AA30">
        <f>SUBTOTAL(103,Healthcare!A30)</f>
        <v>1</v>
      </c>
      <c r="AB30">
        <f>IF($AA30=1,Healthcare!Q30,NA())</f>
        <v>61</v>
      </c>
      <c r="AC30">
        <f>IF($AA30=1,Healthcare!C30,NA())</f>
        <v>35.86</v>
      </c>
      <c r="AD30">
        <f>IF($AA30=1,Healthcare!D30,NA())</f>
        <v>6.74</v>
      </c>
      <c r="AE30">
        <f>IF($AA30=1,Healthcare!M30,NA())</f>
        <v>46599.11</v>
      </c>
      <c r="AF30">
        <f t="shared" si="0"/>
        <v>61</v>
      </c>
      <c r="AG30">
        <f t="shared" si="1"/>
        <v>35.86</v>
      </c>
      <c r="AH30">
        <f t="shared" si="2"/>
        <v>61</v>
      </c>
      <c r="AI30">
        <f t="shared" si="3"/>
        <v>6.74</v>
      </c>
      <c r="AJ30">
        <f t="shared" si="4"/>
        <v>61</v>
      </c>
      <c r="AK30">
        <f t="shared" si="5"/>
        <v>46599.11</v>
      </c>
    </row>
    <row r="31" spans="1:37" x14ac:dyDescent="0.25">
      <c r="A31" s="59"/>
      <c r="B31" s="59"/>
      <c r="C31" s="59"/>
      <c r="D31" s="59"/>
      <c r="E31" s="59"/>
      <c r="F31" s="59"/>
      <c r="G31" s="59"/>
      <c r="H31" s="59"/>
      <c r="I31" s="59"/>
      <c r="J31" s="59"/>
      <c r="K31" s="59"/>
      <c r="L31" s="59"/>
      <c r="M31" s="59"/>
      <c r="N31" s="59"/>
      <c r="O31" s="59"/>
      <c r="P31" s="59"/>
      <c r="Q31" s="59"/>
      <c r="R31" s="59"/>
      <c r="S31" s="59"/>
      <c r="T31" s="59"/>
      <c r="U31" s="59"/>
      <c r="V31" s="59"/>
      <c r="W31" s="59"/>
      <c r="AA31">
        <f>SUBTOTAL(103,Healthcare!A31)</f>
        <v>1</v>
      </c>
      <c r="AB31">
        <f>IF($AA31=1,Healthcare!Q31,NA())</f>
        <v>51</v>
      </c>
      <c r="AC31">
        <f>IF($AA31=1,Healthcare!C31,NA())</f>
        <v>37.049999999999997</v>
      </c>
      <c r="AD31">
        <f>IF($AA31=1,Healthcare!D31,NA())</f>
        <v>8.44</v>
      </c>
      <c r="AE31">
        <f>IF($AA31=1,Healthcare!M31,NA())</f>
        <v>46255.11</v>
      </c>
      <c r="AF31">
        <f t="shared" si="0"/>
        <v>51</v>
      </c>
      <c r="AG31">
        <f t="shared" si="1"/>
        <v>37.049999999999997</v>
      </c>
      <c r="AH31">
        <f t="shared" si="2"/>
        <v>51</v>
      </c>
      <c r="AI31">
        <f t="shared" si="3"/>
        <v>8.44</v>
      </c>
      <c r="AJ31">
        <f t="shared" si="4"/>
        <v>51</v>
      </c>
      <c r="AK31">
        <f t="shared" si="5"/>
        <v>46255.11</v>
      </c>
    </row>
    <row r="32" spans="1:37" x14ac:dyDescent="0.25">
      <c r="A32" s="59"/>
      <c r="B32" s="59"/>
      <c r="C32" s="59"/>
      <c r="D32" s="59"/>
      <c r="E32" s="59"/>
      <c r="F32" s="59"/>
      <c r="G32" s="59"/>
      <c r="H32" s="59"/>
      <c r="I32" s="59"/>
      <c r="J32" s="59"/>
      <c r="K32" s="59"/>
      <c r="L32" s="59"/>
      <c r="M32" s="59"/>
      <c r="N32" s="59"/>
      <c r="O32" s="59"/>
      <c r="P32" s="59"/>
      <c r="Q32" s="59"/>
      <c r="R32" s="59"/>
      <c r="S32" s="59"/>
      <c r="T32" s="59"/>
      <c r="U32" s="59"/>
      <c r="V32" s="59"/>
      <c r="W32" s="59"/>
      <c r="AA32">
        <f>SUBTOTAL(103,Healthcare!A32)</f>
        <v>1</v>
      </c>
      <c r="AB32">
        <f>IF($AA32=1,Healthcare!Q32,NA())</f>
        <v>44</v>
      </c>
      <c r="AC32">
        <f>IF($AA32=1,Healthcare!C32,NA())</f>
        <v>43.89</v>
      </c>
      <c r="AD32">
        <f>IF($AA32=1,Healthcare!D32,NA())</f>
        <v>8.7100000000000009</v>
      </c>
      <c r="AE32">
        <f>IF($AA32=1,Healthcare!M32,NA())</f>
        <v>46200.99</v>
      </c>
      <c r="AF32">
        <f t="shared" si="0"/>
        <v>44</v>
      </c>
      <c r="AG32">
        <f t="shared" si="1"/>
        <v>43.89</v>
      </c>
      <c r="AH32">
        <f t="shared" si="2"/>
        <v>44</v>
      </c>
      <c r="AI32">
        <f t="shared" si="3"/>
        <v>8.7100000000000009</v>
      </c>
      <c r="AJ32">
        <f t="shared" si="4"/>
        <v>44</v>
      </c>
      <c r="AK32">
        <f t="shared" si="5"/>
        <v>46200.99</v>
      </c>
    </row>
    <row r="33" spans="1:37" x14ac:dyDescent="0.25">
      <c r="A33" s="59"/>
      <c r="B33" s="59"/>
      <c r="C33" s="59"/>
      <c r="D33" s="59"/>
      <c r="E33" s="59"/>
      <c r="F33" s="59"/>
      <c r="G33" s="59"/>
      <c r="H33" s="59"/>
      <c r="I33" s="59"/>
      <c r="J33" s="59"/>
      <c r="K33" s="59"/>
      <c r="L33" s="59"/>
      <c r="M33" s="59"/>
      <c r="N33" s="59"/>
      <c r="O33" s="59"/>
      <c r="P33" s="59"/>
      <c r="Q33" s="59"/>
      <c r="R33" s="59"/>
      <c r="S33" s="59"/>
      <c r="T33" s="59"/>
      <c r="U33" s="59"/>
      <c r="V33" s="59"/>
      <c r="W33" s="59"/>
      <c r="AA33">
        <f>SUBTOTAL(103,Healthcare!A33)</f>
        <v>1</v>
      </c>
      <c r="AB33">
        <f>IF($AA33=1,Healthcare!Q33,NA())</f>
        <v>46</v>
      </c>
      <c r="AC33">
        <f>IF($AA33=1,Healthcare!C33,NA())</f>
        <v>42.35</v>
      </c>
      <c r="AD33">
        <f>IF($AA33=1,Healthcare!D33,NA())</f>
        <v>5.08</v>
      </c>
      <c r="AE33">
        <f>IF($AA33=1,Healthcare!M33,NA())</f>
        <v>46151.12</v>
      </c>
      <c r="AF33">
        <f t="shared" si="0"/>
        <v>46</v>
      </c>
      <c r="AG33">
        <f t="shared" si="1"/>
        <v>42.35</v>
      </c>
      <c r="AH33">
        <f t="shared" si="2"/>
        <v>46</v>
      </c>
      <c r="AI33">
        <f t="shared" si="3"/>
        <v>5.08</v>
      </c>
      <c r="AJ33">
        <f t="shared" si="4"/>
        <v>46</v>
      </c>
      <c r="AK33">
        <f t="shared" si="5"/>
        <v>46151.12</v>
      </c>
    </row>
    <row r="34" spans="1:37" x14ac:dyDescent="0.25">
      <c r="A34" s="59"/>
      <c r="B34" s="59"/>
      <c r="C34" s="59"/>
      <c r="D34" s="59"/>
      <c r="E34" s="59"/>
      <c r="F34" s="59"/>
      <c r="G34" s="59"/>
      <c r="H34" s="59"/>
      <c r="I34" s="59"/>
      <c r="J34" s="59"/>
      <c r="K34" s="59"/>
      <c r="L34" s="59"/>
      <c r="M34" s="59"/>
      <c r="N34" s="59"/>
      <c r="O34" s="59"/>
      <c r="P34" s="59"/>
      <c r="Q34" s="59"/>
      <c r="R34" s="59"/>
      <c r="S34" s="59"/>
      <c r="T34" s="59"/>
      <c r="U34" s="59"/>
      <c r="V34" s="59"/>
      <c r="W34" s="59"/>
      <c r="AA34">
        <f>SUBTOTAL(103,Healthcare!A34)</f>
        <v>1</v>
      </c>
      <c r="AB34">
        <f>IF($AA34=1,Healthcare!Q34,NA())</f>
        <v>60</v>
      </c>
      <c r="AC34">
        <f>IF($AA34=1,Healthcare!C34,NA())</f>
        <v>31.35</v>
      </c>
      <c r="AD34">
        <f>IF($AA34=1,Healthcare!D34,NA())</f>
        <v>6.86</v>
      </c>
      <c r="AE34">
        <f>IF($AA34=1,Healthcare!M34,NA())</f>
        <v>46130.53</v>
      </c>
      <c r="AF34">
        <f t="shared" si="0"/>
        <v>60</v>
      </c>
      <c r="AG34">
        <f t="shared" si="1"/>
        <v>31.35</v>
      </c>
      <c r="AH34">
        <f t="shared" si="2"/>
        <v>60</v>
      </c>
      <c r="AI34">
        <f t="shared" si="3"/>
        <v>6.86</v>
      </c>
      <c r="AJ34">
        <f t="shared" si="4"/>
        <v>60</v>
      </c>
      <c r="AK34">
        <f t="shared" si="5"/>
        <v>46130.53</v>
      </c>
    </row>
    <row r="35" spans="1:37" x14ac:dyDescent="0.25">
      <c r="A35" s="59"/>
      <c r="B35" s="59"/>
      <c r="C35" s="59"/>
      <c r="D35" s="59"/>
      <c r="E35" s="59"/>
      <c r="F35" s="59"/>
      <c r="G35" s="59"/>
      <c r="H35" s="59"/>
      <c r="I35" s="59"/>
      <c r="J35" s="59"/>
      <c r="K35" s="59"/>
      <c r="L35" s="59"/>
      <c r="M35" s="59"/>
      <c r="N35" s="59"/>
      <c r="O35" s="59"/>
      <c r="P35" s="59"/>
      <c r="Q35" s="59"/>
      <c r="R35" s="59"/>
      <c r="S35" s="59"/>
      <c r="T35" s="59"/>
      <c r="U35" s="59"/>
      <c r="V35" s="59"/>
      <c r="W35" s="59"/>
      <c r="AA35">
        <f>SUBTOTAL(103,Healthcare!A35)</f>
        <v>1</v>
      </c>
      <c r="AB35">
        <f>IF($AA35=1,Healthcare!Q35,NA())</f>
        <v>37</v>
      </c>
      <c r="AC35">
        <f>IF($AA35=1,Healthcare!C35,NA())</f>
        <v>47.6</v>
      </c>
      <c r="AD35">
        <f>IF($AA35=1,Healthcare!D35,NA())</f>
        <v>5.95</v>
      </c>
      <c r="AE35">
        <f>IF($AA35=1,Healthcare!M35,NA())</f>
        <v>46113.51</v>
      </c>
      <c r="AF35">
        <f t="shared" si="0"/>
        <v>37</v>
      </c>
      <c r="AG35">
        <f t="shared" si="1"/>
        <v>47.6</v>
      </c>
      <c r="AH35">
        <f t="shared" si="2"/>
        <v>37</v>
      </c>
      <c r="AI35">
        <f t="shared" si="3"/>
        <v>5.95</v>
      </c>
      <c r="AJ35">
        <f t="shared" si="4"/>
        <v>37</v>
      </c>
      <c r="AK35">
        <f t="shared" si="5"/>
        <v>46113.51</v>
      </c>
    </row>
    <row r="36" spans="1:37" x14ac:dyDescent="0.25">
      <c r="A36" s="59"/>
      <c r="B36" s="59"/>
      <c r="C36" s="59"/>
      <c r="D36" s="59"/>
      <c r="E36" s="59"/>
      <c r="F36" s="59"/>
      <c r="G36" s="59"/>
      <c r="H36" s="59"/>
      <c r="I36" s="59"/>
      <c r="J36" s="59"/>
      <c r="K36" s="59"/>
      <c r="L36" s="59"/>
      <c r="M36" s="59"/>
      <c r="N36" s="59"/>
      <c r="O36" s="59"/>
      <c r="P36" s="59"/>
      <c r="Q36" s="59"/>
      <c r="R36" s="59"/>
      <c r="S36" s="59"/>
      <c r="T36" s="59"/>
      <c r="U36" s="59"/>
      <c r="V36" s="59"/>
      <c r="W36" s="59"/>
      <c r="AA36">
        <f>SUBTOTAL(103,Healthcare!A36)</f>
        <v>1</v>
      </c>
      <c r="AB36">
        <f>IF($AA36=1,Healthcare!Q36,NA())</f>
        <v>43</v>
      </c>
      <c r="AC36">
        <f>IF($AA36=1,Healthcare!C36,NA())</f>
        <v>46.2</v>
      </c>
      <c r="AD36">
        <f>IF($AA36=1,Healthcare!D36,NA())</f>
        <v>6.09</v>
      </c>
      <c r="AE36">
        <f>IF($AA36=1,Healthcare!M36,NA())</f>
        <v>45863.21</v>
      </c>
      <c r="AF36">
        <f t="shared" si="0"/>
        <v>43</v>
      </c>
      <c r="AG36">
        <f t="shared" si="1"/>
        <v>46.2</v>
      </c>
      <c r="AH36">
        <f t="shared" si="2"/>
        <v>43</v>
      </c>
      <c r="AI36">
        <f t="shared" si="3"/>
        <v>6.09</v>
      </c>
      <c r="AJ36">
        <f t="shared" si="4"/>
        <v>43</v>
      </c>
      <c r="AK36">
        <f t="shared" si="5"/>
        <v>45863.21</v>
      </c>
    </row>
    <row r="37" spans="1:37" x14ac:dyDescent="0.25">
      <c r="A37" s="59"/>
      <c r="B37" s="59"/>
      <c r="C37" s="59"/>
      <c r="D37" s="59"/>
      <c r="E37" s="59"/>
      <c r="F37" s="59"/>
      <c r="G37" s="59"/>
      <c r="H37" s="59"/>
      <c r="I37" s="59"/>
      <c r="J37" s="59"/>
      <c r="K37" s="59"/>
      <c r="L37" s="59"/>
      <c r="M37" s="59"/>
      <c r="N37" s="59"/>
      <c r="O37" s="59"/>
      <c r="P37" s="59"/>
      <c r="Q37" s="59"/>
      <c r="R37" s="59"/>
      <c r="S37" s="59"/>
      <c r="T37" s="59"/>
      <c r="U37" s="59"/>
      <c r="V37" s="59"/>
      <c r="W37" s="59"/>
      <c r="AA37">
        <f>SUBTOTAL(103,Healthcare!A37)</f>
        <v>1</v>
      </c>
      <c r="AB37">
        <f>IF($AA37=1,Healthcare!Q37,NA())</f>
        <v>62</v>
      </c>
      <c r="AC37">
        <f>IF($AA37=1,Healthcare!C37,NA())</f>
        <v>32.015000000000001</v>
      </c>
      <c r="AD37">
        <f>IF($AA37=1,Healthcare!D37,NA())</f>
        <v>11.75</v>
      </c>
      <c r="AE37">
        <f>IF($AA37=1,Healthcare!M37,NA())</f>
        <v>45710.21</v>
      </c>
      <c r="AF37">
        <f t="shared" si="0"/>
        <v>62</v>
      </c>
      <c r="AG37">
        <f t="shared" si="1"/>
        <v>32.015000000000001</v>
      </c>
      <c r="AH37">
        <f t="shared" si="2"/>
        <v>62</v>
      </c>
      <c r="AI37">
        <f t="shared" si="3"/>
        <v>11.75</v>
      </c>
      <c r="AJ37">
        <f t="shared" si="4"/>
        <v>62</v>
      </c>
      <c r="AK37">
        <f t="shared" si="5"/>
        <v>45710.21</v>
      </c>
    </row>
    <row r="38" spans="1:37" x14ac:dyDescent="0.25">
      <c r="A38" s="59"/>
      <c r="B38" s="59"/>
      <c r="C38" s="59"/>
      <c r="D38" s="59"/>
      <c r="E38" s="59"/>
      <c r="F38" s="59"/>
      <c r="G38" s="59"/>
      <c r="H38" s="59"/>
      <c r="I38" s="59"/>
      <c r="J38" s="59"/>
      <c r="K38" s="59"/>
      <c r="L38" s="59"/>
      <c r="M38" s="59"/>
      <c r="N38" s="59"/>
      <c r="O38" s="59"/>
      <c r="P38" s="59"/>
      <c r="Q38" s="59"/>
      <c r="R38" s="59"/>
      <c r="S38" s="59"/>
      <c r="T38" s="59"/>
      <c r="U38" s="59"/>
      <c r="V38" s="59"/>
      <c r="W38" s="59"/>
      <c r="AA38">
        <f>SUBTOTAL(103,Healthcare!A38)</f>
        <v>1</v>
      </c>
      <c r="AB38">
        <f>IF($AA38=1,Healthcare!Q38,NA())</f>
        <v>48</v>
      </c>
      <c r="AC38">
        <f>IF($AA38=1,Healthcare!C38,NA())</f>
        <v>40.564999999999998</v>
      </c>
      <c r="AD38">
        <f>IF($AA38=1,Healthcare!D38,NA())</f>
        <v>7.37</v>
      </c>
      <c r="AE38">
        <f>IF($AA38=1,Healthcare!M38,NA())</f>
        <v>45702.02</v>
      </c>
      <c r="AF38">
        <f t="shared" si="0"/>
        <v>48</v>
      </c>
      <c r="AG38">
        <f t="shared" si="1"/>
        <v>40.564999999999998</v>
      </c>
      <c r="AH38">
        <f t="shared" si="2"/>
        <v>48</v>
      </c>
      <c r="AI38">
        <f t="shared" si="3"/>
        <v>7.37</v>
      </c>
      <c r="AJ38">
        <f t="shared" si="4"/>
        <v>48</v>
      </c>
      <c r="AK38">
        <f t="shared" si="5"/>
        <v>45702.02</v>
      </c>
    </row>
    <row r="39" spans="1:37" x14ac:dyDescent="0.25">
      <c r="A39" s="59"/>
      <c r="B39" s="59"/>
      <c r="C39" s="59"/>
      <c r="D39" s="59"/>
      <c r="E39" s="59"/>
      <c r="F39" s="59"/>
      <c r="G39" s="59"/>
      <c r="H39" s="59"/>
      <c r="I39" s="59"/>
      <c r="J39" s="59"/>
      <c r="K39" s="59"/>
      <c r="L39" s="59"/>
      <c r="M39" s="59"/>
      <c r="N39" s="59"/>
      <c r="O39" s="59"/>
      <c r="P39" s="59"/>
      <c r="Q39" s="59"/>
      <c r="R39" s="59"/>
      <c r="S39" s="59"/>
      <c r="T39" s="59"/>
      <c r="U39" s="59"/>
      <c r="V39" s="59"/>
      <c r="W39" s="59"/>
      <c r="AA39">
        <f>SUBTOTAL(103,Healthcare!A39)</f>
        <v>1</v>
      </c>
      <c r="AB39">
        <f>IF($AA39=1,Healthcare!Q39,NA())</f>
        <v>60</v>
      </c>
      <c r="AC39">
        <f>IF($AA39=1,Healthcare!C39,NA())</f>
        <v>32.450000000000003</v>
      </c>
      <c r="AD39">
        <f>IF($AA39=1,Healthcare!D39,NA())</f>
        <v>11.91</v>
      </c>
      <c r="AE39">
        <f>IF($AA39=1,Healthcare!M39,NA())</f>
        <v>45008.959999999999</v>
      </c>
      <c r="AF39">
        <f t="shared" si="0"/>
        <v>60</v>
      </c>
      <c r="AG39">
        <f t="shared" si="1"/>
        <v>32.450000000000003</v>
      </c>
      <c r="AH39">
        <f t="shared" si="2"/>
        <v>60</v>
      </c>
      <c r="AI39">
        <f t="shared" si="3"/>
        <v>11.91</v>
      </c>
      <c r="AJ39">
        <f t="shared" si="4"/>
        <v>60</v>
      </c>
      <c r="AK39">
        <f t="shared" si="5"/>
        <v>45008.959999999999</v>
      </c>
    </row>
    <row r="40" spans="1:37" x14ac:dyDescent="0.25">
      <c r="A40" s="59"/>
      <c r="B40" s="59"/>
      <c r="C40" s="59"/>
      <c r="D40" s="59"/>
      <c r="E40" s="59"/>
      <c r="F40" s="59"/>
      <c r="G40" s="59"/>
      <c r="H40" s="59"/>
      <c r="I40" s="59"/>
      <c r="J40" s="59"/>
      <c r="K40" s="59"/>
      <c r="L40" s="59"/>
      <c r="M40" s="59"/>
      <c r="N40" s="59"/>
      <c r="O40" s="59"/>
      <c r="P40" s="59"/>
      <c r="Q40" s="59"/>
      <c r="R40" s="59"/>
      <c r="S40" s="59"/>
      <c r="T40" s="59"/>
      <c r="U40" s="59"/>
      <c r="V40" s="59"/>
      <c r="W40" s="59"/>
      <c r="AA40">
        <f>SUBTOTAL(103,Healthcare!A40)</f>
        <v>1</v>
      </c>
      <c r="AB40">
        <f>IF($AA40=1,Healthcare!Q40,NA())</f>
        <v>51</v>
      </c>
      <c r="AC40">
        <f>IF($AA40=1,Healthcare!C40,NA())</f>
        <v>34.96</v>
      </c>
      <c r="AD40">
        <f>IF($AA40=1,Healthcare!D40,NA())</f>
        <v>6.52</v>
      </c>
      <c r="AE40">
        <f>IF($AA40=1,Healthcare!M40,NA())</f>
        <v>44641.2</v>
      </c>
      <c r="AF40">
        <f t="shared" si="0"/>
        <v>51</v>
      </c>
      <c r="AG40">
        <f t="shared" si="1"/>
        <v>34.96</v>
      </c>
      <c r="AH40">
        <f t="shared" si="2"/>
        <v>51</v>
      </c>
      <c r="AI40">
        <f t="shared" si="3"/>
        <v>6.52</v>
      </c>
      <c r="AJ40">
        <f t="shared" si="4"/>
        <v>51</v>
      </c>
      <c r="AK40">
        <f t="shared" si="5"/>
        <v>44641.2</v>
      </c>
    </row>
    <row r="41" spans="1:37" x14ac:dyDescent="0.25">
      <c r="A41" s="59"/>
      <c r="B41" s="59"/>
      <c r="C41" s="59"/>
      <c r="D41" s="59"/>
      <c r="E41" s="59"/>
      <c r="F41" s="59"/>
      <c r="G41" s="59"/>
      <c r="H41" s="59"/>
      <c r="I41" s="59"/>
      <c r="J41" s="59"/>
      <c r="K41" s="59"/>
      <c r="L41" s="59"/>
      <c r="M41" s="59"/>
      <c r="N41" s="59"/>
      <c r="O41" s="59"/>
      <c r="P41" s="59"/>
      <c r="Q41" s="59"/>
      <c r="R41" s="59"/>
      <c r="S41" s="59"/>
      <c r="T41" s="59"/>
      <c r="U41" s="59"/>
      <c r="V41" s="59"/>
      <c r="W41" s="59"/>
      <c r="AA41">
        <f>SUBTOTAL(103,Healthcare!A41)</f>
        <v>1</v>
      </c>
      <c r="AB41">
        <f>IF($AA41=1,Healthcare!Q41,NA())</f>
        <v>29</v>
      </c>
      <c r="AC41">
        <f>IF($AA41=1,Healthcare!C41,NA())</f>
        <v>35.5</v>
      </c>
      <c r="AD41">
        <f>IF($AA41=1,Healthcare!D41,NA())</f>
        <v>5.14</v>
      </c>
      <c r="AE41">
        <f>IF($AA41=1,Healthcare!M41,NA())</f>
        <v>44585.46</v>
      </c>
      <c r="AF41">
        <f t="shared" si="0"/>
        <v>29</v>
      </c>
      <c r="AG41">
        <f t="shared" si="1"/>
        <v>35.5</v>
      </c>
      <c r="AH41">
        <f t="shared" si="2"/>
        <v>29</v>
      </c>
      <c r="AI41">
        <f t="shared" si="3"/>
        <v>5.14</v>
      </c>
      <c r="AJ41">
        <f t="shared" si="4"/>
        <v>29</v>
      </c>
      <c r="AK41">
        <f t="shared" si="5"/>
        <v>44585.46</v>
      </c>
    </row>
    <row r="42" spans="1:37" x14ac:dyDescent="0.25">
      <c r="A42" s="59"/>
      <c r="B42" s="59"/>
      <c r="C42" s="59"/>
      <c r="D42" s="59"/>
      <c r="E42" s="59"/>
      <c r="F42" s="59"/>
      <c r="G42" s="59"/>
      <c r="H42" s="59"/>
      <c r="I42" s="59"/>
      <c r="J42" s="59"/>
      <c r="K42" s="59"/>
      <c r="L42" s="59"/>
      <c r="M42" s="59"/>
      <c r="N42" s="59"/>
      <c r="O42" s="59"/>
      <c r="P42" s="59"/>
      <c r="Q42" s="59"/>
      <c r="R42" s="59"/>
      <c r="S42" s="59"/>
      <c r="T42" s="59"/>
      <c r="U42" s="59"/>
      <c r="V42" s="59"/>
      <c r="W42" s="59"/>
      <c r="AA42">
        <f>SUBTOTAL(103,Healthcare!A42)</f>
        <v>1</v>
      </c>
      <c r="AB42">
        <f>IF($AA42=1,Healthcare!Q42,NA())</f>
        <v>22</v>
      </c>
      <c r="AC42">
        <f>IF($AA42=1,Healthcare!C42,NA())</f>
        <v>52.58</v>
      </c>
      <c r="AD42">
        <f>IF($AA42=1,Healthcare!D42,NA())</f>
        <v>4.1900000000000004</v>
      </c>
      <c r="AE42">
        <f>IF($AA42=1,Healthcare!M42,NA())</f>
        <v>44501.4</v>
      </c>
      <c r="AF42">
        <f t="shared" si="0"/>
        <v>22</v>
      </c>
      <c r="AG42">
        <f t="shared" si="1"/>
        <v>52.58</v>
      </c>
      <c r="AH42">
        <f t="shared" si="2"/>
        <v>22</v>
      </c>
      <c r="AI42">
        <f t="shared" si="3"/>
        <v>4.1900000000000004</v>
      </c>
      <c r="AJ42">
        <f t="shared" si="4"/>
        <v>22</v>
      </c>
      <c r="AK42">
        <f t="shared" si="5"/>
        <v>44501.4</v>
      </c>
    </row>
    <row r="43" spans="1:37" x14ac:dyDescent="0.25">
      <c r="A43" s="59"/>
      <c r="B43" s="59"/>
      <c r="C43" s="59"/>
      <c r="D43" s="59"/>
      <c r="E43" s="59"/>
      <c r="F43" s="59"/>
      <c r="G43" s="59"/>
      <c r="H43" s="59"/>
      <c r="I43" s="59"/>
      <c r="J43" s="59"/>
      <c r="K43" s="59"/>
      <c r="L43" s="59"/>
      <c r="M43" s="59"/>
      <c r="N43" s="59"/>
      <c r="O43" s="59"/>
      <c r="P43" s="59"/>
      <c r="Q43" s="59"/>
      <c r="R43" s="59"/>
      <c r="S43" s="59"/>
      <c r="T43" s="59"/>
      <c r="U43" s="59"/>
      <c r="V43" s="59"/>
      <c r="W43" s="59"/>
      <c r="AA43">
        <f>SUBTOTAL(103,Healthcare!A43)</f>
        <v>1</v>
      </c>
      <c r="AB43">
        <f>IF($AA43=1,Healthcare!Q43,NA())</f>
        <v>55</v>
      </c>
      <c r="AC43">
        <f>IF($AA43=1,Healthcare!C43,NA())</f>
        <v>35.200000000000003</v>
      </c>
      <c r="AD43">
        <f>IF($AA43=1,Healthcare!D43,NA())</f>
        <v>11.68</v>
      </c>
      <c r="AE43">
        <f>IF($AA43=1,Healthcare!M43,NA())</f>
        <v>44423.8</v>
      </c>
      <c r="AF43">
        <f t="shared" si="0"/>
        <v>55</v>
      </c>
      <c r="AG43">
        <f t="shared" si="1"/>
        <v>35.200000000000003</v>
      </c>
      <c r="AH43">
        <f t="shared" si="2"/>
        <v>55</v>
      </c>
      <c r="AI43">
        <f t="shared" si="3"/>
        <v>11.68</v>
      </c>
      <c r="AJ43">
        <f t="shared" si="4"/>
        <v>55</v>
      </c>
      <c r="AK43">
        <f t="shared" si="5"/>
        <v>44423.8</v>
      </c>
    </row>
    <row r="44" spans="1:37" x14ac:dyDescent="0.25">
      <c r="A44" s="59"/>
      <c r="B44" s="59"/>
      <c r="C44" s="59"/>
      <c r="D44" s="59"/>
      <c r="E44" s="59"/>
      <c r="F44" s="59"/>
      <c r="G44" s="59"/>
      <c r="H44" s="59"/>
      <c r="I44" s="59"/>
      <c r="J44" s="59"/>
      <c r="K44" s="59"/>
      <c r="L44" s="59"/>
      <c r="M44" s="59"/>
      <c r="N44" s="59"/>
      <c r="O44" s="59"/>
      <c r="P44" s="59"/>
      <c r="Q44" s="59"/>
      <c r="R44" s="59"/>
      <c r="S44" s="59"/>
      <c r="T44" s="59"/>
      <c r="U44" s="59"/>
      <c r="V44" s="59"/>
      <c r="W44" s="59"/>
      <c r="AA44">
        <f>SUBTOTAL(103,Healthcare!A44)</f>
        <v>1</v>
      </c>
      <c r="AB44">
        <f>IF($AA44=1,Healthcare!Q44,NA())</f>
        <v>51</v>
      </c>
      <c r="AC44">
        <f>IF($AA44=1,Healthcare!C44,NA())</f>
        <v>38.06</v>
      </c>
      <c r="AD44">
        <f>IF($AA44=1,Healthcare!D44,NA())</f>
        <v>6.98</v>
      </c>
      <c r="AE44">
        <f>IF($AA44=1,Healthcare!M44,NA())</f>
        <v>44400.41</v>
      </c>
      <c r="AF44">
        <f t="shared" si="0"/>
        <v>51</v>
      </c>
      <c r="AG44">
        <f t="shared" si="1"/>
        <v>38.06</v>
      </c>
      <c r="AH44">
        <f t="shared" si="2"/>
        <v>51</v>
      </c>
      <c r="AI44">
        <f t="shared" si="3"/>
        <v>6.98</v>
      </c>
      <c r="AJ44">
        <f t="shared" si="4"/>
        <v>51</v>
      </c>
      <c r="AK44">
        <f t="shared" si="5"/>
        <v>44400.41</v>
      </c>
    </row>
    <row r="45" spans="1:37" x14ac:dyDescent="0.25">
      <c r="A45" s="59"/>
      <c r="B45" s="59"/>
      <c r="C45" s="59"/>
      <c r="D45" s="59"/>
      <c r="E45" s="59"/>
      <c r="F45" s="59"/>
      <c r="G45" s="59"/>
      <c r="H45" s="59"/>
      <c r="I45" s="59"/>
      <c r="J45" s="59"/>
      <c r="K45" s="59"/>
      <c r="L45" s="59"/>
      <c r="M45" s="59"/>
      <c r="N45" s="59"/>
      <c r="O45" s="59"/>
      <c r="P45" s="59"/>
      <c r="Q45" s="59"/>
      <c r="R45" s="59"/>
      <c r="S45" s="59"/>
      <c r="T45" s="59"/>
      <c r="U45" s="59"/>
      <c r="V45" s="59"/>
      <c r="W45" s="59"/>
      <c r="AA45">
        <f>SUBTOTAL(103,Healthcare!A45)</f>
        <v>1</v>
      </c>
      <c r="AB45">
        <f>IF($AA45=1,Healthcare!Q45,NA())</f>
        <v>54</v>
      </c>
      <c r="AC45">
        <f>IF($AA45=1,Healthcare!C45,NA())</f>
        <v>34.21</v>
      </c>
      <c r="AD45">
        <f>IF($AA45=1,Healthcare!D45,NA())</f>
        <v>8.34</v>
      </c>
      <c r="AE45">
        <f>IF($AA45=1,Healthcare!M45,NA())</f>
        <v>44260.75</v>
      </c>
      <c r="AF45">
        <f t="shared" si="0"/>
        <v>54</v>
      </c>
      <c r="AG45">
        <f t="shared" si="1"/>
        <v>34.21</v>
      </c>
      <c r="AH45">
        <f t="shared" si="2"/>
        <v>54</v>
      </c>
      <c r="AI45">
        <f t="shared" si="3"/>
        <v>8.34</v>
      </c>
      <c r="AJ45">
        <f t="shared" si="4"/>
        <v>54</v>
      </c>
      <c r="AK45">
        <f t="shared" si="5"/>
        <v>44260.75</v>
      </c>
    </row>
    <row r="46" spans="1:37" x14ac:dyDescent="0.25">
      <c r="A46" s="59"/>
      <c r="B46" s="59"/>
      <c r="C46" s="59"/>
      <c r="D46" s="59"/>
      <c r="E46" s="59"/>
      <c r="F46" s="59"/>
      <c r="G46" s="59"/>
      <c r="H46" s="59"/>
      <c r="I46" s="59"/>
      <c r="J46" s="59"/>
      <c r="K46" s="59"/>
      <c r="L46" s="59"/>
      <c r="M46" s="59"/>
      <c r="N46" s="59"/>
      <c r="O46" s="59"/>
      <c r="P46" s="59"/>
      <c r="Q46" s="59"/>
      <c r="R46" s="59"/>
      <c r="S46" s="59"/>
      <c r="T46" s="59"/>
      <c r="U46" s="59"/>
      <c r="V46" s="59"/>
      <c r="W46" s="59"/>
      <c r="AA46">
        <f>SUBTOTAL(103,Healthcare!A46)</f>
        <v>1</v>
      </c>
      <c r="AB46">
        <f>IF($AA46=1,Healthcare!Q46,NA())</f>
        <v>48</v>
      </c>
      <c r="AC46">
        <f>IF($AA46=1,Healthcare!C46,NA())</f>
        <v>38.94</v>
      </c>
      <c r="AD46">
        <f>IF($AA46=1,Healthcare!D46,NA())</f>
        <v>8.49</v>
      </c>
      <c r="AE46">
        <f>IF($AA46=1,Healthcare!M46,NA())</f>
        <v>44202.65</v>
      </c>
      <c r="AF46">
        <f t="shared" si="0"/>
        <v>48</v>
      </c>
      <c r="AG46">
        <f t="shared" si="1"/>
        <v>38.94</v>
      </c>
      <c r="AH46">
        <f t="shared" si="2"/>
        <v>48</v>
      </c>
      <c r="AI46">
        <f t="shared" si="3"/>
        <v>8.49</v>
      </c>
      <c r="AJ46">
        <f t="shared" si="4"/>
        <v>48</v>
      </c>
      <c r="AK46">
        <f t="shared" si="5"/>
        <v>44202.65</v>
      </c>
    </row>
    <row r="47" spans="1:37" x14ac:dyDescent="0.25">
      <c r="A47" s="59"/>
      <c r="B47" s="59"/>
      <c r="C47" s="59"/>
      <c r="D47" s="59"/>
      <c r="E47" s="59"/>
      <c r="F47" s="59"/>
      <c r="G47" s="59"/>
      <c r="H47" s="59"/>
      <c r="I47" s="59"/>
      <c r="J47" s="59"/>
      <c r="K47" s="59"/>
      <c r="L47" s="59"/>
      <c r="M47" s="59"/>
      <c r="N47" s="59"/>
      <c r="O47" s="59"/>
      <c r="P47" s="59"/>
      <c r="Q47" s="59"/>
      <c r="R47" s="59"/>
      <c r="S47" s="59"/>
      <c r="T47" s="59"/>
      <c r="U47" s="59"/>
      <c r="V47" s="59"/>
      <c r="W47" s="59"/>
      <c r="AA47">
        <f>SUBTOTAL(103,Healthcare!A47)</f>
        <v>1</v>
      </c>
      <c r="AB47">
        <f>IF($AA47=1,Healthcare!Q47,NA())</f>
        <v>34</v>
      </c>
      <c r="AC47">
        <f>IF($AA47=1,Healthcare!C47,NA())</f>
        <v>30.21</v>
      </c>
      <c r="AD47">
        <f>IF($AA47=1,Healthcare!D47,NA())</f>
        <v>5.34</v>
      </c>
      <c r="AE47">
        <f>IF($AA47=1,Healthcare!M47,NA())</f>
        <v>43943.88</v>
      </c>
      <c r="AF47">
        <f t="shared" si="0"/>
        <v>34</v>
      </c>
      <c r="AG47">
        <f t="shared" si="1"/>
        <v>30.21</v>
      </c>
      <c r="AH47">
        <f t="shared" si="2"/>
        <v>34</v>
      </c>
      <c r="AI47">
        <f t="shared" si="3"/>
        <v>5.34</v>
      </c>
      <c r="AJ47">
        <f t="shared" si="4"/>
        <v>34</v>
      </c>
      <c r="AK47">
        <f t="shared" si="5"/>
        <v>43943.88</v>
      </c>
    </row>
    <row r="48" spans="1:37" x14ac:dyDescent="0.25">
      <c r="A48" s="59"/>
      <c r="B48" s="59"/>
      <c r="C48" s="59"/>
      <c r="D48" s="59"/>
      <c r="E48" s="59"/>
      <c r="F48" s="59"/>
      <c r="G48" s="59"/>
      <c r="H48" s="59"/>
      <c r="I48" s="59"/>
      <c r="J48" s="59"/>
      <c r="K48" s="59"/>
      <c r="L48" s="59"/>
      <c r="M48" s="59"/>
      <c r="N48" s="59"/>
      <c r="O48" s="59"/>
      <c r="P48" s="59"/>
      <c r="Q48" s="59"/>
      <c r="R48" s="59"/>
      <c r="S48" s="59"/>
      <c r="T48" s="59"/>
      <c r="U48" s="59"/>
      <c r="V48" s="59"/>
      <c r="W48" s="59"/>
      <c r="AA48">
        <f>SUBTOTAL(103,Healthcare!A48)</f>
        <v>1</v>
      </c>
      <c r="AB48">
        <f>IF($AA48=1,Healthcare!Q48,NA())</f>
        <v>56</v>
      </c>
      <c r="AC48">
        <f>IF($AA48=1,Healthcare!C48,NA())</f>
        <v>33.630000000000003</v>
      </c>
      <c r="AD48">
        <f>IF($AA48=1,Healthcare!D48,NA())</f>
        <v>4.43</v>
      </c>
      <c r="AE48">
        <f>IF($AA48=1,Healthcare!M48,NA())</f>
        <v>43921.18</v>
      </c>
      <c r="AF48">
        <f t="shared" si="0"/>
        <v>56</v>
      </c>
      <c r="AG48">
        <f t="shared" si="1"/>
        <v>33.630000000000003</v>
      </c>
      <c r="AH48">
        <f t="shared" si="2"/>
        <v>56</v>
      </c>
      <c r="AI48">
        <f t="shared" si="3"/>
        <v>4.43</v>
      </c>
      <c r="AJ48">
        <f t="shared" si="4"/>
        <v>56</v>
      </c>
      <c r="AK48">
        <f t="shared" si="5"/>
        <v>43921.18</v>
      </c>
    </row>
    <row r="49" spans="1:37" x14ac:dyDescent="0.25">
      <c r="A49" s="59"/>
      <c r="B49" s="59"/>
      <c r="C49" s="59"/>
      <c r="D49" s="59"/>
      <c r="E49" s="59"/>
      <c r="F49" s="59"/>
      <c r="G49" s="59"/>
      <c r="H49" s="59"/>
      <c r="I49" s="59"/>
      <c r="J49" s="59"/>
      <c r="K49" s="59"/>
      <c r="L49" s="59"/>
      <c r="M49" s="59"/>
      <c r="N49" s="59"/>
      <c r="O49" s="59"/>
      <c r="P49" s="59"/>
      <c r="Q49" s="59"/>
      <c r="R49" s="59"/>
      <c r="S49" s="59"/>
      <c r="T49" s="59"/>
      <c r="U49" s="59"/>
      <c r="V49" s="59"/>
      <c r="W49" s="59"/>
      <c r="AA49">
        <f>SUBTOTAL(103,Healthcare!A49)</f>
        <v>1</v>
      </c>
      <c r="AB49">
        <f>IF($AA49=1,Healthcare!Q49,NA())</f>
        <v>42</v>
      </c>
      <c r="AC49">
        <f>IF($AA49=1,Healthcare!C49,NA())</f>
        <v>40.369999999999997</v>
      </c>
      <c r="AD49">
        <f>IF($AA49=1,Healthcare!D49,NA())</f>
        <v>4.47</v>
      </c>
      <c r="AE49">
        <f>IF($AA49=1,Healthcare!M49,NA())</f>
        <v>43896.38</v>
      </c>
      <c r="AF49">
        <f t="shared" si="0"/>
        <v>42</v>
      </c>
      <c r="AG49">
        <f t="shared" si="1"/>
        <v>40.369999999999997</v>
      </c>
      <c r="AH49">
        <f t="shared" si="2"/>
        <v>42</v>
      </c>
      <c r="AI49">
        <f t="shared" si="3"/>
        <v>4.47</v>
      </c>
      <c r="AJ49">
        <f t="shared" si="4"/>
        <v>42</v>
      </c>
      <c r="AK49">
        <f t="shared" si="5"/>
        <v>43896.38</v>
      </c>
    </row>
    <row r="50" spans="1:37" x14ac:dyDescent="0.25">
      <c r="A50" s="59"/>
      <c r="B50" s="59"/>
      <c r="C50" s="59"/>
      <c r="D50" s="59"/>
      <c r="E50" s="59"/>
      <c r="F50" s="59"/>
      <c r="G50" s="59"/>
      <c r="H50" s="59"/>
      <c r="I50" s="59"/>
      <c r="J50" s="59"/>
      <c r="K50" s="59"/>
      <c r="L50" s="59"/>
      <c r="M50" s="59"/>
      <c r="N50" s="59"/>
      <c r="O50" s="59"/>
      <c r="P50" s="59"/>
      <c r="Q50" s="59"/>
      <c r="R50" s="59"/>
      <c r="S50" s="59"/>
      <c r="T50" s="59"/>
      <c r="U50" s="59"/>
      <c r="V50" s="59"/>
      <c r="W50" s="59"/>
      <c r="AA50">
        <f>SUBTOTAL(103,Healthcare!A50)</f>
        <v>1</v>
      </c>
      <c r="AB50">
        <f>IF($AA50=1,Healthcare!Q50,NA())</f>
        <v>56</v>
      </c>
      <c r="AC50">
        <f>IF($AA50=1,Healthcare!C50,NA())</f>
        <v>53.09</v>
      </c>
      <c r="AD50">
        <f>IF($AA50=1,Healthcare!D50,NA())</f>
        <v>4.82</v>
      </c>
      <c r="AE50">
        <f>IF($AA50=1,Healthcare!M50,NA())</f>
        <v>43817.45</v>
      </c>
      <c r="AF50">
        <f t="shared" si="0"/>
        <v>56</v>
      </c>
      <c r="AG50">
        <f t="shared" si="1"/>
        <v>53.09</v>
      </c>
      <c r="AH50">
        <f t="shared" si="2"/>
        <v>56</v>
      </c>
      <c r="AI50">
        <f t="shared" si="3"/>
        <v>4.82</v>
      </c>
      <c r="AJ50">
        <f t="shared" si="4"/>
        <v>56</v>
      </c>
      <c r="AK50">
        <f t="shared" si="5"/>
        <v>43817.45</v>
      </c>
    </row>
    <row r="51" spans="1:37" x14ac:dyDescent="0.25">
      <c r="A51" s="59"/>
      <c r="B51" s="59"/>
      <c r="C51" s="59"/>
      <c r="D51" s="59"/>
      <c r="E51" s="59"/>
      <c r="F51" s="59"/>
      <c r="G51" s="59"/>
      <c r="H51" s="59"/>
      <c r="I51" s="59"/>
      <c r="J51" s="59"/>
      <c r="K51" s="59"/>
      <c r="L51" s="59"/>
      <c r="M51" s="59"/>
      <c r="N51" s="59"/>
      <c r="O51" s="59"/>
      <c r="P51" s="59"/>
      <c r="Q51" s="59"/>
      <c r="R51" s="59"/>
      <c r="S51" s="59"/>
      <c r="T51" s="59"/>
      <c r="U51" s="59"/>
      <c r="V51" s="59"/>
      <c r="W51" s="59"/>
      <c r="AA51">
        <f>SUBTOTAL(103,Healthcare!A51)</f>
        <v>1</v>
      </c>
      <c r="AB51">
        <f>IF($AA51=1,Healthcare!Q51,NA())</f>
        <v>56</v>
      </c>
      <c r="AC51">
        <f>IF($AA51=1,Healthcare!C51,NA())</f>
        <v>31.79</v>
      </c>
      <c r="AD51">
        <f>IF($AA51=1,Healthcare!D51,NA())</f>
        <v>5.51</v>
      </c>
      <c r="AE51">
        <f>IF($AA51=1,Healthcare!M51,NA())</f>
        <v>43813.87</v>
      </c>
      <c r="AF51">
        <f t="shared" si="0"/>
        <v>56</v>
      </c>
      <c r="AG51">
        <f t="shared" si="1"/>
        <v>31.79</v>
      </c>
      <c r="AH51">
        <f t="shared" si="2"/>
        <v>56</v>
      </c>
      <c r="AI51">
        <f t="shared" si="3"/>
        <v>5.51</v>
      </c>
      <c r="AJ51">
        <f t="shared" si="4"/>
        <v>56</v>
      </c>
      <c r="AK51">
        <f t="shared" si="5"/>
        <v>43813.87</v>
      </c>
    </row>
    <row r="52" spans="1:37" x14ac:dyDescent="0.25">
      <c r="A52" s="59"/>
      <c r="B52" s="59"/>
      <c r="C52" s="59"/>
      <c r="D52" s="59"/>
      <c r="E52" s="59"/>
      <c r="F52" s="59"/>
      <c r="G52" s="59"/>
      <c r="H52" s="59"/>
      <c r="I52" s="59"/>
      <c r="J52" s="59"/>
      <c r="K52" s="59"/>
      <c r="L52" s="59"/>
      <c r="M52" s="59"/>
      <c r="N52" s="59"/>
      <c r="O52" s="59"/>
      <c r="P52" s="59"/>
      <c r="Q52" s="59"/>
      <c r="R52" s="59"/>
      <c r="S52" s="59"/>
      <c r="T52" s="59"/>
      <c r="U52" s="59"/>
      <c r="V52" s="59"/>
      <c r="W52" s="59"/>
      <c r="AA52">
        <f>SUBTOTAL(103,Healthcare!A52)</f>
        <v>1</v>
      </c>
      <c r="AB52">
        <f>IF($AA52=1,Healthcare!Q52,NA())</f>
        <v>36</v>
      </c>
      <c r="AC52">
        <f>IF($AA52=1,Healthcare!C52,NA())</f>
        <v>41.895000000000003</v>
      </c>
      <c r="AD52">
        <f>IF($AA52=1,Healthcare!D52,NA())</f>
        <v>10.87</v>
      </c>
      <c r="AE52">
        <f>IF($AA52=1,Healthcare!M52,NA())</f>
        <v>43753.34</v>
      </c>
      <c r="AF52">
        <f t="shared" si="0"/>
        <v>36</v>
      </c>
      <c r="AG52">
        <f t="shared" si="1"/>
        <v>41.895000000000003</v>
      </c>
      <c r="AH52">
        <f t="shared" si="2"/>
        <v>36</v>
      </c>
      <c r="AI52">
        <f t="shared" si="3"/>
        <v>10.87</v>
      </c>
      <c r="AJ52">
        <f t="shared" si="4"/>
        <v>36</v>
      </c>
      <c r="AK52">
        <f t="shared" si="5"/>
        <v>43753.34</v>
      </c>
    </row>
    <row r="53" spans="1:37" x14ac:dyDescent="0.25">
      <c r="A53" s="59"/>
      <c r="B53" s="59"/>
      <c r="C53" s="59"/>
      <c r="D53" s="59"/>
      <c r="E53" s="59"/>
      <c r="F53" s="59"/>
      <c r="G53" s="59"/>
      <c r="H53" s="59"/>
      <c r="I53" s="59"/>
      <c r="J53" s="59"/>
      <c r="K53" s="59"/>
      <c r="L53" s="59"/>
      <c r="M53" s="59"/>
      <c r="N53" s="59"/>
      <c r="O53" s="59"/>
      <c r="P53" s="59"/>
      <c r="Q53" s="59"/>
      <c r="R53" s="59"/>
      <c r="S53" s="59"/>
      <c r="T53" s="59"/>
      <c r="U53" s="59"/>
      <c r="V53" s="59"/>
      <c r="W53" s="59"/>
      <c r="AA53">
        <f>SUBTOTAL(103,Healthcare!A53)</f>
        <v>1</v>
      </c>
      <c r="AB53">
        <f>IF($AA53=1,Healthcare!Q53,NA())</f>
        <v>57</v>
      </c>
      <c r="AC53">
        <f>IF($AA53=1,Healthcare!C53,NA())</f>
        <v>31.16</v>
      </c>
      <c r="AD53">
        <f>IF($AA53=1,Healthcare!D53,NA())</f>
        <v>9.34</v>
      </c>
      <c r="AE53">
        <f>IF($AA53=1,Healthcare!M53,NA())</f>
        <v>43578.94</v>
      </c>
      <c r="AF53">
        <f t="shared" si="0"/>
        <v>57</v>
      </c>
      <c r="AG53">
        <f t="shared" si="1"/>
        <v>31.16</v>
      </c>
      <c r="AH53">
        <f t="shared" si="2"/>
        <v>57</v>
      </c>
      <c r="AI53">
        <f t="shared" si="3"/>
        <v>9.34</v>
      </c>
      <c r="AJ53">
        <f t="shared" si="4"/>
        <v>57</v>
      </c>
      <c r="AK53">
        <f t="shared" si="5"/>
        <v>43578.94</v>
      </c>
    </row>
    <row r="54" spans="1:37" x14ac:dyDescent="0.25">
      <c r="A54" s="59"/>
      <c r="B54" s="59"/>
      <c r="C54" s="59"/>
      <c r="D54" s="59"/>
      <c r="E54" s="59"/>
      <c r="F54" s="59"/>
      <c r="G54" s="59"/>
      <c r="H54" s="59"/>
      <c r="I54" s="59"/>
      <c r="J54" s="59"/>
      <c r="K54" s="59"/>
      <c r="L54" s="59"/>
      <c r="M54" s="59"/>
      <c r="N54" s="59"/>
      <c r="O54" s="59"/>
      <c r="P54" s="59"/>
      <c r="Q54" s="59"/>
      <c r="R54" s="59"/>
      <c r="S54" s="59"/>
      <c r="T54" s="59"/>
      <c r="U54" s="59"/>
      <c r="V54" s="59"/>
      <c r="W54" s="59"/>
      <c r="AA54">
        <f>SUBTOTAL(103,Healthcare!A54)</f>
        <v>1</v>
      </c>
      <c r="AB54">
        <f>IF($AA54=1,Healthcare!Q54,NA())</f>
        <v>53</v>
      </c>
      <c r="AC54">
        <f>IF($AA54=1,Healthcare!C54,NA())</f>
        <v>34.104999999999997</v>
      </c>
      <c r="AD54">
        <f>IF($AA54=1,Healthcare!D54,NA())</f>
        <v>5.03</v>
      </c>
      <c r="AE54">
        <f>IF($AA54=1,Healthcare!M54,NA())</f>
        <v>43254.42</v>
      </c>
      <c r="AF54">
        <f t="shared" si="0"/>
        <v>53</v>
      </c>
      <c r="AG54">
        <f t="shared" si="1"/>
        <v>34.104999999999997</v>
      </c>
      <c r="AH54">
        <f t="shared" si="2"/>
        <v>53</v>
      </c>
      <c r="AI54">
        <f t="shared" si="3"/>
        <v>5.03</v>
      </c>
      <c r="AJ54">
        <f t="shared" si="4"/>
        <v>53</v>
      </c>
      <c r="AK54">
        <f t="shared" si="5"/>
        <v>43254.42</v>
      </c>
    </row>
    <row r="55" spans="1:37" x14ac:dyDescent="0.25">
      <c r="A55" s="59"/>
      <c r="B55" s="59"/>
      <c r="C55" s="59"/>
      <c r="D55" s="59"/>
      <c r="E55" s="59"/>
      <c r="F55" s="59"/>
      <c r="G55" s="59"/>
      <c r="H55" s="59"/>
      <c r="I55" s="59"/>
      <c r="J55" s="59"/>
      <c r="K55" s="59"/>
      <c r="L55" s="59"/>
      <c r="M55" s="59"/>
      <c r="N55" s="59"/>
      <c r="O55" s="59"/>
      <c r="P55" s="59"/>
      <c r="Q55" s="59"/>
      <c r="R55" s="59"/>
      <c r="S55" s="59"/>
      <c r="T55" s="59"/>
      <c r="U55" s="59"/>
      <c r="V55" s="59"/>
      <c r="W55" s="59"/>
      <c r="AA55">
        <f>SUBTOTAL(103,Healthcare!A55)</f>
        <v>1</v>
      </c>
      <c r="AB55">
        <f>IF($AA55=1,Healthcare!Q55,NA())</f>
        <v>57</v>
      </c>
      <c r="AC55">
        <f>IF($AA55=1,Healthcare!C55,NA())</f>
        <v>51.93</v>
      </c>
      <c r="AD55">
        <f>IF($AA55=1,Healthcare!D55,NA())</f>
        <v>11.05</v>
      </c>
      <c r="AE55">
        <f>IF($AA55=1,Healthcare!M55,NA())</f>
        <v>43073.760000000002</v>
      </c>
      <c r="AF55">
        <f t="shared" si="0"/>
        <v>57</v>
      </c>
      <c r="AG55">
        <f t="shared" si="1"/>
        <v>51.93</v>
      </c>
      <c r="AH55">
        <f t="shared" si="2"/>
        <v>57</v>
      </c>
      <c r="AI55">
        <f t="shared" si="3"/>
        <v>11.05</v>
      </c>
      <c r="AJ55">
        <f t="shared" si="4"/>
        <v>57</v>
      </c>
      <c r="AK55">
        <f t="shared" si="5"/>
        <v>43073.760000000002</v>
      </c>
    </row>
    <row r="56" spans="1:37" x14ac:dyDescent="0.25">
      <c r="A56" s="59"/>
      <c r="B56" s="59"/>
      <c r="C56" s="59"/>
      <c r="D56" s="59"/>
      <c r="E56" s="59"/>
      <c r="F56" s="59"/>
      <c r="G56" s="59"/>
      <c r="H56" s="59"/>
      <c r="I56" s="59"/>
      <c r="J56" s="59"/>
      <c r="K56" s="59"/>
      <c r="L56" s="59"/>
      <c r="M56" s="59"/>
      <c r="N56" s="59"/>
      <c r="O56" s="59"/>
      <c r="P56" s="59"/>
      <c r="Q56" s="59"/>
      <c r="R56" s="59"/>
      <c r="S56" s="59"/>
      <c r="T56" s="59"/>
      <c r="U56" s="59"/>
      <c r="V56" s="59"/>
      <c r="W56" s="59"/>
      <c r="AA56">
        <f>SUBTOTAL(103,Healthcare!A56)</f>
        <v>1</v>
      </c>
      <c r="AB56">
        <f>IF($AA56=1,Healthcare!Q56,NA())</f>
        <v>44</v>
      </c>
      <c r="AC56">
        <f>IF($AA56=1,Healthcare!C56,NA())</f>
        <v>38.950000000000003</v>
      </c>
      <c r="AD56">
        <f>IF($AA56=1,Healthcare!D56,NA())</f>
        <v>11.95</v>
      </c>
      <c r="AE56">
        <f>IF($AA56=1,Healthcare!M56,NA())</f>
        <v>42983.46</v>
      </c>
      <c r="AF56">
        <f t="shared" si="0"/>
        <v>44</v>
      </c>
      <c r="AG56">
        <f t="shared" si="1"/>
        <v>38.950000000000003</v>
      </c>
      <c r="AH56">
        <f t="shared" si="2"/>
        <v>44</v>
      </c>
      <c r="AI56">
        <f t="shared" si="3"/>
        <v>11.95</v>
      </c>
      <c r="AJ56">
        <f t="shared" si="4"/>
        <v>44</v>
      </c>
      <c r="AK56">
        <f t="shared" si="5"/>
        <v>42983.46</v>
      </c>
    </row>
    <row r="57" spans="1:37" x14ac:dyDescent="0.25">
      <c r="A57" s="59"/>
      <c r="B57" s="59"/>
      <c r="C57" s="59"/>
      <c r="D57" s="59"/>
      <c r="E57" s="59"/>
      <c r="F57" s="59"/>
      <c r="G57" s="59"/>
      <c r="H57" s="59"/>
      <c r="I57" s="59"/>
      <c r="J57" s="59"/>
      <c r="K57" s="59"/>
      <c r="L57" s="59"/>
      <c r="M57" s="59"/>
      <c r="N57" s="59"/>
      <c r="O57" s="59"/>
      <c r="P57" s="59"/>
      <c r="Q57" s="59"/>
      <c r="R57" s="59"/>
      <c r="S57" s="59"/>
      <c r="T57" s="59"/>
      <c r="U57" s="59"/>
      <c r="V57" s="59"/>
      <c r="W57" s="59"/>
      <c r="AA57">
        <f>SUBTOTAL(103,Healthcare!A57)</f>
        <v>1</v>
      </c>
      <c r="AB57">
        <f>IF($AA57=1,Healthcare!Q57,NA())</f>
        <v>47</v>
      </c>
      <c r="AC57">
        <f>IF($AA57=1,Healthcare!C57,NA())</f>
        <v>36.630000000000003</v>
      </c>
      <c r="AD57">
        <f>IF($AA57=1,Healthcare!D57,NA())</f>
        <v>7.72</v>
      </c>
      <c r="AE57">
        <f>IF($AA57=1,Healthcare!M57,NA())</f>
        <v>42969.85</v>
      </c>
      <c r="AF57">
        <f t="shared" si="0"/>
        <v>47</v>
      </c>
      <c r="AG57">
        <f t="shared" si="1"/>
        <v>36.630000000000003</v>
      </c>
      <c r="AH57">
        <f t="shared" si="2"/>
        <v>47</v>
      </c>
      <c r="AI57">
        <f t="shared" si="3"/>
        <v>7.72</v>
      </c>
      <c r="AJ57">
        <f t="shared" si="4"/>
        <v>47</v>
      </c>
      <c r="AK57">
        <f t="shared" si="5"/>
        <v>42969.85</v>
      </c>
    </row>
    <row r="58" spans="1:37" x14ac:dyDescent="0.25">
      <c r="A58" s="59"/>
      <c r="B58" s="59"/>
      <c r="C58" s="59"/>
      <c r="D58" s="59"/>
      <c r="E58" s="59"/>
      <c r="F58" s="59"/>
      <c r="G58" s="59"/>
      <c r="H58" s="59"/>
      <c r="I58" s="59"/>
      <c r="J58" s="59"/>
      <c r="K58" s="59"/>
      <c r="L58" s="59"/>
      <c r="M58" s="59"/>
      <c r="N58" s="59"/>
      <c r="O58" s="59"/>
      <c r="P58" s="59"/>
      <c r="Q58" s="59"/>
      <c r="R58" s="59"/>
      <c r="S58" s="59"/>
      <c r="T58" s="59"/>
      <c r="U58" s="59"/>
      <c r="V58" s="59"/>
      <c r="W58" s="59"/>
      <c r="AA58">
        <f>SUBTOTAL(103,Healthcare!A58)</f>
        <v>1</v>
      </c>
      <c r="AB58">
        <f>IF($AA58=1,Healthcare!Q58,NA())</f>
        <v>50</v>
      </c>
      <c r="AC58">
        <f>IF($AA58=1,Healthcare!C58,NA())</f>
        <v>34.200000000000003</v>
      </c>
      <c r="AD58">
        <f>IF($AA58=1,Healthcare!D58,NA())</f>
        <v>5.75</v>
      </c>
      <c r="AE58">
        <f>IF($AA58=1,Healthcare!M58,NA())</f>
        <v>42856.84</v>
      </c>
      <c r="AF58">
        <f t="shared" si="0"/>
        <v>50</v>
      </c>
      <c r="AG58">
        <f t="shared" si="1"/>
        <v>34.200000000000003</v>
      </c>
      <c r="AH58">
        <f t="shared" si="2"/>
        <v>50</v>
      </c>
      <c r="AI58">
        <f t="shared" si="3"/>
        <v>5.75</v>
      </c>
      <c r="AJ58">
        <f t="shared" si="4"/>
        <v>50</v>
      </c>
      <c r="AK58">
        <f t="shared" si="5"/>
        <v>42856.84</v>
      </c>
    </row>
    <row r="59" spans="1:37" x14ac:dyDescent="0.25">
      <c r="A59" s="59"/>
      <c r="B59" s="59"/>
      <c r="C59" s="59"/>
      <c r="D59" s="59"/>
      <c r="E59" s="59"/>
      <c r="F59" s="59"/>
      <c r="G59" s="59"/>
      <c r="H59" s="59"/>
      <c r="I59" s="59"/>
      <c r="J59" s="59"/>
      <c r="K59" s="59"/>
      <c r="L59" s="59"/>
      <c r="M59" s="59"/>
      <c r="N59" s="59"/>
      <c r="O59" s="59"/>
      <c r="P59" s="59"/>
      <c r="Q59" s="59"/>
      <c r="R59" s="59"/>
      <c r="S59" s="59"/>
      <c r="T59" s="59"/>
      <c r="U59" s="59"/>
      <c r="V59" s="59"/>
      <c r="W59" s="59"/>
      <c r="AA59">
        <f>SUBTOTAL(103,Healthcare!A59)</f>
        <v>1</v>
      </c>
      <c r="AB59">
        <f>IF($AA59=1,Healthcare!Q59,NA())</f>
        <v>57</v>
      </c>
      <c r="AC59">
        <f>IF($AA59=1,Healthcare!C59,NA())</f>
        <v>50.63</v>
      </c>
      <c r="AD59">
        <f>IF($AA59=1,Healthcare!D59,NA())</f>
        <v>11.89</v>
      </c>
      <c r="AE59">
        <f>IF($AA59=1,Healthcare!M59,NA())</f>
        <v>42764.12</v>
      </c>
      <c r="AF59">
        <f t="shared" si="0"/>
        <v>57</v>
      </c>
      <c r="AG59">
        <f t="shared" si="1"/>
        <v>50.63</v>
      </c>
      <c r="AH59">
        <f t="shared" si="2"/>
        <v>57</v>
      </c>
      <c r="AI59">
        <f t="shared" si="3"/>
        <v>11.89</v>
      </c>
      <c r="AJ59">
        <f t="shared" si="4"/>
        <v>57</v>
      </c>
      <c r="AK59">
        <f t="shared" si="5"/>
        <v>42764.12</v>
      </c>
    </row>
    <row r="60" spans="1:37" x14ac:dyDescent="0.25">
      <c r="A60" s="59"/>
      <c r="B60" s="59"/>
      <c r="C60" s="59"/>
      <c r="D60" s="59"/>
      <c r="E60" s="59"/>
      <c r="F60" s="59"/>
      <c r="G60" s="59"/>
      <c r="H60" s="59"/>
      <c r="I60" s="59"/>
      <c r="J60" s="59"/>
      <c r="K60" s="59"/>
      <c r="L60" s="59"/>
      <c r="M60" s="59"/>
      <c r="N60" s="59"/>
      <c r="O60" s="59"/>
      <c r="P60" s="59"/>
      <c r="Q60" s="59"/>
      <c r="R60" s="59"/>
      <c r="S60" s="59"/>
      <c r="T60" s="59"/>
      <c r="U60" s="59"/>
      <c r="V60" s="59"/>
      <c r="W60" s="59"/>
      <c r="AA60">
        <f>SUBTOTAL(103,Healthcare!A60)</f>
        <v>1</v>
      </c>
      <c r="AB60">
        <f>IF($AA60=1,Healthcare!Q60,NA())</f>
        <v>45</v>
      </c>
      <c r="AC60">
        <f>IF($AA60=1,Healthcare!C60,NA())</f>
        <v>36.479999999999997</v>
      </c>
      <c r="AD60">
        <f>IF($AA60=1,Healthcare!D60,NA())</f>
        <v>6.2</v>
      </c>
      <c r="AE60">
        <f>IF($AA60=1,Healthcare!M60,NA())</f>
        <v>42760.5</v>
      </c>
      <c r="AF60">
        <f t="shared" si="0"/>
        <v>45</v>
      </c>
      <c r="AG60">
        <f t="shared" si="1"/>
        <v>36.479999999999997</v>
      </c>
      <c r="AH60">
        <f t="shared" si="2"/>
        <v>45</v>
      </c>
      <c r="AI60">
        <f t="shared" si="3"/>
        <v>6.2</v>
      </c>
      <c r="AJ60">
        <f t="shared" si="4"/>
        <v>45</v>
      </c>
      <c r="AK60">
        <f t="shared" si="5"/>
        <v>42760.5</v>
      </c>
    </row>
    <row r="61" spans="1:37" x14ac:dyDescent="0.25">
      <c r="A61" s="59"/>
      <c r="B61" s="59"/>
      <c r="C61" s="59"/>
      <c r="D61" s="59"/>
      <c r="E61" s="59"/>
      <c r="F61" s="59"/>
      <c r="G61" s="59"/>
      <c r="H61" s="59"/>
      <c r="I61" s="59"/>
      <c r="J61" s="59"/>
      <c r="K61" s="59"/>
      <c r="L61" s="59"/>
      <c r="M61" s="59"/>
      <c r="N61" s="59"/>
      <c r="O61" s="59"/>
      <c r="P61" s="59"/>
      <c r="Q61" s="59"/>
      <c r="R61" s="59"/>
      <c r="S61" s="59"/>
      <c r="T61" s="59"/>
      <c r="U61" s="59"/>
      <c r="V61" s="59"/>
      <c r="W61" s="59"/>
      <c r="AA61">
        <f>SUBTOTAL(103,Healthcare!A61)</f>
        <v>1</v>
      </c>
      <c r="AB61">
        <f>IF($AA61=1,Healthcare!Q61,NA())</f>
        <v>51</v>
      </c>
      <c r="AC61">
        <f>IF($AA61=1,Healthcare!C61,NA())</f>
        <v>54.82</v>
      </c>
      <c r="AD61">
        <f>IF($AA61=1,Healthcare!D61,NA())</f>
        <v>10.61</v>
      </c>
      <c r="AE61">
        <f>IF($AA61=1,Healthcare!M61,NA())</f>
        <v>42644.2</v>
      </c>
      <c r="AF61">
        <f t="shared" si="0"/>
        <v>51</v>
      </c>
      <c r="AG61">
        <f t="shared" si="1"/>
        <v>54.82</v>
      </c>
      <c r="AH61">
        <f t="shared" si="2"/>
        <v>51</v>
      </c>
      <c r="AI61">
        <f t="shared" si="3"/>
        <v>10.61</v>
      </c>
      <c r="AJ61">
        <f t="shared" si="4"/>
        <v>51</v>
      </c>
      <c r="AK61">
        <f t="shared" si="5"/>
        <v>42644.2</v>
      </c>
    </row>
    <row r="62" spans="1:37" x14ac:dyDescent="0.25">
      <c r="A62" s="59"/>
      <c r="B62" s="59"/>
      <c r="C62" s="59"/>
      <c r="D62" s="59"/>
      <c r="E62" s="59"/>
      <c r="F62" s="59"/>
      <c r="G62" s="59"/>
      <c r="H62" s="59"/>
      <c r="I62" s="59"/>
      <c r="J62" s="59"/>
      <c r="K62" s="59"/>
      <c r="L62" s="59"/>
      <c r="M62" s="59"/>
      <c r="N62" s="59"/>
      <c r="O62" s="59"/>
      <c r="P62" s="59"/>
      <c r="Q62" s="59"/>
      <c r="R62" s="59"/>
      <c r="S62" s="59"/>
      <c r="T62" s="59"/>
      <c r="U62" s="59"/>
      <c r="V62" s="59"/>
      <c r="W62" s="59"/>
      <c r="AA62">
        <f>SUBTOTAL(103,Healthcare!A62)</f>
        <v>1</v>
      </c>
      <c r="AB62">
        <f>IF($AA62=1,Healthcare!Q62,NA())</f>
        <v>43</v>
      </c>
      <c r="AC62">
        <f>IF($AA62=1,Healthcare!C62,NA())</f>
        <v>38.06</v>
      </c>
      <c r="AD62">
        <f>IF($AA62=1,Healthcare!D62,NA())</f>
        <v>6.04</v>
      </c>
      <c r="AE62">
        <f>IF($AA62=1,Healthcare!M62,NA())</f>
        <v>42560.43</v>
      </c>
      <c r="AF62">
        <f t="shared" si="0"/>
        <v>43</v>
      </c>
      <c r="AG62">
        <f t="shared" si="1"/>
        <v>38.06</v>
      </c>
      <c r="AH62">
        <f t="shared" si="2"/>
        <v>43</v>
      </c>
      <c r="AI62">
        <f t="shared" si="3"/>
        <v>6.04</v>
      </c>
      <c r="AJ62">
        <f t="shared" si="4"/>
        <v>43</v>
      </c>
      <c r="AK62">
        <f t="shared" si="5"/>
        <v>42560.43</v>
      </c>
    </row>
    <row r="63" spans="1:37" x14ac:dyDescent="0.25">
      <c r="A63" s="59"/>
      <c r="B63" s="59"/>
      <c r="C63" s="59"/>
      <c r="D63" s="59"/>
      <c r="E63" s="59"/>
      <c r="F63" s="59"/>
      <c r="G63" s="59"/>
      <c r="H63" s="59"/>
      <c r="I63" s="59"/>
      <c r="J63" s="59"/>
      <c r="K63" s="59"/>
      <c r="L63" s="59"/>
      <c r="M63" s="59"/>
      <c r="N63" s="59"/>
      <c r="O63" s="59"/>
      <c r="P63" s="59"/>
      <c r="Q63" s="59"/>
      <c r="R63" s="59"/>
      <c r="S63" s="59"/>
      <c r="T63" s="59"/>
      <c r="U63" s="59"/>
      <c r="V63" s="59"/>
      <c r="W63" s="59"/>
      <c r="AA63">
        <f>SUBTOTAL(103,Healthcare!A63)</f>
        <v>1</v>
      </c>
      <c r="AB63">
        <f>IF($AA63=1,Healthcare!Q63,NA())</f>
        <v>55</v>
      </c>
      <c r="AC63">
        <f>IF($AA63=1,Healthcare!C63,NA())</f>
        <v>51.48</v>
      </c>
      <c r="AD63">
        <f>IF($AA63=1,Healthcare!D63,NA())</f>
        <v>9.33</v>
      </c>
      <c r="AE63">
        <f>IF($AA63=1,Healthcare!M63,NA())</f>
        <v>42538.720000000001</v>
      </c>
      <c r="AF63">
        <f t="shared" si="0"/>
        <v>55</v>
      </c>
      <c r="AG63">
        <f t="shared" si="1"/>
        <v>51.48</v>
      </c>
      <c r="AH63">
        <f t="shared" si="2"/>
        <v>55</v>
      </c>
      <c r="AI63">
        <f t="shared" si="3"/>
        <v>9.33</v>
      </c>
      <c r="AJ63">
        <f t="shared" si="4"/>
        <v>55</v>
      </c>
      <c r="AK63">
        <f t="shared" si="5"/>
        <v>42538.720000000001</v>
      </c>
    </row>
    <row r="64" spans="1:37" x14ac:dyDescent="0.25">
      <c r="A64" s="59"/>
      <c r="B64" s="59"/>
      <c r="C64" s="59"/>
      <c r="D64" s="59"/>
      <c r="E64" s="59"/>
      <c r="F64" s="59"/>
      <c r="G64" s="59"/>
      <c r="H64" s="59"/>
      <c r="I64" s="59"/>
      <c r="J64" s="59"/>
      <c r="K64" s="59"/>
      <c r="L64" s="59"/>
      <c r="M64" s="59"/>
      <c r="N64" s="59"/>
      <c r="O64" s="59"/>
      <c r="P64" s="59"/>
      <c r="Q64" s="59"/>
      <c r="R64" s="59"/>
      <c r="S64" s="59"/>
      <c r="T64" s="59"/>
      <c r="U64" s="59"/>
      <c r="V64" s="59"/>
      <c r="W64" s="59"/>
      <c r="AA64">
        <f>SUBTOTAL(103,Healthcare!A64)</f>
        <v>1</v>
      </c>
      <c r="AB64">
        <f>IF($AA64=1,Healthcare!Q64,NA())</f>
        <v>54</v>
      </c>
      <c r="AC64">
        <f>IF($AA64=1,Healthcare!C64,NA())</f>
        <v>52.06</v>
      </c>
      <c r="AD64">
        <f>IF($AA64=1,Healthcare!D64,NA())</f>
        <v>11.47</v>
      </c>
      <c r="AE64">
        <f>IF($AA64=1,Healthcare!M64,NA())</f>
        <v>42478.6</v>
      </c>
      <c r="AF64">
        <f t="shared" si="0"/>
        <v>54</v>
      </c>
      <c r="AG64">
        <f t="shared" si="1"/>
        <v>52.06</v>
      </c>
      <c r="AH64">
        <f t="shared" si="2"/>
        <v>54</v>
      </c>
      <c r="AI64">
        <f t="shared" si="3"/>
        <v>11.47</v>
      </c>
      <c r="AJ64">
        <f t="shared" si="4"/>
        <v>54</v>
      </c>
      <c r="AK64">
        <f t="shared" si="5"/>
        <v>42478.6</v>
      </c>
    </row>
    <row r="65" spans="1:37" x14ac:dyDescent="0.25">
      <c r="A65" s="59"/>
      <c r="B65" s="59"/>
      <c r="C65" s="59"/>
      <c r="D65" s="59"/>
      <c r="E65" s="59"/>
      <c r="F65" s="59"/>
      <c r="G65" s="59"/>
      <c r="H65" s="59"/>
      <c r="I65" s="59"/>
      <c r="J65" s="59"/>
      <c r="K65" s="59"/>
      <c r="L65" s="59"/>
      <c r="M65" s="59"/>
      <c r="N65" s="59"/>
      <c r="O65" s="59"/>
      <c r="P65" s="59"/>
      <c r="Q65" s="59"/>
      <c r="R65" s="59"/>
      <c r="S65" s="59"/>
      <c r="T65" s="59"/>
      <c r="U65" s="59"/>
      <c r="V65" s="59"/>
      <c r="W65" s="59"/>
      <c r="AA65">
        <f>SUBTOTAL(103,Healthcare!A65)</f>
        <v>1</v>
      </c>
      <c r="AB65">
        <f>IF($AA65=1,Healthcare!Q65,NA())</f>
        <v>55</v>
      </c>
      <c r="AC65">
        <f>IF($AA65=1,Healthcare!C65,NA())</f>
        <v>30.684999999999999</v>
      </c>
      <c r="AD65">
        <f>IF($AA65=1,Healthcare!D65,NA())</f>
        <v>7.02</v>
      </c>
      <c r="AE65">
        <f>IF($AA65=1,Healthcare!M65,NA())</f>
        <v>42303.69</v>
      </c>
      <c r="AF65">
        <f t="shared" si="0"/>
        <v>55</v>
      </c>
      <c r="AG65">
        <f t="shared" si="1"/>
        <v>30.684999999999999</v>
      </c>
      <c r="AH65">
        <f t="shared" si="2"/>
        <v>55</v>
      </c>
      <c r="AI65">
        <f t="shared" si="3"/>
        <v>7.02</v>
      </c>
      <c r="AJ65">
        <f t="shared" si="4"/>
        <v>55</v>
      </c>
      <c r="AK65">
        <f t="shared" si="5"/>
        <v>42303.69</v>
      </c>
    </row>
    <row r="66" spans="1:37" x14ac:dyDescent="0.25">
      <c r="A66" s="59"/>
      <c r="B66" s="59"/>
      <c r="C66" s="59"/>
      <c r="D66" s="59"/>
      <c r="E66" s="59"/>
      <c r="F66" s="59"/>
      <c r="G66" s="59"/>
      <c r="H66" s="59"/>
      <c r="I66" s="59"/>
      <c r="J66" s="59"/>
      <c r="K66" s="59"/>
      <c r="L66" s="59"/>
      <c r="M66" s="59"/>
      <c r="N66" s="59"/>
      <c r="O66" s="59"/>
      <c r="P66" s="59"/>
      <c r="Q66" s="59"/>
      <c r="R66" s="59"/>
      <c r="S66" s="59"/>
      <c r="T66" s="59"/>
      <c r="U66" s="59"/>
      <c r="V66" s="59"/>
      <c r="W66" s="59"/>
      <c r="AA66">
        <f>SUBTOTAL(103,Healthcare!A66)</f>
        <v>1</v>
      </c>
      <c r="AB66">
        <f>IF($AA66=1,Healthcare!Q66,NA())</f>
        <v>47</v>
      </c>
      <c r="AC66">
        <f>IF($AA66=1,Healthcare!C66,NA())</f>
        <v>36.08</v>
      </c>
      <c r="AD66">
        <f>IF($AA66=1,Healthcare!D66,NA())</f>
        <v>8.8000000000000007</v>
      </c>
      <c r="AE66">
        <f>IF($AA66=1,Healthcare!M66,NA())</f>
        <v>42211.14</v>
      </c>
      <c r="AF66">
        <f t="shared" si="0"/>
        <v>47</v>
      </c>
      <c r="AG66">
        <f t="shared" si="1"/>
        <v>36.08</v>
      </c>
      <c r="AH66">
        <f t="shared" si="2"/>
        <v>47</v>
      </c>
      <c r="AI66">
        <f t="shared" si="3"/>
        <v>8.8000000000000007</v>
      </c>
      <c r="AJ66">
        <f t="shared" si="4"/>
        <v>47</v>
      </c>
      <c r="AK66">
        <f t="shared" si="5"/>
        <v>42211.14</v>
      </c>
    </row>
    <row r="67" spans="1:37" x14ac:dyDescent="0.25">
      <c r="A67" s="59"/>
      <c r="B67" s="59"/>
      <c r="C67" s="59"/>
      <c r="D67" s="59"/>
      <c r="E67" s="59"/>
      <c r="F67" s="59"/>
      <c r="G67" s="59"/>
      <c r="H67" s="59"/>
      <c r="I67" s="59"/>
      <c r="J67" s="59"/>
      <c r="K67" s="59"/>
      <c r="L67" s="59"/>
      <c r="M67" s="59"/>
      <c r="N67" s="59"/>
      <c r="O67" s="59"/>
      <c r="P67" s="59"/>
      <c r="Q67" s="59"/>
      <c r="R67" s="59"/>
      <c r="S67" s="59"/>
      <c r="T67" s="59"/>
      <c r="U67" s="59"/>
      <c r="V67" s="59"/>
      <c r="W67" s="59"/>
      <c r="AA67">
        <f>SUBTOTAL(103,Healthcare!A67)</f>
        <v>1</v>
      </c>
      <c r="AB67">
        <f>IF($AA67=1,Healthcare!Q67,NA())</f>
        <v>49</v>
      </c>
      <c r="AC67">
        <f>IF($AA67=1,Healthcare!C67,NA())</f>
        <v>54.99</v>
      </c>
      <c r="AD67">
        <f>IF($AA67=1,Healthcare!D67,NA())</f>
        <v>8.68</v>
      </c>
      <c r="AE67">
        <f>IF($AA67=1,Healthcare!M67,NA())</f>
        <v>42188.15</v>
      </c>
      <c r="AF67">
        <f t="shared" ref="AF67:AF130" si="6">AB67</f>
        <v>49</v>
      </c>
      <c r="AG67">
        <f t="shared" ref="AG67:AG130" si="7">AC67</f>
        <v>54.99</v>
      </c>
      <c r="AH67">
        <f t="shared" ref="AH67:AH130" si="8">AB67</f>
        <v>49</v>
      </c>
      <c r="AI67">
        <f t="shared" ref="AI67:AI130" si="9">AD67</f>
        <v>8.68</v>
      </c>
      <c r="AJ67">
        <f t="shared" ref="AJ67:AJ130" si="10">AB67</f>
        <v>49</v>
      </c>
      <c r="AK67">
        <f t="shared" ref="AK67:AK130" si="11">AE67</f>
        <v>42188.15</v>
      </c>
    </row>
    <row r="68" spans="1:37" x14ac:dyDescent="0.25">
      <c r="A68" s="59"/>
      <c r="B68" s="59"/>
      <c r="C68" s="59"/>
      <c r="D68" s="59"/>
      <c r="E68" s="59"/>
      <c r="F68" s="59"/>
      <c r="G68" s="59"/>
      <c r="H68" s="59"/>
      <c r="I68" s="59"/>
      <c r="J68" s="59"/>
      <c r="K68" s="59"/>
      <c r="L68" s="59"/>
      <c r="M68" s="59"/>
      <c r="N68" s="59"/>
      <c r="O68" s="59"/>
      <c r="P68" s="59"/>
      <c r="Q68" s="59"/>
      <c r="R68" s="59"/>
      <c r="S68" s="59"/>
      <c r="T68" s="59"/>
      <c r="U68" s="59"/>
      <c r="V68" s="59"/>
      <c r="W68" s="59"/>
      <c r="AA68">
        <f>SUBTOTAL(103,Healthcare!A68)</f>
        <v>1</v>
      </c>
      <c r="AB68">
        <f>IF($AA68=1,Healthcare!Q68,NA())</f>
        <v>43</v>
      </c>
      <c r="AC68">
        <f>IF($AA68=1,Healthcare!C68,NA())</f>
        <v>35.97</v>
      </c>
      <c r="AD68">
        <f>IF($AA68=1,Healthcare!D68,NA())</f>
        <v>6.12</v>
      </c>
      <c r="AE68">
        <f>IF($AA68=1,Healthcare!M68,NA())</f>
        <v>42124.52</v>
      </c>
      <c r="AF68">
        <f t="shared" si="6"/>
        <v>43</v>
      </c>
      <c r="AG68">
        <f t="shared" si="7"/>
        <v>35.97</v>
      </c>
      <c r="AH68">
        <f t="shared" si="8"/>
        <v>43</v>
      </c>
      <c r="AI68">
        <f t="shared" si="9"/>
        <v>6.12</v>
      </c>
      <c r="AJ68">
        <f t="shared" si="10"/>
        <v>43</v>
      </c>
      <c r="AK68">
        <f t="shared" si="11"/>
        <v>42124.52</v>
      </c>
    </row>
    <row r="69" spans="1:37" x14ac:dyDescent="0.25">
      <c r="A69" s="59"/>
      <c r="B69" s="59"/>
      <c r="C69" s="59"/>
      <c r="D69" s="59"/>
      <c r="E69" s="59"/>
      <c r="F69" s="59"/>
      <c r="G69" s="59"/>
      <c r="H69" s="59"/>
      <c r="I69" s="59"/>
      <c r="J69" s="59"/>
      <c r="K69" s="59"/>
      <c r="L69" s="59"/>
      <c r="M69" s="59"/>
      <c r="N69" s="59"/>
      <c r="O69" s="59"/>
      <c r="P69" s="59"/>
      <c r="Q69" s="59"/>
      <c r="R69" s="59"/>
      <c r="S69" s="59"/>
      <c r="T69" s="59"/>
      <c r="U69" s="59"/>
      <c r="V69" s="59"/>
      <c r="W69" s="59"/>
      <c r="AA69">
        <f>SUBTOTAL(103,Healthcare!A69)</f>
        <v>1</v>
      </c>
      <c r="AB69">
        <f>IF($AA69=1,Healthcare!Q69,NA())</f>
        <v>25</v>
      </c>
      <c r="AC69">
        <f>IF($AA69=1,Healthcare!C69,NA())</f>
        <v>45.54</v>
      </c>
      <c r="AD69">
        <f>IF($AA69=1,Healthcare!D69,NA())</f>
        <v>5.4</v>
      </c>
      <c r="AE69">
        <f>IF($AA69=1,Healthcare!M69,NA())</f>
        <v>42112.24</v>
      </c>
      <c r="AF69">
        <f t="shared" si="6"/>
        <v>25</v>
      </c>
      <c r="AG69">
        <f t="shared" si="7"/>
        <v>45.54</v>
      </c>
      <c r="AH69">
        <f t="shared" si="8"/>
        <v>25</v>
      </c>
      <c r="AI69">
        <f t="shared" si="9"/>
        <v>5.4</v>
      </c>
      <c r="AJ69">
        <f t="shared" si="10"/>
        <v>25</v>
      </c>
      <c r="AK69">
        <f t="shared" si="11"/>
        <v>42112.24</v>
      </c>
    </row>
    <row r="70" spans="1:37" x14ac:dyDescent="0.25">
      <c r="A70" s="59"/>
      <c r="B70" s="59"/>
      <c r="C70" s="59"/>
      <c r="D70" s="59"/>
      <c r="E70" s="59"/>
      <c r="F70" s="59"/>
      <c r="G70" s="59"/>
      <c r="H70" s="59"/>
      <c r="I70" s="59"/>
      <c r="J70" s="59"/>
      <c r="K70" s="59"/>
      <c r="L70" s="59"/>
      <c r="M70" s="59"/>
      <c r="N70" s="59"/>
      <c r="O70" s="59"/>
      <c r="P70" s="59"/>
      <c r="Q70" s="59"/>
      <c r="R70" s="59"/>
      <c r="S70" s="59"/>
      <c r="T70" s="59"/>
      <c r="U70" s="59"/>
      <c r="V70" s="59"/>
      <c r="W70" s="59"/>
      <c r="AA70">
        <f>SUBTOTAL(103,Healthcare!A70)</f>
        <v>1</v>
      </c>
      <c r="AB70">
        <f>IF($AA70=1,Healthcare!Q70,NA())</f>
        <v>46</v>
      </c>
      <c r="AC70">
        <f>IF($AA70=1,Healthcare!C70,NA())</f>
        <v>35.53</v>
      </c>
      <c r="AD70">
        <f>IF($AA70=1,Healthcare!D70,NA())</f>
        <v>4.3600000000000003</v>
      </c>
      <c r="AE70">
        <f>IF($AA70=1,Healthcare!M70,NA())</f>
        <v>42111.66</v>
      </c>
      <c r="AF70">
        <f t="shared" si="6"/>
        <v>46</v>
      </c>
      <c r="AG70">
        <f t="shared" si="7"/>
        <v>35.53</v>
      </c>
      <c r="AH70">
        <f t="shared" si="8"/>
        <v>46</v>
      </c>
      <c r="AI70">
        <f t="shared" si="9"/>
        <v>4.3600000000000003</v>
      </c>
      <c r="AJ70">
        <f t="shared" si="10"/>
        <v>46</v>
      </c>
      <c r="AK70">
        <f t="shared" si="11"/>
        <v>42111.66</v>
      </c>
    </row>
    <row r="71" spans="1:37" x14ac:dyDescent="0.25">
      <c r="A71" s="59"/>
      <c r="B71" s="59"/>
      <c r="C71" s="59"/>
      <c r="D71" s="59"/>
      <c r="E71" s="59"/>
      <c r="F71" s="59"/>
      <c r="G71" s="59"/>
      <c r="H71" s="59"/>
      <c r="I71" s="59"/>
      <c r="J71" s="59"/>
      <c r="K71" s="59"/>
      <c r="L71" s="59"/>
      <c r="M71" s="59"/>
      <c r="N71" s="59"/>
      <c r="O71" s="59"/>
      <c r="P71" s="59"/>
      <c r="Q71" s="59"/>
      <c r="R71" s="59"/>
      <c r="S71" s="59"/>
      <c r="T71" s="59"/>
      <c r="U71" s="59"/>
      <c r="V71" s="59"/>
      <c r="W71" s="59"/>
      <c r="AA71">
        <f>SUBTOTAL(103,Healthcare!A71)</f>
        <v>1</v>
      </c>
      <c r="AB71">
        <f>IF($AA71=1,Healthcare!Q71,NA())</f>
        <v>54</v>
      </c>
      <c r="AC71">
        <f>IF($AA71=1,Healthcare!C71,NA())</f>
        <v>30.8</v>
      </c>
      <c r="AD71">
        <f>IF($AA71=1,Healthcare!D71,NA())</f>
        <v>9.77</v>
      </c>
      <c r="AE71">
        <f>IF($AA71=1,Healthcare!M71,NA())</f>
        <v>41999.519999999997</v>
      </c>
      <c r="AF71">
        <f t="shared" si="6"/>
        <v>54</v>
      </c>
      <c r="AG71">
        <f t="shared" si="7"/>
        <v>30.8</v>
      </c>
      <c r="AH71">
        <f t="shared" si="8"/>
        <v>54</v>
      </c>
      <c r="AI71">
        <f t="shared" si="9"/>
        <v>9.77</v>
      </c>
      <c r="AJ71">
        <f t="shared" si="10"/>
        <v>54</v>
      </c>
      <c r="AK71">
        <f t="shared" si="11"/>
        <v>41999.519999999997</v>
      </c>
    </row>
    <row r="72" spans="1:37" x14ac:dyDescent="0.25">
      <c r="A72" s="59"/>
      <c r="B72" s="59"/>
      <c r="C72" s="59"/>
      <c r="D72" s="59"/>
      <c r="E72" s="59"/>
      <c r="F72" s="59"/>
      <c r="G72" s="59"/>
      <c r="H72" s="59"/>
      <c r="I72" s="59"/>
      <c r="J72" s="59"/>
      <c r="K72" s="59"/>
      <c r="L72" s="59"/>
      <c r="M72" s="59"/>
      <c r="N72" s="59"/>
      <c r="O72" s="59"/>
      <c r="P72" s="59"/>
      <c r="Q72" s="59"/>
      <c r="R72" s="59"/>
      <c r="S72" s="59"/>
      <c r="T72" s="59"/>
      <c r="U72" s="59"/>
      <c r="V72" s="59"/>
      <c r="W72" s="59"/>
      <c r="AA72">
        <f>SUBTOTAL(103,Healthcare!A72)</f>
        <v>1</v>
      </c>
      <c r="AB72">
        <f>IF($AA72=1,Healthcare!Q72,NA())</f>
        <v>38</v>
      </c>
      <c r="AC72">
        <f>IF($AA72=1,Healthcare!C72,NA())</f>
        <v>38.39</v>
      </c>
      <c r="AD72">
        <f>IF($AA72=1,Healthcare!D72,NA())</f>
        <v>4.25</v>
      </c>
      <c r="AE72">
        <f>IF($AA72=1,Healthcare!M72,NA())</f>
        <v>41949.24</v>
      </c>
      <c r="AF72">
        <f t="shared" si="6"/>
        <v>38</v>
      </c>
      <c r="AG72">
        <f t="shared" si="7"/>
        <v>38.39</v>
      </c>
      <c r="AH72">
        <f t="shared" si="8"/>
        <v>38</v>
      </c>
      <c r="AI72">
        <f t="shared" si="9"/>
        <v>4.25</v>
      </c>
      <c r="AJ72">
        <f t="shared" si="10"/>
        <v>38</v>
      </c>
      <c r="AK72">
        <f t="shared" si="11"/>
        <v>41949.24</v>
      </c>
    </row>
    <row r="73" spans="1:37" x14ac:dyDescent="0.25">
      <c r="A73" s="59"/>
      <c r="B73" s="59"/>
      <c r="C73" s="59"/>
      <c r="D73" s="59"/>
      <c r="E73" s="59"/>
      <c r="F73" s="59"/>
      <c r="G73" s="59"/>
      <c r="H73" s="59"/>
      <c r="I73" s="59"/>
      <c r="J73" s="59"/>
      <c r="K73" s="59"/>
      <c r="L73" s="59"/>
      <c r="M73" s="59"/>
      <c r="N73" s="59"/>
      <c r="O73" s="59"/>
      <c r="P73" s="59"/>
      <c r="Q73" s="59"/>
      <c r="R73" s="59"/>
      <c r="S73" s="59"/>
      <c r="T73" s="59"/>
      <c r="U73" s="59"/>
      <c r="V73" s="59"/>
      <c r="W73" s="59"/>
      <c r="AA73">
        <f>SUBTOTAL(103,Healthcare!A73)</f>
        <v>1</v>
      </c>
      <c r="AB73">
        <f>IF($AA73=1,Healthcare!Q73,NA())</f>
        <v>51</v>
      </c>
      <c r="AC73">
        <f>IF($AA73=1,Healthcare!C73,NA())</f>
        <v>32.299999999999997</v>
      </c>
      <c r="AD73">
        <f>IF($AA73=1,Healthcare!D73,NA())</f>
        <v>4.76</v>
      </c>
      <c r="AE73">
        <f>IF($AA73=1,Healthcare!M73,NA())</f>
        <v>41919.1</v>
      </c>
      <c r="AF73">
        <f t="shared" si="6"/>
        <v>51</v>
      </c>
      <c r="AG73">
        <f t="shared" si="7"/>
        <v>32.299999999999997</v>
      </c>
      <c r="AH73">
        <f t="shared" si="8"/>
        <v>51</v>
      </c>
      <c r="AI73">
        <f t="shared" si="9"/>
        <v>4.76</v>
      </c>
      <c r="AJ73">
        <f t="shared" si="10"/>
        <v>51</v>
      </c>
      <c r="AK73">
        <f t="shared" si="11"/>
        <v>41919.1</v>
      </c>
    </row>
    <row r="74" spans="1:37" x14ac:dyDescent="0.25">
      <c r="A74" s="59"/>
      <c r="B74" s="59"/>
      <c r="C74" s="59"/>
      <c r="D74" s="59"/>
      <c r="E74" s="59"/>
      <c r="F74" s="59"/>
      <c r="G74" s="59"/>
      <c r="H74" s="59"/>
      <c r="I74" s="59"/>
      <c r="J74" s="59"/>
      <c r="K74" s="59"/>
      <c r="L74" s="59"/>
      <c r="M74" s="59"/>
      <c r="N74" s="59"/>
      <c r="O74" s="59"/>
      <c r="P74" s="59"/>
      <c r="Q74" s="59"/>
      <c r="R74" s="59"/>
      <c r="S74" s="59"/>
      <c r="T74" s="59"/>
      <c r="U74" s="59"/>
      <c r="V74" s="59"/>
      <c r="W74" s="59"/>
      <c r="AA74">
        <f>SUBTOTAL(103,Healthcare!A74)</f>
        <v>1</v>
      </c>
      <c r="AB74">
        <f>IF($AA74=1,Healthcare!Q74,NA())</f>
        <v>56</v>
      </c>
      <c r="AC74">
        <f>IF($AA74=1,Healthcare!C74,NA())</f>
        <v>48.8</v>
      </c>
      <c r="AD74">
        <f>IF($AA74=1,Healthcare!D74,NA())</f>
        <v>6.22</v>
      </c>
      <c r="AE74">
        <f>IF($AA74=1,Healthcare!M74,NA())</f>
        <v>41886.54</v>
      </c>
      <c r="AF74">
        <f t="shared" si="6"/>
        <v>56</v>
      </c>
      <c r="AG74">
        <f t="shared" si="7"/>
        <v>48.8</v>
      </c>
      <c r="AH74">
        <f t="shared" si="8"/>
        <v>56</v>
      </c>
      <c r="AI74">
        <f t="shared" si="9"/>
        <v>6.22</v>
      </c>
      <c r="AJ74">
        <f t="shared" si="10"/>
        <v>56</v>
      </c>
      <c r="AK74">
        <f t="shared" si="11"/>
        <v>41886.54</v>
      </c>
    </row>
    <row r="75" spans="1:37" x14ac:dyDescent="0.25">
      <c r="A75" s="59"/>
      <c r="B75" s="59"/>
      <c r="C75" s="59"/>
      <c r="D75" s="59"/>
      <c r="E75" s="59"/>
      <c r="F75" s="59"/>
      <c r="G75" s="59"/>
      <c r="H75" s="59"/>
      <c r="I75" s="59"/>
      <c r="J75" s="59"/>
      <c r="K75" s="59"/>
      <c r="L75" s="59"/>
      <c r="M75" s="59"/>
      <c r="N75" s="59"/>
      <c r="O75" s="59"/>
      <c r="P75" s="59"/>
      <c r="Q75" s="59"/>
      <c r="R75" s="59"/>
      <c r="S75" s="59"/>
      <c r="T75" s="59"/>
      <c r="U75" s="59"/>
      <c r="V75" s="59"/>
      <c r="W75" s="59"/>
      <c r="AA75">
        <f>SUBTOTAL(103,Healthcare!A75)</f>
        <v>1</v>
      </c>
      <c r="AB75">
        <f>IF($AA75=1,Healthcare!Q75,NA())</f>
        <v>60</v>
      </c>
      <c r="AC75">
        <f>IF($AA75=1,Healthcare!C75,NA())</f>
        <v>45.5</v>
      </c>
      <c r="AD75">
        <f>IF($AA75=1,Healthcare!D75,NA())</f>
        <v>7.96</v>
      </c>
      <c r="AE75">
        <f>IF($AA75=1,Healthcare!M75,NA())</f>
        <v>41794.629999999997</v>
      </c>
      <c r="AF75">
        <f t="shared" si="6"/>
        <v>60</v>
      </c>
      <c r="AG75">
        <f t="shared" si="7"/>
        <v>45.5</v>
      </c>
      <c r="AH75">
        <f t="shared" si="8"/>
        <v>60</v>
      </c>
      <c r="AI75">
        <f t="shared" si="9"/>
        <v>7.96</v>
      </c>
      <c r="AJ75">
        <f t="shared" si="10"/>
        <v>60</v>
      </c>
      <c r="AK75">
        <f t="shared" si="11"/>
        <v>41794.629999999997</v>
      </c>
    </row>
    <row r="76" spans="1:37" x14ac:dyDescent="0.25">
      <c r="A76" s="59"/>
      <c r="B76" s="59"/>
      <c r="C76" s="59"/>
      <c r="D76" s="59"/>
      <c r="E76" s="59"/>
      <c r="F76" s="59"/>
      <c r="G76" s="59"/>
      <c r="H76" s="59"/>
      <c r="I76" s="59"/>
      <c r="J76" s="59"/>
      <c r="K76" s="59"/>
      <c r="L76" s="59"/>
      <c r="M76" s="59"/>
      <c r="N76" s="59"/>
      <c r="O76" s="59"/>
      <c r="P76" s="59"/>
      <c r="Q76" s="59"/>
      <c r="R76" s="59"/>
      <c r="S76" s="59"/>
      <c r="T76" s="59"/>
      <c r="U76" s="59"/>
      <c r="V76" s="59"/>
      <c r="W76" s="59"/>
      <c r="AA76">
        <f>SUBTOTAL(103,Healthcare!A76)</f>
        <v>1</v>
      </c>
      <c r="AB76">
        <f>IF($AA76=1,Healthcare!Q76,NA())</f>
        <v>47</v>
      </c>
      <c r="AC76">
        <f>IF($AA76=1,Healthcare!C76,NA())</f>
        <v>53.61</v>
      </c>
      <c r="AD76">
        <f>IF($AA76=1,Healthcare!D76,NA())</f>
        <v>10.92</v>
      </c>
      <c r="AE76">
        <f>IF($AA76=1,Healthcare!M76,NA())</f>
        <v>41681.86</v>
      </c>
      <c r="AF76">
        <f t="shared" si="6"/>
        <v>47</v>
      </c>
      <c r="AG76">
        <f t="shared" si="7"/>
        <v>53.61</v>
      </c>
      <c r="AH76">
        <f t="shared" si="8"/>
        <v>47</v>
      </c>
      <c r="AI76">
        <f t="shared" si="9"/>
        <v>10.92</v>
      </c>
      <c r="AJ76">
        <f t="shared" si="10"/>
        <v>47</v>
      </c>
      <c r="AK76">
        <f t="shared" si="11"/>
        <v>41681.86</v>
      </c>
    </row>
    <row r="77" spans="1:37" x14ac:dyDescent="0.25">
      <c r="A77" s="59"/>
      <c r="B77" s="59"/>
      <c r="C77" s="59"/>
      <c r="D77" s="59"/>
      <c r="E77" s="59"/>
      <c r="F77" s="59"/>
      <c r="G77" s="59"/>
      <c r="H77" s="59"/>
      <c r="I77" s="59"/>
      <c r="J77" s="59"/>
      <c r="K77" s="59"/>
      <c r="L77" s="59"/>
      <c r="M77" s="59"/>
      <c r="N77" s="59"/>
      <c r="O77" s="59"/>
      <c r="P77" s="59"/>
      <c r="Q77" s="59"/>
      <c r="R77" s="59"/>
      <c r="S77" s="59"/>
      <c r="T77" s="59"/>
      <c r="U77" s="59"/>
      <c r="V77" s="59"/>
      <c r="W77" s="59"/>
      <c r="AA77">
        <f>SUBTOTAL(103,Healthcare!A77)</f>
        <v>1</v>
      </c>
      <c r="AB77">
        <f>IF($AA77=1,Healthcare!Q77,NA())</f>
        <v>47</v>
      </c>
      <c r="AC77">
        <f>IF($AA77=1,Healthcare!C77,NA())</f>
        <v>36.19</v>
      </c>
      <c r="AD77">
        <f>IF($AA77=1,Healthcare!D77,NA())</f>
        <v>11.51</v>
      </c>
      <c r="AE77">
        <f>IF($AA77=1,Healthcare!M77,NA())</f>
        <v>41676.080000000002</v>
      </c>
      <c r="AF77">
        <f t="shared" si="6"/>
        <v>47</v>
      </c>
      <c r="AG77">
        <f t="shared" si="7"/>
        <v>36.19</v>
      </c>
      <c r="AH77">
        <f t="shared" si="8"/>
        <v>47</v>
      </c>
      <c r="AI77">
        <f t="shared" si="9"/>
        <v>11.51</v>
      </c>
      <c r="AJ77">
        <f t="shared" si="10"/>
        <v>47</v>
      </c>
      <c r="AK77">
        <f t="shared" si="11"/>
        <v>41676.080000000002</v>
      </c>
    </row>
    <row r="78" spans="1:37" x14ac:dyDescent="0.25">
      <c r="A78" s="59"/>
      <c r="B78" s="59"/>
      <c r="C78" s="59"/>
      <c r="D78" s="59"/>
      <c r="E78" s="59"/>
      <c r="F78" s="59"/>
      <c r="G78" s="59"/>
      <c r="H78" s="59"/>
      <c r="I78" s="59"/>
      <c r="J78" s="59"/>
      <c r="K78" s="59"/>
      <c r="L78" s="59"/>
      <c r="M78" s="59"/>
      <c r="N78" s="59"/>
      <c r="O78" s="59"/>
      <c r="P78" s="59"/>
      <c r="Q78" s="59"/>
      <c r="R78" s="59"/>
      <c r="S78" s="59"/>
      <c r="T78" s="59"/>
      <c r="U78" s="59"/>
      <c r="V78" s="59"/>
      <c r="W78" s="59"/>
      <c r="AA78">
        <f>SUBTOTAL(103,Healthcare!A78)</f>
        <v>1</v>
      </c>
      <c r="AB78">
        <f>IF($AA78=1,Healthcare!Q78,NA())</f>
        <v>46</v>
      </c>
      <c r="AC78">
        <f>IF($AA78=1,Healthcare!C78,NA())</f>
        <v>34.6</v>
      </c>
      <c r="AD78">
        <f>IF($AA78=1,Healthcare!D78,NA())</f>
        <v>5.99</v>
      </c>
      <c r="AE78">
        <f>IF($AA78=1,Healthcare!M78,NA())</f>
        <v>41661.599999999999</v>
      </c>
      <c r="AF78">
        <f t="shared" si="6"/>
        <v>46</v>
      </c>
      <c r="AG78">
        <f t="shared" si="7"/>
        <v>34.6</v>
      </c>
      <c r="AH78">
        <f t="shared" si="8"/>
        <v>46</v>
      </c>
      <c r="AI78">
        <f t="shared" si="9"/>
        <v>5.99</v>
      </c>
      <c r="AJ78">
        <f t="shared" si="10"/>
        <v>46</v>
      </c>
      <c r="AK78">
        <f t="shared" si="11"/>
        <v>41661.599999999999</v>
      </c>
    </row>
    <row r="79" spans="1:37" x14ac:dyDescent="0.25">
      <c r="A79" s="59"/>
      <c r="B79" s="59"/>
      <c r="C79" s="59"/>
      <c r="D79" s="59"/>
      <c r="E79" s="59"/>
      <c r="F79" s="59"/>
      <c r="G79" s="59"/>
      <c r="H79" s="59"/>
      <c r="I79" s="59"/>
      <c r="J79" s="59"/>
      <c r="K79" s="59"/>
      <c r="L79" s="59"/>
      <c r="M79" s="59"/>
      <c r="N79" s="59"/>
      <c r="O79" s="59"/>
      <c r="P79" s="59"/>
      <c r="Q79" s="59"/>
      <c r="R79" s="59"/>
      <c r="S79" s="59"/>
      <c r="T79" s="59"/>
      <c r="U79" s="59"/>
      <c r="V79" s="59"/>
      <c r="W79" s="59"/>
      <c r="AA79">
        <f>SUBTOTAL(103,Healthcare!A79)</f>
        <v>1</v>
      </c>
      <c r="AB79">
        <f>IF($AA79=1,Healthcare!Q79,NA())</f>
        <v>48</v>
      </c>
      <c r="AC79">
        <f>IF($AA79=1,Healthcare!C79,NA())</f>
        <v>54.12</v>
      </c>
      <c r="AD79">
        <f>IF($AA79=1,Healthcare!D79,NA())</f>
        <v>11.57</v>
      </c>
      <c r="AE79">
        <f>IF($AA79=1,Healthcare!M79,NA())</f>
        <v>41636.199999999997</v>
      </c>
      <c r="AF79">
        <f t="shared" si="6"/>
        <v>48</v>
      </c>
      <c r="AG79">
        <f t="shared" si="7"/>
        <v>54.12</v>
      </c>
      <c r="AH79">
        <f t="shared" si="8"/>
        <v>48</v>
      </c>
      <c r="AI79">
        <f t="shared" si="9"/>
        <v>11.57</v>
      </c>
      <c r="AJ79">
        <f t="shared" si="10"/>
        <v>48</v>
      </c>
      <c r="AK79">
        <f t="shared" si="11"/>
        <v>41636.199999999997</v>
      </c>
    </row>
    <row r="80" spans="1:37" x14ac:dyDescent="0.25">
      <c r="A80" s="59"/>
      <c r="B80" s="59"/>
      <c r="C80" s="59"/>
      <c r="D80" s="59"/>
      <c r="E80" s="59"/>
      <c r="F80" s="59"/>
      <c r="G80" s="59"/>
      <c r="H80" s="59"/>
      <c r="I80" s="59"/>
      <c r="J80" s="59"/>
      <c r="K80" s="59"/>
      <c r="L80" s="59"/>
      <c r="M80" s="59"/>
      <c r="N80" s="59"/>
      <c r="O80" s="59"/>
      <c r="P80" s="59"/>
      <c r="Q80" s="59"/>
      <c r="R80" s="59"/>
      <c r="S80" s="59"/>
      <c r="T80" s="59"/>
      <c r="U80" s="59"/>
      <c r="V80" s="59"/>
      <c r="W80" s="59"/>
      <c r="AA80">
        <f>SUBTOTAL(103,Healthcare!A80)</f>
        <v>1</v>
      </c>
      <c r="AB80">
        <f>IF($AA80=1,Healthcare!Q80,NA())</f>
        <v>55</v>
      </c>
      <c r="AC80">
        <f>IF($AA80=1,Healthcare!C80,NA())</f>
        <v>48.82</v>
      </c>
      <c r="AD80">
        <f>IF($AA80=1,Healthcare!D80,NA())</f>
        <v>6.67</v>
      </c>
      <c r="AE80">
        <f>IF($AA80=1,Healthcare!M80,NA())</f>
        <v>41505.15</v>
      </c>
      <c r="AF80">
        <f t="shared" si="6"/>
        <v>55</v>
      </c>
      <c r="AG80">
        <f t="shared" si="7"/>
        <v>48.82</v>
      </c>
      <c r="AH80">
        <f t="shared" si="8"/>
        <v>55</v>
      </c>
      <c r="AI80">
        <f t="shared" si="9"/>
        <v>6.67</v>
      </c>
      <c r="AJ80">
        <f t="shared" si="10"/>
        <v>55</v>
      </c>
      <c r="AK80">
        <f t="shared" si="11"/>
        <v>41505.15</v>
      </c>
    </row>
    <row r="81" spans="1:37" x14ac:dyDescent="0.25">
      <c r="A81" s="59"/>
      <c r="B81" s="59"/>
      <c r="C81" s="59"/>
      <c r="D81" s="59"/>
      <c r="E81" s="59"/>
      <c r="F81" s="59"/>
      <c r="G81" s="59"/>
      <c r="H81" s="59"/>
      <c r="I81" s="59"/>
      <c r="J81" s="59"/>
      <c r="K81" s="59"/>
      <c r="L81" s="59"/>
      <c r="M81" s="59"/>
      <c r="N81" s="59"/>
      <c r="O81" s="59"/>
      <c r="P81" s="59"/>
      <c r="Q81" s="59"/>
      <c r="R81" s="59"/>
      <c r="S81" s="59"/>
      <c r="T81" s="59"/>
      <c r="U81" s="59"/>
      <c r="V81" s="59"/>
      <c r="W81" s="59"/>
      <c r="AA81">
        <f>SUBTOTAL(103,Healthcare!A81)</f>
        <v>1</v>
      </c>
      <c r="AB81">
        <f>IF($AA81=1,Healthcare!Q81,NA())</f>
        <v>51</v>
      </c>
      <c r="AC81">
        <f>IF($AA81=1,Healthcare!C81,NA())</f>
        <v>51.01</v>
      </c>
      <c r="AD81">
        <f>IF($AA81=1,Healthcare!D81,NA())</f>
        <v>9.1999999999999993</v>
      </c>
      <c r="AE81">
        <f>IF($AA81=1,Healthcare!M81,NA())</f>
        <v>41351.879999999997</v>
      </c>
      <c r="AF81">
        <f t="shared" si="6"/>
        <v>51</v>
      </c>
      <c r="AG81">
        <f t="shared" si="7"/>
        <v>51.01</v>
      </c>
      <c r="AH81">
        <f t="shared" si="8"/>
        <v>51</v>
      </c>
      <c r="AI81">
        <f t="shared" si="9"/>
        <v>9.1999999999999993</v>
      </c>
      <c r="AJ81">
        <f t="shared" si="10"/>
        <v>51</v>
      </c>
      <c r="AK81">
        <f t="shared" si="11"/>
        <v>41351.879999999997</v>
      </c>
    </row>
    <row r="82" spans="1:37" x14ac:dyDescent="0.25">
      <c r="A82" s="59"/>
      <c r="B82" s="59"/>
      <c r="C82" s="59"/>
      <c r="D82" s="59"/>
      <c r="E82" s="59"/>
      <c r="F82" s="59"/>
      <c r="G82" s="59"/>
      <c r="H82" s="59"/>
      <c r="I82" s="59"/>
      <c r="J82" s="59"/>
      <c r="K82" s="59"/>
      <c r="L82" s="59"/>
      <c r="M82" s="59"/>
      <c r="N82" s="59"/>
      <c r="O82" s="59"/>
      <c r="P82" s="59"/>
      <c r="Q82" s="59"/>
      <c r="R82" s="59"/>
      <c r="S82" s="59"/>
      <c r="T82" s="59"/>
      <c r="U82" s="59"/>
      <c r="V82" s="59"/>
      <c r="W82" s="59"/>
      <c r="AA82">
        <f>SUBTOTAL(103,Healthcare!A82)</f>
        <v>1</v>
      </c>
      <c r="AB82">
        <f>IF($AA82=1,Healthcare!Q82,NA())</f>
        <v>58</v>
      </c>
      <c r="AC82">
        <f>IF($AA82=1,Healthcare!C82,NA())</f>
        <v>45.65</v>
      </c>
      <c r="AD82">
        <f>IF($AA82=1,Healthcare!D82,NA())</f>
        <v>5.1100000000000003</v>
      </c>
      <c r="AE82">
        <f>IF($AA82=1,Healthcare!M82,NA())</f>
        <v>41331.79</v>
      </c>
      <c r="AF82">
        <f t="shared" si="6"/>
        <v>58</v>
      </c>
      <c r="AG82">
        <f t="shared" si="7"/>
        <v>45.65</v>
      </c>
      <c r="AH82">
        <f t="shared" si="8"/>
        <v>58</v>
      </c>
      <c r="AI82">
        <f t="shared" si="9"/>
        <v>5.1100000000000003</v>
      </c>
      <c r="AJ82">
        <f t="shared" si="10"/>
        <v>58</v>
      </c>
      <c r="AK82">
        <f t="shared" si="11"/>
        <v>41331.79</v>
      </c>
    </row>
    <row r="83" spans="1:37" x14ac:dyDescent="0.25">
      <c r="A83" s="59"/>
      <c r="B83" s="59"/>
      <c r="C83" s="59"/>
      <c r="D83" s="59"/>
      <c r="E83" s="59"/>
      <c r="F83" s="59"/>
      <c r="G83" s="59"/>
      <c r="H83" s="59"/>
      <c r="I83" s="59"/>
      <c r="J83" s="59"/>
      <c r="K83" s="59"/>
      <c r="L83" s="59"/>
      <c r="M83" s="59"/>
      <c r="N83" s="59"/>
      <c r="O83" s="59"/>
      <c r="P83" s="59"/>
      <c r="Q83" s="59"/>
      <c r="R83" s="59"/>
      <c r="S83" s="59"/>
      <c r="T83" s="59"/>
      <c r="U83" s="59"/>
      <c r="V83" s="59"/>
      <c r="W83" s="59"/>
      <c r="AA83">
        <f>SUBTOTAL(103,Healthcare!A83)</f>
        <v>1</v>
      </c>
      <c r="AB83">
        <f>IF($AA83=1,Healthcare!Q83,NA())</f>
        <v>45</v>
      </c>
      <c r="AC83">
        <f>IF($AA83=1,Healthcare!C83,NA())</f>
        <v>52.9</v>
      </c>
      <c r="AD83">
        <f>IF($AA83=1,Healthcare!D83,NA())</f>
        <v>5.34</v>
      </c>
      <c r="AE83">
        <f>IF($AA83=1,Healthcare!M83,NA())</f>
        <v>41271.5</v>
      </c>
      <c r="AF83">
        <f t="shared" si="6"/>
        <v>45</v>
      </c>
      <c r="AG83">
        <f t="shared" si="7"/>
        <v>52.9</v>
      </c>
      <c r="AH83">
        <f t="shared" si="8"/>
        <v>45</v>
      </c>
      <c r="AI83">
        <f t="shared" si="9"/>
        <v>5.34</v>
      </c>
      <c r="AJ83">
        <f t="shared" si="10"/>
        <v>45</v>
      </c>
      <c r="AK83">
        <f t="shared" si="11"/>
        <v>41271.5</v>
      </c>
    </row>
    <row r="84" spans="1:37" x14ac:dyDescent="0.25">
      <c r="A84" s="59"/>
      <c r="B84" s="59"/>
      <c r="C84" s="59"/>
      <c r="D84" s="59"/>
      <c r="E84" s="59"/>
      <c r="F84" s="59"/>
      <c r="G84" s="59"/>
      <c r="H84" s="59"/>
      <c r="I84" s="59"/>
      <c r="J84" s="59"/>
      <c r="K84" s="59"/>
      <c r="L84" s="59"/>
      <c r="M84" s="59"/>
      <c r="N84" s="59"/>
      <c r="O84" s="59"/>
      <c r="P84" s="59"/>
      <c r="Q84" s="59"/>
      <c r="R84" s="59"/>
      <c r="S84" s="59"/>
      <c r="T84" s="59"/>
      <c r="U84" s="59"/>
      <c r="V84" s="59"/>
      <c r="W84" s="59"/>
      <c r="AA84">
        <f>SUBTOTAL(103,Healthcare!A84)</f>
        <v>1</v>
      </c>
      <c r="AB84">
        <f>IF($AA84=1,Healthcare!Q84,NA())</f>
        <v>59</v>
      </c>
      <c r="AC84">
        <f>IF($AA84=1,Healthcare!C84,NA())</f>
        <v>45.41</v>
      </c>
      <c r="AD84">
        <f>IF($AA84=1,Healthcare!D84,NA())</f>
        <v>4.03</v>
      </c>
      <c r="AE84">
        <f>IF($AA84=1,Healthcare!M84,NA())</f>
        <v>41250.39</v>
      </c>
      <c r="AF84">
        <f t="shared" si="6"/>
        <v>59</v>
      </c>
      <c r="AG84">
        <f t="shared" si="7"/>
        <v>45.41</v>
      </c>
      <c r="AH84">
        <f t="shared" si="8"/>
        <v>59</v>
      </c>
      <c r="AI84">
        <f t="shared" si="9"/>
        <v>4.03</v>
      </c>
      <c r="AJ84">
        <f t="shared" si="10"/>
        <v>59</v>
      </c>
      <c r="AK84">
        <f t="shared" si="11"/>
        <v>41250.39</v>
      </c>
    </row>
    <row r="85" spans="1:37" x14ac:dyDescent="0.25">
      <c r="A85" s="59"/>
      <c r="B85" s="59"/>
      <c r="C85" s="59"/>
      <c r="D85" s="59"/>
      <c r="E85" s="59"/>
      <c r="F85" s="59"/>
      <c r="G85" s="59"/>
      <c r="H85" s="59"/>
      <c r="I85" s="59"/>
      <c r="J85" s="59"/>
      <c r="K85" s="59"/>
      <c r="L85" s="59"/>
      <c r="M85" s="59"/>
      <c r="N85" s="59"/>
      <c r="O85" s="59"/>
      <c r="P85" s="59"/>
      <c r="Q85" s="59"/>
      <c r="R85" s="59"/>
      <c r="S85" s="59"/>
      <c r="T85" s="59"/>
      <c r="U85" s="59"/>
      <c r="V85" s="59"/>
      <c r="W85" s="59"/>
      <c r="AA85">
        <f>SUBTOTAL(103,Healthcare!A85)</f>
        <v>1</v>
      </c>
      <c r="AB85">
        <f>IF($AA85=1,Healthcare!Q85,NA())</f>
        <v>53</v>
      </c>
      <c r="AC85">
        <f>IF($AA85=1,Healthcare!C85,NA())</f>
        <v>49.41</v>
      </c>
      <c r="AD85">
        <f>IF($AA85=1,Healthcare!D85,NA())</f>
        <v>4.2300000000000004</v>
      </c>
      <c r="AE85">
        <f>IF($AA85=1,Healthcare!M85,NA())</f>
        <v>41191.57</v>
      </c>
      <c r="AF85">
        <f t="shared" si="6"/>
        <v>53</v>
      </c>
      <c r="AG85">
        <f t="shared" si="7"/>
        <v>49.41</v>
      </c>
      <c r="AH85">
        <f t="shared" si="8"/>
        <v>53</v>
      </c>
      <c r="AI85">
        <f t="shared" si="9"/>
        <v>4.2300000000000004</v>
      </c>
      <c r="AJ85">
        <f t="shared" si="10"/>
        <v>53</v>
      </c>
      <c r="AK85">
        <f t="shared" si="11"/>
        <v>41191.57</v>
      </c>
    </row>
    <row r="86" spans="1:37" x14ac:dyDescent="0.25">
      <c r="A86" s="59"/>
      <c r="B86" s="59"/>
      <c r="C86" s="59"/>
      <c r="D86" s="59"/>
      <c r="E86" s="59"/>
      <c r="F86" s="59"/>
      <c r="G86" s="59"/>
      <c r="H86" s="59"/>
      <c r="I86" s="59"/>
      <c r="J86" s="59"/>
      <c r="K86" s="59"/>
      <c r="L86" s="59"/>
      <c r="M86" s="59"/>
      <c r="N86" s="59"/>
      <c r="O86" s="59"/>
      <c r="P86" s="59"/>
      <c r="Q86" s="59"/>
      <c r="R86" s="59"/>
      <c r="S86" s="59"/>
      <c r="T86" s="59"/>
      <c r="U86" s="59"/>
      <c r="V86" s="59"/>
      <c r="W86" s="59"/>
      <c r="AA86">
        <f>SUBTOTAL(103,Healthcare!A86)</f>
        <v>1</v>
      </c>
      <c r="AB86">
        <f>IF($AA86=1,Healthcare!Q86,NA())</f>
        <v>50</v>
      </c>
      <c r="AC86">
        <f>IF($AA86=1,Healthcare!C86,NA())</f>
        <v>31.824999999999999</v>
      </c>
      <c r="AD86">
        <f>IF($AA86=1,Healthcare!D86,NA())</f>
        <v>4.0599999999999996</v>
      </c>
      <c r="AE86">
        <f>IF($AA86=1,Healthcare!M86,NA())</f>
        <v>41097.160000000003</v>
      </c>
      <c r="AF86">
        <f t="shared" si="6"/>
        <v>50</v>
      </c>
      <c r="AG86">
        <f t="shared" si="7"/>
        <v>31.824999999999999</v>
      </c>
      <c r="AH86">
        <f t="shared" si="8"/>
        <v>50</v>
      </c>
      <c r="AI86">
        <f t="shared" si="9"/>
        <v>4.0599999999999996</v>
      </c>
      <c r="AJ86">
        <f t="shared" si="10"/>
        <v>50</v>
      </c>
      <c r="AK86">
        <f t="shared" si="11"/>
        <v>41097.160000000003</v>
      </c>
    </row>
    <row r="87" spans="1:37" x14ac:dyDescent="0.25">
      <c r="AA87">
        <f>SUBTOTAL(103,Healthcare!A87)</f>
        <v>1</v>
      </c>
      <c r="AB87">
        <f>IF($AA87=1,Healthcare!Q87,NA())</f>
        <v>50</v>
      </c>
      <c r="AC87">
        <f>IF($AA87=1,Healthcare!C87,NA())</f>
        <v>51.28</v>
      </c>
      <c r="AD87">
        <f>IF($AA87=1,Healthcare!D87,NA())</f>
        <v>4.68</v>
      </c>
      <c r="AE87">
        <f>IF($AA87=1,Healthcare!M87,NA())</f>
        <v>41055.29</v>
      </c>
      <c r="AF87">
        <f t="shared" si="6"/>
        <v>50</v>
      </c>
      <c r="AG87">
        <f t="shared" si="7"/>
        <v>51.28</v>
      </c>
      <c r="AH87">
        <f t="shared" si="8"/>
        <v>50</v>
      </c>
      <c r="AI87">
        <f t="shared" si="9"/>
        <v>4.68</v>
      </c>
      <c r="AJ87">
        <f t="shared" si="10"/>
        <v>50</v>
      </c>
      <c r="AK87">
        <f t="shared" si="11"/>
        <v>41055.29</v>
      </c>
    </row>
    <row r="88" spans="1:37" x14ac:dyDescent="0.25">
      <c r="AA88">
        <f>SUBTOTAL(103,Healthcare!A88)</f>
        <v>1</v>
      </c>
      <c r="AB88">
        <f>IF($AA88=1,Healthcare!Q88,NA())</f>
        <v>43</v>
      </c>
      <c r="AC88">
        <f>IF($AA88=1,Healthcare!C88,NA())</f>
        <v>34.96</v>
      </c>
      <c r="AD88">
        <f>IF($AA88=1,Healthcare!D88,NA())</f>
        <v>4.34</v>
      </c>
      <c r="AE88">
        <f>IF($AA88=1,Healthcare!M88,NA())</f>
        <v>41034.22</v>
      </c>
      <c r="AF88">
        <f t="shared" si="6"/>
        <v>43</v>
      </c>
      <c r="AG88">
        <f t="shared" si="7"/>
        <v>34.96</v>
      </c>
      <c r="AH88">
        <f t="shared" si="8"/>
        <v>43</v>
      </c>
      <c r="AI88">
        <f t="shared" si="9"/>
        <v>4.34</v>
      </c>
      <c r="AJ88">
        <f t="shared" si="10"/>
        <v>43</v>
      </c>
      <c r="AK88">
        <f t="shared" si="11"/>
        <v>41034.22</v>
      </c>
    </row>
    <row r="89" spans="1:37" x14ac:dyDescent="0.25">
      <c r="AA89">
        <f>SUBTOTAL(103,Healthcare!A89)</f>
        <v>1</v>
      </c>
      <c r="AB89">
        <f>IF($AA89=1,Healthcare!Q89,NA())</f>
        <v>49</v>
      </c>
      <c r="AC89">
        <f>IF($AA89=1,Healthcare!C89,NA())</f>
        <v>33.11</v>
      </c>
      <c r="AD89">
        <f>IF($AA89=1,Healthcare!D89,NA())</f>
        <v>10.51</v>
      </c>
      <c r="AE89">
        <f>IF($AA89=1,Healthcare!M89,NA())</f>
        <v>40974.160000000003</v>
      </c>
      <c r="AF89">
        <f t="shared" si="6"/>
        <v>49</v>
      </c>
      <c r="AG89">
        <f t="shared" si="7"/>
        <v>33.11</v>
      </c>
      <c r="AH89">
        <f t="shared" si="8"/>
        <v>49</v>
      </c>
      <c r="AI89">
        <f t="shared" si="9"/>
        <v>10.51</v>
      </c>
      <c r="AJ89">
        <f t="shared" si="10"/>
        <v>49</v>
      </c>
      <c r="AK89">
        <f t="shared" si="11"/>
        <v>40974.160000000003</v>
      </c>
    </row>
    <row r="90" spans="1:37" x14ac:dyDescent="0.25">
      <c r="AA90">
        <f>SUBTOTAL(103,Healthcare!A90)</f>
        <v>1</v>
      </c>
      <c r="AB90">
        <f>IF($AA90=1,Healthcare!Q90,NA())</f>
        <v>39</v>
      </c>
      <c r="AC90">
        <f>IF($AA90=1,Healthcare!C90,NA())</f>
        <v>54.74</v>
      </c>
      <c r="AD90">
        <f>IF($AA90=1,Healthcare!D90,NA())</f>
        <v>5.84</v>
      </c>
      <c r="AE90">
        <f>IF($AA90=1,Healthcare!M90,NA())</f>
        <v>40961.29</v>
      </c>
      <c r="AF90">
        <f t="shared" si="6"/>
        <v>39</v>
      </c>
      <c r="AG90">
        <f t="shared" si="7"/>
        <v>54.74</v>
      </c>
      <c r="AH90">
        <f t="shared" si="8"/>
        <v>39</v>
      </c>
      <c r="AI90">
        <f t="shared" si="9"/>
        <v>5.84</v>
      </c>
      <c r="AJ90">
        <f t="shared" si="10"/>
        <v>39</v>
      </c>
      <c r="AK90">
        <f t="shared" si="11"/>
        <v>40961.29</v>
      </c>
    </row>
    <row r="91" spans="1:37" x14ac:dyDescent="0.25">
      <c r="AA91">
        <f>SUBTOTAL(103,Healthcare!A91)</f>
        <v>1</v>
      </c>
      <c r="AB91">
        <f>IF($AA91=1,Healthcare!Q91,NA())</f>
        <v>43</v>
      </c>
      <c r="AC91">
        <f>IF($AA91=1,Healthcare!C91,NA())</f>
        <v>32.56</v>
      </c>
      <c r="AD91">
        <f>IF($AA91=1,Healthcare!D91,NA())</f>
        <v>5.41</v>
      </c>
      <c r="AE91">
        <f>IF($AA91=1,Healthcare!M91,NA())</f>
        <v>40941.29</v>
      </c>
      <c r="AF91">
        <f t="shared" si="6"/>
        <v>43</v>
      </c>
      <c r="AG91">
        <f t="shared" si="7"/>
        <v>32.56</v>
      </c>
      <c r="AH91">
        <f t="shared" si="8"/>
        <v>43</v>
      </c>
      <c r="AI91">
        <f t="shared" si="9"/>
        <v>5.41</v>
      </c>
      <c r="AJ91">
        <f t="shared" si="10"/>
        <v>43</v>
      </c>
      <c r="AK91">
        <f t="shared" si="11"/>
        <v>40941.29</v>
      </c>
    </row>
    <row r="92" spans="1:37" x14ac:dyDescent="0.25">
      <c r="AA92">
        <f>SUBTOTAL(103,Healthcare!A92)</f>
        <v>1</v>
      </c>
      <c r="AB92">
        <f>IF($AA92=1,Healthcare!Q92,NA())</f>
        <v>30</v>
      </c>
      <c r="AC92">
        <f>IF($AA92=1,Healthcare!C92,NA())</f>
        <v>39.049999999999997</v>
      </c>
      <c r="AD92">
        <f>IF($AA92=1,Healthcare!D92,NA())</f>
        <v>6.06</v>
      </c>
      <c r="AE92">
        <f>IF($AA92=1,Healthcare!M92,NA())</f>
        <v>40932.43</v>
      </c>
      <c r="AF92">
        <f t="shared" si="6"/>
        <v>30</v>
      </c>
      <c r="AG92">
        <f t="shared" si="7"/>
        <v>39.049999999999997</v>
      </c>
      <c r="AH92">
        <f t="shared" si="8"/>
        <v>30</v>
      </c>
      <c r="AI92">
        <f t="shared" si="9"/>
        <v>6.06</v>
      </c>
      <c r="AJ92">
        <f t="shared" si="10"/>
        <v>30</v>
      </c>
      <c r="AK92">
        <f t="shared" si="11"/>
        <v>40932.43</v>
      </c>
    </row>
    <row r="93" spans="1:37" x14ac:dyDescent="0.25">
      <c r="AA93">
        <f>SUBTOTAL(103,Healthcare!A93)</f>
        <v>1</v>
      </c>
      <c r="AB93">
        <f>IF($AA93=1,Healthcare!Q93,NA())</f>
        <v>23</v>
      </c>
      <c r="AC93">
        <f>IF($AA93=1,Healthcare!C93,NA())</f>
        <v>42.75</v>
      </c>
      <c r="AD93">
        <f>IF($AA93=1,Healthcare!D93,NA())</f>
        <v>4.22</v>
      </c>
      <c r="AE93">
        <f>IF($AA93=1,Healthcare!M93,NA())</f>
        <v>40904.199999999997</v>
      </c>
      <c r="AF93">
        <f t="shared" si="6"/>
        <v>23</v>
      </c>
      <c r="AG93">
        <f t="shared" si="7"/>
        <v>42.75</v>
      </c>
      <c r="AH93">
        <f t="shared" si="8"/>
        <v>23</v>
      </c>
      <c r="AI93">
        <f t="shared" si="9"/>
        <v>4.22</v>
      </c>
      <c r="AJ93">
        <f t="shared" si="10"/>
        <v>23</v>
      </c>
      <c r="AK93">
        <f t="shared" si="11"/>
        <v>40904.199999999997</v>
      </c>
    </row>
    <row r="94" spans="1:37" x14ac:dyDescent="0.25">
      <c r="AA94">
        <f>SUBTOTAL(103,Healthcare!A94)</f>
        <v>1</v>
      </c>
      <c r="AB94">
        <f>IF($AA94=1,Healthcare!Q94,NA())</f>
        <v>50</v>
      </c>
      <c r="AC94">
        <f>IF($AA94=1,Healthcare!C94,NA())</f>
        <v>50.58</v>
      </c>
      <c r="AD94">
        <f>IF($AA94=1,Healthcare!D94,NA())</f>
        <v>5.12</v>
      </c>
      <c r="AE94">
        <f>IF($AA94=1,Healthcare!M94,NA())</f>
        <v>40817.85</v>
      </c>
      <c r="AF94">
        <f t="shared" si="6"/>
        <v>50</v>
      </c>
      <c r="AG94">
        <f t="shared" si="7"/>
        <v>50.58</v>
      </c>
      <c r="AH94">
        <f t="shared" si="8"/>
        <v>50</v>
      </c>
      <c r="AI94">
        <f t="shared" si="9"/>
        <v>5.12</v>
      </c>
      <c r="AJ94">
        <f t="shared" si="10"/>
        <v>50</v>
      </c>
      <c r="AK94">
        <f t="shared" si="11"/>
        <v>40817.85</v>
      </c>
    </row>
    <row r="95" spans="1:37" x14ac:dyDescent="0.25">
      <c r="AA95">
        <f>SUBTOTAL(103,Healthcare!A95)</f>
        <v>1</v>
      </c>
      <c r="AB95">
        <f>IF($AA95=1,Healthcare!Q95,NA())</f>
        <v>46</v>
      </c>
      <c r="AC95">
        <f>IF($AA95=1,Healthcare!C95,NA())</f>
        <v>30.495000000000001</v>
      </c>
      <c r="AD95">
        <f>IF($AA95=1,Healthcare!D95,NA())</f>
        <v>4.57</v>
      </c>
      <c r="AE95">
        <f>IF($AA95=1,Healthcare!M95,NA())</f>
        <v>40720.550000000003</v>
      </c>
      <c r="AF95">
        <f t="shared" si="6"/>
        <v>46</v>
      </c>
      <c r="AG95">
        <f t="shared" si="7"/>
        <v>30.495000000000001</v>
      </c>
      <c r="AH95">
        <f t="shared" si="8"/>
        <v>46</v>
      </c>
      <c r="AI95">
        <f t="shared" si="9"/>
        <v>4.57</v>
      </c>
      <c r="AJ95">
        <f t="shared" si="10"/>
        <v>46</v>
      </c>
      <c r="AK95">
        <f t="shared" si="11"/>
        <v>40720.550000000003</v>
      </c>
    </row>
    <row r="96" spans="1:37" x14ac:dyDescent="0.25">
      <c r="AA96">
        <f>SUBTOTAL(103,Healthcare!A96)</f>
        <v>1</v>
      </c>
      <c r="AB96">
        <f>IF($AA96=1,Healthcare!Q96,NA())</f>
        <v>52</v>
      </c>
      <c r="AC96">
        <f>IF($AA96=1,Healthcare!C96,NA())</f>
        <v>48.31</v>
      </c>
      <c r="AD96">
        <f>IF($AA96=1,Healthcare!D96,NA())</f>
        <v>9.58</v>
      </c>
      <c r="AE96">
        <f>IF($AA96=1,Healthcare!M96,NA())</f>
        <v>40692.910000000003</v>
      </c>
      <c r="AF96">
        <f t="shared" si="6"/>
        <v>52</v>
      </c>
      <c r="AG96">
        <f t="shared" si="7"/>
        <v>48.31</v>
      </c>
      <c r="AH96">
        <f t="shared" si="8"/>
        <v>52</v>
      </c>
      <c r="AI96">
        <f t="shared" si="9"/>
        <v>9.58</v>
      </c>
      <c r="AJ96">
        <f t="shared" si="10"/>
        <v>52</v>
      </c>
      <c r="AK96">
        <f t="shared" si="11"/>
        <v>40692.910000000003</v>
      </c>
    </row>
    <row r="97" spans="1:37" x14ac:dyDescent="0.25">
      <c r="AA97">
        <f>SUBTOTAL(103,Healthcare!A97)</f>
        <v>1</v>
      </c>
      <c r="AB97">
        <f>IF($AA97=1,Healthcare!Q97,NA())</f>
        <v>47</v>
      </c>
      <c r="AC97">
        <f>IF($AA97=1,Healthcare!C97,NA())</f>
        <v>48.99</v>
      </c>
      <c r="AD97">
        <f>IF($AA97=1,Healthcare!D97,NA())</f>
        <v>9.7799999999999994</v>
      </c>
      <c r="AE97">
        <f>IF($AA97=1,Healthcare!M97,NA())</f>
        <v>40590.550000000003</v>
      </c>
      <c r="AF97">
        <f t="shared" si="6"/>
        <v>47</v>
      </c>
      <c r="AG97">
        <f t="shared" si="7"/>
        <v>48.99</v>
      </c>
      <c r="AH97">
        <f t="shared" si="8"/>
        <v>47</v>
      </c>
      <c r="AI97">
        <f t="shared" si="9"/>
        <v>9.7799999999999994</v>
      </c>
      <c r="AJ97">
        <f t="shared" si="10"/>
        <v>47</v>
      </c>
      <c r="AK97">
        <f t="shared" si="11"/>
        <v>40590.550000000003</v>
      </c>
    </row>
    <row r="98" spans="1:37" x14ac:dyDescent="0.25">
      <c r="AA98">
        <f>SUBTOTAL(103,Healthcare!A98)</f>
        <v>1</v>
      </c>
      <c r="AB98">
        <f>IF($AA98=1,Healthcare!Q98,NA())</f>
        <v>37</v>
      </c>
      <c r="AC98">
        <f>IF($AA98=1,Healthcare!C98,NA())</f>
        <v>38.39</v>
      </c>
      <c r="AD98">
        <f>IF($AA98=1,Healthcare!D98,NA())</f>
        <v>4.1100000000000003</v>
      </c>
      <c r="AE98">
        <f>IF($AA98=1,Healthcare!M98,NA())</f>
        <v>40419.019999999997</v>
      </c>
      <c r="AF98">
        <f t="shared" si="6"/>
        <v>37</v>
      </c>
      <c r="AG98">
        <f t="shared" si="7"/>
        <v>38.39</v>
      </c>
      <c r="AH98">
        <f t="shared" si="8"/>
        <v>37</v>
      </c>
      <c r="AI98">
        <f t="shared" si="9"/>
        <v>4.1100000000000003</v>
      </c>
      <c r="AJ98">
        <f t="shared" si="10"/>
        <v>37</v>
      </c>
      <c r="AK98">
        <f t="shared" si="11"/>
        <v>40419.019999999997</v>
      </c>
    </row>
    <row r="99" spans="1:37" x14ac:dyDescent="0.25">
      <c r="AA99">
        <f>SUBTOTAL(103,Healthcare!A99)</f>
        <v>1</v>
      </c>
      <c r="AB99">
        <f>IF($AA99=1,Healthcare!Q99,NA())</f>
        <v>56</v>
      </c>
      <c r="AC99">
        <f>IF($AA99=1,Healthcare!C99,NA())</f>
        <v>44.34</v>
      </c>
      <c r="AD99">
        <f>IF($AA99=1,Healthcare!D99,NA())</f>
        <v>4.0199999999999996</v>
      </c>
      <c r="AE99">
        <f>IF($AA99=1,Healthcare!M99,NA())</f>
        <v>40373.74</v>
      </c>
      <c r="AF99">
        <f t="shared" si="6"/>
        <v>56</v>
      </c>
      <c r="AG99">
        <f t="shared" si="7"/>
        <v>44.34</v>
      </c>
      <c r="AH99">
        <f t="shared" si="8"/>
        <v>56</v>
      </c>
      <c r="AI99">
        <f t="shared" si="9"/>
        <v>4.0199999999999996</v>
      </c>
      <c r="AJ99">
        <f t="shared" si="10"/>
        <v>56</v>
      </c>
      <c r="AK99">
        <f t="shared" si="11"/>
        <v>40373.74</v>
      </c>
    </row>
    <row r="100" spans="1:37" x14ac:dyDescent="0.25">
      <c r="AA100">
        <f>SUBTOTAL(103,Healthcare!A100)</f>
        <v>1</v>
      </c>
      <c r="AB100">
        <f>IF($AA100=1,Healthcare!Q100,NA())</f>
        <v>60</v>
      </c>
      <c r="AC100">
        <f>IF($AA100=1,Healthcare!C100,NA())</f>
        <v>41.51</v>
      </c>
      <c r="AD100">
        <f>IF($AA100=1,Healthcare!D100,NA())</f>
        <v>6.92</v>
      </c>
      <c r="AE100">
        <f>IF($AA100=1,Healthcare!M100,NA())</f>
        <v>40309.93</v>
      </c>
      <c r="AF100">
        <f t="shared" si="6"/>
        <v>60</v>
      </c>
      <c r="AG100">
        <f t="shared" si="7"/>
        <v>41.51</v>
      </c>
      <c r="AH100">
        <f t="shared" si="8"/>
        <v>60</v>
      </c>
      <c r="AI100">
        <f t="shared" si="9"/>
        <v>6.92</v>
      </c>
      <c r="AJ100">
        <f t="shared" si="10"/>
        <v>60</v>
      </c>
      <c r="AK100">
        <f t="shared" si="11"/>
        <v>40309.93</v>
      </c>
    </row>
    <row r="101" spans="1:37" x14ac:dyDescent="0.25">
      <c r="AA101">
        <f>SUBTOTAL(103,Healthcare!A101)</f>
        <v>1</v>
      </c>
      <c r="AB101">
        <f>IF($AA101=1,Healthcare!Q101,NA())</f>
        <v>45</v>
      </c>
      <c r="AC101">
        <f>IF($AA101=1,Healthcare!C101,NA())</f>
        <v>48.2</v>
      </c>
      <c r="AD101">
        <f>IF($AA101=1,Healthcare!D101,NA())</f>
        <v>4.84</v>
      </c>
      <c r="AE101">
        <f>IF($AA101=1,Healthcare!M101,NA())</f>
        <v>40284.379999999997</v>
      </c>
      <c r="AF101">
        <f t="shared" si="6"/>
        <v>45</v>
      </c>
      <c r="AG101">
        <f t="shared" si="7"/>
        <v>48.2</v>
      </c>
      <c r="AH101">
        <f t="shared" si="8"/>
        <v>45</v>
      </c>
      <c r="AI101">
        <f t="shared" si="9"/>
        <v>4.84</v>
      </c>
      <c r="AJ101">
        <f t="shared" si="10"/>
        <v>45</v>
      </c>
      <c r="AK101">
        <f t="shared" si="11"/>
        <v>40284.379999999997</v>
      </c>
    </row>
    <row r="102" spans="1:37" x14ac:dyDescent="0.25">
      <c r="AA102">
        <f>SUBTOTAL(103,Healthcare!A102)</f>
        <v>1</v>
      </c>
      <c r="AB102">
        <f>IF($AA102=1,Healthcare!Q102,NA())</f>
        <v>41</v>
      </c>
      <c r="AC102">
        <f>IF($AA102=1,Healthcare!C102,NA())</f>
        <v>35.75</v>
      </c>
      <c r="AD102">
        <f>IF($AA102=1,Healthcare!D102,NA())</f>
        <v>8</v>
      </c>
      <c r="AE102">
        <f>IF($AA102=1,Healthcare!M102,NA())</f>
        <v>40273.65</v>
      </c>
      <c r="AF102">
        <f t="shared" si="6"/>
        <v>41</v>
      </c>
      <c r="AG102">
        <f t="shared" si="7"/>
        <v>35.75</v>
      </c>
      <c r="AH102">
        <f t="shared" si="8"/>
        <v>41</v>
      </c>
      <c r="AI102">
        <f t="shared" si="9"/>
        <v>8</v>
      </c>
      <c r="AJ102">
        <f t="shared" si="10"/>
        <v>41</v>
      </c>
      <c r="AK102">
        <f t="shared" si="11"/>
        <v>40273.65</v>
      </c>
    </row>
    <row r="103" spans="1:37" x14ac:dyDescent="0.25">
      <c r="A103" s="59" t="s">
        <v>6147</v>
      </c>
      <c r="AA103">
        <f>SUBTOTAL(103,Healthcare!A103)</f>
        <v>1</v>
      </c>
      <c r="AB103">
        <f>IF($AA103=1,Healthcare!Q103,NA())</f>
        <v>41</v>
      </c>
      <c r="AC103">
        <f>IF($AA103=1,Healthcare!C103,NA())</f>
        <v>53.81</v>
      </c>
      <c r="AD103">
        <f>IF($AA103=1,Healthcare!D103,NA())</f>
        <v>8.77</v>
      </c>
      <c r="AE103">
        <f>IF($AA103=1,Healthcare!M103,NA())</f>
        <v>40208.559999999998</v>
      </c>
      <c r="AF103">
        <f t="shared" si="6"/>
        <v>41</v>
      </c>
      <c r="AG103">
        <f t="shared" si="7"/>
        <v>53.81</v>
      </c>
      <c r="AH103">
        <f t="shared" si="8"/>
        <v>41</v>
      </c>
      <c r="AI103">
        <f t="shared" si="9"/>
        <v>8.77</v>
      </c>
      <c r="AJ103">
        <f t="shared" si="10"/>
        <v>41</v>
      </c>
      <c r="AK103">
        <f t="shared" si="11"/>
        <v>40208.559999999998</v>
      </c>
    </row>
    <row r="104" spans="1:37" x14ac:dyDescent="0.25">
      <c r="A104" s="59" t="s">
        <v>6148</v>
      </c>
      <c r="AA104">
        <f>SUBTOTAL(103,Healthcare!A104)</f>
        <v>1</v>
      </c>
      <c r="AB104">
        <f>IF($AA104=1,Healthcare!Q104,NA())</f>
        <v>43</v>
      </c>
      <c r="AC104">
        <f>IF($AA104=1,Healthcare!C104,NA())</f>
        <v>49.48</v>
      </c>
      <c r="AD104">
        <f>IF($AA104=1,Healthcare!D104,NA())</f>
        <v>4.96</v>
      </c>
      <c r="AE104">
        <f>IF($AA104=1,Healthcare!M104,NA())</f>
        <v>40204.83</v>
      </c>
      <c r="AF104">
        <f t="shared" si="6"/>
        <v>43</v>
      </c>
      <c r="AG104">
        <f t="shared" si="7"/>
        <v>49.48</v>
      </c>
      <c r="AH104">
        <f t="shared" si="8"/>
        <v>43</v>
      </c>
      <c r="AI104">
        <f t="shared" si="9"/>
        <v>4.96</v>
      </c>
      <c r="AJ104">
        <f t="shared" si="10"/>
        <v>43</v>
      </c>
      <c r="AK104">
        <f t="shared" si="11"/>
        <v>40204.83</v>
      </c>
    </row>
    <row r="105" spans="1:37" x14ac:dyDescent="0.25">
      <c r="AA105">
        <f>SUBTOTAL(103,Healthcare!A105)</f>
        <v>1</v>
      </c>
      <c r="AB105">
        <f>IF($AA105=1,Healthcare!Q105,NA())</f>
        <v>37</v>
      </c>
      <c r="AC105">
        <f>IF($AA105=1,Healthcare!C105,NA())</f>
        <v>34.1</v>
      </c>
      <c r="AD105">
        <f>IF($AA105=1,Healthcare!D105,NA())</f>
        <v>4.43</v>
      </c>
      <c r="AE105">
        <f>IF($AA105=1,Healthcare!M105,NA())</f>
        <v>40182.25</v>
      </c>
      <c r="AF105">
        <f t="shared" si="6"/>
        <v>37</v>
      </c>
      <c r="AG105">
        <f t="shared" si="7"/>
        <v>34.1</v>
      </c>
      <c r="AH105">
        <f t="shared" si="8"/>
        <v>37</v>
      </c>
      <c r="AI105">
        <f t="shared" si="9"/>
        <v>4.43</v>
      </c>
      <c r="AJ105">
        <f t="shared" si="10"/>
        <v>37</v>
      </c>
      <c r="AK105">
        <f t="shared" si="11"/>
        <v>40182.25</v>
      </c>
    </row>
    <row r="106" spans="1:37" x14ac:dyDescent="0.25">
      <c r="AA106">
        <f>SUBTOTAL(103,Healthcare!A106)</f>
        <v>1</v>
      </c>
      <c r="AB106">
        <f>IF($AA106=1,Healthcare!Q106,NA())</f>
        <v>39</v>
      </c>
      <c r="AC106">
        <f>IF($AA106=1,Healthcare!C106,NA())</f>
        <v>35.299999999999997</v>
      </c>
      <c r="AD106">
        <f>IF($AA106=1,Healthcare!D106,NA())</f>
        <v>5.82</v>
      </c>
      <c r="AE106">
        <f>IF($AA106=1,Healthcare!M106,NA())</f>
        <v>40103.89</v>
      </c>
      <c r="AF106">
        <f t="shared" si="6"/>
        <v>39</v>
      </c>
      <c r="AG106">
        <f t="shared" si="7"/>
        <v>35.299999999999997</v>
      </c>
      <c r="AH106">
        <f t="shared" si="8"/>
        <v>39</v>
      </c>
      <c r="AI106">
        <f t="shared" si="9"/>
        <v>5.82</v>
      </c>
      <c r="AJ106">
        <f t="shared" si="10"/>
        <v>39</v>
      </c>
      <c r="AK106">
        <f t="shared" si="11"/>
        <v>40103.89</v>
      </c>
    </row>
    <row r="107" spans="1:37" x14ac:dyDescent="0.25">
      <c r="AA107">
        <f>SUBTOTAL(103,Healthcare!A107)</f>
        <v>1</v>
      </c>
      <c r="AB107">
        <f>IF($AA107=1,Healthcare!Q107,NA())</f>
        <v>56</v>
      </c>
      <c r="AC107">
        <f>IF($AA107=1,Healthcare!C107,NA())</f>
        <v>43.83</v>
      </c>
      <c r="AD107">
        <f>IF($AA107=1,Healthcare!D107,NA())</f>
        <v>6.03</v>
      </c>
      <c r="AE107">
        <f>IF($AA107=1,Healthcare!M107,NA())</f>
        <v>40069.440000000002</v>
      </c>
      <c r="AF107">
        <f t="shared" si="6"/>
        <v>56</v>
      </c>
      <c r="AG107">
        <f t="shared" si="7"/>
        <v>43.83</v>
      </c>
      <c r="AH107">
        <f t="shared" si="8"/>
        <v>56</v>
      </c>
      <c r="AI107">
        <f t="shared" si="9"/>
        <v>6.03</v>
      </c>
      <c r="AJ107">
        <f t="shared" si="10"/>
        <v>56</v>
      </c>
      <c r="AK107">
        <f t="shared" si="11"/>
        <v>40069.440000000002</v>
      </c>
    </row>
    <row r="108" spans="1:37" x14ac:dyDescent="0.25">
      <c r="AA108">
        <f>SUBTOTAL(103,Healthcare!A108)</f>
        <v>1</v>
      </c>
      <c r="AB108">
        <f>IF($AA108=1,Healthcare!Q108,NA())</f>
        <v>44</v>
      </c>
      <c r="AC108">
        <f>IF($AA108=1,Healthcare!C108,NA())</f>
        <v>50.07</v>
      </c>
      <c r="AD108">
        <f>IF($AA108=1,Healthcare!D108,NA())</f>
        <v>9.27</v>
      </c>
      <c r="AE108">
        <f>IF($AA108=1,Healthcare!M108,NA())</f>
        <v>40054.730000000003</v>
      </c>
      <c r="AF108">
        <f t="shared" si="6"/>
        <v>44</v>
      </c>
      <c r="AG108">
        <f t="shared" si="7"/>
        <v>50.07</v>
      </c>
      <c r="AH108">
        <f t="shared" si="8"/>
        <v>44</v>
      </c>
      <c r="AI108">
        <f t="shared" si="9"/>
        <v>9.27</v>
      </c>
      <c r="AJ108">
        <f t="shared" si="10"/>
        <v>44</v>
      </c>
      <c r="AK108">
        <f t="shared" si="11"/>
        <v>40054.730000000003</v>
      </c>
    </row>
    <row r="109" spans="1:37" x14ac:dyDescent="0.25">
      <c r="AA109">
        <f>SUBTOTAL(103,Healthcare!A109)</f>
        <v>1</v>
      </c>
      <c r="AB109">
        <f>IF($AA109=1,Healthcare!Q109,NA())</f>
        <v>40</v>
      </c>
      <c r="AC109">
        <f>IF($AA109=1,Healthcare!C109,NA())</f>
        <v>32.774999999999999</v>
      </c>
      <c r="AD109">
        <f>IF($AA109=1,Healthcare!D109,NA())</f>
        <v>5.53</v>
      </c>
      <c r="AE109">
        <f>IF($AA109=1,Healthcare!M109,NA())</f>
        <v>40003.33</v>
      </c>
      <c r="AF109">
        <f t="shared" si="6"/>
        <v>40</v>
      </c>
      <c r="AG109">
        <f t="shared" si="7"/>
        <v>32.774999999999999</v>
      </c>
      <c r="AH109">
        <f t="shared" si="8"/>
        <v>40</v>
      </c>
      <c r="AI109">
        <f t="shared" si="9"/>
        <v>5.53</v>
      </c>
      <c r="AJ109">
        <f t="shared" si="10"/>
        <v>40</v>
      </c>
      <c r="AK109">
        <f t="shared" si="11"/>
        <v>40003.33</v>
      </c>
    </row>
    <row r="110" spans="1:37" x14ac:dyDescent="0.25">
      <c r="AA110">
        <f>SUBTOTAL(103,Healthcare!A110)</f>
        <v>1</v>
      </c>
      <c r="AB110">
        <f>IF($AA110=1,Healthcare!Q110,NA())</f>
        <v>35</v>
      </c>
      <c r="AC110">
        <f>IF($AA110=1,Healthcare!C110,NA())</f>
        <v>34.104999999999997</v>
      </c>
      <c r="AD110">
        <f>IF($AA110=1,Healthcare!D110,NA())</f>
        <v>5.07</v>
      </c>
      <c r="AE110">
        <f>IF($AA110=1,Healthcare!M110,NA())</f>
        <v>39983.43</v>
      </c>
      <c r="AF110">
        <f t="shared" si="6"/>
        <v>35</v>
      </c>
      <c r="AG110">
        <f t="shared" si="7"/>
        <v>34.104999999999997</v>
      </c>
      <c r="AH110">
        <f t="shared" si="8"/>
        <v>35</v>
      </c>
      <c r="AI110">
        <f t="shared" si="9"/>
        <v>5.07</v>
      </c>
      <c r="AJ110">
        <f t="shared" si="10"/>
        <v>35</v>
      </c>
      <c r="AK110">
        <f t="shared" si="11"/>
        <v>39983.43</v>
      </c>
    </row>
    <row r="111" spans="1:37" x14ac:dyDescent="0.25">
      <c r="AA111">
        <f>SUBTOTAL(103,Healthcare!A111)</f>
        <v>1</v>
      </c>
      <c r="AB111">
        <f>IF($AA111=1,Healthcare!Q111,NA())</f>
        <v>47</v>
      </c>
      <c r="AC111">
        <f>IF($AA111=1,Healthcare!C111,NA())</f>
        <v>48.93</v>
      </c>
      <c r="AD111">
        <f>IF($AA111=1,Healthcare!D111,NA())</f>
        <v>11.17</v>
      </c>
      <c r="AE111">
        <f>IF($AA111=1,Healthcare!M111,NA())</f>
        <v>39963.120000000003</v>
      </c>
      <c r="AF111">
        <f t="shared" si="6"/>
        <v>47</v>
      </c>
      <c r="AG111">
        <f t="shared" si="7"/>
        <v>48.93</v>
      </c>
      <c r="AH111">
        <f t="shared" si="8"/>
        <v>47</v>
      </c>
      <c r="AI111">
        <f t="shared" si="9"/>
        <v>11.17</v>
      </c>
      <c r="AJ111">
        <f t="shared" si="10"/>
        <v>47</v>
      </c>
      <c r="AK111">
        <f t="shared" si="11"/>
        <v>39963.120000000003</v>
      </c>
    </row>
    <row r="112" spans="1:37" x14ac:dyDescent="0.25">
      <c r="AA112">
        <f>SUBTOTAL(103,Healthcare!A112)</f>
        <v>1</v>
      </c>
      <c r="AB112">
        <f>IF($AA112=1,Healthcare!Q112,NA())</f>
        <v>37</v>
      </c>
      <c r="AC112">
        <f>IF($AA112=1,Healthcare!C112,NA())</f>
        <v>37.07</v>
      </c>
      <c r="AD112">
        <f>IF($AA112=1,Healthcare!D112,NA())</f>
        <v>6.14</v>
      </c>
      <c r="AE112">
        <f>IF($AA112=1,Healthcare!M112,NA())</f>
        <v>39871.699999999997</v>
      </c>
      <c r="AF112">
        <f t="shared" si="6"/>
        <v>37</v>
      </c>
      <c r="AG112">
        <f t="shared" si="7"/>
        <v>37.07</v>
      </c>
      <c r="AH112">
        <f t="shared" si="8"/>
        <v>37</v>
      </c>
      <c r="AI112">
        <f t="shared" si="9"/>
        <v>6.14</v>
      </c>
      <c r="AJ112">
        <f t="shared" si="10"/>
        <v>37</v>
      </c>
      <c r="AK112">
        <f t="shared" si="11"/>
        <v>39871.699999999997</v>
      </c>
    </row>
    <row r="113" spans="27:37" x14ac:dyDescent="0.25">
      <c r="AA113">
        <f>SUBTOTAL(103,Healthcare!A113)</f>
        <v>1</v>
      </c>
      <c r="AB113">
        <f>IF($AA113=1,Healthcare!Q113,NA())</f>
        <v>40</v>
      </c>
      <c r="AC113">
        <f>IF($AA113=1,Healthcare!C113,NA())</f>
        <v>51.51</v>
      </c>
      <c r="AD113">
        <f>IF($AA113=1,Healthcare!D113,NA())</f>
        <v>6.26</v>
      </c>
      <c r="AE113">
        <f>IF($AA113=1,Healthcare!M113,NA())</f>
        <v>39865.699999999997</v>
      </c>
      <c r="AF113">
        <f t="shared" si="6"/>
        <v>40</v>
      </c>
      <c r="AG113">
        <f t="shared" si="7"/>
        <v>51.51</v>
      </c>
      <c r="AH113">
        <f t="shared" si="8"/>
        <v>40</v>
      </c>
      <c r="AI113">
        <f t="shared" si="9"/>
        <v>6.26</v>
      </c>
      <c r="AJ113">
        <f t="shared" si="10"/>
        <v>40</v>
      </c>
      <c r="AK113">
        <f t="shared" si="11"/>
        <v>39865.699999999997</v>
      </c>
    </row>
    <row r="114" spans="27:37" x14ac:dyDescent="0.25">
      <c r="AA114">
        <f>SUBTOTAL(103,Healthcare!A114)</f>
        <v>1</v>
      </c>
      <c r="AB114">
        <f>IF($AA114=1,Healthcare!Q114,NA())</f>
        <v>37</v>
      </c>
      <c r="AC114">
        <f>IF($AA114=1,Healthcare!C114,NA())</f>
        <v>34.799999999999997</v>
      </c>
      <c r="AD114">
        <f>IF($AA114=1,Healthcare!D114,NA())</f>
        <v>4.72</v>
      </c>
      <c r="AE114">
        <f>IF($AA114=1,Healthcare!M114,NA())</f>
        <v>39836.519999999997</v>
      </c>
      <c r="AF114">
        <f t="shared" si="6"/>
        <v>37</v>
      </c>
      <c r="AG114">
        <f t="shared" si="7"/>
        <v>34.799999999999997</v>
      </c>
      <c r="AH114">
        <f t="shared" si="8"/>
        <v>37</v>
      </c>
      <c r="AI114">
        <f t="shared" si="9"/>
        <v>4.72</v>
      </c>
      <c r="AJ114">
        <f t="shared" si="10"/>
        <v>37</v>
      </c>
      <c r="AK114">
        <f t="shared" si="11"/>
        <v>39836.519999999997</v>
      </c>
    </row>
    <row r="115" spans="27:37" x14ac:dyDescent="0.25">
      <c r="AA115">
        <f>SUBTOTAL(103,Healthcare!A115)</f>
        <v>1</v>
      </c>
      <c r="AB115">
        <f>IF($AA115=1,Healthcare!Q115,NA())</f>
        <v>35</v>
      </c>
      <c r="AC115">
        <f>IF($AA115=1,Healthcare!C115,NA())</f>
        <v>36.67</v>
      </c>
      <c r="AD115">
        <f>IF($AA115=1,Healthcare!D115,NA())</f>
        <v>5.18</v>
      </c>
      <c r="AE115">
        <f>IF($AA115=1,Healthcare!M115,NA())</f>
        <v>39774.28</v>
      </c>
      <c r="AF115">
        <f t="shared" si="6"/>
        <v>35</v>
      </c>
      <c r="AG115">
        <f t="shared" si="7"/>
        <v>36.67</v>
      </c>
      <c r="AH115">
        <f t="shared" si="8"/>
        <v>35</v>
      </c>
      <c r="AI115">
        <f t="shared" si="9"/>
        <v>5.18</v>
      </c>
      <c r="AJ115">
        <f t="shared" si="10"/>
        <v>35</v>
      </c>
      <c r="AK115">
        <f t="shared" si="11"/>
        <v>39774.28</v>
      </c>
    </row>
    <row r="116" spans="27:37" x14ac:dyDescent="0.25">
      <c r="AA116">
        <f>SUBTOTAL(103,Healthcare!A116)</f>
        <v>1</v>
      </c>
      <c r="AB116">
        <f>IF($AA116=1,Healthcare!Q116,NA())</f>
        <v>49</v>
      </c>
      <c r="AC116">
        <f>IF($AA116=1,Healthcare!C116,NA())</f>
        <v>30.9</v>
      </c>
      <c r="AD116">
        <f>IF($AA116=1,Healthcare!D116,NA())</f>
        <v>9.4</v>
      </c>
      <c r="AE116">
        <f>IF($AA116=1,Healthcare!M116,NA())</f>
        <v>39727.61</v>
      </c>
      <c r="AF116">
        <f t="shared" si="6"/>
        <v>49</v>
      </c>
      <c r="AG116">
        <f t="shared" si="7"/>
        <v>30.9</v>
      </c>
      <c r="AH116">
        <f t="shared" si="8"/>
        <v>49</v>
      </c>
      <c r="AI116">
        <f t="shared" si="9"/>
        <v>9.4</v>
      </c>
      <c r="AJ116">
        <f t="shared" si="10"/>
        <v>49</v>
      </c>
      <c r="AK116">
        <f t="shared" si="11"/>
        <v>39727.61</v>
      </c>
    </row>
    <row r="117" spans="27:37" x14ac:dyDescent="0.25">
      <c r="AA117">
        <f>SUBTOTAL(103,Healthcare!A117)</f>
        <v>1</v>
      </c>
      <c r="AB117">
        <f>IF($AA117=1,Healthcare!Q117,NA())</f>
        <v>45</v>
      </c>
      <c r="AC117">
        <f>IF($AA117=1,Healthcare!C117,NA())</f>
        <v>30.495000000000001</v>
      </c>
      <c r="AD117">
        <f>IF($AA117=1,Healthcare!D117,NA())</f>
        <v>6.29</v>
      </c>
      <c r="AE117">
        <f>IF($AA117=1,Healthcare!M117,NA())</f>
        <v>39725.519999999997</v>
      </c>
      <c r="AF117">
        <f t="shared" si="6"/>
        <v>45</v>
      </c>
      <c r="AG117">
        <f t="shared" si="7"/>
        <v>30.495000000000001</v>
      </c>
      <c r="AH117">
        <f t="shared" si="8"/>
        <v>45</v>
      </c>
      <c r="AI117">
        <f t="shared" si="9"/>
        <v>6.29</v>
      </c>
      <c r="AJ117">
        <f t="shared" si="10"/>
        <v>45</v>
      </c>
      <c r="AK117">
        <f t="shared" si="11"/>
        <v>39725.519999999997</v>
      </c>
    </row>
    <row r="118" spans="27:37" x14ac:dyDescent="0.25">
      <c r="AA118">
        <f>SUBTOTAL(103,Healthcare!A118)</f>
        <v>1</v>
      </c>
      <c r="AB118">
        <f>IF($AA118=1,Healthcare!Q118,NA())</f>
        <v>19</v>
      </c>
      <c r="AC118">
        <f>IF($AA118=1,Healthcare!C118,NA())</f>
        <v>44.88</v>
      </c>
      <c r="AD118">
        <f>IF($AA118=1,Healthcare!D118,NA())</f>
        <v>6.04</v>
      </c>
      <c r="AE118">
        <f>IF($AA118=1,Healthcare!M118,NA())</f>
        <v>39722.75</v>
      </c>
      <c r="AF118">
        <f t="shared" si="6"/>
        <v>19</v>
      </c>
      <c r="AG118">
        <f t="shared" si="7"/>
        <v>44.88</v>
      </c>
      <c r="AH118">
        <f t="shared" si="8"/>
        <v>19</v>
      </c>
      <c r="AI118">
        <f t="shared" si="9"/>
        <v>6.04</v>
      </c>
      <c r="AJ118">
        <f t="shared" si="10"/>
        <v>19</v>
      </c>
      <c r="AK118">
        <f t="shared" si="11"/>
        <v>39722.75</v>
      </c>
    </row>
    <row r="119" spans="27:37" x14ac:dyDescent="0.25">
      <c r="AA119">
        <f>SUBTOTAL(103,Healthcare!A119)</f>
        <v>1</v>
      </c>
      <c r="AB119">
        <f>IF($AA119=1,Healthcare!Q119,NA())</f>
        <v>54</v>
      </c>
      <c r="AC119">
        <f>IF($AA119=1,Healthcare!C119,NA())</f>
        <v>44.32</v>
      </c>
      <c r="AD119">
        <f>IF($AA119=1,Healthcare!D119,NA())</f>
        <v>10.55</v>
      </c>
      <c r="AE119">
        <f>IF($AA119=1,Healthcare!M119,NA())</f>
        <v>39721.93</v>
      </c>
      <c r="AF119">
        <f t="shared" si="6"/>
        <v>54</v>
      </c>
      <c r="AG119">
        <f t="shared" si="7"/>
        <v>44.32</v>
      </c>
      <c r="AH119">
        <f t="shared" si="8"/>
        <v>54</v>
      </c>
      <c r="AI119">
        <f t="shared" si="9"/>
        <v>10.55</v>
      </c>
      <c r="AJ119">
        <f t="shared" si="10"/>
        <v>54</v>
      </c>
      <c r="AK119">
        <f t="shared" si="11"/>
        <v>39721.93</v>
      </c>
    </row>
    <row r="120" spans="27:37" x14ac:dyDescent="0.25">
      <c r="AA120">
        <f>SUBTOTAL(103,Healthcare!A120)</f>
        <v>1</v>
      </c>
      <c r="AB120">
        <f>IF($AA120=1,Healthcare!Q120,NA())</f>
        <v>45</v>
      </c>
      <c r="AC120">
        <f>IF($AA120=1,Healthcare!C120,NA())</f>
        <v>46.39</v>
      </c>
      <c r="AD120">
        <f>IF($AA120=1,Healthcare!D120,NA())</f>
        <v>5.09</v>
      </c>
      <c r="AE120">
        <f>IF($AA120=1,Healthcare!M120,NA())</f>
        <v>39670.44</v>
      </c>
      <c r="AF120">
        <f t="shared" si="6"/>
        <v>45</v>
      </c>
      <c r="AG120">
        <f t="shared" si="7"/>
        <v>46.39</v>
      </c>
      <c r="AH120">
        <f t="shared" si="8"/>
        <v>45</v>
      </c>
      <c r="AI120">
        <f t="shared" si="9"/>
        <v>5.09</v>
      </c>
      <c r="AJ120">
        <f t="shared" si="10"/>
        <v>45</v>
      </c>
      <c r="AK120">
        <f t="shared" si="11"/>
        <v>39670.44</v>
      </c>
    </row>
    <row r="121" spans="27:37" x14ac:dyDescent="0.25">
      <c r="AA121">
        <f>SUBTOTAL(103,Healthcare!A121)</f>
        <v>1</v>
      </c>
      <c r="AB121">
        <f>IF($AA121=1,Healthcare!Q121,NA())</f>
        <v>27</v>
      </c>
      <c r="AC121">
        <f>IF($AA121=1,Healthcare!C121,NA())</f>
        <v>42.13</v>
      </c>
      <c r="AD121">
        <f>IF($AA121=1,Healthcare!D121,NA())</f>
        <v>5.2</v>
      </c>
      <c r="AE121">
        <f>IF($AA121=1,Healthcare!M121,NA())</f>
        <v>39611.760000000002</v>
      </c>
      <c r="AF121">
        <f t="shared" si="6"/>
        <v>27</v>
      </c>
      <c r="AG121">
        <f t="shared" si="7"/>
        <v>42.13</v>
      </c>
      <c r="AH121">
        <f t="shared" si="8"/>
        <v>27</v>
      </c>
      <c r="AI121">
        <f t="shared" si="9"/>
        <v>5.2</v>
      </c>
      <c r="AJ121">
        <f t="shared" si="10"/>
        <v>27</v>
      </c>
      <c r="AK121">
        <f t="shared" si="11"/>
        <v>39611.760000000002</v>
      </c>
    </row>
    <row r="122" spans="27:37" x14ac:dyDescent="0.25">
      <c r="AA122">
        <f>SUBTOTAL(103,Healthcare!A122)</f>
        <v>1</v>
      </c>
      <c r="AB122">
        <f>IF($AA122=1,Healthcare!Q122,NA())</f>
        <v>41</v>
      </c>
      <c r="AC122">
        <f>IF($AA122=1,Healthcare!C122,NA())</f>
        <v>30.78</v>
      </c>
      <c r="AD122">
        <f>IF($AA122=1,Healthcare!D122,NA())</f>
        <v>8.4499999999999993</v>
      </c>
      <c r="AE122">
        <f>IF($AA122=1,Healthcare!M122,NA())</f>
        <v>39597.410000000003</v>
      </c>
      <c r="AF122">
        <f t="shared" si="6"/>
        <v>41</v>
      </c>
      <c r="AG122">
        <f t="shared" si="7"/>
        <v>30.78</v>
      </c>
      <c r="AH122">
        <f t="shared" si="8"/>
        <v>41</v>
      </c>
      <c r="AI122">
        <f t="shared" si="9"/>
        <v>8.4499999999999993</v>
      </c>
      <c r="AJ122">
        <f t="shared" si="10"/>
        <v>41</v>
      </c>
      <c r="AK122">
        <f t="shared" si="11"/>
        <v>39597.410000000003</v>
      </c>
    </row>
    <row r="123" spans="27:37" x14ac:dyDescent="0.25">
      <c r="AA123">
        <f>SUBTOTAL(103,Healthcare!A123)</f>
        <v>1</v>
      </c>
      <c r="AB123">
        <f>IF($AA123=1,Healthcare!Q123,NA())</f>
        <v>44</v>
      </c>
      <c r="AC123">
        <f>IF($AA123=1,Healthcare!C123,NA())</f>
        <v>31.35</v>
      </c>
      <c r="AD123">
        <f>IF($AA123=1,Healthcare!D123,NA())</f>
        <v>9.5399999999999991</v>
      </c>
      <c r="AE123">
        <f>IF($AA123=1,Healthcare!M123,NA())</f>
        <v>39556.49</v>
      </c>
      <c r="AF123">
        <f t="shared" si="6"/>
        <v>44</v>
      </c>
      <c r="AG123">
        <f t="shared" si="7"/>
        <v>31.35</v>
      </c>
      <c r="AH123">
        <f t="shared" si="8"/>
        <v>44</v>
      </c>
      <c r="AI123">
        <f t="shared" si="9"/>
        <v>9.5399999999999991</v>
      </c>
      <c r="AJ123">
        <f t="shared" si="10"/>
        <v>44</v>
      </c>
      <c r="AK123">
        <f t="shared" si="11"/>
        <v>39556.49</v>
      </c>
    </row>
    <row r="124" spans="27:37" x14ac:dyDescent="0.25">
      <c r="AA124">
        <f>SUBTOTAL(103,Healthcare!A124)</f>
        <v>1</v>
      </c>
      <c r="AB124">
        <f>IF($AA124=1,Healthcare!Q124,NA())</f>
        <v>56</v>
      </c>
      <c r="AC124">
        <f>IF($AA124=1,Healthcare!C124,NA())</f>
        <v>41.46</v>
      </c>
      <c r="AD124">
        <f>IF($AA124=1,Healthcare!D124,NA())</f>
        <v>4.99</v>
      </c>
      <c r="AE124">
        <f>IF($AA124=1,Healthcare!M124,NA())</f>
        <v>39396.86</v>
      </c>
      <c r="AF124">
        <f t="shared" si="6"/>
        <v>56</v>
      </c>
      <c r="AG124">
        <f t="shared" si="7"/>
        <v>41.46</v>
      </c>
      <c r="AH124">
        <f t="shared" si="8"/>
        <v>56</v>
      </c>
      <c r="AI124">
        <f t="shared" si="9"/>
        <v>4.99</v>
      </c>
      <c r="AJ124">
        <f t="shared" si="10"/>
        <v>56</v>
      </c>
      <c r="AK124">
        <f t="shared" si="11"/>
        <v>39396.86</v>
      </c>
    </row>
    <row r="125" spans="27:37" x14ac:dyDescent="0.25">
      <c r="AA125">
        <f>SUBTOTAL(103,Healthcare!A125)</f>
        <v>1</v>
      </c>
      <c r="AB125">
        <f>IF($AA125=1,Healthcare!Q125,NA())</f>
        <v>44</v>
      </c>
      <c r="AC125">
        <f>IF($AA125=1,Healthcare!C125,NA())</f>
        <v>48</v>
      </c>
      <c r="AD125">
        <f>IF($AA125=1,Healthcare!D125,NA())</f>
        <v>10.54</v>
      </c>
      <c r="AE125">
        <f>IF($AA125=1,Healthcare!M125,NA())</f>
        <v>39352.6</v>
      </c>
      <c r="AF125">
        <f t="shared" si="6"/>
        <v>44</v>
      </c>
      <c r="AG125">
        <f t="shared" si="7"/>
        <v>48</v>
      </c>
      <c r="AH125">
        <f t="shared" si="8"/>
        <v>44</v>
      </c>
      <c r="AI125">
        <f t="shared" si="9"/>
        <v>10.54</v>
      </c>
      <c r="AJ125">
        <f t="shared" si="10"/>
        <v>44</v>
      </c>
      <c r="AK125">
        <f t="shared" si="11"/>
        <v>39352.6</v>
      </c>
    </row>
    <row r="126" spans="27:37" x14ac:dyDescent="0.25">
      <c r="AA126">
        <f>SUBTOTAL(103,Healthcare!A126)</f>
        <v>1</v>
      </c>
      <c r="AB126">
        <f>IF($AA126=1,Healthcare!Q126,NA())</f>
        <v>40</v>
      </c>
      <c r="AC126">
        <f>IF($AA126=1,Healthcare!C126,NA())</f>
        <v>49.13</v>
      </c>
      <c r="AD126">
        <f>IF($AA126=1,Healthcare!D126,NA())</f>
        <v>4.54</v>
      </c>
      <c r="AE126">
        <f>IF($AA126=1,Healthcare!M126,NA())</f>
        <v>39315.279999999999</v>
      </c>
      <c r="AF126">
        <f t="shared" si="6"/>
        <v>40</v>
      </c>
      <c r="AG126">
        <f t="shared" si="7"/>
        <v>49.13</v>
      </c>
      <c r="AH126">
        <f t="shared" si="8"/>
        <v>40</v>
      </c>
      <c r="AI126">
        <f t="shared" si="9"/>
        <v>4.54</v>
      </c>
      <c r="AJ126">
        <f t="shared" si="10"/>
        <v>40</v>
      </c>
      <c r="AK126">
        <f t="shared" si="11"/>
        <v>39315.279999999999</v>
      </c>
    </row>
    <row r="127" spans="27:37" x14ac:dyDescent="0.25">
      <c r="AA127">
        <f>SUBTOTAL(103,Healthcare!A127)</f>
        <v>1</v>
      </c>
      <c r="AB127">
        <f>IF($AA127=1,Healthcare!Q127,NA())</f>
        <v>30</v>
      </c>
      <c r="AC127">
        <f>IF($AA127=1,Healthcare!C127,NA())</f>
        <v>37.799999999999997</v>
      </c>
      <c r="AD127">
        <f>IF($AA127=1,Healthcare!D127,NA())</f>
        <v>6.29</v>
      </c>
      <c r="AE127">
        <f>IF($AA127=1,Healthcare!M127,NA())</f>
        <v>39241.440000000002</v>
      </c>
      <c r="AF127">
        <f t="shared" si="6"/>
        <v>30</v>
      </c>
      <c r="AG127">
        <f t="shared" si="7"/>
        <v>37.799999999999997</v>
      </c>
      <c r="AH127">
        <f t="shared" si="8"/>
        <v>30</v>
      </c>
      <c r="AI127">
        <f t="shared" si="9"/>
        <v>6.29</v>
      </c>
      <c r="AJ127">
        <f t="shared" si="10"/>
        <v>30</v>
      </c>
      <c r="AK127">
        <f t="shared" si="11"/>
        <v>39241.440000000002</v>
      </c>
    </row>
    <row r="128" spans="27:37" x14ac:dyDescent="0.25">
      <c r="AA128">
        <f>SUBTOTAL(103,Healthcare!A128)</f>
        <v>1</v>
      </c>
      <c r="AB128">
        <f>IF($AA128=1,Healthcare!Q128,NA())</f>
        <v>60</v>
      </c>
      <c r="AC128">
        <f>IF($AA128=1,Healthcare!C128,NA())</f>
        <v>38.299999999999997</v>
      </c>
      <c r="AD128">
        <f>IF($AA128=1,Healthcare!D128,NA())</f>
        <v>9.51</v>
      </c>
      <c r="AE128">
        <f>IF($AA128=1,Healthcare!M128,NA())</f>
        <v>39221.120000000003</v>
      </c>
      <c r="AF128">
        <f t="shared" si="6"/>
        <v>60</v>
      </c>
      <c r="AG128">
        <f t="shared" si="7"/>
        <v>38.299999999999997</v>
      </c>
      <c r="AH128">
        <f t="shared" si="8"/>
        <v>60</v>
      </c>
      <c r="AI128">
        <f t="shared" si="9"/>
        <v>9.51</v>
      </c>
      <c r="AJ128">
        <f t="shared" si="10"/>
        <v>60</v>
      </c>
      <c r="AK128">
        <f t="shared" si="11"/>
        <v>39221.120000000003</v>
      </c>
    </row>
    <row r="129" spans="27:37" x14ac:dyDescent="0.25">
      <c r="AA129">
        <f>SUBTOTAL(103,Healthcare!A129)</f>
        <v>1</v>
      </c>
      <c r="AB129">
        <f>IF($AA129=1,Healthcare!Q129,NA())</f>
        <v>40</v>
      </c>
      <c r="AC129">
        <f>IF($AA129=1,Healthcare!C129,NA())</f>
        <v>32.774999999999999</v>
      </c>
      <c r="AD129">
        <f>IF($AA129=1,Healthcare!D129,NA())</f>
        <v>4.72</v>
      </c>
      <c r="AE129">
        <f>IF($AA129=1,Healthcare!M129,NA())</f>
        <v>39125.33</v>
      </c>
      <c r="AF129">
        <f t="shared" si="6"/>
        <v>40</v>
      </c>
      <c r="AG129">
        <f t="shared" si="7"/>
        <v>32.774999999999999</v>
      </c>
      <c r="AH129">
        <f t="shared" si="8"/>
        <v>40</v>
      </c>
      <c r="AI129">
        <f t="shared" si="9"/>
        <v>4.72</v>
      </c>
      <c r="AJ129">
        <f t="shared" si="10"/>
        <v>40</v>
      </c>
      <c r="AK129">
        <f t="shared" si="11"/>
        <v>39125.33</v>
      </c>
    </row>
    <row r="130" spans="27:37" x14ac:dyDescent="0.25">
      <c r="AA130">
        <f>SUBTOTAL(103,Healthcare!A130)</f>
        <v>1</v>
      </c>
      <c r="AB130">
        <f>IF($AA130=1,Healthcare!Q130,NA())</f>
        <v>37</v>
      </c>
      <c r="AC130">
        <f>IF($AA130=1,Healthcare!C130,NA())</f>
        <v>34.200000000000003</v>
      </c>
      <c r="AD130">
        <f>IF($AA130=1,Healthcare!D130,NA())</f>
        <v>5.91</v>
      </c>
      <c r="AE130">
        <f>IF($AA130=1,Healthcare!M130,NA())</f>
        <v>39047.29</v>
      </c>
      <c r="AF130">
        <f t="shared" si="6"/>
        <v>37</v>
      </c>
      <c r="AG130">
        <f t="shared" si="7"/>
        <v>34.200000000000003</v>
      </c>
      <c r="AH130">
        <f t="shared" si="8"/>
        <v>37</v>
      </c>
      <c r="AI130">
        <f t="shared" si="9"/>
        <v>5.91</v>
      </c>
      <c r="AJ130">
        <f t="shared" si="10"/>
        <v>37</v>
      </c>
      <c r="AK130">
        <f t="shared" si="11"/>
        <v>39047.29</v>
      </c>
    </row>
    <row r="131" spans="27:37" x14ac:dyDescent="0.25">
      <c r="AA131">
        <f>SUBTOTAL(103,Healthcare!A131)</f>
        <v>1</v>
      </c>
      <c r="AB131">
        <f>IF($AA131=1,Healthcare!Q131,NA())</f>
        <v>44</v>
      </c>
      <c r="AC131">
        <f>IF($AA131=1,Healthcare!C131,NA())</f>
        <v>30.2</v>
      </c>
      <c r="AD131">
        <f>IF($AA131=1,Healthcare!D131,NA())</f>
        <v>9.58</v>
      </c>
      <c r="AE131">
        <f>IF($AA131=1,Healthcare!M131,NA())</f>
        <v>38998.550000000003</v>
      </c>
      <c r="AF131">
        <f t="shared" ref="AF131:AF194" si="12">AB131</f>
        <v>44</v>
      </c>
      <c r="AG131">
        <f t="shared" ref="AG131:AG194" si="13">AC131</f>
        <v>30.2</v>
      </c>
      <c r="AH131">
        <f t="shared" ref="AH131:AH194" si="14">AB131</f>
        <v>44</v>
      </c>
      <c r="AI131">
        <f t="shared" ref="AI131:AI194" si="15">AD131</f>
        <v>9.58</v>
      </c>
      <c r="AJ131">
        <f t="shared" ref="AJ131:AJ194" si="16">AB131</f>
        <v>44</v>
      </c>
      <c r="AK131">
        <f t="shared" ref="AK131:AK194" si="17">AE131</f>
        <v>38998.550000000003</v>
      </c>
    </row>
    <row r="132" spans="27:37" x14ac:dyDescent="0.25">
      <c r="AA132">
        <f>SUBTOTAL(103,Healthcare!A132)</f>
        <v>1</v>
      </c>
      <c r="AB132">
        <f>IF($AA132=1,Healthcare!Q132,NA())</f>
        <v>42</v>
      </c>
      <c r="AC132">
        <f>IF($AA132=1,Healthcare!C132,NA())</f>
        <v>48.32</v>
      </c>
      <c r="AD132">
        <f>IF($AA132=1,Healthcare!D132,NA())</f>
        <v>5.77</v>
      </c>
      <c r="AE132">
        <f>IF($AA132=1,Healthcare!M132,NA())</f>
        <v>38947.43</v>
      </c>
      <c r="AF132">
        <f t="shared" si="12"/>
        <v>42</v>
      </c>
      <c r="AG132">
        <f t="shared" si="13"/>
        <v>48.32</v>
      </c>
      <c r="AH132">
        <f t="shared" si="14"/>
        <v>42</v>
      </c>
      <c r="AI132">
        <f t="shared" si="15"/>
        <v>5.77</v>
      </c>
      <c r="AJ132">
        <f t="shared" si="16"/>
        <v>42</v>
      </c>
      <c r="AK132">
        <f t="shared" si="17"/>
        <v>38947.43</v>
      </c>
    </row>
    <row r="133" spans="27:37" x14ac:dyDescent="0.25">
      <c r="AA133">
        <f>SUBTOTAL(103,Healthcare!A133)</f>
        <v>1</v>
      </c>
      <c r="AB133">
        <f>IF($AA133=1,Healthcare!Q133,NA())</f>
        <v>46</v>
      </c>
      <c r="AC133">
        <f>IF($AA133=1,Healthcare!C133,NA())</f>
        <v>44.86</v>
      </c>
      <c r="AD133">
        <f>IF($AA133=1,Healthcare!D133,NA())</f>
        <v>4.38</v>
      </c>
      <c r="AE133">
        <f>IF($AA133=1,Healthcare!M133,NA())</f>
        <v>38932.559999999998</v>
      </c>
      <c r="AF133">
        <f t="shared" si="12"/>
        <v>46</v>
      </c>
      <c r="AG133">
        <f t="shared" si="13"/>
        <v>44.86</v>
      </c>
      <c r="AH133">
        <f t="shared" si="14"/>
        <v>46</v>
      </c>
      <c r="AI133">
        <f t="shared" si="15"/>
        <v>4.38</v>
      </c>
      <c r="AJ133">
        <f t="shared" si="16"/>
        <v>46</v>
      </c>
      <c r="AK133">
        <f t="shared" si="17"/>
        <v>38932.559999999998</v>
      </c>
    </row>
    <row r="134" spans="27:37" x14ac:dyDescent="0.25">
      <c r="AA134">
        <f>SUBTOTAL(103,Healthcare!A134)</f>
        <v>1</v>
      </c>
      <c r="AB134">
        <f>IF($AA134=1,Healthcare!Q134,NA())</f>
        <v>35</v>
      </c>
      <c r="AC134">
        <f>IF($AA134=1,Healthcare!C134,NA())</f>
        <v>52.15</v>
      </c>
      <c r="AD134">
        <f>IF($AA134=1,Healthcare!D134,NA())</f>
        <v>5.65</v>
      </c>
      <c r="AE134">
        <f>IF($AA134=1,Healthcare!M134,NA())</f>
        <v>38924.04</v>
      </c>
      <c r="AF134">
        <f t="shared" si="12"/>
        <v>35</v>
      </c>
      <c r="AG134">
        <f t="shared" si="13"/>
        <v>52.15</v>
      </c>
      <c r="AH134">
        <f t="shared" si="14"/>
        <v>35</v>
      </c>
      <c r="AI134">
        <f t="shared" si="15"/>
        <v>5.65</v>
      </c>
      <c r="AJ134">
        <f t="shared" si="16"/>
        <v>35</v>
      </c>
      <c r="AK134">
        <f t="shared" si="17"/>
        <v>38924.04</v>
      </c>
    </row>
    <row r="135" spans="27:37" x14ac:dyDescent="0.25">
      <c r="AA135">
        <f>SUBTOTAL(103,Healthcare!A135)</f>
        <v>1</v>
      </c>
      <c r="AB135">
        <f>IF($AA135=1,Healthcare!Q135,NA())</f>
        <v>55</v>
      </c>
      <c r="AC135">
        <f>IF($AA135=1,Healthcare!C135,NA())</f>
        <v>41.12</v>
      </c>
      <c r="AD135">
        <f>IF($AA135=1,Healthcare!D135,NA())</f>
        <v>7.54</v>
      </c>
      <c r="AE135">
        <f>IF($AA135=1,Healthcare!M135,NA())</f>
        <v>38893.360000000001</v>
      </c>
      <c r="AF135">
        <f t="shared" si="12"/>
        <v>55</v>
      </c>
      <c r="AG135">
        <f t="shared" si="13"/>
        <v>41.12</v>
      </c>
      <c r="AH135">
        <f t="shared" si="14"/>
        <v>55</v>
      </c>
      <c r="AI135">
        <f t="shared" si="15"/>
        <v>7.54</v>
      </c>
      <c r="AJ135">
        <f t="shared" si="16"/>
        <v>55</v>
      </c>
      <c r="AK135">
        <f t="shared" si="17"/>
        <v>38893.360000000001</v>
      </c>
    </row>
    <row r="136" spans="27:37" x14ac:dyDescent="0.25">
      <c r="AA136">
        <f>SUBTOTAL(103,Healthcare!A136)</f>
        <v>1</v>
      </c>
      <c r="AB136">
        <f>IF($AA136=1,Healthcare!Q136,NA())</f>
        <v>59</v>
      </c>
      <c r="AC136">
        <f>IF($AA136=1,Healthcare!C136,NA())</f>
        <v>38.39</v>
      </c>
      <c r="AD136">
        <f>IF($AA136=1,Healthcare!D136,NA())</f>
        <v>5.1100000000000003</v>
      </c>
      <c r="AE136">
        <f>IF($AA136=1,Healthcare!M136,NA())</f>
        <v>38869.25</v>
      </c>
      <c r="AF136">
        <f t="shared" si="12"/>
        <v>59</v>
      </c>
      <c r="AG136">
        <f t="shared" si="13"/>
        <v>38.39</v>
      </c>
      <c r="AH136">
        <f t="shared" si="14"/>
        <v>59</v>
      </c>
      <c r="AI136">
        <f t="shared" si="15"/>
        <v>5.1100000000000003</v>
      </c>
      <c r="AJ136">
        <f t="shared" si="16"/>
        <v>59</v>
      </c>
      <c r="AK136">
        <f t="shared" si="17"/>
        <v>38869.25</v>
      </c>
    </row>
    <row r="137" spans="27:37" x14ac:dyDescent="0.25">
      <c r="AA137">
        <f>SUBTOTAL(103,Healthcare!A137)</f>
        <v>1</v>
      </c>
      <c r="AB137">
        <f>IF($AA137=1,Healthcare!Q137,NA())</f>
        <v>43</v>
      </c>
      <c r="AC137">
        <f>IF($AA137=1,Healthcare!C137,NA())</f>
        <v>46.85</v>
      </c>
      <c r="AD137">
        <f>IF($AA137=1,Healthcare!D137,NA())</f>
        <v>4.25</v>
      </c>
      <c r="AE137">
        <f>IF($AA137=1,Healthcare!M137,NA())</f>
        <v>38836.980000000003</v>
      </c>
      <c r="AF137">
        <f t="shared" si="12"/>
        <v>43</v>
      </c>
      <c r="AG137">
        <f t="shared" si="13"/>
        <v>46.85</v>
      </c>
      <c r="AH137">
        <f t="shared" si="14"/>
        <v>43</v>
      </c>
      <c r="AI137">
        <f t="shared" si="15"/>
        <v>4.25</v>
      </c>
      <c r="AJ137">
        <f t="shared" si="16"/>
        <v>43</v>
      </c>
      <c r="AK137">
        <f t="shared" si="17"/>
        <v>38836.980000000003</v>
      </c>
    </row>
    <row r="138" spans="27:37" x14ac:dyDescent="0.25">
      <c r="AA138">
        <f>SUBTOTAL(103,Healthcare!A138)</f>
        <v>1</v>
      </c>
      <c r="AB138">
        <f>IF($AA138=1,Healthcare!Q138,NA())</f>
        <v>18</v>
      </c>
      <c r="AC138">
        <f>IF($AA138=1,Healthcare!C138,NA())</f>
        <v>42.24</v>
      </c>
      <c r="AD138">
        <f>IF($AA138=1,Healthcare!D138,NA())</f>
        <v>5.55</v>
      </c>
      <c r="AE138">
        <f>IF($AA138=1,Healthcare!M138,NA())</f>
        <v>38792.69</v>
      </c>
      <c r="AF138">
        <f t="shared" si="12"/>
        <v>18</v>
      </c>
      <c r="AG138">
        <f t="shared" si="13"/>
        <v>42.24</v>
      </c>
      <c r="AH138">
        <f t="shared" si="14"/>
        <v>18</v>
      </c>
      <c r="AI138">
        <f t="shared" si="15"/>
        <v>5.55</v>
      </c>
      <c r="AJ138">
        <f t="shared" si="16"/>
        <v>18</v>
      </c>
      <c r="AK138">
        <f t="shared" si="17"/>
        <v>38792.69</v>
      </c>
    </row>
    <row r="139" spans="27:37" x14ac:dyDescent="0.25">
      <c r="AA139">
        <f>SUBTOTAL(103,Healthcare!A139)</f>
        <v>1</v>
      </c>
      <c r="AB139">
        <f>IF($AA139=1,Healthcare!Q139,NA())</f>
        <v>31</v>
      </c>
      <c r="AC139">
        <f>IF($AA139=1,Healthcare!C139,NA())</f>
        <v>34.39</v>
      </c>
      <c r="AD139">
        <f>IF($AA139=1,Healthcare!D139,NA())</f>
        <v>5.78</v>
      </c>
      <c r="AE139">
        <f>IF($AA139=1,Healthcare!M139,NA())</f>
        <v>38746.36</v>
      </c>
      <c r="AF139">
        <f t="shared" si="12"/>
        <v>31</v>
      </c>
      <c r="AG139">
        <f t="shared" si="13"/>
        <v>34.39</v>
      </c>
      <c r="AH139">
        <f t="shared" si="14"/>
        <v>31</v>
      </c>
      <c r="AI139">
        <f t="shared" si="15"/>
        <v>5.78</v>
      </c>
      <c r="AJ139">
        <f t="shared" si="16"/>
        <v>31</v>
      </c>
      <c r="AK139">
        <f t="shared" si="17"/>
        <v>38746.36</v>
      </c>
    </row>
    <row r="140" spans="27:37" x14ac:dyDescent="0.25">
      <c r="AA140">
        <f>SUBTOTAL(103,Healthcare!A140)</f>
        <v>1</v>
      </c>
      <c r="AB140">
        <f>IF($AA140=1,Healthcare!Q140,NA())</f>
        <v>46</v>
      </c>
      <c r="AC140">
        <f>IF($AA140=1,Healthcare!C140,NA())</f>
        <v>42.89</v>
      </c>
      <c r="AD140">
        <f>IF($AA140=1,Healthcare!D140,NA())</f>
        <v>5.28</v>
      </c>
      <c r="AE140">
        <f>IF($AA140=1,Healthcare!M140,NA())</f>
        <v>38740.120000000003</v>
      </c>
      <c r="AF140">
        <f t="shared" si="12"/>
        <v>46</v>
      </c>
      <c r="AG140">
        <f t="shared" si="13"/>
        <v>42.89</v>
      </c>
      <c r="AH140">
        <f t="shared" si="14"/>
        <v>46</v>
      </c>
      <c r="AI140">
        <f t="shared" si="15"/>
        <v>5.28</v>
      </c>
      <c r="AJ140">
        <f t="shared" si="16"/>
        <v>46</v>
      </c>
      <c r="AK140">
        <f t="shared" si="17"/>
        <v>38740.120000000003</v>
      </c>
    </row>
    <row r="141" spans="27:37" x14ac:dyDescent="0.25">
      <c r="AA141">
        <f>SUBTOTAL(103,Healthcare!A141)</f>
        <v>1</v>
      </c>
      <c r="AB141">
        <f>IF($AA141=1,Healthcare!Q141,NA())</f>
        <v>31</v>
      </c>
      <c r="AC141">
        <f>IF($AA141=1,Healthcare!C141,NA())</f>
        <v>36.299999999999997</v>
      </c>
      <c r="AD141">
        <f>IF($AA141=1,Healthcare!D141,NA())</f>
        <v>5.39</v>
      </c>
      <c r="AE141">
        <f>IF($AA141=1,Healthcare!M141,NA())</f>
        <v>38711</v>
      </c>
      <c r="AF141">
        <f t="shared" si="12"/>
        <v>31</v>
      </c>
      <c r="AG141">
        <f t="shared" si="13"/>
        <v>36.299999999999997</v>
      </c>
      <c r="AH141">
        <f t="shared" si="14"/>
        <v>31</v>
      </c>
      <c r="AI141">
        <f t="shared" si="15"/>
        <v>5.39</v>
      </c>
      <c r="AJ141">
        <f t="shared" si="16"/>
        <v>31</v>
      </c>
      <c r="AK141">
        <f t="shared" si="17"/>
        <v>38711</v>
      </c>
    </row>
    <row r="142" spans="27:37" x14ac:dyDescent="0.25">
      <c r="AA142">
        <f>SUBTOTAL(103,Healthcare!A142)</f>
        <v>1</v>
      </c>
      <c r="AB142">
        <f>IF($AA142=1,Healthcare!Q142,NA())</f>
        <v>36</v>
      </c>
      <c r="AC142">
        <f>IF($AA142=1,Healthcare!C142,NA())</f>
        <v>35.200000000000003</v>
      </c>
      <c r="AD142">
        <f>IF($AA142=1,Healthcare!D142,NA())</f>
        <v>8.01</v>
      </c>
      <c r="AE142">
        <f>IF($AA142=1,Healthcare!M142,NA())</f>
        <v>38709.18</v>
      </c>
      <c r="AF142">
        <f t="shared" si="12"/>
        <v>36</v>
      </c>
      <c r="AG142">
        <f t="shared" si="13"/>
        <v>35.200000000000003</v>
      </c>
      <c r="AH142">
        <f t="shared" si="14"/>
        <v>36</v>
      </c>
      <c r="AI142">
        <f t="shared" si="15"/>
        <v>8.01</v>
      </c>
      <c r="AJ142">
        <f t="shared" si="16"/>
        <v>36</v>
      </c>
      <c r="AK142">
        <f t="shared" si="17"/>
        <v>38709.18</v>
      </c>
    </row>
    <row r="143" spans="27:37" x14ac:dyDescent="0.25">
      <c r="AA143">
        <f>SUBTOTAL(103,Healthcare!A143)</f>
        <v>1</v>
      </c>
      <c r="AB143">
        <f>IF($AA143=1,Healthcare!Q143,NA())</f>
        <v>32</v>
      </c>
      <c r="AC143">
        <f>IF($AA143=1,Healthcare!C143,NA())</f>
        <v>53.62</v>
      </c>
      <c r="AD143">
        <f>IF($AA143=1,Healthcare!D143,NA())</f>
        <v>5.21</v>
      </c>
      <c r="AE143">
        <f>IF($AA143=1,Healthcare!M143,NA())</f>
        <v>38652.089999999997</v>
      </c>
      <c r="AF143">
        <f t="shared" si="12"/>
        <v>32</v>
      </c>
      <c r="AG143">
        <f t="shared" si="13"/>
        <v>53.62</v>
      </c>
      <c r="AH143">
        <f t="shared" si="14"/>
        <v>32</v>
      </c>
      <c r="AI143">
        <f t="shared" si="15"/>
        <v>5.21</v>
      </c>
      <c r="AJ143">
        <f t="shared" si="16"/>
        <v>32</v>
      </c>
      <c r="AK143">
        <f t="shared" si="17"/>
        <v>38652.089999999997</v>
      </c>
    </row>
    <row r="144" spans="27:37" x14ac:dyDescent="0.25">
      <c r="AA144">
        <f>SUBTOTAL(103,Healthcare!A144)</f>
        <v>1</v>
      </c>
      <c r="AB144">
        <f>IF($AA144=1,Healthcare!Q144,NA())</f>
        <v>23</v>
      </c>
      <c r="AC144">
        <f>IF($AA144=1,Healthcare!C144,NA())</f>
        <v>36.67</v>
      </c>
      <c r="AD144">
        <f>IF($AA144=1,Healthcare!D144,NA())</f>
        <v>6.27</v>
      </c>
      <c r="AE144">
        <f>IF($AA144=1,Healthcare!M144,NA())</f>
        <v>38511.629999999997</v>
      </c>
      <c r="AF144">
        <f t="shared" si="12"/>
        <v>23</v>
      </c>
      <c r="AG144">
        <f t="shared" si="13"/>
        <v>36.67</v>
      </c>
      <c r="AH144">
        <f t="shared" si="14"/>
        <v>23</v>
      </c>
      <c r="AI144">
        <f t="shared" si="15"/>
        <v>6.27</v>
      </c>
      <c r="AJ144">
        <f t="shared" si="16"/>
        <v>23</v>
      </c>
      <c r="AK144">
        <f t="shared" si="17"/>
        <v>38511.629999999997</v>
      </c>
    </row>
    <row r="145" spans="27:37" x14ac:dyDescent="0.25">
      <c r="AA145">
        <f>SUBTOTAL(103,Healthcare!A145)</f>
        <v>1</v>
      </c>
      <c r="AB145">
        <f>IF($AA145=1,Healthcare!Q145,NA())</f>
        <v>36</v>
      </c>
      <c r="AC145">
        <f>IF($AA145=1,Healthcare!C145,NA())</f>
        <v>33.4</v>
      </c>
      <c r="AD145">
        <f>IF($AA145=1,Healthcare!D145,NA())</f>
        <v>10.73</v>
      </c>
      <c r="AE145">
        <f>IF($AA145=1,Healthcare!M145,NA())</f>
        <v>38415.47</v>
      </c>
      <c r="AF145">
        <f t="shared" si="12"/>
        <v>36</v>
      </c>
      <c r="AG145">
        <f t="shared" si="13"/>
        <v>33.4</v>
      </c>
      <c r="AH145">
        <f t="shared" si="14"/>
        <v>36</v>
      </c>
      <c r="AI145">
        <f t="shared" si="15"/>
        <v>10.73</v>
      </c>
      <c r="AJ145">
        <f t="shared" si="16"/>
        <v>36</v>
      </c>
      <c r="AK145">
        <f t="shared" si="17"/>
        <v>38415.47</v>
      </c>
    </row>
    <row r="146" spans="27:37" x14ac:dyDescent="0.25">
      <c r="AA146">
        <f>SUBTOTAL(103,Healthcare!A146)</f>
        <v>1</v>
      </c>
      <c r="AB146">
        <f>IF($AA146=1,Healthcare!Q146,NA())</f>
        <v>51</v>
      </c>
      <c r="AC146">
        <f>IF($AA146=1,Healthcare!C146,NA())</f>
        <v>42.71</v>
      </c>
      <c r="AD146">
        <f>IF($AA146=1,Healthcare!D146,NA())</f>
        <v>10.52</v>
      </c>
      <c r="AE146">
        <f>IF($AA146=1,Healthcare!M146,NA())</f>
        <v>38405.26</v>
      </c>
      <c r="AF146">
        <f t="shared" si="12"/>
        <v>51</v>
      </c>
      <c r="AG146">
        <f t="shared" si="13"/>
        <v>42.71</v>
      </c>
      <c r="AH146">
        <f t="shared" si="14"/>
        <v>51</v>
      </c>
      <c r="AI146">
        <f t="shared" si="15"/>
        <v>10.52</v>
      </c>
      <c r="AJ146">
        <f t="shared" si="16"/>
        <v>51</v>
      </c>
      <c r="AK146">
        <f t="shared" si="17"/>
        <v>38405.26</v>
      </c>
    </row>
    <row r="147" spans="27:37" x14ac:dyDescent="0.25">
      <c r="AA147">
        <f>SUBTOTAL(103,Healthcare!A147)</f>
        <v>1</v>
      </c>
      <c r="AB147">
        <f>IF($AA147=1,Healthcare!Q147,NA())</f>
        <v>52</v>
      </c>
      <c r="AC147">
        <f>IF($AA147=1,Healthcare!C147,NA())</f>
        <v>41.52</v>
      </c>
      <c r="AD147">
        <f>IF($AA147=1,Healthcare!D147,NA())</f>
        <v>11.82</v>
      </c>
      <c r="AE147">
        <f>IF($AA147=1,Healthcare!M147,NA())</f>
        <v>38389.79</v>
      </c>
      <c r="AF147">
        <f t="shared" si="12"/>
        <v>52</v>
      </c>
      <c r="AG147">
        <f t="shared" si="13"/>
        <v>41.52</v>
      </c>
      <c r="AH147">
        <f t="shared" si="14"/>
        <v>52</v>
      </c>
      <c r="AI147">
        <f t="shared" si="15"/>
        <v>11.82</v>
      </c>
      <c r="AJ147">
        <f t="shared" si="16"/>
        <v>52</v>
      </c>
      <c r="AK147">
        <f t="shared" si="17"/>
        <v>38389.79</v>
      </c>
    </row>
    <row r="148" spans="27:37" x14ac:dyDescent="0.25">
      <c r="AA148">
        <f>SUBTOTAL(103,Healthcare!A148)</f>
        <v>1</v>
      </c>
      <c r="AB148">
        <f>IF($AA148=1,Healthcare!Q148,NA())</f>
        <v>20</v>
      </c>
      <c r="AC148">
        <f>IF($AA148=1,Healthcare!C148,NA())</f>
        <v>39.4</v>
      </c>
      <c r="AD148">
        <f>IF($AA148=1,Healthcare!D148,NA())</f>
        <v>6.76</v>
      </c>
      <c r="AE148">
        <f>IF($AA148=1,Healthcare!M148,NA())</f>
        <v>38344.57</v>
      </c>
      <c r="AF148">
        <f t="shared" si="12"/>
        <v>20</v>
      </c>
      <c r="AG148">
        <f t="shared" si="13"/>
        <v>39.4</v>
      </c>
      <c r="AH148">
        <f t="shared" si="14"/>
        <v>20</v>
      </c>
      <c r="AI148">
        <f t="shared" si="15"/>
        <v>6.76</v>
      </c>
      <c r="AJ148">
        <f t="shared" si="16"/>
        <v>20</v>
      </c>
      <c r="AK148">
        <f t="shared" si="17"/>
        <v>38344.57</v>
      </c>
    </row>
    <row r="149" spans="27:37" x14ac:dyDescent="0.25">
      <c r="AA149">
        <f>SUBTOTAL(103,Healthcare!A149)</f>
        <v>1</v>
      </c>
      <c r="AB149">
        <f>IF($AA149=1,Healthcare!Q149,NA())</f>
        <v>42</v>
      </c>
      <c r="AC149">
        <f>IF($AA149=1,Healthcare!C149,NA())</f>
        <v>46.45</v>
      </c>
      <c r="AD149">
        <f>IF($AA149=1,Healthcare!D149,NA())</f>
        <v>5.62</v>
      </c>
      <c r="AE149">
        <f>IF($AA149=1,Healthcare!M149,NA())</f>
        <v>38313.129999999997</v>
      </c>
      <c r="AF149">
        <f t="shared" si="12"/>
        <v>42</v>
      </c>
      <c r="AG149">
        <f t="shared" si="13"/>
        <v>46.45</v>
      </c>
      <c r="AH149">
        <f t="shared" si="14"/>
        <v>42</v>
      </c>
      <c r="AI149">
        <f t="shared" si="15"/>
        <v>5.62</v>
      </c>
      <c r="AJ149">
        <f t="shared" si="16"/>
        <v>42</v>
      </c>
      <c r="AK149">
        <f t="shared" si="17"/>
        <v>38313.129999999997</v>
      </c>
    </row>
    <row r="150" spans="27:37" x14ac:dyDescent="0.25">
      <c r="AA150">
        <f>SUBTOTAL(103,Healthcare!A150)</f>
        <v>1</v>
      </c>
      <c r="AB150">
        <f>IF($AA150=1,Healthcare!Q150,NA())</f>
        <v>33</v>
      </c>
      <c r="AC150">
        <f>IF($AA150=1,Healthcare!C150,NA())</f>
        <v>35.75</v>
      </c>
      <c r="AD150">
        <f>IF($AA150=1,Healthcare!D150,NA())</f>
        <v>4.1900000000000004</v>
      </c>
      <c r="AE150">
        <f>IF($AA150=1,Healthcare!M150,NA())</f>
        <v>38282.75</v>
      </c>
      <c r="AF150">
        <f t="shared" si="12"/>
        <v>33</v>
      </c>
      <c r="AG150">
        <f t="shared" si="13"/>
        <v>35.75</v>
      </c>
      <c r="AH150">
        <f t="shared" si="14"/>
        <v>33</v>
      </c>
      <c r="AI150">
        <f t="shared" si="15"/>
        <v>4.1900000000000004</v>
      </c>
      <c r="AJ150">
        <f t="shared" si="16"/>
        <v>33</v>
      </c>
      <c r="AK150">
        <f t="shared" si="17"/>
        <v>38282.75</v>
      </c>
    </row>
    <row r="151" spans="27:37" x14ac:dyDescent="0.25">
      <c r="AA151">
        <f>SUBTOTAL(103,Healthcare!A151)</f>
        <v>1</v>
      </c>
      <c r="AB151">
        <f>IF($AA151=1,Healthcare!Q151,NA())</f>
        <v>42</v>
      </c>
      <c r="AC151">
        <f>IF($AA151=1,Healthcare!C151,NA())</f>
        <v>26.07</v>
      </c>
      <c r="AD151">
        <f>IF($AA151=1,Healthcare!D151,NA())</f>
        <v>5.32</v>
      </c>
      <c r="AE151">
        <f>IF($AA151=1,Healthcare!M151,NA())</f>
        <v>38245.589999999997</v>
      </c>
      <c r="AF151">
        <f t="shared" si="12"/>
        <v>42</v>
      </c>
      <c r="AG151">
        <f t="shared" si="13"/>
        <v>26.07</v>
      </c>
      <c r="AH151">
        <f t="shared" si="14"/>
        <v>42</v>
      </c>
      <c r="AI151">
        <f t="shared" si="15"/>
        <v>5.32</v>
      </c>
      <c r="AJ151">
        <f t="shared" si="16"/>
        <v>42</v>
      </c>
      <c r="AK151">
        <f t="shared" si="17"/>
        <v>38245.589999999997</v>
      </c>
    </row>
    <row r="152" spans="27:37" x14ac:dyDescent="0.25">
      <c r="AA152">
        <f>SUBTOTAL(103,Healthcare!A152)</f>
        <v>1</v>
      </c>
      <c r="AB152">
        <f>IF($AA152=1,Healthcare!Q152,NA())</f>
        <v>58</v>
      </c>
      <c r="AC152">
        <f>IF($AA152=1,Healthcare!C152,NA())</f>
        <v>36.54</v>
      </c>
      <c r="AD152">
        <f>IF($AA152=1,Healthcare!D152,NA())</f>
        <v>4.46</v>
      </c>
      <c r="AE152">
        <f>IF($AA152=1,Healthcare!M152,NA())</f>
        <v>38241.74</v>
      </c>
      <c r="AF152">
        <f t="shared" si="12"/>
        <v>58</v>
      </c>
      <c r="AG152">
        <f t="shared" si="13"/>
        <v>36.54</v>
      </c>
      <c r="AH152">
        <f t="shared" si="14"/>
        <v>58</v>
      </c>
      <c r="AI152">
        <f t="shared" si="15"/>
        <v>4.46</v>
      </c>
      <c r="AJ152">
        <f t="shared" si="16"/>
        <v>58</v>
      </c>
      <c r="AK152">
        <f t="shared" si="17"/>
        <v>38241.74</v>
      </c>
    </row>
    <row r="153" spans="27:37" x14ac:dyDescent="0.25">
      <c r="AA153">
        <f>SUBTOTAL(103,Healthcare!A153)</f>
        <v>1</v>
      </c>
      <c r="AB153">
        <f>IF($AA153=1,Healthcare!Q153,NA())</f>
        <v>33</v>
      </c>
      <c r="AC153">
        <f>IF($AA153=1,Healthcare!C153,NA())</f>
        <v>51.64</v>
      </c>
      <c r="AD153">
        <f>IF($AA153=1,Healthcare!D153,NA())</f>
        <v>5.65</v>
      </c>
      <c r="AE153">
        <f>IF($AA153=1,Healthcare!M153,NA())</f>
        <v>38237.339999999997</v>
      </c>
      <c r="AF153">
        <f t="shared" si="12"/>
        <v>33</v>
      </c>
      <c r="AG153">
        <f t="shared" si="13"/>
        <v>51.64</v>
      </c>
      <c r="AH153">
        <f t="shared" si="14"/>
        <v>33</v>
      </c>
      <c r="AI153">
        <f t="shared" si="15"/>
        <v>5.65</v>
      </c>
      <c r="AJ153">
        <f t="shared" si="16"/>
        <v>33</v>
      </c>
      <c r="AK153">
        <f t="shared" si="17"/>
        <v>38237.339999999997</v>
      </c>
    </row>
    <row r="154" spans="27:37" x14ac:dyDescent="0.25">
      <c r="AA154">
        <f>SUBTOTAL(103,Healthcare!A154)</f>
        <v>1</v>
      </c>
      <c r="AB154">
        <f>IF($AA154=1,Healthcare!Q154,NA())</f>
        <v>50</v>
      </c>
      <c r="AC154">
        <f>IF($AA154=1,Healthcare!C154,NA())</f>
        <v>42.83</v>
      </c>
      <c r="AD154">
        <f>IF($AA154=1,Healthcare!D154,NA())</f>
        <v>6.04</v>
      </c>
      <c r="AE154">
        <f>IF($AA154=1,Healthcare!M154,NA())</f>
        <v>38189.1</v>
      </c>
      <c r="AF154">
        <f t="shared" si="12"/>
        <v>50</v>
      </c>
      <c r="AG154">
        <f t="shared" si="13"/>
        <v>42.83</v>
      </c>
      <c r="AH154">
        <f t="shared" si="14"/>
        <v>50</v>
      </c>
      <c r="AI154">
        <f t="shared" si="15"/>
        <v>6.04</v>
      </c>
      <c r="AJ154">
        <f t="shared" si="16"/>
        <v>50</v>
      </c>
      <c r="AK154">
        <f t="shared" si="17"/>
        <v>38189.1</v>
      </c>
    </row>
    <row r="155" spans="27:37" x14ac:dyDescent="0.25">
      <c r="AA155">
        <f>SUBTOTAL(103,Healthcare!A155)</f>
        <v>1</v>
      </c>
      <c r="AB155">
        <f>IF($AA155=1,Healthcare!Q155,NA())</f>
        <v>24</v>
      </c>
      <c r="AC155">
        <f>IF($AA155=1,Healthcare!C155,NA())</f>
        <v>40.15</v>
      </c>
      <c r="AD155">
        <f>IF($AA155=1,Healthcare!D155,NA())</f>
        <v>5.76</v>
      </c>
      <c r="AE155">
        <f>IF($AA155=1,Healthcare!M155,NA())</f>
        <v>38126.25</v>
      </c>
      <c r="AF155">
        <f t="shared" si="12"/>
        <v>24</v>
      </c>
      <c r="AG155">
        <f t="shared" si="13"/>
        <v>40.15</v>
      </c>
      <c r="AH155">
        <f t="shared" si="14"/>
        <v>24</v>
      </c>
      <c r="AI155">
        <f t="shared" si="15"/>
        <v>5.76</v>
      </c>
      <c r="AJ155">
        <f t="shared" si="16"/>
        <v>24</v>
      </c>
      <c r="AK155">
        <f t="shared" si="17"/>
        <v>38126.25</v>
      </c>
    </row>
    <row r="156" spans="27:37" x14ac:dyDescent="0.25">
      <c r="AA156">
        <f>SUBTOTAL(103,Healthcare!A156)</f>
        <v>1</v>
      </c>
      <c r="AB156">
        <f>IF($AA156=1,Healthcare!Q156,NA())</f>
        <v>43</v>
      </c>
      <c r="AC156">
        <f>IF($AA156=1,Healthcare!C156,NA())</f>
        <v>27.8</v>
      </c>
      <c r="AD156">
        <f>IF($AA156=1,Healthcare!D156,NA())</f>
        <v>4.3600000000000003</v>
      </c>
      <c r="AE156">
        <f>IF($AA156=1,Healthcare!M156,NA())</f>
        <v>37829.72</v>
      </c>
      <c r="AF156">
        <f t="shared" si="12"/>
        <v>43</v>
      </c>
      <c r="AG156">
        <f t="shared" si="13"/>
        <v>27.8</v>
      </c>
      <c r="AH156">
        <f t="shared" si="14"/>
        <v>43</v>
      </c>
      <c r="AI156">
        <f t="shared" si="15"/>
        <v>4.3600000000000003</v>
      </c>
      <c r="AJ156">
        <f t="shared" si="16"/>
        <v>43</v>
      </c>
      <c r="AK156">
        <f t="shared" si="17"/>
        <v>37829.72</v>
      </c>
    </row>
    <row r="157" spans="27:37" x14ac:dyDescent="0.25">
      <c r="AA157">
        <f>SUBTOTAL(103,Healthcare!A157)</f>
        <v>1</v>
      </c>
      <c r="AB157">
        <f>IF($AA157=1,Healthcare!Q157,NA())</f>
        <v>39</v>
      </c>
      <c r="AC157">
        <f>IF($AA157=1,Healthcare!C157,NA())</f>
        <v>45.81</v>
      </c>
      <c r="AD157">
        <f>IF($AA157=1,Healthcare!D157,NA())</f>
        <v>4.76</v>
      </c>
      <c r="AE157">
        <f>IF($AA157=1,Healthcare!M157,NA())</f>
        <v>37800.980000000003</v>
      </c>
      <c r="AF157">
        <f t="shared" si="12"/>
        <v>39</v>
      </c>
      <c r="AG157">
        <f t="shared" si="13"/>
        <v>45.81</v>
      </c>
      <c r="AH157">
        <f t="shared" si="14"/>
        <v>39</v>
      </c>
      <c r="AI157">
        <f t="shared" si="15"/>
        <v>4.76</v>
      </c>
      <c r="AJ157">
        <f t="shared" si="16"/>
        <v>39</v>
      </c>
      <c r="AK157">
        <f t="shared" si="17"/>
        <v>37800.980000000003</v>
      </c>
    </row>
    <row r="158" spans="27:37" x14ac:dyDescent="0.25">
      <c r="AA158">
        <f>SUBTOTAL(103,Healthcare!A158)</f>
        <v>1</v>
      </c>
      <c r="AB158">
        <f>IF($AA158=1,Healthcare!Q158,NA())</f>
        <v>36</v>
      </c>
      <c r="AC158">
        <f>IF($AA158=1,Healthcare!C158,NA())</f>
        <v>34.43</v>
      </c>
      <c r="AD158">
        <f>IF($AA158=1,Healthcare!D158,NA())</f>
        <v>10.82</v>
      </c>
      <c r="AE158">
        <f>IF($AA158=1,Healthcare!M158,NA())</f>
        <v>37742.58</v>
      </c>
      <c r="AF158">
        <f t="shared" si="12"/>
        <v>36</v>
      </c>
      <c r="AG158">
        <f t="shared" si="13"/>
        <v>34.43</v>
      </c>
      <c r="AH158">
        <f t="shared" si="14"/>
        <v>36</v>
      </c>
      <c r="AI158">
        <f t="shared" si="15"/>
        <v>10.82</v>
      </c>
      <c r="AJ158">
        <f t="shared" si="16"/>
        <v>36</v>
      </c>
      <c r="AK158">
        <f t="shared" si="17"/>
        <v>37742.58</v>
      </c>
    </row>
    <row r="159" spans="27:37" x14ac:dyDescent="0.25">
      <c r="AA159">
        <f>SUBTOTAL(103,Healthcare!A159)</f>
        <v>1</v>
      </c>
      <c r="AB159">
        <f>IF($AA159=1,Healthcare!Q159,NA())</f>
        <v>46</v>
      </c>
      <c r="AC159">
        <f>IF($AA159=1,Healthcare!C159,NA())</f>
        <v>41.33</v>
      </c>
      <c r="AD159">
        <f>IF($AA159=1,Healthcare!D159,NA())</f>
        <v>4.01</v>
      </c>
      <c r="AE159">
        <f>IF($AA159=1,Healthcare!M159,NA())</f>
        <v>37735.199999999997</v>
      </c>
      <c r="AF159">
        <f t="shared" si="12"/>
        <v>46</v>
      </c>
      <c r="AG159">
        <f t="shared" si="13"/>
        <v>41.33</v>
      </c>
      <c r="AH159">
        <f t="shared" si="14"/>
        <v>46</v>
      </c>
      <c r="AI159">
        <f t="shared" si="15"/>
        <v>4.01</v>
      </c>
      <c r="AJ159">
        <f t="shared" si="16"/>
        <v>46</v>
      </c>
      <c r="AK159">
        <f t="shared" si="17"/>
        <v>37735.199999999997</v>
      </c>
    </row>
    <row r="160" spans="27:37" x14ac:dyDescent="0.25">
      <c r="AA160">
        <f>SUBTOTAL(103,Healthcare!A160)</f>
        <v>1</v>
      </c>
      <c r="AB160">
        <f>IF($AA160=1,Healthcare!Q160,NA())</f>
        <v>34</v>
      </c>
      <c r="AC160">
        <f>IF($AA160=1,Healthcare!C160,NA())</f>
        <v>31.92</v>
      </c>
      <c r="AD160">
        <f>IF($AA160=1,Healthcare!D160,NA())</f>
        <v>5.12</v>
      </c>
      <c r="AE160">
        <f>IF($AA160=1,Healthcare!M160,NA())</f>
        <v>37701.879999999997</v>
      </c>
      <c r="AF160">
        <f t="shared" si="12"/>
        <v>34</v>
      </c>
      <c r="AG160">
        <f t="shared" si="13"/>
        <v>31.92</v>
      </c>
      <c r="AH160">
        <f t="shared" si="14"/>
        <v>34</v>
      </c>
      <c r="AI160">
        <f t="shared" si="15"/>
        <v>5.12</v>
      </c>
      <c r="AJ160">
        <f t="shared" si="16"/>
        <v>34</v>
      </c>
      <c r="AK160">
        <f t="shared" si="17"/>
        <v>37701.879999999997</v>
      </c>
    </row>
    <row r="161" spans="27:37" x14ac:dyDescent="0.25">
      <c r="AA161">
        <f>SUBTOTAL(103,Healthcare!A161)</f>
        <v>1</v>
      </c>
      <c r="AB161">
        <f>IF($AA161=1,Healthcare!Q161,NA())</f>
        <v>52</v>
      </c>
      <c r="AC161">
        <f>IF($AA161=1,Healthcare!C161,NA())</f>
        <v>39.799999999999997</v>
      </c>
      <c r="AD161">
        <f>IF($AA161=1,Healthcare!D161,NA())</f>
        <v>10.54</v>
      </c>
      <c r="AE161">
        <f>IF($AA161=1,Healthcare!M161,NA())</f>
        <v>37675.06</v>
      </c>
      <c r="AF161">
        <f t="shared" si="12"/>
        <v>52</v>
      </c>
      <c r="AG161">
        <f t="shared" si="13"/>
        <v>39.799999999999997</v>
      </c>
      <c r="AH161">
        <f t="shared" si="14"/>
        <v>52</v>
      </c>
      <c r="AI161">
        <f t="shared" si="15"/>
        <v>10.54</v>
      </c>
      <c r="AJ161">
        <f t="shared" si="16"/>
        <v>52</v>
      </c>
      <c r="AK161">
        <f t="shared" si="17"/>
        <v>37675.06</v>
      </c>
    </row>
    <row r="162" spans="27:37" x14ac:dyDescent="0.25">
      <c r="AA162">
        <f>SUBTOTAL(103,Healthcare!A162)</f>
        <v>1</v>
      </c>
      <c r="AB162">
        <f>IF($AA162=1,Healthcare!Q162,NA())</f>
        <v>40</v>
      </c>
      <c r="AC162">
        <f>IF($AA162=1,Healthcare!C162,NA())</f>
        <v>42.82</v>
      </c>
      <c r="AD162">
        <f>IF($AA162=1,Healthcare!D162,NA())</f>
        <v>4.21</v>
      </c>
      <c r="AE162">
        <f>IF($AA162=1,Healthcare!M162,NA())</f>
        <v>37650.74</v>
      </c>
      <c r="AF162">
        <f t="shared" si="12"/>
        <v>40</v>
      </c>
      <c r="AG162">
        <f t="shared" si="13"/>
        <v>42.82</v>
      </c>
      <c r="AH162">
        <f t="shared" si="14"/>
        <v>40</v>
      </c>
      <c r="AI162">
        <f t="shared" si="15"/>
        <v>4.21</v>
      </c>
      <c r="AJ162">
        <f t="shared" si="16"/>
        <v>40</v>
      </c>
      <c r="AK162">
        <f t="shared" si="17"/>
        <v>37650.74</v>
      </c>
    </row>
    <row r="163" spans="27:37" x14ac:dyDescent="0.25">
      <c r="AA163">
        <f>SUBTOTAL(103,Healthcare!A163)</f>
        <v>1</v>
      </c>
      <c r="AB163">
        <f>IF($AA163=1,Healthcare!Q163,NA())</f>
        <v>32</v>
      </c>
      <c r="AC163">
        <f>IF($AA163=1,Healthcare!C163,NA())</f>
        <v>33.630000000000003</v>
      </c>
      <c r="AD163">
        <f>IF($AA163=1,Healthcare!D163,NA())</f>
        <v>5.42</v>
      </c>
      <c r="AE163">
        <f>IF($AA163=1,Healthcare!M163,NA())</f>
        <v>37607.53</v>
      </c>
      <c r="AF163">
        <f t="shared" si="12"/>
        <v>32</v>
      </c>
      <c r="AG163">
        <f t="shared" si="13"/>
        <v>33.630000000000003</v>
      </c>
      <c r="AH163">
        <f t="shared" si="14"/>
        <v>32</v>
      </c>
      <c r="AI163">
        <f t="shared" si="15"/>
        <v>5.42</v>
      </c>
      <c r="AJ163">
        <f t="shared" si="16"/>
        <v>32</v>
      </c>
      <c r="AK163">
        <f t="shared" si="17"/>
        <v>37607.53</v>
      </c>
    </row>
    <row r="164" spans="27:37" x14ac:dyDescent="0.25">
      <c r="AA164">
        <f>SUBTOTAL(103,Healthcare!A164)</f>
        <v>1</v>
      </c>
      <c r="AB164">
        <f>IF($AA164=1,Healthcare!Q164,NA())</f>
        <v>22</v>
      </c>
      <c r="AC164">
        <f>IF($AA164=1,Healthcare!C164,NA())</f>
        <v>37.07</v>
      </c>
      <c r="AD164">
        <f>IF($AA164=1,Healthcare!D164,NA())</f>
        <v>4.28</v>
      </c>
      <c r="AE164">
        <f>IF($AA164=1,Healthcare!M164,NA())</f>
        <v>37484.449999999997</v>
      </c>
      <c r="AF164">
        <f t="shared" si="12"/>
        <v>22</v>
      </c>
      <c r="AG164">
        <f t="shared" si="13"/>
        <v>37.07</v>
      </c>
      <c r="AH164">
        <f t="shared" si="14"/>
        <v>22</v>
      </c>
      <c r="AI164">
        <f t="shared" si="15"/>
        <v>4.28</v>
      </c>
      <c r="AJ164">
        <f t="shared" si="16"/>
        <v>22</v>
      </c>
      <c r="AK164">
        <f t="shared" si="17"/>
        <v>37484.449999999997</v>
      </c>
    </row>
    <row r="165" spans="27:37" x14ac:dyDescent="0.25">
      <c r="AA165">
        <f>SUBTOTAL(103,Healthcare!A165)</f>
        <v>1</v>
      </c>
      <c r="AB165">
        <f>IF($AA165=1,Healthcare!Q165,NA())</f>
        <v>20</v>
      </c>
      <c r="AC165">
        <f>IF($AA165=1,Healthcare!C165,NA())</f>
        <v>35.625</v>
      </c>
      <c r="AD165">
        <f>IF($AA165=1,Healthcare!D165,NA())</f>
        <v>8.9</v>
      </c>
      <c r="AE165">
        <f>IF($AA165=1,Healthcare!M165,NA())</f>
        <v>37465.339999999997</v>
      </c>
      <c r="AF165">
        <f t="shared" si="12"/>
        <v>20</v>
      </c>
      <c r="AG165">
        <f t="shared" si="13"/>
        <v>35.625</v>
      </c>
      <c r="AH165">
        <f t="shared" si="14"/>
        <v>20</v>
      </c>
      <c r="AI165">
        <f t="shared" si="15"/>
        <v>8.9</v>
      </c>
      <c r="AJ165">
        <f t="shared" si="16"/>
        <v>20</v>
      </c>
      <c r="AK165">
        <f t="shared" si="17"/>
        <v>37465.339999999997</v>
      </c>
    </row>
    <row r="166" spans="27:37" x14ac:dyDescent="0.25">
      <c r="AA166">
        <f>SUBTOTAL(103,Healthcare!A166)</f>
        <v>1</v>
      </c>
      <c r="AB166">
        <f>IF($AA166=1,Healthcare!Q166,NA())</f>
        <v>43</v>
      </c>
      <c r="AC166">
        <f>IF($AA166=1,Healthcare!C166,NA())</f>
        <v>42.69</v>
      </c>
      <c r="AD166">
        <f>IF($AA166=1,Healthcare!D166,NA())</f>
        <v>4.8899999999999997</v>
      </c>
      <c r="AE166">
        <f>IF($AA166=1,Healthcare!M166,NA())</f>
        <v>37425.94</v>
      </c>
      <c r="AF166">
        <f t="shared" si="12"/>
        <v>43</v>
      </c>
      <c r="AG166">
        <f t="shared" si="13"/>
        <v>42.69</v>
      </c>
      <c r="AH166">
        <f t="shared" si="14"/>
        <v>43</v>
      </c>
      <c r="AI166">
        <f t="shared" si="15"/>
        <v>4.8899999999999997</v>
      </c>
      <c r="AJ166">
        <f t="shared" si="16"/>
        <v>43</v>
      </c>
      <c r="AK166">
        <f t="shared" si="17"/>
        <v>37425.94</v>
      </c>
    </row>
    <row r="167" spans="27:37" x14ac:dyDescent="0.25">
      <c r="AA167">
        <f>SUBTOTAL(103,Healthcare!A167)</f>
        <v>1</v>
      </c>
      <c r="AB167">
        <f>IF($AA167=1,Healthcare!Q167,NA())</f>
        <v>53</v>
      </c>
      <c r="AC167">
        <f>IF($AA167=1,Healthcare!C167,NA())</f>
        <v>37.869999999999997</v>
      </c>
      <c r="AD167">
        <f>IF($AA167=1,Healthcare!D167,NA())</f>
        <v>4.29</v>
      </c>
      <c r="AE167">
        <f>IF($AA167=1,Healthcare!M167,NA())</f>
        <v>37277.269999999997</v>
      </c>
      <c r="AF167">
        <f t="shared" si="12"/>
        <v>53</v>
      </c>
      <c r="AG167">
        <f t="shared" si="13"/>
        <v>37.869999999999997</v>
      </c>
      <c r="AH167">
        <f t="shared" si="14"/>
        <v>53</v>
      </c>
      <c r="AI167">
        <f t="shared" si="15"/>
        <v>4.29</v>
      </c>
      <c r="AJ167">
        <f t="shared" si="16"/>
        <v>53</v>
      </c>
      <c r="AK167">
        <f t="shared" si="17"/>
        <v>37277.269999999997</v>
      </c>
    </row>
    <row r="168" spans="27:37" x14ac:dyDescent="0.25">
      <c r="AA168">
        <f>SUBTOTAL(103,Healthcare!A168)</f>
        <v>1</v>
      </c>
      <c r="AB168">
        <f>IF($AA168=1,Healthcare!Q168,NA())</f>
        <v>47</v>
      </c>
      <c r="AC168">
        <f>IF($AA168=1,Healthcare!C168,NA())</f>
        <v>40.61</v>
      </c>
      <c r="AD168">
        <f>IF($AA168=1,Healthcare!D168,NA())</f>
        <v>8</v>
      </c>
      <c r="AE168">
        <f>IF($AA168=1,Healthcare!M168,NA())</f>
        <v>37272.339999999997</v>
      </c>
      <c r="AF168">
        <f t="shared" si="12"/>
        <v>47</v>
      </c>
      <c r="AG168">
        <f t="shared" si="13"/>
        <v>40.61</v>
      </c>
      <c r="AH168">
        <f t="shared" si="14"/>
        <v>47</v>
      </c>
      <c r="AI168">
        <f t="shared" si="15"/>
        <v>8</v>
      </c>
      <c r="AJ168">
        <f t="shared" si="16"/>
        <v>47</v>
      </c>
      <c r="AK168">
        <f t="shared" si="17"/>
        <v>37272.339999999997</v>
      </c>
    </row>
    <row r="169" spans="27:37" x14ac:dyDescent="0.25">
      <c r="AA169">
        <f>SUBTOTAL(103,Healthcare!A169)</f>
        <v>1</v>
      </c>
      <c r="AB169">
        <f>IF($AA169=1,Healthcare!Q169,NA())</f>
        <v>37</v>
      </c>
      <c r="AC169">
        <f>IF($AA169=1,Healthcare!C169,NA())</f>
        <v>30.78</v>
      </c>
      <c r="AD169">
        <f>IF($AA169=1,Healthcare!D169,NA())</f>
        <v>4.67</v>
      </c>
      <c r="AE169">
        <f>IF($AA169=1,Healthcare!M169,NA())</f>
        <v>37270.15</v>
      </c>
      <c r="AF169">
        <f t="shared" si="12"/>
        <v>37</v>
      </c>
      <c r="AG169">
        <f t="shared" si="13"/>
        <v>30.78</v>
      </c>
      <c r="AH169">
        <f t="shared" si="14"/>
        <v>37</v>
      </c>
      <c r="AI169">
        <f t="shared" si="15"/>
        <v>4.67</v>
      </c>
      <c r="AJ169">
        <f t="shared" si="16"/>
        <v>37</v>
      </c>
      <c r="AK169">
        <f t="shared" si="17"/>
        <v>37270.15</v>
      </c>
    </row>
    <row r="170" spans="27:37" x14ac:dyDescent="0.25">
      <c r="AA170">
        <f>SUBTOTAL(103,Healthcare!A170)</f>
        <v>1</v>
      </c>
      <c r="AB170">
        <f>IF($AA170=1,Healthcare!Q170,NA())</f>
        <v>32</v>
      </c>
      <c r="AC170">
        <f>IF($AA170=1,Healthcare!C170,NA())</f>
        <v>49.49</v>
      </c>
      <c r="AD170">
        <f>IF($AA170=1,Healthcare!D170,NA())</f>
        <v>4.5</v>
      </c>
      <c r="AE170">
        <f>IF($AA170=1,Healthcare!M170,NA())</f>
        <v>37251.22</v>
      </c>
      <c r="AF170">
        <f t="shared" si="12"/>
        <v>32</v>
      </c>
      <c r="AG170">
        <f t="shared" si="13"/>
        <v>49.49</v>
      </c>
      <c r="AH170">
        <f t="shared" si="14"/>
        <v>32</v>
      </c>
      <c r="AI170">
        <f t="shared" si="15"/>
        <v>4.5</v>
      </c>
      <c r="AJ170">
        <f t="shared" si="16"/>
        <v>32</v>
      </c>
      <c r="AK170">
        <f t="shared" si="17"/>
        <v>37251.22</v>
      </c>
    </row>
    <row r="171" spans="27:37" x14ac:dyDescent="0.25">
      <c r="AA171">
        <f>SUBTOTAL(103,Healthcare!A171)</f>
        <v>1</v>
      </c>
      <c r="AB171">
        <f>IF($AA171=1,Healthcare!Q171,NA())</f>
        <v>22</v>
      </c>
      <c r="AC171">
        <f>IF($AA171=1,Healthcare!C171,NA())</f>
        <v>37.619999999999997</v>
      </c>
      <c r="AD171">
        <f>IF($AA171=1,Healthcare!D171,NA())</f>
        <v>6.32</v>
      </c>
      <c r="AE171">
        <f>IF($AA171=1,Healthcare!M171,NA())</f>
        <v>37165.160000000003</v>
      </c>
      <c r="AF171">
        <f t="shared" si="12"/>
        <v>22</v>
      </c>
      <c r="AG171">
        <f t="shared" si="13"/>
        <v>37.619999999999997</v>
      </c>
      <c r="AH171">
        <f t="shared" si="14"/>
        <v>22</v>
      </c>
      <c r="AI171">
        <f t="shared" si="15"/>
        <v>6.32</v>
      </c>
      <c r="AJ171">
        <f t="shared" si="16"/>
        <v>22</v>
      </c>
      <c r="AK171">
        <f t="shared" si="17"/>
        <v>37165.160000000003</v>
      </c>
    </row>
    <row r="172" spans="27:37" x14ac:dyDescent="0.25">
      <c r="AA172">
        <f>SUBTOTAL(103,Healthcare!A172)</f>
        <v>1</v>
      </c>
      <c r="AB172">
        <f>IF($AA172=1,Healthcare!Q172,NA())</f>
        <v>27</v>
      </c>
      <c r="AC172">
        <f>IF($AA172=1,Healthcare!C172,NA())</f>
        <v>36.08</v>
      </c>
      <c r="AD172">
        <f>IF($AA172=1,Healthcare!D172,NA())</f>
        <v>6.1</v>
      </c>
      <c r="AE172">
        <f>IF($AA172=1,Healthcare!M172,NA())</f>
        <v>37133.9</v>
      </c>
      <c r="AF172">
        <f t="shared" si="12"/>
        <v>27</v>
      </c>
      <c r="AG172">
        <f t="shared" si="13"/>
        <v>36.08</v>
      </c>
      <c r="AH172">
        <f t="shared" si="14"/>
        <v>27</v>
      </c>
      <c r="AI172">
        <f t="shared" si="15"/>
        <v>6.1</v>
      </c>
      <c r="AJ172">
        <f t="shared" si="16"/>
        <v>27</v>
      </c>
      <c r="AK172">
        <f t="shared" si="17"/>
        <v>37133.9</v>
      </c>
    </row>
    <row r="173" spans="27:37" x14ac:dyDescent="0.25">
      <c r="AA173">
        <f>SUBTOTAL(103,Healthcare!A173)</f>
        <v>1</v>
      </c>
      <c r="AB173">
        <f>IF($AA173=1,Healthcare!Q173,NA())</f>
        <v>33</v>
      </c>
      <c r="AC173">
        <f>IF($AA173=1,Healthcare!C173,NA())</f>
        <v>33.5</v>
      </c>
      <c r="AD173">
        <f>IF($AA173=1,Healthcare!D173,NA())</f>
        <v>5.4</v>
      </c>
      <c r="AE173">
        <f>IF($AA173=1,Healthcare!M173,NA())</f>
        <v>37079.370000000003</v>
      </c>
      <c r="AF173">
        <f t="shared" si="12"/>
        <v>33</v>
      </c>
      <c r="AG173">
        <f t="shared" si="13"/>
        <v>33.5</v>
      </c>
      <c r="AH173">
        <f t="shared" si="14"/>
        <v>33</v>
      </c>
      <c r="AI173">
        <f t="shared" si="15"/>
        <v>5.4</v>
      </c>
      <c r="AJ173">
        <f t="shared" si="16"/>
        <v>33</v>
      </c>
      <c r="AK173">
        <f t="shared" si="17"/>
        <v>37079.370000000003</v>
      </c>
    </row>
    <row r="174" spans="27:37" x14ac:dyDescent="0.25">
      <c r="AA174">
        <f>SUBTOTAL(103,Healthcare!A174)</f>
        <v>1</v>
      </c>
      <c r="AB174">
        <f>IF($AA174=1,Healthcare!Q174,NA())</f>
        <v>34</v>
      </c>
      <c r="AC174">
        <f>IF($AA174=1,Healthcare!C174,NA())</f>
        <v>47.46</v>
      </c>
      <c r="AD174">
        <f>IF($AA174=1,Healthcare!D174,NA())</f>
        <v>6.24</v>
      </c>
      <c r="AE174">
        <f>IF($AA174=1,Healthcare!M174,NA())</f>
        <v>37076.370000000003</v>
      </c>
      <c r="AF174">
        <f t="shared" si="12"/>
        <v>34</v>
      </c>
      <c r="AG174">
        <f t="shared" si="13"/>
        <v>47.46</v>
      </c>
      <c r="AH174">
        <f t="shared" si="14"/>
        <v>34</v>
      </c>
      <c r="AI174">
        <f t="shared" si="15"/>
        <v>6.24</v>
      </c>
      <c r="AJ174">
        <f t="shared" si="16"/>
        <v>34</v>
      </c>
      <c r="AK174">
        <f t="shared" si="17"/>
        <v>37076.370000000003</v>
      </c>
    </row>
    <row r="175" spans="27:37" x14ac:dyDescent="0.25">
      <c r="AA175">
        <f>SUBTOTAL(103,Healthcare!A175)</f>
        <v>1</v>
      </c>
      <c r="AB175">
        <f>IF($AA175=1,Healthcare!Q175,NA())</f>
        <v>31</v>
      </c>
      <c r="AC175">
        <f>IF($AA175=1,Healthcare!C175,NA())</f>
        <v>49.24</v>
      </c>
      <c r="AD175">
        <f>IF($AA175=1,Healthcare!D175,NA())</f>
        <v>4.45</v>
      </c>
      <c r="AE175">
        <f>IF($AA175=1,Healthcare!M175,NA())</f>
        <v>37040.879999999997</v>
      </c>
      <c r="AF175">
        <f t="shared" si="12"/>
        <v>31</v>
      </c>
      <c r="AG175">
        <f t="shared" si="13"/>
        <v>49.24</v>
      </c>
      <c r="AH175">
        <f t="shared" si="14"/>
        <v>31</v>
      </c>
      <c r="AI175">
        <f t="shared" si="15"/>
        <v>4.45</v>
      </c>
      <c r="AJ175">
        <f t="shared" si="16"/>
        <v>31</v>
      </c>
      <c r="AK175">
        <f t="shared" si="17"/>
        <v>37040.879999999997</v>
      </c>
    </row>
    <row r="176" spans="27:37" x14ac:dyDescent="0.25">
      <c r="AA176">
        <f>SUBTOTAL(103,Healthcare!A176)</f>
        <v>1</v>
      </c>
      <c r="AB176">
        <f>IF($AA176=1,Healthcare!Q176,NA())</f>
        <v>30</v>
      </c>
      <c r="AC176">
        <f>IF($AA176=1,Healthcare!C176,NA())</f>
        <v>54.4</v>
      </c>
      <c r="AD176">
        <f>IF($AA176=1,Healthcare!D176,NA())</f>
        <v>5.22</v>
      </c>
      <c r="AE176">
        <f>IF($AA176=1,Healthcare!M176,NA())</f>
        <v>36976.449999999997</v>
      </c>
      <c r="AF176">
        <f t="shared" si="12"/>
        <v>30</v>
      </c>
      <c r="AG176">
        <f t="shared" si="13"/>
        <v>54.4</v>
      </c>
      <c r="AH176">
        <f t="shared" si="14"/>
        <v>30</v>
      </c>
      <c r="AI176">
        <f t="shared" si="15"/>
        <v>5.22</v>
      </c>
      <c r="AJ176">
        <f t="shared" si="16"/>
        <v>30</v>
      </c>
      <c r="AK176">
        <f t="shared" si="17"/>
        <v>36976.449999999997</v>
      </c>
    </row>
    <row r="177" spans="27:37" x14ac:dyDescent="0.25">
      <c r="AA177">
        <f>SUBTOTAL(103,Healthcare!A177)</f>
        <v>1</v>
      </c>
      <c r="AB177">
        <f>IF($AA177=1,Healthcare!Q177,NA())</f>
        <v>30</v>
      </c>
      <c r="AC177">
        <f>IF($AA177=1,Healthcare!C177,NA())</f>
        <v>35.53</v>
      </c>
      <c r="AD177">
        <f>IF($AA177=1,Healthcare!D177,NA())</f>
        <v>4.6100000000000003</v>
      </c>
      <c r="AE177">
        <f>IF($AA177=1,Healthcare!M177,NA())</f>
        <v>36950.26</v>
      </c>
      <c r="AF177">
        <f t="shared" si="12"/>
        <v>30</v>
      </c>
      <c r="AG177">
        <f t="shared" si="13"/>
        <v>35.53</v>
      </c>
      <c r="AH177">
        <f t="shared" si="14"/>
        <v>30</v>
      </c>
      <c r="AI177">
        <f t="shared" si="15"/>
        <v>4.6100000000000003</v>
      </c>
      <c r="AJ177">
        <f t="shared" si="16"/>
        <v>30</v>
      </c>
      <c r="AK177">
        <f t="shared" si="17"/>
        <v>36950.26</v>
      </c>
    </row>
    <row r="178" spans="27:37" x14ac:dyDescent="0.25">
      <c r="AA178">
        <f>SUBTOTAL(103,Healthcare!A178)</f>
        <v>1</v>
      </c>
      <c r="AB178">
        <f>IF($AA178=1,Healthcare!Q178,NA())</f>
        <v>45</v>
      </c>
      <c r="AC178">
        <f>IF($AA178=1,Healthcare!C178,NA())</f>
        <v>39.729999999999997</v>
      </c>
      <c r="AD178">
        <f>IF($AA178=1,Healthcare!D178,NA())</f>
        <v>6.24</v>
      </c>
      <c r="AE178">
        <f>IF($AA178=1,Healthcare!M178,NA())</f>
        <v>36935.64</v>
      </c>
      <c r="AF178">
        <f t="shared" si="12"/>
        <v>45</v>
      </c>
      <c r="AG178">
        <f t="shared" si="13"/>
        <v>39.729999999999997</v>
      </c>
      <c r="AH178">
        <f t="shared" si="14"/>
        <v>45</v>
      </c>
      <c r="AI178">
        <f t="shared" si="15"/>
        <v>6.24</v>
      </c>
      <c r="AJ178">
        <f t="shared" si="16"/>
        <v>45</v>
      </c>
      <c r="AK178">
        <f t="shared" si="17"/>
        <v>36935.64</v>
      </c>
    </row>
    <row r="179" spans="27:37" x14ac:dyDescent="0.25">
      <c r="AA179">
        <f>SUBTOTAL(103,Healthcare!A179)</f>
        <v>1</v>
      </c>
      <c r="AB179">
        <f>IF($AA179=1,Healthcare!Q179,NA())</f>
        <v>54</v>
      </c>
      <c r="AC179">
        <f>IF($AA179=1,Healthcare!C179,NA())</f>
        <v>35.68</v>
      </c>
      <c r="AD179">
        <f>IF($AA179=1,Healthcare!D179,NA())</f>
        <v>10.039999999999999</v>
      </c>
      <c r="AE179">
        <f>IF($AA179=1,Healthcare!M179,NA())</f>
        <v>36922.61</v>
      </c>
      <c r="AF179">
        <f t="shared" si="12"/>
        <v>54</v>
      </c>
      <c r="AG179">
        <f t="shared" si="13"/>
        <v>35.68</v>
      </c>
      <c r="AH179">
        <f t="shared" si="14"/>
        <v>54</v>
      </c>
      <c r="AI179">
        <f t="shared" si="15"/>
        <v>10.039999999999999</v>
      </c>
      <c r="AJ179">
        <f t="shared" si="16"/>
        <v>54</v>
      </c>
      <c r="AK179">
        <f t="shared" si="17"/>
        <v>36922.61</v>
      </c>
    </row>
    <row r="180" spans="27:37" x14ac:dyDescent="0.25">
      <c r="AA180">
        <f>SUBTOTAL(103,Healthcare!A180)</f>
        <v>1</v>
      </c>
      <c r="AB180">
        <f>IF($AA180=1,Healthcare!Q180,NA())</f>
        <v>31</v>
      </c>
      <c r="AC180">
        <f>IF($AA180=1,Healthcare!C180,NA())</f>
        <v>48.86</v>
      </c>
      <c r="AD180">
        <f>IF($AA180=1,Healthcare!D180,NA())</f>
        <v>6.09</v>
      </c>
      <c r="AE180">
        <f>IF($AA180=1,Healthcare!M180,NA())</f>
        <v>36911.99</v>
      </c>
      <c r="AF180">
        <f t="shared" si="12"/>
        <v>31</v>
      </c>
      <c r="AG180">
        <f t="shared" si="13"/>
        <v>48.86</v>
      </c>
      <c r="AH180">
        <f t="shared" si="14"/>
        <v>31</v>
      </c>
      <c r="AI180">
        <f t="shared" si="15"/>
        <v>6.09</v>
      </c>
      <c r="AJ180">
        <f t="shared" si="16"/>
        <v>31</v>
      </c>
      <c r="AK180">
        <f t="shared" si="17"/>
        <v>36911.99</v>
      </c>
    </row>
    <row r="181" spans="27:37" x14ac:dyDescent="0.25">
      <c r="AA181">
        <f>SUBTOTAL(103,Healthcare!A181)</f>
        <v>1</v>
      </c>
      <c r="AB181">
        <f>IF($AA181=1,Healthcare!Q181,NA())</f>
        <v>59</v>
      </c>
      <c r="AC181">
        <f>IF($AA181=1,Healthcare!C181,NA())</f>
        <v>34.799999999999997</v>
      </c>
      <c r="AD181">
        <f>IF($AA181=1,Healthcare!D181,NA())</f>
        <v>11.4</v>
      </c>
      <c r="AE181">
        <f>IF($AA181=1,Healthcare!M181,NA())</f>
        <v>36910.61</v>
      </c>
      <c r="AF181">
        <f t="shared" si="12"/>
        <v>59</v>
      </c>
      <c r="AG181">
        <f t="shared" si="13"/>
        <v>34.799999999999997</v>
      </c>
      <c r="AH181">
        <f t="shared" si="14"/>
        <v>59</v>
      </c>
      <c r="AI181">
        <f t="shared" si="15"/>
        <v>11.4</v>
      </c>
      <c r="AJ181">
        <f t="shared" si="16"/>
        <v>59</v>
      </c>
      <c r="AK181">
        <f t="shared" si="17"/>
        <v>36910.61</v>
      </c>
    </row>
    <row r="182" spans="27:37" x14ac:dyDescent="0.25">
      <c r="AA182">
        <f>SUBTOTAL(103,Healthcare!A182)</f>
        <v>1</v>
      </c>
      <c r="AB182">
        <f>IF($AA182=1,Healthcare!Q182,NA())</f>
        <v>19</v>
      </c>
      <c r="AC182">
        <f>IF($AA182=1,Healthcare!C182,NA())</f>
        <v>32.49</v>
      </c>
      <c r="AD182">
        <f>IF($AA182=1,Healthcare!D182,NA())</f>
        <v>4.29</v>
      </c>
      <c r="AE182">
        <f>IF($AA182=1,Healthcare!M182,NA())</f>
        <v>36898.730000000003</v>
      </c>
      <c r="AF182">
        <f t="shared" si="12"/>
        <v>19</v>
      </c>
      <c r="AG182">
        <f t="shared" si="13"/>
        <v>32.49</v>
      </c>
      <c r="AH182">
        <f t="shared" si="14"/>
        <v>19</v>
      </c>
      <c r="AI182">
        <f t="shared" si="15"/>
        <v>4.29</v>
      </c>
      <c r="AJ182">
        <f t="shared" si="16"/>
        <v>19</v>
      </c>
      <c r="AK182">
        <f t="shared" si="17"/>
        <v>36898.730000000003</v>
      </c>
    </row>
    <row r="183" spans="27:37" x14ac:dyDescent="0.25">
      <c r="AA183">
        <f>SUBTOTAL(103,Healthcare!A183)</f>
        <v>1</v>
      </c>
      <c r="AB183">
        <f>IF($AA183=1,Healthcare!Q183,NA())</f>
        <v>50</v>
      </c>
      <c r="AC183">
        <f>IF($AA183=1,Healthcare!C183,NA())</f>
        <v>39</v>
      </c>
      <c r="AD183">
        <f>IF($AA183=1,Healthcare!D183,NA())</f>
        <v>5.7</v>
      </c>
      <c r="AE183">
        <f>IF($AA183=1,Healthcare!M183,NA())</f>
        <v>36889.99</v>
      </c>
      <c r="AF183">
        <f t="shared" si="12"/>
        <v>50</v>
      </c>
      <c r="AG183">
        <f t="shared" si="13"/>
        <v>39</v>
      </c>
      <c r="AH183">
        <f t="shared" si="14"/>
        <v>50</v>
      </c>
      <c r="AI183">
        <f t="shared" si="15"/>
        <v>5.7</v>
      </c>
      <c r="AJ183">
        <f t="shared" si="16"/>
        <v>50</v>
      </c>
      <c r="AK183">
        <f t="shared" si="17"/>
        <v>36889.99</v>
      </c>
    </row>
    <row r="184" spans="27:37" x14ac:dyDescent="0.25">
      <c r="AA184">
        <f>SUBTOTAL(103,Healthcare!A184)</f>
        <v>1</v>
      </c>
      <c r="AB184">
        <f>IF($AA184=1,Healthcare!Q184,NA())</f>
        <v>30</v>
      </c>
      <c r="AC184">
        <f>IF($AA184=1,Healthcare!C184,NA())</f>
        <v>35.299999999999997</v>
      </c>
      <c r="AD184">
        <f>IF($AA184=1,Healthcare!D184,NA())</f>
        <v>6.09</v>
      </c>
      <c r="AE184">
        <f>IF($AA184=1,Healthcare!M184,NA())</f>
        <v>36837.47</v>
      </c>
      <c r="AF184">
        <f t="shared" si="12"/>
        <v>30</v>
      </c>
      <c r="AG184">
        <f t="shared" si="13"/>
        <v>35.299999999999997</v>
      </c>
      <c r="AH184">
        <f t="shared" si="14"/>
        <v>30</v>
      </c>
      <c r="AI184">
        <f t="shared" si="15"/>
        <v>6.09</v>
      </c>
      <c r="AJ184">
        <f t="shared" si="16"/>
        <v>30</v>
      </c>
      <c r="AK184">
        <f t="shared" si="17"/>
        <v>36837.47</v>
      </c>
    </row>
    <row r="185" spans="27:37" x14ac:dyDescent="0.25">
      <c r="AA185">
        <f>SUBTOTAL(103,Healthcare!A185)</f>
        <v>1</v>
      </c>
      <c r="AB185">
        <f>IF($AA185=1,Healthcare!Q185,NA())</f>
        <v>57</v>
      </c>
      <c r="AC185">
        <f>IF($AA185=1,Healthcare!C185,NA())</f>
        <v>33.42</v>
      </c>
      <c r="AD185">
        <f>IF($AA185=1,Healthcare!D185,NA())</f>
        <v>10.67</v>
      </c>
      <c r="AE185">
        <f>IF($AA185=1,Healthcare!M185,NA())</f>
        <v>36795.29</v>
      </c>
      <c r="AF185">
        <f t="shared" si="12"/>
        <v>57</v>
      </c>
      <c r="AG185">
        <f t="shared" si="13"/>
        <v>33.42</v>
      </c>
      <c r="AH185">
        <f t="shared" si="14"/>
        <v>57</v>
      </c>
      <c r="AI185">
        <f t="shared" si="15"/>
        <v>10.67</v>
      </c>
      <c r="AJ185">
        <f t="shared" si="16"/>
        <v>57</v>
      </c>
      <c r="AK185">
        <f t="shared" si="17"/>
        <v>36795.29</v>
      </c>
    </row>
    <row r="186" spans="27:37" x14ac:dyDescent="0.25">
      <c r="AA186">
        <f>SUBTOTAL(103,Healthcare!A186)</f>
        <v>1</v>
      </c>
      <c r="AB186">
        <f>IF($AA186=1,Healthcare!Q186,NA())</f>
        <v>52</v>
      </c>
      <c r="AC186">
        <f>IF($AA186=1,Healthcare!C186,NA())</f>
        <v>37.18</v>
      </c>
      <c r="AD186">
        <f>IF($AA186=1,Healthcare!D186,NA())</f>
        <v>6.75</v>
      </c>
      <c r="AE186">
        <f>IF($AA186=1,Healthcare!M186,NA())</f>
        <v>36786.370000000003</v>
      </c>
      <c r="AF186">
        <f t="shared" si="12"/>
        <v>52</v>
      </c>
      <c r="AG186">
        <f t="shared" si="13"/>
        <v>37.18</v>
      </c>
      <c r="AH186">
        <f t="shared" si="14"/>
        <v>52</v>
      </c>
      <c r="AI186">
        <f t="shared" si="15"/>
        <v>6.75</v>
      </c>
      <c r="AJ186">
        <f t="shared" si="16"/>
        <v>52</v>
      </c>
      <c r="AK186">
        <f t="shared" si="17"/>
        <v>36786.370000000003</v>
      </c>
    </row>
    <row r="187" spans="27:37" x14ac:dyDescent="0.25">
      <c r="AA187">
        <f>SUBTOTAL(103,Healthcare!A187)</f>
        <v>1</v>
      </c>
      <c r="AB187">
        <f>IF($AA187=1,Healthcare!Q187,NA())</f>
        <v>61</v>
      </c>
      <c r="AC187">
        <f>IF($AA187=1,Healthcare!C187,NA())</f>
        <v>33.33</v>
      </c>
      <c r="AD187">
        <f>IF($AA187=1,Healthcare!D187,NA())</f>
        <v>9.26</v>
      </c>
      <c r="AE187">
        <f>IF($AA187=1,Healthcare!M187,NA())</f>
        <v>36580.28</v>
      </c>
      <c r="AF187">
        <f t="shared" si="12"/>
        <v>61</v>
      </c>
      <c r="AG187">
        <f t="shared" si="13"/>
        <v>33.33</v>
      </c>
      <c r="AH187">
        <f t="shared" si="14"/>
        <v>61</v>
      </c>
      <c r="AI187">
        <f t="shared" si="15"/>
        <v>9.26</v>
      </c>
      <c r="AJ187">
        <f t="shared" si="16"/>
        <v>61</v>
      </c>
      <c r="AK187">
        <f t="shared" si="17"/>
        <v>36580.28</v>
      </c>
    </row>
    <row r="188" spans="27:37" x14ac:dyDescent="0.25">
      <c r="AA188">
        <f>SUBTOTAL(103,Healthcare!A188)</f>
        <v>1</v>
      </c>
      <c r="AB188">
        <f>IF($AA188=1,Healthcare!Q188,NA())</f>
        <v>30</v>
      </c>
      <c r="AC188">
        <f>IF($AA188=1,Healthcare!C188,NA())</f>
        <v>53.21</v>
      </c>
      <c r="AD188">
        <f>IF($AA188=1,Healthcare!D188,NA())</f>
        <v>4.2699999999999996</v>
      </c>
      <c r="AE188">
        <f>IF($AA188=1,Healthcare!M188,NA())</f>
        <v>36572.800000000003</v>
      </c>
      <c r="AF188">
        <f t="shared" si="12"/>
        <v>30</v>
      </c>
      <c r="AG188">
        <f t="shared" si="13"/>
        <v>53.21</v>
      </c>
      <c r="AH188">
        <f t="shared" si="14"/>
        <v>30</v>
      </c>
      <c r="AI188">
        <f t="shared" si="15"/>
        <v>4.2699999999999996</v>
      </c>
      <c r="AJ188">
        <f t="shared" si="16"/>
        <v>30</v>
      </c>
      <c r="AK188">
        <f t="shared" si="17"/>
        <v>36572.800000000003</v>
      </c>
    </row>
    <row r="189" spans="27:37" x14ac:dyDescent="0.25">
      <c r="AA189">
        <f>SUBTOTAL(103,Healthcare!A189)</f>
        <v>1</v>
      </c>
      <c r="AB189">
        <f>IF($AA189=1,Healthcare!Q189,NA())</f>
        <v>49</v>
      </c>
      <c r="AC189">
        <f>IF($AA189=1,Healthcare!C189,NA())</f>
        <v>38.729999999999997</v>
      </c>
      <c r="AD189">
        <f>IF($AA189=1,Healthcare!D189,NA())</f>
        <v>11.51</v>
      </c>
      <c r="AE189">
        <f>IF($AA189=1,Healthcare!M189,NA())</f>
        <v>36541.550000000003</v>
      </c>
      <c r="AF189">
        <f t="shared" si="12"/>
        <v>49</v>
      </c>
      <c r="AG189">
        <f t="shared" si="13"/>
        <v>38.729999999999997</v>
      </c>
      <c r="AH189">
        <f t="shared" si="14"/>
        <v>49</v>
      </c>
      <c r="AI189">
        <f t="shared" si="15"/>
        <v>11.51</v>
      </c>
      <c r="AJ189">
        <f t="shared" si="16"/>
        <v>49</v>
      </c>
      <c r="AK189">
        <f t="shared" si="17"/>
        <v>36541.550000000003</v>
      </c>
    </row>
    <row r="190" spans="27:37" x14ac:dyDescent="0.25">
      <c r="AA190">
        <f>SUBTOTAL(103,Healthcare!A190)</f>
        <v>1</v>
      </c>
      <c r="AB190">
        <f>IF($AA190=1,Healthcare!Q190,NA())</f>
        <v>60</v>
      </c>
      <c r="AC190">
        <f>IF($AA190=1,Healthcare!C190,NA())</f>
        <v>29.73</v>
      </c>
      <c r="AD190">
        <f>IF($AA190=1,Healthcare!D190,NA())</f>
        <v>7.22</v>
      </c>
      <c r="AE190">
        <f>IF($AA190=1,Healthcare!M190,NA())</f>
        <v>36445.550000000003</v>
      </c>
      <c r="AF190">
        <f t="shared" si="12"/>
        <v>60</v>
      </c>
      <c r="AG190">
        <f t="shared" si="13"/>
        <v>29.73</v>
      </c>
      <c r="AH190">
        <f t="shared" si="14"/>
        <v>60</v>
      </c>
      <c r="AI190">
        <f t="shared" si="15"/>
        <v>7.22</v>
      </c>
      <c r="AJ190">
        <f t="shared" si="16"/>
        <v>60</v>
      </c>
      <c r="AK190">
        <f t="shared" si="17"/>
        <v>36445.550000000003</v>
      </c>
    </row>
    <row r="191" spans="27:37" x14ac:dyDescent="0.25">
      <c r="AA191">
        <f>SUBTOTAL(103,Healthcare!A191)</f>
        <v>1</v>
      </c>
      <c r="AB191">
        <f>IF($AA191=1,Healthcare!Q191,NA())</f>
        <v>19</v>
      </c>
      <c r="AC191">
        <f>IF($AA191=1,Healthcare!C191,NA())</f>
        <v>34.700000000000003</v>
      </c>
      <c r="AD191">
        <f>IF($AA191=1,Healthcare!D191,NA())</f>
        <v>4.37</v>
      </c>
      <c r="AE191">
        <f>IF($AA191=1,Healthcare!M191,NA())</f>
        <v>36397.58</v>
      </c>
      <c r="AF191">
        <f t="shared" si="12"/>
        <v>19</v>
      </c>
      <c r="AG191">
        <f t="shared" si="13"/>
        <v>34.700000000000003</v>
      </c>
      <c r="AH191">
        <f t="shared" si="14"/>
        <v>19</v>
      </c>
      <c r="AI191">
        <f t="shared" si="15"/>
        <v>4.37</v>
      </c>
      <c r="AJ191">
        <f t="shared" si="16"/>
        <v>19</v>
      </c>
      <c r="AK191">
        <f t="shared" si="17"/>
        <v>36397.58</v>
      </c>
    </row>
    <row r="192" spans="27:37" x14ac:dyDescent="0.25">
      <c r="AA192">
        <f>SUBTOTAL(103,Healthcare!A192)</f>
        <v>1</v>
      </c>
      <c r="AB192">
        <f>IF($AA192=1,Healthcare!Q192,NA())</f>
        <v>48</v>
      </c>
      <c r="AC192">
        <f>IF($AA192=1,Healthcare!C192,NA())</f>
        <v>38.28</v>
      </c>
      <c r="AD192">
        <f>IF($AA192=1,Healthcare!D192,NA())</f>
        <v>11.56</v>
      </c>
      <c r="AE192">
        <f>IF($AA192=1,Healthcare!M192,NA())</f>
        <v>36350.71</v>
      </c>
      <c r="AF192">
        <f t="shared" si="12"/>
        <v>48</v>
      </c>
      <c r="AG192">
        <f t="shared" si="13"/>
        <v>38.28</v>
      </c>
      <c r="AH192">
        <f t="shared" si="14"/>
        <v>48</v>
      </c>
      <c r="AI192">
        <f t="shared" si="15"/>
        <v>11.56</v>
      </c>
      <c r="AJ192">
        <f t="shared" si="16"/>
        <v>48</v>
      </c>
      <c r="AK192">
        <f t="shared" si="17"/>
        <v>36350.71</v>
      </c>
    </row>
    <row r="193" spans="27:37" x14ac:dyDescent="0.25">
      <c r="AA193">
        <f>SUBTOTAL(103,Healthcare!A193)</f>
        <v>1</v>
      </c>
      <c r="AB193">
        <f>IF($AA193=1,Healthcare!Q193,NA())</f>
        <v>55</v>
      </c>
      <c r="AC193">
        <f>IF($AA193=1,Healthcare!C193,NA())</f>
        <v>33.57</v>
      </c>
      <c r="AD193">
        <f>IF($AA193=1,Healthcare!D193,NA())</f>
        <v>8.82</v>
      </c>
      <c r="AE193">
        <f>IF($AA193=1,Healthcare!M193,NA())</f>
        <v>36332.449999999997</v>
      </c>
      <c r="AF193">
        <f t="shared" si="12"/>
        <v>55</v>
      </c>
      <c r="AG193">
        <f t="shared" si="13"/>
        <v>33.57</v>
      </c>
      <c r="AH193">
        <f t="shared" si="14"/>
        <v>55</v>
      </c>
      <c r="AI193">
        <f t="shared" si="15"/>
        <v>8.82</v>
      </c>
      <c r="AJ193">
        <f t="shared" si="16"/>
        <v>55</v>
      </c>
      <c r="AK193">
        <f t="shared" si="17"/>
        <v>36332.449999999997</v>
      </c>
    </row>
    <row r="194" spans="27:37" x14ac:dyDescent="0.25">
      <c r="AA194">
        <f>SUBTOTAL(103,Healthcare!A194)</f>
        <v>1</v>
      </c>
      <c r="AB194">
        <f>IF($AA194=1,Healthcare!Q194,NA())</f>
        <v>30</v>
      </c>
      <c r="AC194">
        <f>IF($AA194=1,Healthcare!C194,NA())</f>
        <v>52.06</v>
      </c>
      <c r="AD194">
        <f>IF($AA194=1,Healthcare!D194,NA())</f>
        <v>4.6900000000000004</v>
      </c>
      <c r="AE194">
        <f>IF($AA194=1,Healthcare!M194,NA())</f>
        <v>36314.050000000003</v>
      </c>
      <c r="AF194">
        <f t="shared" si="12"/>
        <v>30</v>
      </c>
      <c r="AG194">
        <f t="shared" si="13"/>
        <v>52.06</v>
      </c>
      <c r="AH194">
        <f t="shared" si="14"/>
        <v>30</v>
      </c>
      <c r="AI194">
        <f t="shared" si="15"/>
        <v>4.6900000000000004</v>
      </c>
      <c r="AJ194">
        <f t="shared" si="16"/>
        <v>30</v>
      </c>
      <c r="AK194">
        <f t="shared" si="17"/>
        <v>36314.050000000003</v>
      </c>
    </row>
    <row r="195" spans="27:37" x14ac:dyDescent="0.25">
      <c r="AA195">
        <f>SUBTOTAL(103,Healthcare!A195)</f>
        <v>1</v>
      </c>
      <c r="AB195">
        <f>IF($AA195=1,Healthcare!Q195,NA())</f>
        <v>18</v>
      </c>
      <c r="AC195">
        <f>IF($AA195=1,Healthcare!C195,NA())</f>
        <v>38.17</v>
      </c>
      <c r="AD195">
        <f>IF($AA195=1,Healthcare!D195,NA())</f>
        <v>4.53</v>
      </c>
      <c r="AE195">
        <f>IF($AA195=1,Healthcare!M195,NA())</f>
        <v>36307.800000000003</v>
      </c>
      <c r="AF195">
        <f t="shared" ref="AF195:AF258" si="18">AB195</f>
        <v>18</v>
      </c>
      <c r="AG195">
        <f t="shared" ref="AG195:AG258" si="19">AC195</f>
        <v>38.17</v>
      </c>
      <c r="AH195">
        <f t="shared" ref="AH195:AH258" si="20">AB195</f>
        <v>18</v>
      </c>
      <c r="AI195">
        <f t="shared" ref="AI195:AI258" si="21">AD195</f>
        <v>4.53</v>
      </c>
      <c r="AJ195">
        <f t="shared" ref="AJ195:AJ258" si="22">AB195</f>
        <v>18</v>
      </c>
      <c r="AK195">
        <f t="shared" ref="AK195:AK258" si="23">AE195</f>
        <v>36307.800000000003</v>
      </c>
    </row>
    <row r="196" spans="27:37" x14ac:dyDescent="0.25">
      <c r="AA196">
        <f>SUBTOTAL(103,Healthcare!A196)</f>
        <v>1</v>
      </c>
      <c r="AB196">
        <f>IF($AA196=1,Healthcare!Q196,NA())</f>
        <v>19</v>
      </c>
      <c r="AC196">
        <f>IF($AA196=1,Healthcare!C196,NA())</f>
        <v>36.954999999999998</v>
      </c>
      <c r="AD196">
        <f>IF($AA196=1,Healthcare!D196,NA())</f>
        <v>5.84</v>
      </c>
      <c r="AE196">
        <f>IF($AA196=1,Healthcare!M196,NA())</f>
        <v>36219.410000000003</v>
      </c>
      <c r="AF196">
        <f t="shared" si="18"/>
        <v>19</v>
      </c>
      <c r="AG196">
        <f t="shared" si="19"/>
        <v>36.954999999999998</v>
      </c>
      <c r="AH196">
        <f t="shared" si="20"/>
        <v>19</v>
      </c>
      <c r="AI196">
        <f t="shared" si="21"/>
        <v>5.84</v>
      </c>
      <c r="AJ196">
        <f t="shared" si="22"/>
        <v>19</v>
      </c>
      <c r="AK196">
        <f t="shared" si="23"/>
        <v>36219.410000000003</v>
      </c>
    </row>
    <row r="197" spans="27:37" x14ac:dyDescent="0.25">
      <c r="AA197">
        <f>SUBTOTAL(103,Healthcare!A197)</f>
        <v>1</v>
      </c>
      <c r="AB197">
        <f>IF($AA197=1,Healthcare!Q197,NA())</f>
        <v>29</v>
      </c>
      <c r="AC197">
        <f>IF($AA197=1,Healthcare!C197,NA())</f>
        <v>34.4</v>
      </c>
      <c r="AD197">
        <f>IF($AA197=1,Healthcare!D197,NA())</f>
        <v>4.9000000000000004</v>
      </c>
      <c r="AE197">
        <f>IF($AA197=1,Healthcare!M197,NA())</f>
        <v>36197.699999999997</v>
      </c>
      <c r="AF197">
        <f t="shared" si="18"/>
        <v>29</v>
      </c>
      <c r="AG197">
        <f t="shared" si="19"/>
        <v>34.4</v>
      </c>
      <c r="AH197">
        <f t="shared" si="20"/>
        <v>29</v>
      </c>
      <c r="AI197">
        <f t="shared" si="21"/>
        <v>4.9000000000000004</v>
      </c>
      <c r="AJ197">
        <f t="shared" si="22"/>
        <v>29</v>
      </c>
      <c r="AK197">
        <f t="shared" si="23"/>
        <v>36197.699999999997</v>
      </c>
    </row>
    <row r="198" spans="27:37" x14ac:dyDescent="0.25">
      <c r="AA198">
        <f>SUBTOTAL(103,Healthcare!A198)</f>
        <v>1</v>
      </c>
      <c r="AB198">
        <f>IF($AA198=1,Healthcare!Q198,NA())</f>
        <v>23</v>
      </c>
      <c r="AC198">
        <f>IF($AA198=1,Healthcare!C198,NA())</f>
        <v>31.73</v>
      </c>
      <c r="AD198">
        <f>IF($AA198=1,Healthcare!D198,NA())</f>
        <v>4.3</v>
      </c>
      <c r="AE198">
        <f>IF($AA198=1,Healthcare!M198,NA())</f>
        <v>36189.1</v>
      </c>
      <c r="AF198">
        <f t="shared" si="18"/>
        <v>23</v>
      </c>
      <c r="AG198">
        <f t="shared" si="19"/>
        <v>31.73</v>
      </c>
      <c r="AH198">
        <f t="shared" si="20"/>
        <v>23</v>
      </c>
      <c r="AI198">
        <f t="shared" si="21"/>
        <v>4.3</v>
      </c>
      <c r="AJ198">
        <f t="shared" si="22"/>
        <v>23</v>
      </c>
      <c r="AK198">
        <f t="shared" si="23"/>
        <v>36189.1</v>
      </c>
    </row>
    <row r="199" spans="27:37" x14ac:dyDescent="0.25">
      <c r="AA199">
        <f>SUBTOTAL(103,Healthcare!A199)</f>
        <v>1</v>
      </c>
      <c r="AB199">
        <f>IF($AA199=1,Healthcare!Q199,NA())</f>
        <v>48</v>
      </c>
      <c r="AC199">
        <f>IF($AA199=1,Healthcare!C199,NA())</f>
        <v>36.64</v>
      </c>
      <c r="AD199">
        <f>IF($AA199=1,Healthcare!D199,NA())</f>
        <v>11.34</v>
      </c>
      <c r="AE199">
        <f>IF($AA199=1,Healthcare!M199,NA())</f>
        <v>36182.870000000003</v>
      </c>
      <c r="AF199">
        <f t="shared" si="18"/>
        <v>48</v>
      </c>
      <c r="AG199">
        <f t="shared" si="19"/>
        <v>36.64</v>
      </c>
      <c r="AH199">
        <f t="shared" si="20"/>
        <v>48</v>
      </c>
      <c r="AI199">
        <f t="shared" si="21"/>
        <v>11.34</v>
      </c>
      <c r="AJ199">
        <f t="shared" si="22"/>
        <v>48</v>
      </c>
      <c r="AK199">
        <f t="shared" si="23"/>
        <v>36182.870000000003</v>
      </c>
    </row>
    <row r="200" spans="27:37" x14ac:dyDescent="0.25">
      <c r="AA200">
        <f>SUBTOTAL(103,Healthcare!A200)</f>
        <v>1</v>
      </c>
      <c r="AB200">
        <f>IF($AA200=1,Healthcare!Q200,NA())</f>
        <v>18</v>
      </c>
      <c r="AC200">
        <f>IF($AA200=1,Healthcare!C200,NA())</f>
        <v>36.85</v>
      </c>
      <c r="AD200">
        <f>IF($AA200=1,Healthcare!D200,NA())</f>
        <v>5.88</v>
      </c>
      <c r="AE200">
        <f>IF($AA200=1,Healthcare!M200,NA())</f>
        <v>36149.480000000003</v>
      </c>
      <c r="AF200">
        <f t="shared" si="18"/>
        <v>18</v>
      </c>
      <c r="AG200">
        <f t="shared" si="19"/>
        <v>36.85</v>
      </c>
      <c r="AH200">
        <f t="shared" si="20"/>
        <v>18</v>
      </c>
      <c r="AI200">
        <f t="shared" si="21"/>
        <v>5.88</v>
      </c>
      <c r="AJ200">
        <f t="shared" si="22"/>
        <v>18</v>
      </c>
      <c r="AK200">
        <f t="shared" si="23"/>
        <v>36149.480000000003</v>
      </c>
    </row>
    <row r="201" spans="27:37" x14ac:dyDescent="0.25">
      <c r="AA201">
        <f>SUBTOTAL(103,Healthcare!A201)</f>
        <v>1</v>
      </c>
      <c r="AB201">
        <f>IF($AA201=1,Healthcare!Q201,NA())</f>
        <v>25</v>
      </c>
      <c r="AC201">
        <f>IF($AA201=1,Healthcare!C201,NA())</f>
        <v>33.33</v>
      </c>
      <c r="AD201">
        <f>IF($AA201=1,Healthcare!D201,NA())</f>
        <v>5.01</v>
      </c>
      <c r="AE201">
        <f>IF($AA201=1,Healthcare!M201,NA())</f>
        <v>36124.57</v>
      </c>
      <c r="AF201">
        <f t="shared" si="18"/>
        <v>25</v>
      </c>
      <c r="AG201">
        <f t="shared" si="19"/>
        <v>33.33</v>
      </c>
      <c r="AH201">
        <f t="shared" si="20"/>
        <v>25</v>
      </c>
      <c r="AI201">
        <f t="shared" si="21"/>
        <v>5.01</v>
      </c>
      <c r="AJ201">
        <f t="shared" si="22"/>
        <v>25</v>
      </c>
      <c r="AK201">
        <f t="shared" si="23"/>
        <v>36124.57</v>
      </c>
    </row>
    <row r="202" spans="27:37" x14ac:dyDescent="0.25">
      <c r="AA202">
        <f>SUBTOTAL(103,Healthcare!A202)</f>
        <v>1</v>
      </c>
      <c r="AB202">
        <f>IF($AA202=1,Healthcare!Q202,NA())</f>
        <v>43</v>
      </c>
      <c r="AC202">
        <f>IF($AA202=1,Healthcare!C202,NA())</f>
        <v>39.14</v>
      </c>
      <c r="AD202">
        <f>IF($AA202=1,Healthcare!D202,NA())</f>
        <v>4.4000000000000004</v>
      </c>
      <c r="AE202">
        <f>IF($AA202=1,Healthcare!M202,NA())</f>
        <v>36090.49</v>
      </c>
      <c r="AF202">
        <f t="shared" si="18"/>
        <v>43</v>
      </c>
      <c r="AG202">
        <f t="shared" si="19"/>
        <v>39.14</v>
      </c>
      <c r="AH202">
        <f t="shared" si="20"/>
        <v>43</v>
      </c>
      <c r="AI202">
        <f t="shared" si="21"/>
        <v>4.4000000000000004</v>
      </c>
      <c r="AJ202">
        <f t="shared" si="22"/>
        <v>43</v>
      </c>
      <c r="AK202">
        <f t="shared" si="23"/>
        <v>36090.49</v>
      </c>
    </row>
    <row r="203" spans="27:37" x14ac:dyDescent="0.25">
      <c r="AA203">
        <f>SUBTOTAL(103,Healthcare!A203)</f>
        <v>1</v>
      </c>
      <c r="AB203">
        <f>IF($AA203=1,Healthcare!Q203,NA())</f>
        <v>26</v>
      </c>
      <c r="AC203">
        <f>IF($AA203=1,Healthcare!C203,NA())</f>
        <v>32.9</v>
      </c>
      <c r="AD203">
        <f>IF($AA203=1,Healthcare!D203,NA())</f>
        <v>6.26</v>
      </c>
      <c r="AE203">
        <f>IF($AA203=1,Healthcare!M203,NA())</f>
        <v>36085.22</v>
      </c>
      <c r="AF203">
        <f t="shared" si="18"/>
        <v>26</v>
      </c>
      <c r="AG203">
        <f t="shared" si="19"/>
        <v>32.9</v>
      </c>
      <c r="AH203">
        <f t="shared" si="20"/>
        <v>26</v>
      </c>
      <c r="AI203">
        <f t="shared" si="21"/>
        <v>6.26</v>
      </c>
      <c r="AJ203">
        <f t="shared" si="22"/>
        <v>26</v>
      </c>
      <c r="AK203">
        <f t="shared" si="23"/>
        <v>36085.22</v>
      </c>
    </row>
    <row r="204" spans="27:37" x14ac:dyDescent="0.25">
      <c r="AA204">
        <f>SUBTOTAL(103,Healthcare!A204)</f>
        <v>1</v>
      </c>
      <c r="AB204">
        <f>IF($AA204=1,Healthcare!Q204,NA())</f>
        <v>59</v>
      </c>
      <c r="AC204">
        <f>IF($AA204=1,Healthcare!C204,NA())</f>
        <v>29.78</v>
      </c>
      <c r="AD204">
        <f>IF($AA204=1,Healthcare!D204,NA())</f>
        <v>10.27</v>
      </c>
      <c r="AE204">
        <f>IF($AA204=1,Healthcare!M204,NA())</f>
        <v>36074.339999999997</v>
      </c>
      <c r="AF204">
        <f t="shared" si="18"/>
        <v>59</v>
      </c>
      <c r="AG204">
        <f t="shared" si="19"/>
        <v>29.78</v>
      </c>
      <c r="AH204">
        <f t="shared" si="20"/>
        <v>59</v>
      </c>
      <c r="AI204">
        <f t="shared" si="21"/>
        <v>10.27</v>
      </c>
      <c r="AJ204">
        <f t="shared" si="22"/>
        <v>59</v>
      </c>
      <c r="AK204">
        <f t="shared" si="23"/>
        <v>36074.339999999997</v>
      </c>
    </row>
    <row r="205" spans="27:37" x14ac:dyDescent="0.25">
      <c r="AA205">
        <f>SUBTOTAL(103,Healthcare!A205)</f>
        <v>1</v>
      </c>
      <c r="AB205">
        <f>IF($AA205=1,Healthcare!Q205,NA())</f>
        <v>23</v>
      </c>
      <c r="AC205">
        <f>IF($AA205=1,Healthcare!C205,NA())</f>
        <v>32.78</v>
      </c>
      <c r="AD205">
        <f>IF($AA205=1,Healthcare!D205,NA())</f>
        <v>5.27</v>
      </c>
      <c r="AE205">
        <f>IF($AA205=1,Healthcare!M205,NA())</f>
        <v>36021.01</v>
      </c>
      <c r="AF205">
        <f t="shared" si="18"/>
        <v>23</v>
      </c>
      <c r="AG205">
        <f t="shared" si="19"/>
        <v>32.78</v>
      </c>
      <c r="AH205">
        <f t="shared" si="20"/>
        <v>23</v>
      </c>
      <c r="AI205">
        <f t="shared" si="21"/>
        <v>5.27</v>
      </c>
      <c r="AJ205">
        <f t="shared" si="22"/>
        <v>23</v>
      </c>
      <c r="AK205">
        <f t="shared" si="23"/>
        <v>36021.01</v>
      </c>
    </row>
    <row r="206" spans="27:37" x14ac:dyDescent="0.25">
      <c r="AA206">
        <f>SUBTOTAL(103,Healthcare!A206)</f>
        <v>1</v>
      </c>
      <c r="AB206">
        <f>IF($AA206=1,Healthcare!Q206,NA())</f>
        <v>41</v>
      </c>
      <c r="AC206">
        <f>IF($AA206=1,Healthcare!C206,NA())</f>
        <v>41.65</v>
      </c>
      <c r="AD206">
        <f>IF($AA206=1,Healthcare!D206,NA())</f>
        <v>10.73</v>
      </c>
      <c r="AE206">
        <f>IF($AA206=1,Healthcare!M206,NA())</f>
        <v>35952.65</v>
      </c>
      <c r="AF206">
        <f t="shared" si="18"/>
        <v>41</v>
      </c>
      <c r="AG206">
        <f t="shared" si="19"/>
        <v>41.65</v>
      </c>
      <c r="AH206">
        <f t="shared" si="20"/>
        <v>41</v>
      </c>
      <c r="AI206">
        <f t="shared" si="21"/>
        <v>10.73</v>
      </c>
      <c r="AJ206">
        <f t="shared" si="22"/>
        <v>41</v>
      </c>
      <c r="AK206">
        <f t="shared" si="23"/>
        <v>35952.65</v>
      </c>
    </row>
    <row r="207" spans="27:37" x14ac:dyDescent="0.25">
      <c r="AA207">
        <f>SUBTOTAL(103,Healthcare!A207)</f>
        <v>1</v>
      </c>
      <c r="AB207">
        <f>IF($AA207=1,Healthcare!Q207,NA())</f>
        <v>30</v>
      </c>
      <c r="AC207">
        <f>IF($AA207=1,Healthcare!C207,NA())</f>
        <v>50.79</v>
      </c>
      <c r="AD207">
        <f>IF($AA207=1,Healthcare!D207,NA())</f>
        <v>4.45</v>
      </c>
      <c r="AE207">
        <f>IF($AA207=1,Healthcare!M207,NA())</f>
        <v>35883.269999999997</v>
      </c>
      <c r="AF207">
        <f t="shared" si="18"/>
        <v>30</v>
      </c>
      <c r="AG207">
        <f t="shared" si="19"/>
        <v>50.79</v>
      </c>
      <c r="AH207">
        <f t="shared" si="20"/>
        <v>30</v>
      </c>
      <c r="AI207">
        <f t="shared" si="21"/>
        <v>4.45</v>
      </c>
      <c r="AJ207">
        <f t="shared" si="22"/>
        <v>30</v>
      </c>
      <c r="AK207">
        <f t="shared" si="23"/>
        <v>35883.269999999997</v>
      </c>
    </row>
    <row r="208" spans="27:37" x14ac:dyDescent="0.25">
      <c r="AA208">
        <f>SUBTOTAL(103,Healthcare!A208)</f>
        <v>1</v>
      </c>
      <c r="AB208">
        <f>IF($AA208=1,Healthcare!Q208,NA())</f>
        <v>46</v>
      </c>
      <c r="AC208">
        <f>IF($AA208=1,Healthcare!C208,NA())</f>
        <v>35.43</v>
      </c>
      <c r="AD208">
        <f>IF($AA208=1,Healthcare!D208,NA())</f>
        <v>5.25</v>
      </c>
      <c r="AE208">
        <f>IF($AA208=1,Healthcare!M208,NA())</f>
        <v>35733.96</v>
      </c>
      <c r="AF208">
        <f t="shared" si="18"/>
        <v>46</v>
      </c>
      <c r="AG208">
        <f t="shared" si="19"/>
        <v>35.43</v>
      </c>
      <c r="AH208">
        <f t="shared" si="20"/>
        <v>46</v>
      </c>
      <c r="AI208">
        <f t="shared" si="21"/>
        <v>5.25</v>
      </c>
      <c r="AJ208">
        <f t="shared" si="22"/>
        <v>46</v>
      </c>
      <c r="AK208">
        <f t="shared" si="23"/>
        <v>35733.96</v>
      </c>
    </row>
    <row r="209" spans="27:37" x14ac:dyDescent="0.25">
      <c r="AA209">
        <f>SUBTOTAL(103,Healthcare!A209)</f>
        <v>1</v>
      </c>
      <c r="AB209">
        <f>IF($AA209=1,Healthcare!Q209,NA())</f>
        <v>48</v>
      </c>
      <c r="AC209">
        <f>IF($AA209=1,Healthcare!C209,NA())</f>
        <v>35.25</v>
      </c>
      <c r="AD209">
        <f>IF($AA209=1,Healthcare!D209,NA())</f>
        <v>9.51</v>
      </c>
      <c r="AE209">
        <f>IF($AA209=1,Healthcare!M209,NA())</f>
        <v>35711.39</v>
      </c>
      <c r="AF209">
        <f t="shared" si="18"/>
        <v>48</v>
      </c>
      <c r="AG209">
        <f t="shared" si="19"/>
        <v>35.25</v>
      </c>
      <c r="AH209">
        <f t="shared" si="20"/>
        <v>48</v>
      </c>
      <c r="AI209">
        <f t="shared" si="21"/>
        <v>9.51</v>
      </c>
      <c r="AJ209">
        <f t="shared" si="22"/>
        <v>48</v>
      </c>
      <c r="AK209">
        <f t="shared" si="23"/>
        <v>35711.39</v>
      </c>
    </row>
    <row r="210" spans="27:37" x14ac:dyDescent="0.25">
      <c r="AA210">
        <f>SUBTOTAL(103,Healthcare!A210)</f>
        <v>1</v>
      </c>
      <c r="AB210">
        <f>IF($AA210=1,Healthcare!Q210,NA())</f>
        <v>44</v>
      </c>
      <c r="AC210">
        <f>IF($AA210=1,Healthcare!C210,NA())</f>
        <v>36.85</v>
      </c>
      <c r="AD210">
        <f>IF($AA210=1,Healthcare!D210,NA())</f>
        <v>11.12</v>
      </c>
      <c r="AE210">
        <f>IF($AA210=1,Healthcare!M210,NA())</f>
        <v>35701.9</v>
      </c>
      <c r="AF210">
        <f t="shared" si="18"/>
        <v>44</v>
      </c>
      <c r="AG210">
        <f t="shared" si="19"/>
        <v>36.85</v>
      </c>
      <c r="AH210">
        <f t="shared" si="20"/>
        <v>44</v>
      </c>
      <c r="AI210">
        <f t="shared" si="21"/>
        <v>11.12</v>
      </c>
      <c r="AJ210">
        <f t="shared" si="22"/>
        <v>44</v>
      </c>
      <c r="AK210">
        <f t="shared" si="23"/>
        <v>35701.9</v>
      </c>
    </row>
    <row r="211" spans="27:37" x14ac:dyDescent="0.25">
      <c r="AA211">
        <f>SUBTOTAL(103,Healthcare!A211)</f>
        <v>1</v>
      </c>
      <c r="AB211">
        <f>IF($AA211=1,Healthcare!Q211,NA())</f>
        <v>22</v>
      </c>
      <c r="AC211">
        <f>IF($AA211=1,Healthcare!C211,NA())</f>
        <v>31.02</v>
      </c>
      <c r="AD211">
        <f>IF($AA211=1,Healthcare!D211,NA())</f>
        <v>4.5599999999999996</v>
      </c>
      <c r="AE211">
        <f>IF($AA211=1,Healthcare!M211,NA())</f>
        <v>35595.589999999997</v>
      </c>
      <c r="AF211">
        <f t="shared" si="18"/>
        <v>22</v>
      </c>
      <c r="AG211">
        <f t="shared" si="19"/>
        <v>31.02</v>
      </c>
      <c r="AH211">
        <f t="shared" si="20"/>
        <v>22</v>
      </c>
      <c r="AI211">
        <f t="shared" si="21"/>
        <v>4.5599999999999996</v>
      </c>
      <c r="AJ211">
        <f t="shared" si="22"/>
        <v>22</v>
      </c>
      <c r="AK211">
        <f t="shared" si="23"/>
        <v>35595.589999999997</v>
      </c>
    </row>
    <row r="212" spans="27:37" x14ac:dyDescent="0.25">
      <c r="AA212">
        <f>SUBTOTAL(103,Healthcare!A212)</f>
        <v>1</v>
      </c>
      <c r="AB212">
        <f>IF($AA212=1,Healthcare!Q212,NA())</f>
        <v>22</v>
      </c>
      <c r="AC212">
        <f>IF($AA212=1,Healthcare!C212,NA())</f>
        <v>35.6</v>
      </c>
      <c r="AD212">
        <f>IF($AA212=1,Healthcare!D212,NA())</f>
        <v>4.0199999999999996</v>
      </c>
      <c r="AE212">
        <f>IF($AA212=1,Healthcare!M212,NA())</f>
        <v>35585.58</v>
      </c>
      <c r="AF212">
        <f t="shared" si="18"/>
        <v>22</v>
      </c>
      <c r="AG212">
        <f t="shared" si="19"/>
        <v>35.6</v>
      </c>
      <c r="AH212">
        <f t="shared" si="20"/>
        <v>22</v>
      </c>
      <c r="AI212">
        <f t="shared" si="21"/>
        <v>4.0199999999999996</v>
      </c>
      <c r="AJ212">
        <f t="shared" si="22"/>
        <v>22</v>
      </c>
      <c r="AK212">
        <f t="shared" si="23"/>
        <v>35585.58</v>
      </c>
    </row>
    <row r="213" spans="27:37" x14ac:dyDescent="0.25">
      <c r="AA213">
        <f>SUBTOTAL(103,Healthcare!A213)</f>
        <v>1</v>
      </c>
      <c r="AB213">
        <f>IF($AA213=1,Healthcare!Q213,NA())</f>
        <v>51</v>
      </c>
      <c r="AC213">
        <f>IF($AA213=1,Healthcare!C213,NA())</f>
        <v>34.39</v>
      </c>
      <c r="AD213">
        <f>IF($AA213=1,Healthcare!D213,NA())</f>
        <v>8.7200000000000006</v>
      </c>
      <c r="AE213">
        <f>IF($AA213=1,Healthcare!M213,NA())</f>
        <v>35583.17</v>
      </c>
      <c r="AF213">
        <f t="shared" si="18"/>
        <v>51</v>
      </c>
      <c r="AG213">
        <f t="shared" si="19"/>
        <v>34.39</v>
      </c>
      <c r="AH213">
        <f t="shared" si="20"/>
        <v>51</v>
      </c>
      <c r="AI213">
        <f t="shared" si="21"/>
        <v>8.7200000000000006</v>
      </c>
      <c r="AJ213">
        <f t="shared" si="22"/>
        <v>51</v>
      </c>
      <c r="AK213">
        <f t="shared" si="23"/>
        <v>35583.17</v>
      </c>
    </row>
    <row r="214" spans="27:37" x14ac:dyDescent="0.25">
      <c r="AA214">
        <f>SUBTOTAL(103,Healthcare!A214)</f>
        <v>1</v>
      </c>
      <c r="AB214">
        <f>IF($AA214=1,Healthcare!Q214,NA())</f>
        <v>58</v>
      </c>
      <c r="AC214">
        <f>IF($AA214=1,Healthcare!C214,NA())</f>
        <v>29.06</v>
      </c>
      <c r="AD214">
        <f>IF($AA214=1,Healthcare!D214,NA())</f>
        <v>6.25</v>
      </c>
      <c r="AE214">
        <f>IF($AA214=1,Healthcare!M214,NA())</f>
        <v>35573.26</v>
      </c>
      <c r="AF214">
        <f t="shared" si="18"/>
        <v>58</v>
      </c>
      <c r="AG214">
        <f t="shared" si="19"/>
        <v>29.06</v>
      </c>
      <c r="AH214">
        <f t="shared" si="20"/>
        <v>58</v>
      </c>
      <c r="AI214">
        <f t="shared" si="21"/>
        <v>6.25</v>
      </c>
      <c r="AJ214">
        <f t="shared" si="22"/>
        <v>58</v>
      </c>
      <c r="AK214">
        <f t="shared" si="23"/>
        <v>35573.26</v>
      </c>
    </row>
    <row r="215" spans="27:37" x14ac:dyDescent="0.25">
      <c r="AA215">
        <f>SUBTOTAL(103,Healthcare!A215)</f>
        <v>1</v>
      </c>
      <c r="AB215">
        <f>IF($AA215=1,Healthcare!Q215,NA())</f>
        <v>49</v>
      </c>
      <c r="AC215">
        <f>IF($AA215=1,Healthcare!C215,NA())</f>
        <v>35.799999999999997</v>
      </c>
      <c r="AD215">
        <f>IF($AA215=1,Healthcare!D215,NA())</f>
        <v>7.32</v>
      </c>
      <c r="AE215">
        <f>IF($AA215=1,Healthcare!M215,NA())</f>
        <v>35547.72</v>
      </c>
      <c r="AF215">
        <f t="shared" si="18"/>
        <v>49</v>
      </c>
      <c r="AG215">
        <f t="shared" si="19"/>
        <v>35.799999999999997</v>
      </c>
      <c r="AH215">
        <f t="shared" si="20"/>
        <v>49</v>
      </c>
      <c r="AI215">
        <f t="shared" si="21"/>
        <v>7.32</v>
      </c>
      <c r="AJ215">
        <f t="shared" si="22"/>
        <v>49</v>
      </c>
      <c r="AK215">
        <f t="shared" si="23"/>
        <v>35547.72</v>
      </c>
    </row>
    <row r="216" spans="27:37" x14ac:dyDescent="0.25">
      <c r="AA216">
        <f>SUBTOTAL(103,Healthcare!A216)</f>
        <v>1</v>
      </c>
      <c r="AB216">
        <f>IF($AA216=1,Healthcare!Q216,NA())</f>
        <v>30</v>
      </c>
      <c r="AC216">
        <f>IF($AA216=1,Healthcare!C216,NA())</f>
        <v>49.8</v>
      </c>
      <c r="AD216">
        <f>IF($AA216=1,Healthcare!D216,NA())</f>
        <v>4.24</v>
      </c>
      <c r="AE216">
        <f>IF($AA216=1,Healthcare!M216,NA())</f>
        <v>35547.47</v>
      </c>
      <c r="AF216">
        <f t="shared" si="18"/>
        <v>30</v>
      </c>
      <c r="AG216">
        <f t="shared" si="19"/>
        <v>49.8</v>
      </c>
      <c r="AH216">
        <f t="shared" si="20"/>
        <v>30</v>
      </c>
      <c r="AI216">
        <f t="shared" si="21"/>
        <v>4.24</v>
      </c>
      <c r="AJ216">
        <f t="shared" si="22"/>
        <v>30</v>
      </c>
      <c r="AK216">
        <f t="shared" si="23"/>
        <v>35547.47</v>
      </c>
    </row>
    <row r="217" spans="27:37" x14ac:dyDescent="0.25">
      <c r="AA217">
        <f>SUBTOTAL(103,Healthcare!A217)</f>
        <v>1</v>
      </c>
      <c r="AB217">
        <f>IF($AA217=1,Healthcare!Q217,NA())</f>
        <v>49</v>
      </c>
      <c r="AC217">
        <f>IF($AA217=1,Healthcare!C217,NA())</f>
        <v>35.71</v>
      </c>
      <c r="AD217">
        <f>IF($AA217=1,Healthcare!D217,NA())</f>
        <v>6.84</v>
      </c>
      <c r="AE217">
        <f>IF($AA217=1,Healthcare!M217,NA())</f>
        <v>35517.19</v>
      </c>
      <c r="AF217">
        <f t="shared" si="18"/>
        <v>49</v>
      </c>
      <c r="AG217">
        <f t="shared" si="19"/>
        <v>35.71</v>
      </c>
      <c r="AH217">
        <f t="shared" si="20"/>
        <v>49</v>
      </c>
      <c r="AI217">
        <f t="shared" si="21"/>
        <v>6.84</v>
      </c>
      <c r="AJ217">
        <f t="shared" si="22"/>
        <v>49</v>
      </c>
      <c r="AK217">
        <f t="shared" si="23"/>
        <v>35517.19</v>
      </c>
    </row>
    <row r="218" spans="27:37" x14ac:dyDescent="0.25">
      <c r="AA218">
        <f>SUBTOTAL(103,Healthcare!A218)</f>
        <v>1</v>
      </c>
      <c r="AB218">
        <f>IF($AA218=1,Healthcare!Q218,NA())</f>
        <v>34</v>
      </c>
      <c r="AC218">
        <f>IF($AA218=1,Healthcare!C218,NA())</f>
        <v>30.8</v>
      </c>
      <c r="AD218">
        <f>IF($AA218=1,Healthcare!D218,NA())</f>
        <v>5.23</v>
      </c>
      <c r="AE218">
        <f>IF($AA218=1,Healthcare!M218,NA())</f>
        <v>35491.64</v>
      </c>
      <c r="AF218">
        <f t="shared" si="18"/>
        <v>34</v>
      </c>
      <c r="AG218">
        <f t="shared" si="19"/>
        <v>30.8</v>
      </c>
      <c r="AH218">
        <f t="shared" si="20"/>
        <v>34</v>
      </c>
      <c r="AI218">
        <f t="shared" si="21"/>
        <v>5.23</v>
      </c>
      <c r="AJ218">
        <f t="shared" si="22"/>
        <v>34</v>
      </c>
      <c r="AK218">
        <f t="shared" si="23"/>
        <v>35491.64</v>
      </c>
    </row>
    <row r="219" spans="27:37" x14ac:dyDescent="0.25">
      <c r="AA219">
        <f>SUBTOTAL(103,Healthcare!A219)</f>
        <v>1</v>
      </c>
      <c r="AB219">
        <f>IF($AA219=1,Healthcare!Q219,NA())</f>
        <v>51</v>
      </c>
      <c r="AC219">
        <f>IF($AA219=1,Healthcare!C219,NA())</f>
        <v>33.69</v>
      </c>
      <c r="AD219">
        <f>IF($AA219=1,Healthcare!D219,NA())</f>
        <v>9.68</v>
      </c>
      <c r="AE219">
        <f>IF($AA219=1,Healthcare!M219,NA())</f>
        <v>35345.730000000003</v>
      </c>
      <c r="AF219">
        <f t="shared" si="18"/>
        <v>51</v>
      </c>
      <c r="AG219">
        <f t="shared" si="19"/>
        <v>33.69</v>
      </c>
      <c r="AH219">
        <f t="shared" si="20"/>
        <v>51</v>
      </c>
      <c r="AI219">
        <f t="shared" si="21"/>
        <v>9.68</v>
      </c>
      <c r="AJ219">
        <f t="shared" si="22"/>
        <v>51</v>
      </c>
      <c r="AK219">
        <f t="shared" si="23"/>
        <v>35345.730000000003</v>
      </c>
    </row>
    <row r="220" spans="27:37" x14ac:dyDescent="0.25">
      <c r="AA220">
        <f>SUBTOTAL(103,Healthcare!A220)</f>
        <v>1</v>
      </c>
      <c r="AB220">
        <f>IF($AA220=1,Healthcare!Q220,NA())</f>
        <v>34</v>
      </c>
      <c r="AC220">
        <f>IF($AA220=1,Healthcare!C220,NA())</f>
        <v>42.27</v>
      </c>
      <c r="AD220">
        <f>IF($AA220=1,Healthcare!D220,NA())</f>
        <v>6.05</v>
      </c>
      <c r="AE220">
        <f>IF($AA220=1,Healthcare!M220,NA())</f>
        <v>35315.96</v>
      </c>
      <c r="AF220">
        <f t="shared" si="18"/>
        <v>34</v>
      </c>
      <c r="AG220">
        <f t="shared" si="19"/>
        <v>42.27</v>
      </c>
      <c r="AH220">
        <f t="shared" si="20"/>
        <v>34</v>
      </c>
      <c r="AI220">
        <f t="shared" si="21"/>
        <v>6.05</v>
      </c>
      <c r="AJ220">
        <f t="shared" si="22"/>
        <v>34</v>
      </c>
      <c r="AK220">
        <f t="shared" si="23"/>
        <v>35315.96</v>
      </c>
    </row>
    <row r="221" spans="27:37" x14ac:dyDescent="0.25">
      <c r="AA221">
        <f>SUBTOTAL(103,Healthcare!A221)</f>
        <v>1</v>
      </c>
      <c r="AB221">
        <f>IF($AA221=1,Healthcare!Q221,NA())</f>
        <v>25</v>
      </c>
      <c r="AC221">
        <f>IF($AA221=1,Healthcare!C221,NA())</f>
        <v>53.25</v>
      </c>
      <c r="AD221">
        <f>IF($AA221=1,Healthcare!D221,NA())</f>
        <v>6.11</v>
      </c>
      <c r="AE221">
        <f>IF($AA221=1,Healthcare!M221,NA())</f>
        <v>35302.089999999997</v>
      </c>
      <c r="AF221">
        <f t="shared" si="18"/>
        <v>25</v>
      </c>
      <c r="AG221">
        <f t="shared" si="19"/>
        <v>53.25</v>
      </c>
      <c r="AH221">
        <f t="shared" si="20"/>
        <v>25</v>
      </c>
      <c r="AI221">
        <f t="shared" si="21"/>
        <v>6.11</v>
      </c>
      <c r="AJ221">
        <f t="shared" si="22"/>
        <v>25</v>
      </c>
      <c r="AK221">
        <f t="shared" si="23"/>
        <v>35302.089999999997</v>
      </c>
    </row>
    <row r="222" spans="27:37" x14ac:dyDescent="0.25">
      <c r="AA222">
        <f>SUBTOTAL(103,Healthcare!A222)</f>
        <v>1</v>
      </c>
      <c r="AB222">
        <f>IF($AA222=1,Healthcare!Q222,NA())</f>
        <v>55</v>
      </c>
      <c r="AC222">
        <f>IF($AA222=1,Healthcare!C222,NA())</f>
        <v>26.8</v>
      </c>
      <c r="AD222">
        <f>IF($AA222=1,Healthcare!D222,NA())</f>
        <v>10.93</v>
      </c>
      <c r="AE222">
        <f>IF($AA222=1,Healthcare!M222,NA())</f>
        <v>35160.129999999997</v>
      </c>
      <c r="AF222">
        <f t="shared" si="18"/>
        <v>55</v>
      </c>
      <c r="AG222">
        <f t="shared" si="19"/>
        <v>26.8</v>
      </c>
      <c r="AH222">
        <f t="shared" si="20"/>
        <v>55</v>
      </c>
      <c r="AI222">
        <f t="shared" si="21"/>
        <v>10.93</v>
      </c>
      <c r="AJ222">
        <f t="shared" si="22"/>
        <v>55</v>
      </c>
      <c r="AK222">
        <f t="shared" si="23"/>
        <v>35160.129999999997</v>
      </c>
    </row>
    <row r="223" spans="27:37" x14ac:dyDescent="0.25">
      <c r="AA223">
        <f>SUBTOTAL(103,Healthcare!A223)</f>
        <v>1</v>
      </c>
      <c r="AB223">
        <f>IF($AA223=1,Healthcare!Q223,NA())</f>
        <v>24</v>
      </c>
      <c r="AC223">
        <f>IF($AA223=1,Healthcare!C223,NA())</f>
        <v>28.5</v>
      </c>
      <c r="AD223">
        <f>IF($AA223=1,Healthcare!D223,NA())</f>
        <v>5.12</v>
      </c>
      <c r="AE223">
        <f>IF($AA223=1,Healthcare!M223,NA())</f>
        <v>35147.53</v>
      </c>
      <c r="AF223">
        <f t="shared" si="18"/>
        <v>24</v>
      </c>
      <c r="AG223">
        <f t="shared" si="19"/>
        <v>28.5</v>
      </c>
      <c r="AH223">
        <f t="shared" si="20"/>
        <v>24</v>
      </c>
      <c r="AI223">
        <f t="shared" si="21"/>
        <v>5.12</v>
      </c>
      <c r="AJ223">
        <f t="shared" si="22"/>
        <v>24</v>
      </c>
      <c r="AK223">
        <f t="shared" si="23"/>
        <v>35147.53</v>
      </c>
    </row>
    <row r="224" spans="27:37" x14ac:dyDescent="0.25">
      <c r="AA224">
        <f>SUBTOTAL(103,Healthcare!A224)</f>
        <v>1</v>
      </c>
      <c r="AB224">
        <f>IF($AA224=1,Healthcare!Q224,NA())</f>
        <v>45</v>
      </c>
      <c r="AC224">
        <f>IF($AA224=1,Healthcare!C224,NA())</f>
        <v>22.895</v>
      </c>
      <c r="AD224">
        <f>IF($AA224=1,Healthcare!D224,NA())</f>
        <v>5.72</v>
      </c>
      <c r="AE224">
        <f>IF($AA224=1,Healthcare!M224,NA())</f>
        <v>35069.370000000003</v>
      </c>
      <c r="AF224">
        <f t="shared" si="18"/>
        <v>45</v>
      </c>
      <c r="AG224">
        <f t="shared" si="19"/>
        <v>22.895</v>
      </c>
      <c r="AH224">
        <f t="shared" si="20"/>
        <v>45</v>
      </c>
      <c r="AI224">
        <f t="shared" si="21"/>
        <v>5.72</v>
      </c>
      <c r="AJ224">
        <f t="shared" si="22"/>
        <v>45</v>
      </c>
      <c r="AK224">
        <f t="shared" si="23"/>
        <v>35069.370000000003</v>
      </c>
    </row>
    <row r="225" spans="27:37" x14ac:dyDescent="0.25">
      <c r="AA225">
        <f>SUBTOTAL(103,Healthcare!A225)</f>
        <v>1</v>
      </c>
      <c r="AB225">
        <f>IF($AA225=1,Healthcare!Q225,NA())</f>
        <v>47</v>
      </c>
      <c r="AC225">
        <f>IF($AA225=1,Healthcare!C225,NA())</f>
        <v>34.06</v>
      </c>
      <c r="AD225">
        <f>IF($AA225=1,Healthcare!D225,NA())</f>
        <v>11.83</v>
      </c>
      <c r="AE225">
        <f>IF($AA225=1,Healthcare!M225,NA())</f>
        <v>35050.620000000003</v>
      </c>
      <c r="AF225">
        <f t="shared" si="18"/>
        <v>47</v>
      </c>
      <c r="AG225">
        <f t="shared" si="19"/>
        <v>34.06</v>
      </c>
      <c r="AH225">
        <f t="shared" si="20"/>
        <v>47</v>
      </c>
      <c r="AI225">
        <f t="shared" si="21"/>
        <v>11.83</v>
      </c>
      <c r="AJ225">
        <f t="shared" si="22"/>
        <v>47</v>
      </c>
      <c r="AK225">
        <f t="shared" si="23"/>
        <v>35050.620000000003</v>
      </c>
    </row>
    <row r="226" spans="27:37" x14ac:dyDescent="0.25">
      <c r="AA226">
        <f>SUBTOTAL(103,Healthcare!A226)</f>
        <v>1</v>
      </c>
      <c r="AB226">
        <f>IF($AA226=1,Healthcare!Q226,NA())</f>
        <v>40</v>
      </c>
      <c r="AC226">
        <f>IF($AA226=1,Healthcare!C226,NA())</f>
        <v>36.409999999999997</v>
      </c>
      <c r="AD226">
        <f>IF($AA226=1,Healthcare!D226,NA())</f>
        <v>4.55</v>
      </c>
      <c r="AE226">
        <f>IF($AA226=1,Healthcare!M226,NA())</f>
        <v>35000.730000000003</v>
      </c>
      <c r="AF226">
        <f t="shared" si="18"/>
        <v>40</v>
      </c>
      <c r="AG226">
        <f t="shared" si="19"/>
        <v>36.409999999999997</v>
      </c>
      <c r="AH226">
        <f t="shared" si="20"/>
        <v>40</v>
      </c>
      <c r="AI226">
        <f t="shared" si="21"/>
        <v>4.55</v>
      </c>
      <c r="AJ226">
        <f t="shared" si="22"/>
        <v>40</v>
      </c>
      <c r="AK226">
        <f t="shared" si="23"/>
        <v>35000.730000000003</v>
      </c>
    </row>
    <row r="227" spans="27:37" x14ac:dyDescent="0.25">
      <c r="AA227">
        <f>SUBTOTAL(103,Healthcare!A227)</f>
        <v>1</v>
      </c>
      <c r="AB227">
        <f>IF($AA227=1,Healthcare!Q227,NA())</f>
        <v>25</v>
      </c>
      <c r="AC227">
        <f>IF($AA227=1,Healthcare!C227,NA())</f>
        <v>52.3</v>
      </c>
      <c r="AD227">
        <f>IF($AA227=1,Healthcare!D227,NA())</f>
        <v>4.87</v>
      </c>
      <c r="AE227">
        <f>IF($AA227=1,Healthcare!M227,NA())</f>
        <v>34979.86</v>
      </c>
      <c r="AF227">
        <f t="shared" si="18"/>
        <v>25</v>
      </c>
      <c r="AG227">
        <f t="shared" si="19"/>
        <v>52.3</v>
      </c>
      <c r="AH227">
        <f t="shared" si="20"/>
        <v>25</v>
      </c>
      <c r="AI227">
        <f t="shared" si="21"/>
        <v>4.87</v>
      </c>
      <c r="AJ227">
        <f t="shared" si="22"/>
        <v>25</v>
      </c>
      <c r="AK227">
        <f t="shared" si="23"/>
        <v>34979.86</v>
      </c>
    </row>
    <row r="228" spans="27:37" x14ac:dyDescent="0.25">
      <c r="AA228">
        <f>SUBTOTAL(103,Healthcare!A228)</f>
        <v>1</v>
      </c>
      <c r="AB228">
        <f>IF($AA228=1,Healthcare!Q228,NA())</f>
        <v>24</v>
      </c>
      <c r="AC228">
        <f>IF($AA228=1,Healthcare!C228,NA())</f>
        <v>52.66</v>
      </c>
      <c r="AD228">
        <f>IF($AA228=1,Healthcare!D228,NA())</f>
        <v>4.45</v>
      </c>
      <c r="AE228">
        <f>IF($AA228=1,Healthcare!M228,NA())</f>
        <v>34976.42</v>
      </c>
      <c r="AF228">
        <f t="shared" si="18"/>
        <v>24</v>
      </c>
      <c r="AG228">
        <f t="shared" si="19"/>
        <v>52.66</v>
      </c>
      <c r="AH228">
        <f t="shared" si="20"/>
        <v>24</v>
      </c>
      <c r="AI228">
        <f t="shared" si="21"/>
        <v>4.45</v>
      </c>
      <c r="AJ228">
        <f t="shared" si="22"/>
        <v>24</v>
      </c>
      <c r="AK228">
        <f t="shared" si="23"/>
        <v>34976.42</v>
      </c>
    </row>
    <row r="229" spans="27:37" x14ac:dyDescent="0.25">
      <c r="AA229">
        <f>SUBTOTAL(103,Healthcare!A229)</f>
        <v>1</v>
      </c>
      <c r="AB229">
        <f>IF($AA229=1,Healthcare!Q229,NA())</f>
        <v>55</v>
      </c>
      <c r="AC229">
        <f>IF($AA229=1,Healthcare!C229,NA())</f>
        <v>29.57</v>
      </c>
      <c r="AD229">
        <f>IF($AA229=1,Healthcare!D229,NA())</f>
        <v>9.42</v>
      </c>
      <c r="AE229">
        <f>IF($AA229=1,Healthcare!M229,NA())</f>
        <v>34975.68</v>
      </c>
      <c r="AF229">
        <f t="shared" si="18"/>
        <v>55</v>
      </c>
      <c r="AG229">
        <f t="shared" si="19"/>
        <v>29.57</v>
      </c>
      <c r="AH229">
        <f t="shared" si="20"/>
        <v>55</v>
      </c>
      <c r="AI229">
        <f t="shared" si="21"/>
        <v>9.42</v>
      </c>
      <c r="AJ229">
        <f t="shared" si="22"/>
        <v>55</v>
      </c>
      <c r="AK229">
        <f t="shared" si="23"/>
        <v>34975.68</v>
      </c>
    </row>
    <row r="230" spans="27:37" x14ac:dyDescent="0.25">
      <c r="AA230">
        <f>SUBTOTAL(103,Healthcare!A230)</f>
        <v>1</v>
      </c>
      <c r="AB230">
        <f>IF($AA230=1,Healthcare!Q230,NA())</f>
        <v>39</v>
      </c>
      <c r="AC230">
        <f>IF($AA230=1,Healthcare!C230,NA())</f>
        <v>36.99</v>
      </c>
      <c r="AD230">
        <f>IF($AA230=1,Healthcare!D230,NA())</f>
        <v>5.37</v>
      </c>
      <c r="AE230">
        <f>IF($AA230=1,Healthcare!M230,NA())</f>
        <v>34940.61</v>
      </c>
      <c r="AF230">
        <f t="shared" si="18"/>
        <v>39</v>
      </c>
      <c r="AG230">
        <f t="shared" si="19"/>
        <v>36.99</v>
      </c>
      <c r="AH230">
        <f t="shared" si="20"/>
        <v>39</v>
      </c>
      <c r="AI230">
        <f t="shared" si="21"/>
        <v>5.37</v>
      </c>
      <c r="AJ230">
        <f t="shared" si="22"/>
        <v>39</v>
      </c>
      <c r="AK230">
        <f t="shared" si="23"/>
        <v>34940.61</v>
      </c>
    </row>
    <row r="231" spans="27:37" x14ac:dyDescent="0.25">
      <c r="AA231">
        <f>SUBTOTAL(103,Healthcare!A231)</f>
        <v>1</v>
      </c>
      <c r="AB231">
        <f>IF($AA231=1,Healthcare!Q231,NA())</f>
        <v>27</v>
      </c>
      <c r="AC231">
        <f>IF($AA231=1,Healthcare!C231,NA())</f>
        <v>31.4</v>
      </c>
      <c r="AD231">
        <f>IF($AA231=1,Healthcare!D231,NA())</f>
        <v>4.5999999999999996</v>
      </c>
      <c r="AE231">
        <f>IF($AA231=1,Healthcare!M231,NA())</f>
        <v>34838.870000000003</v>
      </c>
      <c r="AF231">
        <f t="shared" si="18"/>
        <v>27</v>
      </c>
      <c r="AG231">
        <f t="shared" si="19"/>
        <v>31.4</v>
      </c>
      <c r="AH231">
        <f t="shared" si="20"/>
        <v>27</v>
      </c>
      <c r="AI231">
        <f t="shared" si="21"/>
        <v>4.5999999999999996</v>
      </c>
      <c r="AJ231">
        <f t="shared" si="22"/>
        <v>27</v>
      </c>
      <c r="AK231">
        <f t="shared" si="23"/>
        <v>34838.870000000003</v>
      </c>
    </row>
    <row r="232" spans="27:37" x14ac:dyDescent="0.25">
      <c r="AA232">
        <f>SUBTOTAL(103,Healthcare!A232)</f>
        <v>1</v>
      </c>
      <c r="AB232">
        <f>IF($AA232=1,Healthcare!Q232,NA())</f>
        <v>19</v>
      </c>
      <c r="AC232">
        <f>IF($AA232=1,Healthcare!C232,NA())</f>
        <v>34.9</v>
      </c>
      <c r="AD232">
        <f>IF($AA232=1,Healthcare!D232,NA())</f>
        <v>6.22</v>
      </c>
      <c r="AE232">
        <f>IF($AA232=1,Healthcare!M232,NA())</f>
        <v>34828.65</v>
      </c>
      <c r="AF232">
        <f t="shared" si="18"/>
        <v>19</v>
      </c>
      <c r="AG232">
        <f t="shared" si="19"/>
        <v>34.9</v>
      </c>
      <c r="AH232">
        <f t="shared" si="20"/>
        <v>19</v>
      </c>
      <c r="AI232">
        <f t="shared" si="21"/>
        <v>6.22</v>
      </c>
      <c r="AJ232">
        <f t="shared" si="22"/>
        <v>19</v>
      </c>
      <c r="AK232">
        <f t="shared" si="23"/>
        <v>34828.65</v>
      </c>
    </row>
    <row r="233" spans="27:37" x14ac:dyDescent="0.25">
      <c r="AA233">
        <f>SUBTOTAL(103,Healthcare!A233)</f>
        <v>1</v>
      </c>
      <c r="AB233">
        <f>IF($AA233=1,Healthcare!Q233,NA())</f>
        <v>27</v>
      </c>
      <c r="AC233">
        <f>IF($AA233=1,Healthcare!C233,NA())</f>
        <v>31.13</v>
      </c>
      <c r="AD233">
        <f>IF($AA233=1,Healthcare!D233,NA())</f>
        <v>4.5199999999999996</v>
      </c>
      <c r="AE233">
        <f>IF($AA233=1,Healthcare!M233,NA())</f>
        <v>34806.47</v>
      </c>
      <c r="AF233">
        <f t="shared" si="18"/>
        <v>27</v>
      </c>
      <c r="AG233">
        <f t="shared" si="19"/>
        <v>31.13</v>
      </c>
      <c r="AH233">
        <f t="shared" si="20"/>
        <v>27</v>
      </c>
      <c r="AI233">
        <f t="shared" si="21"/>
        <v>4.5199999999999996</v>
      </c>
      <c r="AJ233">
        <f t="shared" si="22"/>
        <v>27</v>
      </c>
      <c r="AK233">
        <f t="shared" si="23"/>
        <v>34806.47</v>
      </c>
    </row>
    <row r="234" spans="27:37" x14ac:dyDescent="0.25">
      <c r="AA234">
        <f>SUBTOTAL(103,Healthcare!A234)</f>
        <v>1</v>
      </c>
      <c r="AB234">
        <f>IF($AA234=1,Healthcare!Q234,NA())</f>
        <v>19</v>
      </c>
      <c r="AC234">
        <f>IF($AA234=1,Healthcare!C234,NA())</f>
        <v>34.799999999999997</v>
      </c>
      <c r="AD234">
        <f>IF($AA234=1,Healthcare!D234,NA())</f>
        <v>6.18</v>
      </c>
      <c r="AE234">
        <f>IF($AA234=1,Healthcare!M234,NA())</f>
        <v>34779.620000000003</v>
      </c>
      <c r="AF234">
        <f t="shared" si="18"/>
        <v>19</v>
      </c>
      <c r="AG234">
        <f t="shared" si="19"/>
        <v>34.799999999999997</v>
      </c>
      <c r="AH234">
        <f t="shared" si="20"/>
        <v>19</v>
      </c>
      <c r="AI234">
        <f t="shared" si="21"/>
        <v>6.18</v>
      </c>
      <c r="AJ234">
        <f t="shared" si="22"/>
        <v>19</v>
      </c>
      <c r="AK234">
        <f t="shared" si="23"/>
        <v>34779.620000000003</v>
      </c>
    </row>
    <row r="235" spans="27:37" x14ac:dyDescent="0.25">
      <c r="AA235">
        <f>SUBTOTAL(103,Healthcare!A235)</f>
        <v>1</v>
      </c>
      <c r="AB235">
        <f>IF($AA235=1,Healthcare!Q235,NA())</f>
        <v>28</v>
      </c>
      <c r="AC235">
        <f>IF($AA235=1,Healthcare!C235,NA())</f>
        <v>31.68</v>
      </c>
      <c r="AD235">
        <f>IF($AA235=1,Healthcare!D235,NA())</f>
        <v>4.4000000000000004</v>
      </c>
      <c r="AE235">
        <f>IF($AA235=1,Healthcare!M235,NA())</f>
        <v>34672.15</v>
      </c>
      <c r="AF235">
        <f t="shared" si="18"/>
        <v>28</v>
      </c>
      <c r="AG235">
        <f t="shared" si="19"/>
        <v>31.68</v>
      </c>
      <c r="AH235">
        <f t="shared" si="20"/>
        <v>28</v>
      </c>
      <c r="AI235">
        <f t="shared" si="21"/>
        <v>4.4000000000000004</v>
      </c>
      <c r="AJ235">
        <f t="shared" si="22"/>
        <v>28</v>
      </c>
      <c r="AK235">
        <f t="shared" si="23"/>
        <v>34672.15</v>
      </c>
    </row>
    <row r="236" spans="27:37" x14ac:dyDescent="0.25">
      <c r="AA236">
        <f>SUBTOTAL(103,Healthcare!A236)</f>
        <v>1</v>
      </c>
      <c r="AB236">
        <f>IF($AA236=1,Healthcare!Q236,NA())</f>
        <v>18</v>
      </c>
      <c r="AC236">
        <f>IF($AA236=1,Healthcare!C236,NA())</f>
        <v>33.534999999999997</v>
      </c>
      <c r="AD236">
        <f>IF($AA236=1,Healthcare!D236,NA())</f>
        <v>6.23</v>
      </c>
      <c r="AE236">
        <f>IF($AA236=1,Healthcare!M236,NA())</f>
        <v>34617.839999999997</v>
      </c>
      <c r="AF236">
        <f t="shared" si="18"/>
        <v>18</v>
      </c>
      <c r="AG236">
        <f t="shared" si="19"/>
        <v>33.534999999999997</v>
      </c>
      <c r="AH236">
        <f t="shared" si="20"/>
        <v>18</v>
      </c>
      <c r="AI236">
        <f t="shared" si="21"/>
        <v>6.23</v>
      </c>
      <c r="AJ236">
        <f t="shared" si="22"/>
        <v>18</v>
      </c>
      <c r="AK236">
        <f t="shared" si="23"/>
        <v>34617.839999999997</v>
      </c>
    </row>
    <row r="237" spans="27:37" x14ac:dyDescent="0.25">
      <c r="AA237">
        <f>SUBTOTAL(103,Healthcare!A237)</f>
        <v>1</v>
      </c>
      <c r="AB237">
        <f>IF($AA237=1,Healthcare!Q237,NA())</f>
        <v>46</v>
      </c>
      <c r="AC237">
        <f>IF($AA237=1,Healthcare!C237,NA())</f>
        <v>31.92</v>
      </c>
      <c r="AD237">
        <f>IF($AA237=1,Healthcare!D237,NA())</f>
        <v>5.33</v>
      </c>
      <c r="AE237">
        <f>IF($AA237=1,Healthcare!M237,NA())</f>
        <v>34543.39</v>
      </c>
      <c r="AF237">
        <f t="shared" si="18"/>
        <v>46</v>
      </c>
      <c r="AG237">
        <f t="shared" si="19"/>
        <v>31.92</v>
      </c>
      <c r="AH237">
        <f t="shared" si="20"/>
        <v>46</v>
      </c>
      <c r="AI237">
        <f t="shared" si="21"/>
        <v>5.33</v>
      </c>
      <c r="AJ237">
        <f t="shared" si="22"/>
        <v>46</v>
      </c>
      <c r="AK237">
        <f t="shared" si="23"/>
        <v>34543.39</v>
      </c>
    </row>
    <row r="238" spans="27:37" x14ac:dyDescent="0.25">
      <c r="AA238">
        <f>SUBTOTAL(103,Healthcare!A238)</f>
        <v>1</v>
      </c>
      <c r="AB238">
        <f>IF($AA238=1,Healthcare!Q238,NA())</f>
        <v>24</v>
      </c>
      <c r="AC238">
        <f>IF($AA238=1,Healthcare!C238,NA())</f>
        <v>32.700000000000003</v>
      </c>
      <c r="AD238">
        <f>IF($AA238=1,Healthcare!D238,NA())</f>
        <v>4.09</v>
      </c>
      <c r="AE238">
        <f>IF($AA238=1,Healthcare!M238,NA())</f>
        <v>34472.839999999997</v>
      </c>
      <c r="AF238">
        <f t="shared" si="18"/>
        <v>24</v>
      </c>
      <c r="AG238">
        <f t="shared" si="19"/>
        <v>32.700000000000003</v>
      </c>
      <c r="AH238">
        <f t="shared" si="20"/>
        <v>24</v>
      </c>
      <c r="AI238">
        <f t="shared" si="21"/>
        <v>4.09</v>
      </c>
      <c r="AJ238">
        <f t="shared" si="22"/>
        <v>24</v>
      </c>
      <c r="AK238">
        <f t="shared" si="23"/>
        <v>34472.839999999997</v>
      </c>
    </row>
    <row r="239" spans="27:37" x14ac:dyDescent="0.25">
      <c r="AA239">
        <f>SUBTOTAL(103,Healthcare!A239)</f>
        <v>1</v>
      </c>
      <c r="AB239">
        <f>IF($AA239=1,Healthcare!Q239,NA())</f>
        <v>32</v>
      </c>
      <c r="AC239">
        <f>IF($AA239=1,Healthcare!C239,NA())</f>
        <v>41.25</v>
      </c>
      <c r="AD239">
        <f>IF($AA239=1,Healthcare!D239,NA())</f>
        <v>5.19</v>
      </c>
      <c r="AE239">
        <f>IF($AA239=1,Healthcare!M239,NA())</f>
        <v>34456.269999999997</v>
      </c>
      <c r="AF239">
        <f t="shared" si="18"/>
        <v>32</v>
      </c>
      <c r="AG239">
        <f t="shared" si="19"/>
        <v>41.25</v>
      </c>
      <c r="AH239">
        <f t="shared" si="20"/>
        <v>32</v>
      </c>
      <c r="AI239">
        <f t="shared" si="21"/>
        <v>5.19</v>
      </c>
      <c r="AJ239">
        <f t="shared" si="22"/>
        <v>32</v>
      </c>
      <c r="AK239">
        <f t="shared" si="23"/>
        <v>34456.269999999997</v>
      </c>
    </row>
    <row r="240" spans="27:37" x14ac:dyDescent="0.25">
      <c r="AA240">
        <f>SUBTOTAL(103,Healthcare!A240)</f>
        <v>1</v>
      </c>
      <c r="AB240">
        <f>IF($AA240=1,Healthcare!Q240,NA())</f>
        <v>19</v>
      </c>
      <c r="AC240">
        <f>IF($AA240=1,Healthcare!C240,NA())</f>
        <v>33.11</v>
      </c>
      <c r="AD240">
        <f>IF($AA240=1,Healthcare!D240,NA())</f>
        <v>4.12</v>
      </c>
      <c r="AE240">
        <f>IF($AA240=1,Healthcare!M240,NA())</f>
        <v>34439.86</v>
      </c>
      <c r="AF240">
        <f t="shared" si="18"/>
        <v>19</v>
      </c>
      <c r="AG240">
        <f t="shared" si="19"/>
        <v>33.11</v>
      </c>
      <c r="AH240">
        <f t="shared" si="20"/>
        <v>19</v>
      </c>
      <c r="AI240">
        <f t="shared" si="21"/>
        <v>4.12</v>
      </c>
      <c r="AJ240">
        <f t="shared" si="22"/>
        <v>19</v>
      </c>
      <c r="AK240">
        <f t="shared" si="23"/>
        <v>34439.86</v>
      </c>
    </row>
    <row r="241" spans="27:37" x14ac:dyDescent="0.25">
      <c r="AA241">
        <f>SUBTOTAL(103,Healthcare!A241)</f>
        <v>1</v>
      </c>
      <c r="AB241">
        <f>IF($AA241=1,Healthcare!Q241,NA())</f>
        <v>38</v>
      </c>
      <c r="AC241">
        <f>IF($AA241=1,Healthcare!C241,NA())</f>
        <v>36.159999999999997</v>
      </c>
      <c r="AD241">
        <f>IF($AA241=1,Healthcare!D241,NA())</f>
        <v>5.0999999999999996</v>
      </c>
      <c r="AE241">
        <f>IF($AA241=1,Healthcare!M241,NA())</f>
        <v>34402.22</v>
      </c>
      <c r="AF241">
        <f t="shared" si="18"/>
        <v>38</v>
      </c>
      <c r="AG241">
        <f t="shared" si="19"/>
        <v>36.159999999999997</v>
      </c>
      <c r="AH241">
        <f t="shared" si="20"/>
        <v>38</v>
      </c>
      <c r="AI241">
        <f t="shared" si="21"/>
        <v>5.0999999999999996</v>
      </c>
      <c r="AJ241">
        <f t="shared" si="22"/>
        <v>38</v>
      </c>
      <c r="AK241">
        <f t="shared" si="23"/>
        <v>34402.22</v>
      </c>
    </row>
    <row r="242" spans="27:37" x14ac:dyDescent="0.25">
      <c r="AA242">
        <f>SUBTOTAL(103,Healthcare!A242)</f>
        <v>1</v>
      </c>
      <c r="AB242">
        <f>IF($AA242=1,Healthcare!Q242,NA())</f>
        <v>39</v>
      </c>
      <c r="AC242">
        <f>IF($AA242=1,Healthcare!C242,NA())</f>
        <v>33.72</v>
      </c>
      <c r="AD242">
        <f>IF($AA242=1,Healthcare!D242,NA())</f>
        <v>6.21</v>
      </c>
      <c r="AE242">
        <f>IF($AA242=1,Healthcare!M242,NA())</f>
        <v>34307.22</v>
      </c>
      <c r="AF242">
        <f t="shared" si="18"/>
        <v>39</v>
      </c>
      <c r="AG242">
        <f t="shared" si="19"/>
        <v>33.72</v>
      </c>
      <c r="AH242">
        <f t="shared" si="20"/>
        <v>39</v>
      </c>
      <c r="AI242">
        <f t="shared" si="21"/>
        <v>6.21</v>
      </c>
      <c r="AJ242">
        <f t="shared" si="22"/>
        <v>39</v>
      </c>
      <c r="AK242">
        <f t="shared" si="23"/>
        <v>34307.22</v>
      </c>
    </row>
    <row r="243" spans="27:37" x14ac:dyDescent="0.25">
      <c r="AA243">
        <f>SUBTOTAL(103,Healthcare!A243)</f>
        <v>1</v>
      </c>
      <c r="AB243">
        <f>IF($AA243=1,Healthcare!Q243,NA())</f>
        <v>36</v>
      </c>
      <c r="AC243">
        <f>IF($AA243=1,Healthcare!C243,NA())</f>
        <v>37.74</v>
      </c>
      <c r="AD243">
        <f>IF($AA243=1,Healthcare!D243,NA())</f>
        <v>9.5299999999999994</v>
      </c>
      <c r="AE243">
        <f>IF($AA243=1,Healthcare!M243,NA())</f>
        <v>34293.120000000003</v>
      </c>
      <c r="AF243">
        <f t="shared" si="18"/>
        <v>36</v>
      </c>
      <c r="AG243">
        <f t="shared" si="19"/>
        <v>37.74</v>
      </c>
      <c r="AH243">
        <f t="shared" si="20"/>
        <v>36</v>
      </c>
      <c r="AI243">
        <f t="shared" si="21"/>
        <v>9.5299999999999994</v>
      </c>
      <c r="AJ243">
        <f t="shared" si="22"/>
        <v>36</v>
      </c>
      <c r="AK243">
        <f t="shared" si="23"/>
        <v>34293.120000000003</v>
      </c>
    </row>
    <row r="244" spans="27:37" x14ac:dyDescent="0.25">
      <c r="AA244">
        <f>SUBTOTAL(103,Healthcare!A244)</f>
        <v>1</v>
      </c>
      <c r="AB244">
        <f>IF($AA244=1,Healthcare!Q244,NA())</f>
        <v>27</v>
      </c>
      <c r="AC244">
        <f>IF($AA244=1,Healthcare!C244,NA())</f>
        <v>48.75</v>
      </c>
      <c r="AD244">
        <f>IF($AA244=1,Healthcare!D244,NA())</f>
        <v>4.6399999999999997</v>
      </c>
      <c r="AE244">
        <f>IF($AA244=1,Healthcare!M244,NA())</f>
        <v>34289.43</v>
      </c>
      <c r="AF244">
        <f t="shared" si="18"/>
        <v>27</v>
      </c>
      <c r="AG244">
        <f t="shared" si="19"/>
        <v>48.75</v>
      </c>
      <c r="AH244">
        <f t="shared" si="20"/>
        <v>27</v>
      </c>
      <c r="AI244">
        <f t="shared" si="21"/>
        <v>4.6399999999999997</v>
      </c>
      <c r="AJ244">
        <f t="shared" si="22"/>
        <v>27</v>
      </c>
      <c r="AK244">
        <f t="shared" si="23"/>
        <v>34289.43</v>
      </c>
    </row>
    <row r="245" spans="27:37" x14ac:dyDescent="0.25">
      <c r="AA245">
        <f>SUBTOTAL(103,Healthcare!A245)</f>
        <v>1</v>
      </c>
      <c r="AB245">
        <f>IF($AA245=1,Healthcare!Q245,NA())</f>
        <v>24</v>
      </c>
      <c r="AC245">
        <f>IF($AA245=1,Healthcare!C245,NA())</f>
        <v>31.065000000000001</v>
      </c>
      <c r="AD245">
        <f>IF($AA245=1,Healthcare!D245,NA())</f>
        <v>5.05</v>
      </c>
      <c r="AE245">
        <f>IF($AA245=1,Healthcare!M245,NA())</f>
        <v>34254.050000000003</v>
      </c>
      <c r="AF245">
        <f t="shared" si="18"/>
        <v>24</v>
      </c>
      <c r="AG245">
        <f t="shared" si="19"/>
        <v>31.065000000000001</v>
      </c>
      <c r="AH245">
        <f t="shared" si="20"/>
        <v>24</v>
      </c>
      <c r="AI245">
        <f t="shared" si="21"/>
        <v>5.05</v>
      </c>
      <c r="AJ245">
        <f t="shared" si="22"/>
        <v>24</v>
      </c>
      <c r="AK245">
        <f t="shared" si="23"/>
        <v>34254.050000000003</v>
      </c>
    </row>
    <row r="246" spans="27:37" x14ac:dyDescent="0.25">
      <c r="AA246">
        <f>SUBTOTAL(103,Healthcare!A246)</f>
        <v>1</v>
      </c>
      <c r="AB246">
        <f>IF($AA246=1,Healthcare!Q246,NA())</f>
        <v>60</v>
      </c>
      <c r="AC246">
        <f>IF($AA246=1,Healthcare!C246,NA())</f>
        <v>23.55</v>
      </c>
      <c r="AD246">
        <f>IF($AA246=1,Healthcare!D246,NA())</f>
        <v>10.38</v>
      </c>
      <c r="AE246">
        <f>IF($AA246=1,Healthcare!M246,NA())</f>
        <v>34218.019999999997</v>
      </c>
      <c r="AF246">
        <f t="shared" si="18"/>
        <v>60</v>
      </c>
      <c r="AG246">
        <f t="shared" si="19"/>
        <v>23.55</v>
      </c>
      <c r="AH246">
        <f t="shared" si="20"/>
        <v>60</v>
      </c>
      <c r="AI246">
        <f t="shared" si="21"/>
        <v>10.38</v>
      </c>
      <c r="AJ246">
        <f t="shared" si="22"/>
        <v>60</v>
      </c>
      <c r="AK246">
        <f t="shared" si="23"/>
        <v>34218.019999999997</v>
      </c>
    </row>
    <row r="247" spans="27:37" x14ac:dyDescent="0.25">
      <c r="AA247">
        <f>SUBTOTAL(103,Healthcare!A247)</f>
        <v>1</v>
      </c>
      <c r="AB247">
        <f>IF($AA247=1,Healthcare!Q247,NA())</f>
        <v>47</v>
      </c>
      <c r="AC247">
        <f>IF($AA247=1,Healthcare!C247,NA())</f>
        <v>30.18</v>
      </c>
      <c r="AD247">
        <f>IF($AA247=1,Healthcare!D247,NA())</f>
        <v>8.31</v>
      </c>
      <c r="AE247">
        <f>IF($AA247=1,Healthcare!M247,NA())</f>
        <v>34210.33</v>
      </c>
      <c r="AF247">
        <f t="shared" si="18"/>
        <v>47</v>
      </c>
      <c r="AG247">
        <f t="shared" si="19"/>
        <v>30.18</v>
      </c>
      <c r="AH247">
        <f t="shared" si="20"/>
        <v>47</v>
      </c>
      <c r="AI247">
        <f t="shared" si="21"/>
        <v>8.31</v>
      </c>
      <c r="AJ247">
        <f t="shared" si="22"/>
        <v>47</v>
      </c>
      <c r="AK247">
        <f t="shared" si="23"/>
        <v>34210.33</v>
      </c>
    </row>
    <row r="248" spans="27:37" x14ac:dyDescent="0.25">
      <c r="AA248">
        <f>SUBTOTAL(103,Healthcare!A248)</f>
        <v>1</v>
      </c>
      <c r="AB248">
        <f>IF($AA248=1,Healthcare!Q248,NA())</f>
        <v>51</v>
      </c>
      <c r="AC248">
        <f>IF($AA248=1,Healthcare!C248,NA())</f>
        <v>29.94</v>
      </c>
      <c r="AD248">
        <f>IF($AA248=1,Healthcare!D248,NA())</f>
        <v>7.59</v>
      </c>
      <c r="AE248">
        <f>IF($AA248=1,Healthcare!M248,NA())</f>
        <v>34205.07</v>
      </c>
      <c r="AF248">
        <f t="shared" si="18"/>
        <v>51</v>
      </c>
      <c r="AG248">
        <f t="shared" si="19"/>
        <v>29.94</v>
      </c>
      <c r="AH248">
        <f t="shared" si="20"/>
        <v>51</v>
      </c>
      <c r="AI248">
        <f t="shared" si="21"/>
        <v>7.59</v>
      </c>
      <c r="AJ248">
        <f t="shared" si="22"/>
        <v>51</v>
      </c>
      <c r="AK248">
        <f t="shared" si="23"/>
        <v>34205.07</v>
      </c>
    </row>
    <row r="249" spans="27:37" x14ac:dyDescent="0.25">
      <c r="AA249">
        <f>SUBTOTAL(103,Healthcare!A249)</f>
        <v>1</v>
      </c>
      <c r="AB249">
        <f>IF($AA249=1,Healthcare!Q249,NA())</f>
        <v>23</v>
      </c>
      <c r="AC249">
        <f>IF($AA249=1,Healthcare!C249,NA())</f>
        <v>31.4</v>
      </c>
      <c r="AD249">
        <f>IF($AA249=1,Healthcare!D249,NA())</f>
        <v>5.49</v>
      </c>
      <c r="AE249">
        <f>IF($AA249=1,Healthcare!M249,NA())</f>
        <v>34166.269999999997</v>
      </c>
      <c r="AF249">
        <f t="shared" si="18"/>
        <v>23</v>
      </c>
      <c r="AG249">
        <f t="shared" si="19"/>
        <v>31.4</v>
      </c>
      <c r="AH249">
        <f t="shared" si="20"/>
        <v>23</v>
      </c>
      <c r="AI249">
        <f t="shared" si="21"/>
        <v>5.49</v>
      </c>
      <c r="AJ249">
        <f t="shared" si="22"/>
        <v>23</v>
      </c>
      <c r="AK249">
        <f t="shared" si="23"/>
        <v>34166.269999999997</v>
      </c>
    </row>
    <row r="250" spans="27:37" x14ac:dyDescent="0.25">
      <c r="AA250">
        <f>SUBTOTAL(103,Healthcare!A250)</f>
        <v>1</v>
      </c>
      <c r="AB250">
        <f>IF($AA250=1,Healthcare!Q250,NA())</f>
        <v>20</v>
      </c>
      <c r="AC250">
        <f>IF($AA250=1,Healthcare!C250,NA())</f>
        <v>53.06</v>
      </c>
      <c r="AD250">
        <f>IF($AA250=1,Healthcare!D250,NA())</f>
        <v>11.68</v>
      </c>
      <c r="AE250">
        <f>IF($AA250=1,Healthcare!M250,NA())</f>
        <v>34084.68</v>
      </c>
      <c r="AF250">
        <f t="shared" si="18"/>
        <v>20</v>
      </c>
      <c r="AG250">
        <f t="shared" si="19"/>
        <v>53.06</v>
      </c>
      <c r="AH250">
        <f t="shared" si="20"/>
        <v>20</v>
      </c>
      <c r="AI250">
        <f t="shared" si="21"/>
        <v>11.68</v>
      </c>
      <c r="AJ250">
        <f t="shared" si="22"/>
        <v>20</v>
      </c>
      <c r="AK250">
        <f t="shared" si="23"/>
        <v>34084.68</v>
      </c>
    </row>
    <row r="251" spans="27:37" x14ac:dyDescent="0.25">
      <c r="AA251">
        <f>SUBTOTAL(103,Healthcare!A251)</f>
        <v>1</v>
      </c>
      <c r="AB251">
        <f>IF($AA251=1,Healthcare!Q251,NA())</f>
        <v>50</v>
      </c>
      <c r="AC251">
        <f>IF($AA251=1,Healthcare!C251,NA())</f>
        <v>30.25</v>
      </c>
      <c r="AD251">
        <f>IF($AA251=1,Healthcare!D251,NA())</f>
        <v>4.1900000000000004</v>
      </c>
      <c r="AE251">
        <f>IF($AA251=1,Healthcare!M251,NA())</f>
        <v>34053.360000000001</v>
      </c>
      <c r="AF251">
        <f t="shared" si="18"/>
        <v>50</v>
      </c>
      <c r="AG251">
        <f t="shared" si="19"/>
        <v>30.25</v>
      </c>
      <c r="AH251">
        <f t="shared" si="20"/>
        <v>50</v>
      </c>
      <c r="AI251">
        <f t="shared" si="21"/>
        <v>4.1900000000000004</v>
      </c>
      <c r="AJ251">
        <f t="shared" si="22"/>
        <v>50</v>
      </c>
      <c r="AK251">
        <f t="shared" si="23"/>
        <v>34053.360000000001</v>
      </c>
    </row>
    <row r="252" spans="27:37" x14ac:dyDescent="0.25">
      <c r="AA252">
        <f>SUBTOTAL(103,Healthcare!A252)</f>
        <v>1</v>
      </c>
      <c r="AB252">
        <f>IF($AA252=1,Healthcare!Q252,NA())</f>
        <v>28</v>
      </c>
      <c r="AC252">
        <f>IF($AA252=1,Healthcare!C252,NA())</f>
        <v>46.68</v>
      </c>
      <c r="AD252">
        <f>IF($AA252=1,Healthcare!D252,NA())</f>
        <v>4.01</v>
      </c>
      <c r="AE252">
        <f>IF($AA252=1,Healthcare!M252,NA())</f>
        <v>33975.47</v>
      </c>
      <c r="AF252">
        <f t="shared" si="18"/>
        <v>28</v>
      </c>
      <c r="AG252">
        <f t="shared" si="19"/>
        <v>46.68</v>
      </c>
      <c r="AH252">
        <f t="shared" si="20"/>
        <v>28</v>
      </c>
      <c r="AI252">
        <f t="shared" si="21"/>
        <v>4.01</v>
      </c>
      <c r="AJ252">
        <f t="shared" si="22"/>
        <v>28</v>
      </c>
      <c r="AK252">
        <f t="shared" si="23"/>
        <v>33975.47</v>
      </c>
    </row>
    <row r="253" spans="27:37" x14ac:dyDescent="0.25">
      <c r="AA253">
        <f>SUBTOTAL(103,Healthcare!A253)</f>
        <v>1</v>
      </c>
      <c r="AB253">
        <f>IF($AA253=1,Healthcare!Q253,NA())</f>
        <v>22</v>
      </c>
      <c r="AC253">
        <f>IF($AA253=1,Healthcare!C253,NA())</f>
        <v>30.4</v>
      </c>
      <c r="AD253">
        <f>IF($AA253=1,Healthcare!D253,NA())</f>
        <v>5.91</v>
      </c>
      <c r="AE253">
        <f>IF($AA253=1,Healthcare!M253,NA())</f>
        <v>33907.550000000003</v>
      </c>
      <c r="AF253">
        <f t="shared" si="18"/>
        <v>22</v>
      </c>
      <c r="AG253">
        <f t="shared" si="19"/>
        <v>30.4</v>
      </c>
      <c r="AH253">
        <f t="shared" si="20"/>
        <v>22</v>
      </c>
      <c r="AI253">
        <f t="shared" si="21"/>
        <v>5.91</v>
      </c>
      <c r="AJ253">
        <f t="shared" si="22"/>
        <v>22</v>
      </c>
      <c r="AK253">
        <f t="shared" si="23"/>
        <v>33907.550000000003</v>
      </c>
    </row>
    <row r="254" spans="27:37" x14ac:dyDescent="0.25">
      <c r="AA254">
        <f>SUBTOTAL(103,Healthcare!A254)</f>
        <v>1</v>
      </c>
      <c r="AB254">
        <f>IF($AA254=1,Healthcare!Q254,NA())</f>
        <v>25</v>
      </c>
      <c r="AC254">
        <f>IF($AA254=1,Healthcare!C254,NA())</f>
        <v>30.2</v>
      </c>
      <c r="AD254">
        <f>IF($AA254=1,Healthcare!D254,NA())</f>
        <v>4.47</v>
      </c>
      <c r="AE254">
        <f>IF($AA254=1,Healthcare!M254,NA())</f>
        <v>33900.65</v>
      </c>
      <c r="AF254">
        <f t="shared" si="18"/>
        <v>25</v>
      </c>
      <c r="AG254">
        <f t="shared" si="19"/>
        <v>30.2</v>
      </c>
      <c r="AH254">
        <f t="shared" si="20"/>
        <v>25</v>
      </c>
      <c r="AI254">
        <f t="shared" si="21"/>
        <v>4.47</v>
      </c>
      <c r="AJ254">
        <f t="shared" si="22"/>
        <v>25</v>
      </c>
      <c r="AK254">
        <f t="shared" si="23"/>
        <v>33900.65</v>
      </c>
    </row>
    <row r="255" spans="27:37" x14ac:dyDescent="0.25">
      <c r="AA255">
        <f>SUBTOTAL(103,Healthcare!A255)</f>
        <v>1</v>
      </c>
      <c r="AB255">
        <f>IF($AA255=1,Healthcare!Q255,NA())</f>
        <v>22</v>
      </c>
      <c r="AC255">
        <f>IF($AA255=1,Healthcare!C255,NA())</f>
        <v>51.18</v>
      </c>
      <c r="AD255">
        <f>IF($AA255=1,Healthcare!D255,NA())</f>
        <v>4.5599999999999996</v>
      </c>
      <c r="AE255">
        <f>IF($AA255=1,Healthcare!M255,NA())</f>
        <v>33829.39</v>
      </c>
      <c r="AF255">
        <f t="shared" si="18"/>
        <v>22</v>
      </c>
      <c r="AG255">
        <f t="shared" si="19"/>
        <v>51.18</v>
      </c>
      <c r="AH255">
        <f t="shared" si="20"/>
        <v>22</v>
      </c>
      <c r="AI255">
        <f t="shared" si="21"/>
        <v>4.5599999999999996</v>
      </c>
      <c r="AJ255">
        <f t="shared" si="22"/>
        <v>22</v>
      </c>
      <c r="AK255">
        <f t="shared" si="23"/>
        <v>33829.39</v>
      </c>
    </row>
    <row r="256" spans="27:37" x14ac:dyDescent="0.25">
      <c r="AA256">
        <f>SUBTOTAL(103,Healthcare!A256)</f>
        <v>1</v>
      </c>
      <c r="AB256">
        <f>IF($AA256=1,Healthcare!Q256,NA())</f>
        <v>60</v>
      </c>
      <c r="AC256">
        <f>IF($AA256=1,Healthcare!C256,NA())</f>
        <v>22.18</v>
      </c>
      <c r="AD256">
        <f>IF($AA256=1,Healthcare!D256,NA())</f>
        <v>9.9</v>
      </c>
      <c r="AE256">
        <f>IF($AA256=1,Healthcare!M256,NA())</f>
        <v>33753.32</v>
      </c>
      <c r="AF256">
        <f t="shared" si="18"/>
        <v>60</v>
      </c>
      <c r="AG256">
        <f t="shared" si="19"/>
        <v>22.18</v>
      </c>
      <c r="AH256">
        <f t="shared" si="20"/>
        <v>60</v>
      </c>
      <c r="AI256">
        <f t="shared" si="21"/>
        <v>9.9</v>
      </c>
      <c r="AJ256">
        <f t="shared" si="22"/>
        <v>60</v>
      </c>
      <c r="AK256">
        <f t="shared" si="23"/>
        <v>33753.32</v>
      </c>
    </row>
    <row r="257" spans="27:37" x14ac:dyDescent="0.25">
      <c r="AA257">
        <f>SUBTOTAL(103,Healthcare!A257)</f>
        <v>1</v>
      </c>
      <c r="AB257">
        <f>IF($AA257=1,Healthcare!Q257,NA())</f>
        <v>19</v>
      </c>
      <c r="AC257">
        <f>IF($AA257=1,Healthcare!C257,NA())</f>
        <v>31.92</v>
      </c>
      <c r="AD257">
        <f>IF($AA257=1,Healthcare!D257,NA())</f>
        <v>5.1100000000000003</v>
      </c>
      <c r="AE257">
        <f>IF($AA257=1,Healthcare!M257,NA())</f>
        <v>33750.29</v>
      </c>
      <c r="AF257">
        <f t="shared" si="18"/>
        <v>19</v>
      </c>
      <c r="AG257">
        <f t="shared" si="19"/>
        <v>31.92</v>
      </c>
      <c r="AH257">
        <f t="shared" si="20"/>
        <v>19</v>
      </c>
      <c r="AI257">
        <f t="shared" si="21"/>
        <v>5.1100000000000003</v>
      </c>
      <c r="AJ257">
        <f t="shared" si="22"/>
        <v>19</v>
      </c>
      <c r="AK257">
        <f t="shared" si="23"/>
        <v>33750.29</v>
      </c>
    </row>
    <row r="258" spans="27:37" x14ac:dyDescent="0.25">
      <c r="AA258">
        <f>SUBTOTAL(103,Healthcare!A258)</f>
        <v>1</v>
      </c>
      <c r="AB258">
        <f>IF($AA258=1,Healthcare!Q258,NA())</f>
        <v>18</v>
      </c>
      <c r="AC258">
        <f>IF($AA258=1,Healthcare!C258,NA())</f>
        <v>31.73</v>
      </c>
      <c r="AD258">
        <f>IF($AA258=1,Healthcare!D258,NA())</f>
        <v>5.73</v>
      </c>
      <c r="AE258">
        <f>IF($AA258=1,Healthcare!M258,NA())</f>
        <v>33732.69</v>
      </c>
      <c r="AF258">
        <f t="shared" si="18"/>
        <v>18</v>
      </c>
      <c r="AG258">
        <f t="shared" si="19"/>
        <v>31.73</v>
      </c>
      <c r="AH258">
        <f t="shared" si="20"/>
        <v>18</v>
      </c>
      <c r="AI258">
        <f t="shared" si="21"/>
        <v>5.73</v>
      </c>
      <c r="AJ258">
        <f t="shared" si="22"/>
        <v>18</v>
      </c>
      <c r="AK258">
        <f t="shared" si="23"/>
        <v>33732.69</v>
      </c>
    </row>
    <row r="259" spans="27:37" x14ac:dyDescent="0.25">
      <c r="AA259">
        <f>SUBTOTAL(103,Healthcare!A259)</f>
        <v>1</v>
      </c>
      <c r="AB259">
        <f>IF($AA259=1,Healthcare!Q259,NA())</f>
        <v>29</v>
      </c>
      <c r="AC259">
        <f>IF($AA259=1,Healthcare!C259,NA())</f>
        <v>45.52</v>
      </c>
      <c r="AD259">
        <f>IF($AA259=1,Healthcare!D259,NA())</f>
        <v>6.04</v>
      </c>
      <c r="AE259">
        <f>IF($AA259=1,Healthcare!M259,NA())</f>
        <v>33707.550000000003</v>
      </c>
      <c r="AF259">
        <f t="shared" ref="AF259:AF322" si="24">AB259</f>
        <v>29</v>
      </c>
      <c r="AG259">
        <f t="shared" ref="AG259:AG322" si="25">AC259</f>
        <v>45.52</v>
      </c>
      <c r="AH259">
        <f t="shared" ref="AH259:AH322" si="26">AB259</f>
        <v>29</v>
      </c>
      <c r="AI259">
        <f t="shared" ref="AI259:AI322" si="27">AD259</f>
        <v>6.04</v>
      </c>
      <c r="AJ259">
        <f t="shared" ref="AJ259:AJ322" si="28">AB259</f>
        <v>29</v>
      </c>
      <c r="AK259">
        <f t="shared" ref="AK259:AK322" si="29">AE259</f>
        <v>33707.550000000003</v>
      </c>
    </row>
    <row r="260" spans="27:37" x14ac:dyDescent="0.25">
      <c r="AA260">
        <f>SUBTOTAL(103,Healthcare!A260)</f>
        <v>1</v>
      </c>
      <c r="AB260">
        <f>IF($AA260=1,Healthcare!Q260,NA())</f>
        <v>19</v>
      </c>
      <c r="AC260">
        <f>IF($AA260=1,Healthcare!C260,NA())</f>
        <v>52.81</v>
      </c>
      <c r="AD260">
        <f>IF($AA260=1,Healthcare!D260,NA())</f>
        <v>5.19</v>
      </c>
      <c r="AE260">
        <f>IF($AA260=1,Healthcare!M260,NA())</f>
        <v>33611.71</v>
      </c>
      <c r="AF260">
        <f t="shared" si="24"/>
        <v>19</v>
      </c>
      <c r="AG260">
        <f t="shared" si="25"/>
        <v>52.81</v>
      </c>
      <c r="AH260">
        <f t="shared" si="26"/>
        <v>19</v>
      </c>
      <c r="AI260">
        <f t="shared" si="27"/>
        <v>5.19</v>
      </c>
      <c r="AJ260">
        <f t="shared" si="28"/>
        <v>19</v>
      </c>
      <c r="AK260">
        <f t="shared" si="29"/>
        <v>33611.71</v>
      </c>
    </row>
    <row r="261" spans="27:37" x14ac:dyDescent="0.25">
      <c r="AA261">
        <f>SUBTOTAL(103,Healthcare!A261)</f>
        <v>1</v>
      </c>
      <c r="AB261">
        <f>IF($AA261=1,Healthcare!Q261,NA())</f>
        <v>38</v>
      </c>
      <c r="AC261">
        <f>IF($AA261=1,Healthcare!C261,NA())</f>
        <v>33.58</v>
      </c>
      <c r="AD261">
        <f>IF($AA261=1,Healthcare!D261,NA())</f>
        <v>5.56</v>
      </c>
      <c r="AE261">
        <f>IF($AA261=1,Healthcare!M261,NA())</f>
        <v>33527.1</v>
      </c>
      <c r="AF261">
        <f t="shared" si="24"/>
        <v>38</v>
      </c>
      <c r="AG261">
        <f t="shared" si="25"/>
        <v>33.58</v>
      </c>
      <c r="AH261">
        <f t="shared" si="26"/>
        <v>38</v>
      </c>
      <c r="AI261">
        <f t="shared" si="27"/>
        <v>5.56</v>
      </c>
      <c r="AJ261">
        <f t="shared" si="28"/>
        <v>38</v>
      </c>
      <c r="AK261">
        <f t="shared" si="29"/>
        <v>33527.1</v>
      </c>
    </row>
    <row r="262" spans="27:37" x14ac:dyDescent="0.25">
      <c r="AA262">
        <f>SUBTOTAL(103,Healthcare!A262)</f>
        <v>1</v>
      </c>
      <c r="AB262">
        <f>IF($AA262=1,Healthcare!Q262,NA())</f>
        <v>20</v>
      </c>
      <c r="AC262">
        <f>IF($AA262=1,Healthcare!C262,NA())</f>
        <v>30.684999999999999</v>
      </c>
      <c r="AD262">
        <f>IF($AA262=1,Healthcare!D262,NA())</f>
        <v>8.23</v>
      </c>
      <c r="AE262">
        <f>IF($AA262=1,Healthcare!M262,NA())</f>
        <v>33475.82</v>
      </c>
      <c r="AF262">
        <f t="shared" si="24"/>
        <v>20</v>
      </c>
      <c r="AG262">
        <f t="shared" si="25"/>
        <v>30.684999999999999</v>
      </c>
      <c r="AH262">
        <f t="shared" si="26"/>
        <v>20</v>
      </c>
      <c r="AI262">
        <f t="shared" si="27"/>
        <v>8.23</v>
      </c>
      <c r="AJ262">
        <f t="shared" si="28"/>
        <v>20</v>
      </c>
      <c r="AK262">
        <f t="shared" si="29"/>
        <v>33475.82</v>
      </c>
    </row>
    <row r="263" spans="27:37" x14ac:dyDescent="0.25">
      <c r="AA263">
        <f>SUBTOTAL(103,Healthcare!A263)</f>
        <v>1</v>
      </c>
      <c r="AB263">
        <f>IF($AA263=1,Healthcare!Q263,NA())</f>
        <v>52</v>
      </c>
      <c r="AC263">
        <f>IF($AA263=1,Healthcare!C263,NA())</f>
        <v>37.524999999999999</v>
      </c>
      <c r="AD263">
        <f>IF($AA263=1,Healthcare!D263,NA())</f>
        <v>9.0299999999999994</v>
      </c>
      <c r="AE263">
        <f>IF($AA263=1,Healthcare!M263,NA())</f>
        <v>33471.97</v>
      </c>
      <c r="AF263">
        <f t="shared" si="24"/>
        <v>52</v>
      </c>
      <c r="AG263">
        <f t="shared" si="25"/>
        <v>37.524999999999999</v>
      </c>
      <c r="AH263">
        <f t="shared" si="26"/>
        <v>52</v>
      </c>
      <c r="AI263">
        <f t="shared" si="27"/>
        <v>9.0299999999999994</v>
      </c>
      <c r="AJ263">
        <f t="shared" si="28"/>
        <v>52</v>
      </c>
      <c r="AK263">
        <f t="shared" si="29"/>
        <v>33471.97</v>
      </c>
    </row>
    <row r="264" spans="27:37" x14ac:dyDescent="0.25">
      <c r="AA264">
        <f>SUBTOTAL(103,Healthcare!A264)</f>
        <v>1</v>
      </c>
      <c r="AB264">
        <f>IF($AA264=1,Healthcare!Q264,NA())</f>
        <v>37</v>
      </c>
      <c r="AC264">
        <f>IF($AA264=1,Healthcare!C264,NA())</f>
        <v>34.5</v>
      </c>
      <c r="AD264">
        <f>IF($AA264=1,Healthcare!D264,NA())</f>
        <v>4.07</v>
      </c>
      <c r="AE264">
        <f>IF($AA264=1,Healthcare!M264,NA())</f>
        <v>33450.99</v>
      </c>
      <c r="AF264">
        <f t="shared" si="24"/>
        <v>37</v>
      </c>
      <c r="AG264">
        <f t="shared" si="25"/>
        <v>34.5</v>
      </c>
      <c r="AH264">
        <f t="shared" si="26"/>
        <v>37</v>
      </c>
      <c r="AI264">
        <f t="shared" si="27"/>
        <v>4.07</v>
      </c>
      <c r="AJ264">
        <f t="shared" si="28"/>
        <v>37</v>
      </c>
      <c r="AK264">
        <f t="shared" si="29"/>
        <v>33450.99</v>
      </c>
    </row>
    <row r="265" spans="27:37" x14ac:dyDescent="0.25">
      <c r="AA265">
        <f>SUBTOTAL(103,Healthcare!A265)</f>
        <v>1</v>
      </c>
      <c r="AB265">
        <f>IF($AA265=1,Healthcare!Q265,NA())</f>
        <v>50</v>
      </c>
      <c r="AC265">
        <f>IF($AA265=1,Healthcare!C265,NA())</f>
        <v>28.16</v>
      </c>
      <c r="AD265">
        <f>IF($AA265=1,Healthcare!D265,NA())</f>
        <v>5.77</v>
      </c>
      <c r="AE265">
        <f>IF($AA265=1,Healthcare!M265,NA())</f>
        <v>33344.449999999997</v>
      </c>
      <c r="AF265">
        <f t="shared" si="24"/>
        <v>50</v>
      </c>
      <c r="AG265">
        <f t="shared" si="25"/>
        <v>28.16</v>
      </c>
      <c r="AH265">
        <f t="shared" si="26"/>
        <v>50</v>
      </c>
      <c r="AI265">
        <f t="shared" si="27"/>
        <v>5.77</v>
      </c>
      <c r="AJ265">
        <f t="shared" si="28"/>
        <v>50</v>
      </c>
      <c r="AK265">
        <f t="shared" si="29"/>
        <v>33344.449999999997</v>
      </c>
    </row>
    <row r="266" spans="27:37" x14ac:dyDescent="0.25">
      <c r="AA266">
        <f>SUBTOTAL(103,Healthcare!A266)</f>
        <v>1</v>
      </c>
      <c r="AB266">
        <f>IF($AA266=1,Healthcare!Q266,NA())</f>
        <v>19</v>
      </c>
      <c r="AC266">
        <f>IF($AA266=1,Healthcare!C266,NA())</f>
        <v>30.02</v>
      </c>
      <c r="AD266">
        <f>IF($AA266=1,Healthcare!D266,NA())</f>
        <v>5.98</v>
      </c>
      <c r="AE266">
        <f>IF($AA266=1,Healthcare!M266,NA())</f>
        <v>33307.550000000003</v>
      </c>
      <c r="AF266">
        <f t="shared" si="24"/>
        <v>19</v>
      </c>
      <c r="AG266">
        <f t="shared" si="25"/>
        <v>30.02</v>
      </c>
      <c r="AH266">
        <f t="shared" si="26"/>
        <v>19</v>
      </c>
      <c r="AI266">
        <f t="shared" si="27"/>
        <v>5.98</v>
      </c>
      <c r="AJ266">
        <f t="shared" si="28"/>
        <v>19</v>
      </c>
      <c r="AK266">
        <f t="shared" si="29"/>
        <v>33307.550000000003</v>
      </c>
    </row>
    <row r="267" spans="27:37" x14ac:dyDescent="0.25">
      <c r="AA267">
        <f>SUBTOTAL(103,Healthcare!A267)</f>
        <v>1</v>
      </c>
      <c r="AB267">
        <f>IF($AA267=1,Healthcare!Q267,NA())</f>
        <v>32</v>
      </c>
      <c r="AC267">
        <f>IF($AA267=1,Healthcare!C267,NA())</f>
        <v>37.82</v>
      </c>
      <c r="AD267">
        <f>IF($AA267=1,Healthcare!D267,NA())</f>
        <v>6.01</v>
      </c>
      <c r="AE267">
        <f>IF($AA267=1,Healthcare!M267,NA())</f>
        <v>33292.83</v>
      </c>
      <c r="AF267">
        <f t="shared" si="24"/>
        <v>32</v>
      </c>
      <c r="AG267">
        <f t="shared" si="25"/>
        <v>37.82</v>
      </c>
      <c r="AH267">
        <f t="shared" si="26"/>
        <v>32</v>
      </c>
      <c r="AI267">
        <f t="shared" si="27"/>
        <v>6.01</v>
      </c>
      <c r="AJ267">
        <f t="shared" si="28"/>
        <v>32</v>
      </c>
      <c r="AK267">
        <f t="shared" si="29"/>
        <v>33292.83</v>
      </c>
    </row>
    <row r="268" spans="27:37" x14ac:dyDescent="0.25">
      <c r="AA268">
        <f>SUBTOTAL(103,Healthcare!A268)</f>
        <v>1</v>
      </c>
      <c r="AB268">
        <f>IF($AA268=1,Healthcare!Q268,NA())</f>
        <v>37</v>
      </c>
      <c r="AC268">
        <f>IF($AA268=1,Healthcare!C268,NA())</f>
        <v>33.14</v>
      </c>
      <c r="AD268">
        <f>IF($AA268=1,Healthcare!D268,NA())</f>
        <v>5.67</v>
      </c>
      <c r="AE268">
        <f>IF($AA268=1,Healthcare!M268,NA())</f>
        <v>33121</v>
      </c>
      <c r="AF268">
        <f t="shared" si="24"/>
        <v>37</v>
      </c>
      <c r="AG268">
        <f t="shared" si="25"/>
        <v>33.14</v>
      </c>
      <c r="AH268">
        <f t="shared" si="26"/>
        <v>37</v>
      </c>
      <c r="AI268">
        <f t="shared" si="27"/>
        <v>5.67</v>
      </c>
      <c r="AJ268">
        <f t="shared" si="28"/>
        <v>37</v>
      </c>
      <c r="AK268">
        <f t="shared" si="29"/>
        <v>33121</v>
      </c>
    </row>
    <row r="269" spans="27:37" x14ac:dyDescent="0.25">
      <c r="AA269">
        <f>SUBTOTAL(103,Healthcare!A269)</f>
        <v>1</v>
      </c>
      <c r="AB269">
        <f>IF($AA269=1,Healthcare!Q269,NA())</f>
        <v>53</v>
      </c>
      <c r="AC269">
        <f>IF($AA269=1,Healthcare!C269,NA())</f>
        <v>25.14</v>
      </c>
      <c r="AD269">
        <f>IF($AA269=1,Healthcare!D269,NA())</f>
        <v>6.02</v>
      </c>
      <c r="AE269">
        <f>IF($AA269=1,Healthcare!M269,NA())</f>
        <v>33090.660000000003</v>
      </c>
      <c r="AF269">
        <f t="shared" si="24"/>
        <v>53</v>
      </c>
      <c r="AG269">
        <f t="shared" si="25"/>
        <v>25.14</v>
      </c>
      <c r="AH269">
        <f t="shared" si="26"/>
        <v>53</v>
      </c>
      <c r="AI269">
        <f t="shared" si="27"/>
        <v>6.02</v>
      </c>
      <c r="AJ269">
        <f t="shared" si="28"/>
        <v>53</v>
      </c>
      <c r="AK269">
        <f t="shared" si="29"/>
        <v>33090.660000000003</v>
      </c>
    </row>
    <row r="270" spans="27:37" x14ac:dyDescent="0.25">
      <c r="AA270">
        <f>SUBTOTAL(103,Healthcare!A270)</f>
        <v>1</v>
      </c>
      <c r="AB270">
        <f>IF($AA270=1,Healthcare!Q270,NA())</f>
        <v>60</v>
      </c>
      <c r="AC270">
        <f>IF($AA270=1,Healthcare!C270,NA())</f>
        <v>20.18</v>
      </c>
      <c r="AD270">
        <f>IF($AA270=1,Healthcare!D270,NA())</f>
        <v>11.19</v>
      </c>
      <c r="AE270">
        <f>IF($AA270=1,Healthcare!M270,NA())</f>
        <v>33074.94</v>
      </c>
      <c r="AF270">
        <f t="shared" si="24"/>
        <v>60</v>
      </c>
      <c r="AG270">
        <f t="shared" si="25"/>
        <v>20.18</v>
      </c>
      <c r="AH270">
        <f t="shared" si="26"/>
        <v>60</v>
      </c>
      <c r="AI270">
        <f t="shared" si="27"/>
        <v>11.19</v>
      </c>
      <c r="AJ270">
        <f t="shared" si="28"/>
        <v>60</v>
      </c>
      <c r="AK270">
        <f t="shared" si="29"/>
        <v>33074.94</v>
      </c>
    </row>
    <row r="271" spans="27:37" x14ac:dyDescent="0.25">
      <c r="AA271">
        <f>SUBTOTAL(103,Healthcare!A271)</f>
        <v>1</v>
      </c>
      <c r="AB271">
        <f>IF($AA271=1,Healthcare!Q271,NA())</f>
        <v>28</v>
      </c>
      <c r="AC271">
        <f>IF($AA271=1,Healthcare!C271,NA())</f>
        <v>44.36</v>
      </c>
      <c r="AD271">
        <f>IF($AA271=1,Healthcare!D271,NA())</f>
        <v>5.1100000000000003</v>
      </c>
      <c r="AE271">
        <f>IF($AA271=1,Healthcare!M271,NA())</f>
        <v>33057.230000000003</v>
      </c>
      <c r="AF271">
        <f t="shared" si="24"/>
        <v>28</v>
      </c>
      <c r="AG271">
        <f t="shared" si="25"/>
        <v>44.36</v>
      </c>
      <c r="AH271">
        <f t="shared" si="26"/>
        <v>28</v>
      </c>
      <c r="AI271">
        <f t="shared" si="27"/>
        <v>5.1100000000000003</v>
      </c>
      <c r="AJ271">
        <f t="shared" si="28"/>
        <v>28</v>
      </c>
      <c r="AK271">
        <f t="shared" si="29"/>
        <v>33057.230000000003</v>
      </c>
    </row>
    <row r="272" spans="27:37" x14ac:dyDescent="0.25">
      <c r="AA272">
        <f>SUBTOTAL(103,Healthcare!A272)</f>
        <v>1</v>
      </c>
      <c r="AB272">
        <f>IF($AA272=1,Healthcare!Q272,NA())</f>
        <v>55</v>
      </c>
      <c r="AC272">
        <f>IF($AA272=1,Healthcare!C272,NA())</f>
        <v>23.82</v>
      </c>
      <c r="AD272">
        <f>IF($AA272=1,Healthcare!D272,NA())</f>
        <v>10.85</v>
      </c>
      <c r="AE272">
        <f>IF($AA272=1,Healthcare!M272,NA())</f>
        <v>33025.32</v>
      </c>
      <c r="AF272">
        <f t="shared" si="24"/>
        <v>55</v>
      </c>
      <c r="AG272">
        <f t="shared" si="25"/>
        <v>23.82</v>
      </c>
      <c r="AH272">
        <f t="shared" si="26"/>
        <v>55</v>
      </c>
      <c r="AI272">
        <f t="shared" si="27"/>
        <v>10.85</v>
      </c>
      <c r="AJ272">
        <f t="shared" si="28"/>
        <v>55</v>
      </c>
      <c r="AK272">
        <f t="shared" si="29"/>
        <v>33025.32</v>
      </c>
    </row>
    <row r="273" spans="27:37" x14ac:dyDescent="0.25">
      <c r="AA273">
        <f>SUBTOTAL(103,Healthcare!A273)</f>
        <v>1</v>
      </c>
      <c r="AB273">
        <f>IF($AA273=1,Healthcare!Q273,NA())</f>
        <v>27</v>
      </c>
      <c r="AC273">
        <f>IF($AA273=1,Healthcare!C273,NA())</f>
        <v>45</v>
      </c>
      <c r="AD273">
        <f>IF($AA273=1,Healthcare!D273,NA())</f>
        <v>5.24</v>
      </c>
      <c r="AE273">
        <f>IF($AA273=1,Healthcare!M273,NA())</f>
        <v>33017.46</v>
      </c>
      <c r="AF273">
        <f t="shared" si="24"/>
        <v>27</v>
      </c>
      <c r="AG273">
        <f t="shared" si="25"/>
        <v>45</v>
      </c>
      <c r="AH273">
        <f t="shared" si="26"/>
        <v>27</v>
      </c>
      <c r="AI273">
        <f t="shared" si="27"/>
        <v>5.24</v>
      </c>
      <c r="AJ273">
        <f t="shared" si="28"/>
        <v>27</v>
      </c>
      <c r="AK273">
        <f t="shared" si="29"/>
        <v>33017.46</v>
      </c>
    </row>
    <row r="274" spans="27:37" x14ac:dyDescent="0.25">
      <c r="AA274">
        <f>SUBTOTAL(103,Healthcare!A274)</f>
        <v>1</v>
      </c>
      <c r="AB274">
        <f>IF($AA274=1,Healthcare!Q274,NA())</f>
        <v>51</v>
      </c>
      <c r="AC274">
        <f>IF($AA274=1,Healthcare!C274,NA())</f>
        <v>26.62</v>
      </c>
      <c r="AD274">
        <f>IF($AA274=1,Healthcare!D274,NA())</f>
        <v>10.08</v>
      </c>
      <c r="AE274">
        <f>IF($AA274=1,Healthcare!M274,NA())</f>
        <v>32947.629999999997</v>
      </c>
      <c r="AF274">
        <f t="shared" si="24"/>
        <v>51</v>
      </c>
      <c r="AG274">
        <f t="shared" si="25"/>
        <v>26.62</v>
      </c>
      <c r="AH274">
        <f t="shared" si="26"/>
        <v>51</v>
      </c>
      <c r="AI274">
        <f t="shared" si="27"/>
        <v>10.08</v>
      </c>
      <c r="AJ274">
        <f t="shared" si="28"/>
        <v>51</v>
      </c>
      <c r="AK274">
        <f t="shared" si="29"/>
        <v>32947.629999999997</v>
      </c>
    </row>
    <row r="275" spans="27:37" x14ac:dyDescent="0.25">
      <c r="AA275">
        <f>SUBTOTAL(103,Healthcare!A275)</f>
        <v>1</v>
      </c>
      <c r="AB275">
        <f>IF($AA275=1,Healthcare!Q275,NA())</f>
        <v>41</v>
      </c>
      <c r="AC275">
        <f>IF($AA275=1,Healthcare!C275,NA())</f>
        <v>32.67</v>
      </c>
      <c r="AD275">
        <f>IF($AA275=1,Healthcare!D275,NA())</f>
        <v>10.97</v>
      </c>
      <c r="AE275">
        <f>IF($AA275=1,Healthcare!M275,NA())</f>
        <v>32906.69</v>
      </c>
      <c r="AF275">
        <f t="shared" si="24"/>
        <v>41</v>
      </c>
      <c r="AG275">
        <f t="shared" si="25"/>
        <v>32.67</v>
      </c>
      <c r="AH275">
        <f t="shared" si="26"/>
        <v>41</v>
      </c>
      <c r="AI275">
        <f t="shared" si="27"/>
        <v>10.97</v>
      </c>
      <c r="AJ275">
        <f t="shared" si="28"/>
        <v>41</v>
      </c>
      <c r="AK275">
        <f t="shared" si="29"/>
        <v>32906.69</v>
      </c>
    </row>
    <row r="276" spans="27:37" x14ac:dyDescent="0.25">
      <c r="AA276">
        <f>SUBTOTAL(103,Healthcare!A276)</f>
        <v>1</v>
      </c>
      <c r="AB276">
        <f>IF($AA276=1,Healthcare!Q276,NA())</f>
        <v>27</v>
      </c>
      <c r="AC276">
        <f>IF($AA276=1,Healthcare!C276,NA())</f>
        <v>44.44</v>
      </c>
      <c r="AD276">
        <f>IF($AA276=1,Healthcare!D276,NA())</f>
        <v>4.9000000000000004</v>
      </c>
      <c r="AE276">
        <f>IF($AA276=1,Healthcare!M276,NA())</f>
        <v>32827.51</v>
      </c>
      <c r="AF276">
        <f t="shared" si="24"/>
        <v>27</v>
      </c>
      <c r="AG276">
        <f t="shared" si="25"/>
        <v>44.44</v>
      </c>
      <c r="AH276">
        <f t="shared" si="26"/>
        <v>27</v>
      </c>
      <c r="AI276">
        <f t="shared" si="27"/>
        <v>4.9000000000000004</v>
      </c>
      <c r="AJ276">
        <f t="shared" si="28"/>
        <v>27</v>
      </c>
      <c r="AK276">
        <f t="shared" si="29"/>
        <v>32827.51</v>
      </c>
    </row>
    <row r="277" spans="27:37" x14ac:dyDescent="0.25">
      <c r="AA277">
        <f>SUBTOTAL(103,Healthcare!A277)</f>
        <v>1</v>
      </c>
      <c r="AB277">
        <f>IF($AA277=1,Healthcare!Q277,NA())</f>
        <v>42</v>
      </c>
      <c r="AC277">
        <f>IF($AA277=1,Healthcare!C277,NA())</f>
        <v>28.31</v>
      </c>
      <c r="AD277">
        <f>IF($AA277=1,Healthcare!D277,NA())</f>
        <v>5.33</v>
      </c>
      <c r="AE277">
        <f>IF($AA277=1,Healthcare!M277,NA())</f>
        <v>32787.46</v>
      </c>
      <c r="AF277">
        <f t="shared" si="24"/>
        <v>42</v>
      </c>
      <c r="AG277">
        <f t="shared" si="25"/>
        <v>28.31</v>
      </c>
      <c r="AH277">
        <f t="shared" si="26"/>
        <v>42</v>
      </c>
      <c r="AI277">
        <f t="shared" si="27"/>
        <v>5.33</v>
      </c>
      <c r="AJ277">
        <f t="shared" si="28"/>
        <v>42</v>
      </c>
      <c r="AK277">
        <f t="shared" si="29"/>
        <v>32787.46</v>
      </c>
    </row>
    <row r="278" spans="27:37" x14ac:dyDescent="0.25">
      <c r="AA278">
        <f>SUBTOTAL(103,Healthcare!A278)</f>
        <v>1</v>
      </c>
      <c r="AB278">
        <f>IF($AA278=1,Healthcare!Q278,NA())</f>
        <v>50</v>
      </c>
      <c r="AC278">
        <f>IF($AA278=1,Healthcare!C278,NA())</f>
        <v>25.05</v>
      </c>
      <c r="AD278">
        <f>IF($AA278=1,Healthcare!D278,NA())</f>
        <v>4.6100000000000003</v>
      </c>
      <c r="AE278">
        <f>IF($AA278=1,Healthcare!M278,NA())</f>
        <v>32765.33</v>
      </c>
      <c r="AF278">
        <f t="shared" si="24"/>
        <v>50</v>
      </c>
      <c r="AG278">
        <f t="shared" si="25"/>
        <v>25.05</v>
      </c>
      <c r="AH278">
        <f t="shared" si="26"/>
        <v>50</v>
      </c>
      <c r="AI278">
        <f t="shared" si="27"/>
        <v>4.6100000000000003</v>
      </c>
      <c r="AJ278">
        <f t="shared" si="28"/>
        <v>50</v>
      </c>
      <c r="AK278">
        <f t="shared" si="29"/>
        <v>32765.33</v>
      </c>
    </row>
    <row r="279" spans="27:37" x14ac:dyDescent="0.25">
      <c r="AA279">
        <f>SUBTOTAL(103,Healthcare!A279)</f>
        <v>1</v>
      </c>
      <c r="AB279">
        <f>IF($AA279=1,Healthcare!Q279,NA())</f>
        <v>48</v>
      </c>
      <c r="AC279">
        <f>IF($AA279=1,Healthcare!C279,NA())</f>
        <v>28.34</v>
      </c>
      <c r="AD279">
        <f>IF($AA279=1,Healthcare!D279,NA())</f>
        <v>8.18</v>
      </c>
      <c r="AE279">
        <f>IF($AA279=1,Healthcare!M279,NA())</f>
        <v>32760.48</v>
      </c>
      <c r="AF279">
        <f t="shared" si="24"/>
        <v>48</v>
      </c>
      <c r="AG279">
        <f t="shared" si="25"/>
        <v>28.34</v>
      </c>
      <c r="AH279">
        <f t="shared" si="26"/>
        <v>48</v>
      </c>
      <c r="AI279">
        <f t="shared" si="27"/>
        <v>8.18</v>
      </c>
      <c r="AJ279">
        <f t="shared" si="28"/>
        <v>48</v>
      </c>
      <c r="AK279">
        <f t="shared" si="29"/>
        <v>32760.48</v>
      </c>
    </row>
    <row r="280" spans="27:37" x14ac:dyDescent="0.25">
      <c r="AA280">
        <f>SUBTOTAL(103,Healthcare!A280)</f>
        <v>1</v>
      </c>
      <c r="AB280">
        <f>IF($AA280=1,Healthcare!Q280,NA())</f>
        <v>32</v>
      </c>
      <c r="AC280">
        <f>IF($AA280=1,Healthcare!C280,NA())</f>
        <v>17.765000000000001</v>
      </c>
      <c r="AD280">
        <f>IF($AA280=1,Healthcare!D280,NA())</f>
        <v>5.62</v>
      </c>
      <c r="AE280">
        <f>IF($AA280=1,Healthcare!M280,NA())</f>
        <v>32734.19</v>
      </c>
      <c r="AF280">
        <f t="shared" si="24"/>
        <v>32</v>
      </c>
      <c r="AG280">
        <f t="shared" si="25"/>
        <v>17.765000000000001</v>
      </c>
      <c r="AH280">
        <f t="shared" si="26"/>
        <v>32</v>
      </c>
      <c r="AI280">
        <f t="shared" si="27"/>
        <v>5.62</v>
      </c>
      <c r="AJ280">
        <f t="shared" si="28"/>
        <v>32</v>
      </c>
      <c r="AK280">
        <f t="shared" si="29"/>
        <v>32734.19</v>
      </c>
    </row>
    <row r="281" spans="27:37" x14ac:dyDescent="0.25">
      <c r="AA281">
        <f>SUBTOTAL(103,Healthcare!A281)</f>
        <v>1</v>
      </c>
      <c r="AB281">
        <f>IF($AA281=1,Healthcare!Q281,NA())</f>
        <v>32</v>
      </c>
      <c r="AC281">
        <f>IF($AA281=1,Healthcare!C281,NA())</f>
        <v>36.119999999999997</v>
      </c>
      <c r="AD281">
        <f>IF($AA281=1,Healthcare!D281,NA())</f>
        <v>5.82</v>
      </c>
      <c r="AE281">
        <f>IF($AA281=1,Healthcare!M281,NA())</f>
        <v>32716.2</v>
      </c>
      <c r="AF281">
        <f t="shared" si="24"/>
        <v>32</v>
      </c>
      <c r="AG281">
        <f t="shared" si="25"/>
        <v>36.119999999999997</v>
      </c>
      <c r="AH281">
        <f t="shared" si="26"/>
        <v>32</v>
      </c>
      <c r="AI281">
        <f t="shared" si="27"/>
        <v>5.82</v>
      </c>
      <c r="AJ281">
        <f t="shared" si="28"/>
        <v>32</v>
      </c>
      <c r="AK281">
        <f t="shared" si="29"/>
        <v>32716.2</v>
      </c>
    </row>
    <row r="282" spans="27:37" x14ac:dyDescent="0.25">
      <c r="AA282">
        <f>SUBTOTAL(103,Healthcare!A282)</f>
        <v>1</v>
      </c>
      <c r="AB282">
        <f>IF($AA282=1,Healthcare!Q282,NA())</f>
        <v>54</v>
      </c>
      <c r="AC282">
        <f>IF($AA282=1,Healthcare!C282,NA())</f>
        <v>23.19</v>
      </c>
      <c r="AD282">
        <f>IF($AA282=1,Healthcare!D282,NA())</f>
        <v>7.66</v>
      </c>
      <c r="AE282">
        <f>IF($AA282=1,Healthcare!M282,NA())</f>
        <v>32686.080000000002</v>
      </c>
      <c r="AF282">
        <f t="shared" si="24"/>
        <v>54</v>
      </c>
      <c r="AG282">
        <f t="shared" si="25"/>
        <v>23.19</v>
      </c>
      <c r="AH282">
        <f t="shared" si="26"/>
        <v>54</v>
      </c>
      <c r="AI282">
        <f t="shared" si="27"/>
        <v>7.66</v>
      </c>
      <c r="AJ282">
        <f t="shared" si="28"/>
        <v>54</v>
      </c>
      <c r="AK282">
        <f t="shared" si="29"/>
        <v>32686.080000000002</v>
      </c>
    </row>
    <row r="283" spans="27:37" x14ac:dyDescent="0.25">
      <c r="AA283">
        <f>SUBTOTAL(103,Healthcare!A283)</f>
        <v>1</v>
      </c>
      <c r="AB283">
        <f>IF($AA283=1,Healthcare!Q283,NA())</f>
        <v>32</v>
      </c>
      <c r="AC283">
        <f>IF($AA283=1,Healthcare!C283,NA())</f>
        <v>35.99</v>
      </c>
      <c r="AD283">
        <f>IF($AA283=1,Healthcare!D283,NA())</f>
        <v>4.2300000000000004</v>
      </c>
      <c r="AE283">
        <f>IF($AA283=1,Healthcare!M283,NA())</f>
        <v>32672.11</v>
      </c>
      <c r="AF283">
        <f t="shared" si="24"/>
        <v>32</v>
      </c>
      <c r="AG283">
        <f t="shared" si="25"/>
        <v>35.99</v>
      </c>
      <c r="AH283">
        <f t="shared" si="26"/>
        <v>32</v>
      </c>
      <c r="AI283">
        <f t="shared" si="27"/>
        <v>4.2300000000000004</v>
      </c>
      <c r="AJ283">
        <f t="shared" si="28"/>
        <v>32</v>
      </c>
      <c r="AK283">
        <f t="shared" si="29"/>
        <v>32672.11</v>
      </c>
    </row>
    <row r="284" spans="27:37" x14ac:dyDescent="0.25">
      <c r="AA284">
        <f>SUBTOTAL(103,Healthcare!A284)</f>
        <v>1</v>
      </c>
      <c r="AB284">
        <f>IF($AA284=1,Healthcare!Q284,NA())</f>
        <v>19</v>
      </c>
      <c r="AC284">
        <f>IF($AA284=1,Healthcare!C284,NA())</f>
        <v>30.25</v>
      </c>
      <c r="AD284">
        <f>IF($AA284=1,Healthcare!D284,NA())</f>
        <v>5.58</v>
      </c>
      <c r="AE284">
        <f>IF($AA284=1,Healthcare!M284,NA())</f>
        <v>32548.34</v>
      </c>
      <c r="AF284">
        <f t="shared" si="24"/>
        <v>19</v>
      </c>
      <c r="AG284">
        <f t="shared" si="25"/>
        <v>30.25</v>
      </c>
      <c r="AH284">
        <f t="shared" si="26"/>
        <v>19</v>
      </c>
      <c r="AI284">
        <f t="shared" si="27"/>
        <v>5.58</v>
      </c>
      <c r="AJ284">
        <f t="shared" si="28"/>
        <v>19</v>
      </c>
      <c r="AK284">
        <f t="shared" si="29"/>
        <v>32548.34</v>
      </c>
    </row>
    <row r="285" spans="27:37" x14ac:dyDescent="0.25">
      <c r="AA285">
        <f>SUBTOTAL(103,Healthcare!A285)</f>
        <v>1</v>
      </c>
      <c r="AB285">
        <f>IF($AA285=1,Healthcare!Q285,NA())</f>
        <v>46</v>
      </c>
      <c r="AC285">
        <f>IF($AA285=1,Healthcare!C285,NA())</f>
        <v>26.24</v>
      </c>
      <c r="AD285">
        <f>IF($AA285=1,Healthcare!D285,NA())</f>
        <v>6.26</v>
      </c>
      <c r="AE285">
        <f>IF($AA285=1,Healthcare!M285,NA())</f>
        <v>32485.46</v>
      </c>
      <c r="AF285">
        <f t="shared" si="24"/>
        <v>46</v>
      </c>
      <c r="AG285">
        <f t="shared" si="25"/>
        <v>26.24</v>
      </c>
      <c r="AH285">
        <f t="shared" si="26"/>
        <v>46</v>
      </c>
      <c r="AI285">
        <f t="shared" si="27"/>
        <v>6.26</v>
      </c>
      <c r="AJ285">
        <f t="shared" si="28"/>
        <v>46</v>
      </c>
      <c r="AK285">
        <f t="shared" si="29"/>
        <v>32485.46</v>
      </c>
    </row>
    <row r="286" spans="27:37" x14ac:dyDescent="0.25">
      <c r="AA286">
        <f>SUBTOTAL(103,Healthcare!A286)</f>
        <v>1</v>
      </c>
      <c r="AB286">
        <f>IF($AA286=1,Healthcare!Q286,NA())</f>
        <v>41</v>
      </c>
      <c r="AC286">
        <f>IF($AA286=1,Healthcare!C286,NA())</f>
        <v>31.36</v>
      </c>
      <c r="AD286">
        <f>IF($AA286=1,Healthcare!D286,NA())</f>
        <v>10.6</v>
      </c>
      <c r="AE286">
        <f>IF($AA286=1,Healthcare!M286,NA())</f>
        <v>32462.35</v>
      </c>
      <c r="AF286">
        <f t="shared" si="24"/>
        <v>41</v>
      </c>
      <c r="AG286">
        <f t="shared" si="25"/>
        <v>31.36</v>
      </c>
      <c r="AH286">
        <f t="shared" si="26"/>
        <v>41</v>
      </c>
      <c r="AI286">
        <f t="shared" si="27"/>
        <v>10.6</v>
      </c>
      <c r="AJ286">
        <f t="shared" si="28"/>
        <v>41</v>
      </c>
      <c r="AK286">
        <f t="shared" si="29"/>
        <v>32462.35</v>
      </c>
    </row>
    <row r="287" spans="27:37" x14ac:dyDescent="0.25">
      <c r="AA287">
        <f>SUBTOTAL(103,Healthcare!A287)</f>
        <v>1</v>
      </c>
      <c r="AB287">
        <f>IF($AA287=1,Healthcare!Q287,NA())</f>
        <v>46</v>
      </c>
      <c r="AC287">
        <f>IF($AA287=1,Healthcare!C287,NA())</f>
        <v>25.69</v>
      </c>
      <c r="AD287">
        <f>IF($AA287=1,Healthcare!D287,NA())</f>
        <v>4.78</v>
      </c>
      <c r="AE287">
        <f>IF($AA287=1,Healthcare!M287,NA())</f>
        <v>32430.22</v>
      </c>
      <c r="AF287">
        <f t="shared" si="24"/>
        <v>46</v>
      </c>
      <c r="AG287">
        <f t="shared" si="25"/>
        <v>25.69</v>
      </c>
      <c r="AH287">
        <f t="shared" si="26"/>
        <v>46</v>
      </c>
      <c r="AI287">
        <f t="shared" si="27"/>
        <v>4.78</v>
      </c>
      <c r="AJ287">
        <f t="shared" si="28"/>
        <v>46</v>
      </c>
      <c r="AK287">
        <f t="shared" si="29"/>
        <v>32430.22</v>
      </c>
    </row>
    <row r="288" spans="27:37" x14ac:dyDescent="0.25">
      <c r="AA288">
        <f>SUBTOTAL(103,Healthcare!A288)</f>
        <v>1</v>
      </c>
      <c r="AB288">
        <f>IF($AA288=1,Healthcare!Q288,NA())</f>
        <v>50</v>
      </c>
      <c r="AC288">
        <f>IF($AA288=1,Healthcare!C288,NA())</f>
        <v>25.46</v>
      </c>
      <c r="AD288">
        <f>IF($AA288=1,Healthcare!D288,NA())</f>
        <v>6.03</v>
      </c>
      <c r="AE288">
        <f>IF($AA288=1,Healthcare!M288,NA())</f>
        <v>32428.63</v>
      </c>
      <c r="AF288">
        <f t="shared" si="24"/>
        <v>50</v>
      </c>
      <c r="AG288">
        <f t="shared" si="25"/>
        <v>25.46</v>
      </c>
      <c r="AH288">
        <f t="shared" si="26"/>
        <v>50</v>
      </c>
      <c r="AI288">
        <f t="shared" si="27"/>
        <v>6.03</v>
      </c>
      <c r="AJ288">
        <f t="shared" si="28"/>
        <v>50</v>
      </c>
      <c r="AK288">
        <f t="shared" si="29"/>
        <v>32428.63</v>
      </c>
    </row>
    <row r="289" spans="27:37" x14ac:dyDescent="0.25">
      <c r="AA289">
        <f>SUBTOTAL(103,Healthcare!A289)</f>
        <v>1</v>
      </c>
      <c r="AB289">
        <f>IF($AA289=1,Healthcare!Q289,NA())</f>
        <v>36</v>
      </c>
      <c r="AC289">
        <f>IF($AA289=1,Healthcare!C289,NA())</f>
        <v>31.83</v>
      </c>
      <c r="AD289">
        <f>IF($AA289=1,Healthcare!D289,NA())</f>
        <v>11.55</v>
      </c>
      <c r="AE289">
        <f>IF($AA289=1,Healthcare!M289,NA())</f>
        <v>32288.49</v>
      </c>
      <c r="AF289">
        <f t="shared" si="24"/>
        <v>36</v>
      </c>
      <c r="AG289">
        <f t="shared" si="25"/>
        <v>31.83</v>
      </c>
      <c r="AH289">
        <f t="shared" si="26"/>
        <v>36</v>
      </c>
      <c r="AI289">
        <f t="shared" si="27"/>
        <v>11.55</v>
      </c>
      <c r="AJ289">
        <f t="shared" si="28"/>
        <v>36</v>
      </c>
      <c r="AK289">
        <f t="shared" si="29"/>
        <v>32288.49</v>
      </c>
    </row>
    <row r="290" spans="27:37" x14ac:dyDescent="0.25">
      <c r="AA290">
        <f>SUBTOTAL(103,Healthcare!A290)</f>
        <v>1</v>
      </c>
      <c r="AB290">
        <f>IF($AA290=1,Healthcare!Q290,NA())</f>
        <v>47</v>
      </c>
      <c r="AC290">
        <f>IF($AA290=1,Healthcare!C290,NA())</f>
        <v>24.43</v>
      </c>
      <c r="AD290">
        <f>IF($AA290=1,Healthcare!D290,NA())</f>
        <v>7.59</v>
      </c>
      <c r="AE290">
        <f>IF($AA290=1,Healthcare!M290,NA())</f>
        <v>32259.96</v>
      </c>
      <c r="AF290">
        <f t="shared" si="24"/>
        <v>47</v>
      </c>
      <c r="AG290">
        <f t="shared" si="25"/>
        <v>24.43</v>
      </c>
      <c r="AH290">
        <f t="shared" si="26"/>
        <v>47</v>
      </c>
      <c r="AI290">
        <f t="shared" si="27"/>
        <v>7.59</v>
      </c>
      <c r="AJ290">
        <f t="shared" si="28"/>
        <v>47</v>
      </c>
      <c r="AK290">
        <f t="shared" si="29"/>
        <v>32259.96</v>
      </c>
    </row>
    <row r="291" spans="27:37" x14ac:dyDescent="0.25">
      <c r="AA291">
        <f>SUBTOTAL(103,Healthcare!A291)</f>
        <v>1</v>
      </c>
      <c r="AB291">
        <f>IF($AA291=1,Healthcare!Q291,NA())</f>
        <v>28</v>
      </c>
      <c r="AC291">
        <f>IF($AA291=1,Healthcare!C291,NA())</f>
        <v>41.9</v>
      </c>
      <c r="AD291">
        <f>IF($AA291=1,Healthcare!D291,NA())</f>
        <v>4.26</v>
      </c>
      <c r="AE291">
        <f>IF($AA291=1,Healthcare!M291,NA())</f>
        <v>32222.81</v>
      </c>
      <c r="AF291">
        <f t="shared" si="24"/>
        <v>28</v>
      </c>
      <c r="AG291">
        <f t="shared" si="25"/>
        <v>41.9</v>
      </c>
      <c r="AH291">
        <f t="shared" si="26"/>
        <v>28</v>
      </c>
      <c r="AI291">
        <f t="shared" si="27"/>
        <v>4.26</v>
      </c>
      <c r="AJ291">
        <f t="shared" si="28"/>
        <v>28</v>
      </c>
      <c r="AK291">
        <f t="shared" si="29"/>
        <v>32222.81</v>
      </c>
    </row>
    <row r="292" spans="27:37" x14ac:dyDescent="0.25">
      <c r="AA292">
        <f>SUBTOTAL(103,Healthcare!A292)</f>
        <v>1</v>
      </c>
      <c r="AB292">
        <f>IF($AA292=1,Healthcare!Q292,NA())</f>
        <v>53</v>
      </c>
      <c r="AC292">
        <f>IF($AA292=1,Healthcare!C292,NA())</f>
        <v>22.88</v>
      </c>
      <c r="AD292">
        <f>IF($AA292=1,Healthcare!D292,NA())</f>
        <v>5.9</v>
      </c>
      <c r="AE292">
        <f>IF($AA292=1,Healthcare!M292,NA())</f>
        <v>32192.76</v>
      </c>
      <c r="AF292">
        <f t="shared" si="24"/>
        <v>53</v>
      </c>
      <c r="AG292">
        <f t="shared" si="25"/>
        <v>22.88</v>
      </c>
      <c r="AH292">
        <f t="shared" si="26"/>
        <v>53</v>
      </c>
      <c r="AI292">
        <f t="shared" si="27"/>
        <v>5.9</v>
      </c>
      <c r="AJ292">
        <f t="shared" si="28"/>
        <v>53</v>
      </c>
      <c r="AK292">
        <f t="shared" si="29"/>
        <v>32192.76</v>
      </c>
    </row>
    <row r="293" spans="27:37" x14ac:dyDescent="0.25">
      <c r="AA293">
        <f>SUBTOTAL(103,Healthcare!A293)</f>
        <v>1</v>
      </c>
      <c r="AB293">
        <f>IF($AA293=1,Healthcare!Q293,NA())</f>
        <v>44</v>
      </c>
      <c r="AC293">
        <f>IF($AA293=1,Healthcare!C293,NA())</f>
        <v>29.734999999999999</v>
      </c>
      <c r="AD293">
        <f>IF($AA293=1,Healthcare!D293,NA())</f>
        <v>7.79</v>
      </c>
      <c r="AE293">
        <f>IF($AA293=1,Healthcare!M293,NA())</f>
        <v>32108.66</v>
      </c>
      <c r="AF293">
        <f t="shared" si="24"/>
        <v>44</v>
      </c>
      <c r="AG293">
        <f t="shared" si="25"/>
        <v>29.734999999999999</v>
      </c>
      <c r="AH293">
        <f t="shared" si="26"/>
        <v>44</v>
      </c>
      <c r="AI293">
        <f t="shared" si="27"/>
        <v>7.79</v>
      </c>
      <c r="AJ293">
        <f t="shared" si="28"/>
        <v>44</v>
      </c>
      <c r="AK293">
        <f t="shared" si="29"/>
        <v>32108.66</v>
      </c>
    </row>
    <row r="294" spans="27:37" x14ac:dyDescent="0.25">
      <c r="AA294">
        <f>SUBTOTAL(103,Healthcare!A294)</f>
        <v>1</v>
      </c>
      <c r="AB294">
        <f>IF($AA294=1,Healthcare!Q294,NA())</f>
        <v>29</v>
      </c>
      <c r="AC294">
        <f>IF($AA294=1,Healthcare!C294,NA())</f>
        <v>40.74</v>
      </c>
      <c r="AD294">
        <f>IF($AA294=1,Healthcare!D294,NA())</f>
        <v>5.28</v>
      </c>
      <c r="AE294">
        <f>IF($AA294=1,Healthcare!M294,NA())</f>
        <v>32086.21</v>
      </c>
      <c r="AF294">
        <f t="shared" si="24"/>
        <v>29</v>
      </c>
      <c r="AG294">
        <f t="shared" si="25"/>
        <v>40.74</v>
      </c>
      <c r="AH294">
        <f t="shared" si="26"/>
        <v>29</v>
      </c>
      <c r="AI294">
        <f t="shared" si="27"/>
        <v>5.28</v>
      </c>
      <c r="AJ294">
        <f t="shared" si="28"/>
        <v>29</v>
      </c>
      <c r="AK294">
        <f t="shared" si="29"/>
        <v>32086.21</v>
      </c>
    </row>
    <row r="295" spans="27:37" x14ac:dyDescent="0.25">
      <c r="AA295">
        <f>SUBTOTAL(103,Healthcare!A295)</f>
        <v>1</v>
      </c>
      <c r="AB295">
        <f>IF($AA295=1,Healthcare!Q295,NA())</f>
        <v>50</v>
      </c>
      <c r="AC295">
        <f>IF($AA295=1,Healthcare!C295,NA())</f>
        <v>24.14</v>
      </c>
      <c r="AD295">
        <f>IF($AA295=1,Healthcare!D295,NA())</f>
        <v>5.87</v>
      </c>
      <c r="AE295">
        <f>IF($AA295=1,Healthcare!M295,NA())</f>
        <v>31980.89</v>
      </c>
      <c r="AF295">
        <f t="shared" si="24"/>
        <v>50</v>
      </c>
      <c r="AG295">
        <f t="shared" si="25"/>
        <v>24.14</v>
      </c>
      <c r="AH295">
        <f t="shared" si="26"/>
        <v>50</v>
      </c>
      <c r="AI295">
        <f t="shared" si="27"/>
        <v>5.87</v>
      </c>
      <c r="AJ295">
        <f t="shared" si="28"/>
        <v>50</v>
      </c>
      <c r="AK295">
        <f t="shared" si="29"/>
        <v>31980.89</v>
      </c>
    </row>
    <row r="296" spans="27:37" x14ac:dyDescent="0.25">
      <c r="AA296">
        <f>SUBTOTAL(103,Healthcare!A296)</f>
        <v>1</v>
      </c>
      <c r="AB296">
        <f>IF($AA296=1,Healthcare!Q296,NA())</f>
        <v>47</v>
      </c>
      <c r="AC296">
        <f>IF($AA296=1,Healthcare!C296,NA())</f>
        <v>25.15</v>
      </c>
      <c r="AD296">
        <f>IF($AA296=1,Healthcare!D296,NA())</f>
        <v>9.08</v>
      </c>
      <c r="AE296">
        <f>IF($AA296=1,Healthcare!M296,NA())</f>
        <v>31897.1</v>
      </c>
      <c r="AF296">
        <f t="shared" si="24"/>
        <v>47</v>
      </c>
      <c r="AG296">
        <f t="shared" si="25"/>
        <v>25.15</v>
      </c>
      <c r="AH296">
        <f t="shared" si="26"/>
        <v>47</v>
      </c>
      <c r="AI296">
        <f t="shared" si="27"/>
        <v>9.08</v>
      </c>
      <c r="AJ296">
        <f t="shared" si="28"/>
        <v>47</v>
      </c>
      <c r="AK296">
        <f t="shared" si="29"/>
        <v>31897.1</v>
      </c>
    </row>
    <row r="297" spans="27:37" x14ac:dyDescent="0.25">
      <c r="AA297">
        <f>SUBTOTAL(103,Healthcare!A297)</f>
        <v>1</v>
      </c>
      <c r="AB297">
        <f>IF($AA297=1,Healthcare!Q297,NA())</f>
        <v>38</v>
      </c>
      <c r="AC297">
        <f>IF($AA297=1,Healthcare!C297,NA())</f>
        <v>28.71</v>
      </c>
      <c r="AD297">
        <f>IF($AA297=1,Healthcare!D297,NA())</f>
        <v>5.2</v>
      </c>
      <c r="AE297">
        <f>IF($AA297=1,Healthcare!M297,NA())</f>
        <v>31743.919999999998</v>
      </c>
      <c r="AF297">
        <f t="shared" si="24"/>
        <v>38</v>
      </c>
      <c r="AG297">
        <f t="shared" si="25"/>
        <v>28.71</v>
      </c>
      <c r="AH297">
        <f t="shared" si="26"/>
        <v>38</v>
      </c>
      <c r="AI297">
        <f t="shared" si="27"/>
        <v>5.2</v>
      </c>
      <c r="AJ297">
        <f t="shared" si="28"/>
        <v>38</v>
      </c>
      <c r="AK297">
        <f t="shared" si="29"/>
        <v>31743.919999999998</v>
      </c>
    </row>
    <row r="298" spans="27:37" x14ac:dyDescent="0.25">
      <c r="AA298">
        <f>SUBTOTAL(103,Healthcare!A298)</f>
        <v>1</v>
      </c>
      <c r="AB298">
        <f>IF($AA298=1,Healthcare!Q298,NA())</f>
        <v>45</v>
      </c>
      <c r="AC298">
        <f>IF($AA298=1,Healthcare!C298,NA())</f>
        <v>23</v>
      </c>
      <c r="AD298">
        <f>IF($AA298=1,Healthcare!D298,NA())</f>
        <v>5.48</v>
      </c>
      <c r="AE298">
        <f>IF($AA298=1,Healthcare!M298,NA())</f>
        <v>31736.7</v>
      </c>
      <c r="AF298">
        <f t="shared" si="24"/>
        <v>45</v>
      </c>
      <c r="AG298">
        <f t="shared" si="25"/>
        <v>23</v>
      </c>
      <c r="AH298">
        <f t="shared" si="26"/>
        <v>45</v>
      </c>
      <c r="AI298">
        <f t="shared" si="27"/>
        <v>5.48</v>
      </c>
      <c r="AJ298">
        <f t="shared" si="28"/>
        <v>45</v>
      </c>
      <c r="AK298">
        <f t="shared" si="29"/>
        <v>31736.7</v>
      </c>
    </row>
    <row r="299" spans="27:37" x14ac:dyDescent="0.25">
      <c r="AA299">
        <f>SUBTOTAL(103,Healthcare!A299)</f>
        <v>1</v>
      </c>
      <c r="AB299">
        <f>IF($AA299=1,Healthcare!Q299,NA())</f>
        <v>62</v>
      </c>
      <c r="AC299">
        <f>IF($AA299=1,Healthcare!C299,NA())</f>
        <v>36.86</v>
      </c>
      <c r="AD299">
        <f>IF($AA299=1,Healthcare!D299,NA())</f>
        <v>11.95</v>
      </c>
      <c r="AE299">
        <f>IF($AA299=1,Healthcare!M299,NA())</f>
        <v>31620</v>
      </c>
      <c r="AF299">
        <f t="shared" si="24"/>
        <v>62</v>
      </c>
      <c r="AG299">
        <f t="shared" si="25"/>
        <v>36.86</v>
      </c>
      <c r="AH299">
        <f t="shared" si="26"/>
        <v>62</v>
      </c>
      <c r="AI299">
        <f t="shared" si="27"/>
        <v>11.95</v>
      </c>
      <c r="AJ299">
        <f t="shared" si="28"/>
        <v>62</v>
      </c>
      <c r="AK299">
        <f t="shared" si="29"/>
        <v>31620</v>
      </c>
    </row>
    <row r="300" spans="27:37" x14ac:dyDescent="0.25">
      <c r="AA300">
        <f>SUBTOTAL(103,Healthcare!A300)</f>
        <v>1</v>
      </c>
      <c r="AB300">
        <f>IF($AA300=1,Healthcare!Q300,NA())</f>
        <v>47</v>
      </c>
      <c r="AC300">
        <f>IF($AA300=1,Healthcare!C300,NA())</f>
        <v>24.25</v>
      </c>
      <c r="AD300">
        <f>IF($AA300=1,Healthcare!D300,NA())</f>
        <v>8.6999999999999993</v>
      </c>
      <c r="AE300">
        <f>IF($AA300=1,Healthcare!M300,NA())</f>
        <v>31591.82</v>
      </c>
      <c r="AF300">
        <f t="shared" si="24"/>
        <v>47</v>
      </c>
      <c r="AG300">
        <f t="shared" si="25"/>
        <v>24.25</v>
      </c>
      <c r="AH300">
        <f t="shared" si="26"/>
        <v>47</v>
      </c>
      <c r="AI300">
        <f t="shared" si="27"/>
        <v>8.6999999999999993</v>
      </c>
      <c r="AJ300">
        <f t="shared" si="28"/>
        <v>47</v>
      </c>
      <c r="AK300">
        <f t="shared" si="29"/>
        <v>31591.82</v>
      </c>
    </row>
    <row r="301" spans="27:37" x14ac:dyDescent="0.25">
      <c r="AA301">
        <f>SUBTOTAL(103,Healthcare!A301)</f>
        <v>1</v>
      </c>
      <c r="AB301">
        <f>IF($AA301=1,Healthcare!Q301,NA())</f>
        <v>48</v>
      </c>
      <c r="AC301">
        <f>IF($AA301=1,Healthcare!C301,NA())</f>
        <v>23.85</v>
      </c>
      <c r="AD301">
        <f>IF($AA301=1,Healthcare!D301,NA())</f>
        <v>7.84</v>
      </c>
      <c r="AE301">
        <f>IF($AA301=1,Healthcare!M301,NA())</f>
        <v>31368.81</v>
      </c>
      <c r="AF301">
        <f t="shared" si="24"/>
        <v>48</v>
      </c>
      <c r="AG301">
        <f t="shared" si="25"/>
        <v>23.85</v>
      </c>
      <c r="AH301">
        <f t="shared" si="26"/>
        <v>48</v>
      </c>
      <c r="AI301">
        <f t="shared" si="27"/>
        <v>7.84</v>
      </c>
      <c r="AJ301">
        <f t="shared" si="28"/>
        <v>48</v>
      </c>
      <c r="AK301">
        <f t="shared" si="29"/>
        <v>31368.81</v>
      </c>
    </row>
    <row r="302" spans="27:37" x14ac:dyDescent="0.25">
      <c r="AA302">
        <f>SUBTOTAL(103,Healthcare!A302)</f>
        <v>1</v>
      </c>
      <c r="AB302">
        <f>IF($AA302=1,Healthcare!Q302,NA())</f>
        <v>27</v>
      </c>
      <c r="AC302">
        <f>IF($AA302=1,Healthcare!C302,NA())</f>
        <v>40.020000000000003</v>
      </c>
      <c r="AD302">
        <f>IF($AA302=1,Healthcare!D302,NA())</f>
        <v>5.19</v>
      </c>
      <c r="AE302">
        <f>IF($AA302=1,Healthcare!M302,NA())</f>
        <v>31328.27</v>
      </c>
      <c r="AF302">
        <f t="shared" si="24"/>
        <v>27</v>
      </c>
      <c r="AG302">
        <f t="shared" si="25"/>
        <v>40.020000000000003</v>
      </c>
      <c r="AH302">
        <f t="shared" si="26"/>
        <v>27</v>
      </c>
      <c r="AI302">
        <f t="shared" si="27"/>
        <v>5.19</v>
      </c>
      <c r="AJ302">
        <f t="shared" si="28"/>
        <v>27</v>
      </c>
      <c r="AK302">
        <f t="shared" si="29"/>
        <v>31328.27</v>
      </c>
    </row>
    <row r="303" spans="27:37" x14ac:dyDescent="0.25">
      <c r="AA303">
        <f>SUBTOTAL(103,Healthcare!A303)</f>
        <v>1</v>
      </c>
      <c r="AB303">
        <f>IF($AA303=1,Healthcare!Q303,NA())</f>
        <v>54</v>
      </c>
      <c r="AC303">
        <f>IF($AA303=1,Healthcare!C303,NA())</f>
        <v>19.170000000000002</v>
      </c>
      <c r="AD303">
        <f>IF($AA303=1,Healthcare!D303,NA())</f>
        <v>8.41</v>
      </c>
      <c r="AE303">
        <f>IF($AA303=1,Healthcare!M303,NA())</f>
        <v>31322.53</v>
      </c>
      <c r="AF303">
        <f t="shared" si="24"/>
        <v>54</v>
      </c>
      <c r="AG303">
        <f t="shared" si="25"/>
        <v>19.170000000000002</v>
      </c>
      <c r="AH303">
        <f t="shared" si="26"/>
        <v>54</v>
      </c>
      <c r="AI303">
        <f t="shared" si="27"/>
        <v>8.41</v>
      </c>
      <c r="AJ303">
        <f t="shared" si="28"/>
        <v>54</v>
      </c>
      <c r="AK303">
        <f t="shared" si="29"/>
        <v>31322.53</v>
      </c>
    </row>
    <row r="304" spans="27:37" x14ac:dyDescent="0.25">
      <c r="AA304">
        <f>SUBTOTAL(103,Healthcare!A304)</f>
        <v>1</v>
      </c>
      <c r="AB304">
        <f>IF($AA304=1,Healthcare!Q304,NA())</f>
        <v>22</v>
      </c>
      <c r="AC304">
        <f>IF($AA304=1,Healthcare!C304,NA())</f>
        <v>43.53</v>
      </c>
      <c r="AD304">
        <f>IF($AA304=1,Healthcare!D304,NA())</f>
        <v>5.86</v>
      </c>
      <c r="AE304">
        <f>IF($AA304=1,Healthcare!M304,NA())</f>
        <v>31234.560000000001</v>
      </c>
      <c r="AF304">
        <f t="shared" si="24"/>
        <v>22</v>
      </c>
      <c r="AG304">
        <f t="shared" si="25"/>
        <v>43.53</v>
      </c>
      <c r="AH304">
        <f t="shared" si="26"/>
        <v>22</v>
      </c>
      <c r="AI304">
        <f t="shared" si="27"/>
        <v>5.86</v>
      </c>
      <c r="AJ304">
        <f t="shared" si="28"/>
        <v>22</v>
      </c>
      <c r="AK304">
        <f t="shared" si="29"/>
        <v>31234.560000000001</v>
      </c>
    </row>
    <row r="305" spans="27:37" x14ac:dyDescent="0.25">
      <c r="AA305">
        <f>SUBTOTAL(103,Healthcare!A305)</f>
        <v>1</v>
      </c>
      <c r="AB305">
        <f>IF($AA305=1,Healthcare!Q305,NA())</f>
        <v>18</v>
      </c>
      <c r="AC305">
        <f>IF($AA305=1,Healthcare!C305,NA())</f>
        <v>46.06</v>
      </c>
      <c r="AD305">
        <f>IF($AA305=1,Healthcare!D305,NA())</f>
        <v>4.18</v>
      </c>
      <c r="AE305">
        <f>IF($AA305=1,Healthcare!M305,NA())</f>
        <v>31196.61</v>
      </c>
      <c r="AF305">
        <f t="shared" si="24"/>
        <v>18</v>
      </c>
      <c r="AG305">
        <f t="shared" si="25"/>
        <v>46.06</v>
      </c>
      <c r="AH305">
        <f t="shared" si="26"/>
        <v>18</v>
      </c>
      <c r="AI305">
        <f t="shared" si="27"/>
        <v>4.18</v>
      </c>
      <c r="AJ305">
        <f t="shared" si="28"/>
        <v>18</v>
      </c>
      <c r="AK305">
        <f t="shared" si="29"/>
        <v>31196.61</v>
      </c>
    </row>
    <row r="306" spans="27:37" x14ac:dyDescent="0.25">
      <c r="AA306">
        <f>SUBTOTAL(103,Healthcare!A306)</f>
        <v>1</v>
      </c>
      <c r="AB306">
        <f>IF($AA306=1,Healthcare!Q306,NA())</f>
        <v>61</v>
      </c>
      <c r="AC306">
        <f>IF($AA306=1,Healthcare!C306,NA())</f>
        <v>29.92</v>
      </c>
      <c r="AD306">
        <f>IF($AA306=1,Healthcare!D306,NA())</f>
        <v>11.99</v>
      </c>
      <c r="AE306">
        <f>IF($AA306=1,Healthcare!M306,NA())</f>
        <v>30942.19</v>
      </c>
      <c r="AF306">
        <f t="shared" si="24"/>
        <v>61</v>
      </c>
      <c r="AG306">
        <f t="shared" si="25"/>
        <v>29.92</v>
      </c>
      <c r="AH306">
        <f t="shared" si="26"/>
        <v>61</v>
      </c>
      <c r="AI306">
        <f t="shared" si="27"/>
        <v>11.99</v>
      </c>
      <c r="AJ306">
        <f t="shared" si="28"/>
        <v>61</v>
      </c>
      <c r="AK306">
        <f t="shared" si="29"/>
        <v>30942.19</v>
      </c>
    </row>
    <row r="307" spans="27:37" x14ac:dyDescent="0.25">
      <c r="AA307">
        <f>SUBTOTAL(103,Healthcare!A307)</f>
        <v>1</v>
      </c>
      <c r="AB307">
        <f>IF($AA307=1,Healthcare!Q307,NA())</f>
        <v>34</v>
      </c>
      <c r="AC307">
        <f>IF($AA307=1,Healthcare!C307,NA())</f>
        <v>28.46</v>
      </c>
      <c r="AD307">
        <f>IF($AA307=1,Healthcare!D307,NA())</f>
        <v>4.8499999999999996</v>
      </c>
      <c r="AE307">
        <f>IF($AA307=1,Healthcare!M307,NA())</f>
        <v>30763.01</v>
      </c>
      <c r="AF307">
        <f t="shared" si="24"/>
        <v>34</v>
      </c>
      <c r="AG307">
        <f t="shared" si="25"/>
        <v>28.46</v>
      </c>
      <c r="AH307">
        <f t="shared" si="26"/>
        <v>34</v>
      </c>
      <c r="AI307">
        <f t="shared" si="27"/>
        <v>4.8499999999999996</v>
      </c>
      <c r="AJ307">
        <f t="shared" si="28"/>
        <v>34</v>
      </c>
      <c r="AK307">
        <f t="shared" si="29"/>
        <v>30763.01</v>
      </c>
    </row>
    <row r="308" spans="27:37" x14ac:dyDescent="0.25">
      <c r="AA308">
        <f>SUBTOTAL(103,Healthcare!A308)</f>
        <v>1</v>
      </c>
      <c r="AB308">
        <f>IF($AA308=1,Healthcare!Q308,NA())</f>
        <v>39</v>
      </c>
      <c r="AC308">
        <f>IF($AA308=1,Healthcare!C308,NA())</f>
        <v>24.56</v>
      </c>
      <c r="AD308">
        <f>IF($AA308=1,Healthcare!D308,NA())</f>
        <v>6.18</v>
      </c>
      <c r="AE308">
        <f>IF($AA308=1,Healthcare!M308,NA())</f>
        <v>30724.44</v>
      </c>
      <c r="AF308">
        <f t="shared" si="24"/>
        <v>39</v>
      </c>
      <c r="AG308">
        <f t="shared" si="25"/>
        <v>24.56</v>
      </c>
      <c r="AH308">
        <f t="shared" si="26"/>
        <v>39</v>
      </c>
      <c r="AI308">
        <f t="shared" si="27"/>
        <v>6.18</v>
      </c>
      <c r="AJ308">
        <f t="shared" si="28"/>
        <v>39</v>
      </c>
      <c r="AK308">
        <f t="shared" si="29"/>
        <v>30724.44</v>
      </c>
    </row>
    <row r="309" spans="27:37" x14ac:dyDescent="0.25">
      <c r="AA309">
        <f>SUBTOTAL(103,Healthcare!A309)</f>
        <v>1</v>
      </c>
      <c r="AB309">
        <f>IF($AA309=1,Healthcare!Q309,NA())</f>
        <v>23</v>
      </c>
      <c r="AC309">
        <f>IF($AA309=1,Healthcare!C309,NA())</f>
        <v>41.19</v>
      </c>
      <c r="AD309">
        <f>IF($AA309=1,Healthcare!D309,NA())</f>
        <v>6.37</v>
      </c>
      <c r="AE309">
        <f>IF($AA309=1,Healthcare!M309,NA())</f>
        <v>30697.71</v>
      </c>
      <c r="AF309">
        <f t="shared" si="24"/>
        <v>23</v>
      </c>
      <c r="AG309">
        <f t="shared" si="25"/>
        <v>41.19</v>
      </c>
      <c r="AH309">
        <f t="shared" si="26"/>
        <v>23</v>
      </c>
      <c r="AI309">
        <f t="shared" si="27"/>
        <v>6.37</v>
      </c>
      <c r="AJ309">
        <f t="shared" si="28"/>
        <v>23</v>
      </c>
      <c r="AK309">
        <f t="shared" si="29"/>
        <v>30697.71</v>
      </c>
    </row>
    <row r="310" spans="27:37" x14ac:dyDescent="0.25">
      <c r="AA310">
        <f>SUBTOTAL(103,Healthcare!A310)</f>
        <v>1</v>
      </c>
      <c r="AB310">
        <f>IF($AA310=1,Healthcare!Q310,NA())</f>
        <v>52</v>
      </c>
      <c r="AC310">
        <f>IF($AA310=1,Healthcare!C310,NA())</f>
        <v>18.63</v>
      </c>
      <c r="AD310">
        <f>IF($AA310=1,Healthcare!D310,NA())</f>
        <v>9.81</v>
      </c>
      <c r="AE310">
        <f>IF($AA310=1,Healthcare!M310,NA())</f>
        <v>30625.65</v>
      </c>
      <c r="AF310">
        <f t="shared" si="24"/>
        <v>52</v>
      </c>
      <c r="AG310">
        <f t="shared" si="25"/>
        <v>18.63</v>
      </c>
      <c r="AH310">
        <f t="shared" si="26"/>
        <v>52</v>
      </c>
      <c r="AI310">
        <f t="shared" si="27"/>
        <v>9.81</v>
      </c>
      <c r="AJ310">
        <f t="shared" si="28"/>
        <v>52</v>
      </c>
      <c r="AK310">
        <f t="shared" si="29"/>
        <v>30625.65</v>
      </c>
    </row>
    <row r="311" spans="27:37" x14ac:dyDescent="0.25">
      <c r="AA311">
        <f>SUBTOTAL(103,Healthcare!A311)</f>
        <v>1</v>
      </c>
      <c r="AB311">
        <f>IF($AA311=1,Healthcare!Q311,NA())</f>
        <v>36</v>
      </c>
      <c r="AC311">
        <f>IF($AA311=1,Healthcare!C311,NA())</f>
        <v>26.26</v>
      </c>
      <c r="AD311">
        <f>IF($AA311=1,Healthcare!D311,NA())</f>
        <v>11.8</v>
      </c>
      <c r="AE311">
        <f>IF($AA311=1,Healthcare!M311,NA())</f>
        <v>30530.5</v>
      </c>
      <c r="AF311">
        <f t="shared" si="24"/>
        <v>36</v>
      </c>
      <c r="AG311">
        <f t="shared" si="25"/>
        <v>26.26</v>
      </c>
      <c r="AH311">
        <f t="shared" si="26"/>
        <v>36</v>
      </c>
      <c r="AI311">
        <f t="shared" si="27"/>
        <v>11.8</v>
      </c>
      <c r="AJ311">
        <f t="shared" si="28"/>
        <v>36</v>
      </c>
      <c r="AK311">
        <f t="shared" si="29"/>
        <v>30530.5</v>
      </c>
    </row>
    <row r="312" spans="27:37" x14ac:dyDescent="0.25">
      <c r="AA312">
        <f>SUBTOTAL(103,Healthcare!A312)</f>
        <v>1</v>
      </c>
      <c r="AB312">
        <f>IF($AA312=1,Healthcare!Q312,NA())</f>
        <v>39</v>
      </c>
      <c r="AC312">
        <f>IF($AA312=1,Healthcare!C312,NA())</f>
        <v>22.37</v>
      </c>
      <c r="AD312">
        <f>IF($AA312=1,Healthcare!D312,NA())</f>
        <v>5.86</v>
      </c>
      <c r="AE312">
        <f>IF($AA312=1,Healthcare!M312,NA())</f>
        <v>30457.37</v>
      </c>
      <c r="AF312">
        <f t="shared" si="24"/>
        <v>39</v>
      </c>
      <c r="AG312">
        <f t="shared" si="25"/>
        <v>22.37</v>
      </c>
      <c r="AH312">
        <f t="shared" si="26"/>
        <v>39</v>
      </c>
      <c r="AI312">
        <f t="shared" si="27"/>
        <v>5.86</v>
      </c>
      <c r="AJ312">
        <f t="shared" si="28"/>
        <v>39</v>
      </c>
      <c r="AK312">
        <f t="shared" si="29"/>
        <v>30457.37</v>
      </c>
    </row>
    <row r="313" spans="27:37" x14ac:dyDescent="0.25">
      <c r="AA313">
        <f>SUBTOTAL(103,Healthcare!A313)</f>
        <v>1</v>
      </c>
      <c r="AB313">
        <f>IF($AA313=1,Healthcare!Q313,NA())</f>
        <v>24</v>
      </c>
      <c r="AC313">
        <f>IF($AA313=1,Healthcare!C313,NA())</f>
        <v>39.619999999999997</v>
      </c>
      <c r="AD313">
        <f>IF($AA313=1,Healthcare!D313,NA())</f>
        <v>4.28</v>
      </c>
      <c r="AE313">
        <f>IF($AA313=1,Healthcare!M313,NA())</f>
        <v>30422.03</v>
      </c>
      <c r="AF313">
        <f t="shared" si="24"/>
        <v>24</v>
      </c>
      <c r="AG313">
        <f t="shared" si="25"/>
        <v>39.619999999999997</v>
      </c>
      <c r="AH313">
        <f t="shared" si="26"/>
        <v>24</v>
      </c>
      <c r="AI313">
        <f t="shared" si="27"/>
        <v>4.28</v>
      </c>
      <c r="AJ313">
        <f t="shared" si="28"/>
        <v>24</v>
      </c>
      <c r="AK313">
        <f t="shared" si="29"/>
        <v>30422.03</v>
      </c>
    </row>
    <row r="314" spans="27:37" x14ac:dyDescent="0.25">
      <c r="AA314">
        <f>SUBTOTAL(103,Healthcare!A314)</f>
        <v>1</v>
      </c>
      <c r="AB314">
        <f>IF($AA314=1,Healthcare!Q314,NA())</f>
        <v>46</v>
      </c>
      <c r="AC314">
        <f>IF($AA314=1,Healthcare!C314,NA())</f>
        <v>18.329999999999998</v>
      </c>
      <c r="AD314">
        <f>IF($AA314=1,Healthcare!D314,NA())</f>
        <v>4.16</v>
      </c>
      <c r="AE314">
        <f>IF($AA314=1,Healthcare!M314,NA())</f>
        <v>30409.53</v>
      </c>
      <c r="AF314">
        <f t="shared" si="24"/>
        <v>46</v>
      </c>
      <c r="AG314">
        <f t="shared" si="25"/>
        <v>18.329999999999998</v>
      </c>
      <c r="AH314">
        <f t="shared" si="26"/>
        <v>46</v>
      </c>
      <c r="AI314">
        <f t="shared" si="27"/>
        <v>4.16</v>
      </c>
      <c r="AJ314">
        <f t="shared" si="28"/>
        <v>46</v>
      </c>
      <c r="AK314">
        <f t="shared" si="29"/>
        <v>30409.53</v>
      </c>
    </row>
    <row r="315" spans="27:37" x14ac:dyDescent="0.25">
      <c r="AA315">
        <f>SUBTOTAL(103,Healthcare!A315)</f>
        <v>1</v>
      </c>
      <c r="AB315">
        <f>IF($AA315=1,Healthcare!Q315,NA())</f>
        <v>53</v>
      </c>
      <c r="AC315">
        <f>IF($AA315=1,Healthcare!C315,NA())</f>
        <v>17.11</v>
      </c>
      <c r="AD315">
        <f>IF($AA315=1,Healthcare!D315,NA())</f>
        <v>4.9800000000000004</v>
      </c>
      <c r="AE315">
        <f>IF($AA315=1,Healthcare!M315,NA())</f>
        <v>30366.93</v>
      </c>
      <c r="AF315">
        <f t="shared" si="24"/>
        <v>53</v>
      </c>
      <c r="AG315">
        <f t="shared" si="25"/>
        <v>17.11</v>
      </c>
      <c r="AH315">
        <f t="shared" si="26"/>
        <v>53</v>
      </c>
      <c r="AI315">
        <f t="shared" si="27"/>
        <v>4.9800000000000004</v>
      </c>
      <c r="AJ315">
        <f t="shared" si="28"/>
        <v>53</v>
      </c>
      <c r="AK315">
        <f t="shared" si="29"/>
        <v>30366.93</v>
      </c>
    </row>
    <row r="316" spans="27:37" x14ac:dyDescent="0.25">
      <c r="AA316">
        <f>SUBTOTAL(103,Healthcare!A316)</f>
        <v>1</v>
      </c>
      <c r="AB316">
        <f>IF($AA316=1,Healthcare!Q316,NA())</f>
        <v>19</v>
      </c>
      <c r="AC316">
        <f>IF($AA316=1,Healthcare!C316,NA())</f>
        <v>43.5</v>
      </c>
      <c r="AD316">
        <f>IF($AA316=1,Healthcare!D316,NA())</f>
        <v>6.38</v>
      </c>
      <c r="AE316">
        <f>IF($AA316=1,Healthcare!M316,NA())</f>
        <v>30328.27</v>
      </c>
      <c r="AF316">
        <f t="shared" si="24"/>
        <v>19</v>
      </c>
      <c r="AG316">
        <f t="shared" si="25"/>
        <v>43.5</v>
      </c>
      <c r="AH316">
        <f t="shared" si="26"/>
        <v>19</v>
      </c>
      <c r="AI316">
        <f t="shared" si="27"/>
        <v>6.38</v>
      </c>
      <c r="AJ316">
        <f t="shared" si="28"/>
        <v>19</v>
      </c>
      <c r="AK316">
        <f t="shared" si="29"/>
        <v>30328.27</v>
      </c>
    </row>
    <row r="317" spans="27:37" x14ac:dyDescent="0.25">
      <c r="AA317">
        <f>SUBTOTAL(103,Healthcare!A317)</f>
        <v>1</v>
      </c>
      <c r="AB317">
        <f>IF($AA317=1,Healthcare!Q317,NA())</f>
        <v>50</v>
      </c>
      <c r="AC317">
        <f>IF($AA317=1,Healthcare!C317,NA())</f>
        <v>25.364999999999998</v>
      </c>
      <c r="AD317">
        <f>IF($AA317=1,Healthcare!D317,NA())</f>
        <v>5.19</v>
      </c>
      <c r="AE317">
        <f>IF($AA317=1,Healthcare!M317,NA())</f>
        <v>30284.639999999999</v>
      </c>
      <c r="AF317">
        <f t="shared" si="24"/>
        <v>50</v>
      </c>
      <c r="AG317">
        <f t="shared" si="25"/>
        <v>25.364999999999998</v>
      </c>
      <c r="AH317">
        <f t="shared" si="26"/>
        <v>50</v>
      </c>
      <c r="AI317">
        <f t="shared" si="27"/>
        <v>5.19</v>
      </c>
      <c r="AJ317">
        <f t="shared" si="28"/>
        <v>50</v>
      </c>
      <c r="AK317">
        <f t="shared" si="29"/>
        <v>30284.639999999999</v>
      </c>
    </row>
    <row r="318" spans="27:37" x14ac:dyDescent="0.25">
      <c r="AA318">
        <f>SUBTOTAL(103,Healthcare!A318)</f>
        <v>1</v>
      </c>
      <c r="AB318">
        <f>IF($AA318=1,Healthcare!Q318,NA())</f>
        <v>60</v>
      </c>
      <c r="AC318">
        <f>IF($AA318=1,Healthcare!C318,NA())</f>
        <v>28.594999999999999</v>
      </c>
      <c r="AD318">
        <f>IF($AA318=1,Healthcare!D318,NA())</f>
        <v>10.210000000000001</v>
      </c>
      <c r="AE318">
        <f>IF($AA318=1,Healthcare!M318,NA())</f>
        <v>30260</v>
      </c>
      <c r="AF318">
        <f t="shared" si="24"/>
        <v>60</v>
      </c>
      <c r="AG318">
        <f t="shared" si="25"/>
        <v>28.594999999999999</v>
      </c>
      <c r="AH318">
        <f t="shared" si="26"/>
        <v>60</v>
      </c>
      <c r="AI318">
        <f t="shared" si="27"/>
        <v>10.210000000000001</v>
      </c>
      <c r="AJ318">
        <f t="shared" si="28"/>
        <v>60</v>
      </c>
      <c r="AK318">
        <f t="shared" si="29"/>
        <v>30260</v>
      </c>
    </row>
    <row r="319" spans="27:37" x14ac:dyDescent="0.25">
      <c r="AA319">
        <f>SUBTOTAL(103,Healthcare!A319)</f>
        <v>1</v>
      </c>
      <c r="AB319">
        <f>IF($AA319=1,Healthcare!Q319,NA())</f>
        <v>59</v>
      </c>
      <c r="AC319">
        <f>IF($AA319=1,Healthcare!C319,NA())</f>
        <v>29.83</v>
      </c>
      <c r="AD319">
        <f>IF($AA319=1,Healthcare!D319,NA())</f>
        <v>9.6999999999999993</v>
      </c>
      <c r="AE319">
        <f>IF($AA319=1,Healthcare!M319,NA())</f>
        <v>30184.94</v>
      </c>
      <c r="AF319">
        <f t="shared" si="24"/>
        <v>59</v>
      </c>
      <c r="AG319">
        <f t="shared" si="25"/>
        <v>29.83</v>
      </c>
      <c r="AH319">
        <f t="shared" si="26"/>
        <v>59</v>
      </c>
      <c r="AI319">
        <f t="shared" si="27"/>
        <v>9.6999999999999993</v>
      </c>
      <c r="AJ319">
        <f t="shared" si="28"/>
        <v>59</v>
      </c>
      <c r="AK319">
        <f t="shared" si="29"/>
        <v>30184.94</v>
      </c>
    </row>
    <row r="320" spans="27:37" x14ac:dyDescent="0.25">
      <c r="AA320">
        <f>SUBTOTAL(103,Healthcare!A320)</f>
        <v>1</v>
      </c>
      <c r="AB320">
        <f>IF($AA320=1,Healthcare!Q320,NA())</f>
        <v>64</v>
      </c>
      <c r="AC320">
        <f>IF($AA320=1,Healthcare!C320,NA())</f>
        <v>24.7</v>
      </c>
      <c r="AD320">
        <f>IF($AA320=1,Healthcare!D320,NA())</f>
        <v>10.25</v>
      </c>
      <c r="AE320">
        <f>IF($AA320=1,Healthcare!M320,NA())</f>
        <v>30166.62</v>
      </c>
      <c r="AF320">
        <f t="shared" si="24"/>
        <v>64</v>
      </c>
      <c r="AG320">
        <f t="shared" si="25"/>
        <v>24.7</v>
      </c>
      <c r="AH320">
        <f t="shared" si="26"/>
        <v>64</v>
      </c>
      <c r="AI320">
        <f t="shared" si="27"/>
        <v>10.25</v>
      </c>
      <c r="AJ320">
        <f t="shared" si="28"/>
        <v>64</v>
      </c>
      <c r="AK320">
        <f t="shared" si="29"/>
        <v>30166.62</v>
      </c>
    </row>
    <row r="321" spans="27:37" x14ac:dyDescent="0.25">
      <c r="AA321">
        <f>SUBTOTAL(103,Healthcare!A321)</f>
        <v>1</v>
      </c>
      <c r="AB321">
        <f>IF($AA321=1,Healthcare!Q321,NA())</f>
        <v>51</v>
      </c>
      <c r="AC321">
        <f>IF($AA321=1,Healthcare!C321,NA())</f>
        <v>17.940000000000001</v>
      </c>
      <c r="AD321">
        <f>IF($AA321=1,Healthcare!D321,NA())</f>
        <v>9.77</v>
      </c>
      <c r="AE321">
        <f>IF($AA321=1,Healthcare!M321,NA())</f>
        <v>30134.75</v>
      </c>
      <c r="AF321">
        <f t="shared" si="24"/>
        <v>51</v>
      </c>
      <c r="AG321">
        <f t="shared" si="25"/>
        <v>17.940000000000001</v>
      </c>
      <c r="AH321">
        <f t="shared" si="26"/>
        <v>51</v>
      </c>
      <c r="AI321">
        <f t="shared" si="27"/>
        <v>9.77</v>
      </c>
      <c r="AJ321">
        <f t="shared" si="28"/>
        <v>51</v>
      </c>
      <c r="AK321">
        <f t="shared" si="29"/>
        <v>30134.75</v>
      </c>
    </row>
    <row r="322" spans="27:37" x14ac:dyDescent="0.25">
      <c r="AA322">
        <f>SUBTOTAL(103,Healthcare!A322)</f>
        <v>1</v>
      </c>
      <c r="AB322">
        <f>IF($AA322=1,Healthcare!Q322,NA())</f>
        <v>43</v>
      </c>
      <c r="AC322">
        <f>IF($AA322=1,Healthcare!C322,NA())</f>
        <v>21.08</v>
      </c>
      <c r="AD322">
        <f>IF($AA322=1,Healthcare!D322,NA())</f>
        <v>4.83</v>
      </c>
      <c r="AE322">
        <f>IF($AA322=1,Healthcare!M322,NA())</f>
        <v>30095.97</v>
      </c>
      <c r="AF322">
        <f t="shared" si="24"/>
        <v>43</v>
      </c>
      <c r="AG322">
        <f t="shared" si="25"/>
        <v>21.08</v>
      </c>
      <c r="AH322">
        <f t="shared" si="26"/>
        <v>43</v>
      </c>
      <c r="AI322">
        <f t="shared" si="27"/>
        <v>4.83</v>
      </c>
      <c r="AJ322">
        <f t="shared" si="28"/>
        <v>43</v>
      </c>
      <c r="AK322">
        <f t="shared" si="29"/>
        <v>30095.97</v>
      </c>
    </row>
    <row r="323" spans="27:37" x14ac:dyDescent="0.25">
      <c r="AA323">
        <f>SUBTOTAL(103,Healthcare!A323)</f>
        <v>1</v>
      </c>
      <c r="AB323">
        <f>IF($AA323=1,Healthcare!Q323,NA())</f>
        <v>55</v>
      </c>
      <c r="AC323">
        <f>IF($AA323=1,Healthcare!C323,NA())</f>
        <v>37.715000000000003</v>
      </c>
      <c r="AD323">
        <f>IF($AA323=1,Healthcare!D323,NA())</f>
        <v>10.86</v>
      </c>
      <c r="AE323">
        <f>IF($AA323=1,Healthcare!M323,NA())</f>
        <v>30063.58</v>
      </c>
      <c r="AF323">
        <f t="shared" ref="AF323:AF386" si="30">AB323</f>
        <v>55</v>
      </c>
      <c r="AG323">
        <f t="shared" ref="AG323:AG386" si="31">AC323</f>
        <v>37.715000000000003</v>
      </c>
      <c r="AH323">
        <f t="shared" ref="AH323:AH386" si="32">AB323</f>
        <v>55</v>
      </c>
      <c r="AI323">
        <f t="shared" ref="AI323:AI386" si="33">AD323</f>
        <v>10.86</v>
      </c>
      <c r="AJ323">
        <f t="shared" ref="AJ323:AJ386" si="34">AB323</f>
        <v>55</v>
      </c>
      <c r="AK323">
        <f t="shared" ref="AK323:AK386" si="35">AE323</f>
        <v>30063.58</v>
      </c>
    </row>
    <row r="324" spans="27:37" x14ac:dyDescent="0.25">
      <c r="AA324">
        <f>SUBTOTAL(103,Healthcare!A324)</f>
        <v>1</v>
      </c>
      <c r="AB324">
        <f>IF($AA324=1,Healthcare!Q324,NA())</f>
        <v>41</v>
      </c>
      <c r="AC324">
        <f>IF($AA324=1,Healthcare!C324,NA())</f>
        <v>22.39</v>
      </c>
      <c r="AD324">
        <f>IF($AA324=1,Healthcare!D324,NA())</f>
        <v>9.5299999999999994</v>
      </c>
      <c r="AE324">
        <f>IF($AA324=1,Healthcare!M324,NA())</f>
        <v>30026.87</v>
      </c>
      <c r="AF324">
        <f t="shared" si="30"/>
        <v>41</v>
      </c>
      <c r="AG324">
        <f t="shared" si="31"/>
        <v>22.39</v>
      </c>
      <c r="AH324">
        <f t="shared" si="32"/>
        <v>41</v>
      </c>
      <c r="AI324">
        <f t="shared" si="33"/>
        <v>9.5299999999999994</v>
      </c>
      <c r="AJ324">
        <f t="shared" si="34"/>
        <v>41</v>
      </c>
      <c r="AK324">
        <f t="shared" si="35"/>
        <v>30026.87</v>
      </c>
    </row>
    <row r="325" spans="27:37" x14ac:dyDescent="0.25">
      <c r="AA325">
        <f>SUBTOTAL(103,Healthcare!A325)</f>
        <v>1</v>
      </c>
      <c r="AB325">
        <f>IF($AA325=1,Healthcare!Q325,NA())</f>
        <v>31</v>
      </c>
      <c r="AC325">
        <f>IF($AA325=1,Healthcare!C325,NA())</f>
        <v>28.78</v>
      </c>
      <c r="AD325">
        <f>IF($AA325=1,Healthcare!D325,NA())</f>
        <v>5.68</v>
      </c>
      <c r="AE325">
        <f>IF($AA325=1,Healthcare!M325,NA())</f>
        <v>29969.67</v>
      </c>
      <c r="AF325">
        <f t="shared" si="30"/>
        <v>31</v>
      </c>
      <c r="AG325">
        <f t="shared" si="31"/>
        <v>28.78</v>
      </c>
      <c r="AH325">
        <f t="shared" si="32"/>
        <v>31</v>
      </c>
      <c r="AI325">
        <f t="shared" si="33"/>
        <v>5.68</v>
      </c>
      <c r="AJ325">
        <f t="shared" si="34"/>
        <v>31</v>
      </c>
      <c r="AK325">
        <f t="shared" si="35"/>
        <v>29969.67</v>
      </c>
    </row>
    <row r="326" spans="27:37" x14ac:dyDescent="0.25">
      <c r="AA326">
        <f>SUBTOTAL(103,Healthcare!A326)</f>
        <v>1</v>
      </c>
      <c r="AB326">
        <f>IF($AA326=1,Healthcare!Q326,NA())</f>
        <v>46</v>
      </c>
      <c r="AC326">
        <f>IF($AA326=1,Healthcare!C326,NA())</f>
        <v>18.329999999999998</v>
      </c>
      <c r="AD326">
        <f>IF($AA326=1,Healthcare!D326,NA())</f>
        <v>5.57</v>
      </c>
      <c r="AE326">
        <f>IF($AA326=1,Healthcare!M326,NA())</f>
        <v>29933.75</v>
      </c>
      <c r="AF326">
        <f t="shared" si="30"/>
        <v>46</v>
      </c>
      <c r="AG326">
        <f t="shared" si="31"/>
        <v>18.329999999999998</v>
      </c>
      <c r="AH326">
        <f t="shared" si="32"/>
        <v>46</v>
      </c>
      <c r="AI326">
        <f t="shared" si="33"/>
        <v>5.57</v>
      </c>
      <c r="AJ326">
        <f t="shared" si="34"/>
        <v>46</v>
      </c>
      <c r="AK326">
        <f t="shared" si="35"/>
        <v>29933.75</v>
      </c>
    </row>
    <row r="327" spans="27:37" x14ac:dyDescent="0.25">
      <c r="AA327">
        <f>SUBTOTAL(103,Healthcare!A327)</f>
        <v>1</v>
      </c>
      <c r="AB327">
        <f>IF($AA327=1,Healthcare!Q327,NA())</f>
        <v>34</v>
      </c>
      <c r="AC327">
        <f>IF($AA327=1,Healthcare!C327,NA())</f>
        <v>26.39</v>
      </c>
      <c r="AD327">
        <f>IF($AA327=1,Healthcare!D327,NA())</f>
        <v>4.58</v>
      </c>
      <c r="AE327">
        <f>IF($AA327=1,Healthcare!M327,NA())</f>
        <v>29929.56</v>
      </c>
      <c r="AF327">
        <f t="shared" si="30"/>
        <v>34</v>
      </c>
      <c r="AG327">
        <f t="shared" si="31"/>
        <v>26.39</v>
      </c>
      <c r="AH327">
        <f t="shared" si="32"/>
        <v>34</v>
      </c>
      <c r="AI327">
        <f t="shared" si="33"/>
        <v>4.58</v>
      </c>
      <c r="AJ327">
        <f t="shared" si="34"/>
        <v>34</v>
      </c>
      <c r="AK327">
        <f t="shared" si="35"/>
        <v>29929.56</v>
      </c>
    </row>
    <row r="328" spans="27:37" x14ac:dyDescent="0.25">
      <c r="AA328">
        <f>SUBTOTAL(103,Healthcare!A328)</f>
        <v>1</v>
      </c>
      <c r="AB328">
        <f>IF($AA328=1,Healthcare!Q328,NA())</f>
        <v>47</v>
      </c>
      <c r="AC328">
        <f>IF($AA328=1,Healthcare!C328,NA())</f>
        <v>19.260000000000002</v>
      </c>
      <c r="AD328">
        <f>IF($AA328=1,Healthcare!D328,NA())</f>
        <v>8.9600000000000009</v>
      </c>
      <c r="AE328">
        <f>IF($AA328=1,Healthcare!M328,NA())</f>
        <v>29899.25</v>
      </c>
      <c r="AF328">
        <f t="shared" si="30"/>
        <v>47</v>
      </c>
      <c r="AG328">
        <f t="shared" si="31"/>
        <v>19.260000000000002</v>
      </c>
      <c r="AH328">
        <f t="shared" si="32"/>
        <v>47</v>
      </c>
      <c r="AI328">
        <f t="shared" si="33"/>
        <v>8.9600000000000009</v>
      </c>
      <c r="AJ328">
        <f t="shared" si="34"/>
        <v>47</v>
      </c>
      <c r="AK328">
        <f t="shared" si="35"/>
        <v>29899.25</v>
      </c>
    </row>
    <row r="329" spans="27:37" x14ac:dyDescent="0.25">
      <c r="AA329">
        <f>SUBTOTAL(103,Healthcare!A329)</f>
        <v>1</v>
      </c>
      <c r="AB329">
        <f>IF($AA329=1,Healthcare!Q329,NA())</f>
        <v>33</v>
      </c>
      <c r="AC329">
        <f>IF($AA329=1,Healthcare!C329,NA())</f>
        <v>26.92</v>
      </c>
      <c r="AD329">
        <f>IF($AA329=1,Healthcare!D329,NA())</f>
        <v>6.09</v>
      </c>
      <c r="AE329">
        <f>IF($AA329=1,Healthcare!M329,NA())</f>
        <v>29852.48</v>
      </c>
      <c r="AF329">
        <f t="shared" si="30"/>
        <v>33</v>
      </c>
      <c r="AG329">
        <f t="shared" si="31"/>
        <v>26.92</v>
      </c>
      <c r="AH329">
        <f t="shared" si="32"/>
        <v>33</v>
      </c>
      <c r="AI329">
        <f t="shared" si="33"/>
        <v>6.09</v>
      </c>
      <c r="AJ329">
        <f t="shared" si="34"/>
        <v>33</v>
      </c>
      <c r="AK329">
        <f t="shared" si="35"/>
        <v>29852.48</v>
      </c>
    </row>
    <row r="330" spans="27:37" x14ac:dyDescent="0.25">
      <c r="AA330">
        <f>SUBTOTAL(103,Healthcare!A330)</f>
        <v>1</v>
      </c>
      <c r="AB330">
        <f>IF($AA330=1,Healthcare!Q330,NA())</f>
        <v>40</v>
      </c>
      <c r="AC330">
        <f>IF($AA330=1,Healthcare!C330,NA())</f>
        <v>19.73</v>
      </c>
      <c r="AD330">
        <f>IF($AA330=1,Healthcare!D330,NA())</f>
        <v>4.3600000000000003</v>
      </c>
      <c r="AE330">
        <f>IF($AA330=1,Healthcare!M330,NA())</f>
        <v>29818.76</v>
      </c>
      <c r="AF330">
        <f t="shared" si="30"/>
        <v>40</v>
      </c>
      <c r="AG330">
        <f t="shared" si="31"/>
        <v>19.73</v>
      </c>
      <c r="AH330">
        <f t="shared" si="32"/>
        <v>40</v>
      </c>
      <c r="AI330">
        <f t="shared" si="33"/>
        <v>4.3600000000000003</v>
      </c>
      <c r="AJ330">
        <f t="shared" si="34"/>
        <v>40</v>
      </c>
      <c r="AK330">
        <f t="shared" si="35"/>
        <v>29818.76</v>
      </c>
    </row>
    <row r="331" spans="27:37" x14ac:dyDescent="0.25">
      <c r="AA331">
        <f>SUBTOTAL(103,Healthcare!A331)</f>
        <v>1</v>
      </c>
      <c r="AB331">
        <f>IF($AA331=1,Healthcare!Q331,NA())</f>
        <v>41</v>
      </c>
      <c r="AC331">
        <f>IF($AA331=1,Healthcare!C331,NA())</f>
        <v>23.56</v>
      </c>
      <c r="AD331">
        <f>IF($AA331=1,Healthcare!D331,NA())</f>
        <v>11.74</v>
      </c>
      <c r="AE331">
        <f>IF($AA331=1,Healthcare!M331,NA())</f>
        <v>29816.639999999999</v>
      </c>
      <c r="AF331">
        <f t="shared" si="30"/>
        <v>41</v>
      </c>
      <c r="AG331">
        <f t="shared" si="31"/>
        <v>23.56</v>
      </c>
      <c r="AH331">
        <f t="shared" si="32"/>
        <v>41</v>
      </c>
      <c r="AI331">
        <f t="shared" si="33"/>
        <v>11.74</v>
      </c>
      <c r="AJ331">
        <f t="shared" si="34"/>
        <v>41</v>
      </c>
      <c r="AK331">
        <f t="shared" si="35"/>
        <v>29816.639999999999</v>
      </c>
    </row>
    <row r="332" spans="27:37" x14ac:dyDescent="0.25">
      <c r="AA332">
        <f>SUBTOTAL(103,Healthcare!A332)</f>
        <v>1</v>
      </c>
      <c r="AB332">
        <f>IF($AA332=1,Healthcare!Q332,NA())</f>
        <v>24</v>
      </c>
      <c r="AC332">
        <f>IF($AA332=1,Healthcare!C332,NA())</f>
        <v>37.67</v>
      </c>
      <c r="AD332">
        <f>IF($AA332=1,Healthcare!D332,NA())</f>
        <v>5.89</v>
      </c>
      <c r="AE332">
        <f>IF($AA332=1,Healthcare!M332,NA())</f>
        <v>29760.6</v>
      </c>
      <c r="AF332">
        <f t="shared" si="30"/>
        <v>24</v>
      </c>
      <c r="AG332">
        <f t="shared" si="31"/>
        <v>37.67</v>
      </c>
      <c r="AH332">
        <f t="shared" si="32"/>
        <v>24</v>
      </c>
      <c r="AI332">
        <f t="shared" si="33"/>
        <v>5.89</v>
      </c>
      <c r="AJ332">
        <f t="shared" si="34"/>
        <v>24</v>
      </c>
      <c r="AK332">
        <f t="shared" si="35"/>
        <v>29760.6</v>
      </c>
    </row>
    <row r="333" spans="27:37" x14ac:dyDescent="0.25">
      <c r="AA333">
        <f>SUBTOTAL(103,Healthcare!A333)</f>
        <v>1</v>
      </c>
      <c r="AB333">
        <f>IF($AA333=1,Healthcare!Q333,NA())</f>
        <v>49</v>
      </c>
      <c r="AC333">
        <f>IF($AA333=1,Healthcare!C333,NA())</f>
        <v>18.73</v>
      </c>
      <c r="AD333">
        <f>IF($AA333=1,Healthcare!D333,NA())</f>
        <v>10.64</v>
      </c>
      <c r="AE333">
        <f>IF($AA333=1,Healthcare!M333,NA())</f>
        <v>29757.69</v>
      </c>
      <c r="AF333">
        <f t="shared" si="30"/>
        <v>49</v>
      </c>
      <c r="AG333">
        <f t="shared" si="31"/>
        <v>18.73</v>
      </c>
      <c r="AH333">
        <f t="shared" si="32"/>
        <v>49</v>
      </c>
      <c r="AI333">
        <f t="shared" si="33"/>
        <v>10.64</v>
      </c>
      <c r="AJ333">
        <f t="shared" si="34"/>
        <v>49</v>
      </c>
      <c r="AK333">
        <f t="shared" si="35"/>
        <v>29757.69</v>
      </c>
    </row>
    <row r="334" spans="27:37" x14ac:dyDescent="0.25">
      <c r="AA334">
        <f>SUBTOTAL(103,Healthcare!A334)</f>
        <v>1</v>
      </c>
      <c r="AB334">
        <f>IF($AA334=1,Healthcare!Q334,NA())</f>
        <v>29</v>
      </c>
      <c r="AC334">
        <f>IF($AA334=1,Healthcare!C334,NA())</f>
        <v>33.090000000000003</v>
      </c>
      <c r="AD334">
        <f>IF($AA334=1,Healthcare!D334,NA())</f>
        <v>6.06</v>
      </c>
      <c r="AE334">
        <f>IF($AA334=1,Healthcare!M334,NA())</f>
        <v>29622.69</v>
      </c>
      <c r="AF334">
        <f t="shared" si="30"/>
        <v>29</v>
      </c>
      <c r="AG334">
        <f t="shared" si="31"/>
        <v>33.090000000000003</v>
      </c>
      <c r="AH334">
        <f t="shared" si="32"/>
        <v>29</v>
      </c>
      <c r="AI334">
        <f t="shared" si="33"/>
        <v>6.06</v>
      </c>
      <c r="AJ334">
        <f t="shared" si="34"/>
        <v>29</v>
      </c>
      <c r="AK334">
        <f t="shared" si="35"/>
        <v>29622.69</v>
      </c>
    </row>
    <row r="335" spans="27:37" x14ac:dyDescent="0.25">
      <c r="AA335">
        <f>SUBTOTAL(103,Healthcare!A335)</f>
        <v>1</v>
      </c>
      <c r="AB335">
        <f>IF($AA335=1,Healthcare!Q335,NA())</f>
        <v>47</v>
      </c>
      <c r="AC335">
        <f>IF($AA335=1,Healthcare!C335,NA())</f>
        <v>18.329999999999998</v>
      </c>
      <c r="AD335">
        <f>IF($AA335=1,Healthcare!D335,NA())</f>
        <v>7.46</v>
      </c>
      <c r="AE335">
        <f>IF($AA335=1,Healthcare!M335,NA())</f>
        <v>29583.8</v>
      </c>
      <c r="AF335">
        <f t="shared" si="30"/>
        <v>47</v>
      </c>
      <c r="AG335">
        <f t="shared" si="31"/>
        <v>18.329999999999998</v>
      </c>
      <c r="AH335">
        <f t="shared" si="32"/>
        <v>47</v>
      </c>
      <c r="AI335">
        <f t="shared" si="33"/>
        <v>7.46</v>
      </c>
      <c r="AJ335">
        <f t="shared" si="34"/>
        <v>47</v>
      </c>
      <c r="AK335">
        <f t="shared" si="35"/>
        <v>29583.8</v>
      </c>
    </row>
    <row r="336" spans="27:37" x14ac:dyDescent="0.25">
      <c r="AA336">
        <f>SUBTOTAL(103,Healthcare!A336)</f>
        <v>1</v>
      </c>
      <c r="AB336">
        <f>IF($AA336=1,Healthcare!Q336,NA())</f>
        <v>63</v>
      </c>
      <c r="AC336">
        <f>IF($AA336=1,Healthcare!C336,NA())</f>
        <v>27.74</v>
      </c>
      <c r="AD336">
        <f>IF($AA336=1,Healthcare!D336,NA())</f>
        <v>4.68</v>
      </c>
      <c r="AE336">
        <f>IF($AA336=1,Healthcare!M336,NA())</f>
        <v>29523.17</v>
      </c>
      <c r="AF336">
        <f t="shared" si="30"/>
        <v>63</v>
      </c>
      <c r="AG336">
        <f t="shared" si="31"/>
        <v>27.74</v>
      </c>
      <c r="AH336">
        <f t="shared" si="32"/>
        <v>63</v>
      </c>
      <c r="AI336">
        <f t="shared" si="33"/>
        <v>4.68</v>
      </c>
      <c r="AJ336">
        <f t="shared" si="34"/>
        <v>63</v>
      </c>
      <c r="AK336">
        <f t="shared" si="35"/>
        <v>29523.17</v>
      </c>
    </row>
    <row r="337" spans="27:37" x14ac:dyDescent="0.25">
      <c r="AA337">
        <f>SUBTOTAL(103,Healthcare!A337)</f>
        <v>1</v>
      </c>
      <c r="AB337">
        <f>IF($AA337=1,Healthcare!Q337,NA())</f>
        <v>35</v>
      </c>
      <c r="AC337">
        <f>IF($AA337=1,Healthcare!C337,NA())</f>
        <v>24.2</v>
      </c>
      <c r="AD337">
        <f>IF($AA337=1,Healthcare!D337,NA())</f>
        <v>6.15</v>
      </c>
      <c r="AE337">
        <f>IF($AA337=1,Healthcare!M337,NA())</f>
        <v>29443.59</v>
      </c>
      <c r="AF337">
        <f t="shared" si="30"/>
        <v>35</v>
      </c>
      <c r="AG337">
        <f t="shared" si="31"/>
        <v>24.2</v>
      </c>
      <c r="AH337">
        <f t="shared" si="32"/>
        <v>35</v>
      </c>
      <c r="AI337">
        <f t="shared" si="33"/>
        <v>6.15</v>
      </c>
      <c r="AJ337">
        <f t="shared" si="34"/>
        <v>35</v>
      </c>
      <c r="AK337">
        <f t="shared" si="35"/>
        <v>29443.59</v>
      </c>
    </row>
    <row r="338" spans="27:37" x14ac:dyDescent="0.25">
      <c r="AA338">
        <f>SUBTOTAL(103,Healthcare!A338)</f>
        <v>1</v>
      </c>
      <c r="AB338">
        <f>IF($AA338=1,Healthcare!Q338,NA())</f>
        <v>37</v>
      </c>
      <c r="AC338">
        <f>IF($AA338=1,Healthcare!C338,NA())</f>
        <v>22.03</v>
      </c>
      <c r="AD338">
        <f>IF($AA338=1,Healthcare!D338,NA())</f>
        <v>4.28</v>
      </c>
      <c r="AE338">
        <f>IF($AA338=1,Healthcare!M338,NA())</f>
        <v>29352.560000000001</v>
      </c>
      <c r="AF338">
        <f t="shared" si="30"/>
        <v>37</v>
      </c>
      <c r="AG338">
        <f t="shared" si="31"/>
        <v>22.03</v>
      </c>
      <c r="AH338">
        <f t="shared" si="32"/>
        <v>37</v>
      </c>
      <c r="AI338">
        <f t="shared" si="33"/>
        <v>4.28</v>
      </c>
      <c r="AJ338">
        <f t="shared" si="34"/>
        <v>37</v>
      </c>
      <c r="AK338">
        <f t="shared" si="35"/>
        <v>29352.560000000001</v>
      </c>
    </row>
    <row r="339" spans="27:37" x14ac:dyDescent="0.25">
      <c r="AA339">
        <f>SUBTOTAL(103,Healthcare!A339)</f>
        <v>1</v>
      </c>
      <c r="AB339">
        <f>IF($AA339=1,Healthcare!Q339,NA())</f>
        <v>65</v>
      </c>
      <c r="AC339">
        <f>IF($AA339=1,Healthcare!C339,NA())</f>
        <v>26.885000000000002</v>
      </c>
      <c r="AD339">
        <f>IF($AA339=1,Healthcare!D339,NA())</f>
        <v>9.86</v>
      </c>
      <c r="AE339">
        <f>IF($AA339=1,Healthcare!M339,NA())</f>
        <v>29330.98</v>
      </c>
      <c r="AF339">
        <f t="shared" si="30"/>
        <v>65</v>
      </c>
      <c r="AG339">
        <f t="shared" si="31"/>
        <v>26.885000000000002</v>
      </c>
      <c r="AH339">
        <f t="shared" si="32"/>
        <v>65</v>
      </c>
      <c r="AI339">
        <f t="shared" si="33"/>
        <v>9.86</v>
      </c>
      <c r="AJ339">
        <f t="shared" si="34"/>
        <v>65</v>
      </c>
      <c r="AK339">
        <f t="shared" si="35"/>
        <v>29330.98</v>
      </c>
    </row>
    <row r="340" spans="27:37" x14ac:dyDescent="0.25">
      <c r="AA340">
        <f>SUBTOTAL(103,Healthcare!A340)</f>
        <v>1</v>
      </c>
      <c r="AB340">
        <f>IF($AA340=1,Healthcare!Q340,NA())</f>
        <v>44</v>
      </c>
      <c r="AC340">
        <f>IF($AA340=1,Healthcare!C340,NA())</f>
        <v>16.36</v>
      </c>
      <c r="AD340">
        <f>IF($AA340=1,Healthcare!D340,NA())</f>
        <v>11.19</v>
      </c>
      <c r="AE340">
        <f>IF($AA340=1,Healthcare!M340,NA())</f>
        <v>29227.599999999999</v>
      </c>
      <c r="AF340">
        <f t="shared" si="30"/>
        <v>44</v>
      </c>
      <c r="AG340">
        <f t="shared" si="31"/>
        <v>16.36</v>
      </c>
      <c r="AH340">
        <f t="shared" si="32"/>
        <v>44</v>
      </c>
      <c r="AI340">
        <f t="shared" si="33"/>
        <v>11.19</v>
      </c>
      <c r="AJ340">
        <f t="shared" si="34"/>
        <v>44</v>
      </c>
      <c r="AK340">
        <f t="shared" si="35"/>
        <v>29227.599999999999</v>
      </c>
    </row>
    <row r="341" spans="27:37" x14ac:dyDescent="0.25">
      <c r="AA341">
        <f>SUBTOTAL(103,Healthcare!A341)</f>
        <v>1</v>
      </c>
      <c r="AB341">
        <f>IF($AA341=1,Healthcare!Q341,NA())</f>
        <v>53</v>
      </c>
      <c r="AC341">
        <f>IF($AA341=1,Healthcare!C341,NA())</f>
        <v>32.299999999999997</v>
      </c>
      <c r="AD341">
        <f>IF($AA341=1,Healthcare!D341,NA())</f>
        <v>4.8899999999999997</v>
      </c>
      <c r="AE341">
        <f>IF($AA341=1,Healthcare!M341,NA())</f>
        <v>29186.48</v>
      </c>
      <c r="AF341">
        <f t="shared" si="30"/>
        <v>53</v>
      </c>
      <c r="AG341">
        <f t="shared" si="31"/>
        <v>32.299999999999997</v>
      </c>
      <c r="AH341">
        <f t="shared" si="32"/>
        <v>53</v>
      </c>
      <c r="AI341">
        <f t="shared" si="33"/>
        <v>4.8899999999999997</v>
      </c>
      <c r="AJ341">
        <f t="shared" si="34"/>
        <v>53</v>
      </c>
      <c r="AK341">
        <f t="shared" si="35"/>
        <v>29186.48</v>
      </c>
    </row>
    <row r="342" spans="27:37" x14ac:dyDescent="0.25">
      <c r="AA342">
        <f>SUBTOTAL(103,Healthcare!A342)</f>
        <v>1</v>
      </c>
      <c r="AB342">
        <f>IF($AA342=1,Healthcare!Q342,NA())</f>
        <v>46</v>
      </c>
      <c r="AC342">
        <f>IF($AA342=1,Healthcare!C342,NA())</f>
        <v>16.05</v>
      </c>
      <c r="AD342">
        <f>IF($AA342=1,Healthcare!D342,NA())</f>
        <v>4.3499999999999996</v>
      </c>
      <c r="AE342">
        <f>IF($AA342=1,Healthcare!M342,NA())</f>
        <v>29160.39</v>
      </c>
      <c r="AF342">
        <f t="shared" si="30"/>
        <v>46</v>
      </c>
      <c r="AG342">
        <f t="shared" si="31"/>
        <v>16.05</v>
      </c>
      <c r="AH342">
        <f t="shared" si="32"/>
        <v>46</v>
      </c>
      <c r="AI342">
        <f t="shared" si="33"/>
        <v>4.3499999999999996</v>
      </c>
      <c r="AJ342">
        <f t="shared" si="34"/>
        <v>46</v>
      </c>
      <c r="AK342">
        <f t="shared" si="35"/>
        <v>29160.39</v>
      </c>
    </row>
    <row r="343" spans="27:37" x14ac:dyDescent="0.25">
      <c r="AA343">
        <f>SUBTOTAL(103,Healthcare!A343)</f>
        <v>1</v>
      </c>
      <c r="AB343">
        <f>IF($AA343=1,Healthcare!Q343,NA())</f>
        <v>61</v>
      </c>
      <c r="AC343">
        <f>IF($AA343=1,Healthcare!C343,NA())</f>
        <v>29.07</v>
      </c>
      <c r="AD343">
        <f>IF($AA343=1,Healthcare!D343,NA())</f>
        <v>8.66</v>
      </c>
      <c r="AE343">
        <f>IF($AA343=1,Healthcare!M343,NA())</f>
        <v>29141.360000000001</v>
      </c>
      <c r="AF343">
        <f t="shared" si="30"/>
        <v>61</v>
      </c>
      <c r="AG343">
        <f t="shared" si="31"/>
        <v>29.07</v>
      </c>
      <c r="AH343">
        <f t="shared" si="32"/>
        <v>61</v>
      </c>
      <c r="AI343">
        <f t="shared" si="33"/>
        <v>8.66</v>
      </c>
      <c r="AJ343">
        <f t="shared" si="34"/>
        <v>61</v>
      </c>
      <c r="AK343">
        <f t="shared" si="35"/>
        <v>29141.360000000001</v>
      </c>
    </row>
    <row r="344" spans="27:37" x14ac:dyDescent="0.25">
      <c r="AA344">
        <f>SUBTOTAL(103,Healthcare!A344)</f>
        <v>1</v>
      </c>
      <c r="AB344">
        <f>IF($AA344=1,Healthcare!Q344,NA())</f>
        <v>44</v>
      </c>
      <c r="AC344">
        <f>IF($AA344=1,Healthcare!C344,NA())</f>
        <v>17.43</v>
      </c>
      <c r="AD344">
        <f>IF($AA344=1,Healthcare!D344,NA())</f>
        <v>8.64</v>
      </c>
      <c r="AE344">
        <f>IF($AA344=1,Healthcare!M344,NA())</f>
        <v>29114.77</v>
      </c>
      <c r="AF344">
        <f t="shared" si="30"/>
        <v>44</v>
      </c>
      <c r="AG344">
        <f t="shared" si="31"/>
        <v>17.43</v>
      </c>
      <c r="AH344">
        <f t="shared" si="32"/>
        <v>44</v>
      </c>
      <c r="AI344">
        <f t="shared" si="33"/>
        <v>8.64</v>
      </c>
      <c r="AJ344">
        <f t="shared" si="34"/>
        <v>44</v>
      </c>
      <c r="AK344">
        <f t="shared" si="35"/>
        <v>29114.77</v>
      </c>
    </row>
    <row r="345" spans="27:37" x14ac:dyDescent="0.25">
      <c r="AA345">
        <f>SUBTOTAL(103,Healthcare!A345)</f>
        <v>1</v>
      </c>
      <c r="AB345">
        <f>IF($AA345=1,Healthcare!Q345,NA())</f>
        <v>42</v>
      </c>
      <c r="AC345">
        <f>IF($AA345=1,Healthcare!C345,NA())</f>
        <v>19.329999999999998</v>
      </c>
      <c r="AD345">
        <f>IF($AA345=1,Healthcare!D345,NA())</f>
        <v>4.2699999999999996</v>
      </c>
      <c r="AE345">
        <f>IF($AA345=1,Healthcare!M345,NA())</f>
        <v>29114.21</v>
      </c>
      <c r="AF345">
        <f t="shared" si="30"/>
        <v>42</v>
      </c>
      <c r="AG345">
        <f t="shared" si="31"/>
        <v>19.329999999999998</v>
      </c>
      <c r="AH345">
        <f t="shared" si="32"/>
        <v>42</v>
      </c>
      <c r="AI345">
        <f t="shared" si="33"/>
        <v>4.2699999999999996</v>
      </c>
      <c r="AJ345">
        <f t="shared" si="34"/>
        <v>42</v>
      </c>
      <c r="AK345">
        <f t="shared" si="35"/>
        <v>29114.21</v>
      </c>
    </row>
    <row r="346" spans="27:37" x14ac:dyDescent="0.25">
      <c r="AA346">
        <f>SUBTOTAL(103,Healthcare!A346)</f>
        <v>1</v>
      </c>
      <c r="AB346">
        <f>IF($AA346=1,Healthcare!Q346,NA())</f>
        <v>30</v>
      </c>
      <c r="AC346">
        <f>IF($AA346=1,Healthcare!C346,NA())</f>
        <v>30.52</v>
      </c>
      <c r="AD346">
        <f>IF($AA346=1,Healthcare!D346,NA())</f>
        <v>4.21</v>
      </c>
      <c r="AE346">
        <f>IF($AA346=1,Healthcare!M346,NA())</f>
        <v>29007.82</v>
      </c>
      <c r="AF346">
        <f t="shared" si="30"/>
        <v>30</v>
      </c>
      <c r="AG346">
        <f t="shared" si="31"/>
        <v>30.52</v>
      </c>
      <c r="AH346">
        <f t="shared" si="32"/>
        <v>30</v>
      </c>
      <c r="AI346">
        <f t="shared" si="33"/>
        <v>4.21</v>
      </c>
      <c r="AJ346">
        <f t="shared" si="34"/>
        <v>30</v>
      </c>
      <c r="AK346">
        <f t="shared" si="35"/>
        <v>29007.82</v>
      </c>
    </row>
    <row r="347" spans="27:37" x14ac:dyDescent="0.25">
      <c r="AA347">
        <f>SUBTOTAL(103,Healthcare!A347)</f>
        <v>1</v>
      </c>
      <c r="AB347">
        <f>IF($AA347=1,Healthcare!Q347,NA())</f>
        <v>19</v>
      </c>
      <c r="AC347">
        <f>IF($AA347=1,Healthcare!C347,NA())</f>
        <v>39.21</v>
      </c>
      <c r="AD347">
        <f>IF($AA347=1,Healthcare!D347,NA())</f>
        <v>5.04</v>
      </c>
      <c r="AE347">
        <f>IF($AA347=1,Healthcare!M347,NA())</f>
        <v>28998.68</v>
      </c>
      <c r="AF347">
        <f t="shared" si="30"/>
        <v>19</v>
      </c>
      <c r="AG347">
        <f t="shared" si="31"/>
        <v>39.21</v>
      </c>
      <c r="AH347">
        <f t="shared" si="32"/>
        <v>19</v>
      </c>
      <c r="AI347">
        <f t="shared" si="33"/>
        <v>5.04</v>
      </c>
      <c r="AJ347">
        <f t="shared" si="34"/>
        <v>19</v>
      </c>
      <c r="AK347">
        <f t="shared" si="35"/>
        <v>28998.68</v>
      </c>
    </row>
    <row r="348" spans="27:37" x14ac:dyDescent="0.25">
      <c r="AA348">
        <f>SUBTOTAL(103,Healthcare!A348)</f>
        <v>1</v>
      </c>
      <c r="AB348">
        <f>IF($AA348=1,Healthcare!Q348,NA())</f>
        <v>63</v>
      </c>
      <c r="AC348">
        <f>IF($AA348=1,Healthcare!C348,NA())</f>
        <v>26.98</v>
      </c>
      <c r="AD348">
        <f>IF($AA348=1,Healthcare!D348,NA())</f>
        <v>5.21</v>
      </c>
      <c r="AE348">
        <f>IF($AA348=1,Healthcare!M348,NA())</f>
        <v>28950.47</v>
      </c>
      <c r="AF348">
        <f t="shared" si="30"/>
        <v>63</v>
      </c>
      <c r="AG348">
        <f t="shared" si="31"/>
        <v>26.98</v>
      </c>
      <c r="AH348">
        <f t="shared" si="32"/>
        <v>63</v>
      </c>
      <c r="AI348">
        <f t="shared" si="33"/>
        <v>5.21</v>
      </c>
      <c r="AJ348">
        <f t="shared" si="34"/>
        <v>63</v>
      </c>
      <c r="AK348">
        <f t="shared" si="35"/>
        <v>28950.47</v>
      </c>
    </row>
    <row r="349" spans="27:37" x14ac:dyDescent="0.25">
      <c r="AA349">
        <f>SUBTOTAL(103,Healthcare!A349)</f>
        <v>1</v>
      </c>
      <c r="AB349">
        <f>IF($AA349=1,Healthcare!Q349,NA())</f>
        <v>60</v>
      </c>
      <c r="AC349">
        <f>IF($AA349=1,Healthcare!C349,NA())</f>
        <v>25.84</v>
      </c>
      <c r="AD349">
        <f>IF($AA349=1,Healthcare!D349,NA())</f>
        <v>8.83</v>
      </c>
      <c r="AE349">
        <f>IF($AA349=1,Healthcare!M349,NA())</f>
        <v>28923.14</v>
      </c>
      <c r="AF349">
        <f t="shared" si="30"/>
        <v>60</v>
      </c>
      <c r="AG349">
        <f t="shared" si="31"/>
        <v>25.84</v>
      </c>
      <c r="AH349">
        <f t="shared" si="32"/>
        <v>60</v>
      </c>
      <c r="AI349">
        <f t="shared" si="33"/>
        <v>8.83</v>
      </c>
      <c r="AJ349">
        <f t="shared" si="34"/>
        <v>60</v>
      </c>
      <c r="AK349">
        <f t="shared" si="35"/>
        <v>28923.14</v>
      </c>
    </row>
    <row r="350" spans="27:37" x14ac:dyDescent="0.25">
      <c r="AA350">
        <f>SUBTOTAL(103,Healthcare!A350)</f>
        <v>1</v>
      </c>
      <c r="AB350">
        <f>IF($AA350=1,Healthcare!Q350,NA())</f>
        <v>61</v>
      </c>
      <c r="AC350">
        <f>IF($AA350=1,Healthcare!C350,NA())</f>
        <v>28.31</v>
      </c>
      <c r="AD350">
        <f>IF($AA350=1,Healthcare!D350,NA())</f>
        <v>8.4700000000000006</v>
      </c>
      <c r="AE350">
        <f>IF($AA350=1,Healthcare!M350,NA())</f>
        <v>28868.66</v>
      </c>
      <c r="AF350">
        <f t="shared" si="30"/>
        <v>61</v>
      </c>
      <c r="AG350">
        <f t="shared" si="31"/>
        <v>28.31</v>
      </c>
      <c r="AH350">
        <f t="shared" si="32"/>
        <v>61</v>
      </c>
      <c r="AI350">
        <f t="shared" si="33"/>
        <v>8.4700000000000006</v>
      </c>
      <c r="AJ350">
        <f t="shared" si="34"/>
        <v>61</v>
      </c>
      <c r="AK350">
        <f t="shared" si="35"/>
        <v>28868.66</v>
      </c>
    </row>
    <row r="351" spans="27:37" x14ac:dyDescent="0.25">
      <c r="AA351">
        <f>SUBTOTAL(103,Healthcare!A351)</f>
        <v>1</v>
      </c>
      <c r="AB351">
        <f>IF($AA351=1,Healthcare!Q351,NA())</f>
        <v>32</v>
      </c>
      <c r="AC351">
        <f>IF($AA351=1,Healthcare!C351,NA())</f>
        <v>23.94</v>
      </c>
      <c r="AD351">
        <f>IF($AA351=1,Healthcare!D351,NA())</f>
        <v>4.2</v>
      </c>
      <c r="AE351">
        <f>IF($AA351=1,Healthcare!M351,NA())</f>
        <v>28716.14</v>
      </c>
      <c r="AF351">
        <f t="shared" si="30"/>
        <v>32</v>
      </c>
      <c r="AG351">
        <f t="shared" si="31"/>
        <v>23.94</v>
      </c>
      <c r="AH351">
        <f t="shared" si="32"/>
        <v>32</v>
      </c>
      <c r="AI351">
        <f t="shared" si="33"/>
        <v>4.2</v>
      </c>
      <c r="AJ351">
        <f t="shared" si="34"/>
        <v>32</v>
      </c>
      <c r="AK351">
        <f t="shared" si="35"/>
        <v>28716.14</v>
      </c>
    </row>
    <row r="352" spans="27:37" x14ac:dyDescent="0.25">
      <c r="AA352">
        <f>SUBTOTAL(103,Healthcare!A352)</f>
        <v>1</v>
      </c>
      <c r="AB352">
        <f>IF($AA352=1,Healthcare!Q352,NA())</f>
        <v>37</v>
      </c>
      <c r="AC352">
        <f>IF($AA352=1,Healthcare!C352,NA())</f>
        <v>20.03</v>
      </c>
      <c r="AD352">
        <f>IF($AA352=1,Healthcare!D352,NA())</f>
        <v>6.14</v>
      </c>
      <c r="AE352">
        <f>IF($AA352=1,Healthcare!M352,NA())</f>
        <v>28542.86</v>
      </c>
      <c r="AF352">
        <f t="shared" si="30"/>
        <v>37</v>
      </c>
      <c r="AG352">
        <f t="shared" si="31"/>
        <v>20.03</v>
      </c>
      <c r="AH352">
        <f t="shared" si="32"/>
        <v>37</v>
      </c>
      <c r="AI352">
        <f t="shared" si="33"/>
        <v>6.14</v>
      </c>
      <c r="AJ352">
        <f t="shared" si="34"/>
        <v>37</v>
      </c>
      <c r="AK352">
        <f t="shared" si="35"/>
        <v>28542.86</v>
      </c>
    </row>
    <row r="353" spans="27:37" x14ac:dyDescent="0.25">
      <c r="AA353">
        <f>SUBTOTAL(103,Healthcare!A353)</f>
        <v>1</v>
      </c>
      <c r="AB353">
        <f>IF($AA353=1,Healthcare!Q353,NA())</f>
        <v>40</v>
      </c>
      <c r="AC353">
        <f>IF($AA353=1,Healthcare!C353,NA())</f>
        <v>41.42</v>
      </c>
      <c r="AD353">
        <f>IF($AA353=1,Healthcare!D353,NA())</f>
        <v>6.07</v>
      </c>
      <c r="AE353">
        <f>IF($AA353=1,Healthcare!M353,NA())</f>
        <v>28476.73</v>
      </c>
      <c r="AF353">
        <f t="shared" si="30"/>
        <v>40</v>
      </c>
      <c r="AG353">
        <f t="shared" si="31"/>
        <v>41.42</v>
      </c>
      <c r="AH353">
        <f t="shared" si="32"/>
        <v>40</v>
      </c>
      <c r="AI353">
        <f t="shared" si="33"/>
        <v>6.07</v>
      </c>
      <c r="AJ353">
        <f t="shared" si="34"/>
        <v>40</v>
      </c>
      <c r="AK353">
        <f t="shared" si="35"/>
        <v>28476.73</v>
      </c>
    </row>
    <row r="354" spans="27:37" x14ac:dyDescent="0.25">
      <c r="AA354">
        <f>SUBTOTAL(103,Healthcare!A354)</f>
        <v>1</v>
      </c>
      <c r="AB354">
        <f>IF($AA354=1,Healthcare!Q354,NA())</f>
        <v>48</v>
      </c>
      <c r="AC354">
        <f>IF($AA354=1,Healthcare!C354,NA())</f>
        <v>36.67</v>
      </c>
      <c r="AD354">
        <f>IF($AA354=1,Healthcare!D354,NA())</f>
        <v>10.210000000000001</v>
      </c>
      <c r="AE354">
        <f>IF($AA354=1,Healthcare!M354,NA())</f>
        <v>28468.92</v>
      </c>
      <c r="AF354">
        <f t="shared" si="30"/>
        <v>48</v>
      </c>
      <c r="AG354">
        <f t="shared" si="31"/>
        <v>36.67</v>
      </c>
      <c r="AH354">
        <f t="shared" si="32"/>
        <v>48</v>
      </c>
      <c r="AI354">
        <f t="shared" si="33"/>
        <v>10.210000000000001</v>
      </c>
      <c r="AJ354">
        <f t="shared" si="34"/>
        <v>48</v>
      </c>
      <c r="AK354">
        <f t="shared" si="35"/>
        <v>28468.92</v>
      </c>
    </row>
    <row r="355" spans="27:37" x14ac:dyDescent="0.25">
      <c r="AA355">
        <f>SUBTOTAL(103,Healthcare!A355)</f>
        <v>1</v>
      </c>
      <c r="AB355">
        <f>IF($AA355=1,Healthcare!Q355,NA())</f>
        <v>45</v>
      </c>
      <c r="AC355">
        <f>IF($AA355=1,Healthcare!C355,NA())</f>
        <v>27.645</v>
      </c>
      <c r="AD355">
        <f>IF($AA355=1,Healthcare!D355,NA())</f>
        <v>4.6900000000000004</v>
      </c>
      <c r="AE355">
        <f>IF($AA355=1,Healthcare!M355,NA())</f>
        <v>28340.19</v>
      </c>
      <c r="AF355">
        <f t="shared" si="30"/>
        <v>45</v>
      </c>
      <c r="AG355">
        <f t="shared" si="31"/>
        <v>27.645</v>
      </c>
      <c r="AH355">
        <f t="shared" si="32"/>
        <v>45</v>
      </c>
      <c r="AI355">
        <f t="shared" si="33"/>
        <v>4.6900000000000004</v>
      </c>
      <c r="AJ355">
        <f t="shared" si="34"/>
        <v>45</v>
      </c>
      <c r="AK355">
        <f t="shared" si="35"/>
        <v>28340.19</v>
      </c>
    </row>
    <row r="356" spans="27:37" x14ac:dyDescent="0.25">
      <c r="AA356">
        <f>SUBTOTAL(103,Healthcare!A356)</f>
        <v>1</v>
      </c>
      <c r="AB356">
        <f>IF($AA356=1,Healthcare!Q356,NA())</f>
        <v>32</v>
      </c>
      <c r="AC356">
        <f>IF($AA356=1,Healthcare!C356,NA())</f>
        <v>22.72</v>
      </c>
      <c r="AD356">
        <f>IF($AA356=1,Healthcare!D356,NA())</f>
        <v>5.71</v>
      </c>
      <c r="AE356">
        <f>IF($AA356=1,Healthcare!M356,NA())</f>
        <v>28302.33</v>
      </c>
      <c r="AF356">
        <f t="shared" si="30"/>
        <v>32</v>
      </c>
      <c r="AG356">
        <f t="shared" si="31"/>
        <v>22.72</v>
      </c>
      <c r="AH356">
        <f t="shared" si="32"/>
        <v>32</v>
      </c>
      <c r="AI356">
        <f t="shared" si="33"/>
        <v>5.71</v>
      </c>
      <c r="AJ356">
        <f t="shared" si="34"/>
        <v>32</v>
      </c>
      <c r="AK356">
        <f t="shared" si="35"/>
        <v>28302.33</v>
      </c>
    </row>
    <row r="357" spans="27:37" x14ac:dyDescent="0.25">
      <c r="AA357">
        <f>SUBTOTAL(103,Healthcare!A357)</f>
        <v>1</v>
      </c>
      <c r="AB357">
        <f>IF($AA357=1,Healthcare!Q357,NA())</f>
        <v>59</v>
      </c>
      <c r="AC357">
        <f>IF($AA357=1,Healthcare!C357,NA())</f>
        <v>36.520000000000003</v>
      </c>
      <c r="AD357">
        <f>IF($AA357=1,Healthcare!D357,NA())</f>
        <v>9.07</v>
      </c>
      <c r="AE357">
        <f>IF($AA357=1,Healthcare!M357,NA())</f>
        <v>28287.9</v>
      </c>
      <c r="AF357">
        <f t="shared" si="30"/>
        <v>59</v>
      </c>
      <c r="AG357">
        <f t="shared" si="31"/>
        <v>36.520000000000003</v>
      </c>
      <c r="AH357">
        <f t="shared" si="32"/>
        <v>59</v>
      </c>
      <c r="AI357">
        <f t="shared" si="33"/>
        <v>9.07</v>
      </c>
      <c r="AJ357">
        <f t="shared" si="34"/>
        <v>59</v>
      </c>
      <c r="AK357">
        <f t="shared" si="35"/>
        <v>28287.9</v>
      </c>
    </row>
    <row r="358" spans="27:37" x14ac:dyDescent="0.25">
      <c r="AA358">
        <f>SUBTOTAL(103,Healthcare!A358)</f>
        <v>1</v>
      </c>
      <c r="AB358">
        <f>IF($AA358=1,Healthcare!Q358,NA())</f>
        <v>23</v>
      </c>
      <c r="AC358">
        <f>IF($AA358=1,Healthcare!C358,NA())</f>
        <v>33.96</v>
      </c>
      <c r="AD358">
        <f>IF($AA358=1,Healthcare!D358,NA())</f>
        <v>4.99</v>
      </c>
      <c r="AE358">
        <f>IF($AA358=1,Healthcare!M358,NA())</f>
        <v>28245.34</v>
      </c>
      <c r="AF358">
        <f t="shared" si="30"/>
        <v>23</v>
      </c>
      <c r="AG358">
        <f t="shared" si="31"/>
        <v>33.96</v>
      </c>
      <c r="AH358">
        <f t="shared" si="32"/>
        <v>23</v>
      </c>
      <c r="AI358">
        <f t="shared" si="33"/>
        <v>4.99</v>
      </c>
      <c r="AJ358">
        <f t="shared" si="34"/>
        <v>23</v>
      </c>
      <c r="AK358">
        <f t="shared" si="35"/>
        <v>28245.34</v>
      </c>
    </row>
    <row r="359" spans="27:37" x14ac:dyDescent="0.25">
      <c r="AA359">
        <f>SUBTOTAL(103,Healthcare!A359)</f>
        <v>1</v>
      </c>
      <c r="AB359">
        <f>IF($AA359=1,Healthcare!Q359,NA())</f>
        <v>62</v>
      </c>
      <c r="AC359">
        <f>IF($AA359=1,Healthcare!C359,NA())</f>
        <v>26.695</v>
      </c>
      <c r="AD359">
        <f>IF($AA359=1,Healthcare!D359,NA())</f>
        <v>8.31</v>
      </c>
      <c r="AE359">
        <f>IF($AA359=1,Healthcare!M359,NA())</f>
        <v>28101.33</v>
      </c>
      <c r="AF359">
        <f t="shared" si="30"/>
        <v>62</v>
      </c>
      <c r="AG359">
        <f t="shared" si="31"/>
        <v>26.695</v>
      </c>
      <c r="AH359">
        <f t="shared" si="32"/>
        <v>62</v>
      </c>
      <c r="AI359">
        <f t="shared" si="33"/>
        <v>8.31</v>
      </c>
      <c r="AJ359">
        <f t="shared" si="34"/>
        <v>62</v>
      </c>
      <c r="AK359">
        <f t="shared" si="35"/>
        <v>28101.33</v>
      </c>
    </row>
    <row r="360" spans="27:37" x14ac:dyDescent="0.25">
      <c r="AA360">
        <f>SUBTOTAL(103,Healthcare!A360)</f>
        <v>1</v>
      </c>
      <c r="AB360">
        <f>IF($AA360=1,Healthcare!Q360,NA())</f>
        <v>37</v>
      </c>
      <c r="AC360">
        <f>IF($AA360=1,Healthcare!C360,NA())</f>
        <v>18.45</v>
      </c>
      <c r="AD360">
        <f>IF($AA360=1,Healthcare!D360,NA())</f>
        <v>5.07</v>
      </c>
      <c r="AE360">
        <f>IF($AA360=1,Healthcare!M360,NA())</f>
        <v>28006.94</v>
      </c>
      <c r="AF360">
        <f t="shared" si="30"/>
        <v>37</v>
      </c>
      <c r="AG360">
        <f t="shared" si="31"/>
        <v>18.45</v>
      </c>
      <c r="AH360">
        <f t="shared" si="32"/>
        <v>37</v>
      </c>
      <c r="AI360">
        <f t="shared" si="33"/>
        <v>5.07</v>
      </c>
      <c r="AJ360">
        <f t="shared" si="34"/>
        <v>37</v>
      </c>
      <c r="AK360">
        <f t="shared" si="35"/>
        <v>28006.94</v>
      </c>
    </row>
    <row r="361" spans="27:37" x14ac:dyDescent="0.25">
      <c r="AA361">
        <f>SUBTOTAL(103,Healthcare!A361)</f>
        <v>1</v>
      </c>
      <c r="AB361">
        <f>IF($AA361=1,Healthcare!Q361,NA())</f>
        <v>23</v>
      </c>
      <c r="AC361">
        <f>IF($AA361=1,Healthcare!C361,NA())</f>
        <v>33.18</v>
      </c>
      <c r="AD361">
        <f>IF($AA361=1,Healthcare!D361,NA())</f>
        <v>4.79</v>
      </c>
      <c r="AE361">
        <f>IF($AA361=1,Healthcare!M361,NA())</f>
        <v>27980.77</v>
      </c>
      <c r="AF361">
        <f t="shared" si="30"/>
        <v>23</v>
      </c>
      <c r="AG361">
        <f t="shared" si="31"/>
        <v>33.18</v>
      </c>
      <c r="AH361">
        <f t="shared" si="32"/>
        <v>23</v>
      </c>
      <c r="AI361">
        <f t="shared" si="33"/>
        <v>4.79</v>
      </c>
      <c r="AJ361">
        <f t="shared" si="34"/>
        <v>23</v>
      </c>
      <c r="AK361">
        <f t="shared" si="35"/>
        <v>27980.77</v>
      </c>
    </row>
    <row r="362" spans="27:37" x14ac:dyDescent="0.25">
      <c r="AA362">
        <f>SUBTOTAL(103,Healthcare!A362)</f>
        <v>1</v>
      </c>
      <c r="AB362">
        <f>IF($AA362=1,Healthcare!Q362,NA())</f>
        <v>61</v>
      </c>
      <c r="AC362">
        <f>IF($AA362=1,Healthcare!C362,NA())</f>
        <v>36.1</v>
      </c>
      <c r="AD362">
        <f>IF($AA362=1,Healthcare!D362,NA())</f>
        <v>11.39</v>
      </c>
      <c r="AE362">
        <f>IF($AA362=1,Healthcare!M362,NA())</f>
        <v>27941.29</v>
      </c>
      <c r="AF362">
        <f t="shared" si="30"/>
        <v>61</v>
      </c>
      <c r="AG362">
        <f t="shared" si="31"/>
        <v>36.1</v>
      </c>
      <c r="AH362">
        <f t="shared" si="32"/>
        <v>61</v>
      </c>
      <c r="AI362">
        <f t="shared" si="33"/>
        <v>11.39</v>
      </c>
      <c r="AJ362">
        <f t="shared" si="34"/>
        <v>61</v>
      </c>
      <c r="AK362">
        <f t="shared" si="35"/>
        <v>27941.29</v>
      </c>
    </row>
    <row r="363" spans="27:37" x14ac:dyDescent="0.25">
      <c r="AA363">
        <f>SUBTOTAL(103,Healthcare!A363)</f>
        <v>1</v>
      </c>
      <c r="AB363">
        <f>IF($AA363=1,Healthcare!Q363,NA())</f>
        <v>32</v>
      </c>
      <c r="AC363">
        <f>IF($AA363=1,Healthcare!C363,NA())</f>
        <v>22.77</v>
      </c>
      <c r="AD363">
        <f>IF($AA363=1,Healthcare!D363,NA())</f>
        <v>6</v>
      </c>
      <c r="AE363">
        <f>IF($AA363=1,Healthcare!M363,NA())</f>
        <v>27931.11</v>
      </c>
      <c r="AF363">
        <f t="shared" si="30"/>
        <v>32</v>
      </c>
      <c r="AG363">
        <f t="shared" si="31"/>
        <v>22.77</v>
      </c>
      <c r="AH363">
        <f t="shared" si="32"/>
        <v>32</v>
      </c>
      <c r="AI363">
        <f t="shared" si="33"/>
        <v>6</v>
      </c>
      <c r="AJ363">
        <f t="shared" si="34"/>
        <v>32</v>
      </c>
      <c r="AK363">
        <f t="shared" si="35"/>
        <v>27931.11</v>
      </c>
    </row>
    <row r="364" spans="27:37" x14ac:dyDescent="0.25">
      <c r="AA364">
        <f>SUBTOTAL(103,Healthcare!A364)</f>
        <v>1</v>
      </c>
      <c r="AB364">
        <f>IF($AA364=1,Healthcare!Q364,NA())</f>
        <v>33</v>
      </c>
      <c r="AC364">
        <f>IF($AA364=1,Healthcare!C364,NA())</f>
        <v>21.24</v>
      </c>
      <c r="AD364">
        <f>IF($AA364=1,Healthcare!D364,NA())</f>
        <v>5.13</v>
      </c>
      <c r="AE364">
        <f>IF($AA364=1,Healthcare!M364,NA())</f>
        <v>27925.86</v>
      </c>
      <c r="AF364">
        <f t="shared" si="30"/>
        <v>33</v>
      </c>
      <c r="AG364">
        <f t="shared" si="31"/>
        <v>21.24</v>
      </c>
      <c r="AH364">
        <f t="shared" si="32"/>
        <v>33</v>
      </c>
      <c r="AI364">
        <f t="shared" si="33"/>
        <v>5.13</v>
      </c>
      <c r="AJ364">
        <f t="shared" si="34"/>
        <v>33</v>
      </c>
      <c r="AK364">
        <f t="shared" si="35"/>
        <v>27925.86</v>
      </c>
    </row>
    <row r="365" spans="27:37" x14ac:dyDescent="0.25">
      <c r="AA365">
        <f>SUBTOTAL(103,Healthcare!A365)</f>
        <v>1</v>
      </c>
      <c r="AB365">
        <f>IF($AA365=1,Healthcare!Q365,NA())</f>
        <v>37</v>
      </c>
      <c r="AC365">
        <f>IF($AA365=1,Healthcare!C365,NA())</f>
        <v>17.600000000000001</v>
      </c>
      <c r="AD365">
        <f>IF($AA365=1,Healthcare!D365,NA())</f>
        <v>5.26</v>
      </c>
      <c r="AE365">
        <f>IF($AA365=1,Healthcare!M365,NA())</f>
        <v>27849.94</v>
      </c>
      <c r="AF365">
        <f t="shared" si="30"/>
        <v>37</v>
      </c>
      <c r="AG365">
        <f t="shared" si="31"/>
        <v>17.600000000000001</v>
      </c>
      <c r="AH365">
        <f t="shared" si="32"/>
        <v>37</v>
      </c>
      <c r="AI365">
        <f t="shared" si="33"/>
        <v>5.26</v>
      </c>
      <c r="AJ365">
        <f t="shared" si="34"/>
        <v>37</v>
      </c>
      <c r="AK365">
        <f t="shared" si="35"/>
        <v>27849.94</v>
      </c>
    </row>
    <row r="366" spans="27:37" x14ac:dyDescent="0.25">
      <c r="AA366">
        <f>SUBTOTAL(103,Healthcare!A366)</f>
        <v>1</v>
      </c>
      <c r="AB366">
        <f>IF($AA366=1,Healthcare!Q366,NA())</f>
        <v>62</v>
      </c>
      <c r="AC366">
        <f>IF($AA366=1,Healthcare!C366,NA())</f>
        <v>26.29</v>
      </c>
      <c r="AD366">
        <f>IF($AA366=1,Healthcare!D366,NA())</f>
        <v>6.84</v>
      </c>
      <c r="AE366">
        <f>IF($AA366=1,Healthcare!M366,NA())</f>
        <v>27808.73</v>
      </c>
      <c r="AF366">
        <f t="shared" si="30"/>
        <v>62</v>
      </c>
      <c r="AG366">
        <f t="shared" si="31"/>
        <v>26.29</v>
      </c>
      <c r="AH366">
        <f t="shared" si="32"/>
        <v>62</v>
      </c>
      <c r="AI366">
        <f t="shared" si="33"/>
        <v>6.84</v>
      </c>
      <c r="AJ366">
        <f t="shared" si="34"/>
        <v>62</v>
      </c>
      <c r="AK366">
        <f t="shared" si="35"/>
        <v>27808.73</v>
      </c>
    </row>
    <row r="367" spans="27:37" x14ac:dyDescent="0.25">
      <c r="AA367">
        <f>SUBTOTAL(103,Healthcare!A367)</f>
        <v>1</v>
      </c>
      <c r="AB367">
        <f>IF($AA367=1,Healthcare!Q367,NA())</f>
        <v>20</v>
      </c>
      <c r="AC367">
        <f>IF($AA367=1,Healthcare!C367,NA())</f>
        <v>35.31</v>
      </c>
      <c r="AD367">
        <f>IF($AA367=1,Healthcare!D367,NA())</f>
        <v>9.0399999999999991</v>
      </c>
      <c r="AE367">
        <f>IF($AA367=1,Healthcare!M367,NA())</f>
        <v>27724.29</v>
      </c>
      <c r="AF367">
        <f t="shared" si="30"/>
        <v>20</v>
      </c>
      <c r="AG367">
        <f t="shared" si="31"/>
        <v>35.31</v>
      </c>
      <c r="AH367">
        <f t="shared" si="32"/>
        <v>20</v>
      </c>
      <c r="AI367">
        <f t="shared" si="33"/>
        <v>9.0399999999999991</v>
      </c>
      <c r="AJ367">
        <f t="shared" si="34"/>
        <v>20</v>
      </c>
      <c r="AK367">
        <f t="shared" si="35"/>
        <v>27724.29</v>
      </c>
    </row>
    <row r="368" spans="27:37" x14ac:dyDescent="0.25">
      <c r="AA368">
        <f>SUBTOTAL(103,Healthcare!A368)</f>
        <v>1</v>
      </c>
      <c r="AB368">
        <f>IF($AA368=1,Healthcare!Q368,NA())</f>
        <v>30</v>
      </c>
      <c r="AC368">
        <f>IF($AA368=1,Healthcare!C368,NA())</f>
        <v>27.04</v>
      </c>
      <c r="AD368">
        <f>IF($AA368=1,Healthcare!D368,NA())</f>
        <v>4.0999999999999996</v>
      </c>
      <c r="AE368">
        <f>IF($AA368=1,Healthcare!M368,NA())</f>
        <v>27696.11</v>
      </c>
      <c r="AF368">
        <f t="shared" si="30"/>
        <v>30</v>
      </c>
      <c r="AG368">
        <f t="shared" si="31"/>
        <v>27.04</v>
      </c>
      <c r="AH368">
        <f t="shared" si="32"/>
        <v>30</v>
      </c>
      <c r="AI368">
        <f t="shared" si="33"/>
        <v>4.0999999999999996</v>
      </c>
      <c r="AJ368">
        <f t="shared" si="34"/>
        <v>30</v>
      </c>
      <c r="AK368">
        <f t="shared" si="35"/>
        <v>27696.11</v>
      </c>
    </row>
    <row r="369" spans="27:37" x14ac:dyDescent="0.25">
      <c r="AA369">
        <f>SUBTOTAL(103,Healthcare!A369)</f>
        <v>1</v>
      </c>
      <c r="AB369">
        <f>IF($AA369=1,Healthcare!Q369,NA())</f>
        <v>25</v>
      </c>
      <c r="AC369">
        <f>IF($AA369=1,Healthcare!C369,NA())</f>
        <v>30.23</v>
      </c>
      <c r="AD369">
        <f>IF($AA369=1,Healthcare!D369,NA())</f>
        <v>4.2300000000000004</v>
      </c>
      <c r="AE369">
        <f>IF($AA369=1,Healthcare!M369,NA())</f>
        <v>27625.17</v>
      </c>
      <c r="AF369">
        <f t="shared" si="30"/>
        <v>25</v>
      </c>
      <c r="AG369">
        <f t="shared" si="31"/>
        <v>30.23</v>
      </c>
      <c r="AH369">
        <f t="shared" si="32"/>
        <v>25</v>
      </c>
      <c r="AI369">
        <f t="shared" si="33"/>
        <v>4.2300000000000004</v>
      </c>
      <c r="AJ369">
        <f t="shared" si="34"/>
        <v>25</v>
      </c>
      <c r="AK369">
        <f t="shared" si="35"/>
        <v>27625.17</v>
      </c>
    </row>
    <row r="370" spans="27:37" x14ac:dyDescent="0.25">
      <c r="AA370">
        <f>SUBTOTAL(103,Healthcare!A370)</f>
        <v>1</v>
      </c>
      <c r="AB370">
        <f>IF($AA370=1,Healthcare!Q370,NA())</f>
        <v>25</v>
      </c>
      <c r="AC370">
        <f>IF($AA370=1,Healthcare!C370,NA())</f>
        <v>30.6</v>
      </c>
      <c r="AD370">
        <f>IF($AA370=1,Healthcare!D370,NA())</f>
        <v>6.48</v>
      </c>
      <c r="AE370">
        <f>IF($AA370=1,Healthcare!M370,NA())</f>
        <v>27619.360000000001</v>
      </c>
      <c r="AF370">
        <f t="shared" si="30"/>
        <v>25</v>
      </c>
      <c r="AG370">
        <f t="shared" si="31"/>
        <v>30.6</v>
      </c>
      <c r="AH370">
        <f t="shared" si="32"/>
        <v>25</v>
      </c>
      <c r="AI370">
        <f t="shared" si="33"/>
        <v>6.48</v>
      </c>
      <c r="AJ370">
        <f t="shared" si="34"/>
        <v>25</v>
      </c>
      <c r="AK370">
        <f t="shared" si="35"/>
        <v>27619.360000000001</v>
      </c>
    </row>
    <row r="371" spans="27:37" x14ac:dyDescent="0.25">
      <c r="AA371">
        <f>SUBTOTAL(103,Healthcare!A371)</f>
        <v>1</v>
      </c>
      <c r="AB371">
        <f>IF($AA371=1,Healthcare!Q371,NA())</f>
        <v>30</v>
      </c>
      <c r="AC371">
        <f>IF($AA371=1,Healthcare!C371,NA())</f>
        <v>26.8</v>
      </c>
      <c r="AD371">
        <f>IF($AA371=1,Healthcare!D371,NA())</f>
        <v>5.53</v>
      </c>
      <c r="AE371">
        <f>IF($AA371=1,Healthcare!M371,NA())</f>
        <v>27614.71</v>
      </c>
      <c r="AF371">
        <f t="shared" si="30"/>
        <v>30</v>
      </c>
      <c r="AG371">
        <f t="shared" si="31"/>
        <v>26.8</v>
      </c>
      <c r="AH371">
        <f t="shared" si="32"/>
        <v>30</v>
      </c>
      <c r="AI371">
        <f t="shared" si="33"/>
        <v>5.53</v>
      </c>
      <c r="AJ371">
        <f t="shared" si="34"/>
        <v>30</v>
      </c>
      <c r="AK371">
        <f t="shared" si="35"/>
        <v>27614.71</v>
      </c>
    </row>
    <row r="372" spans="27:37" x14ac:dyDescent="0.25">
      <c r="AA372">
        <f>SUBTOTAL(103,Healthcare!A372)</f>
        <v>1</v>
      </c>
      <c r="AB372">
        <f>IF($AA372=1,Healthcare!Q372,NA())</f>
        <v>37</v>
      </c>
      <c r="AC372">
        <f>IF($AA372=1,Healthcare!C372,NA())</f>
        <v>16.86</v>
      </c>
      <c r="AD372">
        <f>IF($AA372=1,Healthcare!D372,NA())</f>
        <v>4.07</v>
      </c>
      <c r="AE372">
        <f>IF($AA372=1,Healthcare!M372,NA())</f>
        <v>27598.93</v>
      </c>
      <c r="AF372">
        <f t="shared" si="30"/>
        <v>37</v>
      </c>
      <c r="AG372">
        <f t="shared" si="31"/>
        <v>16.86</v>
      </c>
      <c r="AH372">
        <f t="shared" si="32"/>
        <v>37</v>
      </c>
      <c r="AI372">
        <f t="shared" si="33"/>
        <v>4.07</v>
      </c>
      <c r="AJ372">
        <f t="shared" si="34"/>
        <v>37</v>
      </c>
      <c r="AK372">
        <f t="shared" si="35"/>
        <v>27598.93</v>
      </c>
    </row>
    <row r="373" spans="27:37" x14ac:dyDescent="0.25">
      <c r="AA373">
        <f>SUBTOTAL(103,Healthcare!A373)</f>
        <v>1</v>
      </c>
      <c r="AB373">
        <f>IF($AA373=1,Healthcare!Q373,NA())</f>
        <v>38</v>
      </c>
      <c r="AC373">
        <f>IF($AA373=1,Healthcare!C373,NA())</f>
        <v>16.3</v>
      </c>
      <c r="AD373">
        <f>IF($AA373=1,Healthcare!D373,NA())</f>
        <v>5.51</v>
      </c>
      <c r="AE373">
        <f>IF($AA373=1,Healthcare!M373,NA())</f>
        <v>27534.53</v>
      </c>
      <c r="AF373">
        <f t="shared" si="30"/>
        <v>38</v>
      </c>
      <c r="AG373">
        <f t="shared" si="31"/>
        <v>16.3</v>
      </c>
      <c r="AH373">
        <f t="shared" si="32"/>
        <v>38</v>
      </c>
      <c r="AI373">
        <f t="shared" si="33"/>
        <v>5.51</v>
      </c>
      <c r="AJ373">
        <f t="shared" si="34"/>
        <v>38</v>
      </c>
      <c r="AK373">
        <f t="shared" si="35"/>
        <v>27534.53</v>
      </c>
    </row>
    <row r="374" spans="27:37" x14ac:dyDescent="0.25">
      <c r="AA374">
        <f>SUBTOTAL(103,Healthcare!A374)</f>
        <v>1</v>
      </c>
      <c r="AB374">
        <f>IF($AA374=1,Healthcare!Q374,NA())</f>
        <v>57</v>
      </c>
      <c r="AC374">
        <f>IF($AA374=1,Healthcare!C374,NA())</f>
        <v>29.81</v>
      </c>
      <c r="AD374">
        <f>IF($AA374=1,Healthcare!D374,NA())</f>
        <v>11.66</v>
      </c>
      <c r="AE374">
        <f>IF($AA374=1,Healthcare!M374,NA())</f>
        <v>27533.91</v>
      </c>
      <c r="AF374">
        <f t="shared" si="30"/>
        <v>57</v>
      </c>
      <c r="AG374">
        <f t="shared" si="31"/>
        <v>29.81</v>
      </c>
      <c r="AH374">
        <f t="shared" si="32"/>
        <v>57</v>
      </c>
      <c r="AI374">
        <f t="shared" si="33"/>
        <v>11.66</v>
      </c>
      <c r="AJ374">
        <f t="shared" si="34"/>
        <v>57</v>
      </c>
      <c r="AK374">
        <f t="shared" si="35"/>
        <v>27533.91</v>
      </c>
    </row>
    <row r="375" spans="27:37" x14ac:dyDescent="0.25">
      <c r="AA375">
        <f>SUBTOTAL(103,Healthcare!A375)</f>
        <v>1</v>
      </c>
      <c r="AB375">
        <f>IF($AA375=1,Healthcare!Q375,NA())</f>
        <v>41</v>
      </c>
      <c r="AC375">
        <f>IF($AA375=1,Healthcare!C375,NA())</f>
        <v>16.329999999999998</v>
      </c>
      <c r="AD375">
        <f>IF($AA375=1,Healthcare!D375,NA())</f>
        <v>7.26</v>
      </c>
      <c r="AE375">
        <f>IF($AA375=1,Healthcare!M375,NA())</f>
        <v>27495.59</v>
      </c>
      <c r="AF375">
        <f t="shared" si="30"/>
        <v>41</v>
      </c>
      <c r="AG375">
        <f t="shared" si="31"/>
        <v>16.329999999999998</v>
      </c>
      <c r="AH375">
        <f t="shared" si="32"/>
        <v>41</v>
      </c>
      <c r="AI375">
        <f t="shared" si="33"/>
        <v>7.26</v>
      </c>
      <c r="AJ375">
        <f t="shared" si="34"/>
        <v>41</v>
      </c>
      <c r="AK375">
        <f t="shared" si="35"/>
        <v>27495.59</v>
      </c>
    </row>
    <row r="376" spans="27:37" x14ac:dyDescent="0.25">
      <c r="AA376">
        <f>SUBTOTAL(103,Healthcare!A376)</f>
        <v>1</v>
      </c>
      <c r="AB376">
        <f>IF($AA376=1,Healthcare!Q376,NA())</f>
        <v>37</v>
      </c>
      <c r="AC376">
        <f>IF($AA376=1,Healthcare!C376,NA())</f>
        <v>16.37</v>
      </c>
      <c r="AD376">
        <f>IF($AA376=1,Healthcare!D376,NA())</f>
        <v>4.79</v>
      </c>
      <c r="AE376">
        <f>IF($AA376=1,Healthcare!M376,NA())</f>
        <v>27432.73</v>
      </c>
      <c r="AF376">
        <f t="shared" si="30"/>
        <v>37</v>
      </c>
      <c r="AG376">
        <f t="shared" si="31"/>
        <v>16.37</v>
      </c>
      <c r="AH376">
        <f t="shared" si="32"/>
        <v>37</v>
      </c>
      <c r="AI376">
        <f t="shared" si="33"/>
        <v>4.79</v>
      </c>
      <c r="AJ376">
        <f t="shared" si="34"/>
        <v>37</v>
      </c>
      <c r="AK376">
        <f t="shared" si="35"/>
        <v>27432.73</v>
      </c>
    </row>
    <row r="377" spans="27:37" x14ac:dyDescent="0.25">
      <c r="AA377">
        <f>SUBTOTAL(103,Healthcare!A377)</f>
        <v>1</v>
      </c>
      <c r="AB377">
        <f>IF($AA377=1,Healthcare!Q377,NA())</f>
        <v>34</v>
      </c>
      <c r="AC377">
        <f>IF($AA377=1,Healthcare!C377,NA())</f>
        <v>22.42</v>
      </c>
      <c r="AD377">
        <f>IF($AA377=1,Healthcare!D377,NA())</f>
        <v>4.68</v>
      </c>
      <c r="AE377">
        <f>IF($AA377=1,Healthcare!M377,NA())</f>
        <v>27375.9</v>
      </c>
      <c r="AF377">
        <f t="shared" si="30"/>
        <v>34</v>
      </c>
      <c r="AG377">
        <f t="shared" si="31"/>
        <v>22.42</v>
      </c>
      <c r="AH377">
        <f t="shared" si="32"/>
        <v>34</v>
      </c>
      <c r="AI377">
        <f t="shared" si="33"/>
        <v>4.68</v>
      </c>
      <c r="AJ377">
        <f t="shared" si="34"/>
        <v>34</v>
      </c>
      <c r="AK377">
        <f t="shared" si="35"/>
        <v>27375.9</v>
      </c>
    </row>
    <row r="378" spans="27:37" x14ac:dyDescent="0.25">
      <c r="AA378">
        <f>SUBTOTAL(103,Healthcare!A378)</f>
        <v>1</v>
      </c>
      <c r="AB378">
        <f>IF($AA378=1,Healthcare!Q378,NA())</f>
        <v>53</v>
      </c>
      <c r="AC378">
        <f>IF($AA378=1,Healthcare!C378,NA())</f>
        <v>31.35</v>
      </c>
      <c r="AD378">
        <f>IF($AA378=1,Healthcare!D378,NA())</f>
        <v>4.33</v>
      </c>
      <c r="AE378">
        <f>IF($AA378=1,Healthcare!M378,NA())</f>
        <v>27346.04</v>
      </c>
      <c r="AF378">
        <f t="shared" si="30"/>
        <v>53</v>
      </c>
      <c r="AG378">
        <f t="shared" si="31"/>
        <v>31.35</v>
      </c>
      <c r="AH378">
        <f t="shared" si="32"/>
        <v>53</v>
      </c>
      <c r="AI378">
        <f t="shared" si="33"/>
        <v>4.33</v>
      </c>
      <c r="AJ378">
        <f t="shared" si="34"/>
        <v>53</v>
      </c>
      <c r="AK378">
        <f t="shared" si="35"/>
        <v>27346.04</v>
      </c>
    </row>
    <row r="379" spans="27:37" x14ac:dyDescent="0.25">
      <c r="AA379">
        <f>SUBTOTAL(103,Healthcare!A379)</f>
        <v>1</v>
      </c>
      <c r="AB379">
        <f>IF($AA379=1,Healthcare!Q379,NA())</f>
        <v>55</v>
      </c>
      <c r="AC379">
        <f>IF($AA379=1,Healthcare!C379,NA())</f>
        <v>31.9</v>
      </c>
      <c r="AD379">
        <f>IF($AA379=1,Healthcare!D379,NA())</f>
        <v>11.89</v>
      </c>
      <c r="AE379">
        <f>IF($AA379=1,Healthcare!M379,NA())</f>
        <v>27322.73</v>
      </c>
      <c r="AF379">
        <f t="shared" si="30"/>
        <v>55</v>
      </c>
      <c r="AG379">
        <f t="shared" si="31"/>
        <v>31.9</v>
      </c>
      <c r="AH379">
        <f t="shared" si="32"/>
        <v>55</v>
      </c>
      <c r="AI379">
        <f t="shared" si="33"/>
        <v>11.89</v>
      </c>
      <c r="AJ379">
        <f t="shared" si="34"/>
        <v>55</v>
      </c>
      <c r="AK379">
        <f t="shared" si="35"/>
        <v>27322.73</v>
      </c>
    </row>
    <row r="380" spans="27:37" x14ac:dyDescent="0.25">
      <c r="AA380">
        <f>SUBTOTAL(103,Healthcare!A380)</f>
        <v>1</v>
      </c>
      <c r="AB380">
        <f>IF($AA380=1,Healthcare!Q380,NA())</f>
        <v>23</v>
      </c>
      <c r="AC380">
        <f>IF($AA380=1,Healthcare!C380,NA())</f>
        <v>30.6</v>
      </c>
      <c r="AD380">
        <f>IF($AA380=1,Healthcare!D380,NA())</f>
        <v>5.24</v>
      </c>
      <c r="AE380">
        <f>IF($AA380=1,Healthcare!M380,NA())</f>
        <v>27236.959999999999</v>
      </c>
      <c r="AF380">
        <f t="shared" si="30"/>
        <v>23</v>
      </c>
      <c r="AG380">
        <f t="shared" si="31"/>
        <v>30.6</v>
      </c>
      <c r="AH380">
        <f t="shared" si="32"/>
        <v>23</v>
      </c>
      <c r="AI380">
        <f t="shared" si="33"/>
        <v>5.24</v>
      </c>
      <c r="AJ380">
        <f t="shared" si="34"/>
        <v>23</v>
      </c>
      <c r="AK380">
        <f t="shared" si="35"/>
        <v>27236.959999999999</v>
      </c>
    </row>
    <row r="381" spans="27:37" x14ac:dyDescent="0.25">
      <c r="AA381">
        <f>SUBTOTAL(103,Healthcare!A381)</f>
        <v>1</v>
      </c>
      <c r="AB381">
        <f>IF($AA381=1,Healthcare!Q381,NA())</f>
        <v>57</v>
      </c>
      <c r="AC381">
        <f>IF($AA381=1,Healthcare!C381,NA())</f>
        <v>28.975000000000001</v>
      </c>
      <c r="AD381">
        <f>IF($AA381=1,Healthcare!D381,NA())</f>
        <v>7.63</v>
      </c>
      <c r="AE381">
        <f>IF($AA381=1,Healthcare!M381,NA())</f>
        <v>27218.44</v>
      </c>
      <c r="AF381">
        <f t="shared" si="30"/>
        <v>57</v>
      </c>
      <c r="AG381">
        <f t="shared" si="31"/>
        <v>28.975000000000001</v>
      </c>
      <c r="AH381">
        <f t="shared" si="32"/>
        <v>57</v>
      </c>
      <c r="AI381">
        <f t="shared" si="33"/>
        <v>7.63</v>
      </c>
      <c r="AJ381">
        <f t="shared" si="34"/>
        <v>57</v>
      </c>
      <c r="AK381">
        <f t="shared" si="35"/>
        <v>27218.44</v>
      </c>
    </row>
    <row r="382" spans="27:37" x14ac:dyDescent="0.25">
      <c r="AA382">
        <f>SUBTOTAL(103,Healthcare!A382)</f>
        <v>1</v>
      </c>
      <c r="AB382">
        <f>IF($AA382=1,Healthcare!Q382,NA())</f>
        <v>52</v>
      </c>
      <c r="AC382">
        <f>IF($AA382=1,Healthcare!C382,NA())</f>
        <v>24.86</v>
      </c>
      <c r="AD382">
        <f>IF($AA382=1,Healthcare!D382,NA())</f>
        <v>8.92</v>
      </c>
      <c r="AE382">
        <f>IF($AA382=1,Healthcare!M382,NA())</f>
        <v>27117.99</v>
      </c>
      <c r="AF382">
        <f t="shared" si="30"/>
        <v>52</v>
      </c>
      <c r="AG382">
        <f t="shared" si="31"/>
        <v>24.86</v>
      </c>
      <c r="AH382">
        <f t="shared" si="32"/>
        <v>52</v>
      </c>
      <c r="AI382">
        <f t="shared" si="33"/>
        <v>8.92</v>
      </c>
      <c r="AJ382">
        <f t="shared" si="34"/>
        <v>52</v>
      </c>
      <c r="AK382">
        <f t="shared" si="35"/>
        <v>27117.99</v>
      </c>
    </row>
    <row r="383" spans="27:37" x14ac:dyDescent="0.25">
      <c r="AA383">
        <f>SUBTOTAL(103,Healthcare!A383)</f>
        <v>1</v>
      </c>
      <c r="AB383">
        <f>IF($AA383=1,Healthcare!Q383,NA())</f>
        <v>32</v>
      </c>
      <c r="AC383">
        <f>IF($AA383=1,Healthcare!C383,NA())</f>
        <v>19.54</v>
      </c>
      <c r="AD383">
        <f>IF($AA383=1,Healthcare!D383,NA())</f>
        <v>5.37</v>
      </c>
      <c r="AE383">
        <f>IF($AA383=1,Healthcare!M383,NA())</f>
        <v>27092.38</v>
      </c>
      <c r="AF383">
        <f t="shared" si="30"/>
        <v>32</v>
      </c>
      <c r="AG383">
        <f t="shared" si="31"/>
        <v>19.54</v>
      </c>
      <c r="AH383">
        <f t="shared" si="32"/>
        <v>32</v>
      </c>
      <c r="AI383">
        <f t="shared" si="33"/>
        <v>5.37</v>
      </c>
      <c r="AJ383">
        <f t="shared" si="34"/>
        <v>32</v>
      </c>
      <c r="AK383">
        <f t="shared" si="35"/>
        <v>27092.38</v>
      </c>
    </row>
    <row r="384" spans="27:37" x14ac:dyDescent="0.25">
      <c r="AA384">
        <f>SUBTOTAL(103,Healthcare!A384)</f>
        <v>1</v>
      </c>
      <c r="AB384">
        <f>IF($AA384=1,Healthcare!Q384,NA())</f>
        <v>28</v>
      </c>
      <c r="AC384">
        <f>IF($AA384=1,Healthcare!C384,NA())</f>
        <v>26.74</v>
      </c>
      <c r="AD384">
        <f>IF($AA384=1,Healthcare!D384,NA())</f>
        <v>4.3099999999999996</v>
      </c>
      <c r="AE384">
        <f>IF($AA384=1,Healthcare!M384,NA())</f>
        <v>27080.639999999999</v>
      </c>
      <c r="AF384">
        <f t="shared" si="30"/>
        <v>28</v>
      </c>
      <c r="AG384">
        <f t="shared" si="31"/>
        <v>26.74</v>
      </c>
      <c r="AH384">
        <f t="shared" si="32"/>
        <v>28</v>
      </c>
      <c r="AI384">
        <f t="shared" si="33"/>
        <v>4.3099999999999996</v>
      </c>
      <c r="AJ384">
        <f t="shared" si="34"/>
        <v>28</v>
      </c>
      <c r="AK384">
        <f t="shared" si="35"/>
        <v>27080.639999999999</v>
      </c>
    </row>
    <row r="385" spans="27:37" x14ac:dyDescent="0.25">
      <c r="AA385">
        <f>SUBTOTAL(103,Healthcare!A385)</f>
        <v>1</v>
      </c>
      <c r="AB385">
        <f>IF($AA385=1,Healthcare!Q385,NA())</f>
        <v>64</v>
      </c>
      <c r="AC385">
        <f>IF($AA385=1,Healthcare!C385,NA())</f>
        <v>22.99</v>
      </c>
      <c r="AD385">
        <f>IF($AA385=1,Healthcare!D385,NA())</f>
        <v>10.46</v>
      </c>
      <c r="AE385">
        <f>IF($AA385=1,Healthcare!M385,NA())</f>
        <v>27037.91</v>
      </c>
      <c r="AF385">
        <f t="shared" si="30"/>
        <v>64</v>
      </c>
      <c r="AG385">
        <f t="shared" si="31"/>
        <v>22.99</v>
      </c>
      <c r="AH385">
        <f t="shared" si="32"/>
        <v>64</v>
      </c>
      <c r="AI385">
        <f t="shared" si="33"/>
        <v>10.46</v>
      </c>
      <c r="AJ385">
        <f t="shared" si="34"/>
        <v>64</v>
      </c>
      <c r="AK385">
        <f t="shared" si="35"/>
        <v>27037.91</v>
      </c>
    </row>
    <row r="386" spans="27:37" x14ac:dyDescent="0.25">
      <c r="AA386">
        <f>SUBTOTAL(103,Healthcare!A386)</f>
        <v>1</v>
      </c>
      <c r="AB386">
        <f>IF($AA386=1,Healthcare!Q386,NA())</f>
        <v>62</v>
      </c>
      <c r="AC386">
        <f>IF($AA386=1,Healthcare!C386,NA())</f>
        <v>31.46</v>
      </c>
      <c r="AD386">
        <f>IF($AA386=1,Healthcare!D386,NA())</f>
        <v>7.39</v>
      </c>
      <c r="AE386">
        <f>IF($AA386=1,Healthcare!M386,NA())</f>
        <v>27000.98</v>
      </c>
      <c r="AF386">
        <f t="shared" si="30"/>
        <v>62</v>
      </c>
      <c r="AG386">
        <f t="shared" si="31"/>
        <v>31.46</v>
      </c>
      <c r="AH386">
        <f t="shared" si="32"/>
        <v>62</v>
      </c>
      <c r="AI386">
        <f t="shared" si="33"/>
        <v>7.39</v>
      </c>
      <c r="AJ386">
        <f t="shared" si="34"/>
        <v>62</v>
      </c>
      <c r="AK386">
        <f t="shared" si="35"/>
        <v>27000.98</v>
      </c>
    </row>
    <row r="387" spans="27:37" x14ac:dyDescent="0.25">
      <c r="AA387">
        <f>SUBTOTAL(103,Healthcare!A387)</f>
        <v>1</v>
      </c>
      <c r="AB387">
        <f>IF($AA387=1,Healthcare!Q387,NA())</f>
        <v>22</v>
      </c>
      <c r="AC387">
        <f>IF($AA387=1,Healthcare!C387,NA())</f>
        <v>30.86</v>
      </c>
      <c r="AD387">
        <f>IF($AA387=1,Healthcare!D387,NA())</f>
        <v>6.18</v>
      </c>
      <c r="AE387">
        <f>IF($AA387=1,Healthcare!M387,NA())</f>
        <v>26936.98</v>
      </c>
      <c r="AF387">
        <f t="shared" ref="AF387:AF450" si="36">AB387</f>
        <v>22</v>
      </c>
      <c r="AG387">
        <f t="shared" ref="AG387:AG450" si="37">AC387</f>
        <v>30.86</v>
      </c>
      <c r="AH387">
        <f t="shared" ref="AH387:AH450" si="38">AB387</f>
        <v>22</v>
      </c>
      <c r="AI387">
        <f t="shared" ref="AI387:AI450" si="39">AD387</f>
        <v>6.18</v>
      </c>
      <c r="AJ387">
        <f t="shared" ref="AJ387:AJ450" si="40">AB387</f>
        <v>22</v>
      </c>
      <c r="AK387">
        <f t="shared" ref="AK387:AK450" si="41">AE387</f>
        <v>26936.98</v>
      </c>
    </row>
    <row r="388" spans="27:37" x14ac:dyDescent="0.25">
      <c r="AA388">
        <f>SUBTOTAL(103,Healthcare!A388)</f>
        <v>1</v>
      </c>
      <c r="AB388">
        <f>IF($AA388=1,Healthcare!Q388,NA())</f>
        <v>20</v>
      </c>
      <c r="AC388">
        <f>IF($AA388=1,Healthcare!C388,NA())</f>
        <v>31.96</v>
      </c>
      <c r="AD388">
        <f>IF($AA388=1,Healthcare!D388,NA())</f>
        <v>8.86</v>
      </c>
      <c r="AE388">
        <f>IF($AA388=1,Healthcare!M388,NA())</f>
        <v>26927.69</v>
      </c>
      <c r="AF388">
        <f t="shared" si="36"/>
        <v>20</v>
      </c>
      <c r="AG388">
        <f t="shared" si="37"/>
        <v>31.96</v>
      </c>
      <c r="AH388">
        <f t="shared" si="38"/>
        <v>20</v>
      </c>
      <c r="AI388">
        <f t="shared" si="39"/>
        <v>8.86</v>
      </c>
      <c r="AJ388">
        <f t="shared" si="40"/>
        <v>20</v>
      </c>
      <c r="AK388">
        <f t="shared" si="41"/>
        <v>26927.69</v>
      </c>
    </row>
    <row r="389" spans="27:37" x14ac:dyDescent="0.25">
      <c r="AA389">
        <f>SUBTOTAL(103,Healthcare!A389)</f>
        <v>1</v>
      </c>
      <c r="AB389">
        <f>IF($AA389=1,Healthcare!Q389,NA())</f>
        <v>64</v>
      </c>
      <c r="AC389">
        <f>IF($AA389=1,Healthcare!C389,NA())</f>
        <v>23.76</v>
      </c>
      <c r="AD389">
        <f>IF($AA389=1,Healthcare!D389,NA())</f>
        <v>10.96</v>
      </c>
      <c r="AE389">
        <f>IF($AA389=1,Healthcare!M389,NA())</f>
        <v>26926.51</v>
      </c>
      <c r="AF389">
        <f t="shared" si="36"/>
        <v>64</v>
      </c>
      <c r="AG389">
        <f t="shared" si="37"/>
        <v>23.76</v>
      </c>
      <c r="AH389">
        <f t="shared" si="38"/>
        <v>64</v>
      </c>
      <c r="AI389">
        <f t="shared" si="39"/>
        <v>10.96</v>
      </c>
      <c r="AJ389">
        <f t="shared" si="40"/>
        <v>64</v>
      </c>
      <c r="AK389">
        <f t="shared" si="41"/>
        <v>26926.51</v>
      </c>
    </row>
    <row r="390" spans="27:37" x14ac:dyDescent="0.25">
      <c r="AA390">
        <f>SUBTOTAL(103,Healthcare!A390)</f>
        <v>1</v>
      </c>
      <c r="AB390">
        <f>IF($AA390=1,Healthcare!Q390,NA())</f>
        <v>31</v>
      </c>
      <c r="AC390">
        <f>IF($AA390=1,Healthcare!C390,NA())</f>
        <v>19.38</v>
      </c>
      <c r="AD390">
        <f>IF($AA390=1,Healthcare!D390,NA())</f>
        <v>6.28</v>
      </c>
      <c r="AE390">
        <f>IF($AA390=1,Healthcare!M390,NA())</f>
        <v>26912.560000000001</v>
      </c>
      <c r="AF390">
        <f t="shared" si="36"/>
        <v>31</v>
      </c>
      <c r="AG390">
        <f t="shared" si="37"/>
        <v>19.38</v>
      </c>
      <c r="AH390">
        <f t="shared" si="38"/>
        <v>31</v>
      </c>
      <c r="AI390">
        <f t="shared" si="39"/>
        <v>6.28</v>
      </c>
      <c r="AJ390">
        <f t="shared" si="40"/>
        <v>31</v>
      </c>
      <c r="AK390">
        <f t="shared" si="41"/>
        <v>26912.560000000001</v>
      </c>
    </row>
    <row r="391" spans="27:37" x14ac:dyDescent="0.25">
      <c r="AA391">
        <f>SUBTOTAL(103,Healthcare!A391)</f>
        <v>1</v>
      </c>
      <c r="AB391">
        <f>IF($AA391=1,Healthcare!Q391,NA())</f>
        <v>34</v>
      </c>
      <c r="AC391">
        <f>IF($AA391=1,Healthcare!C391,NA())</f>
        <v>16.21</v>
      </c>
      <c r="AD391">
        <f>IF($AA391=1,Healthcare!D391,NA())</f>
        <v>6.29</v>
      </c>
      <c r="AE391">
        <f>IF($AA391=1,Healthcare!M391,NA())</f>
        <v>26607.89</v>
      </c>
      <c r="AF391">
        <f t="shared" si="36"/>
        <v>34</v>
      </c>
      <c r="AG391">
        <f t="shared" si="37"/>
        <v>16.21</v>
      </c>
      <c r="AH391">
        <f t="shared" si="38"/>
        <v>34</v>
      </c>
      <c r="AI391">
        <f t="shared" si="39"/>
        <v>6.29</v>
      </c>
      <c r="AJ391">
        <f t="shared" si="40"/>
        <v>34</v>
      </c>
      <c r="AK391">
        <f t="shared" si="41"/>
        <v>26607.89</v>
      </c>
    </row>
    <row r="392" spans="27:37" x14ac:dyDescent="0.25">
      <c r="AA392">
        <f>SUBTOTAL(103,Healthcare!A392)</f>
        <v>1</v>
      </c>
      <c r="AB392">
        <f>IF($AA392=1,Healthcare!Q392,NA())</f>
        <v>18</v>
      </c>
      <c r="AC392">
        <f>IF($AA392=1,Healthcare!C392,NA())</f>
        <v>32.54</v>
      </c>
      <c r="AD392">
        <f>IF($AA392=1,Healthcare!D392,NA())</f>
        <v>4.0199999999999996</v>
      </c>
      <c r="AE392">
        <f>IF($AA392=1,Healthcare!M392,NA())</f>
        <v>26479.4</v>
      </c>
      <c r="AF392">
        <f t="shared" si="36"/>
        <v>18</v>
      </c>
      <c r="AG392">
        <f t="shared" si="37"/>
        <v>32.54</v>
      </c>
      <c r="AH392">
        <f t="shared" si="38"/>
        <v>18</v>
      </c>
      <c r="AI392">
        <f t="shared" si="39"/>
        <v>4.0199999999999996</v>
      </c>
      <c r="AJ392">
        <f t="shared" si="40"/>
        <v>18</v>
      </c>
      <c r="AK392">
        <f t="shared" si="41"/>
        <v>26479.4</v>
      </c>
    </row>
    <row r="393" spans="27:37" x14ac:dyDescent="0.25">
      <c r="AA393">
        <f>SUBTOTAL(103,Healthcare!A393)</f>
        <v>1</v>
      </c>
      <c r="AB393">
        <f>IF($AA393=1,Healthcare!Q393,NA())</f>
        <v>52</v>
      </c>
      <c r="AC393">
        <f>IF($AA393=1,Healthcare!C393,NA())</f>
        <v>36.765000000000001</v>
      </c>
      <c r="AD393">
        <f>IF($AA393=1,Healthcare!D393,NA())</f>
        <v>11.95</v>
      </c>
      <c r="AE393">
        <f>IF($AA393=1,Healthcare!M393,NA())</f>
        <v>26467.1</v>
      </c>
      <c r="AF393">
        <f t="shared" si="36"/>
        <v>52</v>
      </c>
      <c r="AG393">
        <f t="shared" si="37"/>
        <v>36.765000000000001</v>
      </c>
      <c r="AH393">
        <f t="shared" si="38"/>
        <v>52</v>
      </c>
      <c r="AI393">
        <f t="shared" si="39"/>
        <v>11.95</v>
      </c>
      <c r="AJ393">
        <f t="shared" si="40"/>
        <v>52</v>
      </c>
      <c r="AK393">
        <f t="shared" si="41"/>
        <v>26467.1</v>
      </c>
    </row>
    <row r="394" spans="27:37" x14ac:dyDescent="0.25">
      <c r="AA394">
        <f>SUBTOTAL(103,Healthcare!A394)</f>
        <v>1</v>
      </c>
      <c r="AB394">
        <f>IF($AA394=1,Healthcare!Q394,NA())</f>
        <v>48</v>
      </c>
      <c r="AC394">
        <f>IF($AA394=1,Healthcare!C394,NA())</f>
        <v>35.909999999999997</v>
      </c>
      <c r="AD394">
        <f>IF($AA394=1,Healthcare!D394,NA())</f>
        <v>8.7100000000000009</v>
      </c>
      <c r="AE394">
        <f>IF($AA394=1,Healthcare!M394,NA())</f>
        <v>26392.26</v>
      </c>
      <c r="AF394">
        <f t="shared" si="36"/>
        <v>48</v>
      </c>
      <c r="AG394">
        <f t="shared" si="37"/>
        <v>35.909999999999997</v>
      </c>
      <c r="AH394">
        <f t="shared" si="38"/>
        <v>48</v>
      </c>
      <c r="AI394">
        <f t="shared" si="39"/>
        <v>8.7100000000000009</v>
      </c>
      <c r="AJ394">
        <f t="shared" si="40"/>
        <v>48</v>
      </c>
      <c r="AK394">
        <f t="shared" si="41"/>
        <v>26392.26</v>
      </c>
    </row>
    <row r="395" spans="27:37" x14ac:dyDescent="0.25">
      <c r="AA395">
        <f>SUBTOTAL(103,Healthcare!A395)</f>
        <v>1</v>
      </c>
      <c r="AB395">
        <f>IF($AA395=1,Healthcare!Q395,NA())</f>
        <v>18</v>
      </c>
      <c r="AC395">
        <f>IF($AA395=1,Healthcare!C395,NA())</f>
        <v>32.06</v>
      </c>
      <c r="AD395">
        <f>IF($AA395=1,Healthcare!D395,NA())</f>
        <v>4.67</v>
      </c>
      <c r="AE395">
        <f>IF($AA395=1,Healthcare!M395,NA())</f>
        <v>26316.59</v>
      </c>
      <c r="AF395">
        <f t="shared" si="36"/>
        <v>18</v>
      </c>
      <c r="AG395">
        <f t="shared" si="37"/>
        <v>32.06</v>
      </c>
      <c r="AH395">
        <f t="shared" si="38"/>
        <v>18</v>
      </c>
      <c r="AI395">
        <f t="shared" si="39"/>
        <v>4.67</v>
      </c>
      <c r="AJ395">
        <f t="shared" si="40"/>
        <v>18</v>
      </c>
      <c r="AK395">
        <f t="shared" si="41"/>
        <v>26316.59</v>
      </c>
    </row>
    <row r="396" spans="27:37" x14ac:dyDescent="0.25">
      <c r="AA396">
        <f>SUBTOTAL(103,Healthcare!A396)</f>
        <v>1</v>
      </c>
      <c r="AB396">
        <f>IF($AA396=1,Healthcare!Q396,NA())</f>
        <v>48</v>
      </c>
      <c r="AC396">
        <f>IF($AA396=1,Healthcare!C396,NA())</f>
        <v>24.1</v>
      </c>
      <c r="AD396">
        <f>IF($AA396=1,Healthcare!D396,NA())</f>
        <v>11.14</v>
      </c>
      <c r="AE396">
        <f>IF($AA396=1,Healthcare!M396,NA())</f>
        <v>26236.58</v>
      </c>
      <c r="AF396">
        <f t="shared" si="36"/>
        <v>48</v>
      </c>
      <c r="AG396">
        <f t="shared" si="37"/>
        <v>24.1</v>
      </c>
      <c r="AH396">
        <f t="shared" si="38"/>
        <v>48</v>
      </c>
      <c r="AI396">
        <f t="shared" si="39"/>
        <v>11.14</v>
      </c>
      <c r="AJ396">
        <f t="shared" si="40"/>
        <v>48</v>
      </c>
      <c r="AK396">
        <f t="shared" si="41"/>
        <v>26236.58</v>
      </c>
    </row>
    <row r="397" spans="27:37" x14ac:dyDescent="0.25">
      <c r="AA397">
        <f>SUBTOTAL(103,Healthcare!A397)</f>
        <v>1</v>
      </c>
      <c r="AB397">
        <f>IF($AA397=1,Healthcare!Q397,NA())</f>
        <v>49</v>
      </c>
      <c r="AC397">
        <f>IF($AA397=1,Healthcare!C397,NA())</f>
        <v>27.1</v>
      </c>
      <c r="AD397">
        <f>IF($AA397=1,Healthcare!D397,NA())</f>
        <v>9.0500000000000007</v>
      </c>
      <c r="AE397">
        <f>IF($AA397=1,Healthcare!M397,NA())</f>
        <v>26140.36</v>
      </c>
      <c r="AF397">
        <f t="shared" si="36"/>
        <v>49</v>
      </c>
      <c r="AG397">
        <f t="shared" si="37"/>
        <v>27.1</v>
      </c>
      <c r="AH397">
        <f t="shared" si="38"/>
        <v>49</v>
      </c>
      <c r="AI397">
        <f t="shared" si="39"/>
        <v>9.0500000000000007</v>
      </c>
      <c r="AJ397">
        <f t="shared" si="40"/>
        <v>49</v>
      </c>
      <c r="AK397">
        <f t="shared" si="41"/>
        <v>26140.36</v>
      </c>
    </row>
    <row r="398" spans="27:37" x14ac:dyDescent="0.25">
      <c r="AA398">
        <f>SUBTOTAL(103,Healthcare!A398)</f>
        <v>1</v>
      </c>
      <c r="AB398">
        <f>IF($AA398=1,Healthcare!Q398,NA())</f>
        <v>20</v>
      </c>
      <c r="AC398">
        <f>IF($AA398=1,Healthcare!C398,NA())</f>
        <v>24.42</v>
      </c>
      <c r="AD398">
        <f>IF($AA398=1,Healthcare!D398,NA())</f>
        <v>11.31</v>
      </c>
      <c r="AE398">
        <f>IF($AA398=1,Healthcare!M398,NA())</f>
        <v>26125.67</v>
      </c>
      <c r="AF398">
        <f t="shared" si="36"/>
        <v>20</v>
      </c>
      <c r="AG398">
        <f t="shared" si="37"/>
        <v>24.42</v>
      </c>
      <c r="AH398">
        <f t="shared" si="38"/>
        <v>20</v>
      </c>
      <c r="AI398">
        <f t="shared" si="39"/>
        <v>11.31</v>
      </c>
      <c r="AJ398">
        <f t="shared" si="40"/>
        <v>20</v>
      </c>
      <c r="AK398">
        <f t="shared" si="41"/>
        <v>26125.67</v>
      </c>
    </row>
    <row r="399" spans="27:37" x14ac:dyDescent="0.25">
      <c r="AA399">
        <f>SUBTOTAL(103,Healthcare!A399)</f>
        <v>1</v>
      </c>
      <c r="AB399">
        <f>IF($AA399=1,Healthcare!Q399,NA())</f>
        <v>56</v>
      </c>
      <c r="AC399">
        <f>IF($AA399=1,Healthcare!C399,NA())</f>
        <v>26.695</v>
      </c>
      <c r="AD399">
        <f>IF($AA399=1,Healthcare!D399,NA())</f>
        <v>4.68</v>
      </c>
      <c r="AE399">
        <f>IF($AA399=1,Healthcare!M399,NA())</f>
        <v>26109.33</v>
      </c>
      <c r="AF399">
        <f t="shared" si="36"/>
        <v>56</v>
      </c>
      <c r="AG399">
        <f t="shared" si="37"/>
        <v>26.695</v>
      </c>
      <c r="AH399">
        <f t="shared" si="38"/>
        <v>56</v>
      </c>
      <c r="AI399">
        <f t="shared" si="39"/>
        <v>4.68</v>
      </c>
      <c r="AJ399">
        <f t="shared" si="40"/>
        <v>56</v>
      </c>
      <c r="AK399">
        <f t="shared" si="41"/>
        <v>26109.33</v>
      </c>
    </row>
    <row r="400" spans="27:37" x14ac:dyDescent="0.25">
      <c r="AA400">
        <f>SUBTOTAL(103,Healthcare!A400)</f>
        <v>1</v>
      </c>
      <c r="AB400">
        <f>IF($AA400=1,Healthcare!Q400,NA())</f>
        <v>22</v>
      </c>
      <c r="AC400">
        <f>IF($AA400=1,Healthcare!C400,NA())</f>
        <v>27.79</v>
      </c>
      <c r="AD400">
        <f>IF($AA400=1,Healthcare!D400,NA())</f>
        <v>6.05</v>
      </c>
      <c r="AE400">
        <f>IF($AA400=1,Healthcare!M400,NA())</f>
        <v>26026.97</v>
      </c>
      <c r="AF400">
        <f t="shared" si="36"/>
        <v>22</v>
      </c>
      <c r="AG400">
        <f t="shared" si="37"/>
        <v>27.79</v>
      </c>
      <c r="AH400">
        <f t="shared" si="38"/>
        <v>22</v>
      </c>
      <c r="AI400">
        <f t="shared" si="39"/>
        <v>6.05</v>
      </c>
      <c r="AJ400">
        <f t="shared" si="40"/>
        <v>22</v>
      </c>
      <c r="AK400">
        <f t="shared" si="41"/>
        <v>26026.97</v>
      </c>
    </row>
    <row r="401" spans="27:37" x14ac:dyDescent="0.25">
      <c r="AA401">
        <f>SUBTOTAL(103,Healthcare!A401)</f>
        <v>1</v>
      </c>
      <c r="AB401">
        <f>IF($AA401=1,Healthcare!Q401,NA())</f>
        <v>22</v>
      </c>
      <c r="AC401">
        <f>IF($AA401=1,Healthcare!C401,NA())</f>
        <v>32.68</v>
      </c>
      <c r="AD401">
        <f>IF($AA401=1,Healthcare!D401,NA())</f>
        <v>4.68</v>
      </c>
      <c r="AE401">
        <f>IF($AA401=1,Healthcare!M401,NA())</f>
        <v>26018.95</v>
      </c>
      <c r="AF401">
        <f t="shared" si="36"/>
        <v>22</v>
      </c>
      <c r="AG401">
        <f t="shared" si="37"/>
        <v>32.68</v>
      </c>
      <c r="AH401">
        <f t="shared" si="38"/>
        <v>22</v>
      </c>
      <c r="AI401">
        <f t="shared" si="39"/>
        <v>4.68</v>
      </c>
      <c r="AJ401">
        <f t="shared" si="40"/>
        <v>22</v>
      </c>
      <c r="AK401">
        <f t="shared" si="41"/>
        <v>26018.95</v>
      </c>
    </row>
    <row r="402" spans="27:37" x14ac:dyDescent="0.25">
      <c r="AA402">
        <f>SUBTOTAL(103,Healthcare!A402)</f>
        <v>1</v>
      </c>
      <c r="AB402">
        <f>IF($AA402=1,Healthcare!Q402,NA())</f>
        <v>52</v>
      </c>
      <c r="AC402">
        <f>IF($AA402=1,Healthcare!C402,NA())</f>
        <v>26.4</v>
      </c>
      <c r="AD402">
        <f>IF($AA402=1,Healthcare!D402,NA())</f>
        <v>9.5</v>
      </c>
      <c r="AE402">
        <f>IF($AA402=1,Healthcare!M402,NA())</f>
        <v>25992.82</v>
      </c>
      <c r="AF402">
        <f t="shared" si="36"/>
        <v>52</v>
      </c>
      <c r="AG402">
        <f t="shared" si="37"/>
        <v>26.4</v>
      </c>
      <c r="AH402">
        <f t="shared" si="38"/>
        <v>52</v>
      </c>
      <c r="AI402">
        <f t="shared" si="39"/>
        <v>9.5</v>
      </c>
      <c r="AJ402">
        <f t="shared" si="40"/>
        <v>52</v>
      </c>
      <c r="AK402">
        <f t="shared" si="41"/>
        <v>25992.82</v>
      </c>
    </row>
    <row r="403" spans="27:37" x14ac:dyDescent="0.25">
      <c r="AA403">
        <f>SUBTOTAL(103,Healthcare!A403)</f>
        <v>1</v>
      </c>
      <c r="AB403">
        <f>IF($AA403=1,Healthcare!Q403,NA())</f>
        <v>59</v>
      </c>
      <c r="AC403">
        <f>IF($AA403=1,Healthcare!C403,NA())</f>
        <v>23.655000000000001</v>
      </c>
      <c r="AD403">
        <f>IF($AA403=1,Healthcare!D403,NA())</f>
        <v>10.84</v>
      </c>
      <c r="AE403">
        <f>IF($AA403=1,Healthcare!M403,NA())</f>
        <v>25678.78</v>
      </c>
      <c r="AF403">
        <f t="shared" si="36"/>
        <v>59</v>
      </c>
      <c r="AG403">
        <f t="shared" si="37"/>
        <v>23.655000000000001</v>
      </c>
      <c r="AH403">
        <f t="shared" si="38"/>
        <v>59</v>
      </c>
      <c r="AI403">
        <f t="shared" si="39"/>
        <v>10.84</v>
      </c>
      <c r="AJ403">
        <f t="shared" si="40"/>
        <v>59</v>
      </c>
      <c r="AK403">
        <f t="shared" si="41"/>
        <v>25678.78</v>
      </c>
    </row>
    <row r="404" spans="27:37" x14ac:dyDescent="0.25">
      <c r="AA404">
        <f>SUBTOTAL(103,Healthcare!A404)</f>
        <v>1</v>
      </c>
      <c r="AB404">
        <f>IF($AA404=1,Healthcare!Q404,NA())</f>
        <v>50</v>
      </c>
      <c r="AC404">
        <f>IF($AA404=1,Healthcare!C404,NA())</f>
        <v>27.36</v>
      </c>
      <c r="AD404">
        <f>IF($AA404=1,Healthcare!D404,NA())</f>
        <v>5.88</v>
      </c>
      <c r="AE404">
        <f>IF($AA404=1,Healthcare!M404,NA())</f>
        <v>25656.58</v>
      </c>
      <c r="AF404">
        <f t="shared" si="36"/>
        <v>50</v>
      </c>
      <c r="AG404">
        <f t="shared" si="37"/>
        <v>27.36</v>
      </c>
      <c r="AH404">
        <f t="shared" si="38"/>
        <v>50</v>
      </c>
      <c r="AI404">
        <f t="shared" si="39"/>
        <v>5.88</v>
      </c>
      <c r="AJ404">
        <f t="shared" si="40"/>
        <v>50</v>
      </c>
      <c r="AK404">
        <f t="shared" si="41"/>
        <v>25656.58</v>
      </c>
    </row>
    <row r="405" spans="27:37" x14ac:dyDescent="0.25">
      <c r="AA405">
        <f>SUBTOTAL(103,Healthcare!A405)</f>
        <v>1</v>
      </c>
      <c r="AB405">
        <f>IF($AA405=1,Healthcare!Q405,NA())</f>
        <v>21</v>
      </c>
      <c r="AC405">
        <f>IF($AA405=1,Healthcare!C405,NA())</f>
        <v>27.82</v>
      </c>
      <c r="AD405">
        <f>IF($AA405=1,Healthcare!D405,NA())</f>
        <v>5.24</v>
      </c>
      <c r="AE405">
        <f>IF($AA405=1,Healthcare!M405,NA())</f>
        <v>25648.98</v>
      </c>
      <c r="AF405">
        <f t="shared" si="36"/>
        <v>21</v>
      </c>
      <c r="AG405">
        <f t="shared" si="37"/>
        <v>27.82</v>
      </c>
      <c r="AH405">
        <f t="shared" si="38"/>
        <v>21</v>
      </c>
      <c r="AI405">
        <f t="shared" si="39"/>
        <v>5.24</v>
      </c>
      <c r="AJ405">
        <f t="shared" si="40"/>
        <v>21</v>
      </c>
      <c r="AK405">
        <f t="shared" si="41"/>
        <v>25648.98</v>
      </c>
    </row>
    <row r="406" spans="27:37" x14ac:dyDescent="0.25">
      <c r="AA406">
        <f>SUBTOTAL(103,Healthcare!A406)</f>
        <v>1</v>
      </c>
      <c r="AB406">
        <f>IF($AA406=1,Healthcare!Q406,NA())</f>
        <v>54</v>
      </c>
      <c r="AC406">
        <f>IF($AA406=1,Healthcare!C406,NA())</f>
        <v>25.46</v>
      </c>
      <c r="AD406">
        <f>IF($AA406=1,Healthcare!D406,NA())</f>
        <v>11.75</v>
      </c>
      <c r="AE406">
        <f>IF($AA406=1,Healthcare!M406,NA())</f>
        <v>25517.11</v>
      </c>
      <c r="AF406">
        <f t="shared" si="36"/>
        <v>54</v>
      </c>
      <c r="AG406">
        <f t="shared" si="37"/>
        <v>25.46</v>
      </c>
      <c r="AH406">
        <f t="shared" si="38"/>
        <v>54</v>
      </c>
      <c r="AI406">
        <f t="shared" si="39"/>
        <v>11.75</v>
      </c>
      <c r="AJ406">
        <f t="shared" si="40"/>
        <v>54</v>
      </c>
      <c r="AK406">
        <f t="shared" si="41"/>
        <v>25517.11</v>
      </c>
    </row>
    <row r="407" spans="27:37" x14ac:dyDescent="0.25">
      <c r="AA407">
        <f>SUBTOTAL(103,Healthcare!A407)</f>
        <v>1</v>
      </c>
      <c r="AB407">
        <f>IF($AA407=1,Healthcare!Q407,NA())</f>
        <v>54</v>
      </c>
      <c r="AC407">
        <f>IF($AA407=1,Healthcare!C407,NA())</f>
        <v>25.1</v>
      </c>
      <c r="AD407">
        <f>IF($AA407=1,Healthcare!D407,NA())</f>
        <v>6.97</v>
      </c>
      <c r="AE407">
        <f>IF($AA407=1,Healthcare!M407,NA())</f>
        <v>25382.3</v>
      </c>
      <c r="AF407">
        <f t="shared" si="36"/>
        <v>54</v>
      </c>
      <c r="AG407">
        <f t="shared" si="37"/>
        <v>25.1</v>
      </c>
      <c r="AH407">
        <f t="shared" si="38"/>
        <v>54</v>
      </c>
      <c r="AI407">
        <f t="shared" si="39"/>
        <v>6.97</v>
      </c>
      <c r="AJ407">
        <f t="shared" si="40"/>
        <v>54</v>
      </c>
      <c r="AK407">
        <f t="shared" si="41"/>
        <v>25382.3</v>
      </c>
    </row>
    <row r="408" spans="27:37" x14ac:dyDescent="0.25">
      <c r="AA408">
        <f>SUBTOTAL(103,Healthcare!A408)</f>
        <v>1</v>
      </c>
      <c r="AB408">
        <f>IF($AA408=1,Healthcare!Q408,NA())</f>
        <v>50</v>
      </c>
      <c r="AC408">
        <f>IF($AA408=1,Healthcare!C408,NA())</f>
        <v>32.11</v>
      </c>
      <c r="AD408">
        <f>IF($AA408=1,Healthcare!D408,NA())</f>
        <v>4.76</v>
      </c>
      <c r="AE408">
        <f>IF($AA408=1,Healthcare!M408,NA())</f>
        <v>25333.33</v>
      </c>
      <c r="AF408">
        <f t="shared" si="36"/>
        <v>50</v>
      </c>
      <c r="AG408">
        <f t="shared" si="37"/>
        <v>32.11</v>
      </c>
      <c r="AH408">
        <f t="shared" si="38"/>
        <v>50</v>
      </c>
      <c r="AI408">
        <f t="shared" si="39"/>
        <v>4.76</v>
      </c>
      <c r="AJ408">
        <f t="shared" si="40"/>
        <v>50</v>
      </c>
      <c r="AK408">
        <f t="shared" si="41"/>
        <v>25333.33</v>
      </c>
    </row>
    <row r="409" spans="27:37" x14ac:dyDescent="0.25">
      <c r="AA409">
        <f>SUBTOTAL(103,Healthcare!A409)</f>
        <v>1</v>
      </c>
      <c r="AB409">
        <f>IF($AA409=1,Healthcare!Q409,NA())</f>
        <v>47</v>
      </c>
      <c r="AC409">
        <f>IF($AA409=1,Healthcare!C409,NA())</f>
        <v>29.8</v>
      </c>
      <c r="AD409">
        <f>IF($AA409=1,Healthcare!D409,NA())</f>
        <v>8.24</v>
      </c>
      <c r="AE409">
        <f>IF($AA409=1,Healthcare!M409,NA())</f>
        <v>25309.49</v>
      </c>
      <c r="AF409">
        <f t="shared" si="36"/>
        <v>47</v>
      </c>
      <c r="AG409">
        <f t="shared" si="37"/>
        <v>29.8</v>
      </c>
      <c r="AH409">
        <f t="shared" si="38"/>
        <v>47</v>
      </c>
      <c r="AI409">
        <f t="shared" si="39"/>
        <v>8.24</v>
      </c>
      <c r="AJ409">
        <f t="shared" si="40"/>
        <v>47</v>
      </c>
      <c r="AK409">
        <f t="shared" si="41"/>
        <v>25309.49</v>
      </c>
    </row>
    <row r="410" spans="27:37" x14ac:dyDescent="0.25">
      <c r="AA410">
        <f>SUBTOTAL(103,Healthcare!A410)</f>
        <v>1</v>
      </c>
      <c r="AB410">
        <f>IF($AA410=1,Healthcare!Q410,NA())</f>
        <v>24</v>
      </c>
      <c r="AC410">
        <f>IF($AA410=1,Healthcare!C410,NA())</f>
        <v>24.01</v>
      </c>
      <c r="AD410">
        <f>IF($AA410=1,Healthcare!D410,NA())</f>
        <v>4.76</v>
      </c>
      <c r="AE410">
        <f>IF($AA410=1,Healthcare!M410,NA())</f>
        <v>25127.22</v>
      </c>
      <c r="AF410">
        <f t="shared" si="36"/>
        <v>24</v>
      </c>
      <c r="AG410">
        <f t="shared" si="37"/>
        <v>24.01</v>
      </c>
      <c r="AH410">
        <f t="shared" si="38"/>
        <v>24</v>
      </c>
      <c r="AI410">
        <f t="shared" si="39"/>
        <v>4.76</v>
      </c>
      <c r="AJ410">
        <f t="shared" si="40"/>
        <v>24</v>
      </c>
      <c r="AK410">
        <f t="shared" si="41"/>
        <v>25127.22</v>
      </c>
    </row>
    <row r="411" spans="27:37" x14ac:dyDescent="0.25">
      <c r="AA411">
        <f>SUBTOTAL(103,Healthcare!A411)</f>
        <v>1</v>
      </c>
      <c r="AB411">
        <f>IF($AA411=1,Healthcare!Q411,NA())</f>
        <v>24</v>
      </c>
      <c r="AC411">
        <f>IF($AA411=1,Healthcare!C411,NA())</f>
        <v>23.21</v>
      </c>
      <c r="AD411">
        <f>IF($AA411=1,Healthcare!D411,NA())</f>
        <v>6.03</v>
      </c>
      <c r="AE411">
        <f>IF($AA411=1,Healthcare!M411,NA())</f>
        <v>25081.77</v>
      </c>
      <c r="AF411">
        <f t="shared" si="36"/>
        <v>24</v>
      </c>
      <c r="AG411">
        <f t="shared" si="37"/>
        <v>23.21</v>
      </c>
      <c r="AH411">
        <f t="shared" si="38"/>
        <v>24</v>
      </c>
      <c r="AI411">
        <f t="shared" si="39"/>
        <v>6.03</v>
      </c>
      <c r="AJ411">
        <f t="shared" si="40"/>
        <v>24</v>
      </c>
      <c r="AK411">
        <f t="shared" si="41"/>
        <v>25081.77</v>
      </c>
    </row>
    <row r="412" spans="27:37" x14ac:dyDescent="0.25">
      <c r="AA412">
        <f>SUBTOTAL(103,Healthcare!A412)</f>
        <v>1</v>
      </c>
      <c r="AB412">
        <f>IF($AA412=1,Healthcare!Q412,NA())</f>
        <v>27</v>
      </c>
      <c r="AC412">
        <f>IF($AA412=1,Healthcare!C412,NA())</f>
        <v>21.2</v>
      </c>
      <c r="AD412">
        <f>IF($AA412=1,Healthcare!D412,NA())</f>
        <v>4.07</v>
      </c>
      <c r="AE412">
        <f>IF($AA412=1,Healthcare!M412,NA())</f>
        <v>25075.97</v>
      </c>
      <c r="AF412">
        <f t="shared" si="36"/>
        <v>27</v>
      </c>
      <c r="AG412">
        <f t="shared" si="37"/>
        <v>21.2</v>
      </c>
      <c r="AH412">
        <f t="shared" si="38"/>
        <v>27</v>
      </c>
      <c r="AI412">
        <f t="shared" si="39"/>
        <v>4.07</v>
      </c>
      <c r="AJ412">
        <f t="shared" si="40"/>
        <v>27</v>
      </c>
      <c r="AK412">
        <f t="shared" si="41"/>
        <v>25075.97</v>
      </c>
    </row>
    <row r="413" spans="27:37" x14ac:dyDescent="0.25">
      <c r="AA413">
        <f>SUBTOTAL(103,Healthcare!A413)</f>
        <v>1</v>
      </c>
      <c r="AB413">
        <f>IF($AA413=1,Healthcare!Q413,NA())</f>
        <v>47</v>
      </c>
      <c r="AC413">
        <f>IF($AA413=1,Healthcare!C413,NA())</f>
        <v>28.215</v>
      </c>
      <c r="AD413">
        <f>IF($AA413=1,Healthcare!D413,NA())</f>
        <v>8.26</v>
      </c>
      <c r="AE413">
        <f>IF($AA413=1,Healthcare!M413,NA())</f>
        <v>24915.22</v>
      </c>
      <c r="AF413">
        <f t="shared" si="36"/>
        <v>47</v>
      </c>
      <c r="AG413">
        <f t="shared" si="37"/>
        <v>28.215</v>
      </c>
      <c r="AH413">
        <f t="shared" si="38"/>
        <v>47</v>
      </c>
      <c r="AI413">
        <f t="shared" si="39"/>
        <v>8.26</v>
      </c>
      <c r="AJ413">
        <f t="shared" si="40"/>
        <v>47</v>
      </c>
      <c r="AK413">
        <f t="shared" si="41"/>
        <v>24915.22</v>
      </c>
    </row>
    <row r="414" spans="27:37" x14ac:dyDescent="0.25">
      <c r="AA414">
        <f>SUBTOTAL(103,Healthcare!A414)</f>
        <v>1</v>
      </c>
      <c r="AB414">
        <f>IF($AA414=1,Healthcare!Q414,NA())</f>
        <v>35</v>
      </c>
      <c r="AC414">
        <f>IF($AA414=1,Healthcare!C414,NA())</f>
        <v>38.094999999999999</v>
      </c>
      <c r="AD414">
        <f>IF($AA414=1,Healthcare!D414,NA())</f>
        <v>4.76</v>
      </c>
      <c r="AE414">
        <f>IF($AA414=1,Healthcare!M414,NA())</f>
        <v>24915.05</v>
      </c>
      <c r="AF414">
        <f t="shared" si="36"/>
        <v>35</v>
      </c>
      <c r="AG414">
        <f t="shared" si="37"/>
        <v>38.094999999999999</v>
      </c>
      <c r="AH414">
        <f t="shared" si="38"/>
        <v>35</v>
      </c>
      <c r="AI414">
        <f t="shared" si="39"/>
        <v>4.76</v>
      </c>
      <c r="AJ414">
        <f t="shared" si="40"/>
        <v>35</v>
      </c>
      <c r="AK414">
        <f t="shared" si="41"/>
        <v>24915.05</v>
      </c>
    </row>
    <row r="415" spans="27:37" x14ac:dyDescent="0.25">
      <c r="AA415">
        <f>SUBTOTAL(103,Healthcare!A415)</f>
        <v>1</v>
      </c>
      <c r="AB415">
        <f>IF($AA415=1,Healthcare!Q415,NA())</f>
        <v>53</v>
      </c>
      <c r="AC415">
        <f>IF($AA415=1,Healthcare!C415,NA())</f>
        <v>22.61</v>
      </c>
      <c r="AD415">
        <f>IF($AA415=1,Healthcare!D415,NA())</f>
        <v>6.13</v>
      </c>
      <c r="AE415">
        <f>IF($AA415=1,Healthcare!M415,NA())</f>
        <v>24873.38</v>
      </c>
      <c r="AF415">
        <f t="shared" si="36"/>
        <v>53</v>
      </c>
      <c r="AG415">
        <f t="shared" si="37"/>
        <v>22.61</v>
      </c>
      <c r="AH415">
        <f t="shared" si="38"/>
        <v>53</v>
      </c>
      <c r="AI415">
        <f t="shared" si="39"/>
        <v>6.13</v>
      </c>
      <c r="AJ415">
        <f t="shared" si="40"/>
        <v>53</v>
      </c>
      <c r="AK415">
        <f t="shared" si="41"/>
        <v>24873.38</v>
      </c>
    </row>
    <row r="416" spans="27:37" x14ac:dyDescent="0.25">
      <c r="AA416">
        <f>SUBTOTAL(103,Healthcare!A416)</f>
        <v>1</v>
      </c>
      <c r="AB416">
        <f>IF($AA416=1,Healthcare!Q416,NA())</f>
        <v>52</v>
      </c>
      <c r="AC416">
        <f>IF($AA416=1,Healthcare!C416,NA())</f>
        <v>24.32</v>
      </c>
      <c r="AD416">
        <f>IF($AA416=1,Healthcare!D416,NA())</f>
        <v>10.47</v>
      </c>
      <c r="AE416">
        <f>IF($AA416=1,Healthcare!M416,NA())</f>
        <v>24869.84</v>
      </c>
      <c r="AF416">
        <f t="shared" si="36"/>
        <v>52</v>
      </c>
      <c r="AG416">
        <f t="shared" si="37"/>
        <v>24.32</v>
      </c>
      <c r="AH416">
        <f t="shared" si="38"/>
        <v>52</v>
      </c>
      <c r="AI416">
        <f t="shared" si="39"/>
        <v>10.47</v>
      </c>
      <c r="AJ416">
        <f t="shared" si="40"/>
        <v>52</v>
      </c>
      <c r="AK416">
        <f t="shared" si="41"/>
        <v>24869.84</v>
      </c>
    </row>
    <row r="417" spans="27:37" x14ac:dyDescent="0.25">
      <c r="AA417">
        <f>SUBTOTAL(103,Healthcare!A417)</f>
        <v>1</v>
      </c>
      <c r="AB417">
        <f>IF($AA417=1,Healthcare!Q417,NA())</f>
        <v>27</v>
      </c>
      <c r="AC417">
        <f>IF($AA417=1,Healthcare!C417,NA())</f>
        <v>20.96</v>
      </c>
      <c r="AD417">
        <f>IF($AA417=1,Healthcare!D417,NA())</f>
        <v>4.04</v>
      </c>
      <c r="AE417">
        <f>IF($AA417=1,Healthcare!M417,NA())</f>
        <v>24863.25</v>
      </c>
      <c r="AF417">
        <f t="shared" si="36"/>
        <v>27</v>
      </c>
      <c r="AG417">
        <f t="shared" si="37"/>
        <v>20.96</v>
      </c>
      <c r="AH417">
        <f t="shared" si="38"/>
        <v>27</v>
      </c>
      <c r="AI417">
        <f t="shared" si="39"/>
        <v>4.04</v>
      </c>
      <c r="AJ417">
        <f t="shared" si="40"/>
        <v>27</v>
      </c>
      <c r="AK417">
        <f t="shared" si="41"/>
        <v>24863.25</v>
      </c>
    </row>
    <row r="418" spans="27:37" x14ac:dyDescent="0.25">
      <c r="AA418">
        <f>SUBTOTAL(103,Healthcare!A418)</f>
        <v>1</v>
      </c>
      <c r="AB418">
        <f>IF($AA418=1,Healthcare!Q418,NA())</f>
        <v>28</v>
      </c>
      <c r="AC418">
        <f>IF($AA418=1,Healthcare!C418,NA())</f>
        <v>19.68</v>
      </c>
      <c r="AD418">
        <f>IF($AA418=1,Healthcare!D418,NA())</f>
        <v>5.74</v>
      </c>
      <c r="AE418">
        <f>IF($AA418=1,Healthcare!M418,NA())</f>
        <v>24817.25</v>
      </c>
      <c r="AF418">
        <f t="shared" si="36"/>
        <v>28</v>
      </c>
      <c r="AG418">
        <f t="shared" si="37"/>
        <v>19.68</v>
      </c>
      <c r="AH418">
        <f t="shared" si="38"/>
        <v>28</v>
      </c>
      <c r="AI418">
        <f t="shared" si="39"/>
        <v>5.74</v>
      </c>
      <c r="AJ418">
        <f t="shared" si="40"/>
        <v>28</v>
      </c>
      <c r="AK418">
        <f t="shared" si="41"/>
        <v>24817.25</v>
      </c>
    </row>
    <row r="419" spans="27:37" x14ac:dyDescent="0.25">
      <c r="AA419">
        <f>SUBTOTAL(103,Healthcare!A419)</f>
        <v>1</v>
      </c>
      <c r="AB419">
        <f>IF($AA419=1,Healthcare!Q419,NA())</f>
        <v>30</v>
      </c>
      <c r="AC419">
        <f>IF($AA419=1,Healthcare!C419,NA())</f>
        <v>18.100000000000001</v>
      </c>
      <c r="AD419">
        <f>IF($AA419=1,Healthcare!D419,NA())</f>
        <v>6.33</v>
      </c>
      <c r="AE419">
        <f>IF($AA419=1,Healthcare!M419,NA())</f>
        <v>24795.040000000001</v>
      </c>
      <c r="AF419">
        <f t="shared" si="36"/>
        <v>30</v>
      </c>
      <c r="AG419">
        <f t="shared" si="37"/>
        <v>18.100000000000001</v>
      </c>
      <c r="AH419">
        <f t="shared" si="38"/>
        <v>30</v>
      </c>
      <c r="AI419">
        <f t="shared" si="39"/>
        <v>6.33</v>
      </c>
      <c r="AJ419">
        <f t="shared" si="40"/>
        <v>30</v>
      </c>
      <c r="AK419">
        <f t="shared" si="41"/>
        <v>24795.040000000001</v>
      </c>
    </row>
    <row r="420" spans="27:37" x14ac:dyDescent="0.25">
      <c r="AA420">
        <f>SUBTOTAL(103,Healthcare!A420)</f>
        <v>1</v>
      </c>
      <c r="AB420">
        <f>IF($AA420=1,Healthcare!Q420,NA())</f>
        <v>26</v>
      </c>
      <c r="AC420">
        <f>IF($AA420=1,Healthcare!C420,NA())</f>
        <v>29.64</v>
      </c>
      <c r="AD420">
        <f>IF($AA420=1,Healthcare!D420,NA())</f>
        <v>4.28</v>
      </c>
      <c r="AE420">
        <f>IF($AA420=1,Healthcare!M420,NA())</f>
        <v>24671.66</v>
      </c>
      <c r="AF420">
        <f t="shared" si="36"/>
        <v>26</v>
      </c>
      <c r="AG420">
        <f t="shared" si="37"/>
        <v>29.64</v>
      </c>
      <c r="AH420">
        <f t="shared" si="38"/>
        <v>26</v>
      </c>
      <c r="AI420">
        <f t="shared" si="39"/>
        <v>4.28</v>
      </c>
      <c r="AJ420">
        <f t="shared" si="40"/>
        <v>26</v>
      </c>
      <c r="AK420">
        <f t="shared" si="41"/>
        <v>24671.66</v>
      </c>
    </row>
    <row r="421" spans="27:37" x14ac:dyDescent="0.25">
      <c r="AA421">
        <f>SUBTOTAL(103,Healthcare!A421)</f>
        <v>1</v>
      </c>
      <c r="AB421">
        <f>IF($AA421=1,Healthcare!Q421,NA())</f>
        <v>52</v>
      </c>
      <c r="AC421">
        <f>IF($AA421=1,Healthcare!C421,NA())</f>
        <v>25.3</v>
      </c>
      <c r="AD421">
        <f>IF($AA421=1,Healthcare!D421,NA())</f>
        <v>9.4700000000000006</v>
      </c>
      <c r="AE421">
        <f>IF($AA421=1,Healthcare!M421,NA())</f>
        <v>24667.42</v>
      </c>
      <c r="AF421">
        <f t="shared" si="36"/>
        <v>52</v>
      </c>
      <c r="AG421">
        <f t="shared" si="37"/>
        <v>25.3</v>
      </c>
      <c r="AH421">
        <f t="shared" si="38"/>
        <v>52</v>
      </c>
      <c r="AI421">
        <f t="shared" si="39"/>
        <v>9.4700000000000006</v>
      </c>
      <c r="AJ421">
        <f t="shared" si="40"/>
        <v>52</v>
      </c>
      <c r="AK421">
        <f t="shared" si="41"/>
        <v>24667.42</v>
      </c>
    </row>
    <row r="422" spans="27:37" x14ac:dyDescent="0.25">
      <c r="AA422">
        <f>SUBTOTAL(103,Healthcare!A422)</f>
        <v>1</v>
      </c>
      <c r="AB422">
        <f>IF($AA422=1,Healthcare!Q422,NA())</f>
        <v>46</v>
      </c>
      <c r="AC422">
        <f>IF($AA422=1,Healthcare!C422,NA())</f>
        <v>27.6</v>
      </c>
      <c r="AD422">
        <f>IF($AA422=1,Healthcare!D422,NA())</f>
        <v>4.8499999999999996</v>
      </c>
      <c r="AE422">
        <f>IF($AA422=1,Healthcare!M422,NA())</f>
        <v>24603.05</v>
      </c>
      <c r="AF422">
        <f t="shared" si="36"/>
        <v>46</v>
      </c>
      <c r="AG422">
        <f t="shared" si="37"/>
        <v>27.6</v>
      </c>
      <c r="AH422">
        <f t="shared" si="38"/>
        <v>46</v>
      </c>
      <c r="AI422">
        <f t="shared" si="39"/>
        <v>4.8499999999999996</v>
      </c>
      <c r="AJ422">
        <f t="shared" si="40"/>
        <v>46</v>
      </c>
      <c r="AK422">
        <f t="shared" si="41"/>
        <v>24603.05</v>
      </c>
    </row>
    <row r="423" spans="27:37" x14ac:dyDescent="0.25">
      <c r="AA423">
        <f>SUBTOTAL(103,Healthcare!A423)</f>
        <v>1</v>
      </c>
      <c r="AB423">
        <f>IF($AA423=1,Healthcare!Q423,NA())</f>
        <v>47</v>
      </c>
      <c r="AC423">
        <f>IF($AA423=1,Healthcare!C423,NA())</f>
        <v>27.645</v>
      </c>
      <c r="AD423">
        <f>IF($AA423=1,Healthcare!D423,NA())</f>
        <v>11.03</v>
      </c>
      <c r="AE423">
        <f>IF($AA423=1,Healthcare!M423,NA())</f>
        <v>24535.7</v>
      </c>
      <c r="AF423">
        <f t="shared" si="36"/>
        <v>47</v>
      </c>
      <c r="AG423">
        <f t="shared" si="37"/>
        <v>27.645</v>
      </c>
      <c r="AH423">
        <f t="shared" si="38"/>
        <v>47</v>
      </c>
      <c r="AI423">
        <f t="shared" si="39"/>
        <v>11.03</v>
      </c>
      <c r="AJ423">
        <f t="shared" si="40"/>
        <v>47</v>
      </c>
      <c r="AK423">
        <f t="shared" si="41"/>
        <v>24535.7</v>
      </c>
    </row>
    <row r="424" spans="27:37" x14ac:dyDescent="0.25">
      <c r="AA424">
        <f>SUBTOTAL(103,Healthcare!A424)</f>
        <v>1</v>
      </c>
      <c r="AB424">
        <f>IF($AA424=1,Healthcare!Q424,NA())</f>
        <v>50</v>
      </c>
      <c r="AC424">
        <f>IF($AA424=1,Healthcare!C424,NA())</f>
        <v>27.6</v>
      </c>
      <c r="AD424">
        <f>IF($AA424=1,Healthcare!D424,NA())</f>
        <v>5.22</v>
      </c>
      <c r="AE424">
        <f>IF($AA424=1,Healthcare!M424,NA())</f>
        <v>24520.26</v>
      </c>
      <c r="AF424">
        <f t="shared" si="36"/>
        <v>50</v>
      </c>
      <c r="AG424">
        <f t="shared" si="37"/>
        <v>27.6</v>
      </c>
      <c r="AH424">
        <f t="shared" si="38"/>
        <v>50</v>
      </c>
      <c r="AI424">
        <f t="shared" si="39"/>
        <v>5.22</v>
      </c>
      <c r="AJ424">
        <f t="shared" si="40"/>
        <v>50</v>
      </c>
      <c r="AK424">
        <f t="shared" si="41"/>
        <v>24520.26</v>
      </c>
    </row>
    <row r="425" spans="27:37" x14ac:dyDescent="0.25">
      <c r="AA425">
        <f>SUBTOTAL(103,Healthcare!A425)</f>
        <v>1</v>
      </c>
      <c r="AB425">
        <f>IF($AA425=1,Healthcare!Q425,NA())</f>
        <v>61</v>
      </c>
      <c r="AC425">
        <f>IF($AA425=1,Healthcare!C425,NA())</f>
        <v>25.08</v>
      </c>
      <c r="AD425">
        <f>IF($AA425=1,Healthcare!D425,NA())</f>
        <v>9.52</v>
      </c>
      <c r="AE425">
        <f>IF($AA425=1,Healthcare!M425,NA())</f>
        <v>24513.09</v>
      </c>
      <c r="AF425">
        <f t="shared" si="36"/>
        <v>61</v>
      </c>
      <c r="AG425">
        <f t="shared" si="37"/>
        <v>25.08</v>
      </c>
      <c r="AH425">
        <f t="shared" si="38"/>
        <v>61</v>
      </c>
      <c r="AI425">
        <f t="shared" si="39"/>
        <v>9.52</v>
      </c>
      <c r="AJ425">
        <f t="shared" si="40"/>
        <v>61</v>
      </c>
      <c r="AK425">
        <f t="shared" si="41"/>
        <v>24513.09</v>
      </c>
    </row>
    <row r="426" spans="27:37" x14ac:dyDescent="0.25">
      <c r="AA426">
        <f>SUBTOTAL(103,Healthcare!A426)</f>
        <v>1</v>
      </c>
      <c r="AB426">
        <f>IF($AA426=1,Healthcare!Q426,NA())</f>
        <v>54</v>
      </c>
      <c r="AC426">
        <f>IF($AA426=1,Healthcare!C426,NA())</f>
        <v>30.02</v>
      </c>
      <c r="AD426">
        <f>IF($AA426=1,Healthcare!D426,NA())</f>
        <v>11.09</v>
      </c>
      <c r="AE426">
        <f>IF($AA426=1,Healthcare!M426,NA())</f>
        <v>24476.48</v>
      </c>
      <c r="AF426">
        <f t="shared" si="36"/>
        <v>54</v>
      </c>
      <c r="AG426">
        <f t="shared" si="37"/>
        <v>30.02</v>
      </c>
      <c r="AH426">
        <f t="shared" si="38"/>
        <v>54</v>
      </c>
      <c r="AI426">
        <f t="shared" si="39"/>
        <v>11.09</v>
      </c>
      <c r="AJ426">
        <f t="shared" si="40"/>
        <v>54</v>
      </c>
      <c r="AK426">
        <f t="shared" si="41"/>
        <v>24476.48</v>
      </c>
    </row>
    <row r="427" spans="27:37" x14ac:dyDescent="0.25">
      <c r="AA427">
        <f>SUBTOTAL(103,Healthcare!A427)</f>
        <v>1</v>
      </c>
      <c r="AB427">
        <f>IF($AA427=1,Healthcare!Q427,NA())</f>
        <v>52</v>
      </c>
      <c r="AC427">
        <f>IF($AA427=1,Healthcare!C427,NA())</f>
        <v>27.36</v>
      </c>
      <c r="AD427">
        <f>IF($AA427=1,Healthcare!D427,NA())</f>
        <v>9.4499999999999993</v>
      </c>
      <c r="AE427">
        <f>IF($AA427=1,Healthcare!M427,NA())</f>
        <v>24393.62</v>
      </c>
      <c r="AF427">
        <f t="shared" si="36"/>
        <v>52</v>
      </c>
      <c r="AG427">
        <f t="shared" si="37"/>
        <v>27.36</v>
      </c>
      <c r="AH427">
        <f t="shared" si="38"/>
        <v>52</v>
      </c>
      <c r="AI427">
        <f t="shared" si="39"/>
        <v>9.4499999999999993</v>
      </c>
      <c r="AJ427">
        <f t="shared" si="40"/>
        <v>52</v>
      </c>
      <c r="AK427">
        <f t="shared" si="41"/>
        <v>24393.62</v>
      </c>
    </row>
    <row r="428" spans="27:37" x14ac:dyDescent="0.25">
      <c r="AA428">
        <f>SUBTOTAL(103,Healthcare!A428)</f>
        <v>1</v>
      </c>
      <c r="AB428">
        <f>IF($AA428=1,Healthcare!Q428,NA())</f>
        <v>23</v>
      </c>
      <c r="AC428">
        <f>IF($AA428=1,Healthcare!C428,NA())</f>
        <v>22.2</v>
      </c>
      <c r="AD428">
        <f>IF($AA428=1,Healthcare!D428,NA())</f>
        <v>5.51</v>
      </c>
      <c r="AE428">
        <f>IF($AA428=1,Healthcare!M428,NA())</f>
        <v>24387.74</v>
      </c>
      <c r="AF428">
        <f t="shared" si="36"/>
        <v>23</v>
      </c>
      <c r="AG428">
        <f t="shared" si="37"/>
        <v>22.2</v>
      </c>
      <c r="AH428">
        <f t="shared" si="38"/>
        <v>23</v>
      </c>
      <c r="AI428">
        <f t="shared" si="39"/>
        <v>5.51</v>
      </c>
      <c r="AJ428">
        <f t="shared" si="40"/>
        <v>23</v>
      </c>
      <c r="AK428">
        <f t="shared" si="41"/>
        <v>24387.74</v>
      </c>
    </row>
    <row r="429" spans="27:37" x14ac:dyDescent="0.25">
      <c r="AA429">
        <f>SUBTOTAL(103,Healthcare!A429)</f>
        <v>1</v>
      </c>
      <c r="AB429">
        <f>IF($AA429=1,Healthcare!Q429,NA())</f>
        <v>18</v>
      </c>
      <c r="AC429">
        <f>IF($AA429=1,Healthcare!C429,NA())</f>
        <v>25.71</v>
      </c>
      <c r="AD429">
        <f>IF($AA429=1,Healthcare!D429,NA())</f>
        <v>4.18</v>
      </c>
      <c r="AE429">
        <f>IF($AA429=1,Healthcare!M429,NA())</f>
        <v>24294.02</v>
      </c>
      <c r="AF429">
        <f t="shared" si="36"/>
        <v>18</v>
      </c>
      <c r="AG429">
        <f t="shared" si="37"/>
        <v>25.71</v>
      </c>
      <c r="AH429">
        <f t="shared" si="38"/>
        <v>18</v>
      </c>
      <c r="AI429">
        <f t="shared" si="39"/>
        <v>4.18</v>
      </c>
      <c r="AJ429">
        <f t="shared" si="40"/>
        <v>18</v>
      </c>
      <c r="AK429">
        <f t="shared" si="41"/>
        <v>24294.02</v>
      </c>
    </row>
    <row r="430" spans="27:37" x14ac:dyDescent="0.25">
      <c r="AA430">
        <f>SUBTOTAL(103,Healthcare!A430)</f>
        <v>1</v>
      </c>
      <c r="AB430">
        <f>IF($AA430=1,Healthcare!Q430,NA())</f>
        <v>58</v>
      </c>
      <c r="AC430">
        <f>IF($AA430=1,Healthcare!C430,NA())</f>
        <v>41.91</v>
      </c>
      <c r="AD430">
        <f>IF($AA430=1,Healthcare!D430,NA())</f>
        <v>5.98</v>
      </c>
      <c r="AE430">
        <f>IF($AA430=1,Healthcare!M430,NA())</f>
        <v>24227.34</v>
      </c>
      <c r="AF430">
        <f t="shared" si="36"/>
        <v>58</v>
      </c>
      <c r="AG430">
        <f t="shared" si="37"/>
        <v>41.91</v>
      </c>
      <c r="AH430">
        <f t="shared" si="38"/>
        <v>58</v>
      </c>
      <c r="AI430">
        <f t="shared" si="39"/>
        <v>5.98</v>
      </c>
      <c r="AJ430">
        <f t="shared" si="40"/>
        <v>58</v>
      </c>
      <c r="AK430">
        <f t="shared" si="41"/>
        <v>24227.34</v>
      </c>
    </row>
    <row r="431" spans="27:37" x14ac:dyDescent="0.25">
      <c r="AA431">
        <f>SUBTOTAL(103,Healthcare!A431)</f>
        <v>1</v>
      </c>
      <c r="AB431">
        <f>IF($AA431=1,Healthcare!Q431,NA())</f>
        <v>48</v>
      </c>
      <c r="AC431">
        <f>IF($AA431=1,Healthcare!C431,NA())</f>
        <v>25.85</v>
      </c>
      <c r="AD431">
        <f>IF($AA431=1,Healthcare!D431,NA())</f>
        <v>10.16</v>
      </c>
      <c r="AE431">
        <f>IF($AA431=1,Healthcare!M431,NA())</f>
        <v>24180.93</v>
      </c>
      <c r="AF431">
        <f t="shared" si="36"/>
        <v>48</v>
      </c>
      <c r="AG431">
        <f t="shared" si="37"/>
        <v>25.85</v>
      </c>
      <c r="AH431">
        <f t="shared" si="38"/>
        <v>48</v>
      </c>
      <c r="AI431">
        <f t="shared" si="39"/>
        <v>10.16</v>
      </c>
      <c r="AJ431">
        <f t="shared" si="40"/>
        <v>48</v>
      </c>
      <c r="AK431">
        <f t="shared" si="41"/>
        <v>24180.93</v>
      </c>
    </row>
    <row r="432" spans="27:37" x14ac:dyDescent="0.25">
      <c r="AA432">
        <f>SUBTOTAL(103,Healthcare!A432)</f>
        <v>1</v>
      </c>
      <c r="AB432">
        <f>IF($AA432=1,Healthcare!Q432,NA())</f>
        <v>49</v>
      </c>
      <c r="AC432">
        <f>IF($AA432=1,Healthcare!C432,NA())</f>
        <v>23.844999999999999</v>
      </c>
      <c r="AD432">
        <f>IF($AA432=1,Healthcare!D432,NA())</f>
        <v>11.71</v>
      </c>
      <c r="AE432">
        <f>IF($AA432=1,Healthcare!M432,NA())</f>
        <v>24106.91</v>
      </c>
      <c r="AF432">
        <f t="shared" si="36"/>
        <v>49</v>
      </c>
      <c r="AG432">
        <f t="shared" si="37"/>
        <v>23.844999999999999</v>
      </c>
      <c r="AH432">
        <f t="shared" si="38"/>
        <v>49</v>
      </c>
      <c r="AI432">
        <f t="shared" si="39"/>
        <v>11.71</v>
      </c>
      <c r="AJ432">
        <f t="shared" si="40"/>
        <v>49</v>
      </c>
      <c r="AK432">
        <f t="shared" si="41"/>
        <v>24106.91</v>
      </c>
    </row>
    <row r="433" spans="27:37" x14ac:dyDescent="0.25">
      <c r="AA433">
        <f>SUBTOTAL(103,Healthcare!A433)</f>
        <v>1</v>
      </c>
      <c r="AB433">
        <f>IF($AA433=1,Healthcare!Q433,NA())</f>
        <v>19</v>
      </c>
      <c r="AC433">
        <f>IF($AA433=1,Healthcare!C433,NA())</f>
        <v>30.59</v>
      </c>
      <c r="AD433">
        <f>IF($AA433=1,Healthcare!D433,NA())</f>
        <v>5.23</v>
      </c>
      <c r="AE433">
        <f>IF($AA433=1,Healthcare!M433,NA())</f>
        <v>24059.68</v>
      </c>
      <c r="AF433">
        <f t="shared" si="36"/>
        <v>19</v>
      </c>
      <c r="AG433">
        <f t="shared" si="37"/>
        <v>30.59</v>
      </c>
      <c r="AH433">
        <f t="shared" si="38"/>
        <v>19</v>
      </c>
      <c r="AI433">
        <f t="shared" si="39"/>
        <v>5.23</v>
      </c>
      <c r="AJ433">
        <f t="shared" si="40"/>
        <v>19</v>
      </c>
      <c r="AK433">
        <f t="shared" si="41"/>
        <v>24059.68</v>
      </c>
    </row>
    <row r="434" spans="27:37" x14ac:dyDescent="0.25">
      <c r="AA434">
        <f>SUBTOTAL(103,Healthcare!A434)</f>
        <v>1</v>
      </c>
      <c r="AB434">
        <f>IF($AA434=1,Healthcare!Q434,NA())</f>
        <v>51</v>
      </c>
      <c r="AC434">
        <f>IF($AA434=1,Healthcare!C434,NA())</f>
        <v>24.795000000000002</v>
      </c>
      <c r="AD434">
        <f>IF($AA434=1,Healthcare!D434,NA())</f>
        <v>6.85</v>
      </c>
      <c r="AE434">
        <f>IF($AA434=1,Healthcare!M434,NA())</f>
        <v>23967.38</v>
      </c>
      <c r="AF434">
        <f t="shared" si="36"/>
        <v>51</v>
      </c>
      <c r="AG434">
        <f t="shared" si="37"/>
        <v>24.795000000000002</v>
      </c>
      <c r="AH434">
        <f t="shared" si="38"/>
        <v>51</v>
      </c>
      <c r="AI434">
        <f t="shared" si="39"/>
        <v>6.85</v>
      </c>
      <c r="AJ434">
        <f t="shared" si="40"/>
        <v>51</v>
      </c>
      <c r="AK434">
        <f t="shared" si="41"/>
        <v>23967.38</v>
      </c>
    </row>
    <row r="435" spans="27:37" x14ac:dyDescent="0.25">
      <c r="AA435">
        <f>SUBTOTAL(103,Healthcare!A435)</f>
        <v>1</v>
      </c>
      <c r="AB435">
        <f>IF($AA435=1,Healthcare!Q435,NA())</f>
        <v>52</v>
      </c>
      <c r="AC435">
        <f>IF($AA435=1,Healthcare!C435,NA())</f>
        <v>24.13</v>
      </c>
      <c r="AD435">
        <f>IF($AA435=1,Healthcare!D435,NA())</f>
        <v>7.05</v>
      </c>
      <c r="AE435">
        <f>IF($AA435=1,Healthcare!M435,NA())</f>
        <v>23887.66</v>
      </c>
      <c r="AF435">
        <f t="shared" si="36"/>
        <v>52</v>
      </c>
      <c r="AG435">
        <f t="shared" si="37"/>
        <v>24.13</v>
      </c>
      <c r="AH435">
        <f t="shared" si="38"/>
        <v>52</v>
      </c>
      <c r="AI435">
        <f t="shared" si="39"/>
        <v>7.05</v>
      </c>
      <c r="AJ435">
        <f t="shared" si="40"/>
        <v>52</v>
      </c>
      <c r="AK435">
        <f t="shared" si="41"/>
        <v>23887.66</v>
      </c>
    </row>
    <row r="436" spans="27:37" x14ac:dyDescent="0.25">
      <c r="AA436">
        <f>SUBTOTAL(103,Healthcare!A436)</f>
        <v>1</v>
      </c>
      <c r="AB436">
        <f>IF($AA436=1,Healthcare!Q436,NA())</f>
        <v>49</v>
      </c>
      <c r="AC436">
        <f>IF($AA436=1,Healthcare!C436,NA())</f>
        <v>25.84</v>
      </c>
      <c r="AD436">
        <f>IF($AA436=1,Healthcare!D436,NA())</f>
        <v>11.64</v>
      </c>
      <c r="AE436">
        <f>IF($AA436=1,Healthcare!M436,NA())</f>
        <v>23807.24</v>
      </c>
      <c r="AF436">
        <f t="shared" si="36"/>
        <v>49</v>
      </c>
      <c r="AG436">
        <f t="shared" si="37"/>
        <v>25.84</v>
      </c>
      <c r="AH436">
        <f t="shared" si="38"/>
        <v>49</v>
      </c>
      <c r="AI436">
        <f t="shared" si="39"/>
        <v>11.64</v>
      </c>
      <c r="AJ436">
        <f t="shared" si="40"/>
        <v>49</v>
      </c>
      <c r="AK436">
        <f t="shared" si="41"/>
        <v>23807.24</v>
      </c>
    </row>
    <row r="437" spans="27:37" x14ac:dyDescent="0.25">
      <c r="AA437">
        <f>SUBTOTAL(103,Healthcare!A437)</f>
        <v>1</v>
      </c>
      <c r="AB437">
        <f>IF($AA437=1,Healthcare!Q437,NA())</f>
        <v>49</v>
      </c>
      <c r="AC437">
        <f>IF($AA437=1,Healthcare!C437,NA())</f>
        <v>28</v>
      </c>
      <c r="AD437">
        <f>IF($AA437=1,Healthcare!D437,NA())</f>
        <v>10.52</v>
      </c>
      <c r="AE437">
        <f>IF($AA437=1,Healthcare!M437,NA())</f>
        <v>23568.27</v>
      </c>
      <c r="AF437">
        <f t="shared" si="36"/>
        <v>49</v>
      </c>
      <c r="AG437">
        <f t="shared" si="37"/>
        <v>28</v>
      </c>
      <c r="AH437">
        <f t="shared" si="38"/>
        <v>49</v>
      </c>
      <c r="AI437">
        <f t="shared" si="39"/>
        <v>10.52</v>
      </c>
      <c r="AJ437">
        <f t="shared" si="40"/>
        <v>49</v>
      </c>
      <c r="AK437">
        <f t="shared" si="41"/>
        <v>23568.27</v>
      </c>
    </row>
    <row r="438" spans="27:37" x14ac:dyDescent="0.25">
      <c r="AA438">
        <f>SUBTOTAL(103,Healthcare!A438)</f>
        <v>1</v>
      </c>
      <c r="AB438">
        <f>IF($AA438=1,Healthcare!Q438,NA())</f>
        <v>39</v>
      </c>
      <c r="AC438">
        <f>IF($AA438=1,Healthcare!C438,NA())</f>
        <v>34.1</v>
      </c>
      <c r="AD438">
        <f>IF($AA438=1,Healthcare!D438,NA())</f>
        <v>4.01</v>
      </c>
      <c r="AE438">
        <f>IF($AA438=1,Healthcare!M438,NA())</f>
        <v>23563.02</v>
      </c>
      <c r="AF438">
        <f t="shared" si="36"/>
        <v>39</v>
      </c>
      <c r="AG438">
        <f t="shared" si="37"/>
        <v>34.1</v>
      </c>
      <c r="AH438">
        <f t="shared" si="38"/>
        <v>39</v>
      </c>
      <c r="AI438">
        <f t="shared" si="39"/>
        <v>4.01</v>
      </c>
      <c r="AJ438">
        <f t="shared" si="40"/>
        <v>39</v>
      </c>
      <c r="AK438">
        <f t="shared" si="41"/>
        <v>23563.02</v>
      </c>
    </row>
    <row r="439" spans="27:37" x14ac:dyDescent="0.25">
      <c r="AA439">
        <f>SUBTOTAL(103,Healthcare!A439)</f>
        <v>1</v>
      </c>
      <c r="AB439">
        <f>IF($AA439=1,Healthcare!Q439,NA())</f>
        <v>47</v>
      </c>
      <c r="AC439">
        <f>IF($AA439=1,Healthcare!C439,NA())</f>
        <v>26.125</v>
      </c>
      <c r="AD439">
        <f>IF($AA439=1,Healthcare!D439,NA())</f>
        <v>8.56</v>
      </c>
      <c r="AE439">
        <f>IF($AA439=1,Healthcare!M439,NA())</f>
        <v>23401.31</v>
      </c>
      <c r="AF439">
        <f t="shared" si="36"/>
        <v>47</v>
      </c>
      <c r="AG439">
        <f t="shared" si="37"/>
        <v>26.125</v>
      </c>
      <c r="AH439">
        <f t="shared" si="38"/>
        <v>47</v>
      </c>
      <c r="AI439">
        <f t="shared" si="39"/>
        <v>8.56</v>
      </c>
      <c r="AJ439">
        <f t="shared" si="40"/>
        <v>47</v>
      </c>
      <c r="AK439">
        <f t="shared" si="41"/>
        <v>23401.31</v>
      </c>
    </row>
    <row r="440" spans="27:37" x14ac:dyDescent="0.25">
      <c r="AA440">
        <f>SUBTOTAL(103,Healthcare!A440)</f>
        <v>1</v>
      </c>
      <c r="AB440">
        <f>IF($AA440=1,Healthcare!Q440,NA())</f>
        <v>49</v>
      </c>
      <c r="AC440">
        <f>IF($AA440=1,Healthcare!C440,NA())</f>
        <v>25.6</v>
      </c>
      <c r="AD440">
        <f>IF($AA440=1,Healthcare!D440,NA())</f>
        <v>10.5</v>
      </c>
      <c r="AE440">
        <f>IF($AA440=1,Healthcare!M440,NA())</f>
        <v>23306.55</v>
      </c>
      <c r="AF440">
        <f t="shared" si="36"/>
        <v>49</v>
      </c>
      <c r="AG440">
        <f t="shared" si="37"/>
        <v>25.6</v>
      </c>
      <c r="AH440">
        <f t="shared" si="38"/>
        <v>49</v>
      </c>
      <c r="AI440">
        <f t="shared" si="39"/>
        <v>10.5</v>
      </c>
      <c r="AJ440">
        <f t="shared" si="40"/>
        <v>49</v>
      </c>
      <c r="AK440">
        <f t="shared" si="41"/>
        <v>23306.55</v>
      </c>
    </row>
    <row r="441" spans="27:37" x14ac:dyDescent="0.25">
      <c r="AA441">
        <f>SUBTOTAL(103,Healthcare!A441)</f>
        <v>1</v>
      </c>
      <c r="AB441">
        <f>IF($AA441=1,Healthcare!Q441,NA())</f>
        <v>28</v>
      </c>
      <c r="AC441">
        <f>IF($AA441=1,Healthcare!C441,NA())</f>
        <v>24.32</v>
      </c>
      <c r="AD441">
        <f>IF($AA441=1,Healthcare!D441,NA())</f>
        <v>6.39</v>
      </c>
      <c r="AE441">
        <f>IF($AA441=1,Healthcare!M441,NA())</f>
        <v>23288.93</v>
      </c>
      <c r="AF441">
        <f t="shared" si="36"/>
        <v>28</v>
      </c>
      <c r="AG441">
        <f t="shared" si="37"/>
        <v>24.32</v>
      </c>
      <c r="AH441">
        <f t="shared" si="38"/>
        <v>28</v>
      </c>
      <c r="AI441">
        <f t="shared" si="39"/>
        <v>6.39</v>
      </c>
      <c r="AJ441">
        <f t="shared" si="40"/>
        <v>28</v>
      </c>
      <c r="AK441">
        <f t="shared" si="41"/>
        <v>23288.93</v>
      </c>
    </row>
    <row r="442" spans="27:37" x14ac:dyDescent="0.25">
      <c r="AA442">
        <f>SUBTOTAL(103,Healthcare!A442)</f>
        <v>1</v>
      </c>
      <c r="AB442">
        <f>IF($AA442=1,Healthcare!Q442,NA())</f>
        <v>53</v>
      </c>
      <c r="AC442">
        <f>IF($AA442=1,Healthcare!C442,NA())</f>
        <v>22.88</v>
      </c>
      <c r="AD442">
        <f>IF($AA442=1,Healthcare!D442,NA())</f>
        <v>5.71</v>
      </c>
      <c r="AE442">
        <f>IF($AA442=1,Healthcare!M442,NA())</f>
        <v>23244.79</v>
      </c>
      <c r="AF442">
        <f t="shared" si="36"/>
        <v>53</v>
      </c>
      <c r="AG442">
        <f t="shared" si="37"/>
        <v>22.88</v>
      </c>
      <c r="AH442">
        <f t="shared" si="38"/>
        <v>53</v>
      </c>
      <c r="AI442">
        <f t="shared" si="39"/>
        <v>5.71</v>
      </c>
      <c r="AJ442">
        <f t="shared" si="40"/>
        <v>53</v>
      </c>
      <c r="AK442">
        <f t="shared" si="41"/>
        <v>23244.79</v>
      </c>
    </row>
    <row r="443" spans="27:37" x14ac:dyDescent="0.25">
      <c r="AA443">
        <f>SUBTOTAL(103,Healthcare!A443)</f>
        <v>1</v>
      </c>
      <c r="AB443">
        <f>IF($AA443=1,Healthcare!Q443,NA())</f>
        <v>25</v>
      </c>
      <c r="AC443">
        <f>IF($AA443=1,Healthcare!C443,NA())</f>
        <v>24.984999999999999</v>
      </c>
      <c r="AD443">
        <f>IF($AA443=1,Healthcare!D443,NA())</f>
        <v>4.43</v>
      </c>
      <c r="AE443">
        <f>IF($AA443=1,Healthcare!M443,NA())</f>
        <v>23241.47</v>
      </c>
      <c r="AF443">
        <f t="shared" si="36"/>
        <v>25</v>
      </c>
      <c r="AG443">
        <f t="shared" si="37"/>
        <v>24.984999999999999</v>
      </c>
      <c r="AH443">
        <f t="shared" si="38"/>
        <v>25</v>
      </c>
      <c r="AI443">
        <f t="shared" si="39"/>
        <v>4.43</v>
      </c>
      <c r="AJ443">
        <f t="shared" si="40"/>
        <v>25</v>
      </c>
      <c r="AK443">
        <f t="shared" si="41"/>
        <v>23241.47</v>
      </c>
    </row>
    <row r="444" spans="27:37" x14ac:dyDescent="0.25">
      <c r="AA444">
        <f>SUBTOTAL(103,Healthcare!A444)</f>
        <v>1</v>
      </c>
      <c r="AB444">
        <f>IF($AA444=1,Healthcare!Q444,NA())</f>
        <v>19</v>
      </c>
      <c r="AC444">
        <f>IF($AA444=1,Healthcare!C444,NA())</f>
        <v>33.1</v>
      </c>
      <c r="AD444">
        <f>IF($AA444=1,Healthcare!D444,NA())</f>
        <v>5.52</v>
      </c>
      <c r="AE444">
        <f>IF($AA444=1,Healthcare!M444,NA())</f>
        <v>23082.959999999999</v>
      </c>
      <c r="AF444">
        <f t="shared" si="36"/>
        <v>19</v>
      </c>
      <c r="AG444">
        <f t="shared" si="37"/>
        <v>33.1</v>
      </c>
      <c r="AH444">
        <f t="shared" si="38"/>
        <v>19</v>
      </c>
      <c r="AI444">
        <f t="shared" si="39"/>
        <v>5.52</v>
      </c>
      <c r="AJ444">
        <f t="shared" si="40"/>
        <v>19</v>
      </c>
      <c r="AK444">
        <f t="shared" si="41"/>
        <v>23082.959999999999</v>
      </c>
    </row>
    <row r="445" spans="27:37" x14ac:dyDescent="0.25">
      <c r="AA445">
        <f>SUBTOTAL(103,Healthcare!A445)</f>
        <v>1</v>
      </c>
      <c r="AB445">
        <f>IF($AA445=1,Healthcare!Q445,NA())</f>
        <v>47</v>
      </c>
      <c r="AC445">
        <f>IF($AA445=1,Healthcare!C445,NA())</f>
        <v>27.83</v>
      </c>
      <c r="AD445">
        <f>IF($AA445=1,Healthcare!D445,NA())</f>
        <v>9.1999999999999993</v>
      </c>
      <c r="AE445">
        <f>IF($AA445=1,Healthcare!M445,NA())</f>
        <v>23065.42</v>
      </c>
      <c r="AF445">
        <f t="shared" si="36"/>
        <v>47</v>
      </c>
      <c r="AG445">
        <f t="shared" si="37"/>
        <v>27.83</v>
      </c>
      <c r="AH445">
        <f t="shared" si="38"/>
        <v>47</v>
      </c>
      <c r="AI445">
        <f t="shared" si="39"/>
        <v>9.1999999999999993</v>
      </c>
      <c r="AJ445">
        <f t="shared" si="40"/>
        <v>47</v>
      </c>
      <c r="AK445">
        <f t="shared" si="41"/>
        <v>23065.42</v>
      </c>
    </row>
    <row r="446" spans="27:37" x14ac:dyDescent="0.25">
      <c r="AA446">
        <f>SUBTOTAL(103,Healthcare!A446)</f>
        <v>1</v>
      </c>
      <c r="AB446">
        <f>IF($AA446=1,Healthcare!Q446,NA())</f>
        <v>52</v>
      </c>
      <c r="AC446">
        <f>IF($AA446=1,Healthcare!C446,NA())</f>
        <v>30.875</v>
      </c>
      <c r="AD446">
        <f>IF($AA446=1,Healthcare!D446,NA())</f>
        <v>10.97</v>
      </c>
      <c r="AE446">
        <f>IF($AA446=1,Healthcare!M446,NA())</f>
        <v>23045.57</v>
      </c>
      <c r="AF446">
        <f t="shared" si="36"/>
        <v>52</v>
      </c>
      <c r="AG446">
        <f t="shared" si="37"/>
        <v>30.875</v>
      </c>
      <c r="AH446">
        <f t="shared" si="38"/>
        <v>52</v>
      </c>
      <c r="AI446">
        <f t="shared" si="39"/>
        <v>10.97</v>
      </c>
      <c r="AJ446">
        <f t="shared" si="40"/>
        <v>52</v>
      </c>
      <c r="AK446">
        <f t="shared" si="41"/>
        <v>23045.57</v>
      </c>
    </row>
    <row r="447" spans="27:37" x14ac:dyDescent="0.25">
      <c r="AA447">
        <f>SUBTOTAL(103,Healthcare!A447)</f>
        <v>1</v>
      </c>
      <c r="AB447">
        <f>IF($AA447=1,Healthcare!Q447,NA())</f>
        <v>19</v>
      </c>
      <c r="AC447">
        <f>IF($AA447=1,Healthcare!C447,NA())</f>
        <v>27.265000000000001</v>
      </c>
      <c r="AD447">
        <f>IF($AA447=1,Healthcare!D447,NA())</f>
        <v>4.25</v>
      </c>
      <c r="AE447">
        <f>IF($AA447=1,Healthcare!M447,NA())</f>
        <v>22493.66</v>
      </c>
      <c r="AF447">
        <f t="shared" si="36"/>
        <v>19</v>
      </c>
      <c r="AG447">
        <f t="shared" si="37"/>
        <v>27.265000000000001</v>
      </c>
      <c r="AH447">
        <f t="shared" si="38"/>
        <v>19</v>
      </c>
      <c r="AI447">
        <f t="shared" si="39"/>
        <v>4.25</v>
      </c>
      <c r="AJ447">
        <f t="shared" si="40"/>
        <v>19</v>
      </c>
      <c r="AK447">
        <f t="shared" si="41"/>
        <v>22493.66</v>
      </c>
    </row>
    <row r="448" spans="27:37" x14ac:dyDescent="0.25">
      <c r="AA448">
        <f>SUBTOTAL(103,Healthcare!A448)</f>
        <v>1</v>
      </c>
      <c r="AB448">
        <f>IF($AA448=1,Healthcare!Q448,NA())</f>
        <v>43</v>
      </c>
      <c r="AC448">
        <f>IF($AA448=1,Healthcare!C448,NA())</f>
        <v>26.7</v>
      </c>
      <c r="AD448">
        <f>IF($AA448=1,Healthcare!D448,NA())</f>
        <v>5.23</v>
      </c>
      <c r="AE448">
        <f>IF($AA448=1,Healthcare!M448,NA())</f>
        <v>22478.6</v>
      </c>
      <c r="AF448">
        <f t="shared" si="36"/>
        <v>43</v>
      </c>
      <c r="AG448">
        <f t="shared" si="37"/>
        <v>26.7</v>
      </c>
      <c r="AH448">
        <f t="shared" si="38"/>
        <v>43</v>
      </c>
      <c r="AI448">
        <f t="shared" si="39"/>
        <v>5.23</v>
      </c>
      <c r="AJ448">
        <f t="shared" si="40"/>
        <v>43</v>
      </c>
      <c r="AK448">
        <f t="shared" si="41"/>
        <v>22478.6</v>
      </c>
    </row>
    <row r="449" spans="27:37" x14ac:dyDescent="0.25">
      <c r="AA449">
        <f>SUBTOTAL(103,Healthcare!A449)</f>
        <v>1</v>
      </c>
      <c r="AB449">
        <f>IF($AA449=1,Healthcare!Q449,NA())</f>
        <v>39</v>
      </c>
      <c r="AC449">
        <f>IF($AA449=1,Healthcare!C449,NA())</f>
        <v>29.925000000000001</v>
      </c>
      <c r="AD449">
        <f>IF($AA449=1,Healthcare!D449,NA())</f>
        <v>5.96</v>
      </c>
      <c r="AE449">
        <f>IF($AA449=1,Healthcare!M449,NA())</f>
        <v>22462.04</v>
      </c>
      <c r="AF449">
        <f t="shared" si="36"/>
        <v>39</v>
      </c>
      <c r="AG449">
        <f t="shared" si="37"/>
        <v>29.925000000000001</v>
      </c>
      <c r="AH449">
        <f t="shared" si="38"/>
        <v>39</v>
      </c>
      <c r="AI449">
        <f t="shared" si="39"/>
        <v>5.96</v>
      </c>
      <c r="AJ449">
        <f t="shared" si="40"/>
        <v>39</v>
      </c>
      <c r="AK449">
        <f t="shared" si="41"/>
        <v>22462.04</v>
      </c>
    </row>
    <row r="450" spans="27:37" x14ac:dyDescent="0.25">
      <c r="AA450">
        <f>SUBTOTAL(103,Healthcare!A450)</f>
        <v>1</v>
      </c>
      <c r="AB450">
        <f>IF($AA450=1,Healthcare!Q450,NA())</f>
        <v>56</v>
      </c>
      <c r="AC450">
        <f>IF($AA450=1,Healthcare!C450,NA())</f>
        <v>19.95</v>
      </c>
      <c r="AD450">
        <f>IF($AA450=1,Healthcare!D450,NA())</f>
        <v>4.29</v>
      </c>
      <c r="AE450">
        <f>IF($AA450=1,Healthcare!M450,NA())</f>
        <v>22412.65</v>
      </c>
      <c r="AF450">
        <f t="shared" si="36"/>
        <v>56</v>
      </c>
      <c r="AG450">
        <f t="shared" si="37"/>
        <v>19.95</v>
      </c>
      <c r="AH450">
        <f t="shared" si="38"/>
        <v>56</v>
      </c>
      <c r="AI450">
        <f t="shared" si="39"/>
        <v>4.29</v>
      </c>
      <c r="AJ450">
        <f t="shared" si="40"/>
        <v>56</v>
      </c>
      <c r="AK450">
        <f t="shared" si="41"/>
        <v>22412.65</v>
      </c>
    </row>
    <row r="451" spans="27:37" x14ac:dyDescent="0.25">
      <c r="AA451">
        <f>SUBTOTAL(103,Healthcare!A451)</f>
        <v>1</v>
      </c>
      <c r="AB451">
        <f>IF($AA451=1,Healthcare!Q451,NA())</f>
        <v>23</v>
      </c>
      <c r="AC451">
        <f>IF($AA451=1,Healthcare!C451,NA())</f>
        <v>24.225000000000001</v>
      </c>
      <c r="AD451">
        <f>IF($AA451=1,Healthcare!D451,NA())</f>
        <v>4.09</v>
      </c>
      <c r="AE451">
        <f>IF($AA451=1,Healthcare!M451,NA())</f>
        <v>22395.74</v>
      </c>
      <c r="AF451">
        <f t="shared" ref="AF451:AF514" si="42">AB451</f>
        <v>23</v>
      </c>
      <c r="AG451">
        <f t="shared" ref="AG451:AG514" si="43">AC451</f>
        <v>24.225000000000001</v>
      </c>
      <c r="AH451">
        <f t="shared" ref="AH451:AH514" si="44">AB451</f>
        <v>23</v>
      </c>
      <c r="AI451">
        <f t="shared" ref="AI451:AI514" si="45">AD451</f>
        <v>4.09</v>
      </c>
      <c r="AJ451">
        <f t="shared" ref="AJ451:AJ514" si="46">AB451</f>
        <v>23</v>
      </c>
      <c r="AK451">
        <f t="shared" ref="AK451:AK514" si="47">AE451</f>
        <v>22395.74</v>
      </c>
    </row>
    <row r="452" spans="27:37" x14ac:dyDescent="0.25">
      <c r="AA452">
        <f>SUBTOTAL(103,Healthcare!A452)</f>
        <v>1</v>
      </c>
      <c r="AB452">
        <f>IF($AA452=1,Healthcare!Q452,NA())</f>
        <v>40</v>
      </c>
      <c r="AC452">
        <f>IF($AA452=1,Healthcare!C452,NA())</f>
        <v>28.12</v>
      </c>
      <c r="AD452">
        <f>IF($AA452=1,Healthcare!D452,NA())</f>
        <v>4.88</v>
      </c>
      <c r="AE452">
        <f>IF($AA452=1,Healthcare!M452,NA())</f>
        <v>22331.57</v>
      </c>
      <c r="AF452">
        <f t="shared" si="42"/>
        <v>40</v>
      </c>
      <c r="AG452">
        <f t="shared" si="43"/>
        <v>28.12</v>
      </c>
      <c r="AH452">
        <f t="shared" si="44"/>
        <v>40</v>
      </c>
      <c r="AI452">
        <f t="shared" si="45"/>
        <v>4.88</v>
      </c>
      <c r="AJ452">
        <f t="shared" si="46"/>
        <v>40</v>
      </c>
      <c r="AK452">
        <f t="shared" si="47"/>
        <v>22331.57</v>
      </c>
    </row>
    <row r="453" spans="27:37" x14ac:dyDescent="0.25">
      <c r="AA453">
        <f>SUBTOTAL(103,Healthcare!A453)</f>
        <v>1</v>
      </c>
      <c r="AB453">
        <f>IF($AA453=1,Healthcare!Q453,NA())</f>
        <v>51</v>
      </c>
      <c r="AC453">
        <f>IF($AA453=1,Healthcare!C453,NA())</f>
        <v>23.21</v>
      </c>
      <c r="AD453">
        <f>IF($AA453=1,Healthcare!D453,NA())</f>
        <v>6.76</v>
      </c>
      <c r="AE453">
        <f>IF($AA453=1,Healthcare!M453,NA())</f>
        <v>22218.11</v>
      </c>
      <c r="AF453">
        <f t="shared" si="42"/>
        <v>51</v>
      </c>
      <c r="AG453">
        <f t="shared" si="43"/>
        <v>23.21</v>
      </c>
      <c r="AH453">
        <f t="shared" si="44"/>
        <v>51</v>
      </c>
      <c r="AI453">
        <f t="shared" si="45"/>
        <v>6.76</v>
      </c>
      <c r="AJ453">
        <f t="shared" si="46"/>
        <v>51</v>
      </c>
      <c r="AK453">
        <f t="shared" si="47"/>
        <v>22218.11</v>
      </c>
    </row>
    <row r="454" spans="27:37" x14ac:dyDescent="0.25">
      <c r="AA454">
        <f>SUBTOTAL(103,Healthcare!A454)</f>
        <v>1</v>
      </c>
      <c r="AB454">
        <f>IF($AA454=1,Healthcare!Q454,NA())</f>
        <v>57</v>
      </c>
      <c r="AC454">
        <f>IF($AA454=1,Healthcare!C454,NA())</f>
        <v>23.98</v>
      </c>
      <c r="AD454">
        <f>IF($AA454=1,Healthcare!D454,NA())</f>
        <v>10.67</v>
      </c>
      <c r="AE454">
        <f>IF($AA454=1,Healthcare!M454,NA())</f>
        <v>22192.44</v>
      </c>
      <c r="AF454">
        <f t="shared" si="42"/>
        <v>57</v>
      </c>
      <c r="AG454">
        <f t="shared" si="43"/>
        <v>23.98</v>
      </c>
      <c r="AH454">
        <f t="shared" si="44"/>
        <v>57</v>
      </c>
      <c r="AI454">
        <f t="shared" si="45"/>
        <v>10.67</v>
      </c>
      <c r="AJ454">
        <f t="shared" si="46"/>
        <v>57</v>
      </c>
      <c r="AK454">
        <f t="shared" si="47"/>
        <v>22192.44</v>
      </c>
    </row>
    <row r="455" spans="27:37" x14ac:dyDescent="0.25">
      <c r="AA455">
        <f>SUBTOTAL(103,Healthcare!A455)</f>
        <v>1</v>
      </c>
      <c r="AB455">
        <f>IF($AA455=1,Healthcare!Q455,NA())</f>
        <v>42</v>
      </c>
      <c r="AC455">
        <f>IF($AA455=1,Healthcare!C455,NA())</f>
        <v>30</v>
      </c>
      <c r="AD455">
        <f>IF($AA455=1,Healthcare!D455,NA())</f>
        <v>6.21</v>
      </c>
      <c r="AE455">
        <f>IF($AA455=1,Healthcare!M455,NA())</f>
        <v>22144.03</v>
      </c>
      <c r="AF455">
        <f t="shared" si="42"/>
        <v>42</v>
      </c>
      <c r="AG455">
        <f t="shared" si="43"/>
        <v>30</v>
      </c>
      <c r="AH455">
        <f t="shared" si="44"/>
        <v>42</v>
      </c>
      <c r="AI455">
        <f t="shared" si="45"/>
        <v>6.21</v>
      </c>
      <c r="AJ455">
        <f t="shared" si="46"/>
        <v>42</v>
      </c>
      <c r="AK455">
        <f t="shared" si="47"/>
        <v>22144.03</v>
      </c>
    </row>
    <row r="456" spans="27:37" x14ac:dyDescent="0.25">
      <c r="AA456">
        <f>SUBTOTAL(103,Healthcare!A456)</f>
        <v>1</v>
      </c>
      <c r="AB456">
        <f>IF($AA456=1,Healthcare!Q456,NA())</f>
        <v>21</v>
      </c>
      <c r="AC456">
        <f>IF($AA456=1,Healthcare!C456,NA())</f>
        <v>17.350000000000001</v>
      </c>
      <c r="AD456">
        <f>IF($AA456=1,Healthcare!D456,NA())</f>
        <v>5.03</v>
      </c>
      <c r="AE456">
        <f>IF($AA456=1,Healthcare!M456,NA())</f>
        <v>22097.62</v>
      </c>
      <c r="AF456">
        <f t="shared" si="42"/>
        <v>21</v>
      </c>
      <c r="AG456">
        <f t="shared" si="43"/>
        <v>17.350000000000001</v>
      </c>
      <c r="AH456">
        <f t="shared" si="44"/>
        <v>21</v>
      </c>
      <c r="AI456">
        <f t="shared" si="45"/>
        <v>5.03</v>
      </c>
      <c r="AJ456">
        <f t="shared" si="46"/>
        <v>21</v>
      </c>
      <c r="AK456">
        <f t="shared" si="47"/>
        <v>22097.62</v>
      </c>
    </row>
    <row r="457" spans="27:37" x14ac:dyDescent="0.25">
      <c r="AA457">
        <f>SUBTOTAL(103,Healthcare!A457)</f>
        <v>1</v>
      </c>
      <c r="AB457">
        <f>IF($AA457=1,Healthcare!Q457,NA())</f>
        <v>33</v>
      </c>
      <c r="AC457">
        <f>IF($AA457=1,Healthcare!C457,NA())</f>
        <v>22.704999999999998</v>
      </c>
      <c r="AD457">
        <f>IF($AA457=1,Healthcare!D457,NA())</f>
        <v>5.27</v>
      </c>
      <c r="AE457">
        <f>IF($AA457=1,Healthcare!M457,NA())</f>
        <v>21984.47</v>
      </c>
      <c r="AF457">
        <f t="shared" si="42"/>
        <v>33</v>
      </c>
      <c r="AG457">
        <f t="shared" si="43"/>
        <v>22.704999999999998</v>
      </c>
      <c r="AH457">
        <f t="shared" si="44"/>
        <v>33</v>
      </c>
      <c r="AI457">
        <f t="shared" si="45"/>
        <v>5.27</v>
      </c>
      <c r="AJ457">
        <f t="shared" si="46"/>
        <v>33</v>
      </c>
      <c r="AK457">
        <f t="shared" si="47"/>
        <v>21984.47</v>
      </c>
    </row>
    <row r="458" spans="27:37" x14ac:dyDescent="0.25">
      <c r="AA458">
        <f>SUBTOTAL(103,Healthcare!A458)</f>
        <v>1</v>
      </c>
      <c r="AB458">
        <f>IF($AA458=1,Healthcare!Q458,NA())</f>
        <v>47</v>
      </c>
      <c r="AC458">
        <f>IF($AA458=1,Healthcare!C458,NA())</f>
        <v>25.41</v>
      </c>
      <c r="AD458">
        <f>IF($AA458=1,Healthcare!D458,NA())</f>
        <v>10.53</v>
      </c>
      <c r="AE458">
        <f>IF($AA458=1,Healthcare!M458,NA())</f>
        <v>21978.68</v>
      </c>
      <c r="AF458">
        <f t="shared" si="42"/>
        <v>47</v>
      </c>
      <c r="AG458">
        <f t="shared" si="43"/>
        <v>25.41</v>
      </c>
      <c r="AH458">
        <f t="shared" si="44"/>
        <v>47</v>
      </c>
      <c r="AI458">
        <f t="shared" si="45"/>
        <v>10.53</v>
      </c>
      <c r="AJ458">
        <f t="shared" si="46"/>
        <v>47</v>
      </c>
      <c r="AK458">
        <f t="shared" si="47"/>
        <v>21978.68</v>
      </c>
    </row>
    <row r="459" spans="27:37" x14ac:dyDescent="0.25">
      <c r="AA459">
        <f>SUBTOTAL(103,Healthcare!A459)</f>
        <v>1</v>
      </c>
      <c r="AB459">
        <f>IF($AA459=1,Healthcare!Q459,NA())</f>
        <v>19</v>
      </c>
      <c r="AC459">
        <f>IF($AA459=1,Healthcare!C459,NA())</f>
        <v>18.23</v>
      </c>
      <c r="AD459">
        <f>IF($AA459=1,Healthcare!D459,NA())</f>
        <v>5.78</v>
      </c>
      <c r="AE459">
        <f>IF($AA459=1,Healthcare!M459,NA())</f>
        <v>21882.400000000001</v>
      </c>
      <c r="AF459">
        <f t="shared" si="42"/>
        <v>19</v>
      </c>
      <c r="AG459">
        <f t="shared" si="43"/>
        <v>18.23</v>
      </c>
      <c r="AH459">
        <f t="shared" si="44"/>
        <v>19</v>
      </c>
      <c r="AI459">
        <f t="shared" si="45"/>
        <v>5.78</v>
      </c>
      <c r="AJ459">
        <f t="shared" si="46"/>
        <v>19</v>
      </c>
      <c r="AK459">
        <f t="shared" si="47"/>
        <v>21882.400000000001</v>
      </c>
    </row>
    <row r="460" spans="27:37" x14ac:dyDescent="0.25">
      <c r="AA460">
        <f>SUBTOTAL(103,Healthcare!A460)</f>
        <v>1</v>
      </c>
      <c r="AB460">
        <f>IF($AA460=1,Healthcare!Q460,NA())</f>
        <v>43</v>
      </c>
      <c r="AC460">
        <f>IF($AA460=1,Healthcare!C460,NA())</f>
        <v>24.7</v>
      </c>
      <c r="AD460">
        <f>IF($AA460=1,Healthcare!D460,NA())</f>
        <v>4.3600000000000003</v>
      </c>
      <c r="AE460">
        <f>IF($AA460=1,Healthcare!M460,NA())</f>
        <v>21880.82</v>
      </c>
      <c r="AF460">
        <f t="shared" si="42"/>
        <v>43</v>
      </c>
      <c r="AG460">
        <f t="shared" si="43"/>
        <v>24.7</v>
      </c>
      <c r="AH460">
        <f t="shared" si="44"/>
        <v>43</v>
      </c>
      <c r="AI460">
        <f t="shared" si="45"/>
        <v>4.3600000000000003</v>
      </c>
      <c r="AJ460">
        <f t="shared" si="46"/>
        <v>43</v>
      </c>
      <c r="AK460">
        <f t="shared" si="47"/>
        <v>21880.82</v>
      </c>
    </row>
    <row r="461" spans="27:37" x14ac:dyDescent="0.25">
      <c r="AA461">
        <f>SUBTOTAL(103,Healthcare!A461)</f>
        <v>1</v>
      </c>
      <c r="AB461">
        <f>IF($AA461=1,Healthcare!Q461,NA())</f>
        <v>59</v>
      </c>
      <c r="AC461">
        <f>IF($AA461=1,Healthcare!C461,NA())</f>
        <v>37.4</v>
      </c>
      <c r="AD461">
        <f>IF($AA461=1,Healthcare!D461,NA())</f>
        <v>9.7200000000000006</v>
      </c>
      <c r="AE461">
        <f>IF($AA461=1,Healthcare!M461,NA())</f>
        <v>21797</v>
      </c>
      <c r="AF461">
        <f t="shared" si="42"/>
        <v>59</v>
      </c>
      <c r="AG461">
        <f t="shared" si="43"/>
        <v>37.4</v>
      </c>
      <c r="AH461">
        <f t="shared" si="44"/>
        <v>59</v>
      </c>
      <c r="AI461">
        <f t="shared" si="45"/>
        <v>9.7200000000000006</v>
      </c>
      <c r="AJ461">
        <f t="shared" si="46"/>
        <v>59</v>
      </c>
      <c r="AK461">
        <f t="shared" si="47"/>
        <v>21797</v>
      </c>
    </row>
    <row r="462" spans="27:37" x14ac:dyDescent="0.25">
      <c r="AA462">
        <f>SUBTOTAL(103,Healthcare!A462)</f>
        <v>1</v>
      </c>
      <c r="AB462">
        <f>IF($AA462=1,Healthcare!Q462,NA())</f>
        <v>43</v>
      </c>
      <c r="AC462">
        <f>IF($AA462=1,Healthcare!C462,NA())</f>
        <v>26.885000000000002</v>
      </c>
      <c r="AD462">
        <f>IF($AA462=1,Healthcare!D462,NA())</f>
        <v>5.18</v>
      </c>
      <c r="AE462">
        <f>IF($AA462=1,Healthcare!M462,NA())</f>
        <v>21774.32</v>
      </c>
      <c r="AF462">
        <f t="shared" si="42"/>
        <v>43</v>
      </c>
      <c r="AG462">
        <f t="shared" si="43"/>
        <v>26.885000000000002</v>
      </c>
      <c r="AH462">
        <f t="shared" si="44"/>
        <v>43</v>
      </c>
      <c r="AI462">
        <f t="shared" si="45"/>
        <v>5.18</v>
      </c>
      <c r="AJ462">
        <f t="shared" si="46"/>
        <v>43</v>
      </c>
      <c r="AK462">
        <f t="shared" si="47"/>
        <v>21774.32</v>
      </c>
    </row>
    <row r="463" spans="27:37" x14ac:dyDescent="0.25">
      <c r="AA463">
        <f>SUBTOTAL(103,Healthcare!A463)</f>
        <v>1</v>
      </c>
      <c r="AB463">
        <f>IF($AA463=1,Healthcare!Q463,NA())</f>
        <v>43</v>
      </c>
      <c r="AC463">
        <f>IF($AA463=1,Healthcare!C463,NA())</f>
        <v>25.27</v>
      </c>
      <c r="AD463">
        <f>IF($AA463=1,Healthcare!D463,NA())</f>
        <v>5.29</v>
      </c>
      <c r="AE463">
        <f>IF($AA463=1,Healthcare!M463,NA())</f>
        <v>21771.34</v>
      </c>
      <c r="AF463">
        <f t="shared" si="42"/>
        <v>43</v>
      </c>
      <c r="AG463">
        <f t="shared" si="43"/>
        <v>25.27</v>
      </c>
      <c r="AH463">
        <f t="shared" si="44"/>
        <v>43</v>
      </c>
      <c r="AI463">
        <f t="shared" si="45"/>
        <v>5.29</v>
      </c>
      <c r="AJ463">
        <f t="shared" si="46"/>
        <v>43</v>
      </c>
      <c r="AK463">
        <f t="shared" si="47"/>
        <v>21771.34</v>
      </c>
    </row>
    <row r="464" spans="27:37" x14ac:dyDescent="0.25">
      <c r="AA464">
        <f>SUBTOTAL(103,Healthcare!A464)</f>
        <v>1</v>
      </c>
      <c r="AB464">
        <f>IF($AA464=1,Healthcare!Q464,NA())</f>
        <v>46</v>
      </c>
      <c r="AC464">
        <f>IF($AA464=1,Healthcare!C464,NA())</f>
        <v>23.655000000000001</v>
      </c>
      <c r="AD464">
        <f>IF($AA464=1,Healthcare!D464,NA())</f>
        <v>4.8600000000000003</v>
      </c>
      <c r="AE464">
        <f>IF($AA464=1,Healthcare!M464,NA())</f>
        <v>21677.279999999999</v>
      </c>
      <c r="AF464">
        <f t="shared" si="42"/>
        <v>46</v>
      </c>
      <c r="AG464">
        <f t="shared" si="43"/>
        <v>23.655000000000001</v>
      </c>
      <c r="AH464">
        <f t="shared" si="44"/>
        <v>46</v>
      </c>
      <c r="AI464">
        <f t="shared" si="45"/>
        <v>4.8600000000000003</v>
      </c>
      <c r="AJ464">
        <f t="shared" si="46"/>
        <v>46</v>
      </c>
      <c r="AK464">
        <f t="shared" si="47"/>
        <v>21677.279999999999</v>
      </c>
    </row>
    <row r="465" spans="27:37" x14ac:dyDescent="0.25">
      <c r="AA465">
        <f>SUBTOTAL(103,Healthcare!A465)</f>
        <v>1</v>
      </c>
      <c r="AB465">
        <f>IF($AA465=1,Healthcare!Q465,NA())</f>
        <v>60</v>
      </c>
      <c r="AC465">
        <f>IF($AA465=1,Healthcare!C465,NA())</f>
        <v>55.05</v>
      </c>
      <c r="AD465">
        <f>IF($AA465=1,Healthcare!D465,NA())</f>
        <v>7.66</v>
      </c>
      <c r="AE465">
        <f>IF($AA465=1,Healthcare!M465,NA())</f>
        <v>21661.16</v>
      </c>
      <c r="AF465">
        <f t="shared" si="42"/>
        <v>60</v>
      </c>
      <c r="AG465">
        <f t="shared" si="43"/>
        <v>55.05</v>
      </c>
      <c r="AH465">
        <f t="shared" si="44"/>
        <v>60</v>
      </c>
      <c r="AI465">
        <f t="shared" si="45"/>
        <v>7.66</v>
      </c>
      <c r="AJ465">
        <f t="shared" si="46"/>
        <v>60</v>
      </c>
      <c r="AK465">
        <f t="shared" si="47"/>
        <v>21661.16</v>
      </c>
    </row>
    <row r="466" spans="27:37" x14ac:dyDescent="0.25">
      <c r="AA466">
        <f>SUBTOTAL(103,Healthcare!A466)</f>
        <v>1</v>
      </c>
      <c r="AB466">
        <f>IF($AA466=1,Healthcare!Q466,NA())</f>
        <v>39</v>
      </c>
      <c r="AC466">
        <f>IF($AA466=1,Healthcare!C466,NA())</f>
        <v>24.89</v>
      </c>
      <c r="AD466">
        <f>IF($AA466=1,Healthcare!D466,NA())</f>
        <v>6.1</v>
      </c>
      <c r="AE466">
        <f>IF($AA466=1,Healthcare!M466,NA())</f>
        <v>21659.93</v>
      </c>
      <c r="AF466">
        <f t="shared" si="42"/>
        <v>39</v>
      </c>
      <c r="AG466">
        <f t="shared" si="43"/>
        <v>24.89</v>
      </c>
      <c r="AH466">
        <f t="shared" si="44"/>
        <v>39</v>
      </c>
      <c r="AI466">
        <f t="shared" si="45"/>
        <v>6.1</v>
      </c>
      <c r="AJ466">
        <f t="shared" si="46"/>
        <v>39</v>
      </c>
      <c r="AK466">
        <f t="shared" si="47"/>
        <v>21659.93</v>
      </c>
    </row>
    <row r="467" spans="27:37" x14ac:dyDescent="0.25">
      <c r="AA467">
        <f>SUBTOTAL(103,Healthcare!A467)</f>
        <v>1</v>
      </c>
      <c r="AB467">
        <f>IF($AA467=1,Healthcare!Q467,NA())</f>
        <v>23</v>
      </c>
      <c r="AC467">
        <f>IF($AA467=1,Healthcare!C467,NA())</f>
        <v>18.715</v>
      </c>
      <c r="AD467">
        <f>IF($AA467=1,Healthcare!D467,NA())</f>
        <v>4.4400000000000004</v>
      </c>
      <c r="AE467">
        <f>IF($AA467=1,Healthcare!M467,NA())</f>
        <v>21595.38</v>
      </c>
      <c r="AF467">
        <f t="shared" si="42"/>
        <v>23</v>
      </c>
      <c r="AG467">
        <f t="shared" si="43"/>
        <v>18.715</v>
      </c>
      <c r="AH467">
        <f t="shared" si="44"/>
        <v>23</v>
      </c>
      <c r="AI467">
        <f t="shared" si="45"/>
        <v>4.4400000000000004</v>
      </c>
      <c r="AJ467">
        <f t="shared" si="46"/>
        <v>23</v>
      </c>
      <c r="AK467">
        <f t="shared" si="47"/>
        <v>21595.38</v>
      </c>
    </row>
    <row r="468" spans="27:37" x14ac:dyDescent="0.25">
      <c r="AA468">
        <f>SUBTOTAL(103,Healthcare!A468)</f>
        <v>1</v>
      </c>
      <c r="AB468">
        <f>IF($AA468=1,Healthcare!Q468,NA())</f>
        <v>32</v>
      </c>
      <c r="AC468">
        <f>IF($AA468=1,Healthcare!C468,NA())</f>
        <v>28.12</v>
      </c>
      <c r="AD468">
        <f>IF($AA468=1,Healthcare!D468,NA())</f>
        <v>6.15</v>
      </c>
      <c r="AE468">
        <f>IF($AA468=1,Healthcare!M468,NA())</f>
        <v>21472.48</v>
      </c>
      <c r="AF468">
        <f t="shared" si="42"/>
        <v>32</v>
      </c>
      <c r="AG468">
        <f t="shared" si="43"/>
        <v>28.12</v>
      </c>
      <c r="AH468">
        <f t="shared" si="44"/>
        <v>32</v>
      </c>
      <c r="AI468">
        <f t="shared" si="45"/>
        <v>6.15</v>
      </c>
      <c r="AJ468">
        <f t="shared" si="46"/>
        <v>32</v>
      </c>
      <c r="AK468">
        <f t="shared" si="47"/>
        <v>21472.48</v>
      </c>
    </row>
    <row r="469" spans="27:37" x14ac:dyDescent="0.25">
      <c r="AA469">
        <f>SUBTOTAL(103,Healthcare!A469)</f>
        <v>1</v>
      </c>
      <c r="AB469">
        <f>IF($AA469=1,Healthcare!Q469,NA())</f>
        <v>42</v>
      </c>
      <c r="AC469">
        <f>IF($AA469=1,Healthcare!C469,NA())</f>
        <v>26.6</v>
      </c>
      <c r="AD469">
        <f>IF($AA469=1,Healthcare!D469,NA())</f>
        <v>4.53</v>
      </c>
      <c r="AE469">
        <f>IF($AA469=1,Healthcare!M469,NA())</f>
        <v>21348.71</v>
      </c>
      <c r="AF469">
        <f t="shared" si="42"/>
        <v>42</v>
      </c>
      <c r="AG469">
        <f t="shared" si="43"/>
        <v>26.6</v>
      </c>
      <c r="AH469">
        <f t="shared" si="44"/>
        <v>42</v>
      </c>
      <c r="AI469">
        <f t="shared" si="45"/>
        <v>4.53</v>
      </c>
      <c r="AJ469">
        <f t="shared" si="46"/>
        <v>42</v>
      </c>
      <c r="AK469">
        <f t="shared" si="47"/>
        <v>21348.71</v>
      </c>
    </row>
    <row r="470" spans="27:37" x14ac:dyDescent="0.25">
      <c r="AA470">
        <f>SUBTOTAL(103,Healthcare!A470)</f>
        <v>1</v>
      </c>
      <c r="AB470">
        <f>IF($AA470=1,Healthcare!Q470,NA())</f>
        <v>18</v>
      </c>
      <c r="AC470">
        <f>IF($AA470=1,Healthcare!C470,NA())</f>
        <v>30.114999999999998</v>
      </c>
      <c r="AD470">
        <f>IF($AA470=1,Healthcare!D470,NA())</f>
        <v>5.48</v>
      </c>
      <c r="AE470">
        <f>IF($AA470=1,Healthcare!M470,NA())</f>
        <v>21344.85</v>
      </c>
      <c r="AF470">
        <f t="shared" si="42"/>
        <v>18</v>
      </c>
      <c r="AG470">
        <f t="shared" si="43"/>
        <v>30.114999999999998</v>
      </c>
      <c r="AH470">
        <f t="shared" si="44"/>
        <v>18</v>
      </c>
      <c r="AI470">
        <f t="shared" si="45"/>
        <v>5.48</v>
      </c>
      <c r="AJ470">
        <f t="shared" si="46"/>
        <v>18</v>
      </c>
      <c r="AK470">
        <f t="shared" si="47"/>
        <v>21344.85</v>
      </c>
    </row>
    <row r="471" spans="27:37" x14ac:dyDescent="0.25">
      <c r="AA471">
        <f>SUBTOTAL(103,Healthcare!A471)</f>
        <v>1</v>
      </c>
      <c r="AB471">
        <f>IF($AA471=1,Healthcare!Q471,NA())</f>
        <v>42</v>
      </c>
      <c r="AC471">
        <f>IF($AA471=1,Healthcare!C471,NA())</f>
        <v>24.605</v>
      </c>
      <c r="AD471">
        <f>IF($AA471=1,Healthcare!D471,NA())</f>
        <v>5.48</v>
      </c>
      <c r="AE471">
        <f>IF($AA471=1,Healthcare!M471,NA())</f>
        <v>21259.38</v>
      </c>
      <c r="AF471">
        <f t="shared" si="42"/>
        <v>42</v>
      </c>
      <c r="AG471">
        <f t="shared" si="43"/>
        <v>24.605</v>
      </c>
      <c r="AH471">
        <f t="shared" si="44"/>
        <v>42</v>
      </c>
      <c r="AI471">
        <f t="shared" si="45"/>
        <v>5.48</v>
      </c>
      <c r="AJ471">
        <f t="shared" si="46"/>
        <v>42</v>
      </c>
      <c r="AK471">
        <f t="shared" si="47"/>
        <v>21259.38</v>
      </c>
    </row>
    <row r="472" spans="27:37" x14ac:dyDescent="0.25">
      <c r="AA472">
        <f>SUBTOTAL(103,Healthcare!A472)</f>
        <v>1</v>
      </c>
      <c r="AB472">
        <f>IF($AA472=1,Healthcare!Q472,NA())</f>
        <v>48</v>
      </c>
      <c r="AC472">
        <f>IF($AA472=1,Healthcare!C472,NA())</f>
        <v>29.6</v>
      </c>
      <c r="AD472">
        <f>IF($AA472=1,Healthcare!D472,NA())</f>
        <v>8.1</v>
      </c>
      <c r="AE472">
        <f>IF($AA472=1,Healthcare!M472,NA())</f>
        <v>21232.18</v>
      </c>
      <c r="AF472">
        <f t="shared" si="42"/>
        <v>48</v>
      </c>
      <c r="AG472">
        <f t="shared" si="43"/>
        <v>29.6</v>
      </c>
      <c r="AH472">
        <f t="shared" si="44"/>
        <v>48</v>
      </c>
      <c r="AI472">
        <f t="shared" si="45"/>
        <v>8.1</v>
      </c>
      <c r="AJ472">
        <f t="shared" si="46"/>
        <v>48</v>
      </c>
      <c r="AK472">
        <f t="shared" si="47"/>
        <v>21232.18</v>
      </c>
    </row>
    <row r="473" spans="27:37" x14ac:dyDescent="0.25">
      <c r="AA473">
        <f>SUBTOTAL(103,Healthcare!A473)</f>
        <v>1</v>
      </c>
      <c r="AB473">
        <f>IF($AA473=1,Healthcare!Q473,NA())</f>
        <v>48</v>
      </c>
      <c r="AC473">
        <f>IF($AA473=1,Healthcare!C473,NA())</f>
        <v>24.42</v>
      </c>
      <c r="AD473">
        <f>IF($AA473=1,Healthcare!D473,NA())</f>
        <v>7.16</v>
      </c>
      <c r="AE473">
        <f>IF($AA473=1,Healthcare!M473,NA())</f>
        <v>21223.68</v>
      </c>
      <c r="AF473">
        <f t="shared" si="42"/>
        <v>48</v>
      </c>
      <c r="AG473">
        <f t="shared" si="43"/>
        <v>24.42</v>
      </c>
      <c r="AH473">
        <f t="shared" si="44"/>
        <v>48</v>
      </c>
      <c r="AI473">
        <f t="shared" si="45"/>
        <v>7.16</v>
      </c>
      <c r="AJ473">
        <f t="shared" si="46"/>
        <v>48</v>
      </c>
      <c r="AK473">
        <f t="shared" si="47"/>
        <v>21223.68</v>
      </c>
    </row>
    <row r="474" spans="27:37" x14ac:dyDescent="0.25">
      <c r="AA474">
        <f>SUBTOTAL(103,Healthcare!A474)</f>
        <v>1</v>
      </c>
      <c r="AB474">
        <f>IF($AA474=1,Healthcare!Q474,NA())</f>
        <v>53</v>
      </c>
      <c r="AC474">
        <f>IF($AA474=1,Healthcare!C474,NA())</f>
        <v>20.9</v>
      </c>
      <c r="AD474">
        <f>IF($AA474=1,Healthcare!D474,NA())</f>
        <v>4.55</v>
      </c>
      <c r="AE474">
        <f>IF($AA474=1,Healthcare!M474,NA())</f>
        <v>21195.82</v>
      </c>
      <c r="AF474">
        <f t="shared" si="42"/>
        <v>53</v>
      </c>
      <c r="AG474">
        <f t="shared" si="43"/>
        <v>20.9</v>
      </c>
      <c r="AH474">
        <f t="shared" si="44"/>
        <v>53</v>
      </c>
      <c r="AI474">
        <f t="shared" si="45"/>
        <v>4.55</v>
      </c>
      <c r="AJ474">
        <f t="shared" si="46"/>
        <v>53</v>
      </c>
      <c r="AK474">
        <f t="shared" si="47"/>
        <v>21195.82</v>
      </c>
    </row>
    <row r="475" spans="27:37" x14ac:dyDescent="0.25">
      <c r="AA475">
        <f>SUBTOTAL(103,Healthcare!A475)</f>
        <v>1</v>
      </c>
      <c r="AB475">
        <f>IF($AA475=1,Healthcare!Q475,NA())</f>
        <v>45</v>
      </c>
      <c r="AC475">
        <f>IF($AA475=1,Healthcare!C475,NA())</f>
        <v>22.895</v>
      </c>
      <c r="AD475">
        <f>IF($AA475=1,Healthcare!D475,NA())</f>
        <v>6.03</v>
      </c>
      <c r="AE475">
        <f>IF($AA475=1,Healthcare!M475,NA())</f>
        <v>21098.55</v>
      </c>
      <c r="AF475">
        <f t="shared" si="42"/>
        <v>45</v>
      </c>
      <c r="AG475">
        <f t="shared" si="43"/>
        <v>22.895</v>
      </c>
      <c r="AH475">
        <f t="shared" si="44"/>
        <v>45</v>
      </c>
      <c r="AI475">
        <f t="shared" si="45"/>
        <v>6.03</v>
      </c>
      <c r="AJ475">
        <f t="shared" si="46"/>
        <v>45</v>
      </c>
      <c r="AK475">
        <f t="shared" si="47"/>
        <v>21098.55</v>
      </c>
    </row>
    <row r="476" spans="27:37" x14ac:dyDescent="0.25">
      <c r="AA476">
        <f>SUBTOTAL(103,Healthcare!A476)</f>
        <v>1</v>
      </c>
      <c r="AB476">
        <f>IF($AA476=1,Healthcare!Q476,NA())</f>
        <v>39</v>
      </c>
      <c r="AC476">
        <f>IF($AA476=1,Healthcare!C476,NA())</f>
        <v>28.3</v>
      </c>
      <c r="AD476">
        <f>IF($AA476=1,Healthcare!D476,NA())</f>
        <v>5.47</v>
      </c>
      <c r="AE476">
        <f>IF($AA476=1,Healthcare!M476,NA())</f>
        <v>21082.16</v>
      </c>
      <c r="AF476">
        <f t="shared" si="42"/>
        <v>39</v>
      </c>
      <c r="AG476">
        <f t="shared" si="43"/>
        <v>28.3</v>
      </c>
      <c r="AH476">
        <f t="shared" si="44"/>
        <v>39</v>
      </c>
      <c r="AI476">
        <f t="shared" si="45"/>
        <v>5.47</v>
      </c>
      <c r="AJ476">
        <f t="shared" si="46"/>
        <v>39</v>
      </c>
      <c r="AK476">
        <f t="shared" si="47"/>
        <v>21082.16</v>
      </c>
    </row>
    <row r="477" spans="27:37" x14ac:dyDescent="0.25">
      <c r="AA477">
        <f>SUBTOTAL(103,Healthcare!A477)</f>
        <v>1</v>
      </c>
      <c r="AB477">
        <f>IF($AA477=1,Healthcare!Q477,NA())</f>
        <v>58</v>
      </c>
      <c r="AC477">
        <f>IF($AA477=1,Healthcare!C477,NA())</f>
        <v>54.3</v>
      </c>
      <c r="AD477">
        <f>IF($AA477=1,Healthcare!D477,NA())</f>
        <v>4.1500000000000004</v>
      </c>
      <c r="AE477">
        <f>IF($AA477=1,Healthcare!M477,NA())</f>
        <v>20893.060000000001</v>
      </c>
      <c r="AF477">
        <f t="shared" si="42"/>
        <v>58</v>
      </c>
      <c r="AG477">
        <f t="shared" si="43"/>
        <v>54.3</v>
      </c>
      <c r="AH477">
        <f t="shared" si="44"/>
        <v>58</v>
      </c>
      <c r="AI477">
        <f t="shared" si="45"/>
        <v>4.1500000000000004</v>
      </c>
      <c r="AJ477">
        <f t="shared" si="46"/>
        <v>58</v>
      </c>
      <c r="AK477">
        <f t="shared" si="47"/>
        <v>20893.060000000001</v>
      </c>
    </row>
    <row r="478" spans="27:37" x14ac:dyDescent="0.25">
      <c r="AA478">
        <f>SUBTOTAL(103,Healthcare!A478)</f>
        <v>1</v>
      </c>
      <c r="AB478">
        <f>IF($AA478=1,Healthcare!Q478,NA())</f>
        <v>47</v>
      </c>
      <c r="AC478">
        <f>IF($AA478=1,Healthcare!C478,NA())</f>
        <v>33.344999999999999</v>
      </c>
      <c r="AD478">
        <f>IF($AA478=1,Healthcare!D478,NA())</f>
        <v>11.32</v>
      </c>
      <c r="AE478">
        <f>IF($AA478=1,Healthcare!M478,NA())</f>
        <v>20878.78</v>
      </c>
      <c r="AF478">
        <f t="shared" si="42"/>
        <v>47</v>
      </c>
      <c r="AG478">
        <f t="shared" si="43"/>
        <v>33.344999999999999</v>
      </c>
      <c r="AH478">
        <f t="shared" si="44"/>
        <v>47</v>
      </c>
      <c r="AI478">
        <f t="shared" si="45"/>
        <v>11.32</v>
      </c>
      <c r="AJ478">
        <f t="shared" si="46"/>
        <v>47</v>
      </c>
      <c r="AK478">
        <f t="shared" si="47"/>
        <v>20878.78</v>
      </c>
    </row>
    <row r="479" spans="27:37" x14ac:dyDescent="0.25">
      <c r="AA479">
        <f>SUBTOTAL(103,Healthcare!A479)</f>
        <v>1</v>
      </c>
      <c r="AB479">
        <f>IF($AA479=1,Healthcare!Q479,NA())</f>
        <v>55</v>
      </c>
      <c r="AC479">
        <f>IF($AA479=1,Healthcare!C479,NA())</f>
        <v>33</v>
      </c>
      <c r="AD479">
        <f>IF($AA479=1,Healthcare!D479,NA())</f>
        <v>9.51</v>
      </c>
      <c r="AE479">
        <f>IF($AA479=1,Healthcare!M479,NA())</f>
        <v>20781.490000000002</v>
      </c>
      <c r="AF479">
        <f t="shared" si="42"/>
        <v>55</v>
      </c>
      <c r="AG479">
        <f t="shared" si="43"/>
        <v>33</v>
      </c>
      <c r="AH479">
        <f t="shared" si="44"/>
        <v>55</v>
      </c>
      <c r="AI479">
        <f t="shared" si="45"/>
        <v>9.51</v>
      </c>
      <c r="AJ479">
        <f t="shared" si="46"/>
        <v>55</v>
      </c>
      <c r="AK479">
        <f t="shared" si="47"/>
        <v>20781.490000000002</v>
      </c>
    </row>
    <row r="480" spans="27:37" x14ac:dyDescent="0.25">
      <c r="AA480">
        <f>SUBTOTAL(103,Healthcare!A480)</f>
        <v>1</v>
      </c>
      <c r="AB480">
        <f>IF($AA480=1,Healthcare!Q480,NA())</f>
        <v>36</v>
      </c>
      <c r="AC480">
        <f>IF($AA480=1,Healthcare!C480,NA())</f>
        <v>28.024999999999999</v>
      </c>
      <c r="AD480">
        <f>IF($AA480=1,Healthcare!D480,NA())</f>
        <v>7.67</v>
      </c>
      <c r="AE480">
        <f>IF($AA480=1,Healthcare!M480,NA())</f>
        <v>20773.63</v>
      </c>
      <c r="AF480">
        <f t="shared" si="42"/>
        <v>36</v>
      </c>
      <c r="AG480">
        <f t="shared" si="43"/>
        <v>28.024999999999999</v>
      </c>
      <c r="AH480">
        <f t="shared" si="44"/>
        <v>36</v>
      </c>
      <c r="AI480">
        <f t="shared" si="45"/>
        <v>7.67</v>
      </c>
      <c r="AJ480">
        <f t="shared" si="46"/>
        <v>36</v>
      </c>
      <c r="AK480">
        <f t="shared" si="47"/>
        <v>20773.63</v>
      </c>
    </row>
    <row r="481" spans="27:37" x14ac:dyDescent="0.25">
      <c r="AA481">
        <f>SUBTOTAL(103,Healthcare!A481)</f>
        <v>1</v>
      </c>
      <c r="AB481">
        <f>IF($AA481=1,Healthcare!Q481,NA())</f>
        <v>30</v>
      </c>
      <c r="AC481">
        <f>IF($AA481=1,Healthcare!C481,NA())</f>
        <v>28.69</v>
      </c>
      <c r="AD481">
        <f>IF($AA481=1,Healthcare!D481,NA())</f>
        <v>6.23</v>
      </c>
      <c r="AE481">
        <f>IF($AA481=1,Healthcare!M481,NA())</f>
        <v>20745.990000000002</v>
      </c>
      <c r="AF481">
        <f t="shared" si="42"/>
        <v>30</v>
      </c>
      <c r="AG481">
        <f t="shared" si="43"/>
        <v>28.69</v>
      </c>
      <c r="AH481">
        <f t="shared" si="44"/>
        <v>30</v>
      </c>
      <c r="AI481">
        <f t="shared" si="45"/>
        <v>6.23</v>
      </c>
      <c r="AJ481">
        <f t="shared" si="46"/>
        <v>30</v>
      </c>
      <c r="AK481">
        <f t="shared" si="47"/>
        <v>20745.990000000002</v>
      </c>
    </row>
    <row r="482" spans="27:37" x14ac:dyDescent="0.25">
      <c r="AA482">
        <f>SUBTOTAL(103,Healthcare!A482)</f>
        <v>1</v>
      </c>
      <c r="AB482">
        <f>IF($AA482=1,Healthcare!Q482,NA())</f>
        <v>57</v>
      </c>
      <c r="AC482">
        <f>IF($AA482=1,Healthcare!C482,NA())</f>
        <v>40.28</v>
      </c>
      <c r="AD482">
        <f>IF($AA482=1,Healthcare!D482,NA())</f>
        <v>8.9</v>
      </c>
      <c r="AE482">
        <f>IF($AA482=1,Healthcare!M482,NA())</f>
        <v>20709.02</v>
      </c>
      <c r="AF482">
        <f t="shared" si="42"/>
        <v>57</v>
      </c>
      <c r="AG482">
        <f t="shared" si="43"/>
        <v>40.28</v>
      </c>
      <c r="AH482">
        <f t="shared" si="44"/>
        <v>57</v>
      </c>
      <c r="AI482">
        <f t="shared" si="45"/>
        <v>8.9</v>
      </c>
      <c r="AJ482">
        <f t="shared" si="46"/>
        <v>57</v>
      </c>
      <c r="AK482">
        <f t="shared" si="47"/>
        <v>20709.02</v>
      </c>
    </row>
    <row r="483" spans="27:37" x14ac:dyDescent="0.25">
      <c r="AA483">
        <f>SUBTOTAL(103,Healthcare!A483)</f>
        <v>1</v>
      </c>
      <c r="AB483">
        <f>IF($AA483=1,Healthcare!Q483,NA())</f>
        <v>55</v>
      </c>
      <c r="AC483">
        <f>IF($AA483=1,Healthcare!C483,NA())</f>
        <v>37.299999999999997</v>
      </c>
      <c r="AD483">
        <f>IF($AA483=1,Healthcare!D483,NA())</f>
        <v>7.79</v>
      </c>
      <c r="AE483">
        <f>IF($AA483=1,Healthcare!M483,NA())</f>
        <v>20630.28</v>
      </c>
      <c r="AF483">
        <f t="shared" si="42"/>
        <v>55</v>
      </c>
      <c r="AG483">
        <f t="shared" si="43"/>
        <v>37.299999999999997</v>
      </c>
      <c r="AH483">
        <f t="shared" si="44"/>
        <v>55</v>
      </c>
      <c r="AI483">
        <f t="shared" si="45"/>
        <v>7.79</v>
      </c>
      <c r="AJ483">
        <f t="shared" si="46"/>
        <v>55</v>
      </c>
      <c r="AK483">
        <f t="shared" si="47"/>
        <v>20630.28</v>
      </c>
    </row>
    <row r="484" spans="27:37" x14ac:dyDescent="0.25">
      <c r="AA484">
        <f>SUBTOTAL(103,Healthcare!A484)</f>
        <v>1</v>
      </c>
      <c r="AB484">
        <f>IF($AA484=1,Healthcare!Q484,NA())</f>
        <v>56</v>
      </c>
      <c r="AC484">
        <f>IF($AA484=1,Healthcare!C484,NA())</f>
        <v>54.47</v>
      </c>
      <c r="AD484">
        <f>IF($AA484=1,Healthcare!D484,NA())</f>
        <v>4.49</v>
      </c>
      <c r="AE484">
        <f>IF($AA484=1,Healthcare!M484,NA())</f>
        <v>20568.32</v>
      </c>
      <c r="AF484">
        <f t="shared" si="42"/>
        <v>56</v>
      </c>
      <c r="AG484">
        <f t="shared" si="43"/>
        <v>54.47</v>
      </c>
      <c r="AH484">
        <f t="shared" si="44"/>
        <v>56</v>
      </c>
      <c r="AI484">
        <f t="shared" si="45"/>
        <v>4.49</v>
      </c>
      <c r="AJ484">
        <f t="shared" si="46"/>
        <v>56</v>
      </c>
      <c r="AK484">
        <f t="shared" si="47"/>
        <v>20568.32</v>
      </c>
    </row>
    <row r="485" spans="27:37" x14ac:dyDescent="0.25">
      <c r="AA485">
        <f>SUBTOTAL(103,Healthcare!A485)</f>
        <v>1</v>
      </c>
      <c r="AB485">
        <f>IF($AA485=1,Healthcare!Q485,NA())</f>
        <v>53</v>
      </c>
      <c r="AC485">
        <f>IF($AA485=1,Healthcare!C485,NA())</f>
        <v>38.06</v>
      </c>
      <c r="AD485">
        <f>IF($AA485=1,Healthcare!D485,NA())</f>
        <v>5.24</v>
      </c>
      <c r="AE485">
        <f>IF($AA485=1,Healthcare!M485,NA())</f>
        <v>20463</v>
      </c>
      <c r="AF485">
        <f t="shared" si="42"/>
        <v>53</v>
      </c>
      <c r="AG485">
        <f t="shared" si="43"/>
        <v>38.06</v>
      </c>
      <c r="AH485">
        <f t="shared" si="44"/>
        <v>53</v>
      </c>
      <c r="AI485">
        <f t="shared" si="45"/>
        <v>5.24</v>
      </c>
      <c r="AJ485">
        <f t="shared" si="46"/>
        <v>53</v>
      </c>
      <c r="AK485">
        <f t="shared" si="47"/>
        <v>20463</v>
      </c>
    </row>
    <row r="486" spans="27:37" x14ac:dyDescent="0.25">
      <c r="AA486">
        <f>SUBTOTAL(103,Healthcare!A486)</f>
        <v>1</v>
      </c>
      <c r="AB486">
        <f>IF($AA486=1,Healthcare!Q486,NA())</f>
        <v>60</v>
      </c>
      <c r="AC486">
        <f>IF($AA486=1,Healthcare!C486,NA())</f>
        <v>51.47</v>
      </c>
      <c r="AD486">
        <f>IF($AA486=1,Healthcare!D486,NA())</f>
        <v>9.6</v>
      </c>
      <c r="AE486">
        <f>IF($AA486=1,Healthcare!M486,NA())</f>
        <v>20446.849999999999</v>
      </c>
      <c r="AF486">
        <f t="shared" si="42"/>
        <v>60</v>
      </c>
      <c r="AG486">
        <f t="shared" si="43"/>
        <v>51.47</v>
      </c>
      <c r="AH486">
        <f t="shared" si="44"/>
        <v>60</v>
      </c>
      <c r="AI486">
        <f t="shared" si="45"/>
        <v>9.6</v>
      </c>
      <c r="AJ486">
        <f t="shared" si="46"/>
        <v>60</v>
      </c>
      <c r="AK486">
        <f t="shared" si="47"/>
        <v>20446.849999999999</v>
      </c>
    </row>
    <row r="487" spans="27:37" x14ac:dyDescent="0.25">
      <c r="AA487">
        <f>SUBTOTAL(103,Healthcare!A487)</f>
        <v>1</v>
      </c>
      <c r="AB487">
        <f>IF($AA487=1,Healthcare!Q487,NA())</f>
        <v>37</v>
      </c>
      <c r="AC487">
        <f>IF($AA487=1,Healthcare!C487,NA())</f>
        <v>29.8</v>
      </c>
      <c r="AD487">
        <f>IF($AA487=1,Healthcare!D487,NA())</f>
        <v>5.78</v>
      </c>
      <c r="AE487">
        <f>IF($AA487=1,Healthcare!M487,NA())</f>
        <v>20420.599999999999</v>
      </c>
      <c r="AF487">
        <f t="shared" si="42"/>
        <v>37</v>
      </c>
      <c r="AG487">
        <f t="shared" si="43"/>
        <v>29.8</v>
      </c>
      <c r="AH487">
        <f t="shared" si="44"/>
        <v>37</v>
      </c>
      <c r="AI487">
        <f t="shared" si="45"/>
        <v>5.78</v>
      </c>
      <c r="AJ487">
        <f t="shared" si="46"/>
        <v>37</v>
      </c>
      <c r="AK487">
        <f t="shared" si="47"/>
        <v>20420.599999999999</v>
      </c>
    </row>
    <row r="488" spans="27:37" x14ac:dyDescent="0.25">
      <c r="AA488">
        <f>SUBTOTAL(103,Healthcare!A488)</f>
        <v>1</v>
      </c>
      <c r="AB488">
        <f>IF($AA488=1,Healthcare!Q488,NA())</f>
        <v>60</v>
      </c>
      <c r="AC488">
        <f>IF($AA488=1,Healthcare!C488,NA())</f>
        <v>49.77</v>
      </c>
      <c r="AD488">
        <f>IF($AA488=1,Healthcare!D488,NA())</f>
        <v>7.02</v>
      </c>
      <c r="AE488">
        <f>IF($AA488=1,Healthcare!M488,NA())</f>
        <v>20354.5</v>
      </c>
      <c r="AF488">
        <f t="shared" si="42"/>
        <v>60</v>
      </c>
      <c r="AG488">
        <f t="shared" si="43"/>
        <v>49.77</v>
      </c>
      <c r="AH488">
        <f t="shared" si="44"/>
        <v>60</v>
      </c>
      <c r="AI488">
        <f t="shared" si="45"/>
        <v>7.02</v>
      </c>
      <c r="AJ488">
        <f t="shared" si="46"/>
        <v>60</v>
      </c>
      <c r="AK488">
        <f t="shared" si="47"/>
        <v>20354.5</v>
      </c>
    </row>
    <row r="489" spans="27:37" x14ac:dyDescent="0.25">
      <c r="AA489">
        <f>SUBTOTAL(103,Healthcare!A489)</f>
        <v>1</v>
      </c>
      <c r="AB489">
        <f>IF($AA489=1,Healthcare!Q489,NA())</f>
        <v>37</v>
      </c>
      <c r="AC489">
        <f>IF($AA489=1,Healthcare!C489,NA())</f>
        <v>25.555</v>
      </c>
      <c r="AD489">
        <f>IF($AA489=1,Healthcare!D489,NA())</f>
        <v>4.09</v>
      </c>
      <c r="AE489">
        <f>IF($AA489=1,Healthcare!M489,NA())</f>
        <v>20296.86</v>
      </c>
      <c r="AF489">
        <f t="shared" si="42"/>
        <v>37</v>
      </c>
      <c r="AG489">
        <f t="shared" si="43"/>
        <v>25.555</v>
      </c>
      <c r="AH489">
        <f t="shared" si="44"/>
        <v>37</v>
      </c>
      <c r="AI489">
        <f t="shared" si="45"/>
        <v>4.09</v>
      </c>
      <c r="AJ489">
        <f t="shared" si="46"/>
        <v>37</v>
      </c>
      <c r="AK489">
        <f t="shared" si="47"/>
        <v>20296.86</v>
      </c>
    </row>
    <row r="490" spans="27:37" x14ac:dyDescent="0.25">
      <c r="AA490">
        <f>SUBTOTAL(103,Healthcare!A490)</f>
        <v>1</v>
      </c>
      <c r="AB490">
        <f>IF($AA490=1,Healthcare!Q490,NA())</f>
        <v>29</v>
      </c>
      <c r="AC490">
        <f>IF($AA490=1,Healthcare!C490,NA())</f>
        <v>29.64</v>
      </c>
      <c r="AD490">
        <f>IF($AA490=1,Healthcare!D490,NA())</f>
        <v>4.93</v>
      </c>
      <c r="AE490">
        <f>IF($AA490=1,Healthcare!M490,NA())</f>
        <v>20277.810000000001</v>
      </c>
      <c r="AF490">
        <f t="shared" si="42"/>
        <v>29</v>
      </c>
      <c r="AG490">
        <f t="shared" si="43"/>
        <v>29.64</v>
      </c>
      <c r="AH490">
        <f t="shared" si="44"/>
        <v>29</v>
      </c>
      <c r="AI490">
        <f t="shared" si="45"/>
        <v>4.93</v>
      </c>
      <c r="AJ490">
        <f t="shared" si="46"/>
        <v>29</v>
      </c>
      <c r="AK490">
        <f t="shared" si="47"/>
        <v>20277.810000000001</v>
      </c>
    </row>
    <row r="491" spans="27:37" x14ac:dyDescent="0.25">
      <c r="AA491">
        <f>SUBTOTAL(103,Healthcare!A491)</f>
        <v>1</v>
      </c>
      <c r="AB491">
        <f>IF($AA491=1,Healthcare!Q491,NA())</f>
        <v>56</v>
      </c>
      <c r="AC491">
        <f>IF($AA491=1,Healthcare!C491,NA())</f>
        <v>53.93</v>
      </c>
      <c r="AD491">
        <f>IF($AA491=1,Healthcare!D491,NA())</f>
        <v>5.34</v>
      </c>
      <c r="AE491">
        <f>IF($AA491=1,Healthcare!M491,NA())</f>
        <v>20253.84</v>
      </c>
      <c r="AF491">
        <f t="shared" si="42"/>
        <v>56</v>
      </c>
      <c r="AG491">
        <f t="shared" si="43"/>
        <v>53.93</v>
      </c>
      <c r="AH491">
        <f t="shared" si="44"/>
        <v>56</v>
      </c>
      <c r="AI491">
        <f t="shared" si="45"/>
        <v>5.34</v>
      </c>
      <c r="AJ491">
        <f t="shared" si="46"/>
        <v>56</v>
      </c>
      <c r="AK491">
        <f t="shared" si="47"/>
        <v>20253.84</v>
      </c>
    </row>
    <row r="492" spans="27:37" x14ac:dyDescent="0.25">
      <c r="AA492">
        <f>SUBTOTAL(103,Healthcare!A492)</f>
        <v>1</v>
      </c>
      <c r="AB492">
        <f>IF($AA492=1,Healthcare!Q492,NA())</f>
        <v>35</v>
      </c>
      <c r="AC492">
        <f>IF($AA492=1,Healthcare!C492,NA())</f>
        <v>28.024999999999999</v>
      </c>
      <c r="AD492">
        <f>IF($AA492=1,Healthcare!D492,NA())</f>
        <v>5.65</v>
      </c>
      <c r="AE492">
        <f>IF($AA492=1,Healthcare!M492,NA())</f>
        <v>20234.849999999999</v>
      </c>
      <c r="AF492">
        <f t="shared" si="42"/>
        <v>35</v>
      </c>
      <c r="AG492">
        <f t="shared" si="43"/>
        <v>28.024999999999999</v>
      </c>
      <c r="AH492">
        <f t="shared" si="44"/>
        <v>35</v>
      </c>
      <c r="AI492">
        <f t="shared" si="45"/>
        <v>5.65</v>
      </c>
      <c r="AJ492">
        <f t="shared" si="46"/>
        <v>35</v>
      </c>
      <c r="AK492">
        <f t="shared" si="47"/>
        <v>20234.849999999999</v>
      </c>
    </row>
    <row r="493" spans="27:37" x14ac:dyDescent="0.25">
      <c r="AA493">
        <f>SUBTOTAL(103,Healthcare!A493)</f>
        <v>1</v>
      </c>
      <c r="AB493">
        <f>IF($AA493=1,Healthcare!Q493,NA())</f>
        <v>29</v>
      </c>
      <c r="AC493">
        <f>IF($AA493=1,Healthcare!C493,NA())</f>
        <v>27.5</v>
      </c>
      <c r="AD493">
        <f>IF($AA493=1,Healthcare!D493,NA())</f>
        <v>4.49</v>
      </c>
      <c r="AE493">
        <f>IF($AA493=1,Healthcare!M493,NA())</f>
        <v>20177.669999999998</v>
      </c>
      <c r="AF493">
        <f t="shared" si="42"/>
        <v>29</v>
      </c>
      <c r="AG493">
        <f t="shared" si="43"/>
        <v>27.5</v>
      </c>
      <c r="AH493">
        <f t="shared" si="44"/>
        <v>29</v>
      </c>
      <c r="AI493">
        <f t="shared" si="45"/>
        <v>4.49</v>
      </c>
      <c r="AJ493">
        <f t="shared" si="46"/>
        <v>29</v>
      </c>
      <c r="AK493">
        <f t="shared" si="47"/>
        <v>20177.669999999998</v>
      </c>
    </row>
    <row r="494" spans="27:37" x14ac:dyDescent="0.25">
      <c r="AA494">
        <f>SUBTOTAL(103,Healthcare!A494)</f>
        <v>1</v>
      </c>
      <c r="AB494">
        <f>IF($AA494=1,Healthcare!Q494,NA())</f>
        <v>20</v>
      </c>
      <c r="AC494">
        <f>IF($AA494=1,Healthcare!C494,NA())</f>
        <v>21.8</v>
      </c>
      <c r="AD494">
        <f>IF($AA494=1,Healthcare!D494,NA())</f>
        <v>10.55</v>
      </c>
      <c r="AE494">
        <f>IF($AA494=1,Healthcare!M494,NA())</f>
        <v>20167.34</v>
      </c>
      <c r="AF494">
        <f t="shared" si="42"/>
        <v>20</v>
      </c>
      <c r="AG494">
        <f t="shared" si="43"/>
        <v>21.8</v>
      </c>
      <c r="AH494">
        <f t="shared" si="44"/>
        <v>20</v>
      </c>
      <c r="AI494">
        <f t="shared" si="45"/>
        <v>10.55</v>
      </c>
      <c r="AJ494">
        <f t="shared" si="46"/>
        <v>20</v>
      </c>
      <c r="AK494">
        <f t="shared" si="47"/>
        <v>20167.34</v>
      </c>
    </row>
    <row r="495" spans="27:37" x14ac:dyDescent="0.25">
      <c r="AA495">
        <f>SUBTOTAL(103,Healthcare!A495)</f>
        <v>1</v>
      </c>
      <c r="AB495">
        <f>IF($AA495=1,Healthcare!Q495,NA())</f>
        <v>39</v>
      </c>
      <c r="AC495">
        <f>IF($AA495=1,Healthcare!C495,NA())</f>
        <v>26.41</v>
      </c>
      <c r="AD495">
        <f>IF($AA495=1,Healthcare!D495,NA())</f>
        <v>4.92</v>
      </c>
      <c r="AE495">
        <f>IF($AA495=1,Healthcare!M495,NA())</f>
        <v>20149.32</v>
      </c>
      <c r="AF495">
        <f t="shared" si="42"/>
        <v>39</v>
      </c>
      <c r="AG495">
        <f t="shared" si="43"/>
        <v>26.41</v>
      </c>
      <c r="AH495">
        <f t="shared" si="44"/>
        <v>39</v>
      </c>
      <c r="AI495">
        <f t="shared" si="45"/>
        <v>4.92</v>
      </c>
      <c r="AJ495">
        <f t="shared" si="46"/>
        <v>39</v>
      </c>
      <c r="AK495">
        <f t="shared" si="47"/>
        <v>20149.32</v>
      </c>
    </row>
    <row r="496" spans="27:37" x14ac:dyDescent="0.25">
      <c r="AA496">
        <f>SUBTOTAL(103,Healthcare!A496)</f>
        <v>1</v>
      </c>
      <c r="AB496">
        <f>IF($AA496=1,Healthcare!Q496,NA())</f>
        <v>34</v>
      </c>
      <c r="AC496">
        <f>IF($AA496=1,Healthcare!C496,NA())</f>
        <v>27.835000000000001</v>
      </c>
      <c r="AD496">
        <f>IF($AA496=1,Healthcare!D496,NA())</f>
        <v>5.9</v>
      </c>
      <c r="AE496">
        <f>IF($AA496=1,Healthcare!M496,NA())</f>
        <v>20009.63</v>
      </c>
      <c r="AF496">
        <f t="shared" si="42"/>
        <v>34</v>
      </c>
      <c r="AG496">
        <f t="shared" si="43"/>
        <v>27.835000000000001</v>
      </c>
      <c r="AH496">
        <f t="shared" si="44"/>
        <v>34</v>
      </c>
      <c r="AI496">
        <f t="shared" si="45"/>
        <v>5.9</v>
      </c>
      <c r="AJ496">
        <f t="shared" si="46"/>
        <v>34</v>
      </c>
      <c r="AK496">
        <f t="shared" si="47"/>
        <v>20009.63</v>
      </c>
    </row>
    <row r="497" spans="27:37" x14ac:dyDescent="0.25">
      <c r="AA497">
        <f>SUBTOTAL(103,Healthcare!A497)</f>
        <v>1</v>
      </c>
      <c r="AB497">
        <f>IF($AA497=1,Healthcare!Q497,NA())</f>
        <v>56</v>
      </c>
      <c r="AC497">
        <f>IF($AA497=1,Healthcare!C497,NA())</f>
        <v>51.74</v>
      </c>
      <c r="AD497">
        <f>IF($AA497=1,Healthcare!D497,NA())</f>
        <v>4.9800000000000004</v>
      </c>
      <c r="AE497">
        <f>IF($AA497=1,Healthcare!M497,NA())</f>
        <v>19995.29</v>
      </c>
      <c r="AF497">
        <f t="shared" si="42"/>
        <v>56</v>
      </c>
      <c r="AG497">
        <f t="shared" si="43"/>
        <v>51.74</v>
      </c>
      <c r="AH497">
        <f t="shared" si="44"/>
        <v>56</v>
      </c>
      <c r="AI497">
        <f t="shared" si="45"/>
        <v>4.9800000000000004</v>
      </c>
      <c r="AJ497">
        <f t="shared" si="46"/>
        <v>56</v>
      </c>
      <c r="AK497">
        <f t="shared" si="47"/>
        <v>19995.29</v>
      </c>
    </row>
    <row r="498" spans="27:37" x14ac:dyDescent="0.25">
      <c r="AA498">
        <f>SUBTOTAL(103,Healthcare!A498)</f>
        <v>1</v>
      </c>
      <c r="AB498">
        <f>IF($AA498=1,Healthcare!Q498,NA())</f>
        <v>42</v>
      </c>
      <c r="AC498">
        <f>IF($AA498=1,Healthcare!C498,NA())</f>
        <v>23.37</v>
      </c>
      <c r="AD498">
        <f>IF($AA498=1,Healthcare!D498,NA())</f>
        <v>5.8</v>
      </c>
      <c r="AE498">
        <f>IF($AA498=1,Healthcare!M498,NA())</f>
        <v>19964.75</v>
      </c>
      <c r="AF498">
        <f t="shared" si="42"/>
        <v>42</v>
      </c>
      <c r="AG498">
        <f t="shared" si="43"/>
        <v>23.37</v>
      </c>
      <c r="AH498">
        <f t="shared" si="44"/>
        <v>42</v>
      </c>
      <c r="AI498">
        <f t="shared" si="45"/>
        <v>5.8</v>
      </c>
      <c r="AJ498">
        <f t="shared" si="46"/>
        <v>42</v>
      </c>
      <c r="AK498">
        <f t="shared" si="47"/>
        <v>19964.75</v>
      </c>
    </row>
    <row r="499" spans="27:37" x14ac:dyDescent="0.25">
      <c r="AA499">
        <f>SUBTOTAL(103,Healthcare!A499)</f>
        <v>1</v>
      </c>
      <c r="AB499">
        <f>IF($AA499=1,Healthcare!Q499,NA())</f>
        <v>25</v>
      </c>
      <c r="AC499">
        <f>IF($AA499=1,Healthcare!C499,NA())</f>
        <v>29.7</v>
      </c>
      <c r="AD499">
        <f>IF($AA499=1,Healthcare!D499,NA())</f>
        <v>6.21</v>
      </c>
      <c r="AE499">
        <f>IF($AA499=1,Healthcare!M499,NA())</f>
        <v>19933.46</v>
      </c>
      <c r="AF499">
        <f t="shared" si="42"/>
        <v>25</v>
      </c>
      <c r="AG499">
        <f t="shared" si="43"/>
        <v>29.7</v>
      </c>
      <c r="AH499">
        <f t="shared" si="44"/>
        <v>25</v>
      </c>
      <c r="AI499">
        <f t="shared" si="45"/>
        <v>6.21</v>
      </c>
      <c r="AJ499">
        <f t="shared" si="46"/>
        <v>25</v>
      </c>
      <c r="AK499">
        <f t="shared" si="47"/>
        <v>19933.46</v>
      </c>
    </row>
    <row r="500" spans="27:37" x14ac:dyDescent="0.25">
      <c r="AA500">
        <f>SUBTOTAL(103,Healthcare!A500)</f>
        <v>1</v>
      </c>
      <c r="AB500">
        <f>IF($AA500=1,Healthcare!Q500,NA())</f>
        <v>43</v>
      </c>
      <c r="AC500">
        <f>IF($AA500=1,Healthcare!C500,NA())</f>
        <v>20.045000000000002</v>
      </c>
      <c r="AD500">
        <f>IF($AA500=1,Healthcare!D500,NA())</f>
        <v>6.17</v>
      </c>
      <c r="AE500">
        <f>IF($AA500=1,Healthcare!M500,NA())</f>
        <v>19798.05</v>
      </c>
      <c r="AF500">
        <f t="shared" si="42"/>
        <v>43</v>
      </c>
      <c r="AG500">
        <f t="shared" si="43"/>
        <v>20.045000000000002</v>
      </c>
      <c r="AH500">
        <f t="shared" si="44"/>
        <v>43</v>
      </c>
      <c r="AI500">
        <f t="shared" si="45"/>
        <v>6.17</v>
      </c>
      <c r="AJ500">
        <f t="shared" si="46"/>
        <v>43</v>
      </c>
      <c r="AK500">
        <f t="shared" si="47"/>
        <v>19798.05</v>
      </c>
    </row>
    <row r="501" spans="27:37" x14ac:dyDescent="0.25">
      <c r="AA501">
        <f>SUBTOTAL(103,Healthcare!A501)</f>
        <v>1</v>
      </c>
      <c r="AB501">
        <f>IF($AA501=1,Healthcare!Q501,NA())</f>
        <v>50</v>
      </c>
      <c r="AC501">
        <f>IF($AA501=1,Healthcare!C501,NA())</f>
        <v>27.83</v>
      </c>
      <c r="AD501">
        <f>IF($AA501=1,Healthcare!D501,NA())</f>
        <v>5.36</v>
      </c>
      <c r="AE501">
        <f>IF($AA501=1,Healthcare!M501,NA())</f>
        <v>19749.38</v>
      </c>
      <c r="AF501">
        <f t="shared" si="42"/>
        <v>50</v>
      </c>
      <c r="AG501">
        <f t="shared" si="43"/>
        <v>27.83</v>
      </c>
      <c r="AH501">
        <f t="shared" si="44"/>
        <v>50</v>
      </c>
      <c r="AI501">
        <f t="shared" si="45"/>
        <v>5.36</v>
      </c>
      <c r="AJ501">
        <f t="shared" si="46"/>
        <v>50</v>
      </c>
      <c r="AK501">
        <f t="shared" si="47"/>
        <v>19749.38</v>
      </c>
    </row>
    <row r="502" spans="27:37" x14ac:dyDescent="0.25">
      <c r="AA502">
        <f>SUBTOTAL(103,Healthcare!A502)</f>
        <v>1</v>
      </c>
      <c r="AB502">
        <f>IF($AA502=1,Healthcare!Q502,NA())</f>
        <v>32</v>
      </c>
      <c r="AC502">
        <f>IF($AA502=1,Healthcare!C502,NA())</f>
        <v>28.93</v>
      </c>
      <c r="AD502">
        <f>IF($AA502=1,Healthcare!D502,NA())</f>
        <v>5.2</v>
      </c>
      <c r="AE502">
        <f>IF($AA502=1,Healthcare!M502,NA())</f>
        <v>19719.689999999999</v>
      </c>
      <c r="AF502">
        <f t="shared" si="42"/>
        <v>32</v>
      </c>
      <c r="AG502">
        <f t="shared" si="43"/>
        <v>28.93</v>
      </c>
      <c r="AH502">
        <f t="shared" si="44"/>
        <v>32</v>
      </c>
      <c r="AI502">
        <f t="shared" si="45"/>
        <v>5.2</v>
      </c>
      <c r="AJ502">
        <f t="shared" si="46"/>
        <v>32</v>
      </c>
      <c r="AK502">
        <f t="shared" si="47"/>
        <v>19719.689999999999</v>
      </c>
    </row>
    <row r="503" spans="27:37" x14ac:dyDescent="0.25">
      <c r="AA503">
        <f>SUBTOTAL(103,Healthcare!A503)</f>
        <v>1</v>
      </c>
      <c r="AB503">
        <f>IF($AA503=1,Healthcare!Q503,NA())</f>
        <v>28</v>
      </c>
      <c r="AC503">
        <f>IF($AA503=1,Healthcare!C503,NA())</f>
        <v>33.82</v>
      </c>
      <c r="AD503">
        <f>IF($AA503=1,Healthcare!D503,NA())</f>
        <v>5.42</v>
      </c>
      <c r="AE503">
        <f>IF($AA503=1,Healthcare!M503,NA())</f>
        <v>19673.34</v>
      </c>
      <c r="AF503">
        <f t="shared" si="42"/>
        <v>28</v>
      </c>
      <c r="AG503">
        <f t="shared" si="43"/>
        <v>33.82</v>
      </c>
      <c r="AH503">
        <f t="shared" si="44"/>
        <v>28</v>
      </c>
      <c r="AI503">
        <f t="shared" si="45"/>
        <v>5.42</v>
      </c>
      <c r="AJ503">
        <f t="shared" si="46"/>
        <v>28</v>
      </c>
      <c r="AK503">
        <f t="shared" si="47"/>
        <v>19673.34</v>
      </c>
    </row>
    <row r="504" spans="27:37" x14ac:dyDescent="0.25">
      <c r="AA504">
        <f>SUBTOTAL(103,Healthcare!A504)</f>
        <v>1</v>
      </c>
      <c r="AB504">
        <f>IF($AA504=1,Healthcare!Q504,NA())</f>
        <v>44</v>
      </c>
      <c r="AC504">
        <f>IF($AA504=1,Healthcare!C504,NA())</f>
        <v>20.234999999999999</v>
      </c>
      <c r="AD504">
        <f>IF($AA504=1,Healthcare!D504,NA())</f>
        <v>6.84</v>
      </c>
      <c r="AE504">
        <f>IF($AA504=1,Healthcare!M504,NA())</f>
        <v>19594.810000000001</v>
      </c>
      <c r="AF504">
        <f t="shared" si="42"/>
        <v>44</v>
      </c>
      <c r="AG504">
        <f t="shared" si="43"/>
        <v>20.234999999999999</v>
      </c>
      <c r="AH504">
        <f t="shared" si="44"/>
        <v>44</v>
      </c>
      <c r="AI504">
        <f t="shared" si="45"/>
        <v>6.84</v>
      </c>
      <c r="AJ504">
        <f t="shared" si="46"/>
        <v>44</v>
      </c>
      <c r="AK504">
        <f t="shared" si="47"/>
        <v>19594.810000000001</v>
      </c>
    </row>
    <row r="505" spans="27:37" x14ac:dyDescent="0.25">
      <c r="AA505">
        <f>SUBTOTAL(103,Healthcare!A505)</f>
        <v>1</v>
      </c>
      <c r="AB505">
        <f>IF($AA505=1,Healthcare!Q505,NA())</f>
        <v>59</v>
      </c>
      <c r="AC505">
        <f>IF($AA505=1,Healthcare!C505,NA())</f>
        <v>49.2</v>
      </c>
      <c r="AD505">
        <f>IF($AA505=1,Healthcare!D505,NA())</f>
        <v>10.9</v>
      </c>
      <c r="AE505">
        <f>IF($AA505=1,Healthcare!M505,NA())</f>
        <v>19551.34</v>
      </c>
      <c r="AF505">
        <f t="shared" si="42"/>
        <v>59</v>
      </c>
      <c r="AG505">
        <f t="shared" si="43"/>
        <v>49.2</v>
      </c>
      <c r="AH505">
        <f t="shared" si="44"/>
        <v>59</v>
      </c>
      <c r="AI505">
        <f t="shared" si="45"/>
        <v>10.9</v>
      </c>
      <c r="AJ505">
        <f t="shared" si="46"/>
        <v>59</v>
      </c>
      <c r="AK505">
        <f t="shared" si="47"/>
        <v>19551.34</v>
      </c>
    </row>
    <row r="506" spans="27:37" x14ac:dyDescent="0.25">
      <c r="AA506">
        <f>SUBTOTAL(103,Healthcare!A506)</f>
        <v>1</v>
      </c>
      <c r="AB506">
        <f>IF($AA506=1,Healthcare!Q506,NA())</f>
        <v>37</v>
      </c>
      <c r="AC506">
        <f>IF($AA506=1,Healthcare!C506,NA())</f>
        <v>26.4</v>
      </c>
      <c r="AD506">
        <f>IF($AA506=1,Healthcare!D506,NA())</f>
        <v>4.87</v>
      </c>
      <c r="AE506">
        <f>IF($AA506=1,Healthcare!M506,NA())</f>
        <v>19539.240000000002</v>
      </c>
      <c r="AF506">
        <f t="shared" si="42"/>
        <v>37</v>
      </c>
      <c r="AG506">
        <f t="shared" si="43"/>
        <v>26.4</v>
      </c>
      <c r="AH506">
        <f t="shared" si="44"/>
        <v>37</v>
      </c>
      <c r="AI506">
        <f t="shared" si="45"/>
        <v>4.87</v>
      </c>
      <c r="AJ506">
        <f t="shared" si="46"/>
        <v>37</v>
      </c>
      <c r="AK506">
        <f t="shared" si="47"/>
        <v>19539.240000000002</v>
      </c>
    </row>
    <row r="507" spans="27:37" x14ac:dyDescent="0.25">
      <c r="AA507">
        <f>SUBTOTAL(103,Healthcare!A507)</f>
        <v>1</v>
      </c>
      <c r="AB507">
        <f>IF($AA507=1,Healthcare!Q507,NA())</f>
        <v>30</v>
      </c>
      <c r="AC507">
        <f>IF($AA507=1,Healthcare!C507,NA())</f>
        <v>28.38</v>
      </c>
      <c r="AD507">
        <f>IF($AA507=1,Healthcare!D507,NA())</f>
        <v>6.07</v>
      </c>
      <c r="AE507">
        <f>IF($AA507=1,Healthcare!M507,NA())</f>
        <v>19521.97</v>
      </c>
      <c r="AF507">
        <f t="shared" si="42"/>
        <v>30</v>
      </c>
      <c r="AG507">
        <f t="shared" si="43"/>
        <v>28.38</v>
      </c>
      <c r="AH507">
        <f t="shared" si="44"/>
        <v>30</v>
      </c>
      <c r="AI507">
        <f t="shared" si="45"/>
        <v>6.07</v>
      </c>
      <c r="AJ507">
        <f t="shared" si="46"/>
        <v>30</v>
      </c>
      <c r="AK507">
        <f t="shared" si="47"/>
        <v>19521.97</v>
      </c>
    </row>
    <row r="508" spans="27:37" x14ac:dyDescent="0.25">
      <c r="AA508">
        <f>SUBTOTAL(103,Healthcare!A508)</f>
        <v>1</v>
      </c>
      <c r="AB508">
        <f>IF($AA508=1,Healthcare!Q508,NA())</f>
        <v>42</v>
      </c>
      <c r="AC508">
        <f>IF($AA508=1,Healthcare!C508,NA())</f>
        <v>24.64</v>
      </c>
      <c r="AD508">
        <f>IF($AA508=1,Healthcare!D508,NA())</f>
        <v>4.33</v>
      </c>
      <c r="AE508">
        <f>IF($AA508=1,Healthcare!M508,NA())</f>
        <v>19515.54</v>
      </c>
      <c r="AF508">
        <f t="shared" si="42"/>
        <v>42</v>
      </c>
      <c r="AG508">
        <f t="shared" si="43"/>
        <v>24.64</v>
      </c>
      <c r="AH508">
        <f t="shared" si="44"/>
        <v>42</v>
      </c>
      <c r="AI508">
        <f t="shared" si="45"/>
        <v>4.33</v>
      </c>
      <c r="AJ508">
        <f t="shared" si="46"/>
        <v>42</v>
      </c>
      <c r="AK508">
        <f t="shared" si="47"/>
        <v>19515.54</v>
      </c>
    </row>
    <row r="509" spans="27:37" x14ac:dyDescent="0.25">
      <c r="AA509">
        <f>SUBTOTAL(103,Healthcare!A509)</f>
        <v>1</v>
      </c>
      <c r="AB509">
        <f>IF($AA509=1,Healthcare!Q509,NA())</f>
        <v>35</v>
      </c>
      <c r="AC509">
        <f>IF($AA509=1,Healthcare!C509,NA())</f>
        <v>39.71</v>
      </c>
      <c r="AD509">
        <f>IF($AA509=1,Healthcare!D509,NA())</f>
        <v>5.83</v>
      </c>
      <c r="AE509">
        <f>IF($AA509=1,Healthcare!M509,NA())</f>
        <v>19496.72</v>
      </c>
      <c r="AF509">
        <f t="shared" si="42"/>
        <v>35</v>
      </c>
      <c r="AG509">
        <f t="shared" si="43"/>
        <v>39.71</v>
      </c>
      <c r="AH509">
        <f t="shared" si="44"/>
        <v>35</v>
      </c>
      <c r="AI509">
        <f t="shared" si="45"/>
        <v>5.83</v>
      </c>
      <c r="AJ509">
        <f t="shared" si="46"/>
        <v>35</v>
      </c>
      <c r="AK509">
        <f t="shared" si="47"/>
        <v>19496.72</v>
      </c>
    </row>
    <row r="510" spans="27:37" x14ac:dyDescent="0.25">
      <c r="AA510">
        <f>SUBTOTAL(103,Healthcare!A510)</f>
        <v>1</v>
      </c>
      <c r="AB510">
        <f>IF($AA510=1,Healthcare!Q510,NA())</f>
        <v>40</v>
      </c>
      <c r="AC510">
        <f>IF($AA510=1,Healthcare!C510,NA())</f>
        <v>22.22</v>
      </c>
      <c r="AD510">
        <f>IF($AA510=1,Healthcare!D510,NA())</f>
        <v>5.5</v>
      </c>
      <c r="AE510">
        <f>IF($AA510=1,Healthcare!M510,NA())</f>
        <v>19444.27</v>
      </c>
      <c r="AF510">
        <f t="shared" si="42"/>
        <v>40</v>
      </c>
      <c r="AG510">
        <f t="shared" si="43"/>
        <v>22.22</v>
      </c>
      <c r="AH510">
        <f t="shared" si="44"/>
        <v>40</v>
      </c>
      <c r="AI510">
        <f t="shared" si="45"/>
        <v>5.5</v>
      </c>
      <c r="AJ510">
        <f t="shared" si="46"/>
        <v>40</v>
      </c>
      <c r="AK510">
        <f t="shared" si="47"/>
        <v>19444.27</v>
      </c>
    </row>
    <row r="511" spans="27:37" x14ac:dyDescent="0.25">
      <c r="AA511">
        <f>SUBTOTAL(103,Healthcare!A511)</f>
        <v>1</v>
      </c>
      <c r="AB511">
        <f>IF($AA511=1,Healthcare!Q511,NA())</f>
        <v>29</v>
      </c>
      <c r="AC511">
        <f>IF($AA511=1,Healthcare!C511,NA())</f>
        <v>33.344999999999999</v>
      </c>
      <c r="AD511">
        <f>IF($AA511=1,Healthcare!D511,NA())</f>
        <v>4.79</v>
      </c>
      <c r="AE511">
        <f>IF($AA511=1,Healthcare!M511,NA())</f>
        <v>19442.349999999999</v>
      </c>
      <c r="AF511">
        <f t="shared" si="42"/>
        <v>29</v>
      </c>
      <c r="AG511">
        <f t="shared" si="43"/>
        <v>33.344999999999999</v>
      </c>
      <c r="AH511">
        <f t="shared" si="44"/>
        <v>29</v>
      </c>
      <c r="AI511">
        <f t="shared" si="45"/>
        <v>4.79</v>
      </c>
      <c r="AJ511">
        <f t="shared" si="46"/>
        <v>29</v>
      </c>
      <c r="AK511">
        <f t="shared" si="47"/>
        <v>19442.349999999999</v>
      </c>
    </row>
    <row r="512" spans="27:37" x14ac:dyDescent="0.25">
      <c r="AA512">
        <f>SUBTOTAL(103,Healthcare!A512)</f>
        <v>1</v>
      </c>
      <c r="AB512">
        <f>IF($AA512=1,Healthcare!Q512,NA())</f>
        <v>35</v>
      </c>
      <c r="AC512">
        <f>IF($AA512=1,Healthcare!C512,NA())</f>
        <v>24.42</v>
      </c>
      <c r="AD512">
        <f>IF($AA512=1,Healthcare!D512,NA())</f>
        <v>5.81</v>
      </c>
      <c r="AE512">
        <f>IF($AA512=1,Healthcare!M512,NA())</f>
        <v>19362</v>
      </c>
      <c r="AF512">
        <f t="shared" si="42"/>
        <v>35</v>
      </c>
      <c r="AG512">
        <f t="shared" si="43"/>
        <v>24.42</v>
      </c>
      <c r="AH512">
        <f t="shared" si="44"/>
        <v>35</v>
      </c>
      <c r="AI512">
        <f t="shared" si="45"/>
        <v>5.81</v>
      </c>
      <c r="AJ512">
        <f t="shared" si="46"/>
        <v>35</v>
      </c>
      <c r="AK512">
        <f t="shared" si="47"/>
        <v>19362</v>
      </c>
    </row>
    <row r="513" spans="27:37" x14ac:dyDescent="0.25">
      <c r="AA513">
        <f>SUBTOTAL(103,Healthcare!A513)</f>
        <v>1</v>
      </c>
      <c r="AB513">
        <f>IF($AA513=1,Healthcare!Q513,NA())</f>
        <v>31</v>
      </c>
      <c r="AC513">
        <f>IF($AA513=1,Healthcare!C513,NA())</f>
        <v>29.81</v>
      </c>
      <c r="AD513">
        <f>IF($AA513=1,Healthcare!D513,NA())</f>
        <v>5.58</v>
      </c>
      <c r="AE513">
        <f>IF($AA513=1,Healthcare!M513,NA())</f>
        <v>19350.37</v>
      </c>
      <c r="AF513">
        <f t="shared" si="42"/>
        <v>31</v>
      </c>
      <c r="AG513">
        <f t="shared" si="43"/>
        <v>29.81</v>
      </c>
      <c r="AH513">
        <f t="shared" si="44"/>
        <v>31</v>
      </c>
      <c r="AI513">
        <f t="shared" si="45"/>
        <v>5.58</v>
      </c>
      <c r="AJ513">
        <f t="shared" si="46"/>
        <v>31</v>
      </c>
      <c r="AK513">
        <f t="shared" si="47"/>
        <v>19350.37</v>
      </c>
    </row>
    <row r="514" spans="27:37" x14ac:dyDescent="0.25">
      <c r="AA514">
        <f>SUBTOTAL(103,Healthcare!A514)</f>
        <v>1</v>
      </c>
      <c r="AB514">
        <f>IF($AA514=1,Healthcare!Q514,NA())</f>
        <v>56</v>
      </c>
      <c r="AC514">
        <f>IF($AA514=1,Healthcare!C514,NA())</f>
        <v>51.18</v>
      </c>
      <c r="AD514">
        <f>IF($AA514=1,Healthcare!D514,NA())</f>
        <v>4.4000000000000004</v>
      </c>
      <c r="AE514">
        <f>IF($AA514=1,Healthcare!M514,NA())</f>
        <v>19321.060000000001</v>
      </c>
      <c r="AF514">
        <f t="shared" si="42"/>
        <v>56</v>
      </c>
      <c r="AG514">
        <f t="shared" si="43"/>
        <v>51.18</v>
      </c>
      <c r="AH514">
        <f t="shared" si="44"/>
        <v>56</v>
      </c>
      <c r="AI514">
        <f t="shared" si="45"/>
        <v>4.4000000000000004</v>
      </c>
      <c r="AJ514">
        <f t="shared" si="46"/>
        <v>56</v>
      </c>
      <c r="AK514">
        <f t="shared" si="47"/>
        <v>19321.060000000001</v>
      </c>
    </row>
    <row r="515" spans="27:37" x14ac:dyDescent="0.25">
      <c r="AA515">
        <f>SUBTOTAL(103,Healthcare!A515)</f>
        <v>1</v>
      </c>
      <c r="AB515">
        <f>IF($AA515=1,Healthcare!Q515,NA())</f>
        <v>55</v>
      </c>
      <c r="AC515">
        <f>IF($AA515=1,Healthcare!C515,NA())</f>
        <v>51.37</v>
      </c>
      <c r="AD515">
        <f>IF($AA515=1,Healthcare!D515,NA())</f>
        <v>8.18</v>
      </c>
      <c r="AE515">
        <f>IF($AA515=1,Healthcare!M515,NA())</f>
        <v>19259.96</v>
      </c>
      <c r="AF515">
        <f t="shared" ref="AF515:AF578" si="48">AB515</f>
        <v>55</v>
      </c>
      <c r="AG515">
        <f t="shared" ref="AG515:AG578" si="49">AC515</f>
        <v>51.37</v>
      </c>
      <c r="AH515">
        <f t="shared" ref="AH515:AH578" si="50">AB515</f>
        <v>55</v>
      </c>
      <c r="AI515">
        <f t="shared" ref="AI515:AI578" si="51">AD515</f>
        <v>8.18</v>
      </c>
      <c r="AJ515">
        <f t="shared" ref="AJ515:AJ578" si="52">AB515</f>
        <v>55</v>
      </c>
      <c r="AK515">
        <f t="shared" ref="AK515:AK578" si="53">AE515</f>
        <v>19259.96</v>
      </c>
    </row>
    <row r="516" spans="27:37" x14ac:dyDescent="0.25">
      <c r="AA516">
        <f>SUBTOTAL(103,Healthcare!A516)</f>
        <v>1</v>
      </c>
      <c r="AB516">
        <f>IF($AA516=1,Healthcare!Q516,NA())</f>
        <v>37</v>
      </c>
      <c r="AC516">
        <f>IF($AA516=1,Healthcare!C516,NA())</f>
        <v>36.19</v>
      </c>
      <c r="AD516">
        <f>IF($AA516=1,Healthcare!D516,NA())</f>
        <v>5.52</v>
      </c>
      <c r="AE516">
        <f>IF($AA516=1,Healthcare!M516,NA())</f>
        <v>19214.71</v>
      </c>
      <c r="AF516">
        <f t="shared" si="48"/>
        <v>37</v>
      </c>
      <c r="AG516">
        <f t="shared" si="49"/>
        <v>36.19</v>
      </c>
      <c r="AH516">
        <f t="shared" si="50"/>
        <v>37</v>
      </c>
      <c r="AI516">
        <f t="shared" si="51"/>
        <v>5.52</v>
      </c>
      <c r="AJ516">
        <f t="shared" si="52"/>
        <v>37</v>
      </c>
      <c r="AK516">
        <f t="shared" si="53"/>
        <v>19214.71</v>
      </c>
    </row>
    <row r="517" spans="27:37" x14ac:dyDescent="0.25">
      <c r="AA517">
        <f>SUBTOTAL(103,Healthcare!A517)</f>
        <v>1</v>
      </c>
      <c r="AB517">
        <f>IF($AA517=1,Healthcare!Q517,NA())</f>
        <v>31</v>
      </c>
      <c r="AC517">
        <f>IF($AA517=1,Healthcare!C517,NA())</f>
        <v>25.9</v>
      </c>
      <c r="AD517">
        <f>IF($AA517=1,Healthcare!D517,NA())</f>
        <v>4.84</v>
      </c>
      <c r="AE517">
        <f>IF($AA517=1,Healthcare!M517,NA())</f>
        <v>19199.939999999999</v>
      </c>
      <c r="AF517">
        <f t="shared" si="48"/>
        <v>31</v>
      </c>
      <c r="AG517">
        <f t="shared" si="49"/>
        <v>25.9</v>
      </c>
      <c r="AH517">
        <f t="shared" si="50"/>
        <v>31</v>
      </c>
      <c r="AI517">
        <f t="shared" si="51"/>
        <v>4.84</v>
      </c>
      <c r="AJ517">
        <f t="shared" si="52"/>
        <v>31</v>
      </c>
      <c r="AK517">
        <f t="shared" si="53"/>
        <v>19199.939999999999</v>
      </c>
    </row>
    <row r="518" spans="27:37" x14ac:dyDescent="0.25">
      <c r="AA518">
        <f>SUBTOTAL(103,Healthcare!A518)</f>
        <v>1</v>
      </c>
      <c r="AB518">
        <f>IF($AA518=1,Healthcare!Q518,NA())</f>
        <v>43</v>
      </c>
      <c r="AC518">
        <f>IF($AA518=1,Healthcare!C518,NA())</f>
        <v>35.72</v>
      </c>
      <c r="AD518">
        <f>IF($AA518=1,Healthcare!D518,NA())</f>
        <v>4.08</v>
      </c>
      <c r="AE518">
        <f>IF($AA518=1,Healthcare!M518,NA())</f>
        <v>19144.580000000002</v>
      </c>
      <c r="AF518">
        <f t="shared" si="48"/>
        <v>43</v>
      </c>
      <c r="AG518">
        <f t="shared" si="49"/>
        <v>35.72</v>
      </c>
      <c r="AH518">
        <f t="shared" si="50"/>
        <v>43</v>
      </c>
      <c r="AI518">
        <f t="shared" si="51"/>
        <v>4.08</v>
      </c>
      <c r="AJ518">
        <f t="shared" si="52"/>
        <v>43</v>
      </c>
      <c r="AK518">
        <f t="shared" si="53"/>
        <v>19144.580000000002</v>
      </c>
    </row>
    <row r="519" spans="27:37" x14ac:dyDescent="0.25">
      <c r="AA519">
        <f>SUBTOTAL(103,Healthcare!A519)</f>
        <v>1</v>
      </c>
      <c r="AB519">
        <f>IF($AA519=1,Healthcare!Q519,NA())</f>
        <v>29</v>
      </c>
      <c r="AC519">
        <f>IF($AA519=1,Healthcare!C519,NA())</f>
        <v>27.94</v>
      </c>
      <c r="AD519">
        <f>IF($AA519=1,Healthcare!D519,NA())</f>
        <v>4.4800000000000004</v>
      </c>
      <c r="AE519">
        <f>IF($AA519=1,Healthcare!M519,NA())</f>
        <v>19107.78</v>
      </c>
      <c r="AF519">
        <f t="shared" si="48"/>
        <v>29</v>
      </c>
      <c r="AG519">
        <f t="shared" si="49"/>
        <v>27.94</v>
      </c>
      <c r="AH519">
        <f t="shared" si="50"/>
        <v>29</v>
      </c>
      <c r="AI519">
        <f t="shared" si="51"/>
        <v>4.4800000000000004</v>
      </c>
      <c r="AJ519">
        <f t="shared" si="52"/>
        <v>29</v>
      </c>
      <c r="AK519">
        <f t="shared" si="53"/>
        <v>19107.78</v>
      </c>
    </row>
    <row r="520" spans="27:37" x14ac:dyDescent="0.25">
      <c r="AA520">
        <f>SUBTOTAL(103,Healthcare!A520)</f>
        <v>1</v>
      </c>
      <c r="AB520">
        <f>IF($AA520=1,Healthcare!Q520,NA())</f>
        <v>34</v>
      </c>
      <c r="AC520">
        <f>IF($AA520=1,Healthcare!C520,NA())</f>
        <v>27.1</v>
      </c>
      <c r="AD520">
        <f>IF($AA520=1,Healthcare!D520,NA())</f>
        <v>5.73</v>
      </c>
      <c r="AE520">
        <f>IF($AA520=1,Healthcare!M520,NA())</f>
        <v>19040.88</v>
      </c>
      <c r="AF520">
        <f t="shared" si="48"/>
        <v>34</v>
      </c>
      <c r="AG520">
        <f t="shared" si="49"/>
        <v>27.1</v>
      </c>
      <c r="AH520">
        <f t="shared" si="50"/>
        <v>34</v>
      </c>
      <c r="AI520">
        <f t="shared" si="51"/>
        <v>5.73</v>
      </c>
      <c r="AJ520">
        <f t="shared" si="52"/>
        <v>34</v>
      </c>
      <c r="AK520">
        <f t="shared" si="53"/>
        <v>19040.88</v>
      </c>
    </row>
    <row r="521" spans="27:37" x14ac:dyDescent="0.25">
      <c r="AA521">
        <f>SUBTOTAL(103,Healthcare!A521)</f>
        <v>1</v>
      </c>
      <c r="AB521">
        <f>IF($AA521=1,Healthcare!Q521,NA())</f>
        <v>39</v>
      </c>
      <c r="AC521">
        <f>IF($AA521=1,Healthcare!C521,NA())</f>
        <v>18.3</v>
      </c>
      <c r="AD521">
        <f>IF($AA521=1,Healthcare!D521,NA())</f>
        <v>5.46</v>
      </c>
      <c r="AE521">
        <f>IF($AA521=1,Healthcare!M521,NA())</f>
        <v>19023.259999999998</v>
      </c>
      <c r="AF521">
        <f t="shared" si="48"/>
        <v>39</v>
      </c>
      <c r="AG521">
        <f t="shared" si="49"/>
        <v>18.3</v>
      </c>
      <c r="AH521">
        <f t="shared" si="50"/>
        <v>39</v>
      </c>
      <c r="AI521">
        <f t="shared" si="51"/>
        <v>5.46</v>
      </c>
      <c r="AJ521">
        <f t="shared" si="52"/>
        <v>39</v>
      </c>
      <c r="AK521">
        <f t="shared" si="53"/>
        <v>19023.259999999998</v>
      </c>
    </row>
    <row r="522" spans="27:37" x14ac:dyDescent="0.25">
      <c r="AA522">
        <f>SUBTOTAL(103,Healthcare!A522)</f>
        <v>1</v>
      </c>
      <c r="AB522">
        <f>IF($AA522=1,Healthcare!Q522,NA())</f>
        <v>34</v>
      </c>
      <c r="AC522">
        <f>IF($AA522=1,Healthcare!C522,NA())</f>
        <v>25.3</v>
      </c>
      <c r="AD522">
        <f>IF($AA522=1,Healthcare!D522,NA())</f>
        <v>5.0199999999999996</v>
      </c>
      <c r="AE522">
        <f>IF($AA522=1,Healthcare!M522,NA())</f>
        <v>18972.5</v>
      </c>
      <c r="AF522">
        <f t="shared" si="48"/>
        <v>34</v>
      </c>
      <c r="AG522">
        <f t="shared" si="49"/>
        <v>25.3</v>
      </c>
      <c r="AH522">
        <f t="shared" si="50"/>
        <v>34</v>
      </c>
      <c r="AI522">
        <f t="shared" si="51"/>
        <v>5.0199999999999996</v>
      </c>
      <c r="AJ522">
        <f t="shared" si="52"/>
        <v>34</v>
      </c>
      <c r="AK522">
        <f t="shared" si="53"/>
        <v>18972.5</v>
      </c>
    </row>
    <row r="523" spans="27:37" x14ac:dyDescent="0.25">
      <c r="AA523">
        <f>SUBTOTAL(103,Healthcare!A523)</f>
        <v>1</v>
      </c>
      <c r="AB523">
        <f>IF($AA523=1,Healthcare!Q523,NA())</f>
        <v>30</v>
      </c>
      <c r="AC523">
        <f>IF($AA523=1,Healthcare!C523,NA())</f>
        <v>38.83</v>
      </c>
      <c r="AD523">
        <f>IF($AA523=1,Healthcare!D523,NA())</f>
        <v>6.36</v>
      </c>
      <c r="AE523">
        <f>IF($AA523=1,Healthcare!M523,NA())</f>
        <v>18963.169999999998</v>
      </c>
      <c r="AF523">
        <f t="shared" si="48"/>
        <v>30</v>
      </c>
      <c r="AG523">
        <f t="shared" si="49"/>
        <v>38.83</v>
      </c>
      <c r="AH523">
        <f t="shared" si="50"/>
        <v>30</v>
      </c>
      <c r="AI523">
        <f t="shared" si="51"/>
        <v>6.36</v>
      </c>
      <c r="AJ523">
        <f t="shared" si="52"/>
        <v>30</v>
      </c>
      <c r="AK523">
        <f t="shared" si="53"/>
        <v>18963.169999999998</v>
      </c>
    </row>
    <row r="524" spans="27:37" x14ac:dyDescent="0.25">
      <c r="AA524">
        <f>SUBTOTAL(103,Healthcare!A524)</f>
        <v>1</v>
      </c>
      <c r="AB524">
        <f>IF($AA524=1,Healthcare!Q524,NA())</f>
        <v>24</v>
      </c>
      <c r="AC524">
        <f>IF($AA524=1,Healthcare!C524,NA())</f>
        <v>27.6</v>
      </c>
      <c r="AD524">
        <f>IF($AA524=1,Healthcare!D524,NA())</f>
        <v>5.36</v>
      </c>
      <c r="AE524">
        <f>IF($AA524=1,Healthcare!M524,NA())</f>
        <v>18955.22</v>
      </c>
      <c r="AF524">
        <f t="shared" si="48"/>
        <v>24</v>
      </c>
      <c r="AG524">
        <f t="shared" si="49"/>
        <v>27.6</v>
      </c>
      <c r="AH524">
        <f t="shared" si="50"/>
        <v>24</v>
      </c>
      <c r="AI524">
        <f t="shared" si="51"/>
        <v>5.36</v>
      </c>
      <c r="AJ524">
        <f t="shared" si="52"/>
        <v>24</v>
      </c>
      <c r="AK524">
        <f t="shared" si="53"/>
        <v>18955.22</v>
      </c>
    </row>
    <row r="525" spans="27:37" x14ac:dyDescent="0.25">
      <c r="AA525">
        <f>SUBTOTAL(103,Healthcare!A525)</f>
        <v>1</v>
      </c>
      <c r="AB525">
        <f>IF($AA525=1,Healthcare!Q525,NA())</f>
        <v>59</v>
      </c>
      <c r="AC525">
        <f>IF($AA525=1,Healthcare!C525,NA())</f>
        <v>46.4</v>
      </c>
      <c r="AD525">
        <f>IF($AA525=1,Healthcare!D525,NA())</f>
        <v>8.3699999999999992</v>
      </c>
      <c r="AE525">
        <f>IF($AA525=1,Healthcare!M525,NA())</f>
        <v>18954.560000000001</v>
      </c>
      <c r="AF525">
        <f t="shared" si="48"/>
        <v>59</v>
      </c>
      <c r="AG525">
        <f t="shared" si="49"/>
        <v>46.4</v>
      </c>
      <c r="AH525">
        <f t="shared" si="50"/>
        <v>59</v>
      </c>
      <c r="AI525">
        <f t="shared" si="51"/>
        <v>8.3699999999999992</v>
      </c>
      <c r="AJ525">
        <f t="shared" si="52"/>
        <v>59</v>
      </c>
      <c r="AK525">
        <f t="shared" si="53"/>
        <v>18954.560000000001</v>
      </c>
    </row>
    <row r="526" spans="27:37" x14ac:dyDescent="0.25">
      <c r="AA526">
        <f>SUBTOTAL(103,Healthcare!A526)</f>
        <v>1</v>
      </c>
      <c r="AB526">
        <f>IF($AA526=1,Healthcare!Q526,NA())</f>
        <v>53</v>
      </c>
      <c r="AC526">
        <f>IF($AA526=1,Healthcare!C526,NA())</f>
        <v>51.92</v>
      </c>
      <c r="AD526">
        <f>IF($AA526=1,Healthcare!D526,NA())</f>
        <v>5.18</v>
      </c>
      <c r="AE526">
        <f>IF($AA526=1,Healthcare!M526,NA())</f>
        <v>18932.810000000001</v>
      </c>
      <c r="AF526">
        <f t="shared" si="48"/>
        <v>53</v>
      </c>
      <c r="AG526">
        <f t="shared" si="49"/>
        <v>51.92</v>
      </c>
      <c r="AH526">
        <f t="shared" si="50"/>
        <v>53</v>
      </c>
      <c r="AI526">
        <f t="shared" si="51"/>
        <v>5.18</v>
      </c>
      <c r="AJ526">
        <f t="shared" si="52"/>
        <v>53</v>
      </c>
      <c r="AK526">
        <f t="shared" si="53"/>
        <v>18932.810000000001</v>
      </c>
    </row>
    <row r="527" spans="27:37" x14ac:dyDescent="0.25">
      <c r="AA527">
        <f>SUBTOTAL(103,Healthcare!A527)</f>
        <v>1</v>
      </c>
      <c r="AB527">
        <f>IF($AA527=1,Healthcare!Q527,NA())</f>
        <v>27</v>
      </c>
      <c r="AC527">
        <f>IF($AA527=1,Healthcare!C527,NA())</f>
        <v>32.395000000000003</v>
      </c>
      <c r="AD527">
        <f>IF($AA527=1,Healthcare!D527,NA())</f>
        <v>5.68</v>
      </c>
      <c r="AE527">
        <f>IF($AA527=1,Healthcare!M527,NA())</f>
        <v>18903.490000000002</v>
      </c>
      <c r="AF527">
        <f t="shared" si="48"/>
        <v>27</v>
      </c>
      <c r="AG527">
        <f t="shared" si="49"/>
        <v>32.395000000000003</v>
      </c>
      <c r="AH527">
        <f t="shared" si="50"/>
        <v>27</v>
      </c>
      <c r="AI527">
        <f t="shared" si="51"/>
        <v>5.68</v>
      </c>
      <c r="AJ527">
        <f t="shared" si="52"/>
        <v>27</v>
      </c>
      <c r="AK527">
        <f t="shared" si="53"/>
        <v>18903.490000000002</v>
      </c>
    </row>
    <row r="528" spans="27:37" x14ac:dyDescent="0.25">
      <c r="AA528">
        <f>SUBTOTAL(103,Healthcare!A528)</f>
        <v>1</v>
      </c>
      <c r="AB528">
        <f>IF($AA528=1,Healthcare!Q528,NA())</f>
        <v>59</v>
      </c>
      <c r="AC528">
        <f>IF($AA528=1,Healthcare!C528,NA())</f>
        <v>46.19</v>
      </c>
      <c r="AD528">
        <f>IF($AA528=1,Healthcare!D528,NA())</f>
        <v>7.31</v>
      </c>
      <c r="AE528">
        <f>IF($AA528=1,Healthcare!M528,NA())</f>
        <v>18883.330000000002</v>
      </c>
      <c r="AF528">
        <f t="shared" si="48"/>
        <v>59</v>
      </c>
      <c r="AG528">
        <f t="shared" si="49"/>
        <v>46.19</v>
      </c>
      <c r="AH528">
        <f t="shared" si="50"/>
        <v>59</v>
      </c>
      <c r="AI528">
        <f t="shared" si="51"/>
        <v>7.31</v>
      </c>
      <c r="AJ528">
        <f t="shared" si="52"/>
        <v>59</v>
      </c>
      <c r="AK528">
        <f t="shared" si="53"/>
        <v>18883.330000000002</v>
      </c>
    </row>
    <row r="529" spans="27:37" x14ac:dyDescent="0.25">
      <c r="AA529">
        <f>SUBTOTAL(103,Healthcare!A529)</f>
        <v>1</v>
      </c>
      <c r="AB529">
        <f>IF($AA529=1,Healthcare!Q529,NA())</f>
        <v>19</v>
      </c>
      <c r="AC529">
        <f>IF($AA529=1,Healthcare!C529,NA())</f>
        <v>27.93</v>
      </c>
      <c r="AD529">
        <f>IF($AA529=1,Healthcare!D529,NA())</f>
        <v>4.67</v>
      </c>
      <c r="AE529">
        <f>IF($AA529=1,Healthcare!M529,NA())</f>
        <v>18838.7</v>
      </c>
      <c r="AF529">
        <f t="shared" si="48"/>
        <v>19</v>
      </c>
      <c r="AG529">
        <f t="shared" si="49"/>
        <v>27.93</v>
      </c>
      <c r="AH529">
        <f t="shared" si="50"/>
        <v>19</v>
      </c>
      <c r="AI529">
        <f t="shared" si="51"/>
        <v>4.67</v>
      </c>
      <c r="AJ529">
        <f t="shared" si="52"/>
        <v>19</v>
      </c>
      <c r="AK529">
        <f t="shared" si="53"/>
        <v>18838.7</v>
      </c>
    </row>
    <row r="530" spans="27:37" x14ac:dyDescent="0.25">
      <c r="AA530">
        <f>SUBTOTAL(103,Healthcare!A530)</f>
        <v>1</v>
      </c>
      <c r="AB530">
        <f>IF($AA530=1,Healthcare!Q530,NA())</f>
        <v>60</v>
      </c>
      <c r="AC530">
        <f>IF($AA530=1,Healthcare!C530,NA())</f>
        <v>45.62</v>
      </c>
      <c r="AD530">
        <f>IF($AA530=1,Healthcare!D530,NA())</f>
        <v>6.87</v>
      </c>
      <c r="AE530">
        <f>IF($AA530=1,Healthcare!M530,NA())</f>
        <v>18815.53</v>
      </c>
      <c r="AF530">
        <f t="shared" si="48"/>
        <v>60</v>
      </c>
      <c r="AG530">
        <f t="shared" si="49"/>
        <v>45.62</v>
      </c>
      <c r="AH530">
        <f t="shared" si="50"/>
        <v>60</v>
      </c>
      <c r="AI530">
        <f t="shared" si="51"/>
        <v>6.87</v>
      </c>
      <c r="AJ530">
        <f t="shared" si="52"/>
        <v>60</v>
      </c>
      <c r="AK530">
        <f t="shared" si="53"/>
        <v>18815.53</v>
      </c>
    </row>
    <row r="531" spans="27:37" x14ac:dyDescent="0.25">
      <c r="AA531">
        <f>SUBTOTAL(103,Healthcare!A531)</f>
        <v>1</v>
      </c>
      <c r="AB531">
        <f>IF($AA531=1,Healthcare!Q531,NA())</f>
        <v>43</v>
      </c>
      <c r="AC531">
        <f>IF($AA531=1,Healthcare!C531,NA())</f>
        <v>35.31</v>
      </c>
      <c r="AD531">
        <f>IF($AA531=1,Healthcare!D531,NA())</f>
        <v>5.87</v>
      </c>
      <c r="AE531">
        <f>IF($AA531=1,Healthcare!M531,NA())</f>
        <v>18806.150000000001</v>
      </c>
      <c r="AF531">
        <f t="shared" si="48"/>
        <v>43</v>
      </c>
      <c r="AG531">
        <f t="shared" si="49"/>
        <v>35.31</v>
      </c>
      <c r="AH531">
        <f t="shared" si="50"/>
        <v>43</v>
      </c>
      <c r="AI531">
        <f t="shared" si="51"/>
        <v>5.87</v>
      </c>
      <c r="AJ531">
        <f t="shared" si="52"/>
        <v>43</v>
      </c>
      <c r="AK531">
        <f t="shared" si="53"/>
        <v>18806.150000000001</v>
      </c>
    </row>
    <row r="532" spans="27:37" x14ac:dyDescent="0.25">
      <c r="AA532">
        <f>SUBTOTAL(103,Healthcare!A532)</f>
        <v>1</v>
      </c>
      <c r="AB532">
        <f>IF($AA532=1,Healthcare!Q532,NA())</f>
        <v>27</v>
      </c>
      <c r="AC532">
        <f>IF($AA532=1,Healthcare!C532,NA())</f>
        <v>30.4</v>
      </c>
      <c r="AD532">
        <f>IF($AA532=1,Healthcare!D532,NA())</f>
        <v>4.07</v>
      </c>
      <c r="AE532">
        <f>IF($AA532=1,Healthcare!M532,NA())</f>
        <v>18804.75</v>
      </c>
      <c r="AF532">
        <f t="shared" si="48"/>
        <v>27</v>
      </c>
      <c r="AG532">
        <f t="shared" si="49"/>
        <v>30.4</v>
      </c>
      <c r="AH532">
        <f t="shared" si="50"/>
        <v>27</v>
      </c>
      <c r="AI532">
        <f t="shared" si="51"/>
        <v>4.07</v>
      </c>
      <c r="AJ532">
        <f t="shared" si="52"/>
        <v>27</v>
      </c>
      <c r="AK532">
        <f t="shared" si="53"/>
        <v>18804.75</v>
      </c>
    </row>
    <row r="533" spans="27:37" x14ac:dyDescent="0.25">
      <c r="AA533">
        <f>SUBTOTAL(103,Healthcare!A533)</f>
        <v>1</v>
      </c>
      <c r="AB533">
        <f>IF($AA533=1,Healthcare!Q533,NA())</f>
        <v>43</v>
      </c>
      <c r="AC533">
        <f>IF($AA533=1,Healthcare!C533,NA())</f>
        <v>20.13</v>
      </c>
      <c r="AD533">
        <f>IF($AA533=1,Healthcare!D533,NA())</f>
        <v>6.47</v>
      </c>
      <c r="AE533">
        <f>IF($AA533=1,Healthcare!M533,NA())</f>
        <v>18767.740000000002</v>
      </c>
      <c r="AF533">
        <f t="shared" si="48"/>
        <v>43</v>
      </c>
      <c r="AG533">
        <f t="shared" si="49"/>
        <v>20.13</v>
      </c>
      <c r="AH533">
        <f t="shared" si="50"/>
        <v>43</v>
      </c>
      <c r="AI533">
        <f t="shared" si="51"/>
        <v>6.47</v>
      </c>
      <c r="AJ533">
        <f t="shared" si="52"/>
        <v>43</v>
      </c>
      <c r="AK533">
        <f t="shared" si="53"/>
        <v>18767.740000000002</v>
      </c>
    </row>
    <row r="534" spans="27:37" x14ac:dyDescent="0.25">
      <c r="AA534">
        <f>SUBTOTAL(103,Healthcare!A534)</f>
        <v>1</v>
      </c>
      <c r="AB534">
        <f>IF($AA534=1,Healthcare!Q534,NA())</f>
        <v>30</v>
      </c>
      <c r="AC534">
        <f>IF($AA534=1,Healthcare!C534,NA())</f>
        <v>23.655000000000001</v>
      </c>
      <c r="AD534">
        <f>IF($AA534=1,Healthcare!D534,NA())</f>
        <v>5.14</v>
      </c>
      <c r="AE534">
        <f>IF($AA534=1,Healthcare!M534,NA())</f>
        <v>18765.88</v>
      </c>
      <c r="AF534">
        <f t="shared" si="48"/>
        <v>30</v>
      </c>
      <c r="AG534">
        <f t="shared" si="49"/>
        <v>23.655000000000001</v>
      </c>
      <c r="AH534">
        <f t="shared" si="50"/>
        <v>30</v>
      </c>
      <c r="AI534">
        <f t="shared" si="51"/>
        <v>5.14</v>
      </c>
      <c r="AJ534">
        <f t="shared" si="52"/>
        <v>30</v>
      </c>
      <c r="AK534">
        <f t="shared" si="53"/>
        <v>18765.88</v>
      </c>
    </row>
    <row r="535" spans="27:37" x14ac:dyDescent="0.25">
      <c r="AA535">
        <f>SUBTOTAL(103,Healthcare!A535)</f>
        <v>1</v>
      </c>
      <c r="AB535">
        <f>IF($AA535=1,Healthcare!Q535,NA())</f>
        <v>55</v>
      </c>
      <c r="AC535">
        <f>IF($AA535=1,Healthcare!C535,NA())</f>
        <v>49.05</v>
      </c>
      <c r="AD535">
        <f>IF($AA535=1,Healthcare!D535,NA())</f>
        <v>9.77</v>
      </c>
      <c r="AE535">
        <f>IF($AA535=1,Healthcare!M535,NA())</f>
        <v>18694.689999999999</v>
      </c>
      <c r="AF535">
        <f t="shared" si="48"/>
        <v>55</v>
      </c>
      <c r="AG535">
        <f t="shared" si="49"/>
        <v>49.05</v>
      </c>
      <c r="AH535">
        <f t="shared" si="50"/>
        <v>55</v>
      </c>
      <c r="AI535">
        <f t="shared" si="51"/>
        <v>9.77</v>
      </c>
      <c r="AJ535">
        <f t="shared" si="52"/>
        <v>55</v>
      </c>
      <c r="AK535">
        <f t="shared" si="53"/>
        <v>18694.689999999999</v>
      </c>
    </row>
    <row r="536" spans="27:37" x14ac:dyDescent="0.25">
      <c r="AA536">
        <f>SUBTOTAL(103,Healthcare!A536)</f>
        <v>1</v>
      </c>
      <c r="AB536">
        <f>IF($AA536=1,Healthcare!Q536,NA())</f>
        <v>52</v>
      </c>
      <c r="AC536">
        <f>IF($AA536=1,Healthcare!C536,NA())</f>
        <v>51.94</v>
      </c>
      <c r="AD536">
        <f>IF($AA536=1,Healthcare!D536,NA())</f>
        <v>8.8000000000000007</v>
      </c>
      <c r="AE536">
        <f>IF($AA536=1,Healthcare!M536,NA())</f>
        <v>18682.740000000002</v>
      </c>
      <c r="AF536">
        <f t="shared" si="48"/>
        <v>52</v>
      </c>
      <c r="AG536">
        <f t="shared" si="49"/>
        <v>51.94</v>
      </c>
      <c r="AH536">
        <f t="shared" si="50"/>
        <v>52</v>
      </c>
      <c r="AI536">
        <f t="shared" si="51"/>
        <v>8.8000000000000007</v>
      </c>
      <c r="AJ536">
        <f t="shared" si="52"/>
        <v>52</v>
      </c>
      <c r="AK536">
        <f t="shared" si="53"/>
        <v>18682.740000000002</v>
      </c>
    </row>
    <row r="537" spans="27:37" x14ac:dyDescent="0.25">
      <c r="AA537">
        <f>SUBTOTAL(103,Healthcare!A537)</f>
        <v>1</v>
      </c>
      <c r="AB537">
        <f>IF($AA537=1,Healthcare!Q537,NA())</f>
        <v>24</v>
      </c>
      <c r="AC537">
        <f>IF($AA537=1,Healthcare!C537,NA())</f>
        <v>29.83</v>
      </c>
      <c r="AD537">
        <f>IF($AA537=1,Healthcare!D537,NA())</f>
        <v>5.84</v>
      </c>
      <c r="AE537">
        <f>IF($AA537=1,Healthcare!M537,NA())</f>
        <v>18648.419999999998</v>
      </c>
      <c r="AF537">
        <f t="shared" si="48"/>
        <v>24</v>
      </c>
      <c r="AG537">
        <f t="shared" si="49"/>
        <v>29.83</v>
      </c>
      <c r="AH537">
        <f t="shared" si="50"/>
        <v>24</v>
      </c>
      <c r="AI537">
        <f t="shared" si="51"/>
        <v>5.84</v>
      </c>
      <c r="AJ537">
        <f t="shared" si="52"/>
        <v>24</v>
      </c>
      <c r="AK537">
        <f t="shared" si="53"/>
        <v>18648.419999999998</v>
      </c>
    </row>
    <row r="538" spans="27:37" x14ac:dyDescent="0.25">
      <c r="AA538">
        <f>SUBTOTAL(103,Healthcare!A538)</f>
        <v>1</v>
      </c>
      <c r="AB538">
        <f>IF($AA538=1,Healthcare!Q538,NA())</f>
        <v>36</v>
      </c>
      <c r="AC538">
        <f>IF($AA538=1,Healthcare!C538,NA())</f>
        <v>22.6</v>
      </c>
      <c r="AD538">
        <f>IF($AA538=1,Healthcare!D538,NA())</f>
        <v>10.43</v>
      </c>
      <c r="AE538">
        <f>IF($AA538=1,Healthcare!M538,NA())</f>
        <v>18608.259999999998</v>
      </c>
      <c r="AF538">
        <f t="shared" si="48"/>
        <v>36</v>
      </c>
      <c r="AG538">
        <f t="shared" si="49"/>
        <v>22.6</v>
      </c>
      <c r="AH538">
        <f t="shared" si="50"/>
        <v>36</v>
      </c>
      <c r="AI538">
        <f t="shared" si="51"/>
        <v>10.43</v>
      </c>
      <c r="AJ538">
        <f t="shared" si="52"/>
        <v>36</v>
      </c>
      <c r="AK538">
        <f t="shared" si="53"/>
        <v>18608.259999999998</v>
      </c>
    </row>
    <row r="539" spans="27:37" x14ac:dyDescent="0.25">
      <c r="AA539">
        <f>SUBTOTAL(103,Healthcare!A539)</f>
        <v>1</v>
      </c>
      <c r="AB539">
        <f>IF($AA539=1,Healthcare!Q539,NA())</f>
        <v>58</v>
      </c>
      <c r="AC539">
        <f>IF($AA539=1,Healthcare!C539,NA())</f>
        <v>46.69</v>
      </c>
      <c r="AD539">
        <f>IF($AA539=1,Healthcare!D539,NA())</f>
        <v>4.25</v>
      </c>
      <c r="AE539">
        <f>IF($AA539=1,Healthcare!M539,NA())</f>
        <v>18443.11</v>
      </c>
      <c r="AF539">
        <f t="shared" si="48"/>
        <v>58</v>
      </c>
      <c r="AG539">
        <f t="shared" si="49"/>
        <v>46.69</v>
      </c>
      <c r="AH539">
        <f t="shared" si="50"/>
        <v>58</v>
      </c>
      <c r="AI539">
        <f t="shared" si="51"/>
        <v>4.25</v>
      </c>
      <c r="AJ539">
        <f t="shared" si="52"/>
        <v>58</v>
      </c>
      <c r="AK539">
        <f t="shared" si="53"/>
        <v>18443.11</v>
      </c>
    </row>
    <row r="540" spans="27:37" x14ac:dyDescent="0.25">
      <c r="AA540">
        <f>SUBTOTAL(103,Healthcare!A540)</f>
        <v>1</v>
      </c>
      <c r="AB540">
        <f>IF($AA540=1,Healthcare!Q540,NA())</f>
        <v>23</v>
      </c>
      <c r="AC540">
        <f>IF($AA540=1,Healthcare!C540,NA())</f>
        <v>28.49</v>
      </c>
      <c r="AD540">
        <f>IF($AA540=1,Healthcare!D540,NA())</f>
        <v>4.8899999999999997</v>
      </c>
      <c r="AE540">
        <f>IF($AA540=1,Healthcare!M540,NA())</f>
        <v>18328.240000000002</v>
      </c>
      <c r="AF540">
        <f t="shared" si="48"/>
        <v>23</v>
      </c>
      <c r="AG540">
        <f t="shared" si="49"/>
        <v>28.49</v>
      </c>
      <c r="AH540">
        <f t="shared" si="50"/>
        <v>23</v>
      </c>
      <c r="AI540">
        <f t="shared" si="51"/>
        <v>4.8899999999999997</v>
      </c>
      <c r="AJ540">
        <f t="shared" si="52"/>
        <v>23</v>
      </c>
      <c r="AK540">
        <f t="shared" si="53"/>
        <v>18328.240000000002</v>
      </c>
    </row>
    <row r="541" spans="27:37" x14ac:dyDescent="0.25">
      <c r="AA541">
        <f>SUBTOTAL(103,Healthcare!A541)</f>
        <v>1</v>
      </c>
      <c r="AB541">
        <f>IF($AA541=1,Healthcare!Q541,NA())</f>
        <v>27</v>
      </c>
      <c r="AC541">
        <f>IF($AA541=1,Healthcare!C541,NA())</f>
        <v>28.5</v>
      </c>
      <c r="AD541">
        <f>IF($AA541=1,Healthcare!D541,NA())</f>
        <v>5.55</v>
      </c>
      <c r="AE541">
        <f>IF($AA541=1,Healthcare!M541,NA())</f>
        <v>18310.740000000002</v>
      </c>
      <c r="AF541">
        <f t="shared" si="48"/>
        <v>27</v>
      </c>
      <c r="AG541">
        <f t="shared" si="49"/>
        <v>28.5</v>
      </c>
      <c r="AH541">
        <f t="shared" si="50"/>
        <v>27</v>
      </c>
      <c r="AI541">
        <f t="shared" si="51"/>
        <v>5.55</v>
      </c>
      <c r="AJ541">
        <f t="shared" si="52"/>
        <v>27</v>
      </c>
      <c r="AK541">
        <f t="shared" si="53"/>
        <v>18310.740000000002</v>
      </c>
    </row>
    <row r="542" spans="27:37" x14ac:dyDescent="0.25">
      <c r="AA542">
        <f>SUBTOTAL(103,Healthcare!A542)</f>
        <v>1</v>
      </c>
      <c r="AB542">
        <f>IF($AA542=1,Healthcare!Q542,NA())</f>
        <v>30</v>
      </c>
      <c r="AC542">
        <f>IF($AA542=1,Healthcare!C542,NA())</f>
        <v>24.4</v>
      </c>
      <c r="AD542">
        <f>IF($AA542=1,Healthcare!D542,NA())</f>
        <v>4.5199999999999996</v>
      </c>
      <c r="AE542">
        <f>IF($AA542=1,Healthcare!M542,NA())</f>
        <v>18259.22</v>
      </c>
      <c r="AF542">
        <f t="shared" si="48"/>
        <v>30</v>
      </c>
      <c r="AG542">
        <f t="shared" si="49"/>
        <v>24.4</v>
      </c>
      <c r="AH542">
        <f t="shared" si="50"/>
        <v>30</v>
      </c>
      <c r="AI542">
        <f t="shared" si="51"/>
        <v>4.5199999999999996</v>
      </c>
      <c r="AJ542">
        <f t="shared" si="52"/>
        <v>30</v>
      </c>
      <c r="AK542">
        <f t="shared" si="53"/>
        <v>18259.22</v>
      </c>
    </row>
    <row r="543" spans="27:37" x14ac:dyDescent="0.25">
      <c r="AA543">
        <f>SUBTOTAL(103,Healthcare!A543)</f>
        <v>1</v>
      </c>
      <c r="AB543">
        <f>IF($AA543=1,Healthcare!Q543,NA())</f>
        <v>27</v>
      </c>
      <c r="AC543">
        <f>IF($AA543=1,Healthcare!C543,NA())</f>
        <v>29.15</v>
      </c>
      <c r="AD543">
        <f>IF($AA543=1,Healthcare!D543,NA())</f>
        <v>4.45</v>
      </c>
      <c r="AE543">
        <f>IF($AA543=1,Healthcare!M543,NA())</f>
        <v>18246.5</v>
      </c>
      <c r="AF543">
        <f t="shared" si="48"/>
        <v>27</v>
      </c>
      <c r="AG543">
        <f t="shared" si="49"/>
        <v>29.15</v>
      </c>
      <c r="AH543">
        <f t="shared" si="50"/>
        <v>27</v>
      </c>
      <c r="AI543">
        <f t="shared" si="51"/>
        <v>4.45</v>
      </c>
      <c r="AJ543">
        <f t="shared" si="52"/>
        <v>27</v>
      </c>
      <c r="AK543">
        <f t="shared" si="53"/>
        <v>18246.5</v>
      </c>
    </row>
    <row r="544" spans="27:37" x14ac:dyDescent="0.25">
      <c r="AA544">
        <f>SUBTOTAL(103,Healthcare!A544)</f>
        <v>1</v>
      </c>
      <c r="AB544">
        <f>IF($AA544=1,Healthcare!Q544,NA())</f>
        <v>18</v>
      </c>
      <c r="AC544">
        <f>IF($AA544=1,Healthcare!C544,NA())</f>
        <v>27.28</v>
      </c>
      <c r="AD544">
        <f>IF($AA544=1,Healthcare!D544,NA())</f>
        <v>4.72</v>
      </c>
      <c r="AE544">
        <f>IF($AA544=1,Healthcare!M544,NA())</f>
        <v>18223.45</v>
      </c>
      <c r="AF544">
        <f t="shared" si="48"/>
        <v>18</v>
      </c>
      <c r="AG544">
        <f t="shared" si="49"/>
        <v>27.28</v>
      </c>
      <c r="AH544">
        <f t="shared" si="50"/>
        <v>18</v>
      </c>
      <c r="AI544">
        <f t="shared" si="51"/>
        <v>4.72</v>
      </c>
      <c r="AJ544">
        <f t="shared" si="52"/>
        <v>18</v>
      </c>
      <c r="AK544">
        <f t="shared" si="53"/>
        <v>18223.45</v>
      </c>
    </row>
    <row r="545" spans="27:37" x14ac:dyDescent="0.25">
      <c r="AA545">
        <f>SUBTOTAL(103,Healthcare!A545)</f>
        <v>1</v>
      </c>
      <c r="AB545">
        <f>IF($AA545=1,Healthcare!Q545,NA())</f>
        <v>25</v>
      </c>
      <c r="AC545">
        <f>IF($AA545=1,Healthcare!C545,NA())</f>
        <v>32.229999999999997</v>
      </c>
      <c r="AD545">
        <f>IF($AA545=1,Healthcare!D545,NA())</f>
        <v>4.6500000000000004</v>
      </c>
      <c r="AE545">
        <f>IF($AA545=1,Healthcare!M545,NA())</f>
        <v>18218.16</v>
      </c>
      <c r="AF545">
        <f t="shared" si="48"/>
        <v>25</v>
      </c>
      <c r="AG545">
        <f t="shared" si="49"/>
        <v>32.229999999999997</v>
      </c>
      <c r="AH545">
        <f t="shared" si="50"/>
        <v>25</v>
      </c>
      <c r="AI545">
        <f t="shared" si="51"/>
        <v>4.6500000000000004</v>
      </c>
      <c r="AJ545">
        <f t="shared" si="52"/>
        <v>25</v>
      </c>
      <c r="AK545">
        <f t="shared" si="53"/>
        <v>18218.16</v>
      </c>
    </row>
    <row r="546" spans="27:37" x14ac:dyDescent="0.25">
      <c r="AA546">
        <f>SUBTOTAL(103,Healthcare!A546)</f>
        <v>1</v>
      </c>
      <c r="AB546">
        <f>IF($AA546=1,Healthcare!Q546,NA())</f>
        <v>59</v>
      </c>
      <c r="AC546">
        <f>IF($AA546=1,Healthcare!C546,NA())</f>
        <v>44.2</v>
      </c>
      <c r="AD546">
        <f>IF($AA546=1,Healthcare!D546,NA())</f>
        <v>11.34</v>
      </c>
      <c r="AE546">
        <f>IF($AA546=1,Healthcare!M546,NA())</f>
        <v>18208.34</v>
      </c>
      <c r="AF546">
        <f t="shared" si="48"/>
        <v>59</v>
      </c>
      <c r="AG546">
        <f t="shared" si="49"/>
        <v>44.2</v>
      </c>
      <c r="AH546">
        <f t="shared" si="50"/>
        <v>59</v>
      </c>
      <c r="AI546">
        <f t="shared" si="51"/>
        <v>11.34</v>
      </c>
      <c r="AJ546">
        <f t="shared" si="52"/>
        <v>59</v>
      </c>
      <c r="AK546">
        <f t="shared" si="53"/>
        <v>18208.34</v>
      </c>
    </row>
    <row r="547" spans="27:37" x14ac:dyDescent="0.25">
      <c r="AA547">
        <f>SUBTOTAL(103,Healthcare!A547)</f>
        <v>1</v>
      </c>
      <c r="AB547">
        <f>IF($AA547=1,Healthcare!Q547,NA())</f>
        <v>29</v>
      </c>
      <c r="AC547">
        <f>IF($AA547=1,Healthcare!C547,NA())</f>
        <v>29.734999999999999</v>
      </c>
      <c r="AD547">
        <f>IF($AA547=1,Healthcare!D547,NA())</f>
        <v>4.53</v>
      </c>
      <c r="AE547">
        <f>IF($AA547=1,Healthcare!M547,NA())</f>
        <v>18157.88</v>
      </c>
      <c r="AF547">
        <f t="shared" si="48"/>
        <v>29</v>
      </c>
      <c r="AG547">
        <f t="shared" si="49"/>
        <v>29.734999999999999</v>
      </c>
      <c r="AH547">
        <f t="shared" si="50"/>
        <v>29</v>
      </c>
      <c r="AI547">
        <f t="shared" si="51"/>
        <v>4.53</v>
      </c>
      <c r="AJ547">
        <f t="shared" si="52"/>
        <v>29</v>
      </c>
      <c r="AK547">
        <f t="shared" si="53"/>
        <v>18157.88</v>
      </c>
    </row>
    <row r="548" spans="27:37" x14ac:dyDescent="0.25">
      <c r="AA548">
        <f>SUBTOTAL(103,Healthcare!A548)</f>
        <v>1</v>
      </c>
      <c r="AB548">
        <f>IF($AA548=1,Healthcare!Q548,NA())</f>
        <v>23</v>
      </c>
      <c r="AC548">
        <f>IF($AA548=1,Healthcare!C548,NA())</f>
        <v>28.31</v>
      </c>
      <c r="AD548">
        <f>IF($AA548=1,Healthcare!D548,NA())</f>
        <v>6.35</v>
      </c>
      <c r="AE548">
        <f>IF($AA548=1,Healthcare!M548,NA())</f>
        <v>18033.97</v>
      </c>
      <c r="AF548">
        <f t="shared" si="48"/>
        <v>23</v>
      </c>
      <c r="AG548">
        <f t="shared" si="49"/>
        <v>28.31</v>
      </c>
      <c r="AH548">
        <f t="shared" si="50"/>
        <v>23</v>
      </c>
      <c r="AI548">
        <f t="shared" si="51"/>
        <v>6.35</v>
      </c>
      <c r="AJ548">
        <f t="shared" si="52"/>
        <v>23</v>
      </c>
      <c r="AK548">
        <f t="shared" si="53"/>
        <v>18033.97</v>
      </c>
    </row>
    <row r="549" spans="27:37" x14ac:dyDescent="0.25">
      <c r="AA549">
        <f>SUBTOTAL(103,Healthcare!A549)</f>
        <v>1</v>
      </c>
      <c r="AB549">
        <f>IF($AA549=1,Healthcare!Q549,NA())</f>
        <v>57</v>
      </c>
      <c r="AC549">
        <f>IF($AA549=1,Healthcare!C549,NA())</f>
        <v>46.62</v>
      </c>
      <c r="AD549">
        <f>IF($AA549=1,Healthcare!D549,NA())</f>
        <v>8.51</v>
      </c>
      <c r="AE549">
        <f>IF($AA549=1,Healthcare!M549,NA())</f>
        <v>18031.189999999999</v>
      </c>
      <c r="AF549">
        <f t="shared" si="48"/>
        <v>57</v>
      </c>
      <c r="AG549">
        <f t="shared" si="49"/>
        <v>46.62</v>
      </c>
      <c r="AH549">
        <f t="shared" si="50"/>
        <v>57</v>
      </c>
      <c r="AI549">
        <f t="shared" si="51"/>
        <v>8.51</v>
      </c>
      <c r="AJ549">
        <f t="shared" si="52"/>
        <v>57</v>
      </c>
      <c r="AK549">
        <f t="shared" si="53"/>
        <v>18031.189999999999</v>
      </c>
    </row>
    <row r="550" spans="27:37" x14ac:dyDescent="0.25">
      <c r="AA550">
        <f>SUBTOTAL(103,Healthcare!A550)</f>
        <v>1</v>
      </c>
      <c r="AB550">
        <f>IF($AA550=1,Healthcare!Q550,NA())</f>
        <v>47</v>
      </c>
      <c r="AC550">
        <f>IF($AA550=1,Healthcare!C550,NA())</f>
        <v>51.75</v>
      </c>
      <c r="AD550">
        <f>IF($AA550=1,Healthcare!D550,NA())</f>
        <v>8.59</v>
      </c>
      <c r="AE550">
        <f>IF($AA550=1,Healthcare!M550,NA())</f>
        <v>18031.16</v>
      </c>
      <c r="AF550">
        <f t="shared" si="48"/>
        <v>47</v>
      </c>
      <c r="AG550">
        <f t="shared" si="49"/>
        <v>51.75</v>
      </c>
      <c r="AH550">
        <f t="shared" si="50"/>
        <v>47</v>
      </c>
      <c r="AI550">
        <f t="shared" si="51"/>
        <v>8.59</v>
      </c>
      <c r="AJ550">
        <f t="shared" si="52"/>
        <v>47</v>
      </c>
      <c r="AK550">
        <f t="shared" si="53"/>
        <v>18031.16</v>
      </c>
    </row>
    <row r="551" spans="27:37" x14ac:dyDescent="0.25">
      <c r="AA551">
        <f>SUBTOTAL(103,Healthcare!A551)</f>
        <v>1</v>
      </c>
      <c r="AB551">
        <f>IF($AA551=1,Healthcare!Q551,NA())</f>
        <v>21</v>
      </c>
      <c r="AC551">
        <f>IF($AA551=1,Healthcare!C551,NA())</f>
        <v>25.7</v>
      </c>
      <c r="AD551">
        <f>IF($AA551=1,Healthcare!D551,NA())</f>
        <v>4.13</v>
      </c>
      <c r="AE551">
        <f>IF($AA551=1,Healthcare!M551,NA())</f>
        <v>17942.11</v>
      </c>
      <c r="AF551">
        <f t="shared" si="48"/>
        <v>21</v>
      </c>
      <c r="AG551">
        <f t="shared" si="49"/>
        <v>25.7</v>
      </c>
      <c r="AH551">
        <f t="shared" si="50"/>
        <v>21</v>
      </c>
      <c r="AI551">
        <f t="shared" si="51"/>
        <v>4.13</v>
      </c>
      <c r="AJ551">
        <f t="shared" si="52"/>
        <v>21</v>
      </c>
      <c r="AK551">
        <f t="shared" si="53"/>
        <v>17942.11</v>
      </c>
    </row>
    <row r="552" spans="27:37" x14ac:dyDescent="0.25">
      <c r="AA552">
        <f>SUBTOTAL(103,Healthcare!A552)</f>
        <v>1</v>
      </c>
      <c r="AB552">
        <f>IF($AA552=1,Healthcare!Q552,NA())</f>
        <v>45</v>
      </c>
      <c r="AC552">
        <f>IF($AA552=1,Healthcare!C552,NA())</f>
        <v>31.79</v>
      </c>
      <c r="AD552">
        <f>IF($AA552=1,Healthcare!D552,NA())</f>
        <v>4.55</v>
      </c>
      <c r="AE552">
        <f>IF($AA552=1,Healthcare!M552,NA())</f>
        <v>17929.3</v>
      </c>
      <c r="AF552">
        <f t="shared" si="48"/>
        <v>45</v>
      </c>
      <c r="AG552">
        <f t="shared" si="49"/>
        <v>31.79</v>
      </c>
      <c r="AH552">
        <f t="shared" si="50"/>
        <v>45</v>
      </c>
      <c r="AI552">
        <f t="shared" si="51"/>
        <v>4.55</v>
      </c>
      <c r="AJ552">
        <f t="shared" si="52"/>
        <v>45</v>
      </c>
      <c r="AK552">
        <f t="shared" si="53"/>
        <v>17929.3</v>
      </c>
    </row>
    <row r="553" spans="27:37" x14ac:dyDescent="0.25">
      <c r="AA553">
        <f>SUBTOTAL(103,Healthcare!A553)</f>
        <v>1</v>
      </c>
      <c r="AB553">
        <f>IF($AA553=1,Healthcare!Q553,NA())</f>
        <v>33</v>
      </c>
      <c r="AC553">
        <f>IF($AA553=1,Healthcare!C553,NA())</f>
        <v>24.795000000000002</v>
      </c>
      <c r="AD553">
        <f>IF($AA553=1,Healthcare!D553,NA())</f>
        <v>4.5199999999999996</v>
      </c>
      <c r="AE553">
        <f>IF($AA553=1,Healthcare!M553,NA())</f>
        <v>17904.53</v>
      </c>
      <c r="AF553">
        <f t="shared" si="48"/>
        <v>33</v>
      </c>
      <c r="AG553">
        <f t="shared" si="49"/>
        <v>24.795000000000002</v>
      </c>
      <c r="AH553">
        <f t="shared" si="50"/>
        <v>33</v>
      </c>
      <c r="AI553">
        <f t="shared" si="51"/>
        <v>4.5199999999999996</v>
      </c>
      <c r="AJ553">
        <f t="shared" si="52"/>
        <v>33</v>
      </c>
      <c r="AK553">
        <f t="shared" si="53"/>
        <v>17904.53</v>
      </c>
    </row>
    <row r="554" spans="27:37" x14ac:dyDescent="0.25">
      <c r="AA554">
        <f>SUBTOTAL(103,Healthcare!A554)</f>
        <v>1</v>
      </c>
      <c r="AB554">
        <f>IF($AA554=1,Healthcare!Q554,NA())</f>
        <v>43</v>
      </c>
      <c r="AC554">
        <f>IF($AA554=1,Healthcare!C554,NA())</f>
        <v>53.98</v>
      </c>
      <c r="AD554">
        <f>IF($AA554=1,Healthcare!D554,NA())</f>
        <v>5.07</v>
      </c>
      <c r="AE554">
        <f>IF($AA554=1,Healthcare!M554,NA())</f>
        <v>17882.669999999998</v>
      </c>
      <c r="AF554">
        <f t="shared" si="48"/>
        <v>43</v>
      </c>
      <c r="AG554">
        <f t="shared" si="49"/>
        <v>53.98</v>
      </c>
      <c r="AH554">
        <f t="shared" si="50"/>
        <v>43</v>
      </c>
      <c r="AI554">
        <f t="shared" si="51"/>
        <v>5.07</v>
      </c>
      <c r="AJ554">
        <f t="shared" si="52"/>
        <v>43</v>
      </c>
      <c r="AK554">
        <f t="shared" si="53"/>
        <v>17882.669999999998</v>
      </c>
    </row>
    <row r="555" spans="27:37" x14ac:dyDescent="0.25">
      <c r="AA555">
        <f>SUBTOTAL(103,Healthcare!A555)</f>
        <v>1</v>
      </c>
      <c r="AB555">
        <f>IF($AA555=1,Healthcare!Q555,NA())</f>
        <v>25</v>
      </c>
      <c r="AC555">
        <f>IF($AA555=1,Healthcare!C555,NA())</f>
        <v>41.325000000000003</v>
      </c>
      <c r="AD555">
        <f>IF($AA555=1,Healthcare!D555,NA())</f>
        <v>4.04</v>
      </c>
      <c r="AE555">
        <f>IF($AA555=1,Healthcare!M555,NA())</f>
        <v>17878.900000000001</v>
      </c>
      <c r="AF555">
        <f t="shared" si="48"/>
        <v>25</v>
      </c>
      <c r="AG555">
        <f t="shared" si="49"/>
        <v>41.325000000000003</v>
      </c>
      <c r="AH555">
        <f t="shared" si="50"/>
        <v>25</v>
      </c>
      <c r="AI555">
        <f t="shared" si="51"/>
        <v>4.04</v>
      </c>
      <c r="AJ555">
        <f t="shared" si="52"/>
        <v>25</v>
      </c>
      <c r="AK555">
        <f t="shared" si="53"/>
        <v>17878.900000000001</v>
      </c>
    </row>
    <row r="556" spans="27:37" x14ac:dyDescent="0.25">
      <c r="AA556">
        <f>SUBTOTAL(103,Healthcare!A556)</f>
        <v>1</v>
      </c>
      <c r="AB556">
        <f>IF($AA556=1,Healthcare!Q556,NA())</f>
        <v>46</v>
      </c>
      <c r="AC556">
        <f>IF($AA556=1,Healthcare!C556,NA())</f>
        <v>51.65</v>
      </c>
      <c r="AD556">
        <f>IF($AA556=1,Healthcare!D556,NA())</f>
        <v>5.3</v>
      </c>
      <c r="AE556">
        <f>IF($AA556=1,Healthcare!M556,NA())</f>
        <v>17862.919999999998</v>
      </c>
      <c r="AF556">
        <f t="shared" si="48"/>
        <v>46</v>
      </c>
      <c r="AG556">
        <f t="shared" si="49"/>
        <v>51.65</v>
      </c>
      <c r="AH556">
        <f t="shared" si="50"/>
        <v>46</v>
      </c>
      <c r="AI556">
        <f t="shared" si="51"/>
        <v>5.3</v>
      </c>
      <c r="AJ556">
        <f t="shared" si="52"/>
        <v>46</v>
      </c>
      <c r="AK556">
        <f t="shared" si="53"/>
        <v>17862.919999999998</v>
      </c>
    </row>
    <row r="557" spans="27:37" x14ac:dyDescent="0.25">
      <c r="AA557">
        <f>SUBTOTAL(103,Healthcare!A557)</f>
        <v>1</v>
      </c>
      <c r="AB557">
        <f>IF($AA557=1,Healthcare!Q557,NA())</f>
        <v>59</v>
      </c>
      <c r="AC557">
        <f>IF($AA557=1,Healthcare!C557,NA())</f>
        <v>44.52</v>
      </c>
      <c r="AD557">
        <f>IF($AA557=1,Healthcare!D557,NA())</f>
        <v>8.64</v>
      </c>
      <c r="AE557">
        <f>IF($AA557=1,Healthcare!M557,NA())</f>
        <v>17832.599999999999</v>
      </c>
      <c r="AF557">
        <f t="shared" si="48"/>
        <v>59</v>
      </c>
      <c r="AG557">
        <f t="shared" si="49"/>
        <v>44.52</v>
      </c>
      <c r="AH557">
        <f t="shared" si="50"/>
        <v>59</v>
      </c>
      <c r="AI557">
        <f t="shared" si="51"/>
        <v>8.64</v>
      </c>
      <c r="AJ557">
        <f t="shared" si="52"/>
        <v>59</v>
      </c>
      <c r="AK557">
        <f t="shared" si="53"/>
        <v>17832.599999999999</v>
      </c>
    </row>
    <row r="558" spans="27:37" x14ac:dyDescent="0.25">
      <c r="AA558">
        <f>SUBTOTAL(103,Healthcare!A558)</f>
        <v>1</v>
      </c>
      <c r="AB558">
        <f>IF($AA558=1,Healthcare!Q558,NA())</f>
        <v>43</v>
      </c>
      <c r="AC558">
        <f>IF($AA558=1,Healthcare!C558,NA())</f>
        <v>53.29</v>
      </c>
      <c r="AD558">
        <f>IF($AA558=1,Healthcare!D558,NA())</f>
        <v>4.03</v>
      </c>
      <c r="AE558">
        <f>IF($AA558=1,Healthcare!M558,NA())</f>
        <v>17779.939999999999</v>
      </c>
      <c r="AF558">
        <f t="shared" si="48"/>
        <v>43</v>
      </c>
      <c r="AG558">
        <f t="shared" si="49"/>
        <v>53.29</v>
      </c>
      <c r="AH558">
        <f t="shared" si="50"/>
        <v>43</v>
      </c>
      <c r="AI558">
        <f t="shared" si="51"/>
        <v>4.03</v>
      </c>
      <c r="AJ558">
        <f t="shared" si="52"/>
        <v>43</v>
      </c>
      <c r="AK558">
        <f t="shared" si="53"/>
        <v>17779.939999999999</v>
      </c>
    </row>
    <row r="559" spans="27:37" x14ac:dyDescent="0.25">
      <c r="AA559">
        <f>SUBTOTAL(103,Healthcare!A559)</f>
        <v>1</v>
      </c>
      <c r="AB559">
        <f>IF($AA559=1,Healthcare!Q559,NA())</f>
        <v>56</v>
      </c>
      <c r="AC559">
        <f>IF($AA559=1,Healthcare!C559,NA())</f>
        <v>46.63</v>
      </c>
      <c r="AD559">
        <f>IF($AA559=1,Healthcare!D559,NA())</f>
        <v>4.26</v>
      </c>
      <c r="AE559">
        <f>IF($AA559=1,Healthcare!M559,NA())</f>
        <v>17777.73</v>
      </c>
      <c r="AF559">
        <f t="shared" si="48"/>
        <v>56</v>
      </c>
      <c r="AG559">
        <f t="shared" si="49"/>
        <v>46.63</v>
      </c>
      <c r="AH559">
        <f t="shared" si="50"/>
        <v>56</v>
      </c>
      <c r="AI559">
        <f t="shared" si="51"/>
        <v>4.26</v>
      </c>
      <c r="AJ559">
        <f t="shared" si="52"/>
        <v>56</v>
      </c>
      <c r="AK559">
        <f t="shared" si="53"/>
        <v>17777.73</v>
      </c>
    </row>
    <row r="560" spans="27:37" x14ac:dyDescent="0.25">
      <c r="AA560">
        <f>SUBTOTAL(103,Healthcare!A560)</f>
        <v>1</v>
      </c>
      <c r="AB560">
        <f>IF($AA560=1,Healthcare!Q560,NA())</f>
        <v>19</v>
      </c>
      <c r="AC560">
        <f>IF($AA560=1,Healthcare!C560,NA())</f>
        <v>28.88</v>
      </c>
      <c r="AD560">
        <f>IF($AA560=1,Healthcare!D560,NA())</f>
        <v>5.35</v>
      </c>
      <c r="AE560">
        <f>IF($AA560=1,Healthcare!M560,NA())</f>
        <v>17748.509999999998</v>
      </c>
      <c r="AF560">
        <f t="shared" si="48"/>
        <v>19</v>
      </c>
      <c r="AG560">
        <f t="shared" si="49"/>
        <v>28.88</v>
      </c>
      <c r="AH560">
        <f t="shared" si="50"/>
        <v>19</v>
      </c>
      <c r="AI560">
        <f t="shared" si="51"/>
        <v>5.35</v>
      </c>
      <c r="AJ560">
        <f t="shared" si="52"/>
        <v>19</v>
      </c>
      <c r="AK560">
        <f t="shared" si="53"/>
        <v>17748.509999999998</v>
      </c>
    </row>
    <row r="561" spans="27:37" x14ac:dyDescent="0.25">
      <c r="AA561">
        <f>SUBTOTAL(103,Healthcare!A561)</f>
        <v>1</v>
      </c>
      <c r="AB561">
        <f>IF($AA561=1,Healthcare!Q561,NA())</f>
        <v>28</v>
      </c>
      <c r="AC561">
        <f>IF($AA561=1,Healthcare!C561,NA())</f>
        <v>23.98</v>
      </c>
      <c r="AD561">
        <f>IF($AA561=1,Healthcare!D561,NA())</f>
        <v>4.9000000000000004</v>
      </c>
      <c r="AE561">
        <f>IF($AA561=1,Healthcare!M561,NA())</f>
        <v>17663.14</v>
      </c>
      <c r="AF561">
        <f t="shared" si="48"/>
        <v>28</v>
      </c>
      <c r="AG561">
        <f t="shared" si="49"/>
        <v>23.98</v>
      </c>
      <c r="AH561">
        <f t="shared" si="50"/>
        <v>28</v>
      </c>
      <c r="AI561">
        <f t="shared" si="51"/>
        <v>4.9000000000000004</v>
      </c>
      <c r="AJ561">
        <f t="shared" si="52"/>
        <v>28</v>
      </c>
      <c r="AK561">
        <f t="shared" si="53"/>
        <v>17663.14</v>
      </c>
    </row>
    <row r="562" spans="27:37" x14ac:dyDescent="0.25">
      <c r="AA562">
        <f>SUBTOTAL(103,Healthcare!A562)</f>
        <v>1</v>
      </c>
      <c r="AB562">
        <f>IF($AA562=1,Healthcare!Q562,NA())</f>
        <v>32</v>
      </c>
      <c r="AC562">
        <f>IF($AA562=1,Healthcare!C562,NA())</f>
        <v>23.65</v>
      </c>
      <c r="AD562">
        <f>IF($AA562=1,Healthcare!D562,NA())</f>
        <v>4.5</v>
      </c>
      <c r="AE562">
        <f>IF($AA562=1,Healthcare!M562,NA())</f>
        <v>17626.240000000002</v>
      </c>
      <c r="AF562">
        <f t="shared" si="48"/>
        <v>32</v>
      </c>
      <c r="AG562">
        <f t="shared" si="49"/>
        <v>23.65</v>
      </c>
      <c r="AH562">
        <f t="shared" si="50"/>
        <v>32</v>
      </c>
      <c r="AI562">
        <f t="shared" si="51"/>
        <v>4.5</v>
      </c>
      <c r="AJ562">
        <f t="shared" si="52"/>
        <v>32</v>
      </c>
      <c r="AK562">
        <f t="shared" si="53"/>
        <v>17626.240000000002</v>
      </c>
    </row>
    <row r="563" spans="27:37" x14ac:dyDescent="0.25">
      <c r="AA563">
        <f>SUBTOTAL(103,Healthcare!A563)</f>
        <v>1</v>
      </c>
      <c r="AB563">
        <f>IF($AA563=1,Healthcare!Q563,NA())</f>
        <v>52</v>
      </c>
      <c r="AC563">
        <f>IF($AA563=1,Healthcare!C563,NA())</f>
        <v>49.09</v>
      </c>
      <c r="AD563">
        <f>IF($AA563=1,Healthcare!D563,NA())</f>
        <v>8.3800000000000008</v>
      </c>
      <c r="AE563">
        <f>IF($AA563=1,Healthcare!M563,NA())</f>
        <v>17584.72</v>
      </c>
      <c r="AF563">
        <f t="shared" si="48"/>
        <v>52</v>
      </c>
      <c r="AG563">
        <f t="shared" si="49"/>
        <v>49.09</v>
      </c>
      <c r="AH563">
        <f t="shared" si="50"/>
        <v>52</v>
      </c>
      <c r="AI563">
        <f t="shared" si="51"/>
        <v>8.3800000000000008</v>
      </c>
      <c r="AJ563">
        <f t="shared" si="52"/>
        <v>52</v>
      </c>
      <c r="AK563">
        <f t="shared" si="53"/>
        <v>17584.72</v>
      </c>
    </row>
    <row r="564" spans="27:37" x14ac:dyDescent="0.25">
      <c r="AA564">
        <f>SUBTOTAL(103,Healthcare!A564)</f>
        <v>1</v>
      </c>
      <c r="AB564">
        <f>IF($AA564=1,Healthcare!Q564,NA())</f>
        <v>20</v>
      </c>
      <c r="AC564">
        <f>IF($AA564=1,Healthcare!C564,NA())</f>
        <v>28.024999999999999</v>
      </c>
      <c r="AD564">
        <f>IF($AA564=1,Healthcare!D564,NA())</f>
        <v>7.03</v>
      </c>
      <c r="AE564">
        <f>IF($AA564=1,Healthcare!M564,NA())</f>
        <v>17560.38</v>
      </c>
      <c r="AF564">
        <f t="shared" si="48"/>
        <v>20</v>
      </c>
      <c r="AG564">
        <f t="shared" si="49"/>
        <v>28.024999999999999</v>
      </c>
      <c r="AH564">
        <f t="shared" si="50"/>
        <v>20</v>
      </c>
      <c r="AI564">
        <f t="shared" si="51"/>
        <v>7.03</v>
      </c>
      <c r="AJ564">
        <f t="shared" si="52"/>
        <v>20</v>
      </c>
      <c r="AK564">
        <f t="shared" si="53"/>
        <v>17560.38</v>
      </c>
    </row>
    <row r="565" spans="27:37" x14ac:dyDescent="0.25">
      <c r="AA565">
        <f>SUBTOTAL(103,Healthcare!A565)</f>
        <v>1</v>
      </c>
      <c r="AB565">
        <f>IF($AA565=1,Healthcare!Q565,NA())</f>
        <v>59</v>
      </c>
      <c r="AC565">
        <f>IF($AA565=1,Healthcare!C565,NA())</f>
        <v>43.32</v>
      </c>
      <c r="AD565">
        <f>IF($AA565=1,Healthcare!D565,NA())</f>
        <v>8.75</v>
      </c>
      <c r="AE565">
        <f>IF($AA565=1,Healthcare!M565,NA())</f>
        <v>17556.88</v>
      </c>
      <c r="AF565">
        <f t="shared" si="48"/>
        <v>59</v>
      </c>
      <c r="AG565">
        <f t="shared" si="49"/>
        <v>43.32</v>
      </c>
      <c r="AH565">
        <f t="shared" si="50"/>
        <v>59</v>
      </c>
      <c r="AI565">
        <f t="shared" si="51"/>
        <v>8.75</v>
      </c>
      <c r="AJ565">
        <f t="shared" si="52"/>
        <v>59</v>
      </c>
      <c r="AK565">
        <f t="shared" si="53"/>
        <v>17556.88</v>
      </c>
    </row>
    <row r="566" spans="27:37" x14ac:dyDescent="0.25">
      <c r="AA566">
        <f>SUBTOTAL(103,Healthcare!A566)</f>
        <v>1</v>
      </c>
      <c r="AB566">
        <f>IF($AA566=1,Healthcare!Q566,NA())</f>
        <v>54</v>
      </c>
      <c r="AC566">
        <f>IF($AA566=1,Healthcare!C566,NA())</f>
        <v>45.92</v>
      </c>
      <c r="AD566">
        <f>IF($AA566=1,Healthcare!D566,NA())</f>
        <v>9.51</v>
      </c>
      <c r="AE566">
        <f>IF($AA566=1,Healthcare!M566,NA())</f>
        <v>17507.47</v>
      </c>
      <c r="AF566">
        <f t="shared" si="48"/>
        <v>54</v>
      </c>
      <c r="AG566">
        <f t="shared" si="49"/>
        <v>45.92</v>
      </c>
      <c r="AH566">
        <f t="shared" si="50"/>
        <v>54</v>
      </c>
      <c r="AI566">
        <f t="shared" si="51"/>
        <v>9.51</v>
      </c>
      <c r="AJ566">
        <f t="shared" si="52"/>
        <v>54</v>
      </c>
      <c r="AK566">
        <f t="shared" si="53"/>
        <v>17507.47</v>
      </c>
    </row>
    <row r="567" spans="27:37" x14ac:dyDescent="0.25">
      <c r="AA567">
        <f>SUBTOTAL(103,Healthcare!A567)</f>
        <v>1</v>
      </c>
      <c r="AB567">
        <f>IF($AA567=1,Healthcare!Q567,NA())</f>
        <v>57</v>
      </c>
      <c r="AC567">
        <f>IF($AA567=1,Healthcare!C567,NA())</f>
        <v>44.03</v>
      </c>
      <c r="AD567">
        <f>IF($AA567=1,Healthcare!D567,NA())</f>
        <v>9.36</v>
      </c>
      <c r="AE567">
        <f>IF($AA567=1,Healthcare!M567,NA())</f>
        <v>17505.650000000001</v>
      </c>
      <c r="AF567">
        <f t="shared" si="48"/>
        <v>57</v>
      </c>
      <c r="AG567">
        <f t="shared" si="49"/>
        <v>44.03</v>
      </c>
      <c r="AH567">
        <f t="shared" si="50"/>
        <v>57</v>
      </c>
      <c r="AI567">
        <f t="shared" si="51"/>
        <v>9.36</v>
      </c>
      <c r="AJ567">
        <f t="shared" si="52"/>
        <v>57</v>
      </c>
      <c r="AK567">
        <f t="shared" si="53"/>
        <v>17505.650000000001</v>
      </c>
    </row>
    <row r="568" spans="27:37" x14ac:dyDescent="0.25">
      <c r="AA568">
        <f>SUBTOTAL(103,Healthcare!A568)</f>
        <v>1</v>
      </c>
      <c r="AB568">
        <f>IF($AA568=1,Healthcare!Q568,NA())</f>
        <v>32</v>
      </c>
      <c r="AC568">
        <f>IF($AA568=1,Healthcare!C568,NA())</f>
        <v>24.6</v>
      </c>
      <c r="AD568">
        <f>IF($AA568=1,Healthcare!D568,NA())</f>
        <v>4.8099999999999996</v>
      </c>
      <c r="AE568">
        <f>IF($AA568=1,Healthcare!M568,NA())</f>
        <v>17496.310000000001</v>
      </c>
      <c r="AF568">
        <f t="shared" si="48"/>
        <v>32</v>
      </c>
      <c r="AG568">
        <f t="shared" si="49"/>
        <v>24.6</v>
      </c>
      <c r="AH568">
        <f t="shared" si="50"/>
        <v>32</v>
      </c>
      <c r="AI568">
        <f t="shared" si="51"/>
        <v>4.8099999999999996</v>
      </c>
      <c r="AJ568">
        <f t="shared" si="52"/>
        <v>32</v>
      </c>
      <c r="AK568">
        <f t="shared" si="53"/>
        <v>17496.310000000001</v>
      </c>
    </row>
    <row r="569" spans="27:37" x14ac:dyDescent="0.25">
      <c r="AA569">
        <f>SUBTOTAL(103,Healthcare!A569)</f>
        <v>1</v>
      </c>
      <c r="AB569">
        <f>IF($AA569=1,Healthcare!Q569,NA())</f>
        <v>52</v>
      </c>
      <c r="AC569">
        <f>IF($AA569=1,Healthcare!C569,NA())</f>
        <v>49.15</v>
      </c>
      <c r="AD569">
        <f>IF($AA569=1,Healthcare!D569,NA())</f>
        <v>8.08</v>
      </c>
      <c r="AE569">
        <f>IF($AA569=1,Healthcare!M569,NA())</f>
        <v>17479.53</v>
      </c>
      <c r="AF569">
        <f t="shared" si="48"/>
        <v>52</v>
      </c>
      <c r="AG569">
        <f t="shared" si="49"/>
        <v>49.15</v>
      </c>
      <c r="AH569">
        <f t="shared" si="50"/>
        <v>52</v>
      </c>
      <c r="AI569">
        <f t="shared" si="51"/>
        <v>8.08</v>
      </c>
      <c r="AJ569">
        <f t="shared" si="52"/>
        <v>52</v>
      </c>
      <c r="AK569">
        <f t="shared" si="53"/>
        <v>17479.53</v>
      </c>
    </row>
    <row r="570" spans="27:37" x14ac:dyDescent="0.25">
      <c r="AA570">
        <f>SUBTOTAL(103,Healthcare!A570)</f>
        <v>1</v>
      </c>
      <c r="AB570">
        <f>IF($AA570=1,Healthcare!Q570,NA())</f>
        <v>19</v>
      </c>
      <c r="AC570">
        <f>IF($AA570=1,Healthcare!C570,NA())</f>
        <v>28.31</v>
      </c>
      <c r="AD570">
        <f>IF($AA570=1,Healthcare!D570,NA())</f>
        <v>6.29</v>
      </c>
      <c r="AE570">
        <f>IF($AA570=1,Healthcare!M570,NA())</f>
        <v>17468.98</v>
      </c>
      <c r="AF570">
        <f t="shared" si="48"/>
        <v>19</v>
      </c>
      <c r="AG570">
        <f t="shared" si="49"/>
        <v>28.31</v>
      </c>
      <c r="AH570">
        <f t="shared" si="50"/>
        <v>19</v>
      </c>
      <c r="AI570">
        <f t="shared" si="51"/>
        <v>6.29</v>
      </c>
      <c r="AJ570">
        <f t="shared" si="52"/>
        <v>19</v>
      </c>
      <c r="AK570">
        <f t="shared" si="53"/>
        <v>17468.98</v>
      </c>
    </row>
    <row r="571" spans="27:37" x14ac:dyDescent="0.25">
      <c r="AA571">
        <f>SUBTOTAL(103,Healthcare!A571)</f>
        <v>1</v>
      </c>
      <c r="AB571">
        <f>IF($AA571=1,Healthcare!Q571,NA())</f>
        <v>30</v>
      </c>
      <c r="AC571">
        <f>IF($AA571=1,Healthcare!C571,NA())</f>
        <v>22.99</v>
      </c>
      <c r="AD571">
        <f>IF($AA571=1,Healthcare!D571,NA())</f>
        <v>6.29</v>
      </c>
      <c r="AE571">
        <f>IF($AA571=1,Healthcare!M571,NA())</f>
        <v>17361.77</v>
      </c>
      <c r="AF571">
        <f t="shared" si="48"/>
        <v>30</v>
      </c>
      <c r="AG571">
        <f t="shared" si="49"/>
        <v>22.99</v>
      </c>
      <c r="AH571">
        <f t="shared" si="50"/>
        <v>30</v>
      </c>
      <c r="AI571">
        <f t="shared" si="51"/>
        <v>6.29</v>
      </c>
      <c r="AJ571">
        <f t="shared" si="52"/>
        <v>30</v>
      </c>
      <c r="AK571">
        <f t="shared" si="53"/>
        <v>17361.77</v>
      </c>
    </row>
    <row r="572" spans="27:37" x14ac:dyDescent="0.25">
      <c r="AA572">
        <f>SUBTOTAL(103,Healthcare!A572)</f>
        <v>1</v>
      </c>
      <c r="AB572">
        <f>IF($AA572=1,Healthcare!Q572,NA())</f>
        <v>19</v>
      </c>
      <c r="AC572">
        <f>IF($AA572=1,Healthcare!C572,NA())</f>
        <v>29.07</v>
      </c>
      <c r="AD572">
        <f>IF($AA572=1,Healthcare!D572,NA())</f>
        <v>5.12</v>
      </c>
      <c r="AE572">
        <f>IF($AA572=1,Healthcare!M572,NA())</f>
        <v>17352.68</v>
      </c>
      <c r="AF572">
        <f t="shared" si="48"/>
        <v>19</v>
      </c>
      <c r="AG572">
        <f t="shared" si="49"/>
        <v>29.07</v>
      </c>
      <c r="AH572">
        <f t="shared" si="50"/>
        <v>19</v>
      </c>
      <c r="AI572">
        <f t="shared" si="51"/>
        <v>5.12</v>
      </c>
      <c r="AJ572">
        <f t="shared" si="52"/>
        <v>19</v>
      </c>
      <c r="AK572">
        <f t="shared" si="53"/>
        <v>17352.68</v>
      </c>
    </row>
    <row r="573" spans="27:37" x14ac:dyDescent="0.25">
      <c r="AA573">
        <f>SUBTOTAL(103,Healthcare!A573)</f>
        <v>1</v>
      </c>
      <c r="AB573">
        <f>IF($AA573=1,Healthcare!Q573,NA())</f>
        <v>59</v>
      </c>
      <c r="AC573">
        <f>IF($AA573=1,Healthcare!C573,NA())</f>
        <v>42.02</v>
      </c>
      <c r="AD573">
        <f>IF($AA573=1,Healthcare!D573,NA())</f>
        <v>9.9499999999999993</v>
      </c>
      <c r="AE573">
        <f>IF($AA573=1,Healthcare!M573,NA())</f>
        <v>17337.580000000002</v>
      </c>
      <c r="AF573">
        <f t="shared" si="48"/>
        <v>59</v>
      </c>
      <c r="AG573">
        <f t="shared" si="49"/>
        <v>42.02</v>
      </c>
      <c r="AH573">
        <f t="shared" si="50"/>
        <v>59</v>
      </c>
      <c r="AI573">
        <f t="shared" si="51"/>
        <v>9.9499999999999993</v>
      </c>
      <c r="AJ573">
        <f t="shared" si="52"/>
        <v>59</v>
      </c>
      <c r="AK573">
        <f t="shared" si="53"/>
        <v>17337.580000000002</v>
      </c>
    </row>
    <row r="574" spans="27:37" x14ac:dyDescent="0.25">
      <c r="AA574">
        <f>SUBTOTAL(103,Healthcare!A574)</f>
        <v>1</v>
      </c>
      <c r="AB574">
        <f>IF($AA574=1,Healthcare!Q574,NA())</f>
        <v>47</v>
      </c>
      <c r="AC574">
        <f>IF($AA574=1,Healthcare!C574,NA())</f>
        <v>49.07</v>
      </c>
      <c r="AD574">
        <f>IF($AA574=1,Healthcare!D574,NA())</f>
        <v>9.08</v>
      </c>
      <c r="AE574">
        <f>IF($AA574=1,Healthcare!M574,NA())</f>
        <v>17253.43</v>
      </c>
      <c r="AF574">
        <f t="shared" si="48"/>
        <v>47</v>
      </c>
      <c r="AG574">
        <f t="shared" si="49"/>
        <v>49.07</v>
      </c>
      <c r="AH574">
        <f t="shared" si="50"/>
        <v>47</v>
      </c>
      <c r="AI574">
        <f t="shared" si="51"/>
        <v>9.08</v>
      </c>
      <c r="AJ574">
        <f t="shared" si="52"/>
        <v>47</v>
      </c>
      <c r="AK574">
        <f t="shared" si="53"/>
        <v>17253.43</v>
      </c>
    </row>
    <row r="575" spans="27:37" x14ac:dyDescent="0.25">
      <c r="AA575">
        <f>SUBTOTAL(103,Healthcare!A575)</f>
        <v>1</v>
      </c>
      <c r="AB575">
        <f>IF($AA575=1,Healthcare!Q575,NA())</f>
        <v>40</v>
      </c>
      <c r="AC575">
        <f>IF($AA575=1,Healthcare!C575,NA())</f>
        <v>19.8</v>
      </c>
      <c r="AD575">
        <f>IF($AA575=1,Healthcare!D575,NA())</f>
        <v>4.82</v>
      </c>
      <c r="AE575">
        <f>IF($AA575=1,Healthcare!M575,NA())</f>
        <v>17179.52</v>
      </c>
      <c r="AF575">
        <f t="shared" si="48"/>
        <v>40</v>
      </c>
      <c r="AG575">
        <f t="shared" si="49"/>
        <v>19.8</v>
      </c>
      <c r="AH575">
        <f t="shared" si="50"/>
        <v>40</v>
      </c>
      <c r="AI575">
        <f t="shared" si="51"/>
        <v>4.82</v>
      </c>
      <c r="AJ575">
        <f t="shared" si="52"/>
        <v>40</v>
      </c>
      <c r="AK575">
        <f t="shared" si="53"/>
        <v>17179.52</v>
      </c>
    </row>
    <row r="576" spans="27:37" x14ac:dyDescent="0.25">
      <c r="AA576">
        <f>SUBTOTAL(103,Healthcare!A576)</f>
        <v>1</v>
      </c>
      <c r="AB576">
        <f>IF($AA576=1,Healthcare!Q576,NA())</f>
        <v>18</v>
      </c>
      <c r="AC576">
        <f>IF($AA576=1,Healthcare!C576,NA())</f>
        <v>27.36</v>
      </c>
      <c r="AD576">
        <f>IF($AA576=1,Healthcare!D576,NA())</f>
        <v>4.6500000000000004</v>
      </c>
      <c r="AE576">
        <f>IF($AA576=1,Healthcare!M576,NA())</f>
        <v>17178.68</v>
      </c>
      <c r="AF576">
        <f t="shared" si="48"/>
        <v>18</v>
      </c>
      <c r="AG576">
        <f t="shared" si="49"/>
        <v>27.36</v>
      </c>
      <c r="AH576">
        <f t="shared" si="50"/>
        <v>18</v>
      </c>
      <c r="AI576">
        <f t="shared" si="51"/>
        <v>4.6500000000000004</v>
      </c>
      <c r="AJ576">
        <f t="shared" si="52"/>
        <v>18</v>
      </c>
      <c r="AK576">
        <f t="shared" si="53"/>
        <v>17178.68</v>
      </c>
    </row>
    <row r="577" spans="27:37" x14ac:dyDescent="0.25">
      <c r="AA577">
        <f>SUBTOTAL(103,Healthcare!A577)</f>
        <v>1</v>
      </c>
      <c r="AB577">
        <f>IF($AA577=1,Healthcare!Q577,NA())</f>
        <v>59</v>
      </c>
      <c r="AC577">
        <f>IF($AA577=1,Healthcare!C577,NA())</f>
        <v>42.95</v>
      </c>
      <c r="AD577">
        <f>IF($AA577=1,Healthcare!D577,NA())</f>
        <v>5.16</v>
      </c>
      <c r="AE577">
        <f>IF($AA577=1,Healthcare!M577,NA())</f>
        <v>17174.52</v>
      </c>
      <c r="AF577">
        <f t="shared" si="48"/>
        <v>59</v>
      </c>
      <c r="AG577">
        <f t="shared" si="49"/>
        <v>42.95</v>
      </c>
      <c r="AH577">
        <f t="shared" si="50"/>
        <v>59</v>
      </c>
      <c r="AI577">
        <f t="shared" si="51"/>
        <v>5.16</v>
      </c>
      <c r="AJ577">
        <f t="shared" si="52"/>
        <v>59</v>
      </c>
      <c r="AK577">
        <f t="shared" si="53"/>
        <v>17174.52</v>
      </c>
    </row>
    <row r="578" spans="27:37" x14ac:dyDescent="0.25">
      <c r="AA578">
        <f>SUBTOTAL(103,Healthcare!A578)</f>
        <v>1</v>
      </c>
      <c r="AB578">
        <f>IF($AA578=1,Healthcare!Q578,NA())</f>
        <v>57</v>
      </c>
      <c r="AC578">
        <f>IF($AA578=1,Healthcare!C578,NA())</f>
        <v>42.66</v>
      </c>
      <c r="AD578">
        <f>IF($AA578=1,Healthcare!D578,NA())</f>
        <v>10.44</v>
      </c>
      <c r="AE578">
        <f>IF($AA578=1,Healthcare!M578,NA())</f>
        <v>17172.27</v>
      </c>
      <c r="AF578">
        <f t="shared" si="48"/>
        <v>57</v>
      </c>
      <c r="AG578">
        <f t="shared" si="49"/>
        <v>42.66</v>
      </c>
      <c r="AH578">
        <f t="shared" si="50"/>
        <v>57</v>
      </c>
      <c r="AI578">
        <f t="shared" si="51"/>
        <v>10.44</v>
      </c>
      <c r="AJ578">
        <f t="shared" si="52"/>
        <v>57</v>
      </c>
      <c r="AK578">
        <f t="shared" si="53"/>
        <v>17172.27</v>
      </c>
    </row>
    <row r="579" spans="27:37" x14ac:dyDescent="0.25">
      <c r="AA579">
        <f>SUBTOTAL(103,Healthcare!A579)</f>
        <v>1</v>
      </c>
      <c r="AB579">
        <f>IF($AA579=1,Healthcare!Q579,NA())</f>
        <v>25</v>
      </c>
      <c r="AC579">
        <f>IF($AA579=1,Healthcare!C579,NA())</f>
        <v>33.630000000000003</v>
      </c>
      <c r="AD579">
        <f>IF($AA579=1,Healthcare!D579,NA())</f>
        <v>5.69</v>
      </c>
      <c r="AE579">
        <f>IF($AA579=1,Healthcare!M579,NA())</f>
        <v>17128.43</v>
      </c>
      <c r="AF579">
        <f t="shared" ref="AF579:AF642" si="54">AB579</f>
        <v>25</v>
      </c>
      <c r="AG579">
        <f t="shared" ref="AG579:AG642" si="55">AC579</f>
        <v>33.630000000000003</v>
      </c>
      <c r="AH579">
        <f t="shared" ref="AH579:AH642" si="56">AB579</f>
        <v>25</v>
      </c>
      <c r="AI579">
        <f t="shared" ref="AI579:AI642" si="57">AD579</f>
        <v>5.69</v>
      </c>
      <c r="AJ579">
        <f t="shared" ref="AJ579:AJ642" si="58">AB579</f>
        <v>25</v>
      </c>
      <c r="AK579">
        <f t="shared" ref="AK579:AK642" si="59">AE579</f>
        <v>17128.43</v>
      </c>
    </row>
    <row r="580" spans="27:37" x14ac:dyDescent="0.25">
      <c r="AA580">
        <f>SUBTOTAL(103,Healthcare!A580)</f>
        <v>1</v>
      </c>
      <c r="AB580">
        <f>IF($AA580=1,Healthcare!Q580,NA())</f>
        <v>20</v>
      </c>
      <c r="AC580">
        <f>IF($AA580=1,Healthcare!C580,NA())</f>
        <v>26.84</v>
      </c>
      <c r="AD580">
        <f>IF($AA580=1,Healthcare!D580,NA())</f>
        <v>6.5</v>
      </c>
      <c r="AE580">
        <f>IF($AA580=1,Healthcare!M580,NA())</f>
        <v>17085.27</v>
      </c>
      <c r="AF580">
        <f t="shared" si="54"/>
        <v>20</v>
      </c>
      <c r="AG580">
        <f t="shared" si="55"/>
        <v>26.84</v>
      </c>
      <c r="AH580">
        <f t="shared" si="56"/>
        <v>20</v>
      </c>
      <c r="AI580">
        <f t="shared" si="57"/>
        <v>6.5</v>
      </c>
      <c r="AJ580">
        <f t="shared" si="58"/>
        <v>20</v>
      </c>
      <c r="AK580">
        <f t="shared" si="59"/>
        <v>17085.27</v>
      </c>
    </row>
    <row r="581" spans="27:37" x14ac:dyDescent="0.25">
      <c r="AA581">
        <f>SUBTOTAL(103,Healthcare!A581)</f>
        <v>1</v>
      </c>
      <c r="AB581">
        <f>IF($AA581=1,Healthcare!Q581,NA())</f>
        <v>19</v>
      </c>
      <c r="AC581">
        <f>IF($AA581=1,Healthcare!C581,NA())</f>
        <v>28.3</v>
      </c>
      <c r="AD581">
        <f>IF($AA581=1,Healthcare!D581,NA())</f>
        <v>5.73</v>
      </c>
      <c r="AE581">
        <f>IF($AA581=1,Healthcare!M581,NA())</f>
        <v>17081.080000000002</v>
      </c>
      <c r="AF581">
        <f t="shared" si="54"/>
        <v>19</v>
      </c>
      <c r="AG581">
        <f t="shared" si="55"/>
        <v>28.3</v>
      </c>
      <c r="AH581">
        <f t="shared" si="56"/>
        <v>19</v>
      </c>
      <c r="AI581">
        <f t="shared" si="57"/>
        <v>5.73</v>
      </c>
      <c r="AJ581">
        <f t="shared" si="58"/>
        <v>19</v>
      </c>
      <c r="AK581">
        <f t="shared" si="59"/>
        <v>17081.080000000002</v>
      </c>
    </row>
    <row r="582" spans="27:37" x14ac:dyDescent="0.25">
      <c r="AA582">
        <f>SUBTOTAL(103,Healthcare!A582)</f>
        <v>1</v>
      </c>
      <c r="AB582">
        <f>IF($AA582=1,Healthcare!Q582,NA())</f>
        <v>26</v>
      </c>
      <c r="AC582">
        <f>IF($AA582=1,Healthcare!C582,NA())</f>
        <v>27.06</v>
      </c>
      <c r="AD582">
        <f>IF($AA582=1,Healthcare!D582,NA())</f>
        <v>5.74</v>
      </c>
      <c r="AE582">
        <f>IF($AA582=1,Healthcare!M582,NA())</f>
        <v>17043.34</v>
      </c>
      <c r="AF582">
        <f t="shared" si="54"/>
        <v>26</v>
      </c>
      <c r="AG582">
        <f t="shared" si="55"/>
        <v>27.06</v>
      </c>
      <c r="AH582">
        <f t="shared" si="56"/>
        <v>26</v>
      </c>
      <c r="AI582">
        <f t="shared" si="57"/>
        <v>5.74</v>
      </c>
      <c r="AJ582">
        <f t="shared" si="58"/>
        <v>26</v>
      </c>
      <c r="AK582">
        <f t="shared" si="59"/>
        <v>17043.34</v>
      </c>
    </row>
    <row r="583" spans="27:37" x14ac:dyDescent="0.25">
      <c r="AA583">
        <f>SUBTOTAL(103,Healthcare!A583)</f>
        <v>1</v>
      </c>
      <c r="AB583">
        <f>IF($AA583=1,Healthcare!Q583,NA())</f>
        <v>51</v>
      </c>
      <c r="AC583">
        <f>IF($AA583=1,Healthcare!C583,NA())</f>
        <v>47.13</v>
      </c>
      <c r="AD583">
        <f>IF($AA583=1,Healthcare!D583,NA())</f>
        <v>8.6999999999999993</v>
      </c>
      <c r="AE583">
        <f>IF($AA583=1,Healthcare!M583,NA())</f>
        <v>17016.009999999998</v>
      </c>
      <c r="AF583">
        <f t="shared" si="54"/>
        <v>51</v>
      </c>
      <c r="AG583">
        <f t="shared" si="55"/>
        <v>47.13</v>
      </c>
      <c r="AH583">
        <f t="shared" si="56"/>
        <v>51</v>
      </c>
      <c r="AI583">
        <f t="shared" si="57"/>
        <v>8.6999999999999993</v>
      </c>
      <c r="AJ583">
        <f t="shared" si="58"/>
        <v>51</v>
      </c>
      <c r="AK583">
        <f t="shared" si="59"/>
        <v>17016.009999999998</v>
      </c>
    </row>
    <row r="584" spans="27:37" x14ac:dyDescent="0.25">
      <c r="AA584">
        <f>SUBTOTAL(103,Healthcare!A584)</f>
        <v>1</v>
      </c>
      <c r="AB584">
        <f>IF($AA584=1,Healthcare!Q584,NA())</f>
        <v>42</v>
      </c>
      <c r="AC584">
        <f>IF($AA584=1,Healthcare!C584,NA())</f>
        <v>51.72</v>
      </c>
      <c r="AD584">
        <f>IF($AA584=1,Healthcare!D584,NA())</f>
        <v>5.09</v>
      </c>
      <c r="AE584">
        <f>IF($AA584=1,Healthcare!M584,NA())</f>
        <v>16990.55</v>
      </c>
      <c r="AF584">
        <f t="shared" si="54"/>
        <v>42</v>
      </c>
      <c r="AG584">
        <f t="shared" si="55"/>
        <v>51.72</v>
      </c>
      <c r="AH584">
        <f t="shared" si="56"/>
        <v>42</v>
      </c>
      <c r="AI584">
        <f t="shared" si="57"/>
        <v>5.09</v>
      </c>
      <c r="AJ584">
        <f t="shared" si="58"/>
        <v>42</v>
      </c>
      <c r="AK584">
        <f t="shared" si="59"/>
        <v>16990.55</v>
      </c>
    </row>
    <row r="585" spans="27:37" x14ac:dyDescent="0.25">
      <c r="AA585">
        <f>SUBTOTAL(103,Healthcare!A585)</f>
        <v>1</v>
      </c>
      <c r="AB585">
        <f>IF($AA585=1,Healthcare!Q585,NA())</f>
        <v>45</v>
      </c>
      <c r="AC585">
        <f>IF($AA585=1,Healthcare!C585,NA())</f>
        <v>48.59</v>
      </c>
      <c r="AD585">
        <f>IF($AA585=1,Healthcare!D585,NA())</f>
        <v>5.57</v>
      </c>
      <c r="AE585">
        <f>IF($AA585=1,Healthcare!M585,NA())</f>
        <v>16921.09</v>
      </c>
      <c r="AF585">
        <f t="shared" si="54"/>
        <v>45</v>
      </c>
      <c r="AG585">
        <f t="shared" si="55"/>
        <v>48.59</v>
      </c>
      <c r="AH585">
        <f t="shared" si="56"/>
        <v>45</v>
      </c>
      <c r="AI585">
        <f t="shared" si="57"/>
        <v>5.57</v>
      </c>
      <c r="AJ585">
        <f t="shared" si="58"/>
        <v>45</v>
      </c>
      <c r="AK585">
        <f t="shared" si="59"/>
        <v>16921.09</v>
      </c>
    </row>
    <row r="586" spans="27:37" x14ac:dyDescent="0.25">
      <c r="AA586">
        <f>SUBTOTAL(103,Healthcare!A586)</f>
        <v>1</v>
      </c>
      <c r="AB586">
        <f>IF($AA586=1,Healthcare!Q586,NA())</f>
        <v>54</v>
      </c>
      <c r="AC586">
        <f>IF($AA586=1,Healthcare!C586,NA())</f>
        <v>45.18</v>
      </c>
      <c r="AD586">
        <f>IF($AA586=1,Healthcare!D586,NA())</f>
        <v>10.87</v>
      </c>
      <c r="AE586">
        <f>IF($AA586=1,Healthcare!M586,NA())</f>
        <v>16903.5</v>
      </c>
      <c r="AF586">
        <f t="shared" si="54"/>
        <v>54</v>
      </c>
      <c r="AG586">
        <f t="shared" si="55"/>
        <v>45.18</v>
      </c>
      <c r="AH586">
        <f t="shared" si="56"/>
        <v>54</v>
      </c>
      <c r="AI586">
        <f t="shared" si="57"/>
        <v>10.87</v>
      </c>
      <c r="AJ586">
        <f t="shared" si="58"/>
        <v>54</v>
      </c>
      <c r="AK586">
        <f t="shared" si="59"/>
        <v>16903.5</v>
      </c>
    </row>
    <row r="587" spans="27:37" x14ac:dyDescent="0.25">
      <c r="AA587">
        <f>SUBTOTAL(103,Healthcare!A587)</f>
        <v>1</v>
      </c>
      <c r="AB587">
        <f>IF($AA587=1,Healthcare!Q587,NA())</f>
        <v>19</v>
      </c>
      <c r="AC587">
        <f>IF($AA587=1,Healthcare!C587,NA())</f>
        <v>27.9</v>
      </c>
      <c r="AD587">
        <f>IF($AA587=1,Healthcare!D587,NA())</f>
        <v>6.02</v>
      </c>
      <c r="AE587">
        <f>IF($AA587=1,Healthcare!M587,NA())</f>
        <v>16884.919999999998</v>
      </c>
      <c r="AF587">
        <f t="shared" si="54"/>
        <v>19</v>
      </c>
      <c r="AG587">
        <f t="shared" si="55"/>
        <v>27.9</v>
      </c>
      <c r="AH587">
        <f t="shared" si="56"/>
        <v>19</v>
      </c>
      <c r="AI587">
        <f t="shared" si="57"/>
        <v>6.02</v>
      </c>
      <c r="AJ587">
        <f t="shared" si="58"/>
        <v>19</v>
      </c>
      <c r="AK587">
        <f t="shared" si="59"/>
        <v>16884.919999999998</v>
      </c>
    </row>
    <row r="588" spans="27:37" x14ac:dyDescent="0.25">
      <c r="AA588">
        <f>SUBTOTAL(103,Healthcare!A588)</f>
        <v>1</v>
      </c>
      <c r="AB588">
        <f>IF($AA588=1,Healthcare!Q588,NA())</f>
        <v>48</v>
      </c>
      <c r="AC588">
        <f>IF($AA588=1,Healthcare!C588,NA())</f>
        <v>51.33</v>
      </c>
      <c r="AD588">
        <f>IF($AA588=1,Healthcare!D588,NA())</f>
        <v>7</v>
      </c>
      <c r="AE588">
        <f>IF($AA588=1,Healthcare!M588,NA())</f>
        <v>16841.32</v>
      </c>
      <c r="AF588">
        <f t="shared" si="54"/>
        <v>48</v>
      </c>
      <c r="AG588">
        <f t="shared" si="55"/>
        <v>51.33</v>
      </c>
      <c r="AH588">
        <f t="shared" si="56"/>
        <v>48</v>
      </c>
      <c r="AI588">
        <f t="shared" si="57"/>
        <v>7</v>
      </c>
      <c r="AJ588">
        <f t="shared" si="58"/>
        <v>48</v>
      </c>
      <c r="AK588">
        <f t="shared" si="59"/>
        <v>16841.32</v>
      </c>
    </row>
    <row r="589" spans="27:37" x14ac:dyDescent="0.25">
      <c r="AA589">
        <f>SUBTOTAL(103,Healthcare!A589)</f>
        <v>1</v>
      </c>
      <c r="AB589">
        <f>IF($AA589=1,Healthcare!Q589,NA())</f>
        <v>27</v>
      </c>
      <c r="AC589">
        <f>IF($AA589=1,Healthcare!C589,NA())</f>
        <v>30.59</v>
      </c>
      <c r="AD589">
        <f>IF($AA589=1,Healthcare!D589,NA())</f>
        <v>5.56</v>
      </c>
      <c r="AE589">
        <f>IF($AA589=1,Healthcare!M589,NA())</f>
        <v>16796.41</v>
      </c>
      <c r="AF589">
        <f t="shared" si="54"/>
        <v>27</v>
      </c>
      <c r="AG589">
        <f t="shared" si="55"/>
        <v>30.59</v>
      </c>
      <c r="AH589">
        <f t="shared" si="56"/>
        <v>27</v>
      </c>
      <c r="AI589">
        <f t="shared" si="57"/>
        <v>5.56</v>
      </c>
      <c r="AJ589">
        <f t="shared" si="58"/>
        <v>27</v>
      </c>
      <c r="AK589">
        <f t="shared" si="59"/>
        <v>16796.41</v>
      </c>
    </row>
    <row r="590" spans="27:37" x14ac:dyDescent="0.25">
      <c r="AA590">
        <f>SUBTOTAL(103,Healthcare!A590)</f>
        <v>1</v>
      </c>
      <c r="AB590">
        <f>IF($AA590=1,Healthcare!Q590,NA())</f>
        <v>60</v>
      </c>
      <c r="AC590">
        <f>IF($AA590=1,Healthcare!C590,NA())</f>
        <v>39.229999999999997</v>
      </c>
      <c r="AD590">
        <f>IF($AA590=1,Healthcare!D590,NA())</f>
        <v>8.4499999999999993</v>
      </c>
      <c r="AE590">
        <f>IF($AA590=1,Healthcare!M590,NA())</f>
        <v>16779.400000000001</v>
      </c>
      <c r="AF590">
        <f t="shared" si="54"/>
        <v>60</v>
      </c>
      <c r="AG590">
        <f t="shared" si="55"/>
        <v>39.229999999999997</v>
      </c>
      <c r="AH590">
        <f t="shared" si="56"/>
        <v>60</v>
      </c>
      <c r="AI590">
        <f t="shared" si="57"/>
        <v>8.4499999999999993</v>
      </c>
      <c r="AJ590">
        <f t="shared" si="58"/>
        <v>60</v>
      </c>
      <c r="AK590">
        <f t="shared" si="59"/>
        <v>16779.400000000001</v>
      </c>
    </row>
    <row r="591" spans="27:37" x14ac:dyDescent="0.25">
      <c r="AA591">
        <f>SUBTOTAL(103,Healthcare!A591)</f>
        <v>1</v>
      </c>
      <c r="AB591">
        <f>IF($AA591=1,Healthcare!Q591,NA())</f>
        <v>33</v>
      </c>
      <c r="AC591">
        <f>IF($AA591=1,Healthcare!C591,NA())</f>
        <v>19.094999999999999</v>
      </c>
      <c r="AD591">
        <f>IF($AA591=1,Healthcare!D591,NA())</f>
        <v>6.19</v>
      </c>
      <c r="AE591">
        <f>IF($AA591=1,Healthcare!M591,NA())</f>
        <v>16776.3</v>
      </c>
      <c r="AF591">
        <f t="shared" si="54"/>
        <v>33</v>
      </c>
      <c r="AG591">
        <f t="shared" si="55"/>
        <v>19.094999999999999</v>
      </c>
      <c r="AH591">
        <f t="shared" si="56"/>
        <v>33</v>
      </c>
      <c r="AI591">
        <f t="shared" si="57"/>
        <v>6.19</v>
      </c>
      <c r="AJ591">
        <f t="shared" si="58"/>
        <v>33</v>
      </c>
      <c r="AK591">
        <f t="shared" si="59"/>
        <v>16776.3</v>
      </c>
    </row>
    <row r="592" spans="27:37" x14ac:dyDescent="0.25">
      <c r="AA592">
        <f>SUBTOTAL(103,Healthcare!A592)</f>
        <v>1</v>
      </c>
      <c r="AB592">
        <f>IF($AA592=1,Healthcare!Q592,NA())</f>
        <v>48</v>
      </c>
      <c r="AC592">
        <f>IF($AA592=1,Healthcare!C592,NA())</f>
        <v>49.72</v>
      </c>
      <c r="AD592">
        <f>IF($AA592=1,Healthcare!D592,NA())</f>
        <v>7.71</v>
      </c>
      <c r="AE592">
        <f>IF($AA592=1,Healthcare!M592,NA())</f>
        <v>16770.990000000002</v>
      </c>
      <c r="AF592">
        <f t="shared" si="54"/>
        <v>48</v>
      </c>
      <c r="AG592">
        <f t="shared" si="55"/>
        <v>49.72</v>
      </c>
      <c r="AH592">
        <f t="shared" si="56"/>
        <v>48</v>
      </c>
      <c r="AI592">
        <f t="shared" si="57"/>
        <v>7.71</v>
      </c>
      <c r="AJ592">
        <f t="shared" si="58"/>
        <v>48</v>
      </c>
      <c r="AK592">
        <f t="shared" si="59"/>
        <v>16770.990000000002</v>
      </c>
    </row>
    <row r="593" spans="27:37" x14ac:dyDescent="0.25">
      <c r="AA593">
        <f>SUBTOTAL(103,Healthcare!A593)</f>
        <v>1</v>
      </c>
      <c r="AB593">
        <f>IF($AA593=1,Healthcare!Q593,NA())</f>
        <v>29</v>
      </c>
      <c r="AC593">
        <f>IF($AA593=1,Healthcare!C593,NA())</f>
        <v>21.754999999999999</v>
      </c>
      <c r="AD593">
        <f>IF($AA593=1,Healthcare!D593,NA())</f>
        <v>4.63</v>
      </c>
      <c r="AE593">
        <f>IF($AA593=1,Healthcare!M593,NA())</f>
        <v>16657.72</v>
      </c>
      <c r="AF593">
        <f t="shared" si="54"/>
        <v>29</v>
      </c>
      <c r="AG593">
        <f t="shared" si="55"/>
        <v>21.754999999999999</v>
      </c>
      <c r="AH593">
        <f t="shared" si="56"/>
        <v>29</v>
      </c>
      <c r="AI593">
        <f t="shared" si="57"/>
        <v>4.63</v>
      </c>
      <c r="AJ593">
        <f t="shared" si="58"/>
        <v>29</v>
      </c>
      <c r="AK593">
        <f t="shared" si="59"/>
        <v>16657.72</v>
      </c>
    </row>
    <row r="594" spans="27:37" x14ac:dyDescent="0.25">
      <c r="AA594">
        <f>SUBTOTAL(103,Healthcare!A594)</f>
        <v>1</v>
      </c>
      <c r="AB594">
        <f>IF($AA594=1,Healthcare!Q594,NA())</f>
        <v>45</v>
      </c>
      <c r="AC594">
        <f>IF($AA594=1,Healthcare!C594,NA())</f>
        <v>48.39</v>
      </c>
      <c r="AD594">
        <f>IF($AA594=1,Healthcare!D594,NA())</f>
        <v>4.6100000000000003</v>
      </c>
      <c r="AE594">
        <f>IF($AA594=1,Healthcare!M594,NA())</f>
        <v>16631.61</v>
      </c>
      <c r="AF594">
        <f t="shared" si="54"/>
        <v>45</v>
      </c>
      <c r="AG594">
        <f t="shared" si="55"/>
        <v>48.39</v>
      </c>
      <c r="AH594">
        <f t="shared" si="56"/>
        <v>45</v>
      </c>
      <c r="AI594">
        <f t="shared" si="57"/>
        <v>4.6100000000000003</v>
      </c>
      <c r="AJ594">
        <f t="shared" si="58"/>
        <v>45</v>
      </c>
      <c r="AK594">
        <f t="shared" si="59"/>
        <v>16631.61</v>
      </c>
    </row>
    <row r="595" spans="27:37" x14ac:dyDescent="0.25">
      <c r="AA595">
        <f>SUBTOTAL(103,Healthcare!A595)</f>
        <v>1</v>
      </c>
      <c r="AB595">
        <f>IF($AA595=1,Healthcare!Q595,NA())</f>
        <v>47</v>
      </c>
      <c r="AC595">
        <f>IF($AA595=1,Healthcare!C595,NA())</f>
        <v>47.15</v>
      </c>
      <c r="AD595">
        <f>IF($AA595=1,Healthcare!D595,NA())</f>
        <v>9.5299999999999994</v>
      </c>
      <c r="AE595">
        <f>IF($AA595=1,Healthcare!M595,NA())</f>
        <v>16602.18</v>
      </c>
      <c r="AF595">
        <f t="shared" si="54"/>
        <v>47</v>
      </c>
      <c r="AG595">
        <f t="shared" si="55"/>
        <v>47.15</v>
      </c>
      <c r="AH595">
        <f t="shared" si="56"/>
        <v>47</v>
      </c>
      <c r="AI595">
        <f t="shared" si="57"/>
        <v>9.5299999999999994</v>
      </c>
      <c r="AJ595">
        <f t="shared" si="58"/>
        <v>47</v>
      </c>
      <c r="AK595">
        <f t="shared" si="59"/>
        <v>16602.18</v>
      </c>
    </row>
    <row r="596" spans="27:37" x14ac:dyDescent="0.25">
      <c r="AA596">
        <f>SUBTOTAL(103,Healthcare!A596)</f>
        <v>1</v>
      </c>
      <c r="AB596">
        <f>IF($AA596=1,Healthcare!Q596,NA())</f>
        <v>52</v>
      </c>
      <c r="AC596">
        <f>IF($AA596=1,Healthcare!C596,NA())</f>
        <v>47.59</v>
      </c>
      <c r="AD596">
        <f>IF($AA596=1,Healthcare!D596,NA())</f>
        <v>11.43</v>
      </c>
      <c r="AE596">
        <f>IF($AA596=1,Healthcare!M596,NA())</f>
        <v>16600.16</v>
      </c>
      <c r="AF596">
        <f t="shared" si="54"/>
        <v>52</v>
      </c>
      <c r="AG596">
        <f t="shared" si="55"/>
        <v>47.59</v>
      </c>
      <c r="AH596">
        <f t="shared" si="56"/>
        <v>52</v>
      </c>
      <c r="AI596">
        <f t="shared" si="57"/>
        <v>11.43</v>
      </c>
      <c r="AJ596">
        <f t="shared" si="58"/>
        <v>52</v>
      </c>
      <c r="AK596">
        <f t="shared" si="59"/>
        <v>16600.16</v>
      </c>
    </row>
    <row r="597" spans="27:37" x14ac:dyDescent="0.25">
      <c r="AA597">
        <f>SUBTOTAL(103,Healthcare!A597)</f>
        <v>1</v>
      </c>
      <c r="AB597">
        <f>IF($AA597=1,Healthcare!Q597,NA())</f>
        <v>59</v>
      </c>
      <c r="AC597">
        <f>IF($AA597=1,Healthcare!C597,NA())</f>
        <v>39.81</v>
      </c>
      <c r="AD597">
        <f>IF($AA597=1,Healthcare!D597,NA())</f>
        <v>7.65</v>
      </c>
      <c r="AE597">
        <f>IF($AA597=1,Healthcare!M597,NA())</f>
        <v>16587.96</v>
      </c>
      <c r="AF597">
        <f t="shared" si="54"/>
        <v>59</v>
      </c>
      <c r="AG597">
        <f t="shared" si="55"/>
        <v>39.81</v>
      </c>
      <c r="AH597">
        <f t="shared" si="56"/>
        <v>59</v>
      </c>
      <c r="AI597">
        <f t="shared" si="57"/>
        <v>7.65</v>
      </c>
      <c r="AJ597">
        <f t="shared" si="58"/>
        <v>59</v>
      </c>
      <c r="AK597">
        <f t="shared" si="59"/>
        <v>16587.96</v>
      </c>
    </row>
    <row r="598" spans="27:37" x14ac:dyDescent="0.25">
      <c r="AA598">
        <f>SUBTOTAL(103,Healthcare!A598)</f>
        <v>1</v>
      </c>
      <c r="AB598">
        <f>IF($AA598=1,Healthcare!Q598,NA())</f>
        <v>21</v>
      </c>
      <c r="AC598">
        <f>IF($AA598=1,Healthcare!C598,NA())</f>
        <v>31.02</v>
      </c>
      <c r="AD598">
        <f>IF($AA598=1,Healthcare!D598,NA())</f>
        <v>5.87</v>
      </c>
      <c r="AE598">
        <f>IF($AA598=1,Healthcare!M598,NA())</f>
        <v>16586.5</v>
      </c>
      <c r="AF598">
        <f t="shared" si="54"/>
        <v>21</v>
      </c>
      <c r="AG598">
        <f t="shared" si="55"/>
        <v>31.02</v>
      </c>
      <c r="AH598">
        <f t="shared" si="56"/>
        <v>21</v>
      </c>
      <c r="AI598">
        <f t="shared" si="57"/>
        <v>5.87</v>
      </c>
      <c r="AJ598">
        <f t="shared" si="58"/>
        <v>21</v>
      </c>
      <c r="AK598">
        <f t="shared" si="59"/>
        <v>16586.5</v>
      </c>
    </row>
    <row r="599" spans="27:37" x14ac:dyDescent="0.25">
      <c r="AA599">
        <f>SUBTOTAL(103,Healthcare!A599)</f>
        <v>1</v>
      </c>
      <c r="AB599">
        <f>IF($AA599=1,Healthcare!Q599,NA())</f>
        <v>27</v>
      </c>
      <c r="AC599">
        <f>IF($AA599=1,Healthcare!C599,NA())</f>
        <v>24.75</v>
      </c>
      <c r="AD599">
        <f>IF($AA599=1,Healthcare!D599,NA())</f>
        <v>4.3600000000000003</v>
      </c>
      <c r="AE599">
        <f>IF($AA599=1,Healthcare!M599,NA())</f>
        <v>16577.78</v>
      </c>
      <c r="AF599">
        <f t="shared" si="54"/>
        <v>27</v>
      </c>
      <c r="AG599">
        <f t="shared" si="55"/>
        <v>24.75</v>
      </c>
      <c r="AH599">
        <f t="shared" si="56"/>
        <v>27</v>
      </c>
      <c r="AI599">
        <f t="shared" si="57"/>
        <v>4.3600000000000003</v>
      </c>
      <c r="AJ599">
        <f t="shared" si="58"/>
        <v>27</v>
      </c>
      <c r="AK599">
        <f t="shared" si="59"/>
        <v>16577.78</v>
      </c>
    </row>
    <row r="600" spans="27:37" x14ac:dyDescent="0.25">
      <c r="AA600">
        <f>SUBTOTAL(103,Healthcare!A600)</f>
        <v>1</v>
      </c>
      <c r="AB600">
        <f>IF($AA600=1,Healthcare!Q600,NA())</f>
        <v>64</v>
      </c>
      <c r="AC600">
        <f>IF($AA600=1,Healthcare!C600,NA())</f>
        <v>30.114999999999998</v>
      </c>
      <c r="AD600">
        <f>IF($AA600=1,Healthcare!D600,NA())</f>
        <v>10.119999999999999</v>
      </c>
      <c r="AE600">
        <f>IF($AA600=1,Healthcare!M600,NA())</f>
        <v>16455.71</v>
      </c>
      <c r="AF600">
        <f t="shared" si="54"/>
        <v>64</v>
      </c>
      <c r="AG600">
        <f t="shared" si="55"/>
        <v>30.114999999999998</v>
      </c>
      <c r="AH600">
        <f t="shared" si="56"/>
        <v>64</v>
      </c>
      <c r="AI600">
        <f t="shared" si="57"/>
        <v>10.119999999999999</v>
      </c>
      <c r="AJ600">
        <f t="shared" si="58"/>
        <v>64</v>
      </c>
      <c r="AK600">
        <f t="shared" si="59"/>
        <v>16455.71</v>
      </c>
    </row>
    <row r="601" spans="27:37" x14ac:dyDescent="0.25">
      <c r="AA601">
        <f>SUBTOTAL(103,Healthcare!A601)</f>
        <v>1</v>
      </c>
      <c r="AB601">
        <f>IF($AA601=1,Healthcare!Q601,NA())</f>
        <v>19</v>
      </c>
      <c r="AC601">
        <f>IF($AA601=1,Healthcare!C601,NA())</f>
        <v>26.03</v>
      </c>
      <c r="AD601">
        <f>IF($AA601=1,Healthcare!D601,NA())</f>
        <v>4.01</v>
      </c>
      <c r="AE601">
        <f>IF($AA601=1,Healthcare!M601,NA())</f>
        <v>16450.89</v>
      </c>
      <c r="AF601">
        <f t="shared" si="54"/>
        <v>19</v>
      </c>
      <c r="AG601">
        <f t="shared" si="55"/>
        <v>26.03</v>
      </c>
      <c r="AH601">
        <f t="shared" si="56"/>
        <v>19</v>
      </c>
      <c r="AI601">
        <f t="shared" si="57"/>
        <v>4.01</v>
      </c>
      <c r="AJ601">
        <f t="shared" si="58"/>
        <v>19</v>
      </c>
      <c r="AK601">
        <f t="shared" si="59"/>
        <v>16450.89</v>
      </c>
    </row>
    <row r="602" spans="27:37" x14ac:dyDescent="0.25">
      <c r="AA602">
        <f>SUBTOTAL(103,Healthcare!A602)</f>
        <v>1</v>
      </c>
      <c r="AB602">
        <f>IF($AA602=1,Healthcare!Q602,NA())</f>
        <v>27</v>
      </c>
      <c r="AC602">
        <f>IF($AA602=1,Healthcare!C602,NA())</f>
        <v>20.045000000000002</v>
      </c>
      <c r="AD602">
        <f>IF($AA602=1,Healthcare!D602,NA())</f>
        <v>4.7699999999999996</v>
      </c>
      <c r="AE602">
        <f>IF($AA602=1,Healthcare!M602,NA())</f>
        <v>16420.490000000002</v>
      </c>
      <c r="AF602">
        <f t="shared" si="54"/>
        <v>27</v>
      </c>
      <c r="AG602">
        <f t="shared" si="55"/>
        <v>20.045000000000002</v>
      </c>
      <c r="AH602">
        <f t="shared" si="56"/>
        <v>27</v>
      </c>
      <c r="AI602">
        <f t="shared" si="57"/>
        <v>4.7699999999999996</v>
      </c>
      <c r="AJ602">
        <f t="shared" si="58"/>
        <v>27</v>
      </c>
      <c r="AK602">
        <f t="shared" si="59"/>
        <v>16420.490000000002</v>
      </c>
    </row>
    <row r="603" spans="27:37" x14ac:dyDescent="0.25">
      <c r="AA603">
        <f>SUBTOTAL(103,Healthcare!A603)</f>
        <v>1</v>
      </c>
      <c r="AB603">
        <f>IF($AA603=1,Healthcare!Q603,NA())</f>
        <v>57</v>
      </c>
      <c r="AC603">
        <f>IF($AA603=1,Healthcare!C603,NA())</f>
        <v>40.24</v>
      </c>
      <c r="AD603">
        <f>IF($AA603=1,Healthcare!D603,NA())</f>
        <v>6.83</v>
      </c>
      <c r="AE603">
        <f>IF($AA603=1,Healthcare!M603,NA())</f>
        <v>16351.42</v>
      </c>
      <c r="AF603">
        <f t="shared" si="54"/>
        <v>57</v>
      </c>
      <c r="AG603">
        <f t="shared" si="55"/>
        <v>40.24</v>
      </c>
      <c r="AH603">
        <f t="shared" si="56"/>
        <v>57</v>
      </c>
      <c r="AI603">
        <f t="shared" si="57"/>
        <v>6.83</v>
      </c>
      <c r="AJ603">
        <f t="shared" si="58"/>
        <v>57</v>
      </c>
      <c r="AK603">
        <f t="shared" si="59"/>
        <v>16351.42</v>
      </c>
    </row>
    <row r="604" spans="27:37" x14ac:dyDescent="0.25">
      <c r="AA604">
        <f>SUBTOTAL(103,Healthcare!A604)</f>
        <v>1</v>
      </c>
      <c r="AB604">
        <f>IF($AA604=1,Healthcare!Q604,NA())</f>
        <v>53</v>
      </c>
      <c r="AC604">
        <f>IF($AA604=1,Healthcare!C604,NA())</f>
        <v>43.15</v>
      </c>
      <c r="AD604">
        <f>IF($AA604=1,Healthcare!D604,NA())</f>
        <v>6.14</v>
      </c>
      <c r="AE604">
        <f>IF($AA604=1,Healthcare!M604,NA())</f>
        <v>16311.05</v>
      </c>
      <c r="AF604">
        <f t="shared" si="54"/>
        <v>53</v>
      </c>
      <c r="AG604">
        <f t="shared" si="55"/>
        <v>43.15</v>
      </c>
      <c r="AH604">
        <f t="shared" si="56"/>
        <v>53</v>
      </c>
      <c r="AI604">
        <f t="shared" si="57"/>
        <v>6.14</v>
      </c>
      <c r="AJ604">
        <f t="shared" si="58"/>
        <v>53</v>
      </c>
      <c r="AK604">
        <f t="shared" si="59"/>
        <v>16311.05</v>
      </c>
    </row>
    <row r="605" spans="27:37" x14ac:dyDescent="0.25">
      <c r="AA605">
        <f>SUBTOTAL(103,Healthcare!A605)</f>
        <v>1</v>
      </c>
      <c r="AB605">
        <f>IF($AA605=1,Healthcare!Q605,NA())</f>
        <v>19</v>
      </c>
      <c r="AC605">
        <f>IF($AA605=1,Healthcare!C605,NA())</f>
        <v>27.7</v>
      </c>
      <c r="AD605">
        <f>IF($AA605=1,Healthcare!D605,NA())</f>
        <v>5.6</v>
      </c>
      <c r="AE605">
        <f>IF($AA605=1,Healthcare!M605,NA())</f>
        <v>16297.85</v>
      </c>
      <c r="AF605">
        <f t="shared" si="54"/>
        <v>19</v>
      </c>
      <c r="AG605">
        <f t="shared" si="55"/>
        <v>27.7</v>
      </c>
      <c r="AH605">
        <f t="shared" si="56"/>
        <v>19</v>
      </c>
      <c r="AI605">
        <f t="shared" si="57"/>
        <v>5.6</v>
      </c>
      <c r="AJ605">
        <f t="shared" si="58"/>
        <v>19</v>
      </c>
      <c r="AK605">
        <f t="shared" si="59"/>
        <v>16297.85</v>
      </c>
    </row>
    <row r="606" spans="27:37" x14ac:dyDescent="0.25">
      <c r="AA606">
        <f>SUBTOTAL(103,Healthcare!A606)</f>
        <v>1</v>
      </c>
      <c r="AB606">
        <f>IF($AA606=1,Healthcare!Q606,NA())</f>
        <v>50</v>
      </c>
      <c r="AC606">
        <f>IF($AA606=1,Healthcare!C606,NA())</f>
        <v>45.68</v>
      </c>
      <c r="AD606">
        <f>IF($AA606=1,Healthcare!D606,NA())</f>
        <v>4.8</v>
      </c>
      <c r="AE606">
        <f>IF($AA606=1,Healthcare!M606,NA())</f>
        <v>16267.32</v>
      </c>
      <c r="AF606">
        <f t="shared" si="54"/>
        <v>50</v>
      </c>
      <c r="AG606">
        <f t="shared" si="55"/>
        <v>45.68</v>
      </c>
      <c r="AH606">
        <f t="shared" si="56"/>
        <v>50</v>
      </c>
      <c r="AI606">
        <f t="shared" si="57"/>
        <v>4.8</v>
      </c>
      <c r="AJ606">
        <f t="shared" si="58"/>
        <v>50</v>
      </c>
      <c r="AK606">
        <f t="shared" si="59"/>
        <v>16267.32</v>
      </c>
    </row>
    <row r="607" spans="27:37" x14ac:dyDescent="0.25">
      <c r="AA607">
        <f>SUBTOTAL(103,Healthcare!A607)</f>
        <v>1</v>
      </c>
      <c r="AB607">
        <f>IF($AA607=1,Healthcare!Q607,NA())</f>
        <v>20</v>
      </c>
      <c r="AC607">
        <f>IF($AA607=1,Healthcare!C607,NA())</f>
        <v>27.3</v>
      </c>
      <c r="AD607">
        <f>IF($AA607=1,Healthcare!D607,NA())</f>
        <v>11.89</v>
      </c>
      <c r="AE607">
        <f>IF($AA607=1,Healthcare!M607,NA())</f>
        <v>16232.85</v>
      </c>
      <c r="AF607">
        <f t="shared" si="54"/>
        <v>20</v>
      </c>
      <c r="AG607">
        <f t="shared" si="55"/>
        <v>27.3</v>
      </c>
      <c r="AH607">
        <f t="shared" si="56"/>
        <v>20</v>
      </c>
      <c r="AI607">
        <f t="shared" si="57"/>
        <v>11.89</v>
      </c>
      <c r="AJ607">
        <f t="shared" si="58"/>
        <v>20</v>
      </c>
      <c r="AK607">
        <f t="shared" si="59"/>
        <v>16232.85</v>
      </c>
    </row>
    <row r="608" spans="27:37" x14ac:dyDescent="0.25">
      <c r="AA608">
        <f>SUBTOTAL(103,Healthcare!A608)</f>
        <v>1</v>
      </c>
      <c r="AB608">
        <f>IF($AA608=1,Healthcare!Q608,NA())</f>
        <v>34</v>
      </c>
      <c r="AC608">
        <f>IF($AA608=1,Healthcare!C608,NA())</f>
        <v>54.45</v>
      </c>
      <c r="AD608">
        <f>IF($AA608=1,Healthcare!D608,NA())</f>
        <v>4.7300000000000004</v>
      </c>
      <c r="AE608">
        <f>IF($AA608=1,Healthcare!M608,NA())</f>
        <v>16205.88</v>
      </c>
      <c r="AF608">
        <f t="shared" si="54"/>
        <v>34</v>
      </c>
      <c r="AG608">
        <f t="shared" si="55"/>
        <v>54.45</v>
      </c>
      <c r="AH608">
        <f t="shared" si="56"/>
        <v>34</v>
      </c>
      <c r="AI608">
        <f t="shared" si="57"/>
        <v>4.7300000000000004</v>
      </c>
      <c r="AJ608">
        <f t="shared" si="58"/>
        <v>34</v>
      </c>
      <c r="AK608">
        <f t="shared" si="59"/>
        <v>16205.88</v>
      </c>
    </row>
    <row r="609" spans="27:37" x14ac:dyDescent="0.25">
      <c r="AA609">
        <f>SUBTOTAL(103,Healthcare!A609)</f>
        <v>1</v>
      </c>
      <c r="AB609">
        <f>IF($AA609=1,Healthcare!Q609,NA())</f>
        <v>34</v>
      </c>
      <c r="AC609">
        <f>IF($AA609=1,Healthcare!C609,NA())</f>
        <v>54.43</v>
      </c>
      <c r="AD609">
        <f>IF($AA609=1,Healthcare!D609,NA())</f>
        <v>4.6100000000000003</v>
      </c>
      <c r="AE609">
        <f>IF($AA609=1,Healthcare!M609,NA())</f>
        <v>16199.1</v>
      </c>
      <c r="AF609">
        <f t="shared" si="54"/>
        <v>34</v>
      </c>
      <c r="AG609">
        <f t="shared" si="55"/>
        <v>54.43</v>
      </c>
      <c r="AH609">
        <f t="shared" si="56"/>
        <v>34</v>
      </c>
      <c r="AI609">
        <f t="shared" si="57"/>
        <v>4.6100000000000003</v>
      </c>
      <c r="AJ609">
        <f t="shared" si="58"/>
        <v>34</v>
      </c>
      <c r="AK609">
        <f t="shared" si="59"/>
        <v>16199.1</v>
      </c>
    </row>
    <row r="610" spans="27:37" x14ac:dyDescent="0.25">
      <c r="AA610">
        <f>SUBTOTAL(103,Healthcare!A610)</f>
        <v>1</v>
      </c>
      <c r="AB610">
        <f>IF($AA610=1,Healthcare!Q610,NA())</f>
        <v>48</v>
      </c>
      <c r="AC610">
        <f>IF($AA610=1,Healthcare!C610,NA())</f>
        <v>48.01</v>
      </c>
      <c r="AD610">
        <f>IF($AA610=1,Healthcare!D610,NA())</f>
        <v>7.3</v>
      </c>
      <c r="AE610">
        <f>IF($AA610=1,Healthcare!M610,NA())</f>
        <v>16190.97</v>
      </c>
      <c r="AF610">
        <f t="shared" si="54"/>
        <v>48</v>
      </c>
      <c r="AG610">
        <f t="shared" si="55"/>
        <v>48.01</v>
      </c>
      <c r="AH610">
        <f t="shared" si="56"/>
        <v>48</v>
      </c>
      <c r="AI610">
        <f t="shared" si="57"/>
        <v>7.3</v>
      </c>
      <c r="AJ610">
        <f t="shared" si="58"/>
        <v>48</v>
      </c>
      <c r="AK610">
        <f t="shared" si="59"/>
        <v>16190.97</v>
      </c>
    </row>
    <row r="611" spans="27:37" x14ac:dyDescent="0.25">
      <c r="AA611">
        <f>SUBTOTAL(103,Healthcare!A611)</f>
        <v>1</v>
      </c>
      <c r="AB611">
        <f>IF($AA611=1,Healthcare!Q611,NA())</f>
        <v>40</v>
      </c>
      <c r="AC611">
        <f>IF($AA611=1,Healthcare!C611,NA())</f>
        <v>48.32</v>
      </c>
      <c r="AD611">
        <f>IF($AA611=1,Healthcare!D611,NA())</f>
        <v>5.88</v>
      </c>
      <c r="AE611">
        <f>IF($AA611=1,Healthcare!M611,NA())</f>
        <v>16152.04</v>
      </c>
      <c r="AF611">
        <f t="shared" si="54"/>
        <v>40</v>
      </c>
      <c r="AG611">
        <f t="shared" si="55"/>
        <v>48.32</v>
      </c>
      <c r="AH611">
        <f t="shared" si="56"/>
        <v>40</v>
      </c>
      <c r="AI611">
        <f t="shared" si="57"/>
        <v>5.88</v>
      </c>
      <c r="AJ611">
        <f t="shared" si="58"/>
        <v>40</v>
      </c>
      <c r="AK611">
        <f t="shared" si="59"/>
        <v>16152.04</v>
      </c>
    </row>
    <row r="612" spans="27:37" x14ac:dyDescent="0.25">
      <c r="AA612">
        <f>SUBTOTAL(103,Healthcare!A612)</f>
        <v>1</v>
      </c>
      <c r="AB612">
        <f>IF($AA612=1,Healthcare!Q612,NA())</f>
        <v>29</v>
      </c>
      <c r="AC612">
        <f>IF($AA612=1,Healthcare!C612,NA())</f>
        <v>22.895</v>
      </c>
      <c r="AD612">
        <f>IF($AA612=1,Healthcare!D612,NA())</f>
        <v>4.0599999999999996</v>
      </c>
      <c r="AE612">
        <f>IF($AA612=1,Healthcare!M612,NA())</f>
        <v>16138.76</v>
      </c>
      <c r="AF612">
        <f t="shared" si="54"/>
        <v>29</v>
      </c>
      <c r="AG612">
        <f t="shared" si="55"/>
        <v>22.895</v>
      </c>
      <c r="AH612">
        <f t="shared" si="56"/>
        <v>29</v>
      </c>
      <c r="AI612">
        <f t="shared" si="57"/>
        <v>4.0599999999999996</v>
      </c>
      <c r="AJ612">
        <f t="shared" si="58"/>
        <v>29</v>
      </c>
      <c r="AK612">
        <f t="shared" si="59"/>
        <v>16138.76</v>
      </c>
    </row>
    <row r="613" spans="27:37" x14ac:dyDescent="0.25">
      <c r="AA613">
        <f>SUBTOTAL(103,Healthcare!A613)</f>
        <v>1</v>
      </c>
      <c r="AB613">
        <f>IF($AA613=1,Healthcare!Q613,NA())</f>
        <v>35</v>
      </c>
      <c r="AC613">
        <f>IF($AA613=1,Healthcare!C613,NA())</f>
        <v>54.85</v>
      </c>
      <c r="AD613">
        <f>IF($AA613=1,Healthcare!D613,NA())</f>
        <v>4.9000000000000004</v>
      </c>
      <c r="AE613">
        <f>IF($AA613=1,Healthcare!M613,NA())</f>
        <v>16122.65</v>
      </c>
      <c r="AF613">
        <f t="shared" si="54"/>
        <v>35</v>
      </c>
      <c r="AG613">
        <f t="shared" si="55"/>
        <v>54.85</v>
      </c>
      <c r="AH613">
        <f t="shared" si="56"/>
        <v>35</v>
      </c>
      <c r="AI613">
        <f t="shared" si="57"/>
        <v>4.9000000000000004</v>
      </c>
      <c r="AJ613">
        <f t="shared" si="58"/>
        <v>35</v>
      </c>
      <c r="AK613">
        <f t="shared" si="59"/>
        <v>16122.65</v>
      </c>
    </row>
    <row r="614" spans="27:37" x14ac:dyDescent="0.25">
      <c r="AA614">
        <f>SUBTOTAL(103,Healthcare!A614)</f>
        <v>1</v>
      </c>
      <c r="AB614">
        <f>IF($AA614=1,Healthcare!Q614,NA())</f>
        <v>29</v>
      </c>
      <c r="AC614">
        <f>IF($AA614=1,Healthcare!C614,NA())</f>
        <v>21.85</v>
      </c>
      <c r="AD614">
        <f>IF($AA614=1,Healthcare!D614,NA())</f>
        <v>5.52</v>
      </c>
      <c r="AE614">
        <f>IF($AA614=1,Healthcare!M614,NA())</f>
        <v>16115.3</v>
      </c>
      <c r="AF614">
        <f t="shared" si="54"/>
        <v>29</v>
      </c>
      <c r="AG614">
        <f t="shared" si="55"/>
        <v>21.85</v>
      </c>
      <c r="AH614">
        <f t="shared" si="56"/>
        <v>29</v>
      </c>
      <c r="AI614">
        <f t="shared" si="57"/>
        <v>5.52</v>
      </c>
      <c r="AJ614">
        <f t="shared" si="58"/>
        <v>29</v>
      </c>
      <c r="AK614">
        <f t="shared" si="59"/>
        <v>16115.3</v>
      </c>
    </row>
    <row r="615" spans="27:37" x14ac:dyDescent="0.25">
      <c r="AA615">
        <f>SUBTOTAL(103,Healthcare!A615)</f>
        <v>1</v>
      </c>
      <c r="AB615">
        <f>IF($AA615=1,Healthcare!Q615,NA())</f>
        <v>37</v>
      </c>
      <c r="AC615">
        <f>IF($AA615=1,Healthcare!C615,NA())</f>
        <v>51.86</v>
      </c>
      <c r="AD615">
        <f>IF($AA615=1,Healthcare!D615,NA())</f>
        <v>5.2</v>
      </c>
      <c r="AE615">
        <f>IF($AA615=1,Healthcare!M615,NA())</f>
        <v>16097.94</v>
      </c>
      <c r="AF615">
        <f t="shared" si="54"/>
        <v>37</v>
      </c>
      <c r="AG615">
        <f t="shared" si="55"/>
        <v>51.86</v>
      </c>
      <c r="AH615">
        <f t="shared" si="56"/>
        <v>37</v>
      </c>
      <c r="AI615">
        <f t="shared" si="57"/>
        <v>5.2</v>
      </c>
      <c r="AJ615">
        <f t="shared" si="58"/>
        <v>37</v>
      </c>
      <c r="AK615">
        <f t="shared" si="59"/>
        <v>16097.94</v>
      </c>
    </row>
    <row r="616" spans="27:37" x14ac:dyDescent="0.25">
      <c r="AA616">
        <f>SUBTOTAL(103,Healthcare!A616)</f>
        <v>1</v>
      </c>
      <c r="AB616">
        <f>IF($AA616=1,Healthcare!Q616,NA())</f>
        <v>64</v>
      </c>
      <c r="AC616">
        <f>IF($AA616=1,Healthcare!C616,NA())</f>
        <v>39.049999999999997</v>
      </c>
      <c r="AD616">
        <f>IF($AA616=1,Healthcare!D616,NA())</f>
        <v>7.59</v>
      </c>
      <c r="AE616">
        <f>IF($AA616=1,Healthcare!M616,NA())</f>
        <v>16085.13</v>
      </c>
      <c r="AF616">
        <f t="shared" si="54"/>
        <v>64</v>
      </c>
      <c r="AG616">
        <f t="shared" si="55"/>
        <v>39.049999999999997</v>
      </c>
      <c r="AH616">
        <f t="shared" si="56"/>
        <v>64</v>
      </c>
      <c r="AI616">
        <f t="shared" si="57"/>
        <v>7.59</v>
      </c>
      <c r="AJ616">
        <f t="shared" si="58"/>
        <v>64</v>
      </c>
      <c r="AK616">
        <f t="shared" si="59"/>
        <v>16085.13</v>
      </c>
    </row>
    <row r="617" spans="27:37" x14ac:dyDescent="0.25">
      <c r="AA617">
        <f>SUBTOTAL(103,Healthcare!A617)</f>
        <v>1</v>
      </c>
      <c r="AB617">
        <f>IF($AA617=1,Healthcare!Q617,NA())</f>
        <v>64</v>
      </c>
      <c r="AC617">
        <f>IF($AA617=1,Healthcare!C617,NA())</f>
        <v>31.824999999999999</v>
      </c>
      <c r="AD617">
        <f>IF($AA617=1,Healthcare!D617,NA())</f>
        <v>8.2799999999999994</v>
      </c>
      <c r="AE617">
        <f>IF($AA617=1,Healthcare!M617,NA())</f>
        <v>16069.08</v>
      </c>
      <c r="AF617">
        <f t="shared" si="54"/>
        <v>64</v>
      </c>
      <c r="AG617">
        <f t="shared" si="55"/>
        <v>31.824999999999999</v>
      </c>
      <c r="AH617">
        <f t="shared" si="56"/>
        <v>64</v>
      </c>
      <c r="AI617">
        <f t="shared" si="57"/>
        <v>8.2799999999999994</v>
      </c>
      <c r="AJ617">
        <f t="shared" si="58"/>
        <v>64</v>
      </c>
      <c r="AK617">
        <f t="shared" si="59"/>
        <v>16069.08</v>
      </c>
    </row>
    <row r="618" spans="27:37" x14ac:dyDescent="0.25">
      <c r="AA618">
        <f>SUBTOTAL(103,Healthcare!A618)</f>
        <v>1</v>
      </c>
      <c r="AB618">
        <f>IF($AA618=1,Healthcare!Q618,NA())</f>
        <v>44</v>
      </c>
      <c r="AC618">
        <f>IF($AA618=1,Healthcare!C618,NA())</f>
        <v>46.43</v>
      </c>
      <c r="AD618">
        <f>IF($AA618=1,Healthcare!D618,NA())</f>
        <v>6.72</v>
      </c>
      <c r="AE618">
        <f>IF($AA618=1,Healthcare!M618,NA())</f>
        <v>16062.89</v>
      </c>
      <c r="AF618">
        <f t="shared" si="54"/>
        <v>44</v>
      </c>
      <c r="AG618">
        <f t="shared" si="55"/>
        <v>46.43</v>
      </c>
      <c r="AH618">
        <f t="shared" si="56"/>
        <v>44</v>
      </c>
      <c r="AI618">
        <f t="shared" si="57"/>
        <v>6.72</v>
      </c>
      <c r="AJ618">
        <f t="shared" si="58"/>
        <v>44</v>
      </c>
      <c r="AK618">
        <f t="shared" si="59"/>
        <v>16062.89</v>
      </c>
    </row>
    <row r="619" spans="27:37" x14ac:dyDescent="0.25">
      <c r="AA619">
        <f>SUBTOTAL(103,Healthcare!A619)</f>
        <v>1</v>
      </c>
      <c r="AB619">
        <f>IF($AA619=1,Healthcare!Q619,NA())</f>
        <v>34</v>
      </c>
      <c r="AC619">
        <f>IF($AA619=1,Healthcare!C619,NA())</f>
        <v>53.63</v>
      </c>
      <c r="AD619">
        <f>IF($AA619=1,Healthcare!D619,NA())</f>
        <v>5.47</v>
      </c>
      <c r="AE619">
        <f>IF($AA619=1,Healthcare!M619,NA())</f>
        <v>16059.06</v>
      </c>
      <c r="AF619">
        <f t="shared" si="54"/>
        <v>34</v>
      </c>
      <c r="AG619">
        <f t="shared" si="55"/>
        <v>53.63</v>
      </c>
      <c r="AH619">
        <f t="shared" si="56"/>
        <v>34</v>
      </c>
      <c r="AI619">
        <f t="shared" si="57"/>
        <v>5.47</v>
      </c>
      <c r="AJ619">
        <f t="shared" si="58"/>
        <v>34</v>
      </c>
      <c r="AK619">
        <f t="shared" si="59"/>
        <v>16059.06</v>
      </c>
    </row>
    <row r="620" spans="27:37" x14ac:dyDescent="0.25">
      <c r="AA620">
        <f>SUBTOTAL(103,Healthcare!A620)</f>
        <v>1</v>
      </c>
      <c r="AB620">
        <f>IF($AA620=1,Healthcare!Q620,NA())</f>
        <v>42</v>
      </c>
      <c r="AC620">
        <f>IF($AA620=1,Healthcare!C620,NA())</f>
        <v>48.7</v>
      </c>
      <c r="AD620">
        <f>IF($AA620=1,Healthcare!D620,NA())</f>
        <v>4.71</v>
      </c>
      <c r="AE620">
        <f>IF($AA620=1,Healthcare!M620,NA())</f>
        <v>15966.19</v>
      </c>
      <c r="AF620">
        <f t="shared" si="54"/>
        <v>42</v>
      </c>
      <c r="AG620">
        <f t="shared" si="55"/>
        <v>48.7</v>
      </c>
      <c r="AH620">
        <f t="shared" si="56"/>
        <v>42</v>
      </c>
      <c r="AI620">
        <f t="shared" si="57"/>
        <v>4.71</v>
      </c>
      <c r="AJ620">
        <f t="shared" si="58"/>
        <v>42</v>
      </c>
      <c r="AK620">
        <f t="shared" si="59"/>
        <v>15966.19</v>
      </c>
    </row>
    <row r="621" spans="27:37" x14ac:dyDescent="0.25">
      <c r="AA621">
        <f>SUBTOTAL(103,Healthcare!A621)</f>
        <v>1</v>
      </c>
      <c r="AB621">
        <f>IF($AA621=1,Healthcare!Q621,NA())</f>
        <v>40</v>
      </c>
      <c r="AC621">
        <f>IF($AA621=1,Healthcare!C621,NA())</f>
        <v>48.81</v>
      </c>
      <c r="AD621">
        <f>IF($AA621=1,Healthcare!D621,NA())</f>
        <v>5.49</v>
      </c>
      <c r="AE621">
        <f>IF($AA621=1,Healthcare!M621,NA())</f>
        <v>15965.29</v>
      </c>
      <c r="AF621">
        <f t="shared" si="54"/>
        <v>40</v>
      </c>
      <c r="AG621">
        <f t="shared" si="55"/>
        <v>48.81</v>
      </c>
      <c r="AH621">
        <f t="shared" si="56"/>
        <v>40</v>
      </c>
      <c r="AI621">
        <f t="shared" si="57"/>
        <v>5.49</v>
      </c>
      <c r="AJ621">
        <f t="shared" si="58"/>
        <v>40</v>
      </c>
      <c r="AK621">
        <f t="shared" si="59"/>
        <v>15965.29</v>
      </c>
    </row>
    <row r="622" spans="27:37" x14ac:dyDescent="0.25">
      <c r="AA622">
        <f>SUBTOTAL(103,Healthcare!A622)</f>
        <v>1</v>
      </c>
      <c r="AB622">
        <f>IF($AA622=1,Healthcare!Q622,NA())</f>
        <v>42</v>
      </c>
      <c r="AC622">
        <f>IF($AA622=1,Healthcare!C622,NA())</f>
        <v>47.53</v>
      </c>
      <c r="AD622">
        <f>IF($AA622=1,Healthcare!D622,NA())</f>
        <v>4.72</v>
      </c>
      <c r="AE622">
        <f>IF($AA622=1,Healthcare!M622,NA())</f>
        <v>15922.29</v>
      </c>
      <c r="AF622">
        <f t="shared" si="54"/>
        <v>42</v>
      </c>
      <c r="AG622">
        <f t="shared" si="55"/>
        <v>47.53</v>
      </c>
      <c r="AH622">
        <f t="shared" si="56"/>
        <v>42</v>
      </c>
      <c r="AI622">
        <f t="shared" si="57"/>
        <v>4.72</v>
      </c>
      <c r="AJ622">
        <f t="shared" si="58"/>
        <v>42</v>
      </c>
      <c r="AK622">
        <f t="shared" si="59"/>
        <v>15922.29</v>
      </c>
    </row>
    <row r="623" spans="27:37" x14ac:dyDescent="0.25">
      <c r="AA623">
        <f>SUBTOTAL(103,Healthcare!A623)</f>
        <v>1</v>
      </c>
      <c r="AB623">
        <f>IF($AA623=1,Healthcare!Q623,NA())</f>
        <v>60</v>
      </c>
      <c r="AC623">
        <f>IF($AA623=1,Healthcare!C623,NA())</f>
        <v>36.85</v>
      </c>
      <c r="AD623">
        <f>IF($AA623=1,Healthcare!D623,NA())</f>
        <v>6.7</v>
      </c>
      <c r="AE623">
        <f>IF($AA623=1,Healthcare!M623,NA())</f>
        <v>15840.81</v>
      </c>
      <c r="AF623">
        <f t="shared" si="54"/>
        <v>60</v>
      </c>
      <c r="AG623">
        <f t="shared" si="55"/>
        <v>36.85</v>
      </c>
      <c r="AH623">
        <f t="shared" si="56"/>
        <v>60</v>
      </c>
      <c r="AI623">
        <f t="shared" si="57"/>
        <v>6.7</v>
      </c>
      <c r="AJ623">
        <f t="shared" si="58"/>
        <v>60</v>
      </c>
      <c r="AK623">
        <f t="shared" si="59"/>
        <v>15840.81</v>
      </c>
    </row>
    <row r="624" spans="27:37" x14ac:dyDescent="0.25">
      <c r="AA624">
        <f>SUBTOTAL(103,Healthcare!A624)</f>
        <v>1</v>
      </c>
      <c r="AB624">
        <f>IF($AA624=1,Healthcare!Q624,NA())</f>
        <v>40</v>
      </c>
      <c r="AC624">
        <f>IF($AA624=1,Healthcare!C624,NA())</f>
        <v>29.3</v>
      </c>
      <c r="AD624">
        <f>IF($AA624=1,Healthcare!D624,NA())</f>
        <v>5.5</v>
      </c>
      <c r="AE624">
        <f>IF($AA624=1,Healthcare!M624,NA())</f>
        <v>15828.82</v>
      </c>
      <c r="AF624">
        <f t="shared" si="54"/>
        <v>40</v>
      </c>
      <c r="AG624">
        <f t="shared" si="55"/>
        <v>29.3</v>
      </c>
      <c r="AH624">
        <f t="shared" si="56"/>
        <v>40</v>
      </c>
      <c r="AI624">
        <f t="shared" si="57"/>
        <v>5.5</v>
      </c>
      <c r="AJ624">
        <f t="shared" si="58"/>
        <v>40</v>
      </c>
      <c r="AK624">
        <f t="shared" si="59"/>
        <v>15828.82</v>
      </c>
    </row>
    <row r="625" spans="27:37" x14ac:dyDescent="0.25">
      <c r="AA625">
        <f>SUBTOTAL(103,Healthcare!A625)</f>
        <v>1</v>
      </c>
      <c r="AB625">
        <f>IF($AA625=1,Healthcare!Q625,NA())</f>
        <v>38</v>
      </c>
      <c r="AC625">
        <f>IF($AA625=1,Healthcare!C625,NA())</f>
        <v>19.3</v>
      </c>
      <c r="AD625">
        <f>IF($AA625=1,Healthcare!D625,NA())</f>
        <v>4.46</v>
      </c>
      <c r="AE625">
        <f>IF($AA625=1,Healthcare!M625,NA())</f>
        <v>15820.7</v>
      </c>
      <c r="AF625">
        <f t="shared" si="54"/>
        <v>38</v>
      </c>
      <c r="AG625">
        <f t="shared" si="55"/>
        <v>19.3</v>
      </c>
      <c r="AH625">
        <f t="shared" si="56"/>
        <v>38</v>
      </c>
      <c r="AI625">
        <f t="shared" si="57"/>
        <v>4.46</v>
      </c>
      <c r="AJ625">
        <f t="shared" si="58"/>
        <v>38</v>
      </c>
      <c r="AK625">
        <f t="shared" si="59"/>
        <v>15820.7</v>
      </c>
    </row>
    <row r="626" spans="27:37" x14ac:dyDescent="0.25">
      <c r="AA626">
        <f>SUBTOTAL(103,Healthcare!A626)</f>
        <v>1</v>
      </c>
      <c r="AB626">
        <f>IF($AA626=1,Healthcare!Q626,NA())</f>
        <v>25</v>
      </c>
      <c r="AC626">
        <f>IF($AA626=1,Healthcare!C626,NA())</f>
        <v>24.13</v>
      </c>
      <c r="AD626">
        <f>IF($AA626=1,Healthcare!D626,NA())</f>
        <v>5.29</v>
      </c>
      <c r="AE626">
        <f>IF($AA626=1,Healthcare!M626,NA())</f>
        <v>15817.99</v>
      </c>
      <c r="AF626">
        <f t="shared" si="54"/>
        <v>25</v>
      </c>
      <c r="AG626">
        <f t="shared" si="55"/>
        <v>24.13</v>
      </c>
      <c r="AH626">
        <f t="shared" si="56"/>
        <v>25</v>
      </c>
      <c r="AI626">
        <f t="shared" si="57"/>
        <v>5.29</v>
      </c>
      <c r="AJ626">
        <f t="shared" si="58"/>
        <v>25</v>
      </c>
      <c r="AK626">
        <f t="shared" si="59"/>
        <v>15817.99</v>
      </c>
    </row>
    <row r="627" spans="27:37" x14ac:dyDescent="0.25">
      <c r="AA627">
        <f>SUBTOTAL(103,Healthcare!A627)</f>
        <v>1</v>
      </c>
      <c r="AB627">
        <f>IF($AA627=1,Healthcare!Q627,NA())</f>
        <v>48</v>
      </c>
      <c r="AC627">
        <f>IF($AA627=1,Healthcare!C627,NA())</f>
        <v>46.7</v>
      </c>
      <c r="AD627">
        <f>IF($AA627=1,Healthcare!D627,NA())</f>
        <v>10.99</v>
      </c>
      <c r="AE627">
        <f>IF($AA627=1,Healthcare!M627,NA())</f>
        <v>15746.62</v>
      </c>
      <c r="AF627">
        <f t="shared" si="54"/>
        <v>48</v>
      </c>
      <c r="AG627">
        <f t="shared" si="55"/>
        <v>46.7</v>
      </c>
      <c r="AH627">
        <f t="shared" si="56"/>
        <v>48</v>
      </c>
      <c r="AI627">
        <f t="shared" si="57"/>
        <v>10.99</v>
      </c>
      <c r="AJ627">
        <f t="shared" si="58"/>
        <v>48</v>
      </c>
      <c r="AK627">
        <f t="shared" si="59"/>
        <v>15746.62</v>
      </c>
    </row>
    <row r="628" spans="27:37" x14ac:dyDescent="0.25">
      <c r="AA628">
        <f>SUBTOTAL(103,Healthcare!A628)</f>
        <v>1</v>
      </c>
      <c r="AB628">
        <f>IF($AA628=1,Healthcare!Q628,NA())</f>
        <v>46</v>
      </c>
      <c r="AC628">
        <f>IF($AA628=1,Healthcare!C628,NA())</f>
        <v>45.27</v>
      </c>
      <c r="AD628">
        <f>IF($AA628=1,Healthcare!D628,NA())</f>
        <v>5.2</v>
      </c>
      <c r="AE628">
        <f>IF($AA628=1,Healthcare!M628,NA())</f>
        <v>15698.86</v>
      </c>
      <c r="AF628">
        <f t="shared" si="54"/>
        <v>46</v>
      </c>
      <c r="AG628">
        <f t="shared" si="55"/>
        <v>45.27</v>
      </c>
      <c r="AH628">
        <f t="shared" si="56"/>
        <v>46</v>
      </c>
      <c r="AI628">
        <f t="shared" si="57"/>
        <v>5.2</v>
      </c>
      <c r="AJ628">
        <f t="shared" si="58"/>
        <v>46</v>
      </c>
      <c r="AK628">
        <f t="shared" si="59"/>
        <v>15698.86</v>
      </c>
    </row>
    <row r="629" spans="27:37" x14ac:dyDescent="0.25">
      <c r="AA629">
        <f>SUBTOTAL(103,Healthcare!A629)</f>
        <v>1</v>
      </c>
      <c r="AB629">
        <f>IF($AA629=1,Healthcare!Q629,NA())</f>
        <v>49</v>
      </c>
      <c r="AC629">
        <f>IF($AA629=1,Healthcare!C629,NA())</f>
        <v>44.29</v>
      </c>
      <c r="AD629">
        <f>IF($AA629=1,Healthcare!D629,NA())</f>
        <v>9.66</v>
      </c>
      <c r="AE629">
        <f>IF($AA629=1,Healthcare!M629,NA())</f>
        <v>15670.3</v>
      </c>
      <c r="AF629">
        <f t="shared" si="54"/>
        <v>49</v>
      </c>
      <c r="AG629">
        <f t="shared" si="55"/>
        <v>44.29</v>
      </c>
      <c r="AH629">
        <f t="shared" si="56"/>
        <v>49</v>
      </c>
      <c r="AI629">
        <f t="shared" si="57"/>
        <v>9.66</v>
      </c>
      <c r="AJ629">
        <f t="shared" si="58"/>
        <v>49</v>
      </c>
      <c r="AK629">
        <f t="shared" si="59"/>
        <v>15670.3</v>
      </c>
    </row>
    <row r="630" spans="27:37" x14ac:dyDescent="0.25">
      <c r="AA630">
        <f>SUBTOTAL(103,Healthcare!A630)</f>
        <v>1</v>
      </c>
      <c r="AB630">
        <f>IF($AA630=1,Healthcare!Q630,NA())</f>
        <v>34</v>
      </c>
      <c r="AC630">
        <f>IF($AA630=1,Healthcare!C630,NA())</f>
        <v>54.59</v>
      </c>
      <c r="AD630">
        <f>IF($AA630=1,Healthcare!D630,NA())</f>
        <v>4.22</v>
      </c>
      <c r="AE630">
        <f>IF($AA630=1,Healthcare!M630,NA())</f>
        <v>15646.28</v>
      </c>
      <c r="AF630">
        <f t="shared" si="54"/>
        <v>34</v>
      </c>
      <c r="AG630">
        <f t="shared" si="55"/>
        <v>54.59</v>
      </c>
      <c r="AH630">
        <f t="shared" si="56"/>
        <v>34</v>
      </c>
      <c r="AI630">
        <f t="shared" si="57"/>
        <v>4.22</v>
      </c>
      <c r="AJ630">
        <f t="shared" si="58"/>
        <v>34</v>
      </c>
      <c r="AK630">
        <f t="shared" si="59"/>
        <v>15646.28</v>
      </c>
    </row>
    <row r="631" spans="27:37" x14ac:dyDescent="0.25">
      <c r="AA631">
        <f>SUBTOTAL(103,Healthcare!A631)</f>
        <v>1</v>
      </c>
      <c r="AB631">
        <f>IF($AA631=1,Healthcare!Q631,NA())</f>
        <v>63</v>
      </c>
      <c r="AC631">
        <f>IF($AA631=1,Healthcare!C631,NA())</f>
        <v>32.965000000000003</v>
      </c>
      <c r="AD631">
        <f>IF($AA631=1,Healthcare!D631,NA())</f>
        <v>11.78</v>
      </c>
      <c r="AE631">
        <f>IF($AA631=1,Healthcare!M631,NA())</f>
        <v>15612.19</v>
      </c>
      <c r="AF631">
        <f t="shared" si="54"/>
        <v>63</v>
      </c>
      <c r="AG631">
        <f t="shared" si="55"/>
        <v>32.965000000000003</v>
      </c>
      <c r="AH631">
        <f t="shared" si="56"/>
        <v>63</v>
      </c>
      <c r="AI631">
        <f t="shared" si="57"/>
        <v>11.78</v>
      </c>
      <c r="AJ631">
        <f t="shared" si="58"/>
        <v>63</v>
      </c>
      <c r="AK631">
        <f t="shared" si="59"/>
        <v>15612.19</v>
      </c>
    </row>
    <row r="632" spans="27:37" x14ac:dyDescent="0.25">
      <c r="AA632">
        <f>SUBTOTAL(103,Healthcare!A632)</f>
        <v>1</v>
      </c>
      <c r="AB632">
        <f>IF($AA632=1,Healthcare!Q632,NA())</f>
        <v>57</v>
      </c>
      <c r="AC632">
        <f>IF($AA632=1,Healthcare!C632,NA())</f>
        <v>38.049999999999997</v>
      </c>
      <c r="AD632">
        <f>IF($AA632=1,Healthcare!D632,NA())</f>
        <v>9.6199999999999992</v>
      </c>
      <c r="AE632">
        <f>IF($AA632=1,Healthcare!M632,NA())</f>
        <v>15608.58</v>
      </c>
      <c r="AF632">
        <f t="shared" si="54"/>
        <v>57</v>
      </c>
      <c r="AG632">
        <f t="shared" si="55"/>
        <v>38.049999999999997</v>
      </c>
      <c r="AH632">
        <f t="shared" si="56"/>
        <v>57</v>
      </c>
      <c r="AI632">
        <f t="shared" si="57"/>
        <v>9.6199999999999992</v>
      </c>
      <c r="AJ632">
        <f t="shared" si="58"/>
        <v>57</v>
      </c>
      <c r="AK632">
        <f t="shared" si="59"/>
        <v>15608.58</v>
      </c>
    </row>
    <row r="633" spans="27:37" x14ac:dyDescent="0.25">
      <c r="AA633">
        <f>SUBTOTAL(103,Healthcare!A633)</f>
        <v>1</v>
      </c>
      <c r="AB633">
        <f>IF($AA633=1,Healthcare!Q633,NA())</f>
        <v>48</v>
      </c>
      <c r="AC633">
        <f>IF($AA633=1,Healthcare!C633,NA())</f>
        <v>46.14</v>
      </c>
      <c r="AD633">
        <f>IF($AA633=1,Healthcare!D633,NA())</f>
        <v>10.78</v>
      </c>
      <c r="AE633">
        <f>IF($AA633=1,Healthcare!M633,NA())</f>
        <v>15556.67</v>
      </c>
      <c r="AF633">
        <f t="shared" si="54"/>
        <v>48</v>
      </c>
      <c r="AG633">
        <f t="shared" si="55"/>
        <v>46.14</v>
      </c>
      <c r="AH633">
        <f t="shared" si="56"/>
        <v>48</v>
      </c>
      <c r="AI633">
        <f t="shared" si="57"/>
        <v>10.78</v>
      </c>
      <c r="AJ633">
        <f t="shared" si="58"/>
        <v>48</v>
      </c>
      <c r="AK633">
        <f t="shared" si="59"/>
        <v>15556.67</v>
      </c>
    </row>
    <row r="634" spans="27:37" x14ac:dyDescent="0.25">
      <c r="AA634">
        <f>SUBTOTAL(103,Healthcare!A634)</f>
        <v>1</v>
      </c>
      <c r="AB634">
        <f>IF($AA634=1,Healthcare!Q634,NA())</f>
        <v>63</v>
      </c>
      <c r="AC634">
        <f>IF($AA634=1,Healthcare!C634,NA())</f>
        <v>41.325000000000003</v>
      </c>
      <c r="AD634">
        <f>IF($AA634=1,Healthcare!D634,NA())</f>
        <v>5.1100000000000003</v>
      </c>
      <c r="AE634">
        <f>IF($AA634=1,Healthcare!M634,NA())</f>
        <v>15555.19</v>
      </c>
      <c r="AF634">
        <f t="shared" si="54"/>
        <v>63</v>
      </c>
      <c r="AG634">
        <f t="shared" si="55"/>
        <v>41.325000000000003</v>
      </c>
      <c r="AH634">
        <f t="shared" si="56"/>
        <v>63</v>
      </c>
      <c r="AI634">
        <f t="shared" si="57"/>
        <v>5.1100000000000003</v>
      </c>
      <c r="AJ634">
        <f t="shared" si="58"/>
        <v>63</v>
      </c>
      <c r="AK634">
        <f t="shared" si="59"/>
        <v>15555.19</v>
      </c>
    </row>
    <row r="635" spans="27:37" x14ac:dyDescent="0.25">
      <c r="AA635">
        <f>SUBTOTAL(103,Healthcare!A635)</f>
        <v>1</v>
      </c>
      <c r="AB635">
        <f>IF($AA635=1,Healthcare!Q635,NA())</f>
        <v>48</v>
      </c>
      <c r="AC635">
        <f>IF($AA635=1,Healthcare!C635,NA())</f>
        <v>44.64</v>
      </c>
      <c r="AD635">
        <f>IF($AA635=1,Healthcare!D635,NA())</f>
        <v>7.18</v>
      </c>
      <c r="AE635">
        <f>IF($AA635=1,Healthcare!M635,NA())</f>
        <v>15532.16</v>
      </c>
      <c r="AF635">
        <f t="shared" si="54"/>
        <v>48</v>
      </c>
      <c r="AG635">
        <f t="shared" si="55"/>
        <v>44.64</v>
      </c>
      <c r="AH635">
        <f t="shared" si="56"/>
        <v>48</v>
      </c>
      <c r="AI635">
        <f t="shared" si="57"/>
        <v>7.18</v>
      </c>
      <c r="AJ635">
        <f t="shared" si="58"/>
        <v>48</v>
      </c>
      <c r="AK635">
        <f t="shared" si="59"/>
        <v>15532.16</v>
      </c>
    </row>
    <row r="636" spans="27:37" x14ac:dyDescent="0.25">
      <c r="AA636">
        <f>SUBTOTAL(103,Healthcare!A636)</f>
        <v>1</v>
      </c>
      <c r="AB636">
        <f>IF($AA636=1,Healthcare!Q636,NA())</f>
        <v>18</v>
      </c>
      <c r="AC636">
        <f>IF($AA636=1,Healthcare!C636,NA())</f>
        <v>25.175000000000001</v>
      </c>
      <c r="AD636">
        <f>IF($AA636=1,Healthcare!D636,NA())</f>
        <v>4.96</v>
      </c>
      <c r="AE636">
        <f>IF($AA636=1,Healthcare!M636,NA())</f>
        <v>15518.18</v>
      </c>
      <c r="AF636">
        <f t="shared" si="54"/>
        <v>18</v>
      </c>
      <c r="AG636">
        <f t="shared" si="55"/>
        <v>25.175000000000001</v>
      </c>
      <c r="AH636">
        <f t="shared" si="56"/>
        <v>18</v>
      </c>
      <c r="AI636">
        <f t="shared" si="57"/>
        <v>4.96</v>
      </c>
      <c r="AJ636">
        <f t="shared" si="58"/>
        <v>18</v>
      </c>
      <c r="AK636">
        <f t="shared" si="59"/>
        <v>15518.18</v>
      </c>
    </row>
    <row r="637" spans="27:37" x14ac:dyDescent="0.25">
      <c r="AA637">
        <f>SUBTOTAL(103,Healthcare!A637)</f>
        <v>1</v>
      </c>
      <c r="AB637">
        <f>IF($AA637=1,Healthcare!Q637,NA())</f>
        <v>46</v>
      </c>
      <c r="AC637">
        <f>IF($AA637=1,Healthcare!C637,NA())</f>
        <v>43.11</v>
      </c>
      <c r="AD637">
        <f>IF($AA637=1,Healthcare!D637,NA())</f>
        <v>4.67</v>
      </c>
      <c r="AE637">
        <f>IF($AA637=1,Healthcare!M637,NA())</f>
        <v>15450.48</v>
      </c>
      <c r="AF637">
        <f t="shared" si="54"/>
        <v>46</v>
      </c>
      <c r="AG637">
        <f t="shared" si="55"/>
        <v>43.11</v>
      </c>
      <c r="AH637">
        <f t="shared" si="56"/>
        <v>46</v>
      </c>
      <c r="AI637">
        <f t="shared" si="57"/>
        <v>4.67</v>
      </c>
      <c r="AJ637">
        <f t="shared" si="58"/>
        <v>46</v>
      </c>
      <c r="AK637">
        <f t="shared" si="59"/>
        <v>15450.48</v>
      </c>
    </row>
    <row r="638" spans="27:37" x14ac:dyDescent="0.25">
      <c r="AA638">
        <f>SUBTOTAL(103,Healthcare!A638)</f>
        <v>1</v>
      </c>
      <c r="AB638">
        <f>IF($AA638=1,Healthcare!Q638,NA())</f>
        <v>32</v>
      </c>
      <c r="AC638">
        <f>IF($AA638=1,Healthcare!C638,NA())</f>
        <v>53.32</v>
      </c>
      <c r="AD638">
        <f>IF($AA638=1,Healthcare!D638,NA())</f>
        <v>5.0599999999999996</v>
      </c>
      <c r="AE638">
        <f>IF($AA638=1,Healthcare!M638,NA())</f>
        <v>15440.2</v>
      </c>
      <c r="AF638">
        <f t="shared" si="54"/>
        <v>32</v>
      </c>
      <c r="AG638">
        <f t="shared" si="55"/>
        <v>53.32</v>
      </c>
      <c r="AH638">
        <f t="shared" si="56"/>
        <v>32</v>
      </c>
      <c r="AI638">
        <f t="shared" si="57"/>
        <v>5.0599999999999996</v>
      </c>
      <c r="AJ638">
        <f t="shared" si="58"/>
        <v>32</v>
      </c>
      <c r="AK638">
        <f t="shared" si="59"/>
        <v>15440.2</v>
      </c>
    </row>
    <row r="639" spans="27:37" x14ac:dyDescent="0.25">
      <c r="AA639">
        <f>SUBTOTAL(103,Healthcare!A639)</f>
        <v>1</v>
      </c>
      <c r="AB639">
        <f>IF($AA639=1,Healthcare!Q639,NA())</f>
        <v>58</v>
      </c>
      <c r="AC639">
        <f>IF($AA639=1,Healthcare!C639,NA())</f>
        <v>38.04</v>
      </c>
      <c r="AD639">
        <f>IF($AA639=1,Healthcare!D639,NA())</f>
        <v>5.0199999999999996</v>
      </c>
      <c r="AE639">
        <f>IF($AA639=1,Healthcare!M639,NA())</f>
        <v>15377.77</v>
      </c>
      <c r="AF639">
        <f t="shared" si="54"/>
        <v>58</v>
      </c>
      <c r="AG639">
        <f t="shared" si="55"/>
        <v>38.04</v>
      </c>
      <c r="AH639">
        <f t="shared" si="56"/>
        <v>58</v>
      </c>
      <c r="AI639">
        <f t="shared" si="57"/>
        <v>5.0199999999999996</v>
      </c>
      <c r="AJ639">
        <f t="shared" si="58"/>
        <v>58</v>
      </c>
      <c r="AK639">
        <f t="shared" si="59"/>
        <v>15377.77</v>
      </c>
    </row>
    <row r="640" spans="27:37" x14ac:dyDescent="0.25">
      <c r="AA640">
        <f>SUBTOTAL(103,Healthcare!A640)</f>
        <v>1</v>
      </c>
      <c r="AB640">
        <f>IF($AA640=1,Healthcare!Q640,NA())</f>
        <v>60</v>
      </c>
      <c r="AC640">
        <f>IF($AA640=1,Healthcare!C640,NA())</f>
        <v>37.9</v>
      </c>
      <c r="AD640">
        <f>IF($AA640=1,Healthcare!D640,NA())</f>
        <v>7.76</v>
      </c>
      <c r="AE640">
        <f>IF($AA640=1,Healthcare!M640,NA())</f>
        <v>15368.22</v>
      </c>
      <c r="AF640">
        <f t="shared" si="54"/>
        <v>60</v>
      </c>
      <c r="AG640">
        <f t="shared" si="55"/>
        <v>37.9</v>
      </c>
      <c r="AH640">
        <f t="shared" si="56"/>
        <v>60</v>
      </c>
      <c r="AI640">
        <f t="shared" si="57"/>
        <v>7.76</v>
      </c>
      <c r="AJ640">
        <f t="shared" si="58"/>
        <v>60</v>
      </c>
      <c r="AK640">
        <f t="shared" si="59"/>
        <v>15368.22</v>
      </c>
    </row>
    <row r="641" spans="27:37" x14ac:dyDescent="0.25">
      <c r="AA641">
        <f>SUBTOTAL(103,Healthcare!A641)</f>
        <v>1</v>
      </c>
      <c r="AB641">
        <f>IF($AA641=1,Healthcare!Q641,NA())</f>
        <v>54</v>
      </c>
      <c r="AC641">
        <f>IF($AA641=1,Healthcare!C641,NA())</f>
        <v>39.6</v>
      </c>
      <c r="AD641">
        <f>IF($AA641=1,Healthcare!D641,NA())</f>
        <v>9.32</v>
      </c>
      <c r="AE641">
        <f>IF($AA641=1,Healthcare!M641,NA())</f>
        <v>15363.77</v>
      </c>
      <c r="AF641">
        <f t="shared" si="54"/>
        <v>54</v>
      </c>
      <c r="AG641">
        <f t="shared" si="55"/>
        <v>39.6</v>
      </c>
      <c r="AH641">
        <f t="shared" si="56"/>
        <v>54</v>
      </c>
      <c r="AI641">
        <f t="shared" si="57"/>
        <v>9.32</v>
      </c>
      <c r="AJ641">
        <f t="shared" si="58"/>
        <v>54</v>
      </c>
      <c r="AK641">
        <f t="shared" si="59"/>
        <v>15363.77</v>
      </c>
    </row>
    <row r="642" spans="27:37" x14ac:dyDescent="0.25">
      <c r="AA642">
        <f>SUBTOTAL(103,Healthcare!A642)</f>
        <v>1</v>
      </c>
      <c r="AB642">
        <f>IF($AA642=1,Healthcare!Q642,NA())</f>
        <v>34</v>
      </c>
      <c r="AC642">
        <f>IF($AA642=1,Healthcare!C642,NA())</f>
        <v>50.92</v>
      </c>
      <c r="AD642">
        <f>IF($AA642=1,Healthcare!D642,NA())</f>
        <v>5.31</v>
      </c>
      <c r="AE642">
        <f>IF($AA642=1,Healthcare!M642,NA())</f>
        <v>15361.5</v>
      </c>
      <c r="AF642">
        <f t="shared" si="54"/>
        <v>34</v>
      </c>
      <c r="AG642">
        <f t="shared" si="55"/>
        <v>50.92</v>
      </c>
      <c r="AH642">
        <f t="shared" si="56"/>
        <v>34</v>
      </c>
      <c r="AI642">
        <f t="shared" si="57"/>
        <v>5.31</v>
      </c>
      <c r="AJ642">
        <f t="shared" si="58"/>
        <v>34</v>
      </c>
      <c r="AK642">
        <f t="shared" si="59"/>
        <v>15361.5</v>
      </c>
    </row>
    <row r="643" spans="27:37" x14ac:dyDescent="0.25">
      <c r="AA643">
        <f>SUBTOTAL(103,Healthcare!A643)</f>
        <v>1</v>
      </c>
      <c r="AB643">
        <f>IF($AA643=1,Healthcare!Q643,NA())</f>
        <v>21</v>
      </c>
      <c r="AC643">
        <f>IF($AA643=1,Healthcare!C643,NA())</f>
        <v>21.85</v>
      </c>
      <c r="AD643">
        <f>IF($AA643=1,Healthcare!D643,NA())</f>
        <v>5.56</v>
      </c>
      <c r="AE643">
        <f>IF($AA643=1,Healthcare!M643,NA())</f>
        <v>15359.1</v>
      </c>
      <c r="AF643">
        <f t="shared" ref="AF643:AF706" si="60">AB643</f>
        <v>21</v>
      </c>
      <c r="AG643">
        <f t="shared" ref="AG643:AG706" si="61">AC643</f>
        <v>21.85</v>
      </c>
      <c r="AH643">
        <f t="shared" ref="AH643:AH706" si="62">AB643</f>
        <v>21</v>
      </c>
      <c r="AI643">
        <f t="shared" ref="AI643:AI706" si="63">AD643</f>
        <v>5.56</v>
      </c>
      <c r="AJ643">
        <f t="shared" ref="AJ643:AJ706" si="64">AB643</f>
        <v>21</v>
      </c>
      <c r="AK643">
        <f t="shared" ref="AK643:AK706" si="65">AE643</f>
        <v>15359.1</v>
      </c>
    </row>
    <row r="644" spans="27:37" x14ac:dyDescent="0.25">
      <c r="AA644">
        <f>SUBTOTAL(103,Healthcare!A644)</f>
        <v>1</v>
      </c>
      <c r="AB644">
        <f>IF($AA644=1,Healthcare!Q644,NA())</f>
        <v>59</v>
      </c>
      <c r="AC644">
        <f>IF($AA644=1,Healthcare!C644,NA())</f>
        <v>36.08</v>
      </c>
      <c r="AD644">
        <f>IF($AA644=1,Healthcare!D644,NA())</f>
        <v>7.11</v>
      </c>
      <c r="AE644">
        <f>IF($AA644=1,Healthcare!M644,NA())</f>
        <v>15322.77</v>
      </c>
      <c r="AF644">
        <f t="shared" si="60"/>
        <v>59</v>
      </c>
      <c r="AG644">
        <f t="shared" si="61"/>
        <v>36.08</v>
      </c>
      <c r="AH644">
        <f t="shared" si="62"/>
        <v>59</v>
      </c>
      <c r="AI644">
        <f t="shared" si="63"/>
        <v>7.11</v>
      </c>
      <c r="AJ644">
        <f t="shared" si="64"/>
        <v>59</v>
      </c>
      <c r="AK644">
        <f t="shared" si="65"/>
        <v>15322.77</v>
      </c>
    </row>
    <row r="645" spans="27:37" x14ac:dyDescent="0.25">
      <c r="AA645">
        <f>SUBTOTAL(103,Healthcare!A645)</f>
        <v>1</v>
      </c>
      <c r="AB645">
        <f>IF($AA645=1,Healthcare!Q645,NA())</f>
        <v>53</v>
      </c>
      <c r="AC645">
        <f>IF($AA645=1,Healthcare!C645,NA())</f>
        <v>40.44</v>
      </c>
      <c r="AD645">
        <f>IF($AA645=1,Healthcare!D645,NA())</f>
        <v>5.13</v>
      </c>
      <c r="AE645">
        <f>IF($AA645=1,Healthcare!M645,NA())</f>
        <v>15260.52</v>
      </c>
      <c r="AF645">
        <f t="shared" si="60"/>
        <v>53</v>
      </c>
      <c r="AG645">
        <f t="shared" si="61"/>
        <v>40.44</v>
      </c>
      <c r="AH645">
        <f t="shared" si="62"/>
        <v>53</v>
      </c>
      <c r="AI645">
        <f t="shared" si="63"/>
        <v>5.13</v>
      </c>
      <c r="AJ645">
        <f t="shared" si="64"/>
        <v>53</v>
      </c>
      <c r="AK645">
        <f t="shared" si="65"/>
        <v>15260.52</v>
      </c>
    </row>
    <row r="646" spans="27:37" x14ac:dyDescent="0.25">
      <c r="AA646">
        <f>SUBTOTAL(103,Healthcare!A646)</f>
        <v>1</v>
      </c>
      <c r="AB646">
        <f>IF($AA646=1,Healthcare!Q646,NA())</f>
        <v>62</v>
      </c>
      <c r="AC646">
        <f>IF($AA646=1,Healthcare!C646,NA())</f>
        <v>38.094999999999999</v>
      </c>
      <c r="AD646">
        <f>IF($AA646=1,Healthcare!D646,NA())</f>
        <v>10.199999999999999</v>
      </c>
      <c r="AE646">
        <f>IF($AA646=1,Healthcare!M646,NA())</f>
        <v>15230.32</v>
      </c>
      <c r="AF646">
        <f t="shared" si="60"/>
        <v>62</v>
      </c>
      <c r="AG646">
        <f t="shared" si="61"/>
        <v>38.094999999999999</v>
      </c>
      <c r="AH646">
        <f t="shared" si="62"/>
        <v>62</v>
      </c>
      <c r="AI646">
        <f t="shared" si="63"/>
        <v>10.199999999999999</v>
      </c>
      <c r="AJ646">
        <f t="shared" si="64"/>
        <v>62</v>
      </c>
      <c r="AK646">
        <f t="shared" si="65"/>
        <v>15230.32</v>
      </c>
    </row>
    <row r="647" spans="27:37" x14ac:dyDescent="0.25">
      <c r="AA647">
        <f>SUBTOTAL(103,Healthcare!A647)</f>
        <v>1</v>
      </c>
      <c r="AB647">
        <f>IF($AA647=1,Healthcare!Q647,NA())</f>
        <v>44</v>
      </c>
      <c r="AC647">
        <f>IF($AA647=1,Healthcare!C647,NA())</f>
        <v>44.95</v>
      </c>
      <c r="AD647">
        <f>IF($AA647=1,Healthcare!D647,NA())</f>
        <v>10.4</v>
      </c>
      <c r="AE647">
        <f>IF($AA647=1,Healthcare!M647,NA())</f>
        <v>15207.92</v>
      </c>
      <c r="AF647">
        <f t="shared" si="60"/>
        <v>44</v>
      </c>
      <c r="AG647">
        <f t="shared" si="61"/>
        <v>44.95</v>
      </c>
      <c r="AH647">
        <f t="shared" si="62"/>
        <v>44</v>
      </c>
      <c r="AI647">
        <f t="shared" si="63"/>
        <v>10.4</v>
      </c>
      <c r="AJ647">
        <f t="shared" si="64"/>
        <v>44</v>
      </c>
      <c r="AK647">
        <f t="shared" si="65"/>
        <v>15207.92</v>
      </c>
    </row>
    <row r="648" spans="27:37" x14ac:dyDescent="0.25">
      <c r="AA648">
        <f>SUBTOTAL(103,Healthcare!A648)</f>
        <v>1</v>
      </c>
      <c r="AB648">
        <f>IF($AA648=1,Healthcare!Q648,NA())</f>
        <v>60</v>
      </c>
      <c r="AC648">
        <f>IF($AA648=1,Healthcare!C648,NA())</f>
        <v>35.54</v>
      </c>
      <c r="AD648">
        <f>IF($AA648=1,Healthcare!D648,NA())</f>
        <v>10.67</v>
      </c>
      <c r="AE648">
        <f>IF($AA648=1,Healthcare!M648,NA())</f>
        <v>15174.81</v>
      </c>
      <c r="AF648">
        <f t="shared" si="60"/>
        <v>60</v>
      </c>
      <c r="AG648">
        <f t="shared" si="61"/>
        <v>35.54</v>
      </c>
      <c r="AH648">
        <f t="shared" si="62"/>
        <v>60</v>
      </c>
      <c r="AI648">
        <f t="shared" si="63"/>
        <v>10.67</v>
      </c>
      <c r="AJ648">
        <f t="shared" si="64"/>
        <v>60</v>
      </c>
      <c r="AK648">
        <f t="shared" si="65"/>
        <v>15174.81</v>
      </c>
    </row>
    <row r="649" spans="27:37" x14ac:dyDescent="0.25">
      <c r="AA649">
        <f>SUBTOTAL(103,Healthcare!A649)</f>
        <v>1</v>
      </c>
      <c r="AB649">
        <f>IF($AA649=1,Healthcare!Q649,NA())</f>
        <v>63</v>
      </c>
      <c r="AC649">
        <f>IF($AA649=1,Healthcare!C649,NA())</f>
        <v>39.799999999999997</v>
      </c>
      <c r="AD649">
        <f>IF($AA649=1,Healthcare!D649,NA())</f>
        <v>4.6500000000000004</v>
      </c>
      <c r="AE649">
        <f>IF($AA649=1,Healthcare!M649,NA())</f>
        <v>15170.07</v>
      </c>
      <c r="AF649">
        <f t="shared" si="60"/>
        <v>63</v>
      </c>
      <c r="AG649">
        <f t="shared" si="61"/>
        <v>39.799999999999997</v>
      </c>
      <c r="AH649">
        <f t="shared" si="62"/>
        <v>63</v>
      </c>
      <c r="AI649">
        <f t="shared" si="63"/>
        <v>4.6500000000000004</v>
      </c>
      <c r="AJ649">
        <f t="shared" si="64"/>
        <v>63</v>
      </c>
      <c r="AK649">
        <f t="shared" si="65"/>
        <v>15170.07</v>
      </c>
    </row>
    <row r="650" spans="27:37" x14ac:dyDescent="0.25">
      <c r="AA650">
        <f>SUBTOTAL(103,Healthcare!A650)</f>
        <v>1</v>
      </c>
      <c r="AB650">
        <f>IF($AA650=1,Healthcare!Q650,NA())</f>
        <v>64</v>
      </c>
      <c r="AC650">
        <f>IF($AA650=1,Healthcare!C650,NA())</f>
        <v>33.659999999999997</v>
      </c>
      <c r="AD650">
        <f>IF($AA650=1,Healthcare!D650,NA())</f>
        <v>5.65</v>
      </c>
      <c r="AE650">
        <f>IF($AA650=1,Healthcare!M650,NA())</f>
        <v>15161.53</v>
      </c>
      <c r="AF650">
        <f t="shared" si="60"/>
        <v>64</v>
      </c>
      <c r="AG650">
        <f t="shared" si="61"/>
        <v>33.659999999999997</v>
      </c>
      <c r="AH650">
        <f t="shared" si="62"/>
        <v>64</v>
      </c>
      <c r="AI650">
        <f t="shared" si="63"/>
        <v>5.65</v>
      </c>
      <c r="AJ650">
        <f t="shared" si="64"/>
        <v>64</v>
      </c>
      <c r="AK650">
        <f t="shared" si="65"/>
        <v>15161.53</v>
      </c>
    </row>
    <row r="651" spans="27:37" x14ac:dyDescent="0.25">
      <c r="AA651">
        <f>SUBTOTAL(103,Healthcare!A651)</f>
        <v>1</v>
      </c>
      <c r="AB651">
        <f>IF($AA651=1,Healthcare!Q651,NA())</f>
        <v>60</v>
      </c>
      <c r="AC651">
        <f>IF($AA651=1,Healthcare!C651,NA())</f>
        <v>35.5</v>
      </c>
      <c r="AD651">
        <f>IF($AA651=1,Healthcare!D651,NA())</f>
        <v>11.97</v>
      </c>
      <c r="AE651">
        <f>IF($AA651=1,Healthcare!M651,NA())</f>
        <v>15161.25</v>
      </c>
      <c r="AF651">
        <f t="shared" si="60"/>
        <v>60</v>
      </c>
      <c r="AG651">
        <f t="shared" si="61"/>
        <v>35.5</v>
      </c>
      <c r="AH651">
        <f t="shared" si="62"/>
        <v>60</v>
      </c>
      <c r="AI651">
        <f t="shared" si="63"/>
        <v>11.97</v>
      </c>
      <c r="AJ651">
        <f t="shared" si="64"/>
        <v>60</v>
      </c>
      <c r="AK651">
        <f t="shared" si="65"/>
        <v>15161.25</v>
      </c>
    </row>
    <row r="652" spans="27:37" x14ac:dyDescent="0.25">
      <c r="AA652">
        <f>SUBTOTAL(103,Healthcare!A652)</f>
        <v>1</v>
      </c>
      <c r="AB652">
        <f>IF($AA652=1,Healthcare!Q652,NA())</f>
        <v>51</v>
      </c>
      <c r="AC652">
        <f>IF($AA652=1,Healthcare!C652,NA())</f>
        <v>41.63</v>
      </c>
      <c r="AD652">
        <f>IF($AA652=1,Healthcare!D652,NA())</f>
        <v>6.71</v>
      </c>
      <c r="AE652">
        <f>IF($AA652=1,Healthcare!M652,NA())</f>
        <v>15150.44</v>
      </c>
      <c r="AF652">
        <f t="shared" si="60"/>
        <v>51</v>
      </c>
      <c r="AG652">
        <f t="shared" si="61"/>
        <v>41.63</v>
      </c>
      <c r="AH652">
        <f t="shared" si="62"/>
        <v>51</v>
      </c>
      <c r="AI652">
        <f t="shared" si="63"/>
        <v>6.71</v>
      </c>
      <c r="AJ652">
        <f t="shared" si="64"/>
        <v>51</v>
      </c>
      <c r="AK652">
        <f t="shared" si="65"/>
        <v>15150.44</v>
      </c>
    </row>
    <row r="653" spans="27:37" x14ac:dyDescent="0.25">
      <c r="AA653">
        <f>SUBTOTAL(103,Healthcare!A653)</f>
        <v>1</v>
      </c>
      <c r="AB653">
        <f>IF($AA653=1,Healthcare!Q653,NA())</f>
        <v>44</v>
      </c>
      <c r="AC653">
        <f>IF($AA653=1,Healthcare!C653,NA())</f>
        <v>46.49</v>
      </c>
      <c r="AD653">
        <f>IF($AA653=1,Healthcare!D653,NA())</f>
        <v>11.92</v>
      </c>
      <c r="AE653">
        <f>IF($AA653=1,Healthcare!M653,NA())</f>
        <v>15123.19</v>
      </c>
      <c r="AF653">
        <f t="shared" si="60"/>
        <v>44</v>
      </c>
      <c r="AG653">
        <f t="shared" si="61"/>
        <v>46.49</v>
      </c>
      <c r="AH653">
        <f t="shared" si="62"/>
        <v>44</v>
      </c>
      <c r="AI653">
        <f t="shared" si="63"/>
        <v>11.92</v>
      </c>
      <c r="AJ653">
        <f t="shared" si="64"/>
        <v>44</v>
      </c>
      <c r="AK653">
        <f t="shared" si="65"/>
        <v>15123.19</v>
      </c>
    </row>
    <row r="654" spans="27:37" x14ac:dyDescent="0.25">
      <c r="AA654">
        <f>SUBTOTAL(103,Healthcare!A654)</f>
        <v>1</v>
      </c>
      <c r="AB654">
        <f>IF($AA654=1,Healthcare!Q654,NA())</f>
        <v>50</v>
      </c>
      <c r="AC654">
        <f>IF($AA654=1,Healthcare!C654,NA())</f>
        <v>43.29</v>
      </c>
      <c r="AD654">
        <f>IF($AA654=1,Healthcare!D654,NA())</f>
        <v>5.35</v>
      </c>
      <c r="AE654">
        <f>IF($AA654=1,Healthcare!M654,NA())</f>
        <v>15103.69</v>
      </c>
      <c r="AF654">
        <f t="shared" si="60"/>
        <v>50</v>
      </c>
      <c r="AG654">
        <f t="shared" si="61"/>
        <v>43.29</v>
      </c>
      <c r="AH654">
        <f t="shared" si="62"/>
        <v>50</v>
      </c>
      <c r="AI654">
        <f t="shared" si="63"/>
        <v>5.35</v>
      </c>
      <c r="AJ654">
        <f t="shared" si="64"/>
        <v>50</v>
      </c>
      <c r="AK654">
        <f t="shared" si="65"/>
        <v>15103.69</v>
      </c>
    </row>
    <row r="655" spans="27:37" x14ac:dyDescent="0.25">
      <c r="AA655">
        <f>SUBTOTAL(103,Healthcare!A655)</f>
        <v>1</v>
      </c>
      <c r="AB655">
        <f>IF($AA655=1,Healthcare!Q655,NA())</f>
        <v>47</v>
      </c>
      <c r="AC655">
        <f>IF($AA655=1,Healthcare!C655,NA())</f>
        <v>43.08</v>
      </c>
      <c r="AD655">
        <f>IF($AA655=1,Healthcare!D655,NA())</f>
        <v>8.9600000000000009</v>
      </c>
      <c r="AE655">
        <f>IF($AA655=1,Healthcare!M655,NA())</f>
        <v>15090.35</v>
      </c>
      <c r="AF655">
        <f t="shared" si="60"/>
        <v>47</v>
      </c>
      <c r="AG655">
        <f t="shared" si="61"/>
        <v>43.08</v>
      </c>
      <c r="AH655">
        <f t="shared" si="62"/>
        <v>47</v>
      </c>
      <c r="AI655">
        <f t="shared" si="63"/>
        <v>8.9600000000000009</v>
      </c>
      <c r="AJ655">
        <f t="shared" si="64"/>
        <v>47</v>
      </c>
      <c r="AK655">
        <f t="shared" si="65"/>
        <v>15090.35</v>
      </c>
    </row>
    <row r="656" spans="27:37" x14ac:dyDescent="0.25">
      <c r="AA656">
        <f>SUBTOTAL(103,Healthcare!A656)</f>
        <v>1</v>
      </c>
      <c r="AB656">
        <f>IF($AA656=1,Healthcare!Q656,NA())</f>
        <v>54</v>
      </c>
      <c r="AC656">
        <f>IF($AA656=1,Healthcare!C656,NA())</f>
        <v>39.07</v>
      </c>
      <c r="AD656">
        <f>IF($AA656=1,Healthcare!D656,NA())</f>
        <v>11.93</v>
      </c>
      <c r="AE656">
        <f>IF($AA656=1,Healthcare!M656,NA())</f>
        <v>15052.68</v>
      </c>
      <c r="AF656">
        <f t="shared" si="60"/>
        <v>54</v>
      </c>
      <c r="AG656">
        <f t="shared" si="61"/>
        <v>39.07</v>
      </c>
      <c r="AH656">
        <f t="shared" si="62"/>
        <v>54</v>
      </c>
      <c r="AI656">
        <f t="shared" si="63"/>
        <v>11.93</v>
      </c>
      <c r="AJ656">
        <f t="shared" si="64"/>
        <v>54</v>
      </c>
      <c r="AK656">
        <f t="shared" si="65"/>
        <v>15052.68</v>
      </c>
    </row>
    <row r="657" spans="27:37" x14ac:dyDescent="0.25">
      <c r="AA657">
        <f>SUBTOTAL(103,Healthcare!A657)</f>
        <v>1</v>
      </c>
      <c r="AB657">
        <f>IF($AA657=1,Healthcare!Q657,NA())</f>
        <v>51</v>
      </c>
      <c r="AC657">
        <f>IF($AA657=1,Healthcare!C657,NA())</f>
        <v>41.3</v>
      </c>
      <c r="AD657">
        <f>IF($AA657=1,Healthcare!D657,NA())</f>
        <v>9.59</v>
      </c>
      <c r="AE657">
        <f>IF($AA657=1,Healthcare!M657,NA())</f>
        <v>15038.51</v>
      </c>
      <c r="AF657">
        <f t="shared" si="60"/>
        <v>51</v>
      </c>
      <c r="AG657">
        <f t="shared" si="61"/>
        <v>41.3</v>
      </c>
      <c r="AH657">
        <f t="shared" si="62"/>
        <v>51</v>
      </c>
      <c r="AI657">
        <f t="shared" si="63"/>
        <v>9.59</v>
      </c>
      <c r="AJ657">
        <f t="shared" si="64"/>
        <v>51</v>
      </c>
      <c r="AK657">
        <f t="shared" si="65"/>
        <v>15038.51</v>
      </c>
    </row>
    <row r="658" spans="27:37" x14ac:dyDescent="0.25">
      <c r="AA658">
        <f>SUBTOTAL(103,Healthcare!A658)</f>
        <v>1</v>
      </c>
      <c r="AB658">
        <f>IF($AA658=1,Healthcare!Q658,NA())</f>
        <v>52</v>
      </c>
      <c r="AC658">
        <f>IF($AA658=1,Healthcare!C658,NA())</f>
        <v>42.95</v>
      </c>
      <c r="AD658">
        <f>IF($AA658=1,Healthcare!D658,NA())</f>
        <v>11.88</v>
      </c>
      <c r="AE658">
        <f>IF($AA658=1,Healthcare!M658,NA())</f>
        <v>15026.3</v>
      </c>
      <c r="AF658">
        <f t="shared" si="60"/>
        <v>52</v>
      </c>
      <c r="AG658">
        <f t="shared" si="61"/>
        <v>42.95</v>
      </c>
      <c r="AH658">
        <f t="shared" si="62"/>
        <v>52</v>
      </c>
      <c r="AI658">
        <f t="shared" si="63"/>
        <v>11.88</v>
      </c>
      <c r="AJ658">
        <f t="shared" si="64"/>
        <v>52</v>
      </c>
      <c r="AK658">
        <f t="shared" si="65"/>
        <v>15026.3</v>
      </c>
    </row>
    <row r="659" spans="27:37" x14ac:dyDescent="0.25">
      <c r="AA659">
        <f>SUBTOTAL(103,Healthcare!A659)</f>
        <v>1</v>
      </c>
      <c r="AB659">
        <f>IF($AA659=1,Healthcare!Q659,NA())</f>
        <v>43</v>
      </c>
      <c r="AC659">
        <f>IF($AA659=1,Healthcare!C659,NA())</f>
        <v>46.96</v>
      </c>
      <c r="AD659">
        <f>IF($AA659=1,Healthcare!D659,NA())</f>
        <v>4.6399999999999997</v>
      </c>
      <c r="AE659">
        <f>IF($AA659=1,Healthcare!M659,NA())</f>
        <v>15025.76</v>
      </c>
      <c r="AF659">
        <f t="shared" si="60"/>
        <v>43</v>
      </c>
      <c r="AG659">
        <f t="shared" si="61"/>
        <v>46.96</v>
      </c>
      <c r="AH659">
        <f t="shared" si="62"/>
        <v>43</v>
      </c>
      <c r="AI659">
        <f t="shared" si="63"/>
        <v>4.6399999999999997</v>
      </c>
      <c r="AJ659">
        <f t="shared" si="64"/>
        <v>43</v>
      </c>
      <c r="AK659">
        <f t="shared" si="65"/>
        <v>15025.76</v>
      </c>
    </row>
    <row r="660" spans="27:37" x14ac:dyDescent="0.25">
      <c r="AA660">
        <f>SUBTOTAL(103,Healthcare!A660)</f>
        <v>1</v>
      </c>
      <c r="AB660">
        <f>IF($AA660=1,Healthcare!Q660,NA())</f>
        <v>62</v>
      </c>
      <c r="AC660">
        <f>IF($AA660=1,Healthcare!C660,NA())</f>
        <v>30.495000000000001</v>
      </c>
      <c r="AD660">
        <f>IF($AA660=1,Healthcare!D660,NA())</f>
        <v>9.5299999999999994</v>
      </c>
      <c r="AE660">
        <f>IF($AA660=1,Healthcare!M660,NA())</f>
        <v>15019.76</v>
      </c>
      <c r="AF660">
        <f t="shared" si="60"/>
        <v>62</v>
      </c>
      <c r="AG660">
        <f t="shared" si="61"/>
        <v>30.495000000000001</v>
      </c>
      <c r="AH660">
        <f t="shared" si="62"/>
        <v>62</v>
      </c>
      <c r="AI660">
        <f t="shared" si="63"/>
        <v>9.5299999999999994</v>
      </c>
      <c r="AJ660">
        <f t="shared" si="64"/>
        <v>62</v>
      </c>
      <c r="AK660">
        <f t="shared" si="65"/>
        <v>15019.76</v>
      </c>
    </row>
    <row r="661" spans="27:37" x14ac:dyDescent="0.25">
      <c r="AA661">
        <f>SUBTOTAL(103,Healthcare!A661)</f>
        <v>1</v>
      </c>
      <c r="AB661">
        <f>IF($AA661=1,Healthcare!Q661,NA())</f>
        <v>27</v>
      </c>
      <c r="AC661">
        <f>IF($AA661=1,Healthcare!C661,NA())</f>
        <v>17.954999999999998</v>
      </c>
      <c r="AD661">
        <f>IF($AA661=1,Healthcare!D661,NA())</f>
        <v>5.29</v>
      </c>
      <c r="AE661">
        <f>IF($AA661=1,Healthcare!M661,NA())</f>
        <v>15006.58</v>
      </c>
      <c r="AF661">
        <f t="shared" si="60"/>
        <v>27</v>
      </c>
      <c r="AG661">
        <f t="shared" si="61"/>
        <v>17.954999999999998</v>
      </c>
      <c r="AH661">
        <f t="shared" si="62"/>
        <v>27</v>
      </c>
      <c r="AI661">
        <f t="shared" si="63"/>
        <v>5.29</v>
      </c>
      <c r="AJ661">
        <f t="shared" si="64"/>
        <v>27</v>
      </c>
      <c r="AK661">
        <f t="shared" si="65"/>
        <v>15006.58</v>
      </c>
    </row>
    <row r="662" spans="27:37" x14ac:dyDescent="0.25">
      <c r="AA662">
        <f>SUBTOTAL(103,Healthcare!A662)</f>
        <v>1</v>
      </c>
      <c r="AB662">
        <f>IF($AA662=1,Healthcare!Q662,NA())</f>
        <v>64</v>
      </c>
      <c r="AC662">
        <f>IF($AA662=1,Healthcare!C662,NA())</f>
        <v>25.6</v>
      </c>
      <c r="AD662">
        <f>IF($AA662=1,Healthcare!D662,NA())</f>
        <v>10.95</v>
      </c>
      <c r="AE662">
        <f>IF($AA662=1,Healthcare!M662,NA())</f>
        <v>14988.43</v>
      </c>
      <c r="AF662">
        <f t="shared" si="60"/>
        <v>64</v>
      </c>
      <c r="AG662">
        <f t="shared" si="61"/>
        <v>25.6</v>
      </c>
      <c r="AH662">
        <f t="shared" si="62"/>
        <v>64</v>
      </c>
      <c r="AI662">
        <f t="shared" si="63"/>
        <v>10.95</v>
      </c>
      <c r="AJ662">
        <f t="shared" si="64"/>
        <v>64</v>
      </c>
      <c r="AK662">
        <f t="shared" si="65"/>
        <v>14988.43</v>
      </c>
    </row>
    <row r="663" spans="27:37" x14ac:dyDescent="0.25">
      <c r="AA663">
        <f>SUBTOTAL(103,Healthcare!A663)</f>
        <v>1</v>
      </c>
      <c r="AB663">
        <f>IF($AA663=1,Healthcare!Q663,NA())</f>
        <v>60</v>
      </c>
      <c r="AC663">
        <f>IF($AA663=1,Healthcare!C663,NA())</f>
        <v>34.21</v>
      </c>
      <c r="AD663">
        <f>IF($AA663=1,Healthcare!D663,NA())</f>
        <v>9.17</v>
      </c>
      <c r="AE663">
        <f>IF($AA663=1,Healthcare!M663,NA())</f>
        <v>14945.34</v>
      </c>
      <c r="AF663">
        <f t="shared" si="60"/>
        <v>60</v>
      </c>
      <c r="AG663">
        <f t="shared" si="61"/>
        <v>34.21</v>
      </c>
      <c r="AH663">
        <f t="shared" si="62"/>
        <v>60</v>
      </c>
      <c r="AI663">
        <f t="shared" si="63"/>
        <v>9.17</v>
      </c>
      <c r="AJ663">
        <f t="shared" si="64"/>
        <v>60</v>
      </c>
      <c r="AK663">
        <f t="shared" si="65"/>
        <v>14945.34</v>
      </c>
    </row>
    <row r="664" spans="27:37" x14ac:dyDescent="0.25">
      <c r="AA664">
        <f>SUBTOTAL(103,Healthcare!A664)</f>
        <v>1</v>
      </c>
      <c r="AB664">
        <f>IF($AA664=1,Healthcare!Q664,NA())</f>
        <v>54</v>
      </c>
      <c r="AC664">
        <f>IF($AA664=1,Healthcare!C664,NA())</f>
        <v>39.74</v>
      </c>
      <c r="AD664">
        <f>IF($AA664=1,Healthcare!D664,NA())</f>
        <v>7.39</v>
      </c>
      <c r="AE664">
        <f>IF($AA664=1,Healthcare!M664,NA())</f>
        <v>14926.97</v>
      </c>
      <c r="AF664">
        <f t="shared" si="60"/>
        <v>54</v>
      </c>
      <c r="AG664">
        <f t="shared" si="61"/>
        <v>39.74</v>
      </c>
      <c r="AH664">
        <f t="shared" si="62"/>
        <v>54</v>
      </c>
      <c r="AI664">
        <f t="shared" si="63"/>
        <v>7.39</v>
      </c>
      <c r="AJ664">
        <f t="shared" si="64"/>
        <v>54</v>
      </c>
      <c r="AK664">
        <f t="shared" si="65"/>
        <v>14926.97</v>
      </c>
    </row>
    <row r="665" spans="27:37" x14ac:dyDescent="0.25">
      <c r="AA665">
        <f>SUBTOTAL(103,Healthcare!A665)</f>
        <v>1</v>
      </c>
      <c r="AB665">
        <f>IF($AA665=1,Healthcare!Q665,NA())</f>
        <v>41</v>
      </c>
      <c r="AC665">
        <f>IF($AA665=1,Healthcare!C665,NA())</f>
        <v>49.53</v>
      </c>
      <c r="AD665">
        <f>IF($AA665=1,Healthcare!D665,NA())</f>
        <v>9.1300000000000008</v>
      </c>
      <c r="AE665">
        <f>IF($AA665=1,Healthcare!M665,NA())</f>
        <v>14908.27</v>
      </c>
      <c r="AF665">
        <f t="shared" si="60"/>
        <v>41</v>
      </c>
      <c r="AG665">
        <f t="shared" si="61"/>
        <v>49.53</v>
      </c>
      <c r="AH665">
        <f t="shared" si="62"/>
        <v>41</v>
      </c>
      <c r="AI665">
        <f t="shared" si="63"/>
        <v>9.1300000000000008</v>
      </c>
      <c r="AJ665">
        <f t="shared" si="64"/>
        <v>41</v>
      </c>
      <c r="AK665">
        <f t="shared" si="65"/>
        <v>14908.27</v>
      </c>
    </row>
    <row r="666" spans="27:37" x14ac:dyDescent="0.25">
      <c r="AA666">
        <f>SUBTOTAL(103,Healthcare!A666)</f>
        <v>1</v>
      </c>
      <c r="AB666">
        <f>IF($AA666=1,Healthcare!Q666,NA())</f>
        <v>64</v>
      </c>
      <c r="AC666">
        <f>IF($AA666=1,Healthcare!C666,NA())</f>
        <v>39.33</v>
      </c>
      <c r="AD666">
        <f>IF($AA666=1,Healthcare!D666,NA())</f>
        <v>10.4</v>
      </c>
      <c r="AE666">
        <f>IF($AA666=1,Healthcare!M666,NA())</f>
        <v>14901.52</v>
      </c>
      <c r="AF666">
        <f t="shared" si="60"/>
        <v>64</v>
      </c>
      <c r="AG666">
        <f t="shared" si="61"/>
        <v>39.33</v>
      </c>
      <c r="AH666">
        <f t="shared" si="62"/>
        <v>64</v>
      </c>
      <c r="AI666">
        <f t="shared" si="63"/>
        <v>10.4</v>
      </c>
      <c r="AJ666">
        <f t="shared" si="64"/>
        <v>64</v>
      </c>
      <c r="AK666">
        <f t="shared" si="65"/>
        <v>14901.52</v>
      </c>
    </row>
    <row r="667" spans="27:37" x14ac:dyDescent="0.25">
      <c r="AA667">
        <f>SUBTOTAL(103,Healthcare!A667)</f>
        <v>1</v>
      </c>
      <c r="AB667">
        <f>IF($AA667=1,Healthcare!Q667,NA())</f>
        <v>52</v>
      </c>
      <c r="AC667">
        <f>IF($AA667=1,Healthcare!C667,NA())</f>
        <v>39.979999999999997</v>
      </c>
      <c r="AD667">
        <f>IF($AA667=1,Healthcare!D667,NA())</f>
        <v>9.4600000000000009</v>
      </c>
      <c r="AE667">
        <f>IF($AA667=1,Healthcare!M667,NA())</f>
        <v>14847.63</v>
      </c>
      <c r="AF667">
        <f t="shared" si="60"/>
        <v>52</v>
      </c>
      <c r="AG667">
        <f t="shared" si="61"/>
        <v>39.979999999999997</v>
      </c>
      <c r="AH667">
        <f t="shared" si="62"/>
        <v>52</v>
      </c>
      <c r="AI667">
        <f t="shared" si="63"/>
        <v>9.4600000000000009</v>
      </c>
      <c r="AJ667">
        <f t="shared" si="64"/>
        <v>52</v>
      </c>
      <c r="AK667">
        <f t="shared" si="65"/>
        <v>14847.63</v>
      </c>
    </row>
    <row r="668" spans="27:37" x14ac:dyDescent="0.25">
      <c r="AA668">
        <f>SUBTOTAL(103,Healthcare!A668)</f>
        <v>1</v>
      </c>
      <c r="AB668">
        <f>IF($AA668=1,Healthcare!Q668,NA())</f>
        <v>42</v>
      </c>
      <c r="AC668">
        <f>IF($AA668=1,Healthcare!C668,NA())</f>
        <v>46.51</v>
      </c>
      <c r="AD668">
        <f>IF($AA668=1,Healthcare!D668,NA())</f>
        <v>8.69</v>
      </c>
      <c r="AE668">
        <f>IF($AA668=1,Healthcare!M668,NA())</f>
        <v>14843.96</v>
      </c>
      <c r="AF668">
        <f t="shared" si="60"/>
        <v>42</v>
      </c>
      <c r="AG668">
        <f t="shared" si="61"/>
        <v>46.51</v>
      </c>
      <c r="AH668">
        <f t="shared" si="62"/>
        <v>42</v>
      </c>
      <c r="AI668">
        <f t="shared" si="63"/>
        <v>8.69</v>
      </c>
      <c r="AJ668">
        <f t="shared" si="64"/>
        <v>42</v>
      </c>
      <c r="AK668">
        <f t="shared" si="65"/>
        <v>14843.96</v>
      </c>
    </row>
    <row r="669" spans="27:37" x14ac:dyDescent="0.25">
      <c r="AA669">
        <f>SUBTOTAL(103,Healthcare!A669)</f>
        <v>1</v>
      </c>
      <c r="AB669">
        <f>IF($AA669=1,Healthcare!Q669,NA())</f>
        <v>43</v>
      </c>
      <c r="AC669">
        <f>IF($AA669=1,Healthcare!C669,NA())</f>
        <v>43.58</v>
      </c>
      <c r="AD669">
        <f>IF($AA669=1,Healthcare!D669,NA())</f>
        <v>4.2300000000000004</v>
      </c>
      <c r="AE669">
        <f>IF($AA669=1,Healthcare!M669,NA())</f>
        <v>14839.34</v>
      </c>
      <c r="AF669">
        <f t="shared" si="60"/>
        <v>43</v>
      </c>
      <c r="AG669">
        <f t="shared" si="61"/>
        <v>43.58</v>
      </c>
      <c r="AH669">
        <f t="shared" si="62"/>
        <v>43</v>
      </c>
      <c r="AI669">
        <f t="shared" si="63"/>
        <v>4.2300000000000004</v>
      </c>
      <c r="AJ669">
        <f t="shared" si="64"/>
        <v>43</v>
      </c>
      <c r="AK669">
        <f t="shared" si="65"/>
        <v>14839.34</v>
      </c>
    </row>
    <row r="670" spans="27:37" x14ac:dyDescent="0.25">
      <c r="AA670">
        <f>SUBTOTAL(103,Healthcare!A670)</f>
        <v>1</v>
      </c>
      <c r="AB670">
        <f>IF($AA670=1,Healthcare!Q670,NA())</f>
        <v>47</v>
      </c>
      <c r="AC670">
        <f>IF($AA670=1,Healthcare!C670,NA())</f>
        <v>42.28</v>
      </c>
      <c r="AD670">
        <f>IF($AA670=1,Healthcare!D670,NA())</f>
        <v>9.16</v>
      </c>
      <c r="AE670">
        <f>IF($AA670=1,Healthcare!M670,NA())</f>
        <v>14819</v>
      </c>
      <c r="AF670">
        <f t="shared" si="60"/>
        <v>47</v>
      </c>
      <c r="AG670">
        <f t="shared" si="61"/>
        <v>42.28</v>
      </c>
      <c r="AH670">
        <f t="shared" si="62"/>
        <v>47</v>
      </c>
      <c r="AI670">
        <f t="shared" si="63"/>
        <v>9.16</v>
      </c>
      <c r="AJ670">
        <f t="shared" si="64"/>
        <v>47</v>
      </c>
      <c r="AK670">
        <f t="shared" si="65"/>
        <v>14819</v>
      </c>
    </row>
    <row r="671" spans="27:37" x14ac:dyDescent="0.25">
      <c r="AA671">
        <f>SUBTOTAL(103,Healthcare!A671)</f>
        <v>1</v>
      </c>
      <c r="AB671">
        <f>IF($AA671=1,Healthcare!Q671,NA())</f>
        <v>57</v>
      </c>
      <c r="AC671">
        <f>IF($AA671=1,Healthcare!C671,NA())</f>
        <v>35.520000000000003</v>
      </c>
      <c r="AD671">
        <f>IF($AA671=1,Healthcare!D671,NA())</f>
        <v>8.26</v>
      </c>
      <c r="AE671">
        <f>IF($AA671=1,Healthcare!M671,NA())</f>
        <v>14750.42</v>
      </c>
      <c r="AF671">
        <f t="shared" si="60"/>
        <v>57</v>
      </c>
      <c r="AG671">
        <f t="shared" si="61"/>
        <v>35.520000000000003</v>
      </c>
      <c r="AH671">
        <f t="shared" si="62"/>
        <v>57</v>
      </c>
      <c r="AI671">
        <f t="shared" si="63"/>
        <v>8.26</v>
      </c>
      <c r="AJ671">
        <f t="shared" si="64"/>
        <v>57</v>
      </c>
      <c r="AK671">
        <f t="shared" si="65"/>
        <v>14750.42</v>
      </c>
    </row>
    <row r="672" spans="27:37" x14ac:dyDescent="0.25">
      <c r="AA672">
        <f>SUBTOTAL(103,Healthcare!A672)</f>
        <v>1</v>
      </c>
      <c r="AB672">
        <f>IF($AA672=1,Healthcare!Q672,NA())</f>
        <v>60</v>
      </c>
      <c r="AC672">
        <f>IF($AA672=1,Healthcare!C672,NA())</f>
        <v>33.6</v>
      </c>
      <c r="AD672">
        <f>IF($AA672=1,Healthcare!D672,NA())</f>
        <v>11.25</v>
      </c>
      <c r="AE672">
        <f>IF($AA672=1,Healthcare!M672,NA())</f>
        <v>14738.43</v>
      </c>
      <c r="AF672">
        <f t="shared" si="60"/>
        <v>60</v>
      </c>
      <c r="AG672">
        <f t="shared" si="61"/>
        <v>33.6</v>
      </c>
      <c r="AH672">
        <f t="shared" si="62"/>
        <v>60</v>
      </c>
      <c r="AI672">
        <f t="shared" si="63"/>
        <v>11.25</v>
      </c>
      <c r="AJ672">
        <f t="shared" si="64"/>
        <v>60</v>
      </c>
      <c r="AK672">
        <f t="shared" si="65"/>
        <v>14738.43</v>
      </c>
    </row>
    <row r="673" spans="27:37" x14ac:dyDescent="0.25">
      <c r="AA673">
        <f>SUBTOTAL(103,Healthcare!A673)</f>
        <v>1</v>
      </c>
      <c r="AB673">
        <f>IF($AA673=1,Healthcare!Q673,NA())</f>
        <v>20</v>
      </c>
      <c r="AC673">
        <f>IF($AA673=1,Healthcare!C673,NA())</f>
        <v>22.42</v>
      </c>
      <c r="AD673">
        <f>IF($AA673=1,Healthcare!D673,NA())</f>
        <v>6.74</v>
      </c>
      <c r="AE673">
        <f>IF($AA673=1,Healthcare!M673,NA())</f>
        <v>14711.74</v>
      </c>
      <c r="AF673">
        <f t="shared" si="60"/>
        <v>20</v>
      </c>
      <c r="AG673">
        <f t="shared" si="61"/>
        <v>22.42</v>
      </c>
      <c r="AH673">
        <f t="shared" si="62"/>
        <v>20</v>
      </c>
      <c r="AI673">
        <f t="shared" si="63"/>
        <v>6.74</v>
      </c>
      <c r="AJ673">
        <f t="shared" si="64"/>
        <v>20</v>
      </c>
      <c r="AK673">
        <f t="shared" si="65"/>
        <v>14711.74</v>
      </c>
    </row>
    <row r="674" spans="27:37" x14ac:dyDescent="0.25">
      <c r="AA674">
        <f>SUBTOTAL(103,Healthcare!A674)</f>
        <v>1</v>
      </c>
      <c r="AB674">
        <f>IF($AA674=1,Healthcare!Q674,NA())</f>
        <v>40</v>
      </c>
      <c r="AC674">
        <f>IF($AA674=1,Healthcare!C674,NA())</f>
        <v>46.86</v>
      </c>
      <c r="AD674">
        <f>IF($AA674=1,Healthcare!D674,NA())</f>
        <v>4.87</v>
      </c>
      <c r="AE674">
        <f>IF($AA674=1,Healthcare!M674,NA())</f>
        <v>14696.77</v>
      </c>
      <c r="AF674">
        <f t="shared" si="60"/>
        <v>40</v>
      </c>
      <c r="AG674">
        <f t="shared" si="61"/>
        <v>46.86</v>
      </c>
      <c r="AH674">
        <f t="shared" si="62"/>
        <v>40</v>
      </c>
      <c r="AI674">
        <f t="shared" si="63"/>
        <v>4.87</v>
      </c>
      <c r="AJ674">
        <f t="shared" si="64"/>
        <v>40</v>
      </c>
      <c r="AK674">
        <f t="shared" si="65"/>
        <v>14696.77</v>
      </c>
    </row>
    <row r="675" spans="27:37" x14ac:dyDescent="0.25">
      <c r="AA675">
        <f>SUBTOTAL(103,Healthcare!A675)</f>
        <v>1</v>
      </c>
      <c r="AB675">
        <f>IF($AA675=1,Healthcare!Q675,NA())</f>
        <v>64</v>
      </c>
      <c r="AC675">
        <f>IF($AA675=1,Healthcare!C675,NA())</f>
        <v>32.965000000000003</v>
      </c>
      <c r="AD675">
        <f>IF($AA675=1,Healthcare!D675,NA())</f>
        <v>6.68</v>
      </c>
      <c r="AE675">
        <f>IF($AA675=1,Healthcare!M675,NA())</f>
        <v>14692.67</v>
      </c>
      <c r="AF675">
        <f t="shared" si="60"/>
        <v>64</v>
      </c>
      <c r="AG675">
        <f t="shared" si="61"/>
        <v>32.965000000000003</v>
      </c>
      <c r="AH675">
        <f t="shared" si="62"/>
        <v>64</v>
      </c>
      <c r="AI675">
        <f t="shared" si="63"/>
        <v>6.68</v>
      </c>
      <c r="AJ675">
        <f t="shared" si="64"/>
        <v>64</v>
      </c>
      <c r="AK675">
        <f t="shared" si="65"/>
        <v>14692.67</v>
      </c>
    </row>
    <row r="676" spans="27:37" x14ac:dyDescent="0.25">
      <c r="AA676">
        <f>SUBTOTAL(103,Healthcare!A676)</f>
        <v>1</v>
      </c>
      <c r="AB676">
        <f>IF($AA676=1,Healthcare!Q676,NA())</f>
        <v>53</v>
      </c>
      <c r="AC676">
        <f>IF($AA676=1,Healthcare!C676,NA())</f>
        <v>39.340000000000003</v>
      </c>
      <c r="AD676">
        <f>IF($AA676=1,Healthcare!D676,NA())</f>
        <v>5.0199999999999996</v>
      </c>
      <c r="AE676">
        <f>IF($AA676=1,Healthcare!M676,NA())</f>
        <v>14665.75</v>
      </c>
      <c r="AF676">
        <f t="shared" si="60"/>
        <v>53</v>
      </c>
      <c r="AG676">
        <f t="shared" si="61"/>
        <v>39.340000000000003</v>
      </c>
      <c r="AH676">
        <f t="shared" si="62"/>
        <v>53</v>
      </c>
      <c r="AI676">
        <f t="shared" si="63"/>
        <v>5.0199999999999996</v>
      </c>
      <c r="AJ676">
        <f t="shared" si="64"/>
        <v>53</v>
      </c>
      <c r="AK676">
        <f t="shared" si="65"/>
        <v>14665.75</v>
      </c>
    </row>
    <row r="677" spans="27:37" x14ac:dyDescent="0.25">
      <c r="AA677">
        <f>SUBTOTAL(103,Healthcare!A677)</f>
        <v>1</v>
      </c>
      <c r="AB677">
        <f>IF($AA677=1,Healthcare!Q677,NA())</f>
        <v>41</v>
      </c>
      <c r="AC677">
        <f>IF($AA677=1,Healthcare!C677,NA())</f>
        <v>47</v>
      </c>
      <c r="AD677">
        <f>IF($AA677=1,Healthcare!D677,NA())</f>
        <v>10.64</v>
      </c>
      <c r="AE677">
        <f>IF($AA677=1,Healthcare!M677,NA())</f>
        <v>14657.2</v>
      </c>
      <c r="AF677">
        <f t="shared" si="60"/>
        <v>41</v>
      </c>
      <c r="AG677">
        <f t="shared" si="61"/>
        <v>47</v>
      </c>
      <c r="AH677">
        <f t="shared" si="62"/>
        <v>41</v>
      </c>
      <c r="AI677">
        <f t="shared" si="63"/>
        <v>10.64</v>
      </c>
      <c r="AJ677">
        <f t="shared" si="64"/>
        <v>41</v>
      </c>
      <c r="AK677">
        <f t="shared" si="65"/>
        <v>14657.2</v>
      </c>
    </row>
    <row r="678" spans="27:37" x14ac:dyDescent="0.25">
      <c r="AA678">
        <f>SUBTOTAL(103,Healthcare!A678)</f>
        <v>1</v>
      </c>
      <c r="AB678">
        <f>IF($AA678=1,Healthcare!Q678,NA())</f>
        <v>55</v>
      </c>
      <c r="AC678">
        <f>IF($AA678=1,Healthcare!C678,NA())</f>
        <v>36.71</v>
      </c>
      <c r="AD678">
        <f>IF($AA678=1,Healthcare!D678,NA())</f>
        <v>8.74</v>
      </c>
      <c r="AE678">
        <f>IF($AA678=1,Healthcare!M678,NA())</f>
        <v>14640.35</v>
      </c>
      <c r="AF678">
        <f t="shared" si="60"/>
        <v>55</v>
      </c>
      <c r="AG678">
        <f t="shared" si="61"/>
        <v>36.71</v>
      </c>
      <c r="AH678">
        <f t="shared" si="62"/>
        <v>55</v>
      </c>
      <c r="AI678">
        <f t="shared" si="63"/>
        <v>8.74</v>
      </c>
      <c r="AJ678">
        <f t="shared" si="64"/>
        <v>55</v>
      </c>
      <c r="AK678">
        <f t="shared" si="65"/>
        <v>14640.35</v>
      </c>
    </row>
    <row r="679" spans="27:37" x14ac:dyDescent="0.25">
      <c r="AA679">
        <f>SUBTOTAL(103,Healthcare!A679)</f>
        <v>1</v>
      </c>
      <c r="AB679">
        <f>IF($AA679=1,Healthcare!Q679,NA())</f>
        <v>31</v>
      </c>
      <c r="AC679">
        <f>IF($AA679=1,Healthcare!C679,NA())</f>
        <v>53.48</v>
      </c>
      <c r="AD679">
        <f>IF($AA679=1,Healthcare!D679,NA())</f>
        <v>5.64</v>
      </c>
      <c r="AE679">
        <f>IF($AA679=1,Healthcare!M679,NA())</f>
        <v>14630.52</v>
      </c>
      <c r="AF679">
        <f t="shared" si="60"/>
        <v>31</v>
      </c>
      <c r="AG679">
        <f t="shared" si="61"/>
        <v>53.48</v>
      </c>
      <c r="AH679">
        <f t="shared" si="62"/>
        <v>31</v>
      </c>
      <c r="AI679">
        <f t="shared" si="63"/>
        <v>5.64</v>
      </c>
      <c r="AJ679">
        <f t="shared" si="64"/>
        <v>31</v>
      </c>
      <c r="AK679">
        <f t="shared" si="65"/>
        <v>14630.52</v>
      </c>
    </row>
    <row r="680" spans="27:37" x14ac:dyDescent="0.25">
      <c r="AA680">
        <f>SUBTOTAL(103,Healthcare!A680)</f>
        <v>1</v>
      </c>
      <c r="AB680">
        <f>IF($AA680=1,Healthcare!Q680,NA())</f>
        <v>57</v>
      </c>
      <c r="AC680">
        <f>IF($AA680=1,Healthcare!C680,NA())</f>
        <v>35.5</v>
      </c>
      <c r="AD680">
        <f>IF($AA680=1,Healthcare!D680,NA())</f>
        <v>10.37</v>
      </c>
      <c r="AE680">
        <f>IF($AA680=1,Healthcare!M680,NA())</f>
        <v>14612.33</v>
      </c>
      <c r="AF680">
        <f t="shared" si="60"/>
        <v>57</v>
      </c>
      <c r="AG680">
        <f t="shared" si="61"/>
        <v>35.5</v>
      </c>
      <c r="AH680">
        <f t="shared" si="62"/>
        <v>57</v>
      </c>
      <c r="AI680">
        <f t="shared" si="63"/>
        <v>10.37</v>
      </c>
      <c r="AJ680">
        <f t="shared" si="64"/>
        <v>57</v>
      </c>
      <c r="AK680">
        <f t="shared" si="65"/>
        <v>14612.33</v>
      </c>
    </row>
    <row r="681" spans="27:37" x14ac:dyDescent="0.25">
      <c r="AA681">
        <f>SUBTOTAL(103,Healthcare!A681)</f>
        <v>1</v>
      </c>
      <c r="AB681">
        <f>IF($AA681=1,Healthcare!Q681,NA())</f>
        <v>55</v>
      </c>
      <c r="AC681">
        <f>IF($AA681=1,Healthcare!C681,NA())</f>
        <v>36.979999999999997</v>
      </c>
      <c r="AD681">
        <f>IF($AA681=1,Healthcare!D681,NA())</f>
        <v>9.56</v>
      </c>
      <c r="AE681">
        <f>IF($AA681=1,Healthcare!M681,NA())</f>
        <v>14600.62</v>
      </c>
      <c r="AF681">
        <f t="shared" si="60"/>
        <v>55</v>
      </c>
      <c r="AG681">
        <f t="shared" si="61"/>
        <v>36.979999999999997</v>
      </c>
      <c r="AH681">
        <f t="shared" si="62"/>
        <v>55</v>
      </c>
      <c r="AI681">
        <f t="shared" si="63"/>
        <v>9.56</v>
      </c>
      <c r="AJ681">
        <f t="shared" si="64"/>
        <v>55</v>
      </c>
      <c r="AK681">
        <f t="shared" si="65"/>
        <v>14600.62</v>
      </c>
    </row>
    <row r="682" spans="27:37" x14ac:dyDescent="0.25">
      <c r="AA682">
        <f>SUBTOTAL(103,Healthcare!A682)</f>
        <v>1</v>
      </c>
      <c r="AB682">
        <f>IF($AA682=1,Healthcare!Q682,NA())</f>
        <v>59</v>
      </c>
      <c r="AC682">
        <f>IF($AA682=1,Healthcare!C682,NA())</f>
        <v>32.395000000000003</v>
      </c>
      <c r="AD682">
        <f>IF($AA682=1,Healthcare!D682,NA())</f>
        <v>8.23</v>
      </c>
      <c r="AE682">
        <f>IF($AA682=1,Healthcare!M682,NA())</f>
        <v>14590.63</v>
      </c>
      <c r="AF682">
        <f t="shared" si="60"/>
        <v>59</v>
      </c>
      <c r="AG682">
        <f t="shared" si="61"/>
        <v>32.395000000000003</v>
      </c>
      <c r="AH682">
        <f t="shared" si="62"/>
        <v>59</v>
      </c>
      <c r="AI682">
        <f t="shared" si="63"/>
        <v>8.23</v>
      </c>
      <c r="AJ682">
        <f t="shared" si="64"/>
        <v>59</v>
      </c>
      <c r="AK682">
        <f t="shared" si="65"/>
        <v>14590.63</v>
      </c>
    </row>
    <row r="683" spans="27:37" x14ac:dyDescent="0.25">
      <c r="AA683">
        <f>SUBTOTAL(103,Healthcare!A683)</f>
        <v>1</v>
      </c>
      <c r="AB683">
        <f>IF($AA683=1,Healthcare!Q683,NA())</f>
        <v>60</v>
      </c>
      <c r="AC683">
        <f>IF($AA683=1,Healthcare!C683,NA())</f>
        <v>32.729999999999997</v>
      </c>
      <c r="AD683">
        <f>IF($AA683=1,Healthcare!D683,NA())</f>
        <v>7.03</v>
      </c>
      <c r="AE683">
        <f>IF($AA683=1,Healthcare!M683,NA())</f>
        <v>14574.64</v>
      </c>
      <c r="AF683">
        <f t="shared" si="60"/>
        <v>60</v>
      </c>
      <c r="AG683">
        <f t="shared" si="61"/>
        <v>32.729999999999997</v>
      </c>
      <c r="AH683">
        <f t="shared" si="62"/>
        <v>60</v>
      </c>
      <c r="AI683">
        <f t="shared" si="63"/>
        <v>7.03</v>
      </c>
      <c r="AJ683">
        <f t="shared" si="64"/>
        <v>60</v>
      </c>
      <c r="AK683">
        <f t="shared" si="65"/>
        <v>14574.64</v>
      </c>
    </row>
    <row r="684" spans="27:37" x14ac:dyDescent="0.25">
      <c r="AA684">
        <f>SUBTOTAL(103,Healthcare!A684)</f>
        <v>1</v>
      </c>
      <c r="AB684">
        <f>IF($AA684=1,Healthcare!Q684,NA())</f>
        <v>24</v>
      </c>
      <c r="AC684">
        <f>IF($AA684=1,Healthcare!C684,NA())</f>
        <v>20.52</v>
      </c>
      <c r="AD684">
        <f>IF($AA684=1,Healthcare!D684,NA())</f>
        <v>5.45</v>
      </c>
      <c r="AE684">
        <f>IF($AA684=1,Healthcare!M684,NA())</f>
        <v>14571.89</v>
      </c>
      <c r="AF684">
        <f t="shared" si="60"/>
        <v>24</v>
      </c>
      <c r="AG684">
        <f t="shared" si="61"/>
        <v>20.52</v>
      </c>
      <c r="AH684">
        <f t="shared" si="62"/>
        <v>24</v>
      </c>
      <c r="AI684">
        <f t="shared" si="63"/>
        <v>5.45</v>
      </c>
      <c r="AJ684">
        <f t="shared" si="64"/>
        <v>24</v>
      </c>
      <c r="AK684">
        <f t="shared" si="65"/>
        <v>14571.89</v>
      </c>
    </row>
    <row r="685" spans="27:37" x14ac:dyDescent="0.25">
      <c r="AA685">
        <f>SUBTOTAL(103,Healthcare!A685)</f>
        <v>1</v>
      </c>
      <c r="AB685">
        <f>IF($AA685=1,Healthcare!Q685,NA())</f>
        <v>33</v>
      </c>
      <c r="AC685">
        <f>IF($AA685=1,Healthcare!C685,NA())</f>
        <v>51.72</v>
      </c>
      <c r="AD685">
        <f>IF($AA685=1,Healthcare!D685,NA())</f>
        <v>5.76</v>
      </c>
      <c r="AE685">
        <f>IF($AA685=1,Healthcare!M685,NA())</f>
        <v>14547.26</v>
      </c>
      <c r="AF685">
        <f t="shared" si="60"/>
        <v>33</v>
      </c>
      <c r="AG685">
        <f t="shared" si="61"/>
        <v>51.72</v>
      </c>
      <c r="AH685">
        <f t="shared" si="62"/>
        <v>33</v>
      </c>
      <c r="AI685">
        <f t="shared" si="63"/>
        <v>5.76</v>
      </c>
      <c r="AJ685">
        <f t="shared" si="64"/>
        <v>33</v>
      </c>
      <c r="AK685">
        <f t="shared" si="65"/>
        <v>14547.26</v>
      </c>
    </row>
    <row r="686" spans="27:37" x14ac:dyDescent="0.25">
      <c r="AA686">
        <f>SUBTOTAL(103,Healthcare!A686)</f>
        <v>1</v>
      </c>
      <c r="AB686">
        <f>IF($AA686=1,Healthcare!Q686,NA())</f>
        <v>33</v>
      </c>
      <c r="AC686">
        <f>IF($AA686=1,Healthcare!C686,NA())</f>
        <v>50.2</v>
      </c>
      <c r="AD686">
        <f>IF($AA686=1,Healthcare!D686,NA())</f>
        <v>5.4</v>
      </c>
      <c r="AE686">
        <f>IF($AA686=1,Healthcare!M686,NA())</f>
        <v>14507.46</v>
      </c>
      <c r="AF686">
        <f t="shared" si="60"/>
        <v>33</v>
      </c>
      <c r="AG686">
        <f t="shared" si="61"/>
        <v>50.2</v>
      </c>
      <c r="AH686">
        <f t="shared" si="62"/>
        <v>33</v>
      </c>
      <c r="AI686">
        <f t="shared" si="63"/>
        <v>5.4</v>
      </c>
      <c r="AJ686">
        <f t="shared" si="64"/>
        <v>33</v>
      </c>
      <c r="AK686">
        <f t="shared" si="65"/>
        <v>14507.46</v>
      </c>
    </row>
    <row r="687" spans="27:37" x14ac:dyDescent="0.25">
      <c r="AA687">
        <f>SUBTOTAL(103,Healthcare!A687)</f>
        <v>1</v>
      </c>
      <c r="AB687">
        <f>IF($AA687=1,Healthcare!Q687,NA())</f>
        <v>43</v>
      </c>
      <c r="AC687">
        <f>IF($AA687=1,Healthcare!C687,NA())</f>
        <v>25.52</v>
      </c>
      <c r="AD687">
        <f>IF($AA687=1,Healthcare!D687,NA())</f>
        <v>6.35</v>
      </c>
      <c r="AE687">
        <f>IF($AA687=1,Healthcare!M687,NA())</f>
        <v>14478.33</v>
      </c>
      <c r="AF687">
        <f t="shared" si="60"/>
        <v>43</v>
      </c>
      <c r="AG687">
        <f t="shared" si="61"/>
        <v>25.52</v>
      </c>
      <c r="AH687">
        <f t="shared" si="62"/>
        <v>43</v>
      </c>
      <c r="AI687">
        <f t="shared" si="63"/>
        <v>6.35</v>
      </c>
      <c r="AJ687">
        <f t="shared" si="64"/>
        <v>43</v>
      </c>
      <c r="AK687">
        <f t="shared" si="65"/>
        <v>14478.33</v>
      </c>
    </row>
    <row r="688" spans="27:37" x14ac:dyDescent="0.25">
      <c r="AA688">
        <f>SUBTOTAL(103,Healthcare!A688)</f>
        <v>1</v>
      </c>
      <c r="AB688">
        <f>IF($AA688=1,Healthcare!Q688,NA())</f>
        <v>63</v>
      </c>
      <c r="AC688">
        <f>IF($AA688=1,Healthcare!C688,NA())</f>
        <v>35.200000000000003</v>
      </c>
      <c r="AD688">
        <f>IF($AA688=1,Healthcare!D688,NA())</f>
        <v>6.26</v>
      </c>
      <c r="AE688">
        <f>IF($AA688=1,Healthcare!M688,NA())</f>
        <v>14474.68</v>
      </c>
      <c r="AF688">
        <f t="shared" si="60"/>
        <v>63</v>
      </c>
      <c r="AG688">
        <f t="shared" si="61"/>
        <v>35.200000000000003</v>
      </c>
      <c r="AH688">
        <f t="shared" si="62"/>
        <v>63</v>
      </c>
      <c r="AI688">
        <f t="shared" si="63"/>
        <v>6.26</v>
      </c>
      <c r="AJ688">
        <f t="shared" si="64"/>
        <v>63</v>
      </c>
      <c r="AK688">
        <f t="shared" si="65"/>
        <v>14474.68</v>
      </c>
    </row>
    <row r="689" spans="27:37" x14ac:dyDescent="0.25">
      <c r="AA689">
        <f>SUBTOTAL(103,Healthcare!A689)</f>
        <v>1</v>
      </c>
      <c r="AB689">
        <f>IF($AA689=1,Healthcare!Q689,NA())</f>
        <v>46</v>
      </c>
      <c r="AC689">
        <f>IF($AA689=1,Healthcare!C689,NA())</f>
        <v>41.26</v>
      </c>
      <c r="AD689">
        <f>IF($AA689=1,Healthcare!D689,NA())</f>
        <v>5.97</v>
      </c>
      <c r="AE689">
        <f>IF($AA689=1,Healthcare!M689,NA())</f>
        <v>14470.01</v>
      </c>
      <c r="AF689">
        <f t="shared" si="60"/>
        <v>46</v>
      </c>
      <c r="AG689">
        <f t="shared" si="61"/>
        <v>41.26</v>
      </c>
      <c r="AH689">
        <f t="shared" si="62"/>
        <v>46</v>
      </c>
      <c r="AI689">
        <f t="shared" si="63"/>
        <v>5.97</v>
      </c>
      <c r="AJ689">
        <f t="shared" si="64"/>
        <v>46</v>
      </c>
      <c r="AK689">
        <f t="shared" si="65"/>
        <v>14470.01</v>
      </c>
    </row>
    <row r="690" spans="27:37" x14ac:dyDescent="0.25">
      <c r="AA690">
        <f>SUBTOTAL(103,Healthcare!A690)</f>
        <v>1</v>
      </c>
      <c r="AB690">
        <f>IF($AA690=1,Healthcare!Q690,NA())</f>
        <v>26</v>
      </c>
      <c r="AC690">
        <f>IF($AA690=1,Healthcare!C690,NA())</f>
        <v>17.195</v>
      </c>
      <c r="AD690">
        <f>IF($AA690=1,Healthcare!D690,NA())</f>
        <v>5.29</v>
      </c>
      <c r="AE690">
        <f>IF($AA690=1,Healthcare!M690,NA())</f>
        <v>14455.64</v>
      </c>
      <c r="AF690">
        <f t="shared" si="60"/>
        <v>26</v>
      </c>
      <c r="AG690">
        <f t="shared" si="61"/>
        <v>17.195</v>
      </c>
      <c r="AH690">
        <f t="shared" si="62"/>
        <v>26</v>
      </c>
      <c r="AI690">
        <f t="shared" si="63"/>
        <v>5.29</v>
      </c>
      <c r="AJ690">
        <f t="shared" si="64"/>
        <v>26</v>
      </c>
      <c r="AK690">
        <f t="shared" si="65"/>
        <v>14455.64</v>
      </c>
    </row>
    <row r="691" spans="27:37" x14ac:dyDescent="0.25">
      <c r="AA691">
        <f>SUBTOTAL(103,Healthcare!A691)</f>
        <v>1</v>
      </c>
      <c r="AB691">
        <f>IF($AA691=1,Healthcare!Q691,NA())</f>
        <v>63</v>
      </c>
      <c r="AC691">
        <f>IF($AA691=1,Healthcare!C691,NA())</f>
        <v>23.085000000000001</v>
      </c>
      <c r="AD691">
        <f>IF($AA691=1,Healthcare!D691,NA())</f>
        <v>4.2699999999999996</v>
      </c>
      <c r="AE691">
        <f>IF($AA691=1,Healthcare!M691,NA())</f>
        <v>14451.84</v>
      </c>
      <c r="AF691">
        <f t="shared" si="60"/>
        <v>63</v>
      </c>
      <c r="AG691">
        <f t="shared" si="61"/>
        <v>23.085000000000001</v>
      </c>
      <c r="AH691">
        <f t="shared" si="62"/>
        <v>63</v>
      </c>
      <c r="AI691">
        <f t="shared" si="63"/>
        <v>4.2699999999999996</v>
      </c>
      <c r="AJ691">
        <f t="shared" si="64"/>
        <v>63</v>
      </c>
      <c r="AK691">
        <f t="shared" si="65"/>
        <v>14451.84</v>
      </c>
    </row>
    <row r="692" spans="27:37" x14ac:dyDescent="0.25">
      <c r="AA692">
        <f>SUBTOTAL(103,Healthcare!A692)</f>
        <v>1</v>
      </c>
      <c r="AB692">
        <f>IF($AA692=1,Healthcare!Q692,NA())</f>
        <v>63</v>
      </c>
      <c r="AC692">
        <f>IF($AA692=1,Healthcare!C692,NA())</f>
        <v>21.66</v>
      </c>
      <c r="AD692">
        <f>IF($AA692=1,Healthcare!D692,NA())</f>
        <v>5.2</v>
      </c>
      <c r="AE692">
        <f>IF($AA692=1,Healthcare!M692,NA())</f>
        <v>14449.85</v>
      </c>
      <c r="AF692">
        <f t="shared" si="60"/>
        <v>63</v>
      </c>
      <c r="AG692">
        <f t="shared" si="61"/>
        <v>21.66</v>
      </c>
      <c r="AH692">
        <f t="shared" si="62"/>
        <v>63</v>
      </c>
      <c r="AI692">
        <f t="shared" si="63"/>
        <v>5.2</v>
      </c>
      <c r="AJ692">
        <f t="shared" si="64"/>
        <v>63</v>
      </c>
      <c r="AK692">
        <f t="shared" si="65"/>
        <v>14449.85</v>
      </c>
    </row>
    <row r="693" spans="27:37" x14ac:dyDescent="0.25">
      <c r="AA693">
        <f>SUBTOTAL(103,Healthcare!A693)</f>
        <v>1</v>
      </c>
      <c r="AB693">
        <f>IF($AA693=1,Healthcare!Q693,NA())</f>
        <v>55</v>
      </c>
      <c r="AC693">
        <f>IF($AA693=1,Healthcare!C693,NA())</f>
        <v>36.47</v>
      </c>
      <c r="AD693">
        <f>IF($AA693=1,Healthcare!D693,NA())</f>
        <v>8.23</v>
      </c>
      <c r="AE693">
        <f>IF($AA693=1,Healthcare!M693,NA())</f>
        <v>14427.63</v>
      </c>
      <c r="AF693">
        <f t="shared" si="60"/>
        <v>55</v>
      </c>
      <c r="AG693">
        <f t="shared" si="61"/>
        <v>36.47</v>
      </c>
      <c r="AH693">
        <f t="shared" si="62"/>
        <v>55</v>
      </c>
      <c r="AI693">
        <f t="shared" si="63"/>
        <v>8.23</v>
      </c>
      <c r="AJ693">
        <f t="shared" si="64"/>
        <v>55</v>
      </c>
      <c r="AK693">
        <f t="shared" si="65"/>
        <v>14427.63</v>
      </c>
    </row>
    <row r="694" spans="27:37" x14ac:dyDescent="0.25">
      <c r="AA694">
        <f>SUBTOTAL(103,Healthcare!A694)</f>
        <v>1</v>
      </c>
      <c r="AB694">
        <f>IF($AA694=1,Healthcare!Q694,NA())</f>
        <v>55</v>
      </c>
      <c r="AC694">
        <f>IF($AA694=1,Healthcare!C694,NA())</f>
        <v>36.08</v>
      </c>
      <c r="AD694">
        <f>IF($AA694=1,Healthcare!D694,NA())</f>
        <v>10.33</v>
      </c>
      <c r="AE694">
        <f>IF($AA694=1,Healthcare!M694,NA())</f>
        <v>14426.66</v>
      </c>
      <c r="AF694">
        <f t="shared" si="60"/>
        <v>55</v>
      </c>
      <c r="AG694">
        <f t="shared" si="61"/>
        <v>36.08</v>
      </c>
      <c r="AH694">
        <f t="shared" si="62"/>
        <v>55</v>
      </c>
      <c r="AI694">
        <f t="shared" si="63"/>
        <v>10.33</v>
      </c>
      <c r="AJ694">
        <f t="shared" si="64"/>
        <v>55</v>
      </c>
      <c r="AK694">
        <f t="shared" si="65"/>
        <v>14426.66</v>
      </c>
    </row>
    <row r="695" spans="27:37" x14ac:dyDescent="0.25">
      <c r="AA695">
        <f>SUBTOTAL(103,Healthcare!A695)</f>
        <v>1</v>
      </c>
      <c r="AB695">
        <f>IF($AA695=1,Healthcare!Q695,NA())</f>
        <v>23</v>
      </c>
      <c r="AC695">
        <f>IF($AA695=1,Healthcare!C695,NA())</f>
        <v>23.18</v>
      </c>
      <c r="AD695">
        <f>IF($AA695=1,Healthcare!D695,NA())</f>
        <v>6.13</v>
      </c>
      <c r="AE695">
        <f>IF($AA695=1,Healthcare!M695,NA())</f>
        <v>14426.07</v>
      </c>
      <c r="AF695">
        <f t="shared" si="60"/>
        <v>23</v>
      </c>
      <c r="AG695">
        <f t="shared" si="61"/>
        <v>23.18</v>
      </c>
      <c r="AH695">
        <f t="shared" si="62"/>
        <v>23</v>
      </c>
      <c r="AI695">
        <f t="shared" si="63"/>
        <v>6.13</v>
      </c>
      <c r="AJ695">
        <f t="shared" si="64"/>
        <v>23</v>
      </c>
      <c r="AK695">
        <f t="shared" si="65"/>
        <v>14426.07</v>
      </c>
    </row>
    <row r="696" spans="27:37" x14ac:dyDescent="0.25">
      <c r="AA696">
        <f>SUBTOTAL(103,Healthcare!A696)</f>
        <v>1</v>
      </c>
      <c r="AB696">
        <f>IF($AA696=1,Healthcare!Q696,NA())</f>
        <v>64</v>
      </c>
      <c r="AC696">
        <f>IF($AA696=1,Healthcare!C696,NA())</f>
        <v>39.159999999999997</v>
      </c>
      <c r="AD696">
        <f>IF($AA696=1,Healthcare!D696,NA())</f>
        <v>8.08</v>
      </c>
      <c r="AE696">
        <f>IF($AA696=1,Healthcare!M696,NA())</f>
        <v>14418.28</v>
      </c>
      <c r="AF696">
        <f t="shared" si="60"/>
        <v>64</v>
      </c>
      <c r="AG696">
        <f t="shared" si="61"/>
        <v>39.159999999999997</v>
      </c>
      <c r="AH696">
        <f t="shared" si="62"/>
        <v>64</v>
      </c>
      <c r="AI696">
        <f t="shared" si="63"/>
        <v>8.08</v>
      </c>
      <c r="AJ696">
        <f t="shared" si="64"/>
        <v>64</v>
      </c>
      <c r="AK696">
        <f t="shared" si="65"/>
        <v>14418.28</v>
      </c>
    </row>
    <row r="697" spans="27:37" x14ac:dyDescent="0.25">
      <c r="AA697">
        <f>SUBTOTAL(103,Healthcare!A697)</f>
        <v>1</v>
      </c>
      <c r="AB697">
        <f>IF($AA697=1,Healthcare!Q697,NA())</f>
        <v>64</v>
      </c>
      <c r="AC697">
        <f>IF($AA697=1,Healthcare!C697,NA())</f>
        <v>38.19</v>
      </c>
      <c r="AD697">
        <f>IF($AA697=1,Healthcare!D697,NA())</f>
        <v>10.49</v>
      </c>
      <c r="AE697">
        <f>IF($AA697=1,Healthcare!M697,NA())</f>
        <v>14410.93</v>
      </c>
      <c r="AF697">
        <f t="shared" si="60"/>
        <v>64</v>
      </c>
      <c r="AG697">
        <f t="shared" si="61"/>
        <v>38.19</v>
      </c>
      <c r="AH697">
        <f t="shared" si="62"/>
        <v>64</v>
      </c>
      <c r="AI697">
        <f t="shared" si="63"/>
        <v>10.49</v>
      </c>
      <c r="AJ697">
        <f t="shared" si="64"/>
        <v>64</v>
      </c>
      <c r="AK697">
        <f t="shared" si="65"/>
        <v>14410.93</v>
      </c>
    </row>
    <row r="698" spans="27:37" x14ac:dyDescent="0.25">
      <c r="AA698">
        <f>SUBTOTAL(103,Healthcare!A698)</f>
        <v>1</v>
      </c>
      <c r="AB698">
        <f>IF($AA698=1,Healthcare!Q698,NA())</f>
        <v>64</v>
      </c>
      <c r="AC698">
        <f>IF($AA698=1,Healthcare!C698,NA())</f>
        <v>26.41</v>
      </c>
      <c r="AD698">
        <f>IF($AA698=1,Healthcare!D698,NA())</f>
        <v>8.11</v>
      </c>
      <c r="AE698">
        <f>IF($AA698=1,Healthcare!M698,NA())</f>
        <v>14394.56</v>
      </c>
      <c r="AF698">
        <f t="shared" si="60"/>
        <v>64</v>
      </c>
      <c r="AG698">
        <f t="shared" si="61"/>
        <v>26.41</v>
      </c>
      <c r="AH698">
        <f t="shared" si="62"/>
        <v>64</v>
      </c>
      <c r="AI698">
        <f t="shared" si="63"/>
        <v>8.11</v>
      </c>
      <c r="AJ698">
        <f t="shared" si="64"/>
        <v>64</v>
      </c>
      <c r="AK698">
        <f t="shared" si="65"/>
        <v>14394.56</v>
      </c>
    </row>
    <row r="699" spans="27:37" x14ac:dyDescent="0.25">
      <c r="AA699">
        <f>SUBTOTAL(103,Healthcare!A699)</f>
        <v>1</v>
      </c>
      <c r="AB699">
        <f>IF($AA699=1,Healthcare!Q699,NA())</f>
        <v>57</v>
      </c>
      <c r="AC699">
        <f>IF($AA699=1,Healthcare!C699,NA())</f>
        <v>28.785</v>
      </c>
      <c r="AD699">
        <f>IF($AA699=1,Healthcare!D699,NA())</f>
        <v>6.6</v>
      </c>
      <c r="AE699">
        <f>IF($AA699=1,Healthcare!M699,NA())</f>
        <v>14394.4</v>
      </c>
      <c r="AF699">
        <f t="shared" si="60"/>
        <v>57</v>
      </c>
      <c r="AG699">
        <f t="shared" si="61"/>
        <v>28.785</v>
      </c>
      <c r="AH699">
        <f t="shared" si="62"/>
        <v>57</v>
      </c>
      <c r="AI699">
        <f t="shared" si="63"/>
        <v>6.6</v>
      </c>
      <c r="AJ699">
        <f t="shared" si="64"/>
        <v>57</v>
      </c>
      <c r="AK699">
        <f t="shared" si="65"/>
        <v>14394.4</v>
      </c>
    </row>
    <row r="700" spans="27:37" x14ac:dyDescent="0.25">
      <c r="AA700">
        <f>SUBTOTAL(103,Healthcare!A700)</f>
        <v>1</v>
      </c>
      <c r="AB700">
        <f>IF($AA700=1,Healthcare!Q700,NA())</f>
        <v>59</v>
      </c>
      <c r="AC700">
        <f>IF($AA700=1,Healthcare!C700,NA())</f>
        <v>26.695</v>
      </c>
      <c r="AD700">
        <f>IF($AA700=1,Healthcare!D700,NA())</f>
        <v>10.14</v>
      </c>
      <c r="AE700">
        <f>IF($AA700=1,Healthcare!M700,NA())</f>
        <v>14382.71</v>
      </c>
      <c r="AF700">
        <f t="shared" si="60"/>
        <v>59</v>
      </c>
      <c r="AG700">
        <f t="shared" si="61"/>
        <v>26.695</v>
      </c>
      <c r="AH700">
        <f t="shared" si="62"/>
        <v>59</v>
      </c>
      <c r="AI700">
        <f t="shared" si="63"/>
        <v>10.14</v>
      </c>
      <c r="AJ700">
        <f t="shared" si="64"/>
        <v>59</v>
      </c>
      <c r="AK700">
        <f t="shared" si="65"/>
        <v>14382.71</v>
      </c>
    </row>
    <row r="701" spans="27:37" x14ac:dyDescent="0.25">
      <c r="AA701">
        <f>SUBTOTAL(103,Healthcare!A701)</f>
        <v>1</v>
      </c>
      <c r="AB701">
        <f>IF($AA701=1,Healthcare!Q701,NA())</f>
        <v>34</v>
      </c>
      <c r="AC701">
        <f>IF($AA701=1,Healthcare!C701,NA())</f>
        <v>32.799999999999997</v>
      </c>
      <c r="AD701">
        <f>IF($AA701=1,Healthcare!D701,NA())</f>
        <v>6.06</v>
      </c>
      <c r="AE701">
        <f>IF($AA701=1,Healthcare!M701,NA())</f>
        <v>14358.36</v>
      </c>
      <c r="AF701">
        <f t="shared" si="60"/>
        <v>34</v>
      </c>
      <c r="AG701">
        <f t="shared" si="61"/>
        <v>32.799999999999997</v>
      </c>
      <c r="AH701">
        <f t="shared" si="62"/>
        <v>34</v>
      </c>
      <c r="AI701">
        <f t="shared" si="63"/>
        <v>6.06</v>
      </c>
      <c r="AJ701">
        <f t="shared" si="64"/>
        <v>34</v>
      </c>
      <c r="AK701">
        <f t="shared" si="65"/>
        <v>14358.36</v>
      </c>
    </row>
    <row r="702" spans="27:37" x14ac:dyDescent="0.25">
      <c r="AA702">
        <f>SUBTOTAL(103,Healthcare!A702)</f>
        <v>1</v>
      </c>
      <c r="AB702">
        <f>IF($AA702=1,Healthcare!Q702,NA())</f>
        <v>55</v>
      </c>
      <c r="AC702">
        <f>IF($AA702=1,Healthcare!C702,NA())</f>
        <v>35.869999999999997</v>
      </c>
      <c r="AD702">
        <f>IF($AA702=1,Healthcare!D702,NA())</f>
        <v>9.91</v>
      </c>
      <c r="AE702">
        <f>IF($AA702=1,Healthcare!M702,NA())</f>
        <v>14355.43</v>
      </c>
      <c r="AF702">
        <f t="shared" si="60"/>
        <v>55</v>
      </c>
      <c r="AG702">
        <f t="shared" si="61"/>
        <v>35.869999999999997</v>
      </c>
      <c r="AH702">
        <f t="shared" si="62"/>
        <v>55</v>
      </c>
      <c r="AI702">
        <f t="shared" si="63"/>
        <v>9.91</v>
      </c>
      <c r="AJ702">
        <f t="shared" si="64"/>
        <v>55</v>
      </c>
      <c r="AK702">
        <f t="shared" si="65"/>
        <v>14355.43</v>
      </c>
    </row>
    <row r="703" spans="27:37" x14ac:dyDescent="0.25">
      <c r="AA703">
        <f>SUBTOTAL(103,Healthcare!A703)</f>
        <v>1</v>
      </c>
      <c r="AB703">
        <f>IF($AA703=1,Healthcare!Q703,NA())</f>
        <v>63</v>
      </c>
      <c r="AC703">
        <f>IF($AA703=1,Healthcare!C703,NA())</f>
        <v>21.66</v>
      </c>
      <c r="AD703">
        <f>IF($AA703=1,Healthcare!D703,NA())</f>
        <v>4.1399999999999997</v>
      </c>
      <c r="AE703">
        <f>IF($AA703=1,Healthcare!M703,NA())</f>
        <v>14349.85</v>
      </c>
      <c r="AF703">
        <f t="shared" si="60"/>
        <v>63</v>
      </c>
      <c r="AG703">
        <f t="shared" si="61"/>
        <v>21.66</v>
      </c>
      <c r="AH703">
        <f t="shared" si="62"/>
        <v>63</v>
      </c>
      <c r="AI703">
        <f t="shared" si="63"/>
        <v>4.1399999999999997</v>
      </c>
      <c r="AJ703">
        <f t="shared" si="64"/>
        <v>63</v>
      </c>
      <c r="AK703">
        <f t="shared" si="65"/>
        <v>14349.85</v>
      </c>
    </row>
    <row r="704" spans="27:37" x14ac:dyDescent="0.25">
      <c r="AA704">
        <f>SUBTOTAL(103,Healthcare!A704)</f>
        <v>1</v>
      </c>
      <c r="AB704">
        <f>IF($AA704=1,Healthcare!Q704,NA())</f>
        <v>53</v>
      </c>
      <c r="AC704">
        <f>IF($AA704=1,Healthcare!C704,NA())</f>
        <v>37.72</v>
      </c>
      <c r="AD704">
        <f>IF($AA704=1,Healthcare!D704,NA())</f>
        <v>4.38</v>
      </c>
      <c r="AE704">
        <f>IF($AA704=1,Healthcare!M704,NA())</f>
        <v>14337.91</v>
      </c>
      <c r="AF704">
        <f t="shared" si="60"/>
        <v>53</v>
      </c>
      <c r="AG704">
        <f t="shared" si="61"/>
        <v>37.72</v>
      </c>
      <c r="AH704">
        <f t="shared" si="62"/>
        <v>53</v>
      </c>
      <c r="AI704">
        <f t="shared" si="63"/>
        <v>4.38</v>
      </c>
      <c r="AJ704">
        <f t="shared" si="64"/>
        <v>53</v>
      </c>
      <c r="AK704">
        <f t="shared" si="65"/>
        <v>14337.91</v>
      </c>
    </row>
    <row r="705" spans="27:37" x14ac:dyDescent="0.25">
      <c r="AA705">
        <f>SUBTOTAL(103,Healthcare!A705)</f>
        <v>1</v>
      </c>
      <c r="AB705">
        <f>IF($AA705=1,Healthcare!Q705,NA())</f>
        <v>64</v>
      </c>
      <c r="AC705">
        <f>IF($AA705=1,Healthcare!C705,NA())</f>
        <v>39.700000000000003</v>
      </c>
      <c r="AD705">
        <f>IF($AA705=1,Healthcare!D705,NA())</f>
        <v>9.83</v>
      </c>
      <c r="AE705">
        <f>IF($AA705=1,Healthcare!M705,NA())</f>
        <v>14319.03</v>
      </c>
      <c r="AF705">
        <f t="shared" si="60"/>
        <v>64</v>
      </c>
      <c r="AG705">
        <f t="shared" si="61"/>
        <v>39.700000000000003</v>
      </c>
      <c r="AH705">
        <f t="shared" si="62"/>
        <v>64</v>
      </c>
      <c r="AI705">
        <f t="shared" si="63"/>
        <v>9.83</v>
      </c>
      <c r="AJ705">
        <f t="shared" si="64"/>
        <v>64</v>
      </c>
      <c r="AK705">
        <f t="shared" si="65"/>
        <v>14319.03</v>
      </c>
    </row>
    <row r="706" spans="27:37" x14ac:dyDescent="0.25">
      <c r="AA706">
        <f>SUBTOTAL(103,Healthcare!A706)</f>
        <v>1</v>
      </c>
      <c r="AB706">
        <f>IF($AA706=1,Healthcare!Q706,NA())</f>
        <v>64</v>
      </c>
      <c r="AC706">
        <f>IF($AA706=1,Healthcare!C706,NA())</f>
        <v>35.97</v>
      </c>
      <c r="AD706">
        <f>IF($AA706=1,Healthcare!D706,NA())</f>
        <v>11.08</v>
      </c>
      <c r="AE706">
        <f>IF($AA706=1,Healthcare!M706,NA())</f>
        <v>14313.85</v>
      </c>
      <c r="AF706">
        <f t="shared" si="60"/>
        <v>64</v>
      </c>
      <c r="AG706">
        <f t="shared" si="61"/>
        <v>35.97</v>
      </c>
      <c r="AH706">
        <f t="shared" si="62"/>
        <v>64</v>
      </c>
      <c r="AI706">
        <f t="shared" si="63"/>
        <v>11.08</v>
      </c>
      <c r="AJ706">
        <f t="shared" si="64"/>
        <v>64</v>
      </c>
      <c r="AK706">
        <f t="shared" si="65"/>
        <v>14313.85</v>
      </c>
    </row>
    <row r="707" spans="27:37" x14ac:dyDescent="0.25">
      <c r="AA707">
        <f>SUBTOTAL(103,Healthcare!A707)</f>
        <v>1</v>
      </c>
      <c r="AB707">
        <f>IF($AA707=1,Healthcare!Q707,NA())</f>
        <v>54</v>
      </c>
      <c r="AC707">
        <f>IF($AA707=1,Healthcare!C707,NA())</f>
        <v>37.85</v>
      </c>
      <c r="AD707">
        <f>IF($AA707=1,Healthcare!D707,NA())</f>
        <v>11.01</v>
      </c>
      <c r="AE707">
        <f>IF($AA707=1,Healthcare!M707,NA())</f>
        <v>14285.9</v>
      </c>
      <c r="AF707">
        <f t="shared" ref="AF707:AF770" si="66">AB707</f>
        <v>54</v>
      </c>
      <c r="AG707">
        <f t="shared" ref="AG707:AG770" si="67">AC707</f>
        <v>37.85</v>
      </c>
      <c r="AH707">
        <f t="shared" ref="AH707:AH770" si="68">AB707</f>
        <v>54</v>
      </c>
      <c r="AI707">
        <f t="shared" ref="AI707:AI770" si="69">AD707</f>
        <v>11.01</v>
      </c>
      <c r="AJ707">
        <f t="shared" ref="AJ707:AJ770" si="70">AB707</f>
        <v>54</v>
      </c>
      <c r="AK707">
        <f t="shared" ref="AK707:AK770" si="71">AE707</f>
        <v>14285.9</v>
      </c>
    </row>
    <row r="708" spans="27:37" x14ac:dyDescent="0.25">
      <c r="AA708">
        <f>SUBTOTAL(103,Healthcare!A708)</f>
        <v>1</v>
      </c>
      <c r="AB708">
        <f>IF($AA708=1,Healthcare!Q708,NA())</f>
        <v>18</v>
      </c>
      <c r="AC708">
        <f>IF($AA708=1,Healthcare!C708,NA())</f>
        <v>21.66</v>
      </c>
      <c r="AD708">
        <f>IF($AA708=1,Healthcare!D708,NA())</f>
        <v>4.37</v>
      </c>
      <c r="AE708">
        <f>IF($AA708=1,Healthcare!M708,NA())</f>
        <v>14283.46</v>
      </c>
      <c r="AF708">
        <f t="shared" si="66"/>
        <v>18</v>
      </c>
      <c r="AG708">
        <f t="shared" si="67"/>
        <v>21.66</v>
      </c>
      <c r="AH708">
        <f t="shared" si="68"/>
        <v>18</v>
      </c>
      <c r="AI708">
        <f t="shared" si="69"/>
        <v>4.37</v>
      </c>
      <c r="AJ708">
        <f t="shared" si="70"/>
        <v>18</v>
      </c>
      <c r="AK708">
        <f t="shared" si="71"/>
        <v>14283.46</v>
      </c>
    </row>
    <row r="709" spans="27:37" x14ac:dyDescent="0.25">
      <c r="AA709">
        <f>SUBTOTAL(103,Healthcare!A709)</f>
        <v>1</v>
      </c>
      <c r="AB709">
        <f>IF($AA709=1,Healthcare!Q709,NA())</f>
        <v>50</v>
      </c>
      <c r="AC709">
        <f>IF($AA709=1,Healthcare!C709,NA())</f>
        <v>39.369999999999997</v>
      </c>
      <c r="AD709">
        <f>IF($AA709=1,Healthcare!D709,NA())</f>
        <v>5.91</v>
      </c>
      <c r="AE709">
        <f>IF($AA709=1,Healthcare!M709,NA())</f>
        <v>14258.33</v>
      </c>
      <c r="AF709">
        <f t="shared" si="66"/>
        <v>50</v>
      </c>
      <c r="AG709">
        <f t="shared" si="67"/>
        <v>39.369999999999997</v>
      </c>
      <c r="AH709">
        <f t="shared" si="68"/>
        <v>50</v>
      </c>
      <c r="AI709">
        <f t="shared" si="69"/>
        <v>5.91</v>
      </c>
      <c r="AJ709">
        <f t="shared" si="70"/>
        <v>50</v>
      </c>
      <c r="AK709">
        <f t="shared" si="71"/>
        <v>14258.33</v>
      </c>
    </row>
    <row r="710" spans="27:37" x14ac:dyDescent="0.25">
      <c r="AA710">
        <f>SUBTOTAL(103,Healthcare!A710)</f>
        <v>1</v>
      </c>
      <c r="AB710">
        <f>IF($AA710=1,Healthcare!Q710,NA())</f>
        <v>48</v>
      </c>
      <c r="AC710">
        <f>IF($AA710=1,Healthcare!C710,NA())</f>
        <v>40.880000000000003</v>
      </c>
      <c r="AD710">
        <f>IF($AA710=1,Healthcare!D710,NA())</f>
        <v>7.65</v>
      </c>
      <c r="AE710">
        <f>IF($AA710=1,Healthcare!M710,NA())</f>
        <v>14256.79</v>
      </c>
      <c r="AF710">
        <f t="shared" si="66"/>
        <v>48</v>
      </c>
      <c r="AG710">
        <f t="shared" si="67"/>
        <v>40.880000000000003</v>
      </c>
      <c r="AH710">
        <f t="shared" si="68"/>
        <v>48</v>
      </c>
      <c r="AI710">
        <f t="shared" si="69"/>
        <v>7.65</v>
      </c>
      <c r="AJ710">
        <f t="shared" si="70"/>
        <v>48</v>
      </c>
      <c r="AK710">
        <f t="shared" si="71"/>
        <v>14256.79</v>
      </c>
    </row>
    <row r="711" spans="27:37" x14ac:dyDescent="0.25">
      <c r="AA711">
        <f>SUBTOTAL(103,Healthcare!A711)</f>
        <v>1</v>
      </c>
      <c r="AB711">
        <f>IF($AA711=1,Healthcare!Q711,NA())</f>
        <v>63</v>
      </c>
      <c r="AC711">
        <f>IF($AA711=1,Healthcare!C711,NA())</f>
        <v>26.22</v>
      </c>
      <c r="AD711">
        <f>IF($AA711=1,Healthcare!D711,NA())</f>
        <v>5.37</v>
      </c>
      <c r="AE711">
        <f>IF($AA711=1,Healthcare!M711,NA())</f>
        <v>14256.19</v>
      </c>
      <c r="AF711">
        <f t="shared" si="66"/>
        <v>63</v>
      </c>
      <c r="AG711">
        <f t="shared" si="67"/>
        <v>26.22</v>
      </c>
      <c r="AH711">
        <f t="shared" si="68"/>
        <v>63</v>
      </c>
      <c r="AI711">
        <f t="shared" si="69"/>
        <v>5.37</v>
      </c>
      <c r="AJ711">
        <f t="shared" si="70"/>
        <v>63</v>
      </c>
      <c r="AK711">
        <f t="shared" si="71"/>
        <v>14256.19</v>
      </c>
    </row>
    <row r="712" spans="27:37" x14ac:dyDescent="0.25">
      <c r="AA712">
        <f>SUBTOTAL(103,Healthcare!A712)</f>
        <v>1</v>
      </c>
      <c r="AB712">
        <f>IF($AA712=1,Healthcare!Q712,NA())</f>
        <v>63</v>
      </c>
      <c r="AC712">
        <f>IF($AA712=1,Healthcare!C712,NA())</f>
        <v>25.08</v>
      </c>
      <c r="AD712">
        <f>IF($AA712=1,Healthcare!D712,NA())</f>
        <v>5.75</v>
      </c>
      <c r="AE712">
        <f>IF($AA712=1,Healthcare!M712,NA())</f>
        <v>14254.61</v>
      </c>
      <c r="AF712">
        <f t="shared" si="66"/>
        <v>63</v>
      </c>
      <c r="AG712">
        <f t="shared" si="67"/>
        <v>25.08</v>
      </c>
      <c r="AH712">
        <f t="shared" si="68"/>
        <v>63</v>
      </c>
      <c r="AI712">
        <f t="shared" si="69"/>
        <v>5.75</v>
      </c>
      <c r="AJ712">
        <f t="shared" si="70"/>
        <v>63</v>
      </c>
      <c r="AK712">
        <f t="shared" si="71"/>
        <v>14254.61</v>
      </c>
    </row>
    <row r="713" spans="27:37" x14ac:dyDescent="0.25">
      <c r="AA713">
        <f>SUBTOTAL(103,Healthcare!A713)</f>
        <v>1</v>
      </c>
      <c r="AB713">
        <f>IF($AA713=1,Healthcare!Q713,NA())</f>
        <v>61</v>
      </c>
      <c r="AC713">
        <f>IF($AA713=1,Healthcare!C713,NA())</f>
        <v>39.1</v>
      </c>
      <c r="AD713">
        <f>IF($AA713=1,Healthcare!D713,NA())</f>
        <v>6.79</v>
      </c>
      <c r="AE713">
        <f>IF($AA713=1,Healthcare!M713,NA())</f>
        <v>14235.07</v>
      </c>
      <c r="AF713">
        <f t="shared" si="66"/>
        <v>61</v>
      </c>
      <c r="AG713">
        <f t="shared" si="67"/>
        <v>39.1</v>
      </c>
      <c r="AH713">
        <f t="shared" si="68"/>
        <v>61</v>
      </c>
      <c r="AI713">
        <f t="shared" si="69"/>
        <v>6.79</v>
      </c>
      <c r="AJ713">
        <f t="shared" si="70"/>
        <v>61</v>
      </c>
      <c r="AK713">
        <f t="shared" si="71"/>
        <v>14235.07</v>
      </c>
    </row>
    <row r="714" spans="27:37" x14ac:dyDescent="0.25">
      <c r="AA714">
        <f>SUBTOTAL(103,Healthcare!A714)</f>
        <v>1</v>
      </c>
      <c r="AB714">
        <f>IF($AA714=1,Healthcare!Q714,NA())</f>
        <v>64</v>
      </c>
      <c r="AC714">
        <f>IF($AA714=1,Healthcare!C714,NA())</f>
        <v>37.905000000000001</v>
      </c>
      <c r="AD714">
        <f>IF($AA714=1,Healthcare!D714,NA())</f>
        <v>7.03</v>
      </c>
      <c r="AE714">
        <f>IF($AA714=1,Healthcare!M714,NA())</f>
        <v>14210.54</v>
      </c>
      <c r="AF714">
        <f t="shared" si="66"/>
        <v>64</v>
      </c>
      <c r="AG714">
        <f t="shared" si="67"/>
        <v>37.905000000000001</v>
      </c>
      <c r="AH714">
        <f t="shared" si="68"/>
        <v>64</v>
      </c>
      <c r="AI714">
        <f t="shared" si="69"/>
        <v>7.03</v>
      </c>
      <c r="AJ714">
        <f t="shared" si="70"/>
        <v>64</v>
      </c>
      <c r="AK714">
        <f t="shared" si="71"/>
        <v>14210.54</v>
      </c>
    </row>
    <row r="715" spans="27:37" x14ac:dyDescent="0.25">
      <c r="AA715">
        <f>SUBTOTAL(103,Healthcare!A715)</f>
        <v>1</v>
      </c>
      <c r="AB715">
        <f>IF($AA715=1,Healthcare!Q715,NA())</f>
        <v>39</v>
      </c>
      <c r="AC715">
        <f>IF($AA715=1,Healthcare!C715,NA())</f>
        <v>43.35</v>
      </c>
      <c r="AD715">
        <f>IF($AA715=1,Healthcare!D715,NA())</f>
        <v>5.41</v>
      </c>
      <c r="AE715">
        <f>IF($AA715=1,Healthcare!M715,NA())</f>
        <v>14209.4</v>
      </c>
      <c r="AF715">
        <f t="shared" si="66"/>
        <v>39</v>
      </c>
      <c r="AG715">
        <f t="shared" si="67"/>
        <v>43.35</v>
      </c>
      <c r="AH715">
        <f t="shared" si="68"/>
        <v>39</v>
      </c>
      <c r="AI715">
        <f t="shared" si="69"/>
        <v>5.41</v>
      </c>
      <c r="AJ715">
        <f t="shared" si="70"/>
        <v>39</v>
      </c>
      <c r="AK715">
        <f t="shared" si="71"/>
        <v>14209.4</v>
      </c>
    </row>
    <row r="716" spans="27:37" x14ac:dyDescent="0.25">
      <c r="AA716">
        <f>SUBTOTAL(103,Healthcare!A716)</f>
        <v>1</v>
      </c>
      <c r="AB716">
        <f>IF($AA716=1,Healthcare!Q716,NA())</f>
        <v>54</v>
      </c>
      <c r="AC716">
        <f>IF($AA716=1,Healthcare!C716,NA())</f>
        <v>36.15</v>
      </c>
      <c r="AD716">
        <f>IF($AA716=1,Healthcare!D716,NA())</f>
        <v>8.0500000000000007</v>
      </c>
      <c r="AE716">
        <f>IF($AA716=1,Healthcare!M716,NA())</f>
        <v>14193.55</v>
      </c>
      <c r="AF716">
        <f t="shared" si="66"/>
        <v>54</v>
      </c>
      <c r="AG716">
        <f t="shared" si="67"/>
        <v>36.15</v>
      </c>
      <c r="AH716">
        <f t="shared" si="68"/>
        <v>54</v>
      </c>
      <c r="AI716">
        <f t="shared" si="69"/>
        <v>8.0500000000000007</v>
      </c>
      <c r="AJ716">
        <f t="shared" si="70"/>
        <v>54</v>
      </c>
      <c r="AK716">
        <f t="shared" si="71"/>
        <v>14193.55</v>
      </c>
    </row>
    <row r="717" spans="27:37" x14ac:dyDescent="0.25">
      <c r="AA717">
        <f>SUBTOTAL(103,Healthcare!A717)</f>
        <v>1</v>
      </c>
      <c r="AB717">
        <f>IF($AA717=1,Healthcare!Q717,NA())</f>
        <v>38</v>
      </c>
      <c r="AC717">
        <f>IF($AA717=1,Healthcare!C717,NA())</f>
        <v>44.98</v>
      </c>
      <c r="AD717">
        <f>IF($AA717=1,Healthcare!D717,NA())</f>
        <v>5.94</v>
      </c>
      <c r="AE717">
        <f>IF($AA717=1,Healthcare!M717,NA())</f>
        <v>14152.46</v>
      </c>
      <c r="AF717">
        <f t="shared" si="66"/>
        <v>38</v>
      </c>
      <c r="AG717">
        <f t="shared" si="67"/>
        <v>44.98</v>
      </c>
      <c r="AH717">
        <f t="shared" si="68"/>
        <v>38</v>
      </c>
      <c r="AI717">
        <f t="shared" si="69"/>
        <v>5.94</v>
      </c>
      <c r="AJ717">
        <f t="shared" si="70"/>
        <v>38</v>
      </c>
      <c r="AK717">
        <f t="shared" si="71"/>
        <v>14152.46</v>
      </c>
    </row>
    <row r="718" spans="27:37" x14ac:dyDescent="0.25">
      <c r="AA718">
        <f>SUBTOTAL(103,Healthcare!A718)</f>
        <v>1</v>
      </c>
      <c r="AB718">
        <f>IF($AA718=1,Healthcare!Q718,NA())</f>
        <v>18</v>
      </c>
      <c r="AC718">
        <f>IF($AA718=1,Healthcare!C718,NA())</f>
        <v>38.28</v>
      </c>
      <c r="AD718">
        <f>IF($AA718=1,Healthcare!D718,NA())</f>
        <v>5.51</v>
      </c>
      <c r="AE718">
        <f>IF($AA718=1,Healthcare!M718,NA())</f>
        <v>14133.04</v>
      </c>
      <c r="AF718">
        <f t="shared" si="66"/>
        <v>18</v>
      </c>
      <c r="AG718">
        <f t="shared" si="67"/>
        <v>38.28</v>
      </c>
      <c r="AH718">
        <f t="shared" si="68"/>
        <v>18</v>
      </c>
      <c r="AI718">
        <f t="shared" si="69"/>
        <v>5.51</v>
      </c>
      <c r="AJ718">
        <f t="shared" si="70"/>
        <v>18</v>
      </c>
      <c r="AK718">
        <f t="shared" si="71"/>
        <v>14133.04</v>
      </c>
    </row>
    <row r="719" spans="27:37" x14ac:dyDescent="0.25">
      <c r="AA719">
        <f>SUBTOTAL(103,Healthcare!A719)</f>
        <v>1</v>
      </c>
      <c r="AB719">
        <f>IF($AA719=1,Healthcare!Q719,NA())</f>
        <v>61</v>
      </c>
      <c r="AC719">
        <f>IF($AA719=1,Healthcare!C719,NA())</f>
        <v>32.299999999999997</v>
      </c>
      <c r="AD719">
        <f>IF($AA719=1,Healthcare!D719,NA())</f>
        <v>6.55</v>
      </c>
      <c r="AE719">
        <f>IF($AA719=1,Healthcare!M719,NA())</f>
        <v>14119.62</v>
      </c>
      <c r="AF719">
        <f t="shared" si="66"/>
        <v>61</v>
      </c>
      <c r="AG719">
        <f t="shared" si="67"/>
        <v>32.299999999999997</v>
      </c>
      <c r="AH719">
        <f t="shared" si="68"/>
        <v>61</v>
      </c>
      <c r="AI719">
        <f t="shared" si="69"/>
        <v>6.55</v>
      </c>
      <c r="AJ719">
        <f t="shared" si="70"/>
        <v>61</v>
      </c>
      <c r="AK719">
        <f t="shared" si="71"/>
        <v>14119.62</v>
      </c>
    </row>
    <row r="720" spans="27:37" x14ac:dyDescent="0.25">
      <c r="AA720">
        <f>SUBTOTAL(103,Healthcare!A720)</f>
        <v>1</v>
      </c>
      <c r="AB720">
        <f>IF($AA720=1,Healthcare!Q720,NA())</f>
        <v>46</v>
      </c>
      <c r="AC720">
        <f>IF($AA720=1,Healthcare!C720,NA())</f>
        <v>39.51</v>
      </c>
      <c r="AD720">
        <f>IF($AA720=1,Healthcare!D720,NA())</f>
        <v>5.79</v>
      </c>
      <c r="AE720">
        <f>IF($AA720=1,Healthcare!M720,NA())</f>
        <v>14098.07</v>
      </c>
      <c r="AF720">
        <f t="shared" si="66"/>
        <v>46</v>
      </c>
      <c r="AG720">
        <f t="shared" si="67"/>
        <v>39.51</v>
      </c>
      <c r="AH720">
        <f t="shared" si="68"/>
        <v>46</v>
      </c>
      <c r="AI720">
        <f t="shared" si="69"/>
        <v>5.79</v>
      </c>
      <c r="AJ720">
        <f t="shared" si="70"/>
        <v>46</v>
      </c>
      <c r="AK720">
        <f t="shared" si="71"/>
        <v>14098.07</v>
      </c>
    </row>
    <row r="721" spans="27:37" x14ac:dyDescent="0.25">
      <c r="AA721">
        <f>SUBTOTAL(103,Healthcare!A721)</f>
        <v>1</v>
      </c>
      <c r="AB721">
        <f>IF($AA721=1,Healthcare!Q721,NA())</f>
        <v>31</v>
      </c>
      <c r="AC721">
        <f>IF($AA721=1,Healthcare!C721,NA())</f>
        <v>50.46</v>
      </c>
      <c r="AD721">
        <f>IF($AA721=1,Healthcare!D721,NA())</f>
        <v>4.5599999999999996</v>
      </c>
      <c r="AE721">
        <f>IF($AA721=1,Healthcare!M721,NA())</f>
        <v>14081.93</v>
      </c>
      <c r="AF721">
        <f t="shared" si="66"/>
        <v>31</v>
      </c>
      <c r="AG721">
        <f t="shared" si="67"/>
        <v>50.46</v>
      </c>
      <c r="AH721">
        <f t="shared" si="68"/>
        <v>31</v>
      </c>
      <c r="AI721">
        <f t="shared" si="69"/>
        <v>4.5599999999999996</v>
      </c>
      <c r="AJ721">
        <f t="shared" si="70"/>
        <v>31</v>
      </c>
      <c r="AK721">
        <f t="shared" si="71"/>
        <v>14081.93</v>
      </c>
    </row>
    <row r="722" spans="27:37" x14ac:dyDescent="0.25">
      <c r="AA722">
        <f>SUBTOTAL(103,Healthcare!A722)</f>
        <v>1</v>
      </c>
      <c r="AB722">
        <f>IF($AA722=1,Healthcare!Q722,NA())</f>
        <v>62</v>
      </c>
      <c r="AC722">
        <f>IF($AA722=1,Healthcare!C722,NA())</f>
        <v>31.73</v>
      </c>
      <c r="AD722">
        <f>IF($AA722=1,Healthcare!D722,NA())</f>
        <v>7</v>
      </c>
      <c r="AE722">
        <f>IF($AA722=1,Healthcare!M722,NA())</f>
        <v>14043.48</v>
      </c>
      <c r="AF722">
        <f t="shared" si="66"/>
        <v>62</v>
      </c>
      <c r="AG722">
        <f t="shared" si="67"/>
        <v>31.73</v>
      </c>
      <c r="AH722">
        <f t="shared" si="68"/>
        <v>62</v>
      </c>
      <c r="AI722">
        <f t="shared" si="69"/>
        <v>7</v>
      </c>
      <c r="AJ722">
        <f t="shared" si="70"/>
        <v>62</v>
      </c>
      <c r="AK722">
        <f t="shared" si="71"/>
        <v>14043.48</v>
      </c>
    </row>
    <row r="723" spans="27:37" x14ac:dyDescent="0.25">
      <c r="AA723">
        <f>SUBTOTAL(103,Healthcare!A723)</f>
        <v>1</v>
      </c>
      <c r="AB723">
        <f>IF($AA723=1,Healthcare!Q723,NA())</f>
        <v>59</v>
      </c>
      <c r="AC723">
        <f>IF($AA723=1,Healthcare!C723,NA())</f>
        <v>32.1</v>
      </c>
      <c r="AD723">
        <f>IF($AA723=1,Healthcare!D723,NA())</f>
        <v>6.57</v>
      </c>
      <c r="AE723">
        <f>IF($AA723=1,Healthcare!M723,NA())</f>
        <v>14007.22</v>
      </c>
      <c r="AF723">
        <f t="shared" si="66"/>
        <v>59</v>
      </c>
      <c r="AG723">
        <f t="shared" si="67"/>
        <v>32.1</v>
      </c>
      <c r="AH723">
        <f t="shared" si="68"/>
        <v>59</v>
      </c>
      <c r="AI723">
        <f t="shared" si="69"/>
        <v>6.57</v>
      </c>
      <c r="AJ723">
        <f t="shared" si="70"/>
        <v>59</v>
      </c>
      <c r="AK723">
        <f t="shared" si="71"/>
        <v>14007.22</v>
      </c>
    </row>
    <row r="724" spans="27:37" x14ac:dyDescent="0.25">
      <c r="AA724">
        <f>SUBTOTAL(103,Healthcare!A724)</f>
        <v>1</v>
      </c>
      <c r="AB724">
        <f>IF($AA724=1,Healthcare!Q724,NA())</f>
        <v>59</v>
      </c>
      <c r="AC724">
        <f>IF($AA724=1,Healthcare!C724,NA())</f>
        <v>27.83</v>
      </c>
      <c r="AD724">
        <f>IF($AA724=1,Healthcare!D724,NA())</f>
        <v>11.61</v>
      </c>
      <c r="AE724">
        <f>IF($AA724=1,Healthcare!M724,NA())</f>
        <v>14001.29</v>
      </c>
      <c r="AF724">
        <f t="shared" si="66"/>
        <v>59</v>
      </c>
      <c r="AG724">
        <f t="shared" si="67"/>
        <v>27.83</v>
      </c>
      <c r="AH724">
        <f t="shared" si="68"/>
        <v>59</v>
      </c>
      <c r="AI724">
        <f t="shared" si="69"/>
        <v>11.61</v>
      </c>
      <c r="AJ724">
        <f t="shared" si="70"/>
        <v>59</v>
      </c>
      <c r="AK724">
        <f t="shared" si="71"/>
        <v>14001.29</v>
      </c>
    </row>
    <row r="725" spans="27:37" x14ac:dyDescent="0.25">
      <c r="AA725">
        <f>SUBTOTAL(103,Healthcare!A725)</f>
        <v>1</v>
      </c>
      <c r="AB725">
        <f>IF($AA725=1,Healthcare!Q725,NA())</f>
        <v>59</v>
      </c>
      <c r="AC725">
        <f>IF($AA725=1,Healthcare!C725,NA())</f>
        <v>27.72</v>
      </c>
      <c r="AD725">
        <f>IF($AA725=1,Healthcare!D725,NA())</f>
        <v>8.16</v>
      </c>
      <c r="AE725">
        <f>IF($AA725=1,Healthcare!M725,NA())</f>
        <v>14001.13</v>
      </c>
      <c r="AF725">
        <f t="shared" si="66"/>
        <v>59</v>
      </c>
      <c r="AG725">
        <f t="shared" si="67"/>
        <v>27.72</v>
      </c>
      <c r="AH725">
        <f t="shared" si="68"/>
        <v>59</v>
      </c>
      <c r="AI725">
        <f t="shared" si="69"/>
        <v>8.16</v>
      </c>
      <c r="AJ725">
        <f t="shared" si="70"/>
        <v>59</v>
      </c>
      <c r="AK725">
        <f t="shared" si="71"/>
        <v>14001.13</v>
      </c>
    </row>
    <row r="726" spans="27:37" x14ac:dyDescent="0.25">
      <c r="AA726">
        <f>SUBTOTAL(103,Healthcare!A726)</f>
        <v>1</v>
      </c>
      <c r="AB726">
        <f>IF($AA726=1,Healthcare!Q726,NA())</f>
        <v>63</v>
      </c>
      <c r="AC726">
        <f>IF($AA726=1,Healthcare!C726,NA())</f>
        <v>36.765000000000001</v>
      </c>
      <c r="AD726">
        <f>IF($AA726=1,Healthcare!D726,NA())</f>
        <v>4.4800000000000004</v>
      </c>
      <c r="AE726">
        <f>IF($AA726=1,Healthcare!M726,NA())</f>
        <v>13981.85</v>
      </c>
      <c r="AF726">
        <f t="shared" si="66"/>
        <v>63</v>
      </c>
      <c r="AG726">
        <f t="shared" si="67"/>
        <v>36.765000000000001</v>
      </c>
      <c r="AH726">
        <f t="shared" si="68"/>
        <v>63</v>
      </c>
      <c r="AI726">
        <f t="shared" si="69"/>
        <v>4.4800000000000004</v>
      </c>
      <c r="AJ726">
        <f t="shared" si="70"/>
        <v>63</v>
      </c>
      <c r="AK726">
        <f t="shared" si="71"/>
        <v>13981.85</v>
      </c>
    </row>
    <row r="727" spans="27:37" x14ac:dyDescent="0.25">
      <c r="AA727">
        <f>SUBTOTAL(103,Healthcare!A727)</f>
        <v>1</v>
      </c>
      <c r="AB727">
        <f>IF($AA727=1,Healthcare!Q727,NA())</f>
        <v>32</v>
      </c>
      <c r="AC727">
        <f>IF($AA727=1,Healthcare!C727,NA())</f>
        <v>48.36</v>
      </c>
      <c r="AD727">
        <f>IF($AA727=1,Healthcare!D727,NA())</f>
        <v>4.08</v>
      </c>
      <c r="AE727">
        <f>IF($AA727=1,Healthcare!M727,NA())</f>
        <v>13979.45</v>
      </c>
      <c r="AF727">
        <f t="shared" si="66"/>
        <v>32</v>
      </c>
      <c r="AG727">
        <f t="shared" si="67"/>
        <v>48.36</v>
      </c>
      <c r="AH727">
        <f t="shared" si="68"/>
        <v>32</v>
      </c>
      <c r="AI727">
        <f t="shared" si="69"/>
        <v>4.08</v>
      </c>
      <c r="AJ727">
        <f t="shared" si="70"/>
        <v>32</v>
      </c>
      <c r="AK727">
        <f t="shared" si="71"/>
        <v>13979.45</v>
      </c>
    </row>
    <row r="728" spans="27:37" x14ac:dyDescent="0.25">
      <c r="AA728">
        <f>SUBTOTAL(103,Healthcare!A728)</f>
        <v>1</v>
      </c>
      <c r="AB728">
        <f>IF($AA728=1,Healthcare!Q728,NA())</f>
        <v>63</v>
      </c>
      <c r="AC728">
        <f>IF($AA728=1,Healthcare!C728,NA())</f>
        <v>31.445</v>
      </c>
      <c r="AD728">
        <f>IF($AA728=1,Healthcare!D728,NA())</f>
        <v>4.4000000000000004</v>
      </c>
      <c r="AE728">
        <f>IF($AA728=1,Healthcare!M728,NA())</f>
        <v>13974.46</v>
      </c>
      <c r="AF728">
        <f t="shared" si="66"/>
        <v>63</v>
      </c>
      <c r="AG728">
        <f t="shared" si="67"/>
        <v>31.445</v>
      </c>
      <c r="AH728">
        <f t="shared" si="68"/>
        <v>63</v>
      </c>
      <c r="AI728">
        <f t="shared" si="69"/>
        <v>4.4000000000000004</v>
      </c>
      <c r="AJ728">
        <f t="shared" si="70"/>
        <v>63</v>
      </c>
      <c r="AK728">
        <f t="shared" si="71"/>
        <v>13974.46</v>
      </c>
    </row>
    <row r="729" spans="27:37" x14ac:dyDescent="0.25">
      <c r="AA729">
        <f>SUBTOTAL(103,Healthcare!A729)</f>
        <v>1</v>
      </c>
      <c r="AB729">
        <f>IF($AA729=1,Healthcare!Q729,NA())</f>
        <v>62</v>
      </c>
      <c r="AC729">
        <f>IF($AA729=1,Healthcare!C729,NA())</f>
        <v>27.55</v>
      </c>
      <c r="AD729">
        <f>IF($AA729=1,Healthcare!D729,NA())</f>
        <v>9.02</v>
      </c>
      <c r="AE729">
        <f>IF($AA729=1,Healthcare!M729,NA())</f>
        <v>13937.67</v>
      </c>
      <c r="AF729">
        <f t="shared" si="66"/>
        <v>62</v>
      </c>
      <c r="AG729">
        <f t="shared" si="67"/>
        <v>27.55</v>
      </c>
      <c r="AH729">
        <f t="shared" si="68"/>
        <v>62</v>
      </c>
      <c r="AI729">
        <f t="shared" si="69"/>
        <v>9.02</v>
      </c>
      <c r="AJ729">
        <f t="shared" si="70"/>
        <v>62</v>
      </c>
      <c r="AK729">
        <f t="shared" si="71"/>
        <v>13937.67</v>
      </c>
    </row>
    <row r="730" spans="27:37" x14ac:dyDescent="0.25">
      <c r="AA730">
        <f>SUBTOTAL(103,Healthcare!A730)</f>
        <v>1</v>
      </c>
      <c r="AB730">
        <f>IF($AA730=1,Healthcare!Q730,NA())</f>
        <v>60</v>
      </c>
      <c r="AC730">
        <f>IF($AA730=1,Healthcare!C730,NA())</f>
        <v>33.11</v>
      </c>
      <c r="AD730">
        <f>IF($AA730=1,Healthcare!D730,NA())</f>
        <v>8.06</v>
      </c>
      <c r="AE730">
        <f>IF($AA730=1,Healthcare!M730,NA())</f>
        <v>13919.82</v>
      </c>
      <c r="AF730">
        <f t="shared" si="66"/>
        <v>60</v>
      </c>
      <c r="AG730">
        <f t="shared" si="67"/>
        <v>33.11</v>
      </c>
      <c r="AH730">
        <f t="shared" si="68"/>
        <v>60</v>
      </c>
      <c r="AI730">
        <f t="shared" si="69"/>
        <v>8.06</v>
      </c>
      <c r="AJ730">
        <f t="shared" si="70"/>
        <v>60</v>
      </c>
      <c r="AK730">
        <f t="shared" si="71"/>
        <v>13919.82</v>
      </c>
    </row>
    <row r="731" spans="27:37" x14ac:dyDescent="0.25">
      <c r="AA731">
        <f>SUBTOTAL(103,Healthcare!A731)</f>
        <v>1</v>
      </c>
      <c r="AB731">
        <f>IF($AA731=1,Healthcare!Q731,NA())</f>
        <v>63</v>
      </c>
      <c r="AC731">
        <f>IF($AA731=1,Healthcare!C731,NA())</f>
        <v>36.85</v>
      </c>
      <c r="AD731">
        <f>IF($AA731=1,Healthcare!D731,NA())</f>
        <v>6.21</v>
      </c>
      <c r="AE731">
        <f>IF($AA731=1,Healthcare!M731,NA())</f>
        <v>13887.97</v>
      </c>
      <c r="AF731">
        <f t="shared" si="66"/>
        <v>63</v>
      </c>
      <c r="AG731">
        <f t="shared" si="67"/>
        <v>36.85</v>
      </c>
      <c r="AH731">
        <f t="shared" si="68"/>
        <v>63</v>
      </c>
      <c r="AI731">
        <f t="shared" si="69"/>
        <v>6.21</v>
      </c>
      <c r="AJ731">
        <f t="shared" si="70"/>
        <v>63</v>
      </c>
      <c r="AK731">
        <f t="shared" si="71"/>
        <v>13887.97</v>
      </c>
    </row>
    <row r="732" spans="27:37" x14ac:dyDescent="0.25">
      <c r="AA732">
        <f>SUBTOTAL(103,Healthcare!A732)</f>
        <v>1</v>
      </c>
      <c r="AB732">
        <f>IF($AA732=1,Healthcare!Q732,NA())</f>
        <v>63</v>
      </c>
      <c r="AC732">
        <f>IF($AA732=1,Healthcare!C732,NA())</f>
        <v>36.299999999999997</v>
      </c>
      <c r="AD732">
        <f>IF($AA732=1,Healthcare!D732,NA())</f>
        <v>5.79</v>
      </c>
      <c r="AE732">
        <f>IF($AA732=1,Healthcare!M732,NA())</f>
        <v>13887.2</v>
      </c>
      <c r="AF732">
        <f t="shared" si="66"/>
        <v>63</v>
      </c>
      <c r="AG732">
        <f t="shared" si="67"/>
        <v>36.299999999999997</v>
      </c>
      <c r="AH732">
        <f t="shared" si="68"/>
        <v>63</v>
      </c>
      <c r="AI732">
        <f t="shared" si="69"/>
        <v>5.79</v>
      </c>
      <c r="AJ732">
        <f t="shared" si="70"/>
        <v>63</v>
      </c>
      <c r="AK732">
        <f t="shared" si="71"/>
        <v>13887.2</v>
      </c>
    </row>
    <row r="733" spans="27:37" x14ac:dyDescent="0.25">
      <c r="AA733">
        <f>SUBTOTAL(103,Healthcare!A733)</f>
        <v>1</v>
      </c>
      <c r="AB733">
        <f>IF($AA733=1,Healthcare!Q733,NA())</f>
        <v>37</v>
      </c>
      <c r="AC733">
        <f>IF($AA733=1,Healthcare!C733,NA())</f>
        <v>45.34</v>
      </c>
      <c r="AD733">
        <f>IF($AA733=1,Healthcare!D733,NA())</f>
        <v>5.69</v>
      </c>
      <c r="AE733">
        <f>IF($AA733=1,Healthcare!M733,NA())</f>
        <v>13886.4</v>
      </c>
      <c r="AF733">
        <f t="shared" si="66"/>
        <v>37</v>
      </c>
      <c r="AG733">
        <f t="shared" si="67"/>
        <v>45.34</v>
      </c>
      <c r="AH733">
        <f t="shared" si="68"/>
        <v>37</v>
      </c>
      <c r="AI733">
        <f t="shared" si="69"/>
        <v>5.69</v>
      </c>
      <c r="AJ733">
        <f t="shared" si="70"/>
        <v>37</v>
      </c>
      <c r="AK733">
        <f t="shared" si="71"/>
        <v>13886.4</v>
      </c>
    </row>
    <row r="734" spans="27:37" x14ac:dyDescent="0.25">
      <c r="AA734">
        <f>SUBTOTAL(103,Healthcare!A734)</f>
        <v>1</v>
      </c>
      <c r="AB734">
        <f>IF($AA734=1,Healthcare!Q734,NA())</f>
        <v>63</v>
      </c>
      <c r="AC734">
        <f>IF($AA734=1,Healthcare!C734,NA())</f>
        <v>31.8</v>
      </c>
      <c r="AD734">
        <f>IF($AA734=1,Healthcare!D734,NA())</f>
        <v>5.36</v>
      </c>
      <c r="AE734">
        <f>IF($AA734=1,Healthcare!M734,NA())</f>
        <v>13880.95</v>
      </c>
      <c r="AF734">
        <f t="shared" si="66"/>
        <v>63</v>
      </c>
      <c r="AG734">
        <f t="shared" si="67"/>
        <v>31.8</v>
      </c>
      <c r="AH734">
        <f t="shared" si="68"/>
        <v>63</v>
      </c>
      <c r="AI734">
        <f t="shared" si="69"/>
        <v>5.36</v>
      </c>
      <c r="AJ734">
        <f t="shared" si="70"/>
        <v>63</v>
      </c>
      <c r="AK734">
        <f t="shared" si="71"/>
        <v>13880.95</v>
      </c>
    </row>
    <row r="735" spans="27:37" x14ac:dyDescent="0.25">
      <c r="AA735">
        <f>SUBTOTAL(103,Healthcare!A735)</f>
        <v>1</v>
      </c>
      <c r="AB735">
        <f>IF($AA735=1,Healthcare!Q735,NA())</f>
        <v>44</v>
      </c>
      <c r="AC735">
        <f>IF($AA735=1,Healthcare!C735,NA())</f>
        <v>41.02</v>
      </c>
      <c r="AD735">
        <f>IF($AA735=1,Healthcare!D735,NA())</f>
        <v>11.37</v>
      </c>
      <c r="AE735">
        <f>IF($AA735=1,Healthcare!M735,NA())</f>
        <v>13874.89</v>
      </c>
      <c r="AF735">
        <f t="shared" si="66"/>
        <v>44</v>
      </c>
      <c r="AG735">
        <f t="shared" si="67"/>
        <v>41.02</v>
      </c>
      <c r="AH735">
        <f t="shared" si="68"/>
        <v>44</v>
      </c>
      <c r="AI735">
        <f t="shared" si="69"/>
        <v>11.37</v>
      </c>
      <c r="AJ735">
        <f t="shared" si="70"/>
        <v>44</v>
      </c>
      <c r="AK735">
        <f t="shared" si="71"/>
        <v>13874.89</v>
      </c>
    </row>
    <row r="736" spans="27:37" x14ac:dyDescent="0.25">
      <c r="AA736">
        <f>SUBTOTAL(103,Healthcare!A736)</f>
        <v>1</v>
      </c>
      <c r="AB736">
        <f>IF($AA736=1,Healthcare!Q736,NA())</f>
        <v>62</v>
      </c>
      <c r="AC736">
        <f>IF($AA736=1,Healthcare!C736,NA())</f>
        <v>32.68</v>
      </c>
      <c r="AD736">
        <f>IF($AA736=1,Healthcare!D736,NA())</f>
        <v>11.87</v>
      </c>
      <c r="AE736">
        <f>IF($AA736=1,Healthcare!M736,NA())</f>
        <v>13844.8</v>
      </c>
      <c r="AF736">
        <f t="shared" si="66"/>
        <v>62</v>
      </c>
      <c r="AG736">
        <f t="shared" si="67"/>
        <v>32.68</v>
      </c>
      <c r="AH736">
        <f t="shared" si="68"/>
        <v>62</v>
      </c>
      <c r="AI736">
        <f t="shared" si="69"/>
        <v>11.87</v>
      </c>
      <c r="AJ736">
        <f t="shared" si="70"/>
        <v>62</v>
      </c>
      <c r="AK736">
        <f t="shared" si="71"/>
        <v>13844.8</v>
      </c>
    </row>
    <row r="737" spans="27:37" x14ac:dyDescent="0.25">
      <c r="AA737">
        <f>SUBTOTAL(103,Healthcare!A737)</f>
        <v>1</v>
      </c>
      <c r="AB737">
        <f>IF($AA737=1,Healthcare!Q737,NA())</f>
        <v>20</v>
      </c>
      <c r="AC737">
        <f>IF($AA737=1,Healthcare!C737,NA())</f>
        <v>21.7</v>
      </c>
      <c r="AD737">
        <f>IF($AA737=1,Healthcare!D737,NA())</f>
        <v>4.9000000000000004</v>
      </c>
      <c r="AE737">
        <f>IF($AA737=1,Healthcare!M737,NA())</f>
        <v>13844.51</v>
      </c>
      <c r="AF737">
        <f t="shared" si="66"/>
        <v>20</v>
      </c>
      <c r="AG737">
        <f t="shared" si="67"/>
        <v>21.7</v>
      </c>
      <c r="AH737">
        <f t="shared" si="68"/>
        <v>20</v>
      </c>
      <c r="AI737">
        <f t="shared" si="69"/>
        <v>4.9000000000000004</v>
      </c>
      <c r="AJ737">
        <f t="shared" si="70"/>
        <v>20</v>
      </c>
      <c r="AK737">
        <f t="shared" si="71"/>
        <v>13844.51</v>
      </c>
    </row>
    <row r="738" spans="27:37" x14ac:dyDescent="0.25">
      <c r="AA738">
        <f>SUBTOTAL(103,Healthcare!A738)</f>
        <v>1</v>
      </c>
      <c r="AB738">
        <f>IF($AA738=1,Healthcare!Q738,NA())</f>
        <v>64</v>
      </c>
      <c r="AC738">
        <f>IF($AA738=1,Healthcare!C738,NA())</f>
        <v>40.479999999999997</v>
      </c>
      <c r="AD738">
        <f>IF($AA738=1,Healthcare!D738,NA())</f>
        <v>6.7</v>
      </c>
      <c r="AE738">
        <f>IF($AA738=1,Healthcare!M738,NA())</f>
        <v>13831.12</v>
      </c>
      <c r="AF738">
        <f t="shared" si="66"/>
        <v>64</v>
      </c>
      <c r="AG738">
        <f t="shared" si="67"/>
        <v>40.479999999999997</v>
      </c>
      <c r="AH738">
        <f t="shared" si="68"/>
        <v>64</v>
      </c>
      <c r="AI738">
        <f t="shared" si="69"/>
        <v>6.7</v>
      </c>
      <c r="AJ738">
        <f t="shared" si="70"/>
        <v>64</v>
      </c>
      <c r="AK738">
        <f t="shared" si="71"/>
        <v>13831.12</v>
      </c>
    </row>
    <row r="739" spans="27:37" x14ac:dyDescent="0.25">
      <c r="AA739">
        <f>SUBTOTAL(103,Healthcare!A739)</f>
        <v>1</v>
      </c>
      <c r="AB739">
        <f>IF($AA739=1,Healthcare!Q739,NA())</f>
        <v>64</v>
      </c>
      <c r="AC739">
        <f>IF($AA739=1,Healthcare!C739,NA())</f>
        <v>34.5</v>
      </c>
      <c r="AD739">
        <f>IF($AA739=1,Healthcare!D739,NA())</f>
        <v>10.3</v>
      </c>
      <c r="AE739">
        <f>IF($AA739=1,Healthcare!M739,NA())</f>
        <v>13822.8</v>
      </c>
      <c r="AF739">
        <f t="shared" si="66"/>
        <v>64</v>
      </c>
      <c r="AG739">
        <f t="shared" si="67"/>
        <v>34.5</v>
      </c>
      <c r="AH739">
        <f t="shared" si="68"/>
        <v>64</v>
      </c>
      <c r="AI739">
        <f t="shared" si="69"/>
        <v>10.3</v>
      </c>
      <c r="AJ739">
        <f t="shared" si="70"/>
        <v>64</v>
      </c>
      <c r="AK739">
        <f t="shared" si="71"/>
        <v>13822.8</v>
      </c>
    </row>
    <row r="740" spans="27:37" x14ac:dyDescent="0.25">
      <c r="AA740">
        <f>SUBTOTAL(103,Healthcare!A740)</f>
        <v>1</v>
      </c>
      <c r="AB740">
        <f>IF($AA740=1,Healthcare!Q740,NA())</f>
        <v>36</v>
      </c>
      <c r="AC740">
        <f>IF($AA740=1,Healthcare!C740,NA())</f>
        <v>45.9</v>
      </c>
      <c r="AD740">
        <f>IF($AA740=1,Healthcare!D740,NA())</f>
        <v>11.14</v>
      </c>
      <c r="AE740">
        <f>IF($AA740=1,Healthcare!M740,NA())</f>
        <v>13819.49</v>
      </c>
      <c r="AF740">
        <f t="shared" si="66"/>
        <v>36</v>
      </c>
      <c r="AG740">
        <f t="shared" si="67"/>
        <v>45.9</v>
      </c>
      <c r="AH740">
        <f t="shared" si="68"/>
        <v>36</v>
      </c>
      <c r="AI740">
        <f t="shared" si="69"/>
        <v>11.14</v>
      </c>
      <c r="AJ740">
        <f t="shared" si="70"/>
        <v>36</v>
      </c>
      <c r="AK740">
        <f t="shared" si="71"/>
        <v>13819.49</v>
      </c>
    </row>
    <row r="741" spans="27:37" x14ac:dyDescent="0.25">
      <c r="AA741">
        <f>SUBTOTAL(103,Healthcare!A741)</f>
        <v>1</v>
      </c>
      <c r="AB741">
        <f>IF($AA741=1,Healthcare!Q741,NA())</f>
        <v>56</v>
      </c>
      <c r="AC741">
        <f>IF($AA741=1,Healthcare!C741,NA())</f>
        <v>33.479999999999997</v>
      </c>
      <c r="AD741">
        <f>IF($AA741=1,Healthcare!D741,NA())</f>
        <v>4.74</v>
      </c>
      <c r="AE741">
        <f>IF($AA741=1,Healthcare!M741,NA())</f>
        <v>13801.61</v>
      </c>
      <c r="AF741">
        <f t="shared" si="66"/>
        <v>56</v>
      </c>
      <c r="AG741">
        <f t="shared" si="67"/>
        <v>33.479999999999997</v>
      </c>
      <c r="AH741">
        <f t="shared" si="68"/>
        <v>56</v>
      </c>
      <c r="AI741">
        <f t="shared" si="69"/>
        <v>4.74</v>
      </c>
      <c r="AJ741">
        <f t="shared" si="70"/>
        <v>56</v>
      </c>
      <c r="AK741">
        <f t="shared" si="71"/>
        <v>13801.61</v>
      </c>
    </row>
    <row r="742" spans="27:37" x14ac:dyDescent="0.25">
      <c r="AA742">
        <f>SUBTOTAL(103,Healthcare!A742)</f>
        <v>1</v>
      </c>
      <c r="AB742">
        <f>IF($AA742=1,Healthcare!Q742,NA())</f>
        <v>63</v>
      </c>
      <c r="AC742">
        <f>IF($AA742=1,Healthcare!C742,NA())</f>
        <v>28.31</v>
      </c>
      <c r="AD742">
        <f>IF($AA742=1,Healthcare!D742,NA())</f>
        <v>5.96</v>
      </c>
      <c r="AE742">
        <f>IF($AA742=1,Healthcare!M742,NA())</f>
        <v>13770.1</v>
      </c>
      <c r="AF742">
        <f t="shared" si="66"/>
        <v>63</v>
      </c>
      <c r="AG742">
        <f t="shared" si="67"/>
        <v>28.31</v>
      </c>
      <c r="AH742">
        <f t="shared" si="68"/>
        <v>63</v>
      </c>
      <c r="AI742">
        <f t="shared" si="69"/>
        <v>5.96</v>
      </c>
      <c r="AJ742">
        <f t="shared" si="70"/>
        <v>63</v>
      </c>
      <c r="AK742">
        <f t="shared" si="71"/>
        <v>13770.1</v>
      </c>
    </row>
    <row r="743" spans="27:37" x14ac:dyDescent="0.25">
      <c r="AA743">
        <f>SUBTOTAL(103,Healthcare!A743)</f>
        <v>1</v>
      </c>
      <c r="AB743">
        <f>IF($AA743=1,Healthcare!Q743,NA())</f>
        <v>18</v>
      </c>
      <c r="AC743">
        <f>IF($AA743=1,Healthcare!C743,NA())</f>
        <v>21.565000000000001</v>
      </c>
      <c r="AD743">
        <f>IF($AA743=1,Healthcare!D743,NA())</f>
        <v>4.95</v>
      </c>
      <c r="AE743">
        <f>IF($AA743=1,Healthcare!M743,NA())</f>
        <v>13747.87</v>
      </c>
      <c r="AF743">
        <f t="shared" si="66"/>
        <v>18</v>
      </c>
      <c r="AG743">
        <f t="shared" si="67"/>
        <v>21.565000000000001</v>
      </c>
      <c r="AH743">
        <f t="shared" si="68"/>
        <v>18</v>
      </c>
      <c r="AI743">
        <f t="shared" si="69"/>
        <v>4.95</v>
      </c>
      <c r="AJ743">
        <f t="shared" si="70"/>
        <v>18</v>
      </c>
      <c r="AK743">
        <f t="shared" si="71"/>
        <v>13747.87</v>
      </c>
    </row>
    <row r="744" spans="27:37" x14ac:dyDescent="0.25">
      <c r="AA744">
        <f>SUBTOTAL(103,Healthcare!A744)</f>
        <v>1</v>
      </c>
      <c r="AB744">
        <f>IF($AA744=1,Healthcare!Q744,NA())</f>
        <v>53</v>
      </c>
      <c r="AC744">
        <f>IF($AA744=1,Healthcare!C744,NA())</f>
        <v>35.590000000000003</v>
      </c>
      <c r="AD744">
        <f>IF($AA744=1,Healthcare!D744,NA())</f>
        <v>5.21</v>
      </c>
      <c r="AE744">
        <f>IF($AA744=1,Healthcare!M744,NA())</f>
        <v>13746.74</v>
      </c>
      <c r="AF744">
        <f t="shared" si="66"/>
        <v>53</v>
      </c>
      <c r="AG744">
        <f t="shared" si="67"/>
        <v>35.590000000000003</v>
      </c>
      <c r="AH744">
        <f t="shared" si="68"/>
        <v>53</v>
      </c>
      <c r="AI744">
        <f t="shared" si="69"/>
        <v>5.21</v>
      </c>
      <c r="AJ744">
        <f t="shared" si="70"/>
        <v>53</v>
      </c>
      <c r="AK744">
        <f t="shared" si="71"/>
        <v>13746.74</v>
      </c>
    </row>
    <row r="745" spans="27:37" x14ac:dyDescent="0.25">
      <c r="AA745">
        <f>SUBTOTAL(103,Healthcare!A745)</f>
        <v>1</v>
      </c>
      <c r="AB745">
        <f>IF($AA745=1,Healthcare!Q745,NA())</f>
        <v>37</v>
      </c>
      <c r="AC745">
        <f>IF($AA745=1,Healthcare!C745,NA())</f>
        <v>43.44</v>
      </c>
      <c r="AD745">
        <f>IF($AA745=1,Healthcare!D745,NA())</f>
        <v>4.8600000000000003</v>
      </c>
      <c r="AE745">
        <f>IF($AA745=1,Healthcare!M745,NA())</f>
        <v>13726.21</v>
      </c>
      <c r="AF745">
        <f t="shared" si="66"/>
        <v>37</v>
      </c>
      <c r="AG745">
        <f t="shared" si="67"/>
        <v>43.44</v>
      </c>
      <c r="AH745">
        <f t="shared" si="68"/>
        <v>37</v>
      </c>
      <c r="AI745">
        <f t="shared" si="69"/>
        <v>4.8600000000000003</v>
      </c>
      <c r="AJ745">
        <f t="shared" si="70"/>
        <v>37</v>
      </c>
      <c r="AK745">
        <f t="shared" si="71"/>
        <v>13726.21</v>
      </c>
    </row>
    <row r="746" spans="27:37" x14ac:dyDescent="0.25">
      <c r="AA746">
        <f>SUBTOTAL(103,Healthcare!A746)</f>
        <v>1</v>
      </c>
      <c r="AB746">
        <f>IF($AA746=1,Healthcare!Q746,NA())</f>
        <v>41</v>
      </c>
      <c r="AC746">
        <f>IF($AA746=1,Healthcare!C746,NA())</f>
        <v>21.754999999999999</v>
      </c>
      <c r="AD746">
        <f>IF($AA746=1,Healthcare!D746,NA())</f>
        <v>7.79</v>
      </c>
      <c r="AE746">
        <f>IF($AA746=1,Healthcare!M746,NA())</f>
        <v>13725.47</v>
      </c>
      <c r="AF746">
        <f t="shared" si="66"/>
        <v>41</v>
      </c>
      <c r="AG746">
        <f t="shared" si="67"/>
        <v>21.754999999999999</v>
      </c>
      <c r="AH746">
        <f t="shared" si="68"/>
        <v>41</v>
      </c>
      <c r="AI746">
        <f t="shared" si="69"/>
        <v>7.79</v>
      </c>
      <c r="AJ746">
        <f t="shared" si="70"/>
        <v>41</v>
      </c>
      <c r="AK746">
        <f t="shared" si="71"/>
        <v>13725.47</v>
      </c>
    </row>
    <row r="747" spans="27:37" x14ac:dyDescent="0.25">
      <c r="AA747">
        <f>SUBTOTAL(103,Healthcare!A747)</f>
        <v>1</v>
      </c>
      <c r="AB747">
        <f>IF($AA747=1,Healthcare!Q747,NA())</f>
        <v>36</v>
      </c>
      <c r="AC747">
        <f>IF($AA747=1,Healthcare!C747,NA())</f>
        <v>44.55</v>
      </c>
      <c r="AD747">
        <f>IF($AA747=1,Healthcare!D747,NA())</f>
        <v>7.12</v>
      </c>
      <c r="AE747">
        <f>IF($AA747=1,Healthcare!M747,NA())</f>
        <v>13714.55</v>
      </c>
      <c r="AF747">
        <f t="shared" si="66"/>
        <v>36</v>
      </c>
      <c r="AG747">
        <f t="shared" si="67"/>
        <v>44.55</v>
      </c>
      <c r="AH747">
        <f t="shared" si="68"/>
        <v>36</v>
      </c>
      <c r="AI747">
        <f t="shared" si="69"/>
        <v>7.12</v>
      </c>
      <c r="AJ747">
        <f t="shared" si="70"/>
        <v>36</v>
      </c>
      <c r="AK747">
        <f t="shared" si="71"/>
        <v>13714.55</v>
      </c>
    </row>
    <row r="748" spans="27:37" x14ac:dyDescent="0.25">
      <c r="AA748">
        <f>SUBTOTAL(103,Healthcare!A748)</f>
        <v>1</v>
      </c>
      <c r="AB748">
        <f>IF($AA748=1,Healthcare!Q748,NA())</f>
        <v>37</v>
      </c>
      <c r="AC748">
        <f>IF($AA748=1,Healthcare!C748,NA())</f>
        <v>43.32</v>
      </c>
      <c r="AD748">
        <f>IF($AA748=1,Healthcare!D748,NA())</f>
        <v>4.67</v>
      </c>
      <c r="AE748">
        <f>IF($AA748=1,Healthcare!M748,NA())</f>
        <v>13685.51</v>
      </c>
      <c r="AF748">
        <f t="shared" si="66"/>
        <v>37</v>
      </c>
      <c r="AG748">
        <f t="shared" si="67"/>
        <v>43.32</v>
      </c>
      <c r="AH748">
        <f t="shared" si="68"/>
        <v>37</v>
      </c>
      <c r="AI748">
        <f t="shared" si="69"/>
        <v>4.67</v>
      </c>
      <c r="AJ748">
        <f t="shared" si="70"/>
        <v>37</v>
      </c>
      <c r="AK748">
        <f t="shared" si="71"/>
        <v>13685.51</v>
      </c>
    </row>
    <row r="749" spans="27:37" x14ac:dyDescent="0.25">
      <c r="AA749">
        <f>SUBTOTAL(103,Healthcare!A749)</f>
        <v>1</v>
      </c>
      <c r="AB749">
        <f>IF($AA749=1,Healthcare!Q749,NA())</f>
        <v>59</v>
      </c>
      <c r="AC749">
        <f>IF($AA749=1,Healthcare!C749,NA())</f>
        <v>31.23</v>
      </c>
      <c r="AD749">
        <f>IF($AA749=1,Healthcare!D749,NA())</f>
        <v>9.1199999999999992</v>
      </c>
      <c r="AE749">
        <f>IF($AA749=1,Healthcare!M749,NA())</f>
        <v>13677.68</v>
      </c>
      <c r="AF749">
        <f t="shared" si="66"/>
        <v>59</v>
      </c>
      <c r="AG749">
        <f t="shared" si="67"/>
        <v>31.23</v>
      </c>
      <c r="AH749">
        <f t="shared" si="68"/>
        <v>59</v>
      </c>
      <c r="AI749">
        <f t="shared" si="69"/>
        <v>9.1199999999999992</v>
      </c>
      <c r="AJ749">
        <f t="shared" si="70"/>
        <v>59</v>
      </c>
      <c r="AK749">
        <f t="shared" si="71"/>
        <v>13677.68</v>
      </c>
    </row>
    <row r="750" spans="27:37" x14ac:dyDescent="0.25">
      <c r="AA750">
        <f>SUBTOTAL(103,Healthcare!A750)</f>
        <v>1</v>
      </c>
      <c r="AB750">
        <f>IF($AA750=1,Healthcare!Q750,NA())</f>
        <v>38</v>
      </c>
      <c r="AC750">
        <f>IF($AA750=1,Healthcare!C750,NA())</f>
        <v>42.81</v>
      </c>
      <c r="AD750">
        <f>IF($AA750=1,Healthcare!D750,NA())</f>
        <v>4.1500000000000004</v>
      </c>
      <c r="AE750">
        <f>IF($AA750=1,Healthcare!M750,NA())</f>
        <v>13638.06</v>
      </c>
      <c r="AF750">
        <f t="shared" si="66"/>
        <v>38</v>
      </c>
      <c r="AG750">
        <f t="shared" si="67"/>
        <v>42.81</v>
      </c>
      <c r="AH750">
        <f t="shared" si="68"/>
        <v>38</v>
      </c>
      <c r="AI750">
        <f t="shared" si="69"/>
        <v>4.1500000000000004</v>
      </c>
      <c r="AJ750">
        <f t="shared" si="70"/>
        <v>38</v>
      </c>
      <c r="AK750">
        <f t="shared" si="71"/>
        <v>13638.06</v>
      </c>
    </row>
    <row r="751" spans="27:37" x14ac:dyDescent="0.25">
      <c r="AA751">
        <f>SUBTOTAL(103,Healthcare!A751)</f>
        <v>1</v>
      </c>
      <c r="AB751">
        <f>IF($AA751=1,Healthcare!Q751,NA())</f>
        <v>61</v>
      </c>
      <c r="AC751">
        <f>IF($AA751=1,Healthcare!C751,NA())</f>
        <v>35.909999999999997</v>
      </c>
      <c r="AD751">
        <f>IF($AA751=1,Healthcare!D751,NA())</f>
        <v>6.72</v>
      </c>
      <c r="AE751">
        <f>IF($AA751=1,Healthcare!M751,NA())</f>
        <v>13635.64</v>
      </c>
      <c r="AF751">
        <f t="shared" si="66"/>
        <v>61</v>
      </c>
      <c r="AG751">
        <f t="shared" si="67"/>
        <v>35.909999999999997</v>
      </c>
      <c r="AH751">
        <f t="shared" si="68"/>
        <v>61</v>
      </c>
      <c r="AI751">
        <f t="shared" si="69"/>
        <v>6.72</v>
      </c>
      <c r="AJ751">
        <f t="shared" si="70"/>
        <v>61</v>
      </c>
      <c r="AK751">
        <f t="shared" si="71"/>
        <v>13635.64</v>
      </c>
    </row>
    <row r="752" spans="27:37" x14ac:dyDescent="0.25">
      <c r="AA752">
        <f>SUBTOTAL(103,Healthcare!A752)</f>
        <v>1</v>
      </c>
      <c r="AB752">
        <f>IF($AA752=1,Healthcare!Q752,NA())</f>
        <v>53</v>
      </c>
      <c r="AC752">
        <f>IF($AA752=1,Healthcare!C752,NA())</f>
        <v>36.65</v>
      </c>
      <c r="AD752">
        <f>IF($AA752=1,Healthcare!D752,NA())</f>
        <v>5.01</v>
      </c>
      <c r="AE752">
        <f>IF($AA752=1,Healthcare!M752,NA())</f>
        <v>13622.01</v>
      </c>
      <c r="AF752">
        <f t="shared" si="66"/>
        <v>53</v>
      </c>
      <c r="AG752">
        <f t="shared" si="67"/>
        <v>36.65</v>
      </c>
      <c r="AH752">
        <f t="shared" si="68"/>
        <v>53</v>
      </c>
      <c r="AI752">
        <f t="shared" si="69"/>
        <v>5.01</v>
      </c>
      <c r="AJ752">
        <f t="shared" si="70"/>
        <v>53</v>
      </c>
      <c r="AK752">
        <f t="shared" si="71"/>
        <v>13622.01</v>
      </c>
    </row>
    <row r="753" spans="27:37" x14ac:dyDescent="0.25">
      <c r="AA753">
        <f>SUBTOTAL(103,Healthcare!A753)</f>
        <v>1</v>
      </c>
      <c r="AB753">
        <f>IF($AA753=1,Healthcare!Q753,NA())</f>
        <v>61</v>
      </c>
      <c r="AC753">
        <f>IF($AA753=1,Healthcare!C753,NA())</f>
        <v>22.04</v>
      </c>
      <c r="AD753">
        <f>IF($AA753=1,Healthcare!D753,NA())</f>
        <v>10.9</v>
      </c>
      <c r="AE753">
        <f>IF($AA753=1,Healthcare!M753,NA())</f>
        <v>13616.36</v>
      </c>
      <c r="AF753">
        <f t="shared" si="66"/>
        <v>61</v>
      </c>
      <c r="AG753">
        <f t="shared" si="67"/>
        <v>22.04</v>
      </c>
      <c r="AH753">
        <f t="shared" si="68"/>
        <v>61</v>
      </c>
      <c r="AI753">
        <f t="shared" si="69"/>
        <v>10.9</v>
      </c>
      <c r="AJ753">
        <f t="shared" si="70"/>
        <v>61</v>
      </c>
      <c r="AK753">
        <f t="shared" si="71"/>
        <v>13616.36</v>
      </c>
    </row>
    <row r="754" spans="27:37" x14ac:dyDescent="0.25">
      <c r="AA754">
        <f>SUBTOTAL(103,Healthcare!A754)</f>
        <v>1</v>
      </c>
      <c r="AB754">
        <f>IF($AA754=1,Healthcare!Q754,NA())</f>
        <v>58</v>
      </c>
      <c r="AC754">
        <f>IF($AA754=1,Healthcare!C754,NA())</f>
        <v>31.824999999999999</v>
      </c>
      <c r="AD754">
        <f>IF($AA754=1,Healthcare!D754,NA())</f>
        <v>5.52</v>
      </c>
      <c r="AE754">
        <f>IF($AA754=1,Healthcare!M754,NA())</f>
        <v>13607.37</v>
      </c>
      <c r="AF754">
        <f t="shared" si="66"/>
        <v>58</v>
      </c>
      <c r="AG754">
        <f t="shared" si="67"/>
        <v>31.824999999999999</v>
      </c>
      <c r="AH754">
        <f t="shared" si="68"/>
        <v>58</v>
      </c>
      <c r="AI754">
        <f t="shared" si="69"/>
        <v>5.52</v>
      </c>
      <c r="AJ754">
        <f t="shared" si="70"/>
        <v>58</v>
      </c>
      <c r="AK754">
        <f t="shared" si="71"/>
        <v>13607.37</v>
      </c>
    </row>
    <row r="755" spans="27:37" x14ac:dyDescent="0.25">
      <c r="AA755">
        <f>SUBTOTAL(103,Healthcare!A755)</f>
        <v>1</v>
      </c>
      <c r="AB755">
        <f>IF($AA755=1,Healthcare!Q755,NA())</f>
        <v>30</v>
      </c>
      <c r="AC755">
        <f>IF($AA755=1,Healthcare!C755,NA())</f>
        <v>53.58</v>
      </c>
      <c r="AD755">
        <f>IF($AA755=1,Healthcare!D755,NA())</f>
        <v>4.55</v>
      </c>
      <c r="AE755">
        <f>IF($AA755=1,Healthcare!M755,NA())</f>
        <v>13588.17</v>
      </c>
      <c r="AF755">
        <f t="shared" si="66"/>
        <v>30</v>
      </c>
      <c r="AG755">
        <f t="shared" si="67"/>
        <v>53.58</v>
      </c>
      <c r="AH755">
        <f t="shared" si="68"/>
        <v>30</v>
      </c>
      <c r="AI755">
        <f t="shared" si="69"/>
        <v>4.55</v>
      </c>
      <c r="AJ755">
        <f t="shared" si="70"/>
        <v>30</v>
      </c>
      <c r="AK755">
        <f t="shared" si="71"/>
        <v>13588.17</v>
      </c>
    </row>
    <row r="756" spans="27:37" x14ac:dyDescent="0.25">
      <c r="AA756">
        <f>SUBTOTAL(103,Healthcare!A756)</f>
        <v>1</v>
      </c>
      <c r="AB756">
        <f>IF($AA756=1,Healthcare!Q756,NA())</f>
        <v>54</v>
      </c>
      <c r="AC756">
        <f>IF($AA756=1,Healthcare!C756,NA())</f>
        <v>34.299999999999997</v>
      </c>
      <c r="AD756">
        <f>IF($AA756=1,Healthcare!D756,NA())</f>
        <v>11.76</v>
      </c>
      <c r="AE756">
        <f>IF($AA756=1,Healthcare!M756,NA())</f>
        <v>13566.04</v>
      </c>
      <c r="AF756">
        <f t="shared" si="66"/>
        <v>54</v>
      </c>
      <c r="AG756">
        <f t="shared" si="67"/>
        <v>34.299999999999997</v>
      </c>
      <c r="AH756">
        <f t="shared" si="68"/>
        <v>54</v>
      </c>
      <c r="AI756">
        <f t="shared" si="69"/>
        <v>11.76</v>
      </c>
      <c r="AJ756">
        <f t="shared" si="70"/>
        <v>54</v>
      </c>
      <c r="AK756">
        <f t="shared" si="71"/>
        <v>13566.04</v>
      </c>
    </row>
    <row r="757" spans="27:37" x14ac:dyDescent="0.25">
      <c r="AA757">
        <f>SUBTOTAL(103,Healthcare!A757)</f>
        <v>1</v>
      </c>
      <c r="AB757">
        <f>IF($AA757=1,Healthcare!Q757,NA())</f>
        <v>62</v>
      </c>
      <c r="AC757">
        <f>IF($AA757=1,Healthcare!C757,NA())</f>
        <v>32.11</v>
      </c>
      <c r="AD757">
        <f>IF($AA757=1,Healthcare!D757,NA())</f>
        <v>7.06</v>
      </c>
      <c r="AE757">
        <f>IF($AA757=1,Healthcare!M757,NA())</f>
        <v>13555</v>
      </c>
      <c r="AF757">
        <f t="shared" si="66"/>
        <v>62</v>
      </c>
      <c r="AG757">
        <f t="shared" si="67"/>
        <v>32.11</v>
      </c>
      <c r="AH757">
        <f t="shared" si="68"/>
        <v>62</v>
      </c>
      <c r="AI757">
        <f t="shared" si="69"/>
        <v>7.06</v>
      </c>
      <c r="AJ757">
        <f t="shared" si="70"/>
        <v>62</v>
      </c>
      <c r="AK757">
        <f t="shared" si="71"/>
        <v>13555</v>
      </c>
    </row>
    <row r="758" spans="27:37" x14ac:dyDescent="0.25">
      <c r="AA758">
        <f>SUBTOTAL(103,Healthcare!A758)</f>
        <v>1</v>
      </c>
      <c r="AB758">
        <f>IF($AA758=1,Healthcare!Q758,NA())</f>
        <v>59</v>
      </c>
      <c r="AC758">
        <f>IF($AA758=1,Healthcare!C758,NA())</f>
        <v>31.78</v>
      </c>
      <c r="AD758">
        <f>IF($AA758=1,Healthcare!D758,NA())</f>
        <v>11.35</v>
      </c>
      <c r="AE758">
        <f>IF($AA758=1,Healthcare!M758,NA())</f>
        <v>13511.28</v>
      </c>
      <c r="AF758">
        <f t="shared" si="66"/>
        <v>59</v>
      </c>
      <c r="AG758">
        <f t="shared" si="67"/>
        <v>31.78</v>
      </c>
      <c r="AH758">
        <f t="shared" si="68"/>
        <v>59</v>
      </c>
      <c r="AI758">
        <f t="shared" si="69"/>
        <v>11.35</v>
      </c>
      <c r="AJ758">
        <f t="shared" si="70"/>
        <v>59</v>
      </c>
      <c r="AK758">
        <f t="shared" si="71"/>
        <v>13511.28</v>
      </c>
    </row>
    <row r="759" spans="27:37" x14ac:dyDescent="0.25">
      <c r="AA759">
        <f>SUBTOTAL(103,Healthcare!A759)</f>
        <v>1</v>
      </c>
      <c r="AB759">
        <f>IF($AA759=1,Healthcare!Q759,NA())</f>
        <v>32</v>
      </c>
      <c r="AC759">
        <f>IF($AA759=1,Healthcare!C759,NA())</f>
        <v>46.89</v>
      </c>
      <c r="AD759">
        <f>IF($AA759=1,Healthcare!D759,NA())</f>
        <v>5.52</v>
      </c>
      <c r="AE759">
        <f>IF($AA759=1,Healthcare!M759,NA())</f>
        <v>13480.83</v>
      </c>
      <c r="AF759">
        <f t="shared" si="66"/>
        <v>32</v>
      </c>
      <c r="AG759">
        <f t="shared" si="67"/>
        <v>46.89</v>
      </c>
      <c r="AH759">
        <f t="shared" si="68"/>
        <v>32</v>
      </c>
      <c r="AI759">
        <f t="shared" si="69"/>
        <v>5.52</v>
      </c>
      <c r="AJ759">
        <f t="shared" si="70"/>
        <v>32</v>
      </c>
      <c r="AK759">
        <f t="shared" si="71"/>
        <v>13480.83</v>
      </c>
    </row>
    <row r="760" spans="27:37" x14ac:dyDescent="0.25">
      <c r="AA760">
        <f>SUBTOTAL(103,Healthcare!A760)</f>
        <v>1</v>
      </c>
      <c r="AB760">
        <f>IF($AA760=1,Healthcare!Q760,NA())</f>
        <v>47</v>
      </c>
      <c r="AC760">
        <f>IF($AA760=1,Healthcare!C760,NA())</f>
        <v>39.35</v>
      </c>
      <c r="AD760">
        <f>IF($AA760=1,Healthcare!D760,NA())</f>
        <v>7.86</v>
      </c>
      <c r="AE760">
        <f>IF($AA760=1,Healthcare!M760,NA())</f>
        <v>13472.19</v>
      </c>
      <c r="AF760">
        <f t="shared" si="66"/>
        <v>47</v>
      </c>
      <c r="AG760">
        <f t="shared" si="67"/>
        <v>39.35</v>
      </c>
      <c r="AH760">
        <f t="shared" si="68"/>
        <v>47</v>
      </c>
      <c r="AI760">
        <f t="shared" si="69"/>
        <v>7.86</v>
      </c>
      <c r="AJ760">
        <f t="shared" si="70"/>
        <v>47</v>
      </c>
      <c r="AK760">
        <f t="shared" si="71"/>
        <v>13472.19</v>
      </c>
    </row>
    <row r="761" spans="27:37" x14ac:dyDescent="0.25">
      <c r="AA761">
        <f>SUBTOTAL(103,Healthcare!A761)</f>
        <v>1</v>
      </c>
      <c r="AB761">
        <f>IF($AA761=1,Healthcare!Q761,NA())</f>
        <v>62</v>
      </c>
      <c r="AC761">
        <f>IF($AA761=1,Healthcare!C761,NA())</f>
        <v>39.200000000000003</v>
      </c>
      <c r="AD761">
        <f>IF($AA761=1,Healthcare!D761,NA())</f>
        <v>11.38</v>
      </c>
      <c r="AE761">
        <f>IF($AA761=1,Healthcare!M761,NA())</f>
        <v>13470.86</v>
      </c>
      <c r="AF761">
        <f t="shared" si="66"/>
        <v>62</v>
      </c>
      <c r="AG761">
        <f t="shared" si="67"/>
        <v>39.200000000000003</v>
      </c>
      <c r="AH761">
        <f t="shared" si="68"/>
        <v>62</v>
      </c>
      <c r="AI761">
        <f t="shared" si="69"/>
        <v>11.38</v>
      </c>
      <c r="AJ761">
        <f t="shared" si="70"/>
        <v>62</v>
      </c>
      <c r="AK761">
        <f t="shared" si="71"/>
        <v>13470.86</v>
      </c>
    </row>
    <row r="762" spans="27:37" x14ac:dyDescent="0.25">
      <c r="AA762">
        <f>SUBTOTAL(103,Healthcare!A762)</f>
        <v>1</v>
      </c>
      <c r="AB762">
        <f>IF($AA762=1,Healthcare!Q762,NA())</f>
        <v>62</v>
      </c>
      <c r="AC762">
        <f>IF($AA762=1,Healthcare!C762,NA())</f>
        <v>39.159999999999997</v>
      </c>
      <c r="AD762">
        <f>IF($AA762=1,Healthcare!D762,NA())</f>
        <v>10.48</v>
      </c>
      <c r="AE762">
        <f>IF($AA762=1,Healthcare!M762,NA())</f>
        <v>13470.8</v>
      </c>
      <c r="AF762">
        <f t="shared" si="66"/>
        <v>62</v>
      </c>
      <c r="AG762">
        <f t="shared" si="67"/>
        <v>39.159999999999997</v>
      </c>
      <c r="AH762">
        <f t="shared" si="68"/>
        <v>62</v>
      </c>
      <c r="AI762">
        <f t="shared" si="69"/>
        <v>10.48</v>
      </c>
      <c r="AJ762">
        <f t="shared" si="70"/>
        <v>62</v>
      </c>
      <c r="AK762">
        <f t="shared" si="71"/>
        <v>13470.8</v>
      </c>
    </row>
    <row r="763" spans="27:37" x14ac:dyDescent="0.25">
      <c r="AA763">
        <f>SUBTOTAL(103,Healthcare!A763)</f>
        <v>1</v>
      </c>
      <c r="AB763">
        <f>IF($AA763=1,Healthcare!Q763,NA())</f>
        <v>37</v>
      </c>
      <c r="AC763">
        <f>IF($AA763=1,Healthcare!C763,NA())</f>
        <v>44.1</v>
      </c>
      <c r="AD763">
        <f>IF($AA763=1,Healthcare!D763,NA())</f>
        <v>5.04</v>
      </c>
      <c r="AE763">
        <f>IF($AA763=1,Healthcare!M763,NA())</f>
        <v>13465.8</v>
      </c>
      <c r="AF763">
        <f t="shared" si="66"/>
        <v>37</v>
      </c>
      <c r="AG763">
        <f t="shared" si="67"/>
        <v>44.1</v>
      </c>
      <c r="AH763">
        <f t="shared" si="68"/>
        <v>37</v>
      </c>
      <c r="AI763">
        <f t="shared" si="69"/>
        <v>5.04</v>
      </c>
      <c r="AJ763">
        <f t="shared" si="70"/>
        <v>37</v>
      </c>
      <c r="AK763">
        <f t="shared" si="71"/>
        <v>13465.8</v>
      </c>
    </row>
    <row r="764" spans="27:37" x14ac:dyDescent="0.25">
      <c r="AA764">
        <f>SUBTOTAL(103,Healthcare!A764)</f>
        <v>1</v>
      </c>
      <c r="AB764">
        <f>IF($AA764=1,Healthcare!Q764,NA())</f>
        <v>62</v>
      </c>
      <c r="AC764">
        <f>IF($AA764=1,Healthcare!C764,NA())</f>
        <v>33.200000000000003</v>
      </c>
      <c r="AD764">
        <f>IF($AA764=1,Healthcare!D764,NA())</f>
        <v>9.06</v>
      </c>
      <c r="AE764">
        <f>IF($AA764=1,Healthcare!M764,NA())</f>
        <v>13462.52</v>
      </c>
      <c r="AF764">
        <f t="shared" si="66"/>
        <v>62</v>
      </c>
      <c r="AG764">
        <f t="shared" si="67"/>
        <v>33.200000000000003</v>
      </c>
      <c r="AH764">
        <f t="shared" si="68"/>
        <v>62</v>
      </c>
      <c r="AI764">
        <f t="shared" si="69"/>
        <v>9.06</v>
      </c>
      <c r="AJ764">
        <f t="shared" si="70"/>
        <v>62</v>
      </c>
      <c r="AK764">
        <f t="shared" si="71"/>
        <v>13462.52</v>
      </c>
    </row>
    <row r="765" spans="27:37" x14ac:dyDescent="0.25">
      <c r="AA765">
        <f>SUBTOTAL(103,Healthcare!A765)</f>
        <v>1</v>
      </c>
      <c r="AB765">
        <f>IF($AA765=1,Healthcare!Q765,NA())</f>
        <v>62</v>
      </c>
      <c r="AC765">
        <f>IF($AA765=1,Healthcare!C765,NA())</f>
        <v>29.92</v>
      </c>
      <c r="AD765">
        <f>IF($AA765=1,Healthcare!D765,NA())</f>
        <v>11.07</v>
      </c>
      <c r="AE765">
        <f>IF($AA765=1,Healthcare!M765,NA())</f>
        <v>13457.96</v>
      </c>
      <c r="AF765">
        <f t="shared" si="66"/>
        <v>62</v>
      </c>
      <c r="AG765">
        <f t="shared" si="67"/>
        <v>29.92</v>
      </c>
      <c r="AH765">
        <f t="shared" si="68"/>
        <v>62</v>
      </c>
      <c r="AI765">
        <f t="shared" si="69"/>
        <v>11.07</v>
      </c>
      <c r="AJ765">
        <f t="shared" si="70"/>
        <v>62</v>
      </c>
      <c r="AK765">
        <f t="shared" si="71"/>
        <v>13457.96</v>
      </c>
    </row>
    <row r="766" spans="27:37" x14ac:dyDescent="0.25">
      <c r="AA766">
        <f>SUBTOTAL(103,Healthcare!A766)</f>
        <v>1</v>
      </c>
      <c r="AB766">
        <f>IF($AA766=1,Healthcare!Q766,NA())</f>
        <v>62</v>
      </c>
      <c r="AC766">
        <f>IF($AA766=1,Healthcare!C766,NA())</f>
        <v>25</v>
      </c>
      <c r="AD766">
        <f>IF($AA766=1,Healthcare!D766,NA())</f>
        <v>10.45</v>
      </c>
      <c r="AE766">
        <f>IF($AA766=1,Healthcare!M766,NA())</f>
        <v>13451.12</v>
      </c>
      <c r="AF766">
        <f t="shared" si="66"/>
        <v>62</v>
      </c>
      <c r="AG766">
        <f t="shared" si="67"/>
        <v>25</v>
      </c>
      <c r="AH766">
        <f t="shared" si="68"/>
        <v>62</v>
      </c>
      <c r="AI766">
        <f t="shared" si="69"/>
        <v>10.45</v>
      </c>
      <c r="AJ766">
        <f t="shared" si="70"/>
        <v>62</v>
      </c>
      <c r="AK766">
        <f t="shared" si="71"/>
        <v>13451.12</v>
      </c>
    </row>
    <row r="767" spans="27:37" x14ac:dyDescent="0.25">
      <c r="AA767">
        <f>SUBTOTAL(103,Healthcare!A767)</f>
        <v>1</v>
      </c>
      <c r="AB767">
        <f>IF($AA767=1,Healthcare!Q767,NA())</f>
        <v>47</v>
      </c>
      <c r="AC767">
        <f>IF($AA767=1,Healthcare!C767,NA())</f>
        <v>38.869999999999997</v>
      </c>
      <c r="AD767">
        <f>IF($AA767=1,Healthcare!D767,NA())</f>
        <v>8.6300000000000008</v>
      </c>
      <c r="AE767">
        <f>IF($AA767=1,Healthcare!M767,NA())</f>
        <v>13440.7</v>
      </c>
      <c r="AF767">
        <f t="shared" si="66"/>
        <v>47</v>
      </c>
      <c r="AG767">
        <f t="shared" si="67"/>
        <v>38.869999999999997</v>
      </c>
      <c r="AH767">
        <f t="shared" si="68"/>
        <v>47</v>
      </c>
      <c r="AI767">
        <f t="shared" si="69"/>
        <v>8.6300000000000008</v>
      </c>
      <c r="AJ767">
        <f t="shared" si="70"/>
        <v>47</v>
      </c>
      <c r="AK767">
        <f t="shared" si="71"/>
        <v>13440.7</v>
      </c>
    </row>
    <row r="768" spans="27:37" x14ac:dyDescent="0.25">
      <c r="AA768">
        <f>SUBTOTAL(103,Healthcare!A768)</f>
        <v>1</v>
      </c>
      <c r="AB768">
        <f>IF($AA768=1,Healthcare!Q768,NA())</f>
        <v>56</v>
      </c>
      <c r="AC768">
        <f>IF($AA768=1,Healthcare!C768,NA())</f>
        <v>32.299999999999997</v>
      </c>
      <c r="AD768">
        <f>IF($AA768=1,Healthcare!D768,NA())</f>
        <v>5.28</v>
      </c>
      <c r="AE768">
        <f>IF($AA768=1,Healthcare!M768,NA())</f>
        <v>13430.27</v>
      </c>
      <c r="AF768">
        <f t="shared" si="66"/>
        <v>56</v>
      </c>
      <c r="AG768">
        <f t="shared" si="67"/>
        <v>32.299999999999997</v>
      </c>
      <c r="AH768">
        <f t="shared" si="68"/>
        <v>56</v>
      </c>
      <c r="AI768">
        <f t="shared" si="69"/>
        <v>5.28</v>
      </c>
      <c r="AJ768">
        <f t="shared" si="70"/>
        <v>56</v>
      </c>
      <c r="AK768">
        <f t="shared" si="71"/>
        <v>13430.27</v>
      </c>
    </row>
    <row r="769" spans="27:37" x14ac:dyDescent="0.25">
      <c r="AA769">
        <f>SUBTOTAL(103,Healthcare!A769)</f>
        <v>1</v>
      </c>
      <c r="AB769">
        <f>IF($AA769=1,Healthcare!Q769,NA())</f>
        <v>61</v>
      </c>
      <c r="AC769">
        <f>IF($AA769=1,Healthcare!C769,NA())</f>
        <v>31.16</v>
      </c>
      <c r="AD769">
        <f>IF($AA769=1,Healthcare!D769,NA())</f>
        <v>7.49</v>
      </c>
      <c r="AE769">
        <f>IF($AA769=1,Healthcare!M769,NA())</f>
        <v>13429.04</v>
      </c>
      <c r="AF769">
        <f t="shared" si="66"/>
        <v>61</v>
      </c>
      <c r="AG769">
        <f t="shared" si="67"/>
        <v>31.16</v>
      </c>
      <c r="AH769">
        <f t="shared" si="68"/>
        <v>61</v>
      </c>
      <c r="AI769">
        <f t="shared" si="69"/>
        <v>7.49</v>
      </c>
      <c r="AJ769">
        <f t="shared" si="70"/>
        <v>61</v>
      </c>
      <c r="AK769">
        <f t="shared" si="71"/>
        <v>13429.04</v>
      </c>
    </row>
    <row r="770" spans="27:37" x14ac:dyDescent="0.25">
      <c r="AA770">
        <f>SUBTOTAL(103,Healthcare!A770)</f>
        <v>1</v>
      </c>
      <c r="AB770">
        <f>IF($AA770=1,Healthcare!Q770,NA())</f>
        <v>28</v>
      </c>
      <c r="AC770">
        <f>IF($AA770=1,Healthcare!C770,NA())</f>
        <v>54.59</v>
      </c>
      <c r="AD770">
        <f>IF($AA770=1,Healthcare!D770,NA())</f>
        <v>4.2699999999999996</v>
      </c>
      <c r="AE770">
        <f>IF($AA770=1,Healthcare!M770,NA())</f>
        <v>13417.05</v>
      </c>
      <c r="AF770">
        <f t="shared" si="66"/>
        <v>28</v>
      </c>
      <c r="AG770">
        <f t="shared" si="67"/>
        <v>54.59</v>
      </c>
      <c r="AH770">
        <f t="shared" si="68"/>
        <v>28</v>
      </c>
      <c r="AI770">
        <f t="shared" si="69"/>
        <v>4.2699999999999996</v>
      </c>
      <c r="AJ770">
        <f t="shared" si="70"/>
        <v>28</v>
      </c>
      <c r="AK770">
        <f t="shared" si="71"/>
        <v>13417.05</v>
      </c>
    </row>
    <row r="771" spans="27:37" x14ac:dyDescent="0.25">
      <c r="AA771">
        <f>SUBTOTAL(103,Healthcare!A771)</f>
        <v>1</v>
      </c>
      <c r="AB771">
        <f>IF($AA771=1,Healthcare!Q771,NA())</f>
        <v>61</v>
      </c>
      <c r="AC771">
        <f>IF($AA771=1,Healthcare!C771,NA())</f>
        <v>21.09</v>
      </c>
      <c r="AD771">
        <f>IF($AA771=1,Healthcare!D771,NA())</f>
        <v>9.2200000000000006</v>
      </c>
      <c r="AE771">
        <f>IF($AA771=1,Healthcare!M771,NA())</f>
        <v>13415.04</v>
      </c>
      <c r="AF771">
        <f t="shared" ref="AF771:AF834" si="72">AB771</f>
        <v>61</v>
      </c>
      <c r="AG771">
        <f t="shared" ref="AG771:AG834" si="73">AC771</f>
        <v>21.09</v>
      </c>
      <c r="AH771">
        <f t="shared" ref="AH771:AH834" si="74">AB771</f>
        <v>61</v>
      </c>
      <c r="AI771">
        <f t="shared" ref="AI771:AI834" si="75">AD771</f>
        <v>9.2200000000000006</v>
      </c>
      <c r="AJ771">
        <f t="shared" ref="AJ771:AJ834" si="76">AB771</f>
        <v>61</v>
      </c>
      <c r="AK771">
        <f t="shared" ref="AK771:AK834" si="77">AE771</f>
        <v>13415.04</v>
      </c>
    </row>
    <row r="772" spans="27:37" x14ac:dyDescent="0.25">
      <c r="AA772">
        <f>SUBTOTAL(103,Healthcare!A772)</f>
        <v>1</v>
      </c>
      <c r="AB772">
        <f>IF($AA772=1,Healthcare!Q772,NA())</f>
        <v>30</v>
      </c>
      <c r="AC772">
        <f>IF($AA772=1,Healthcare!C772,NA())</f>
        <v>52.41</v>
      </c>
      <c r="AD772">
        <f>IF($AA772=1,Healthcare!D772,NA())</f>
        <v>5.99</v>
      </c>
      <c r="AE772">
        <f>IF($AA772=1,Healthcare!M772,NA())</f>
        <v>13412.97</v>
      </c>
      <c r="AF772">
        <f t="shared" si="72"/>
        <v>30</v>
      </c>
      <c r="AG772">
        <f t="shared" si="73"/>
        <v>52.41</v>
      </c>
      <c r="AH772">
        <f t="shared" si="74"/>
        <v>30</v>
      </c>
      <c r="AI772">
        <f t="shared" si="75"/>
        <v>5.99</v>
      </c>
      <c r="AJ772">
        <f t="shared" si="76"/>
        <v>30</v>
      </c>
      <c r="AK772">
        <f t="shared" si="77"/>
        <v>13412.97</v>
      </c>
    </row>
    <row r="773" spans="27:37" x14ac:dyDescent="0.25">
      <c r="AA773">
        <f>SUBTOTAL(103,Healthcare!A773)</f>
        <v>1</v>
      </c>
      <c r="AB773">
        <f>IF($AA773=1,Healthcare!Q773,NA())</f>
        <v>63</v>
      </c>
      <c r="AC773">
        <f>IF($AA773=1,Healthcare!C773,NA())</f>
        <v>41.47</v>
      </c>
      <c r="AD773">
        <f>IF($AA773=1,Healthcare!D773,NA())</f>
        <v>5.86</v>
      </c>
      <c r="AE773">
        <f>IF($AA773=1,Healthcare!M773,NA())</f>
        <v>13405.39</v>
      </c>
      <c r="AF773">
        <f t="shared" si="72"/>
        <v>63</v>
      </c>
      <c r="AG773">
        <f t="shared" si="73"/>
        <v>41.47</v>
      </c>
      <c r="AH773">
        <f t="shared" si="74"/>
        <v>63</v>
      </c>
      <c r="AI773">
        <f t="shared" si="75"/>
        <v>5.86</v>
      </c>
      <c r="AJ773">
        <f t="shared" si="76"/>
        <v>63</v>
      </c>
      <c r="AK773">
        <f t="shared" si="77"/>
        <v>13405.39</v>
      </c>
    </row>
    <row r="774" spans="27:37" x14ac:dyDescent="0.25">
      <c r="AA774">
        <f>SUBTOTAL(103,Healthcare!A774)</f>
        <v>1</v>
      </c>
      <c r="AB774">
        <f>IF($AA774=1,Healthcare!Q774,NA())</f>
        <v>63</v>
      </c>
      <c r="AC774">
        <f>IF($AA774=1,Healthcare!C774,NA())</f>
        <v>33.1</v>
      </c>
      <c r="AD774">
        <f>IF($AA774=1,Healthcare!D774,NA())</f>
        <v>5.19</v>
      </c>
      <c r="AE774">
        <f>IF($AA774=1,Healthcare!M774,NA())</f>
        <v>13393.76</v>
      </c>
      <c r="AF774">
        <f t="shared" si="72"/>
        <v>63</v>
      </c>
      <c r="AG774">
        <f t="shared" si="73"/>
        <v>33.1</v>
      </c>
      <c r="AH774">
        <f t="shared" si="74"/>
        <v>63</v>
      </c>
      <c r="AI774">
        <f t="shared" si="75"/>
        <v>5.19</v>
      </c>
      <c r="AJ774">
        <f t="shared" si="76"/>
        <v>63</v>
      </c>
      <c r="AK774">
        <f t="shared" si="77"/>
        <v>13393.76</v>
      </c>
    </row>
    <row r="775" spans="27:37" x14ac:dyDescent="0.25">
      <c r="AA775">
        <f>SUBTOTAL(103,Healthcare!A775)</f>
        <v>1</v>
      </c>
      <c r="AB775">
        <f>IF($AA775=1,Healthcare!Q775,NA())</f>
        <v>63</v>
      </c>
      <c r="AC775">
        <f>IF($AA775=1,Healthcare!C775,NA())</f>
        <v>30.8</v>
      </c>
      <c r="AD775">
        <f>IF($AA775=1,Healthcare!D775,NA())</f>
        <v>4.37</v>
      </c>
      <c r="AE775">
        <f>IF($AA775=1,Healthcare!M775,NA())</f>
        <v>13390.56</v>
      </c>
      <c r="AF775">
        <f t="shared" si="72"/>
        <v>63</v>
      </c>
      <c r="AG775">
        <f t="shared" si="73"/>
        <v>30.8</v>
      </c>
      <c r="AH775">
        <f t="shared" si="74"/>
        <v>63</v>
      </c>
      <c r="AI775">
        <f t="shared" si="75"/>
        <v>4.37</v>
      </c>
      <c r="AJ775">
        <f t="shared" si="76"/>
        <v>63</v>
      </c>
      <c r="AK775">
        <f t="shared" si="77"/>
        <v>13390.56</v>
      </c>
    </row>
    <row r="776" spans="27:37" x14ac:dyDescent="0.25">
      <c r="AA776">
        <f>SUBTOTAL(103,Healthcare!A776)</f>
        <v>1</v>
      </c>
      <c r="AB776">
        <f>IF($AA776=1,Healthcare!Q776,NA())</f>
        <v>39</v>
      </c>
      <c r="AC776">
        <f>IF($AA776=1,Healthcare!C776,NA())</f>
        <v>42.06</v>
      </c>
      <c r="AD776">
        <f>IF($AA776=1,Healthcare!D776,NA())</f>
        <v>5.32</v>
      </c>
      <c r="AE776">
        <f>IF($AA776=1,Healthcare!M776,NA())</f>
        <v>13383.67</v>
      </c>
      <c r="AF776">
        <f t="shared" si="72"/>
        <v>39</v>
      </c>
      <c r="AG776">
        <f t="shared" si="73"/>
        <v>42.06</v>
      </c>
      <c r="AH776">
        <f t="shared" si="74"/>
        <v>39</v>
      </c>
      <c r="AI776">
        <f t="shared" si="75"/>
        <v>5.32</v>
      </c>
      <c r="AJ776">
        <f t="shared" si="76"/>
        <v>39</v>
      </c>
      <c r="AK776">
        <f t="shared" si="77"/>
        <v>13383.67</v>
      </c>
    </row>
    <row r="777" spans="27:37" x14ac:dyDescent="0.25">
      <c r="AA777">
        <f>SUBTOTAL(103,Healthcare!A777)</f>
        <v>1</v>
      </c>
      <c r="AB777">
        <f>IF($AA777=1,Healthcare!Q777,NA())</f>
        <v>43</v>
      </c>
      <c r="AC777">
        <f>IF($AA777=1,Healthcare!C777,NA())</f>
        <v>39.270000000000003</v>
      </c>
      <c r="AD777">
        <f>IF($AA777=1,Healthcare!D777,NA())</f>
        <v>5.64</v>
      </c>
      <c r="AE777">
        <f>IF($AA777=1,Healthcare!M777,NA())</f>
        <v>13377.41</v>
      </c>
      <c r="AF777">
        <f t="shared" si="72"/>
        <v>43</v>
      </c>
      <c r="AG777">
        <f t="shared" si="73"/>
        <v>39.270000000000003</v>
      </c>
      <c r="AH777">
        <f t="shared" si="74"/>
        <v>43</v>
      </c>
      <c r="AI777">
        <f t="shared" si="75"/>
        <v>5.64</v>
      </c>
      <c r="AJ777">
        <f t="shared" si="76"/>
        <v>43</v>
      </c>
      <c r="AK777">
        <f t="shared" si="77"/>
        <v>13377.41</v>
      </c>
    </row>
    <row r="778" spans="27:37" x14ac:dyDescent="0.25">
      <c r="AA778">
        <f>SUBTOTAL(103,Healthcare!A778)</f>
        <v>1</v>
      </c>
      <c r="AB778">
        <f>IF($AA778=1,Healthcare!Q778,NA())</f>
        <v>58</v>
      </c>
      <c r="AC778">
        <f>IF($AA778=1,Healthcare!C778,NA())</f>
        <v>30.71</v>
      </c>
      <c r="AD778">
        <f>IF($AA778=1,Healthcare!D778,NA())</f>
        <v>5.59</v>
      </c>
      <c r="AE778">
        <f>IF($AA778=1,Healthcare!M778,NA())</f>
        <v>13375.76</v>
      </c>
      <c r="AF778">
        <f t="shared" si="72"/>
        <v>58</v>
      </c>
      <c r="AG778">
        <f t="shared" si="73"/>
        <v>30.71</v>
      </c>
      <c r="AH778">
        <f t="shared" si="74"/>
        <v>58</v>
      </c>
      <c r="AI778">
        <f t="shared" si="75"/>
        <v>5.59</v>
      </c>
      <c r="AJ778">
        <f t="shared" si="76"/>
        <v>58</v>
      </c>
      <c r="AK778">
        <f t="shared" si="77"/>
        <v>13375.76</v>
      </c>
    </row>
    <row r="779" spans="27:37" x14ac:dyDescent="0.25">
      <c r="AA779">
        <f>SUBTOTAL(103,Healthcare!A779)</f>
        <v>1</v>
      </c>
      <c r="AB779">
        <f>IF($AA779=1,Healthcare!Q779,NA())</f>
        <v>32</v>
      </c>
      <c r="AC779">
        <f>IF($AA779=1,Healthcare!C779,NA())</f>
        <v>47.19</v>
      </c>
      <c r="AD779">
        <f>IF($AA779=1,Healthcare!D779,NA())</f>
        <v>5.29</v>
      </c>
      <c r="AE779">
        <f>IF($AA779=1,Healthcare!M779,NA())</f>
        <v>13360.94</v>
      </c>
      <c r="AF779">
        <f t="shared" si="72"/>
        <v>32</v>
      </c>
      <c r="AG779">
        <f t="shared" si="73"/>
        <v>47.19</v>
      </c>
      <c r="AH779">
        <f t="shared" si="74"/>
        <v>32</v>
      </c>
      <c r="AI779">
        <f t="shared" si="75"/>
        <v>5.29</v>
      </c>
      <c r="AJ779">
        <f t="shared" si="76"/>
        <v>32</v>
      </c>
      <c r="AK779">
        <f t="shared" si="77"/>
        <v>13360.94</v>
      </c>
    </row>
    <row r="780" spans="27:37" x14ac:dyDescent="0.25">
      <c r="AA780">
        <f>SUBTOTAL(103,Healthcare!A780)</f>
        <v>1</v>
      </c>
      <c r="AB780">
        <f>IF($AA780=1,Healthcare!Q780,NA())</f>
        <v>62</v>
      </c>
      <c r="AC780">
        <f>IF($AA780=1,Healthcare!C780,NA())</f>
        <v>30.02</v>
      </c>
      <c r="AD780">
        <f>IF($AA780=1,Healthcare!D780,NA())</f>
        <v>6.65</v>
      </c>
      <c r="AE780">
        <f>IF($AA780=1,Healthcare!M780,NA())</f>
        <v>13352.1</v>
      </c>
      <c r="AF780">
        <f t="shared" si="72"/>
        <v>62</v>
      </c>
      <c r="AG780">
        <f t="shared" si="73"/>
        <v>30.02</v>
      </c>
      <c r="AH780">
        <f t="shared" si="74"/>
        <v>62</v>
      </c>
      <c r="AI780">
        <f t="shared" si="75"/>
        <v>6.65</v>
      </c>
      <c r="AJ780">
        <f t="shared" si="76"/>
        <v>62</v>
      </c>
      <c r="AK780">
        <f t="shared" si="77"/>
        <v>13352.1</v>
      </c>
    </row>
    <row r="781" spans="27:37" x14ac:dyDescent="0.25">
      <c r="AA781">
        <f>SUBTOTAL(103,Healthcare!A781)</f>
        <v>1</v>
      </c>
      <c r="AB781">
        <f>IF($AA781=1,Healthcare!Q781,NA())</f>
        <v>46</v>
      </c>
      <c r="AC781">
        <f>IF($AA781=1,Healthcare!C781,NA())</f>
        <v>37.909999999999997</v>
      </c>
      <c r="AD781">
        <f>IF($AA781=1,Healthcare!D781,NA())</f>
        <v>5.68</v>
      </c>
      <c r="AE781">
        <f>IF($AA781=1,Healthcare!M781,NA())</f>
        <v>13333.71</v>
      </c>
      <c r="AF781">
        <f t="shared" si="72"/>
        <v>46</v>
      </c>
      <c r="AG781">
        <f t="shared" si="73"/>
        <v>37.909999999999997</v>
      </c>
      <c r="AH781">
        <f t="shared" si="74"/>
        <v>46</v>
      </c>
      <c r="AI781">
        <f t="shared" si="75"/>
        <v>5.68</v>
      </c>
      <c r="AJ781">
        <f t="shared" si="76"/>
        <v>46</v>
      </c>
      <c r="AK781">
        <f t="shared" si="77"/>
        <v>13333.71</v>
      </c>
    </row>
    <row r="782" spans="27:37" x14ac:dyDescent="0.25">
      <c r="AA782">
        <f>SUBTOTAL(103,Healthcare!A782)</f>
        <v>1</v>
      </c>
      <c r="AB782">
        <f>IF($AA782=1,Healthcare!Q782,NA())</f>
        <v>28</v>
      </c>
      <c r="AC782">
        <f>IF($AA782=1,Healthcare!C782,NA())</f>
        <v>54.61</v>
      </c>
      <c r="AD782">
        <f>IF($AA782=1,Healthcare!D782,NA())</f>
        <v>4.49</v>
      </c>
      <c r="AE782">
        <f>IF($AA782=1,Healthcare!M782,NA())</f>
        <v>13292.52</v>
      </c>
      <c r="AF782">
        <f t="shared" si="72"/>
        <v>28</v>
      </c>
      <c r="AG782">
        <f t="shared" si="73"/>
        <v>54.61</v>
      </c>
      <c r="AH782">
        <f t="shared" si="74"/>
        <v>28</v>
      </c>
      <c r="AI782">
        <f t="shared" si="75"/>
        <v>4.49</v>
      </c>
      <c r="AJ782">
        <f t="shared" si="76"/>
        <v>28</v>
      </c>
      <c r="AK782">
        <f t="shared" si="77"/>
        <v>13292.52</v>
      </c>
    </row>
    <row r="783" spans="27:37" x14ac:dyDescent="0.25">
      <c r="AA783">
        <f>SUBTOTAL(103,Healthcare!A783)</f>
        <v>1</v>
      </c>
      <c r="AB783">
        <f>IF($AA783=1,Healthcare!Q783,NA())</f>
        <v>60</v>
      </c>
      <c r="AC783">
        <f>IF($AA783=1,Healthcare!C783,NA())</f>
        <v>36.005000000000003</v>
      </c>
      <c r="AD783">
        <f>IF($AA783=1,Healthcare!D783,NA())</f>
        <v>6.9</v>
      </c>
      <c r="AE783">
        <f>IF($AA783=1,Healthcare!M783,NA())</f>
        <v>13228.85</v>
      </c>
      <c r="AF783">
        <f t="shared" si="72"/>
        <v>60</v>
      </c>
      <c r="AG783">
        <f t="shared" si="73"/>
        <v>36.005000000000003</v>
      </c>
      <c r="AH783">
        <f t="shared" si="74"/>
        <v>60</v>
      </c>
      <c r="AI783">
        <f t="shared" si="75"/>
        <v>6.9</v>
      </c>
      <c r="AJ783">
        <f t="shared" si="76"/>
        <v>60</v>
      </c>
      <c r="AK783">
        <f t="shared" si="77"/>
        <v>13228.85</v>
      </c>
    </row>
    <row r="784" spans="27:37" x14ac:dyDescent="0.25">
      <c r="AA784">
        <f>SUBTOTAL(103,Healthcare!A784)</f>
        <v>1</v>
      </c>
      <c r="AB784">
        <f>IF($AA784=1,Healthcare!Q784,NA())</f>
        <v>60</v>
      </c>
      <c r="AC784">
        <f>IF($AA784=1,Healthcare!C784,NA())</f>
        <v>28.7</v>
      </c>
      <c r="AD784">
        <f>IF($AA784=1,Healthcare!D784,NA())</f>
        <v>11.52</v>
      </c>
      <c r="AE784">
        <f>IF($AA784=1,Healthcare!M784,NA())</f>
        <v>13224.69</v>
      </c>
      <c r="AF784">
        <f t="shared" si="72"/>
        <v>60</v>
      </c>
      <c r="AG784">
        <f t="shared" si="73"/>
        <v>28.7</v>
      </c>
      <c r="AH784">
        <f t="shared" si="74"/>
        <v>60</v>
      </c>
      <c r="AI784">
        <f t="shared" si="75"/>
        <v>11.52</v>
      </c>
      <c r="AJ784">
        <f t="shared" si="76"/>
        <v>60</v>
      </c>
      <c r="AK784">
        <f t="shared" si="77"/>
        <v>13224.69</v>
      </c>
    </row>
    <row r="785" spans="27:37" x14ac:dyDescent="0.25">
      <c r="AA785">
        <f>SUBTOTAL(103,Healthcare!A785)</f>
        <v>1</v>
      </c>
      <c r="AB785">
        <f>IF($AA785=1,Healthcare!Q785,NA())</f>
        <v>57</v>
      </c>
      <c r="AC785">
        <f>IF($AA785=1,Healthcare!C785,NA())</f>
        <v>34.295000000000002</v>
      </c>
      <c r="AD785">
        <f>IF($AA785=1,Healthcare!D785,NA())</f>
        <v>11.24</v>
      </c>
      <c r="AE785">
        <f>IF($AA785=1,Healthcare!M785,NA())</f>
        <v>13224.06</v>
      </c>
      <c r="AF785">
        <f t="shared" si="72"/>
        <v>57</v>
      </c>
      <c r="AG785">
        <f t="shared" si="73"/>
        <v>34.295000000000002</v>
      </c>
      <c r="AH785">
        <f t="shared" si="74"/>
        <v>57</v>
      </c>
      <c r="AI785">
        <f t="shared" si="75"/>
        <v>11.24</v>
      </c>
      <c r="AJ785">
        <f t="shared" si="76"/>
        <v>57</v>
      </c>
      <c r="AK785">
        <f t="shared" si="77"/>
        <v>13224.06</v>
      </c>
    </row>
    <row r="786" spans="27:37" x14ac:dyDescent="0.25">
      <c r="AA786">
        <f>SUBTOTAL(103,Healthcare!A786)</f>
        <v>1</v>
      </c>
      <c r="AB786">
        <f>IF($AA786=1,Healthcare!Q786,NA())</f>
        <v>60</v>
      </c>
      <c r="AC786">
        <f>IF($AA786=1,Healthcare!C786,NA())</f>
        <v>27.55</v>
      </c>
      <c r="AD786">
        <f>IF($AA786=1,Healthcare!D786,NA())</f>
        <v>10.98</v>
      </c>
      <c r="AE786">
        <f>IF($AA786=1,Healthcare!M786,NA())</f>
        <v>13217.09</v>
      </c>
      <c r="AF786">
        <f t="shared" si="72"/>
        <v>60</v>
      </c>
      <c r="AG786">
        <f t="shared" si="73"/>
        <v>27.55</v>
      </c>
      <c r="AH786">
        <f t="shared" si="74"/>
        <v>60</v>
      </c>
      <c r="AI786">
        <f t="shared" si="75"/>
        <v>10.98</v>
      </c>
      <c r="AJ786">
        <f t="shared" si="76"/>
        <v>60</v>
      </c>
      <c r="AK786">
        <f t="shared" si="77"/>
        <v>13217.09</v>
      </c>
    </row>
    <row r="787" spans="27:37" x14ac:dyDescent="0.25">
      <c r="AA787">
        <f>SUBTOTAL(103,Healthcare!A787)</f>
        <v>1</v>
      </c>
      <c r="AB787">
        <f>IF($AA787=1,Healthcare!Q787,NA())</f>
        <v>40</v>
      </c>
      <c r="AC787">
        <f>IF($AA787=1,Healthcare!C787,NA())</f>
        <v>40.700000000000003</v>
      </c>
      <c r="AD787">
        <f>IF($AA787=1,Healthcare!D787,NA())</f>
        <v>5.42</v>
      </c>
      <c r="AE787">
        <f>IF($AA787=1,Healthcare!M787,NA())</f>
        <v>13214.43</v>
      </c>
      <c r="AF787">
        <f t="shared" si="72"/>
        <v>40</v>
      </c>
      <c r="AG787">
        <f t="shared" si="73"/>
        <v>40.700000000000003</v>
      </c>
      <c r="AH787">
        <f t="shared" si="74"/>
        <v>40</v>
      </c>
      <c r="AI787">
        <f t="shared" si="75"/>
        <v>5.42</v>
      </c>
      <c r="AJ787">
        <f t="shared" si="76"/>
        <v>40</v>
      </c>
      <c r="AK787">
        <f t="shared" si="77"/>
        <v>13214.43</v>
      </c>
    </row>
    <row r="788" spans="27:37" x14ac:dyDescent="0.25">
      <c r="AA788">
        <f>SUBTOTAL(103,Healthcare!A788)</f>
        <v>1</v>
      </c>
      <c r="AB788">
        <f>IF($AA788=1,Healthcare!Q788,NA())</f>
        <v>60</v>
      </c>
      <c r="AC788">
        <f>IF($AA788=1,Healthcare!C788,NA())</f>
        <v>18.335000000000001</v>
      </c>
      <c r="AD788">
        <f>IF($AA788=1,Healthcare!D788,NA())</f>
        <v>10.97</v>
      </c>
      <c r="AE788">
        <f>IF($AA788=1,Healthcare!M788,NA())</f>
        <v>13204.29</v>
      </c>
      <c r="AF788">
        <f t="shared" si="72"/>
        <v>60</v>
      </c>
      <c r="AG788">
        <f t="shared" si="73"/>
        <v>18.335000000000001</v>
      </c>
      <c r="AH788">
        <f t="shared" si="74"/>
        <v>60</v>
      </c>
      <c r="AI788">
        <f t="shared" si="75"/>
        <v>10.97</v>
      </c>
      <c r="AJ788">
        <f t="shared" si="76"/>
        <v>60</v>
      </c>
      <c r="AK788">
        <f t="shared" si="77"/>
        <v>13204.29</v>
      </c>
    </row>
    <row r="789" spans="27:37" x14ac:dyDescent="0.25">
      <c r="AA789">
        <f>SUBTOTAL(103,Healthcare!A789)</f>
        <v>1</v>
      </c>
      <c r="AB789">
        <f>IF($AA789=1,Healthcare!Q789,NA())</f>
        <v>61</v>
      </c>
      <c r="AC789">
        <f>IF($AA789=1,Healthcare!C789,NA())</f>
        <v>33.914999999999999</v>
      </c>
      <c r="AD789">
        <f>IF($AA789=1,Healthcare!D789,NA())</f>
        <v>9.56</v>
      </c>
      <c r="AE789">
        <f>IF($AA789=1,Healthcare!M789,NA())</f>
        <v>13143.86</v>
      </c>
      <c r="AF789">
        <f t="shared" si="72"/>
        <v>61</v>
      </c>
      <c r="AG789">
        <f t="shared" si="73"/>
        <v>33.914999999999999</v>
      </c>
      <c r="AH789">
        <f t="shared" si="74"/>
        <v>61</v>
      </c>
      <c r="AI789">
        <f t="shared" si="75"/>
        <v>9.56</v>
      </c>
      <c r="AJ789">
        <f t="shared" si="76"/>
        <v>61</v>
      </c>
      <c r="AK789">
        <f t="shared" si="77"/>
        <v>13143.86</v>
      </c>
    </row>
    <row r="790" spans="27:37" x14ac:dyDescent="0.25">
      <c r="AA790">
        <f>SUBTOTAL(103,Healthcare!A790)</f>
        <v>1</v>
      </c>
      <c r="AB790">
        <f>IF($AA790=1,Healthcare!Q790,NA())</f>
        <v>61</v>
      </c>
      <c r="AC790">
        <f>IF($AA790=1,Healthcare!C790,NA())</f>
        <v>33.534999999999997</v>
      </c>
      <c r="AD790">
        <f>IF($AA790=1,Healthcare!D790,NA())</f>
        <v>9.4</v>
      </c>
      <c r="AE790">
        <f>IF($AA790=1,Healthcare!M790,NA())</f>
        <v>13143.34</v>
      </c>
      <c r="AF790">
        <f t="shared" si="72"/>
        <v>61</v>
      </c>
      <c r="AG790">
        <f t="shared" si="73"/>
        <v>33.534999999999997</v>
      </c>
      <c r="AH790">
        <f t="shared" si="74"/>
        <v>61</v>
      </c>
      <c r="AI790">
        <f t="shared" si="75"/>
        <v>9.4</v>
      </c>
      <c r="AJ790">
        <f t="shared" si="76"/>
        <v>61</v>
      </c>
      <c r="AK790">
        <f t="shared" si="77"/>
        <v>13143.34</v>
      </c>
    </row>
    <row r="791" spans="27:37" x14ac:dyDescent="0.25">
      <c r="AA791">
        <f>SUBTOTAL(103,Healthcare!A791)</f>
        <v>1</v>
      </c>
      <c r="AB791">
        <f>IF($AA791=1,Healthcare!Q791,NA())</f>
        <v>61</v>
      </c>
      <c r="AC791">
        <f>IF($AA791=1,Healthcare!C791,NA())</f>
        <v>23.655000000000001</v>
      </c>
      <c r="AD791">
        <f>IF($AA791=1,Healthcare!D791,NA())</f>
        <v>8.48</v>
      </c>
      <c r="AE791">
        <f>IF($AA791=1,Healthcare!M791,NA())</f>
        <v>13129.6</v>
      </c>
      <c r="AF791">
        <f t="shared" si="72"/>
        <v>61</v>
      </c>
      <c r="AG791">
        <f t="shared" si="73"/>
        <v>23.655000000000001</v>
      </c>
      <c r="AH791">
        <f t="shared" si="74"/>
        <v>61</v>
      </c>
      <c r="AI791">
        <f t="shared" si="75"/>
        <v>8.48</v>
      </c>
      <c r="AJ791">
        <f t="shared" si="76"/>
        <v>61</v>
      </c>
      <c r="AK791">
        <f t="shared" si="77"/>
        <v>13129.6</v>
      </c>
    </row>
    <row r="792" spans="27:37" x14ac:dyDescent="0.25">
      <c r="AA792">
        <f>SUBTOTAL(103,Healthcare!A792)</f>
        <v>1</v>
      </c>
      <c r="AB792">
        <f>IF($AA792=1,Healthcare!Q792,NA())</f>
        <v>23</v>
      </c>
      <c r="AC792">
        <f>IF($AA792=1,Healthcare!C792,NA())</f>
        <v>28</v>
      </c>
      <c r="AD792">
        <f>IF($AA792=1,Healthcare!D792,NA())</f>
        <v>5.57</v>
      </c>
      <c r="AE792">
        <f>IF($AA792=1,Healthcare!M792,NA())</f>
        <v>13126.68</v>
      </c>
      <c r="AF792">
        <f t="shared" si="72"/>
        <v>23</v>
      </c>
      <c r="AG792">
        <f t="shared" si="73"/>
        <v>28</v>
      </c>
      <c r="AH792">
        <f t="shared" si="74"/>
        <v>23</v>
      </c>
      <c r="AI792">
        <f t="shared" si="75"/>
        <v>5.57</v>
      </c>
      <c r="AJ792">
        <f t="shared" si="76"/>
        <v>23</v>
      </c>
      <c r="AK792">
        <f t="shared" si="77"/>
        <v>13126.68</v>
      </c>
    </row>
    <row r="793" spans="27:37" x14ac:dyDescent="0.25">
      <c r="AA793">
        <f>SUBTOTAL(103,Healthcare!A793)</f>
        <v>1</v>
      </c>
      <c r="AB793">
        <f>IF($AA793=1,Healthcare!Q793,NA())</f>
        <v>59</v>
      </c>
      <c r="AC793">
        <f>IF($AA793=1,Healthcare!C793,NA())</f>
        <v>30.23</v>
      </c>
      <c r="AD793">
        <f>IF($AA793=1,Healthcare!D793,NA())</f>
        <v>6.94</v>
      </c>
      <c r="AE793">
        <f>IF($AA793=1,Healthcare!M793,NA())</f>
        <v>13116.84</v>
      </c>
      <c r="AF793">
        <f t="shared" si="72"/>
        <v>59</v>
      </c>
      <c r="AG793">
        <f t="shared" si="73"/>
        <v>30.23</v>
      </c>
      <c r="AH793">
        <f t="shared" si="74"/>
        <v>59</v>
      </c>
      <c r="AI793">
        <f t="shared" si="75"/>
        <v>6.94</v>
      </c>
      <c r="AJ793">
        <f t="shared" si="76"/>
        <v>59</v>
      </c>
      <c r="AK793">
        <f t="shared" si="77"/>
        <v>13116.84</v>
      </c>
    </row>
    <row r="794" spans="27:37" x14ac:dyDescent="0.25">
      <c r="AA794">
        <f>SUBTOTAL(103,Healthcare!A794)</f>
        <v>1</v>
      </c>
      <c r="AB794">
        <f>IF($AA794=1,Healthcare!Q794,NA())</f>
        <v>30</v>
      </c>
      <c r="AC794">
        <f>IF($AA794=1,Healthcare!C794,NA())</f>
        <v>51.14</v>
      </c>
      <c r="AD794">
        <f>IF($AA794=1,Healthcare!D794,NA())</f>
        <v>4.05</v>
      </c>
      <c r="AE794">
        <f>IF($AA794=1,Healthcare!M794,NA())</f>
        <v>13113.51</v>
      </c>
      <c r="AF794">
        <f t="shared" si="72"/>
        <v>30</v>
      </c>
      <c r="AG794">
        <f t="shared" si="73"/>
        <v>51.14</v>
      </c>
      <c r="AH794">
        <f t="shared" si="74"/>
        <v>30</v>
      </c>
      <c r="AI794">
        <f t="shared" si="75"/>
        <v>4.05</v>
      </c>
      <c r="AJ794">
        <f t="shared" si="76"/>
        <v>30</v>
      </c>
      <c r="AK794">
        <f t="shared" si="77"/>
        <v>13113.51</v>
      </c>
    </row>
    <row r="795" spans="27:37" x14ac:dyDescent="0.25">
      <c r="AA795">
        <f>SUBTOTAL(103,Healthcare!A795)</f>
        <v>1</v>
      </c>
      <c r="AB795">
        <f>IF($AA795=1,Healthcare!Q795,NA())</f>
        <v>60</v>
      </c>
      <c r="AC795">
        <f>IF($AA795=1,Healthcare!C795,NA())</f>
        <v>24.32</v>
      </c>
      <c r="AD795">
        <f>IF($AA795=1,Healthcare!D795,NA())</f>
        <v>10.220000000000001</v>
      </c>
      <c r="AE795">
        <f>IF($AA795=1,Healthcare!M795,NA())</f>
        <v>13112.6</v>
      </c>
      <c r="AF795">
        <f t="shared" si="72"/>
        <v>60</v>
      </c>
      <c r="AG795">
        <f t="shared" si="73"/>
        <v>24.32</v>
      </c>
      <c r="AH795">
        <f t="shared" si="74"/>
        <v>60</v>
      </c>
      <c r="AI795">
        <f t="shared" si="75"/>
        <v>10.220000000000001</v>
      </c>
      <c r="AJ795">
        <f t="shared" si="76"/>
        <v>60</v>
      </c>
      <c r="AK795">
        <f t="shared" si="77"/>
        <v>13112.6</v>
      </c>
    </row>
    <row r="796" spans="27:37" x14ac:dyDescent="0.25">
      <c r="AA796">
        <f>SUBTOTAL(103,Healthcare!A796)</f>
        <v>1</v>
      </c>
      <c r="AB796">
        <f>IF($AA796=1,Healthcare!Q796,NA())</f>
        <v>51</v>
      </c>
      <c r="AC796">
        <f>IF($AA796=1,Healthcare!C796,NA())</f>
        <v>38.06</v>
      </c>
      <c r="AD796">
        <f>IF($AA796=1,Healthcare!D796,NA())</f>
        <v>9.24</v>
      </c>
      <c r="AE796">
        <f>IF($AA796=1,Healthcare!M796,NA())</f>
        <v>13110.79</v>
      </c>
      <c r="AF796">
        <f t="shared" si="72"/>
        <v>51</v>
      </c>
      <c r="AG796">
        <f t="shared" si="73"/>
        <v>38.06</v>
      </c>
      <c r="AH796">
        <f t="shared" si="74"/>
        <v>51</v>
      </c>
      <c r="AI796">
        <f t="shared" si="75"/>
        <v>9.24</v>
      </c>
      <c r="AJ796">
        <f t="shared" si="76"/>
        <v>51</v>
      </c>
      <c r="AK796">
        <f t="shared" si="77"/>
        <v>13110.79</v>
      </c>
    </row>
    <row r="797" spans="27:37" x14ac:dyDescent="0.25">
      <c r="AA797">
        <f>SUBTOTAL(103,Healthcare!A797)</f>
        <v>1</v>
      </c>
      <c r="AB797">
        <f>IF($AA797=1,Healthcare!Q797,NA())</f>
        <v>44</v>
      </c>
      <c r="AC797">
        <f>IF($AA797=1,Healthcare!C797,NA())</f>
        <v>37.700000000000003</v>
      </c>
      <c r="AD797">
        <f>IF($AA797=1,Healthcare!D797,NA())</f>
        <v>8.6</v>
      </c>
      <c r="AE797">
        <f>IF($AA797=1,Healthcare!M797,NA())</f>
        <v>13101.74</v>
      </c>
      <c r="AF797">
        <f t="shared" si="72"/>
        <v>44</v>
      </c>
      <c r="AG797">
        <f t="shared" si="73"/>
        <v>37.700000000000003</v>
      </c>
      <c r="AH797">
        <f t="shared" si="74"/>
        <v>44</v>
      </c>
      <c r="AI797">
        <f t="shared" si="75"/>
        <v>8.6</v>
      </c>
      <c r="AJ797">
        <f t="shared" si="76"/>
        <v>44</v>
      </c>
      <c r="AK797">
        <f t="shared" si="77"/>
        <v>13101.74</v>
      </c>
    </row>
    <row r="798" spans="27:37" x14ac:dyDescent="0.25">
      <c r="AA798">
        <f>SUBTOTAL(103,Healthcare!A798)</f>
        <v>1</v>
      </c>
      <c r="AB798">
        <f>IF($AA798=1,Healthcare!Q798,NA())</f>
        <v>61</v>
      </c>
      <c r="AC798">
        <f>IF($AA798=1,Healthcare!C798,NA())</f>
        <v>44</v>
      </c>
      <c r="AD798">
        <f>IF($AA798=1,Healthcare!D798,NA())</f>
        <v>9.32</v>
      </c>
      <c r="AE798">
        <f>IF($AA798=1,Healthcare!M798,NA())</f>
        <v>13063.88</v>
      </c>
      <c r="AF798">
        <f t="shared" si="72"/>
        <v>61</v>
      </c>
      <c r="AG798">
        <f t="shared" si="73"/>
        <v>44</v>
      </c>
      <c r="AH798">
        <f t="shared" si="74"/>
        <v>61</v>
      </c>
      <c r="AI798">
        <f t="shared" si="75"/>
        <v>9.32</v>
      </c>
      <c r="AJ798">
        <f t="shared" si="76"/>
        <v>61</v>
      </c>
      <c r="AK798">
        <f t="shared" si="77"/>
        <v>13063.88</v>
      </c>
    </row>
    <row r="799" spans="27:37" x14ac:dyDescent="0.25">
      <c r="AA799">
        <f>SUBTOTAL(103,Healthcare!A799)</f>
        <v>1</v>
      </c>
      <c r="AB799">
        <f>IF($AA799=1,Healthcare!Q799,NA())</f>
        <v>37</v>
      </c>
      <c r="AC799">
        <f>IF($AA799=1,Healthcare!C799,NA())</f>
        <v>41.45</v>
      </c>
      <c r="AD799">
        <f>IF($AA799=1,Healthcare!D799,NA())</f>
        <v>6.12</v>
      </c>
      <c r="AE799">
        <f>IF($AA799=1,Healthcare!M799,NA())</f>
        <v>13051.22</v>
      </c>
      <c r="AF799">
        <f t="shared" si="72"/>
        <v>37</v>
      </c>
      <c r="AG799">
        <f t="shared" si="73"/>
        <v>41.45</v>
      </c>
      <c r="AH799">
        <f t="shared" si="74"/>
        <v>37</v>
      </c>
      <c r="AI799">
        <f t="shared" si="75"/>
        <v>6.12</v>
      </c>
      <c r="AJ799">
        <f t="shared" si="76"/>
        <v>37</v>
      </c>
      <c r="AK799">
        <f t="shared" si="77"/>
        <v>13051.22</v>
      </c>
    </row>
    <row r="800" spans="27:37" x14ac:dyDescent="0.25">
      <c r="AA800">
        <f>SUBTOTAL(103,Healthcare!A800)</f>
        <v>1</v>
      </c>
      <c r="AB800">
        <f>IF($AA800=1,Healthcare!Q800,NA())</f>
        <v>55</v>
      </c>
      <c r="AC800">
        <f>IF($AA800=1,Healthcare!C800,NA())</f>
        <v>25.364999999999998</v>
      </c>
      <c r="AD800">
        <f>IF($AA800=1,Healthcare!D800,NA())</f>
        <v>9.19</v>
      </c>
      <c r="AE800">
        <f>IF($AA800=1,Healthcare!M800,NA())</f>
        <v>13047.33</v>
      </c>
      <c r="AF800">
        <f t="shared" si="72"/>
        <v>55</v>
      </c>
      <c r="AG800">
        <f t="shared" si="73"/>
        <v>25.364999999999998</v>
      </c>
      <c r="AH800">
        <f t="shared" si="74"/>
        <v>55</v>
      </c>
      <c r="AI800">
        <f t="shared" si="75"/>
        <v>9.19</v>
      </c>
      <c r="AJ800">
        <f t="shared" si="76"/>
        <v>55</v>
      </c>
      <c r="AK800">
        <f t="shared" si="77"/>
        <v>13047.33</v>
      </c>
    </row>
    <row r="801" spans="27:37" x14ac:dyDescent="0.25">
      <c r="AA801">
        <f>SUBTOTAL(103,Healthcare!A801)</f>
        <v>1</v>
      </c>
      <c r="AB801">
        <f>IF($AA801=1,Healthcare!Q801,NA())</f>
        <v>53</v>
      </c>
      <c r="AC801">
        <f>IF($AA801=1,Healthcare!C801,NA())</f>
        <v>34.56</v>
      </c>
      <c r="AD801">
        <f>IF($AA801=1,Healthcare!D801,NA())</f>
        <v>5.84</v>
      </c>
      <c r="AE801">
        <f>IF($AA801=1,Healthcare!M801,NA())</f>
        <v>13044.41</v>
      </c>
      <c r="AF801">
        <f t="shared" si="72"/>
        <v>53</v>
      </c>
      <c r="AG801">
        <f t="shared" si="73"/>
        <v>34.56</v>
      </c>
      <c r="AH801">
        <f t="shared" si="74"/>
        <v>53</v>
      </c>
      <c r="AI801">
        <f t="shared" si="75"/>
        <v>5.84</v>
      </c>
      <c r="AJ801">
        <f t="shared" si="76"/>
        <v>53</v>
      </c>
      <c r="AK801">
        <f t="shared" si="77"/>
        <v>13044.41</v>
      </c>
    </row>
    <row r="802" spans="27:37" x14ac:dyDescent="0.25">
      <c r="AA802">
        <f>SUBTOTAL(103,Healthcare!A802)</f>
        <v>1</v>
      </c>
      <c r="AB802">
        <f>IF($AA802=1,Healthcare!Q802,NA())</f>
        <v>61</v>
      </c>
      <c r="AC802">
        <f>IF($AA802=1,Healthcare!C802,NA())</f>
        <v>28.2</v>
      </c>
      <c r="AD802">
        <f>IF($AA802=1,Healthcare!D802,NA())</f>
        <v>7.19</v>
      </c>
      <c r="AE802">
        <f>IF($AA802=1,Healthcare!M802,NA())</f>
        <v>13041.92</v>
      </c>
      <c r="AF802">
        <f t="shared" si="72"/>
        <v>61</v>
      </c>
      <c r="AG802">
        <f t="shared" si="73"/>
        <v>28.2</v>
      </c>
      <c r="AH802">
        <f t="shared" si="74"/>
        <v>61</v>
      </c>
      <c r="AI802">
        <f t="shared" si="75"/>
        <v>7.19</v>
      </c>
      <c r="AJ802">
        <f t="shared" si="76"/>
        <v>61</v>
      </c>
      <c r="AK802">
        <f t="shared" si="77"/>
        <v>13041.92</v>
      </c>
    </row>
    <row r="803" spans="27:37" x14ac:dyDescent="0.25">
      <c r="AA803">
        <f>SUBTOTAL(103,Healthcare!A803)</f>
        <v>1</v>
      </c>
      <c r="AB803">
        <f>IF($AA803=1,Healthcare!Q803,NA())</f>
        <v>57</v>
      </c>
      <c r="AC803">
        <f>IF($AA803=1,Healthcare!C803,NA())</f>
        <v>30.43</v>
      </c>
      <c r="AD803">
        <f>IF($AA803=1,Healthcare!D803,NA())</f>
        <v>9.39</v>
      </c>
      <c r="AE803">
        <f>IF($AA803=1,Healthcare!M803,NA())</f>
        <v>13023.93</v>
      </c>
      <c r="AF803">
        <f t="shared" si="72"/>
        <v>57</v>
      </c>
      <c r="AG803">
        <f t="shared" si="73"/>
        <v>30.43</v>
      </c>
      <c r="AH803">
        <f t="shared" si="74"/>
        <v>57</v>
      </c>
      <c r="AI803">
        <f t="shared" si="75"/>
        <v>9.39</v>
      </c>
      <c r="AJ803">
        <f t="shared" si="76"/>
        <v>57</v>
      </c>
      <c r="AK803">
        <f t="shared" si="77"/>
        <v>13023.93</v>
      </c>
    </row>
    <row r="804" spans="27:37" x14ac:dyDescent="0.25">
      <c r="AA804">
        <f>SUBTOTAL(103,Healthcare!A804)</f>
        <v>1</v>
      </c>
      <c r="AB804">
        <f>IF($AA804=1,Healthcare!Q804,NA())</f>
        <v>58</v>
      </c>
      <c r="AC804">
        <f>IF($AA804=1,Healthcare!C804,NA())</f>
        <v>32.395000000000003</v>
      </c>
      <c r="AD804">
        <f>IF($AA804=1,Healthcare!D804,NA())</f>
        <v>4.2699999999999996</v>
      </c>
      <c r="AE804">
        <f>IF($AA804=1,Healthcare!M804,NA())</f>
        <v>13019.16</v>
      </c>
      <c r="AF804">
        <f t="shared" si="72"/>
        <v>58</v>
      </c>
      <c r="AG804">
        <f t="shared" si="73"/>
        <v>32.395000000000003</v>
      </c>
      <c r="AH804">
        <f t="shared" si="74"/>
        <v>58</v>
      </c>
      <c r="AI804">
        <f t="shared" si="75"/>
        <v>4.2699999999999996</v>
      </c>
      <c r="AJ804">
        <f t="shared" si="76"/>
        <v>58</v>
      </c>
      <c r="AK804">
        <f t="shared" si="77"/>
        <v>13019.16</v>
      </c>
    </row>
    <row r="805" spans="27:37" x14ac:dyDescent="0.25">
      <c r="AA805">
        <f>SUBTOTAL(103,Healthcare!A805)</f>
        <v>1</v>
      </c>
      <c r="AB805">
        <f>IF($AA805=1,Healthcare!Q805,NA())</f>
        <v>60</v>
      </c>
      <c r="AC805">
        <f>IF($AA805=1,Healthcare!C805,NA())</f>
        <v>24.035</v>
      </c>
      <c r="AD805">
        <f>IF($AA805=1,Healthcare!D805,NA())</f>
        <v>11.71</v>
      </c>
      <c r="AE805">
        <f>IF($AA805=1,Healthcare!M805,NA())</f>
        <v>13012.21</v>
      </c>
      <c r="AF805">
        <f t="shared" si="72"/>
        <v>60</v>
      </c>
      <c r="AG805">
        <f t="shared" si="73"/>
        <v>24.035</v>
      </c>
      <c r="AH805">
        <f t="shared" si="74"/>
        <v>60</v>
      </c>
      <c r="AI805">
        <f t="shared" si="75"/>
        <v>11.71</v>
      </c>
      <c r="AJ805">
        <f t="shared" si="76"/>
        <v>60</v>
      </c>
      <c r="AK805">
        <f t="shared" si="77"/>
        <v>13012.21</v>
      </c>
    </row>
    <row r="806" spans="27:37" x14ac:dyDescent="0.25">
      <c r="AA806">
        <f>SUBTOTAL(103,Healthcare!A806)</f>
        <v>1</v>
      </c>
      <c r="AB806">
        <f>IF($AA806=1,Healthcare!Q806,NA())</f>
        <v>50</v>
      </c>
      <c r="AC806">
        <f>IF($AA806=1,Healthcare!C806,NA())</f>
        <v>37.119999999999997</v>
      </c>
      <c r="AD806">
        <f>IF($AA806=1,Healthcare!D806,NA())</f>
        <v>5.29</v>
      </c>
      <c r="AE806">
        <f>IF($AA806=1,Healthcare!M806,NA())</f>
        <v>13010.86</v>
      </c>
      <c r="AF806">
        <f t="shared" si="72"/>
        <v>50</v>
      </c>
      <c r="AG806">
        <f t="shared" si="73"/>
        <v>37.119999999999997</v>
      </c>
      <c r="AH806">
        <f t="shared" si="74"/>
        <v>50</v>
      </c>
      <c r="AI806">
        <f t="shared" si="75"/>
        <v>5.29</v>
      </c>
      <c r="AJ806">
        <f t="shared" si="76"/>
        <v>50</v>
      </c>
      <c r="AK806">
        <f t="shared" si="77"/>
        <v>13010.86</v>
      </c>
    </row>
    <row r="807" spans="27:37" x14ac:dyDescent="0.25">
      <c r="AA807">
        <f>SUBTOTAL(103,Healthcare!A807)</f>
        <v>1</v>
      </c>
      <c r="AB807">
        <f>IF($AA807=1,Healthcare!Q807,NA())</f>
        <v>53</v>
      </c>
      <c r="AC807">
        <f>IF($AA807=1,Healthcare!C807,NA())</f>
        <v>34.840000000000003</v>
      </c>
      <c r="AD807">
        <f>IF($AA807=1,Healthcare!D807,NA())</f>
        <v>6</v>
      </c>
      <c r="AE807">
        <f>IF($AA807=1,Healthcare!M807,NA())</f>
        <v>13008.07</v>
      </c>
      <c r="AF807">
        <f t="shared" si="72"/>
        <v>53</v>
      </c>
      <c r="AG807">
        <f t="shared" si="73"/>
        <v>34.840000000000003</v>
      </c>
      <c r="AH807">
        <f t="shared" si="74"/>
        <v>53</v>
      </c>
      <c r="AI807">
        <f t="shared" si="75"/>
        <v>6</v>
      </c>
      <c r="AJ807">
        <f t="shared" si="76"/>
        <v>53</v>
      </c>
      <c r="AK807">
        <f t="shared" si="77"/>
        <v>13008.07</v>
      </c>
    </row>
    <row r="808" spans="27:37" x14ac:dyDescent="0.25">
      <c r="AA808">
        <f>SUBTOTAL(103,Healthcare!A808)</f>
        <v>1</v>
      </c>
      <c r="AB808">
        <f>IF($AA808=1,Healthcare!Q808,NA())</f>
        <v>60</v>
      </c>
      <c r="AC808">
        <f>IF($AA808=1,Healthcare!C808,NA())</f>
        <v>29.53</v>
      </c>
      <c r="AD808">
        <f>IF($AA808=1,Healthcare!D808,NA())</f>
        <v>10.64</v>
      </c>
      <c r="AE808">
        <f>IF($AA808=1,Healthcare!M808,NA())</f>
        <v>13004.95</v>
      </c>
      <c r="AF808">
        <f t="shared" si="72"/>
        <v>60</v>
      </c>
      <c r="AG808">
        <f t="shared" si="73"/>
        <v>29.53</v>
      </c>
      <c r="AH808">
        <f t="shared" si="74"/>
        <v>60</v>
      </c>
      <c r="AI808">
        <f t="shared" si="75"/>
        <v>10.64</v>
      </c>
      <c r="AJ808">
        <f t="shared" si="76"/>
        <v>60</v>
      </c>
      <c r="AK808">
        <f t="shared" si="77"/>
        <v>13004.95</v>
      </c>
    </row>
    <row r="809" spans="27:37" x14ac:dyDescent="0.25">
      <c r="AA809">
        <f>SUBTOTAL(103,Healthcare!A809)</f>
        <v>1</v>
      </c>
      <c r="AB809">
        <f>IF($AA809=1,Healthcare!Q809,NA())</f>
        <v>41</v>
      </c>
      <c r="AC809">
        <f>IF($AA809=1,Healthcare!C809,NA())</f>
        <v>42.51</v>
      </c>
      <c r="AD809">
        <f>IF($AA809=1,Healthcare!D809,NA())</f>
        <v>8.2100000000000009</v>
      </c>
      <c r="AE809">
        <f>IF($AA809=1,Healthcare!M809,NA())</f>
        <v>13002.91</v>
      </c>
      <c r="AF809">
        <f t="shared" si="72"/>
        <v>41</v>
      </c>
      <c r="AG809">
        <f t="shared" si="73"/>
        <v>42.51</v>
      </c>
      <c r="AH809">
        <f t="shared" si="74"/>
        <v>41</v>
      </c>
      <c r="AI809">
        <f t="shared" si="75"/>
        <v>8.2100000000000009</v>
      </c>
      <c r="AJ809">
        <f t="shared" si="76"/>
        <v>41</v>
      </c>
      <c r="AK809">
        <f t="shared" si="77"/>
        <v>13002.91</v>
      </c>
    </row>
    <row r="810" spans="27:37" x14ac:dyDescent="0.25">
      <c r="AA810">
        <f>SUBTOTAL(103,Healthcare!A810)</f>
        <v>1</v>
      </c>
      <c r="AB810">
        <f>IF($AA810=1,Healthcare!Q810,NA())</f>
        <v>43</v>
      </c>
      <c r="AC810">
        <f>IF($AA810=1,Healthcare!C810,NA())</f>
        <v>38.14</v>
      </c>
      <c r="AD810">
        <f>IF($AA810=1,Healthcare!D810,NA())</f>
        <v>5.58</v>
      </c>
      <c r="AE810">
        <f>IF($AA810=1,Healthcare!M810,NA())</f>
        <v>12994.12</v>
      </c>
      <c r="AF810">
        <f t="shared" si="72"/>
        <v>43</v>
      </c>
      <c r="AG810">
        <f t="shared" si="73"/>
        <v>38.14</v>
      </c>
      <c r="AH810">
        <f t="shared" si="74"/>
        <v>43</v>
      </c>
      <c r="AI810">
        <f t="shared" si="75"/>
        <v>5.58</v>
      </c>
      <c r="AJ810">
        <f t="shared" si="76"/>
        <v>43</v>
      </c>
      <c r="AK810">
        <f t="shared" si="77"/>
        <v>12994.12</v>
      </c>
    </row>
    <row r="811" spans="27:37" x14ac:dyDescent="0.25">
      <c r="AA811">
        <f>SUBTOTAL(103,Healthcare!A811)</f>
        <v>1</v>
      </c>
      <c r="AB811">
        <f>IF($AA811=1,Healthcare!Q811,NA())</f>
        <v>62</v>
      </c>
      <c r="AC811">
        <f>IF($AA811=1,Healthcare!C811,NA())</f>
        <v>39.93</v>
      </c>
      <c r="AD811">
        <f>IF($AA811=1,Healthcare!D811,NA())</f>
        <v>8.75</v>
      </c>
      <c r="AE811">
        <f>IF($AA811=1,Healthcare!M811,NA())</f>
        <v>12982.87</v>
      </c>
      <c r="AF811">
        <f t="shared" si="72"/>
        <v>62</v>
      </c>
      <c r="AG811">
        <f t="shared" si="73"/>
        <v>39.93</v>
      </c>
      <c r="AH811">
        <f t="shared" si="74"/>
        <v>62</v>
      </c>
      <c r="AI811">
        <f t="shared" si="75"/>
        <v>8.75</v>
      </c>
      <c r="AJ811">
        <f t="shared" si="76"/>
        <v>62</v>
      </c>
      <c r="AK811">
        <f t="shared" si="77"/>
        <v>12982.87</v>
      </c>
    </row>
    <row r="812" spans="27:37" x14ac:dyDescent="0.25">
      <c r="AA812">
        <f>SUBTOTAL(103,Healthcare!A812)</f>
        <v>1</v>
      </c>
      <c r="AB812">
        <f>IF($AA812=1,Healthcare!Q812,NA())</f>
        <v>62</v>
      </c>
      <c r="AC812">
        <f>IF($AA812=1,Healthcare!C812,NA())</f>
        <v>38.83</v>
      </c>
      <c r="AD812">
        <f>IF($AA812=1,Healthcare!D812,NA())</f>
        <v>11.86</v>
      </c>
      <c r="AE812">
        <f>IF($AA812=1,Healthcare!M812,NA())</f>
        <v>12981.35</v>
      </c>
      <c r="AF812">
        <f t="shared" si="72"/>
        <v>62</v>
      </c>
      <c r="AG812">
        <f t="shared" si="73"/>
        <v>38.83</v>
      </c>
      <c r="AH812">
        <f t="shared" si="74"/>
        <v>62</v>
      </c>
      <c r="AI812">
        <f t="shared" si="75"/>
        <v>11.86</v>
      </c>
      <c r="AJ812">
        <f t="shared" si="76"/>
        <v>62</v>
      </c>
      <c r="AK812">
        <f t="shared" si="77"/>
        <v>12981.35</v>
      </c>
    </row>
    <row r="813" spans="27:37" x14ac:dyDescent="0.25">
      <c r="AA813">
        <f>SUBTOTAL(103,Healthcare!A813)</f>
        <v>1</v>
      </c>
      <c r="AB813">
        <f>IF($AA813=1,Healthcare!Q813,NA())</f>
        <v>62</v>
      </c>
      <c r="AC813">
        <f>IF($AA813=1,Healthcare!C813,NA())</f>
        <v>37.4</v>
      </c>
      <c r="AD813">
        <f>IF($AA813=1,Healthcare!D813,NA())</f>
        <v>11.46</v>
      </c>
      <c r="AE813">
        <f>IF($AA813=1,Healthcare!M813,NA())</f>
        <v>12979.36</v>
      </c>
      <c r="AF813">
        <f t="shared" si="72"/>
        <v>62</v>
      </c>
      <c r="AG813">
        <f t="shared" si="73"/>
        <v>37.4</v>
      </c>
      <c r="AH813">
        <f t="shared" si="74"/>
        <v>62</v>
      </c>
      <c r="AI813">
        <f t="shared" si="75"/>
        <v>11.46</v>
      </c>
      <c r="AJ813">
        <f t="shared" si="76"/>
        <v>62</v>
      </c>
      <c r="AK813">
        <f t="shared" si="77"/>
        <v>12979.36</v>
      </c>
    </row>
    <row r="814" spans="27:37" x14ac:dyDescent="0.25">
      <c r="AA814">
        <f>SUBTOTAL(103,Healthcare!A814)</f>
        <v>1</v>
      </c>
      <c r="AB814">
        <f>IF($AA814=1,Healthcare!Q814,NA())</f>
        <v>62</v>
      </c>
      <c r="AC814">
        <f>IF($AA814=1,Healthcare!C814,NA())</f>
        <v>21.4</v>
      </c>
      <c r="AD814">
        <f>IF($AA814=1,Healthcare!D814,NA())</f>
        <v>9.0299999999999994</v>
      </c>
      <c r="AE814">
        <f>IF($AA814=1,Healthcare!M814,NA())</f>
        <v>12957.12</v>
      </c>
      <c r="AF814">
        <f t="shared" si="72"/>
        <v>62</v>
      </c>
      <c r="AG814">
        <f t="shared" si="73"/>
        <v>21.4</v>
      </c>
      <c r="AH814">
        <f t="shared" si="74"/>
        <v>62</v>
      </c>
      <c r="AI814">
        <f t="shared" si="75"/>
        <v>9.0299999999999994</v>
      </c>
      <c r="AJ814">
        <f t="shared" si="76"/>
        <v>62</v>
      </c>
      <c r="AK814">
        <f t="shared" si="77"/>
        <v>12957.12</v>
      </c>
    </row>
    <row r="815" spans="27:37" x14ac:dyDescent="0.25">
      <c r="AA815">
        <f>SUBTOTAL(103,Healthcare!A815)</f>
        <v>1</v>
      </c>
      <c r="AB815">
        <f>IF($AA815=1,Healthcare!Q815,NA())</f>
        <v>61</v>
      </c>
      <c r="AC815">
        <f>IF($AA815=1,Healthcare!C815,NA())</f>
        <v>38.380000000000003</v>
      </c>
      <c r="AD815">
        <f>IF($AA815=1,Healthcare!D815,NA())</f>
        <v>8.26</v>
      </c>
      <c r="AE815">
        <f>IF($AA815=1,Healthcare!M815,NA())</f>
        <v>12950.07</v>
      </c>
      <c r="AF815">
        <f t="shared" si="72"/>
        <v>61</v>
      </c>
      <c r="AG815">
        <f t="shared" si="73"/>
        <v>38.380000000000003</v>
      </c>
      <c r="AH815">
        <f t="shared" si="74"/>
        <v>61</v>
      </c>
      <c r="AI815">
        <f t="shared" si="75"/>
        <v>8.26</v>
      </c>
      <c r="AJ815">
        <f t="shared" si="76"/>
        <v>61</v>
      </c>
      <c r="AK815">
        <f t="shared" si="77"/>
        <v>12950.07</v>
      </c>
    </row>
    <row r="816" spans="27:37" x14ac:dyDescent="0.25">
      <c r="AA816">
        <f>SUBTOTAL(103,Healthcare!A816)</f>
        <v>1</v>
      </c>
      <c r="AB816">
        <f>IF($AA816=1,Healthcare!Q816,NA())</f>
        <v>56</v>
      </c>
      <c r="AC816">
        <f>IF($AA816=1,Healthcare!C816,NA())</f>
        <v>33.659999999999997</v>
      </c>
      <c r="AD816">
        <f>IF($AA816=1,Healthcare!D816,NA())</f>
        <v>5.42</v>
      </c>
      <c r="AE816">
        <f>IF($AA816=1,Healthcare!M816,NA())</f>
        <v>12949.16</v>
      </c>
      <c r="AF816">
        <f t="shared" si="72"/>
        <v>56</v>
      </c>
      <c r="AG816">
        <f t="shared" si="73"/>
        <v>33.659999999999997</v>
      </c>
      <c r="AH816">
        <f t="shared" si="74"/>
        <v>56</v>
      </c>
      <c r="AI816">
        <f t="shared" si="75"/>
        <v>5.42</v>
      </c>
      <c r="AJ816">
        <f t="shared" si="76"/>
        <v>56</v>
      </c>
      <c r="AK816">
        <f t="shared" si="77"/>
        <v>12949.16</v>
      </c>
    </row>
    <row r="817" spans="27:37" x14ac:dyDescent="0.25">
      <c r="AA817">
        <f>SUBTOTAL(103,Healthcare!A817)</f>
        <v>1</v>
      </c>
      <c r="AB817">
        <f>IF($AA817=1,Healthcare!Q817,NA())</f>
        <v>59</v>
      </c>
      <c r="AC817">
        <f>IF($AA817=1,Healthcare!C817,NA())</f>
        <v>31.79</v>
      </c>
      <c r="AD817">
        <f>IF($AA817=1,Healthcare!D817,NA())</f>
        <v>11.33</v>
      </c>
      <c r="AE817">
        <f>IF($AA817=1,Healthcare!M817,NA())</f>
        <v>12928.79</v>
      </c>
      <c r="AF817">
        <f t="shared" si="72"/>
        <v>59</v>
      </c>
      <c r="AG817">
        <f t="shared" si="73"/>
        <v>31.79</v>
      </c>
      <c r="AH817">
        <f t="shared" si="74"/>
        <v>59</v>
      </c>
      <c r="AI817">
        <f t="shared" si="75"/>
        <v>11.33</v>
      </c>
      <c r="AJ817">
        <f t="shared" si="76"/>
        <v>59</v>
      </c>
      <c r="AK817">
        <f t="shared" si="77"/>
        <v>12928.79</v>
      </c>
    </row>
    <row r="818" spans="27:37" x14ac:dyDescent="0.25">
      <c r="AA818">
        <f>SUBTOTAL(103,Healthcare!A818)</f>
        <v>1</v>
      </c>
      <c r="AB818">
        <f>IF($AA818=1,Healthcare!Q818,NA())</f>
        <v>59</v>
      </c>
      <c r="AC818">
        <f>IF($AA818=1,Healthcare!C818,NA())</f>
        <v>29.7</v>
      </c>
      <c r="AD818">
        <f>IF($AA818=1,Healthcare!D818,NA())</f>
        <v>7.69</v>
      </c>
      <c r="AE818">
        <f>IF($AA818=1,Healthcare!M818,NA())</f>
        <v>12925.89</v>
      </c>
      <c r="AF818">
        <f t="shared" si="72"/>
        <v>59</v>
      </c>
      <c r="AG818">
        <f t="shared" si="73"/>
        <v>29.7</v>
      </c>
      <c r="AH818">
        <f t="shared" si="74"/>
        <v>59</v>
      </c>
      <c r="AI818">
        <f t="shared" si="75"/>
        <v>7.69</v>
      </c>
      <c r="AJ818">
        <f t="shared" si="76"/>
        <v>59</v>
      </c>
      <c r="AK818">
        <f t="shared" si="77"/>
        <v>12925.89</v>
      </c>
    </row>
    <row r="819" spans="27:37" x14ac:dyDescent="0.25">
      <c r="AA819">
        <f>SUBTOTAL(103,Healthcare!A819)</f>
        <v>1</v>
      </c>
      <c r="AB819">
        <f>IF($AA819=1,Healthcare!Q819,NA())</f>
        <v>59</v>
      </c>
      <c r="AC819">
        <f>IF($AA819=1,Healthcare!C819,NA())</f>
        <v>25.46</v>
      </c>
      <c r="AD819">
        <f>IF($AA819=1,Healthcare!D819,NA())</f>
        <v>8.77</v>
      </c>
      <c r="AE819">
        <f>IF($AA819=1,Healthcare!M819,NA())</f>
        <v>12913.99</v>
      </c>
      <c r="AF819">
        <f t="shared" si="72"/>
        <v>59</v>
      </c>
      <c r="AG819">
        <f t="shared" si="73"/>
        <v>25.46</v>
      </c>
      <c r="AH819">
        <f t="shared" si="74"/>
        <v>59</v>
      </c>
      <c r="AI819">
        <f t="shared" si="75"/>
        <v>8.77</v>
      </c>
      <c r="AJ819">
        <f t="shared" si="76"/>
        <v>59</v>
      </c>
      <c r="AK819">
        <f t="shared" si="77"/>
        <v>12913.99</v>
      </c>
    </row>
    <row r="820" spans="27:37" x14ac:dyDescent="0.25">
      <c r="AA820">
        <f>SUBTOTAL(103,Healthcare!A820)</f>
        <v>1</v>
      </c>
      <c r="AB820">
        <f>IF($AA820=1,Healthcare!Q820,NA())</f>
        <v>18</v>
      </c>
      <c r="AC820">
        <f>IF($AA820=1,Healthcare!C820,NA())</f>
        <v>39.14</v>
      </c>
      <c r="AD820">
        <f>IF($AA820=1,Healthcare!D820,NA())</f>
        <v>4.91</v>
      </c>
      <c r="AE820">
        <f>IF($AA820=1,Healthcare!M820,NA())</f>
        <v>12890.06</v>
      </c>
      <c r="AF820">
        <f t="shared" si="72"/>
        <v>18</v>
      </c>
      <c r="AG820">
        <f t="shared" si="73"/>
        <v>39.14</v>
      </c>
      <c r="AH820">
        <f t="shared" si="74"/>
        <v>18</v>
      </c>
      <c r="AI820">
        <f t="shared" si="75"/>
        <v>4.91</v>
      </c>
      <c r="AJ820">
        <f t="shared" si="76"/>
        <v>18</v>
      </c>
      <c r="AK820">
        <f t="shared" si="77"/>
        <v>12890.06</v>
      </c>
    </row>
    <row r="821" spans="27:37" x14ac:dyDescent="0.25">
      <c r="AA821">
        <f>SUBTOTAL(103,Healthcare!A821)</f>
        <v>1</v>
      </c>
      <c r="AB821">
        <f>IF($AA821=1,Healthcare!Q821,NA())</f>
        <v>38</v>
      </c>
      <c r="AC821">
        <f>IF($AA821=1,Healthcare!C821,NA())</f>
        <v>41.2</v>
      </c>
      <c r="AD821">
        <f>IF($AA821=1,Healthcare!D821,NA())</f>
        <v>4.95</v>
      </c>
      <c r="AE821">
        <f>IF($AA821=1,Healthcare!M821,NA())</f>
        <v>12870.31</v>
      </c>
      <c r="AF821">
        <f t="shared" si="72"/>
        <v>38</v>
      </c>
      <c r="AG821">
        <f t="shared" si="73"/>
        <v>41.2</v>
      </c>
      <c r="AH821">
        <f t="shared" si="74"/>
        <v>38</v>
      </c>
      <c r="AI821">
        <f t="shared" si="75"/>
        <v>4.95</v>
      </c>
      <c r="AJ821">
        <f t="shared" si="76"/>
        <v>38</v>
      </c>
      <c r="AK821">
        <f t="shared" si="77"/>
        <v>12870.31</v>
      </c>
    </row>
    <row r="822" spans="27:37" x14ac:dyDescent="0.25">
      <c r="AA822">
        <f>SUBTOTAL(103,Healthcare!A822)</f>
        <v>1</v>
      </c>
      <c r="AB822">
        <f>IF($AA822=1,Healthcare!Q822,NA())</f>
        <v>59</v>
      </c>
      <c r="AC822">
        <f>IF($AA822=1,Healthcare!C822,NA())</f>
        <v>28.81</v>
      </c>
      <c r="AD822">
        <f>IF($AA822=1,Healthcare!D822,NA())</f>
        <v>10.8</v>
      </c>
      <c r="AE822">
        <f>IF($AA822=1,Healthcare!M822,NA())</f>
        <v>12856.84</v>
      </c>
      <c r="AF822">
        <f t="shared" si="72"/>
        <v>59</v>
      </c>
      <c r="AG822">
        <f t="shared" si="73"/>
        <v>28.81</v>
      </c>
      <c r="AH822">
        <f t="shared" si="74"/>
        <v>59</v>
      </c>
      <c r="AI822">
        <f t="shared" si="75"/>
        <v>10.8</v>
      </c>
      <c r="AJ822">
        <f t="shared" si="76"/>
        <v>59</v>
      </c>
      <c r="AK822">
        <f t="shared" si="77"/>
        <v>12856.84</v>
      </c>
    </row>
    <row r="823" spans="27:37" x14ac:dyDescent="0.25">
      <c r="AA823">
        <f>SUBTOTAL(103,Healthcare!A823)</f>
        <v>1</v>
      </c>
      <c r="AB823">
        <f>IF($AA823=1,Healthcare!Q823,NA())</f>
        <v>49</v>
      </c>
      <c r="AC823">
        <f>IF($AA823=1,Healthcare!C823,NA())</f>
        <v>37.409999999999997</v>
      </c>
      <c r="AD823">
        <f>IF($AA823=1,Healthcare!D823,NA())</f>
        <v>7.21</v>
      </c>
      <c r="AE823">
        <f>IF($AA823=1,Healthcare!M823,NA())</f>
        <v>12852.37</v>
      </c>
      <c r="AF823">
        <f t="shared" si="72"/>
        <v>49</v>
      </c>
      <c r="AG823">
        <f t="shared" si="73"/>
        <v>37.409999999999997</v>
      </c>
      <c r="AH823">
        <f t="shared" si="74"/>
        <v>49</v>
      </c>
      <c r="AI823">
        <f t="shared" si="75"/>
        <v>7.21</v>
      </c>
      <c r="AJ823">
        <f t="shared" si="76"/>
        <v>49</v>
      </c>
      <c r="AK823">
        <f t="shared" si="77"/>
        <v>12852.37</v>
      </c>
    </row>
    <row r="824" spans="27:37" x14ac:dyDescent="0.25">
      <c r="AA824">
        <f>SUBTOTAL(103,Healthcare!A824)</f>
        <v>1</v>
      </c>
      <c r="AB824">
        <f>IF($AA824=1,Healthcare!Q824,NA())</f>
        <v>29</v>
      </c>
      <c r="AC824">
        <f>IF($AA824=1,Healthcare!C824,NA())</f>
        <v>52.54</v>
      </c>
      <c r="AD824">
        <f>IF($AA824=1,Healthcare!D824,NA())</f>
        <v>5.12</v>
      </c>
      <c r="AE824">
        <f>IF($AA824=1,Healthcare!M824,NA())</f>
        <v>12847.24</v>
      </c>
      <c r="AF824">
        <f t="shared" si="72"/>
        <v>29</v>
      </c>
      <c r="AG824">
        <f t="shared" si="73"/>
        <v>52.54</v>
      </c>
      <c r="AH824">
        <f t="shared" si="74"/>
        <v>29</v>
      </c>
      <c r="AI824">
        <f t="shared" si="75"/>
        <v>5.12</v>
      </c>
      <c r="AJ824">
        <f t="shared" si="76"/>
        <v>29</v>
      </c>
      <c r="AK824">
        <f t="shared" si="77"/>
        <v>12847.24</v>
      </c>
    </row>
    <row r="825" spans="27:37" x14ac:dyDescent="0.25">
      <c r="AA825">
        <f>SUBTOTAL(103,Healthcare!A825)</f>
        <v>1</v>
      </c>
      <c r="AB825">
        <f>IF($AA825=1,Healthcare!Q825,NA())</f>
        <v>18</v>
      </c>
      <c r="AC825">
        <f>IF($AA825=1,Healthcare!C825,NA())</f>
        <v>17.29</v>
      </c>
      <c r="AD825">
        <f>IF($AA825=1,Healthcare!D825,NA())</f>
        <v>4.62</v>
      </c>
      <c r="AE825">
        <f>IF($AA825=1,Healthcare!M825,NA())</f>
        <v>12829.46</v>
      </c>
      <c r="AF825">
        <f t="shared" si="72"/>
        <v>18</v>
      </c>
      <c r="AG825">
        <f t="shared" si="73"/>
        <v>17.29</v>
      </c>
      <c r="AH825">
        <f t="shared" si="74"/>
        <v>18</v>
      </c>
      <c r="AI825">
        <f t="shared" si="75"/>
        <v>4.62</v>
      </c>
      <c r="AJ825">
        <f t="shared" si="76"/>
        <v>18</v>
      </c>
      <c r="AK825">
        <f t="shared" si="77"/>
        <v>12829.46</v>
      </c>
    </row>
    <row r="826" spans="27:37" x14ac:dyDescent="0.25">
      <c r="AA826">
        <f>SUBTOTAL(103,Healthcare!A826)</f>
        <v>1</v>
      </c>
      <c r="AB826">
        <f>IF($AA826=1,Healthcare!Q826,NA())</f>
        <v>55</v>
      </c>
      <c r="AC826">
        <f>IF($AA826=1,Healthcare!C826,NA())</f>
        <v>31.74</v>
      </c>
      <c r="AD826">
        <f>IF($AA826=1,Healthcare!D826,NA())</f>
        <v>7.68</v>
      </c>
      <c r="AE826">
        <f>IF($AA826=1,Healthcare!M826,NA())</f>
        <v>12823.25</v>
      </c>
      <c r="AF826">
        <f t="shared" si="72"/>
        <v>55</v>
      </c>
      <c r="AG826">
        <f t="shared" si="73"/>
        <v>31.74</v>
      </c>
      <c r="AH826">
        <f t="shared" si="74"/>
        <v>55</v>
      </c>
      <c r="AI826">
        <f t="shared" si="75"/>
        <v>7.68</v>
      </c>
      <c r="AJ826">
        <f t="shared" si="76"/>
        <v>55</v>
      </c>
      <c r="AK826">
        <f t="shared" si="77"/>
        <v>12823.25</v>
      </c>
    </row>
    <row r="827" spans="27:37" x14ac:dyDescent="0.25">
      <c r="AA827">
        <f>SUBTOTAL(103,Healthcare!A827)</f>
        <v>1</v>
      </c>
      <c r="AB827">
        <f>IF($AA827=1,Healthcare!Q827,NA())</f>
        <v>59</v>
      </c>
      <c r="AC827">
        <f>IF($AA827=1,Healthcare!C827,NA())</f>
        <v>26.504999999999999</v>
      </c>
      <c r="AD827">
        <f>IF($AA827=1,Healthcare!D827,NA())</f>
        <v>6.79</v>
      </c>
      <c r="AE827">
        <f>IF($AA827=1,Healthcare!M827,NA())</f>
        <v>12815.44</v>
      </c>
      <c r="AF827">
        <f t="shared" si="72"/>
        <v>59</v>
      </c>
      <c r="AG827">
        <f t="shared" si="73"/>
        <v>26.504999999999999</v>
      </c>
      <c r="AH827">
        <f t="shared" si="74"/>
        <v>59</v>
      </c>
      <c r="AI827">
        <f t="shared" si="75"/>
        <v>6.79</v>
      </c>
      <c r="AJ827">
        <f t="shared" si="76"/>
        <v>59</v>
      </c>
      <c r="AK827">
        <f t="shared" si="77"/>
        <v>12815.44</v>
      </c>
    </row>
    <row r="828" spans="27:37" x14ac:dyDescent="0.25">
      <c r="AA828">
        <f>SUBTOTAL(103,Healthcare!A828)</f>
        <v>1</v>
      </c>
      <c r="AB828">
        <f>IF($AA828=1,Healthcare!Q828,NA())</f>
        <v>44</v>
      </c>
      <c r="AC828">
        <f>IF($AA828=1,Healthcare!C828,NA())</f>
        <v>36.479999999999997</v>
      </c>
      <c r="AD828">
        <f>IF($AA828=1,Healthcare!D828,NA())</f>
        <v>11.09</v>
      </c>
      <c r="AE828">
        <f>IF($AA828=1,Healthcare!M828,NA())</f>
        <v>12797.21</v>
      </c>
      <c r="AF828">
        <f t="shared" si="72"/>
        <v>44</v>
      </c>
      <c r="AG828">
        <f t="shared" si="73"/>
        <v>36.479999999999997</v>
      </c>
      <c r="AH828">
        <f t="shared" si="74"/>
        <v>44</v>
      </c>
      <c r="AI828">
        <f t="shared" si="75"/>
        <v>11.09</v>
      </c>
      <c r="AJ828">
        <f t="shared" si="76"/>
        <v>44</v>
      </c>
      <c r="AK828">
        <f t="shared" si="77"/>
        <v>12797.21</v>
      </c>
    </row>
    <row r="829" spans="27:37" x14ac:dyDescent="0.25">
      <c r="AA829">
        <f>SUBTOTAL(103,Healthcare!A829)</f>
        <v>1</v>
      </c>
      <c r="AB829">
        <f>IF($AA829=1,Healthcare!Q829,NA())</f>
        <v>39</v>
      </c>
      <c r="AC829">
        <f>IF($AA829=1,Healthcare!C829,NA())</f>
        <v>39.159999999999997</v>
      </c>
      <c r="AD829">
        <f>IF($AA829=1,Healthcare!D829,NA())</f>
        <v>5.24</v>
      </c>
      <c r="AE829">
        <f>IF($AA829=1,Healthcare!M829,NA())</f>
        <v>12788.18</v>
      </c>
      <c r="AF829">
        <f t="shared" si="72"/>
        <v>39</v>
      </c>
      <c r="AG829">
        <f t="shared" si="73"/>
        <v>39.159999999999997</v>
      </c>
      <c r="AH829">
        <f t="shared" si="74"/>
        <v>39</v>
      </c>
      <c r="AI829">
        <f t="shared" si="75"/>
        <v>5.24</v>
      </c>
      <c r="AJ829">
        <f t="shared" si="76"/>
        <v>39</v>
      </c>
      <c r="AK829">
        <f t="shared" si="77"/>
        <v>12788.18</v>
      </c>
    </row>
    <row r="830" spans="27:37" x14ac:dyDescent="0.25">
      <c r="AA830">
        <f>SUBTOTAL(103,Healthcare!A830)</f>
        <v>1</v>
      </c>
      <c r="AB830">
        <f>IF($AA830=1,Healthcare!Q830,NA())</f>
        <v>59</v>
      </c>
      <c r="AC830">
        <f>IF($AA830=1,Healthcare!C830,NA())</f>
        <v>28.22</v>
      </c>
      <c r="AD830">
        <f>IF($AA830=1,Healthcare!D830,NA())</f>
        <v>7.51</v>
      </c>
      <c r="AE830">
        <f>IF($AA830=1,Healthcare!M830,NA())</f>
        <v>12788.03</v>
      </c>
      <c r="AF830">
        <f t="shared" si="72"/>
        <v>59</v>
      </c>
      <c r="AG830">
        <f t="shared" si="73"/>
        <v>28.22</v>
      </c>
      <c r="AH830">
        <f t="shared" si="74"/>
        <v>59</v>
      </c>
      <c r="AI830">
        <f t="shared" si="75"/>
        <v>7.51</v>
      </c>
      <c r="AJ830">
        <f t="shared" si="76"/>
        <v>59</v>
      </c>
      <c r="AK830">
        <f t="shared" si="77"/>
        <v>12788.03</v>
      </c>
    </row>
    <row r="831" spans="27:37" x14ac:dyDescent="0.25">
      <c r="AA831">
        <f>SUBTOTAL(103,Healthcare!A831)</f>
        <v>1</v>
      </c>
      <c r="AB831">
        <f>IF($AA831=1,Healthcare!Q831,NA())</f>
        <v>50</v>
      </c>
      <c r="AC831">
        <f>IF($AA831=1,Healthcare!C831,NA())</f>
        <v>35</v>
      </c>
      <c r="AD831">
        <f>IF($AA831=1,Healthcare!D831,NA())</f>
        <v>4.13</v>
      </c>
      <c r="AE831">
        <f>IF($AA831=1,Healthcare!M831,NA())</f>
        <v>12776.05</v>
      </c>
      <c r="AF831">
        <f t="shared" si="72"/>
        <v>50</v>
      </c>
      <c r="AG831">
        <f t="shared" si="73"/>
        <v>35</v>
      </c>
      <c r="AH831">
        <f t="shared" si="74"/>
        <v>50</v>
      </c>
      <c r="AI831">
        <f t="shared" si="75"/>
        <v>4.13</v>
      </c>
      <c r="AJ831">
        <f t="shared" si="76"/>
        <v>50</v>
      </c>
      <c r="AK831">
        <f t="shared" si="77"/>
        <v>12776.05</v>
      </c>
    </row>
    <row r="832" spans="27:37" x14ac:dyDescent="0.25">
      <c r="AA832">
        <f>SUBTOTAL(103,Healthcare!A832)</f>
        <v>1</v>
      </c>
      <c r="AB832">
        <f>IF($AA832=1,Healthcare!Q832,NA())</f>
        <v>47</v>
      </c>
      <c r="AC832">
        <f>IF($AA832=1,Healthcare!C832,NA())</f>
        <v>36.24</v>
      </c>
      <c r="AD832">
        <f>IF($AA832=1,Healthcare!D832,NA())</f>
        <v>8.3800000000000008</v>
      </c>
      <c r="AE832">
        <f>IF($AA832=1,Healthcare!M832,NA())</f>
        <v>12770.27</v>
      </c>
      <c r="AF832">
        <f t="shared" si="72"/>
        <v>47</v>
      </c>
      <c r="AG832">
        <f t="shared" si="73"/>
        <v>36.24</v>
      </c>
      <c r="AH832">
        <f t="shared" si="74"/>
        <v>47</v>
      </c>
      <c r="AI832">
        <f t="shared" si="75"/>
        <v>8.3800000000000008</v>
      </c>
      <c r="AJ832">
        <f t="shared" si="76"/>
        <v>47</v>
      </c>
      <c r="AK832">
        <f t="shared" si="77"/>
        <v>12770.27</v>
      </c>
    </row>
    <row r="833" spans="27:37" x14ac:dyDescent="0.25">
      <c r="AA833">
        <f>SUBTOTAL(103,Healthcare!A833)</f>
        <v>1</v>
      </c>
      <c r="AB833">
        <f>IF($AA833=1,Healthcare!Q833,NA())</f>
        <v>60</v>
      </c>
      <c r="AC833">
        <f>IF($AA833=1,Healthcare!C833,NA())</f>
        <v>36.954999999999998</v>
      </c>
      <c r="AD833">
        <f>IF($AA833=1,Healthcare!D833,NA())</f>
        <v>8.07</v>
      </c>
      <c r="AE833">
        <f>IF($AA833=1,Healthcare!M833,NA())</f>
        <v>12741.17</v>
      </c>
      <c r="AF833">
        <f t="shared" si="72"/>
        <v>60</v>
      </c>
      <c r="AG833">
        <f t="shared" si="73"/>
        <v>36.954999999999998</v>
      </c>
      <c r="AH833">
        <f t="shared" si="74"/>
        <v>60</v>
      </c>
      <c r="AI833">
        <f t="shared" si="75"/>
        <v>8.07</v>
      </c>
      <c r="AJ833">
        <f t="shared" si="76"/>
        <v>60</v>
      </c>
      <c r="AK833">
        <f t="shared" si="77"/>
        <v>12741.17</v>
      </c>
    </row>
    <row r="834" spans="27:37" x14ac:dyDescent="0.25">
      <c r="AA834">
        <f>SUBTOTAL(103,Healthcare!A834)</f>
        <v>1</v>
      </c>
      <c r="AB834">
        <f>IF($AA834=1,Healthcare!Q834,NA())</f>
        <v>60</v>
      </c>
      <c r="AC834">
        <f>IF($AA834=1,Healthcare!C834,NA())</f>
        <v>29.64</v>
      </c>
      <c r="AD834">
        <f>IF($AA834=1,Healthcare!D834,NA())</f>
        <v>8.9499999999999993</v>
      </c>
      <c r="AE834">
        <f>IF($AA834=1,Healthcare!M834,NA())</f>
        <v>12731</v>
      </c>
      <c r="AF834">
        <f t="shared" si="72"/>
        <v>60</v>
      </c>
      <c r="AG834">
        <f t="shared" si="73"/>
        <v>29.64</v>
      </c>
      <c r="AH834">
        <f t="shared" si="74"/>
        <v>60</v>
      </c>
      <c r="AI834">
        <f t="shared" si="75"/>
        <v>8.9499999999999993</v>
      </c>
      <c r="AJ834">
        <f t="shared" si="76"/>
        <v>60</v>
      </c>
      <c r="AK834">
        <f t="shared" si="77"/>
        <v>12731</v>
      </c>
    </row>
    <row r="835" spans="27:37" x14ac:dyDescent="0.25">
      <c r="AA835">
        <f>SUBTOTAL(103,Healthcare!A835)</f>
        <v>1</v>
      </c>
      <c r="AB835">
        <f>IF($AA835=1,Healthcare!Q835,NA())</f>
        <v>34</v>
      </c>
      <c r="AC835">
        <f>IF($AA835=1,Healthcare!C835,NA())</f>
        <v>42.74</v>
      </c>
      <c r="AD835">
        <f>IF($AA835=1,Healthcare!D835,NA())</f>
        <v>6.31</v>
      </c>
      <c r="AE835">
        <f>IF($AA835=1,Healthcare!M835,NA())</f>
        <v>12718.21</v>
      </c>
      <c r="AF835">
        <f t="shared" ref="AF835:AF898" si="78">AB835</f>
        <v>34</v>
      </c>
      <c r="AG835">
        <f t="shared" ref="AG835:AG898" si="79">AC835</f>
        <v>42.74</v>
      </c>
      <c r="AH835">
        <f t="shared" ref="AH835:AH898" si="80">AB835</f>
        <v>34</v>
      </c>
      <c r="AI835">
        <f t="shared" ref="AI835:AI898" si="81">AD835</f>
        <v>6.31</v>
      </c>
      <c r="AJ835">
        <f t="shared" ref="AJ835:AJ898" si="82">AB835</f>
        <v>34</v>
      </c>
      <c r="AK835">
        <f t="shared" ref="AK835:AK898" si="83">AE835</f>
        <v>12718.21</v>
      </c>
    </row>
    <row r="836" spans="27:37" x14ac:dyDescent="0.25">
      <c r="AA836">
        <f>SUBTOTAL(103,Healthcare!A836)</f>
        <v>1</v>
      </c>
      <c r="AB836">
        <f>IF($AA836=1,Healthcare!Q836,NA())</f>
        <v>52</v>
      </c>
      <c r="AC836">
        <f>IF($AA836=1,Healthcare!C836,NA())</f>
        <v>36.130000000000003</v>
      </c>
      <c r="AD836">
        <f>IF($AA836=1,Healthcare!D836,NA())</f>
        <v>7.19</v>
      </c>
      <c r="AE836">
        <f>IF($AA836=1,Healthcare!M836,NA())</f>
        <v>12713</v>
      </c>
      <c r="AF836">
        <f t="shared" si="78"/>
        <v>52</v>
      </c>
      <c r="AG836">
        <f t="shared" si="79"/>
        <v>36.130000000000003</v>
      </c>
      <c r="AH836">
        <f t="shared" si="80"/>
        <v>52</v>
      </c>
      <c r="AI836">
        <f t="shared" si="81"/>
        <v>7.19</v>
      </c>
      <c r="AJ836">
        <f t="shared" si="82"/>
        <v>52</v>
      </c>
      <c r="AK836">
        <f t="shared" si="83"/>
        <v>12713</v>
      </c>
    </row>
    <row r="837" spans="27:37" x14ac:dyDescent="0.25">
      <c r="AA837">
        <f>SUBTOTAL(103,Healthcare!A837)</f>
        <v>1</v>
      </c>
      <c r="AB837">
        <f>IF($AA837=1,Healthcare!Q837,NA())</f>
        <v>58</v>
      </c>
      <c r="AC837">
        <f>IF($AA837=1,Healthcare!C837,NA())</f>
        <v>31.55</v>
      </c>
      <c r="AD837">
        <f>IF($AA837=1,Healthcare!D837,NA())</f>
        <v>6.11</v>
      </c>
      <c r="AE837">
        <f>IF($AA837=1,Healthcare!M837,NA())</f>
        <v>12700.63</v>
      </c>
      <c r="AF837">
        <f t="shared" si="78"/>
        <v>58</v>
      </c>
      <c r="AG837">
        <f t="shared" si="79"/>
        <v>31.55</v>
      </c>
      <c r="AH837">
        <f t="shared" si="80"/>
        <v>58</v>
      </c>
      <c r="AI837">
        <f t="shared" si="81"/>
        <v>6.11</v>
      </c>
      <c r="AJ837">
        <f t="shared" si="82"/>
        <v>58</v>
      </c>
      <c r="AK837">
        <f t="shared" si="83"/>
        <v>12700.63</v>
      </c>
    </row>
    <row r="838" spans="27:37" x14ac:dyDescent="0.25">
      <c r="AA838">
        <f>SUBTOTAL(103,Healthcare!A838)</f>
        <v>1</v>
      </c>
      <c r="AB838">
        <f>IF($AA838=1,Healthcare!Q838,NA())</f>
        <v>30</v>
      </c>
      <c r="AC838">
        <f>IF($AA838=1,Healthcare!C838,NA())</f>
        <v>52.75</v>
      </c>
      <c r="AD838">
        <f>IF($AA838=1,Healthcare!D838,NA())</f>
        <v>6.02</v>
      </c>
      <c r="AE838">
        <f>IF($AA838=1,Healthcare!M838,NA())</f>
        <v>12699.56</v>
      </c>
      <c r="AF838">
        <f t="shared" si="78"/>
        <v>30</v>
      </c>
      <c r="AG838">
        <f t="shared" si="79"/>
        <v>52.75</v>
      </c>
      <c r="AH838">
        <f t="shared" si="80"/>
        <v>30</v>
      </c>
      <c r="AI838">
        <f t="shared" si="81"/>
        <v>6.02</v>
      </c>
      <c r="AJ838">
        <f t="shared" si="82"/>
        <v>30</v>
      </c>
      <c r="AK838">
        <f t="shared" si="83"/>
        <v>12699.56</v>
      </c>
    </row>
    <row r="839" spans="27:37" x14ac:dyDescent="0.25">
      <c r="AA839">
        <f>SUBTOTAL(103,Healthcare!A839)</f>
        <v>1</v>
      </c>
      <c r="AB839">
        <f>IF($AA839=1,Healthcare!Q839,NA())</f>
        <v>48</v>
      </c>
      <c r="AC839">
        <f>IF($AA839=1,Healthcare!C839,NA())</f>
        <v>36.67</v>
      </c>
      <c r="AD839">
        <f>IF($AA839=1,Healthcare!D839,NA())</f>
        <v>11.86</v>
      </c>
      <c r="AE839">
        <f>IF($AA839=1,Healthcare!M839,NA())</f>
        <v>12697.48</v>
      </c>
      <c r="AF839">
        <f t="shared" si="78"/>
        <v>48</v>
      </c>
      <c r="AG839">
        <f t="shared" si="79"/>
        <v>36.67</v>
      </c>
      <c r="AH839">
        <f t="shared" si="80"/>
        <v>48</v>
      </c>
      <c r="AI839">
        <f t="shared" si="81"/>
        <v>11.86</v>
      </c>
      <c r="AJ839">
        <f t="shared" si="82"/>
        <v>48</v>
      </c>
      <c r="AK839">
        <f t="shared" si="83"/>
        <v>12697.48</v>
      </c>
    </row>
    <row r="840" spans="27:37" x14ac:dyDescent="0.25">
      <c r="AA840">
        <f>SUBTOTAL(103,Healthcare!A840)</f>
        <v>1</v>
      </c>
      <c r="AB840">
        <f>IF($AA840=1,Healthcare!Q840,NA())</f>
        <v>60</v>
      </c>
      <c r="AC840">
        <f>IF($AA840=1,Healthcare!C840,NA())</f>
        <v>38.06</v>
      </c>
      <c r="AD840">
        <f>IF($AA840=1,Healthcare!D840,NA())</f>
        <v>8.25</v>
      </c>
      <c r="AE840">
        <f>IF($AA840=1,Healthcare!M840,NA())</f>
        <v>12648.7</v>
      </c>
      <c r="AF840">
        <f t="shared" si="78"/>
        <v>60</v>
      </c>
      <c r="AG840">
        <f t="shared" si="79"/>
        <v>38.06</v>
      </c>
      <c r="AH840">
        <f t="shared" si="80"/>
        <v>60</v>
      </c>
      <c r="AI840">
        <f t="shared" si="81"/>
        <v>8.25</v>
      </c>
      <c r="AJ840">
        <f t="shared" si="82"/>
        <v>60</v>
      </c>
      <c r="AK840">
        <f t="shared" si="83"/>
        <v>12648.7</v>
      </c>
    </row>
    <row r="841" spans="27:37" x14ac:dyDescent="0.25">
      <c r="AA841">
        <f>SUBTOTAL(103,Healthcare!A841)</f>
        <v>1</v>
      </c>
      <c r="AB841">
        <f>IF($AA841=1,Healthcare!Q841,NA())</f>
        <v>57</v>
      </c>
      <c r="AC841">
        <f>IF($AA841=1,Healthcare!C841,NA())</f>
        <v>38</v>
      </c>
      <c r="AD841">
        <f>IF($AA841=1,Healthcare!D841,NA())</f>
        <v>8.1300000000000008</v>
      </c>
      <c r="AE841">
        <f>IF($AA841=1,Healthcare!M841,NA())</f>
        <v>12646.21</v>
      </c>
      <c r="AF841">
        <f t="shared" si="78"/>
        <v>57</v>
      </c>
      <c r="AG841">
        <f t="shared" si="79"/>
        <v>38</v>
      </c>
      <c r="AH841">
        <f t="shared" si="80"/>
        <v>57</v>
      </c>
      <c r="AI841">
        <f t="shared" si="81"/>
        <v>8.1300000000000008</v>
      </c>
      <c r="AJ841">
        <f t="shared" si="82"/>
        <v>57</v>
      </c>
      <c r="AK841">
        <f t="shared" si="83"/>
        <v>12646.21</v>
      </c>
    </row>
    <row r="842" spans="27:37" x14ac:dyDescent="0.25">
      <c r="AA842">
        <f>SUBTOTAL(103,Healthcare!A842)</f>
        <v>1</v>
      </c>
      <c r="AB842">
        <f>IF($AA842=1,Healthcare!Q842,NA())</f>
        <v>60</v>
      </c>
      <c r="AC842">
        <f>IF($AA842=1,Healthcare!C842,NA())</f>
        <v>35.1</v>
      </c>
      <c r="AD842">
        <f>IF($AA842=1,Healthcare!D842,NA())</f>
        <v>10.1</v>
      </c>
      <c r="AE842">
        <f>IF($AA842=1,Healthcare!M842,NA())</f>
        <v>12644.59</v>
      </c>
      <c r="AF842">
        <f t="shared" si="78"/>
        <v>60</v>
      </c>
      <c r="AG842">
        <f t="shared" si="79"/>
        <v>35.1</v>
      </c>
      <c r="AH842">
        <f t="shared" si="80"/>
        <v>60</v>
      </c>
      <c r="AI842">
        <f t="shared" si="81"/>
        <v>10.1</v>
      </c>
      <c r="AJ842">
        <f t="shared" si="82"/>
        <v>60</v>
      </c>
      <c r="AK842">
        <f t="shared" si="83"/>
        <v>12644.59</v>
      </c>
    </row>
    <row r="843" spans="27:37" x14ac:dyDescent="0.25">
      <c r="AA843">
        <f>SUBTOTAL(103,Healthcare!A843)</f>
        <v>1</v>
      </c>
      <c r="AB843">
        <f>IF($AA843=1,Healthcare!Q843,NA())</f>
        <v>56</v>
      </c>
      <c r="AC843">
        <f>IF($AA843=1,Healthcare!C843,NA())</f>
        <v>33.82</v>
      </c>
      <c r="AD843">
        <f>IF($AA843=1,Healthcare!D843,NA())</f>
        <v>5.89</v>
      </c>
      <c r="AE843">
        <f>IF($AA843=1,Healthcare!M843,NA())</f>
        <v>12643.38</v>
      </c>
      <c r="AF843">
        <f t="shared" si="78"/>
        <v>56</v>
      </c>
      <c r="AG843">
        <f t="shared" si="79"/>
        <v>33.82</v>
      </c>
      <c r="AH843">
        <f t="shared" si="80"/>
        <v>56</v>
      </c>
      <c r="AI843">
        <f t="shared" si="81"/>
        <v>5.89</v>
      </c>
      <c r="AJ843">
        <f t="shared" si="82"/>
        <v>56</v>
      </c>
      <c r="AK843">
        <f t="shared" si="83"/>
        <v>12643.38</v>
      </c>
    </row>
    <row r="844" spans="27:37" x14ac:dyDescent="0.25">
      <c r="AA844">
        <f>SUBTOTAL(103,Healthcare!A844)</f>
        <v>1</v>
      </c>
      <c r="AB844">
        <f>IF($AA844=1,Healthcare!Q844,NA())</f>
        <v>50</v>
      </c>
      <c r="AC844">
        <f>IF($AA844=1,Healthcare!C844,NA())</f>
        <v>37.43</v>
      </c>
      <c r="AD844">
        <f>IF($AA844=1,Healthcare!D844,NA())</f>
        <v>4.97</v>
      </c>
      <c r="AE844">
        <f>IF($AA844=1,Healthcare!M844,NA())</f>
        <v>12640.24</v>
      </c>
      <c r="AF844">
        <f t="shared" si="78"/>
        <v>50</v>
      </c>
      <c r="AG844">
        <f t="shared" si="79"/>
        <v>37.43</v>
      </c>
      <c r="AH844">
        <f t="shared" si="80"/>
        <v>50</v>
      </c>
      <c r="AI844">
        <f t="shared" si="81"/>
        <v>4.97</v>
      </c>
      <c r="AJ844">
        <f t="shared" si="82"/>
        <v>50</v>
      </c>
      <c r="AK844">
        <f t="shared" si="83"/>
        <v>12640.24</v>
      </c>
    </row>
    <row r="845" spans="27:37" x14ac:dyDescent="0.25">
      <c r="AA845">
        <f>SUBTOTAL(103,Healthcare!A845)</f>
        <v>1</v>
      </c>
      <c r="AB845">
        <f>IF($AA845=1,Healthcare!Q845,NA())</f>
        <v>60</v>
      </c>
      <c r="AC845">
        <f>IF($AA845=1,Healthcare!C845,NA())</f>
        <v>30.5</v>
      </c>
      <c r="AD845">
        <f>IF($AA845=1,Healthcare!D845,NA())</f>
        <v>9.9</v>
      </c>
      <c r="AE845">
        <f>IF($AA845=1,Healthcare!M845,NA())</f>
        <v>12638.2</v>
      </c>
      <c r="AF845">
        <f t="shared" si="78"/>
        <v>60</v>
      </c>
      <c r="AG845">
        <f t="shared" si="79"/>
        <v>30.5</v>
      </c>
      <c r="AH845">
        <f t="shared" si="80"/>
        <v>60</v>
      </c>
      <c r="AI845">
        <f t="shared" si="81"/>
        <v>9.9</v>
      </c>
      <c r="AJ845">
        <f t="shared" si="82"/>
        <v>60</v>
      </c>
      <c r="AK845">
        <f t="shared" si="83"/>
        <v>12638.2</v>
      </c>
    </row>
    <row r="846" spans="27:37" x14ac:dyDescent="0.25">
      <c r="AA846">
        <f>SUBTOTAL(103,Healthcare!A846)</f>
        <v>1</v>
      </c>
      <c r="AB846">
        <f>IF($AA846=1,Healthcare!Q846,NA())</f>
        <v>60</v>
      </c>
      <c r="AC846">
        <f>IF($AA846=1,Healthcare!C846,NA())</f>
        <v>24.53</v>
      </c>
      <c r="AD846">
        <f>IF($AA846=1,Healthcare!D846,NA())</f>
        <v>9.0500000000000007</v>
      </c>
      <c r="AE846">
        <f>IF($AA846=1,Healthcare!M846,NA())</f>
        <v>12629.9</v>
      </c>
      <c r="AF846">
        <f t="shared" si="78"/>
        <v>60</v>
      </c>
      <c r="AG846">
        <f t="shared" si="79"/>
        <v>24.53</v>
      </c>
      <c r="AH846">
        <f t="shared" si="80"/>
        <v>60</v>
      </c>
      <c r="AI846">
        <f t="shared" si="81"/>
        <v>9.0500000000000007</v>
      </c>
      <c r="AJ846">
        <f t="shared" si="82"/>
        <v>60</v>
      </c>
      <c r="AK846">
        <f t="shared" si="83"/>
        <v>12629.9</v>
      </c>
    </row>
    <row r="847" spans="27:37" x14ac:dyDescent="0.25">
      <c r="AA847">
        <f>SUBTOTAL(103,Healthcare!A847)</f>
        <v>1</v>
      </c>
      <c r="AB847">
        <f>IF($AA847=1,Healthcare!Q847,NA())</f>
        <v>57</v>
      </c>
      <c r="AC847">
        <f>IF($AA847=1,Healthcare!C847,NA())</f>
        <v>25.74</v>
      </c>
      <c r="AD847">
        <f>IF($AA847=1,Healthcare!D847,NA())</f>
        <v>10.93</v>
      </c>
      <c r="AE847">
        <f>IF($AA847=1,Healthcare!M847,NA())</f>
        <v>12629.17</v>
      </c>
      <c r="AF847">
        <f t="shared" si="78"/>
        <v>57</v>
      </c>
      <c r="AG847">
        <f t="shared" si="79"/>
        <v>25.74</v>
      </c>
      <c r="AH847">
        <f t="shared" si="80"/>
        <v>57</v>
      </c>
      <c r="AI847">
        <f t="shared" si="81"/>
        <v>10.93</v>
      </c>
      <c r="AJ847">
        <f t="shared" si="82"/>
        <v>57</v>
      </c>
      <c r="AK847">
        <f t="shared" si="83"/>
        <v>12629.17</v>
      </c>
    </row>
    <row r="848" spans="27:37" x14ac:dyDescent="0.25">
      <c r="AA848">
        <f>SUBTOTAL(103,Healthcare!A848)</f>
        <v>1</v>
      </c>
      <c r="AB848">
        <f>IF($AA848=1,Healthcare!Q848,NA())</f>
        <v>52</v>
      </c>
      <c r="AC848">
        <f>IF($AA848=1,Healthcare!C848,NA())</f>
        <v>34.08</v>
      </c>
      <c r="AD848">
        <f>IF($AA848=1,Healthcare!D848,NA())</f>
        <v>7.58</v>
      </c>
      <c r="AE848">
        <f>IF($AA848=1,Healthcare!M848,NA())</f>
        <v>12624.74</v>
      </c>
      <c r="AF848">
        <f t="shared" si="78"/>
        <v>52</v>
      </c>
      <c r="AG848">
        <f t="shared" si="79"/>
        <v>34.08</v>
      </c>
      <c r="AH848">
        <f t="shared" si="80"/>
        <v>52</v>
      </c>
      <c r="AI848">
        <f t="shared" si="81"/>
        <v>7.58</v>
      </c>
      <c r="AJ848">
        <f t="shared" si="82"/>
        <v>52</v>
      </c>
      <c r="AK848">
        <f t="shared" si="83"/>
        <v>12624.74</v>
      </c>
    </row>
    <row r="849" spans="27:37" x14ac:dyDescent="0.25">
      <c r="AA849">
        <f>SUBTOTAL(103,Healthcare!A849)</f>
        <v>1</v>
      </c>
      <c r="AB849">
        <f>IF($AA849=1,Healthcare!Q849,NA())</f>
        <v>59</v>
      </c>
      <c r="AC849">
        <f>IF($AA849=1,Healthcare!C849,NA())</f>
        <v>31.35</v>
      </c>
      <c r="AD849">
        <f>IF($AA849=1,Healthcare!D849,NA())</f>
        <v>11</v>
      </c>
      <c r="AE849">
        <f>IF($AA849=1,Healthcare!M849,NA())</f>
        <v>12622.18</v>
      </c>
      <c r="AF849">
        <f t="shared" si="78"/>
        <v>59</v>
      </c>
      <c r="AG849">
        <f t="shared" si="79"/>
        <v>31.35</v>
      </c>
      <c r="AH849">
        <f t="shared" si="80"/>
        <v>59</v>
      </c>
      <c r="AI849">
        <f t="shared" si="81"/>
        <v>11</v>
      </c>
      <c r="AJ849">
        <f t="shared" si="82"/>
        <v>59</v>
      </c>
      <c r="AK849">
        <f t="shared" si="83"/>
        <v>12622.18</v>
      </c>
    </row>
    <row r="850" spans="27:37" x14ac:dyDescent="0.25">
      <c r="AA850">
        <f>SUBTOTAL(103,Healthcare!A850)</f>
        <v>1</v>
      </c>
      <c r="AB850">
        <f>IF($AA850=1,Healthcare!Q850,NA())</f>
        <v>24</v>
      </c>
      <c r="AC850">
        <f>IF($AA850=1,Healthcare!C850,NA())</f>
        <v>26.79</v>
      </c>
      <c r="AD850">
        <f>IF($AA850=1,Healthcare!D850,NA())</f>
        <v>5.0599999999999996</v>
      </c>
      <c r="AE850">
        <f>IF($AA850=1,Healthcare!M850,NA())</f>
        <v>12609.89</v>
      </c>
      <c r="AF850">
        <f t="shared" si="78"/>
        <v>24</v>
      </c>
      <c r="AG850">
        <f t="shared" si="79"/>
        <v>26.79</v>
      </c>
      <c r="AH850">
        <f t="shared" si="80"/>
        <v>24</v>
      </c>
      <c r="AI850">
        <f t="shared" si="81"/>
        <v>5.0599999999999996</v>
      </c>
      <c r="AJ850">
        <f t="shared" si="82"/>
        <v>24</v>
      </c>
      <c r="AK850">
        <f t="shared" si="83"/>
        <v>12609.89</v>
      </c>
    </row>
    <row r="851" spans="27:37" x14ac:dyDescent="0.25">
      <c r="AA851">
        <f>SUBTOTAL(103,Healthcare!A851)</f>
        <v>1</v>
      </c>
      <c r="AB851">
        <f>IF($AA851=1,Healthcare!Q851,NA())</f>
        <v>34</v>
      </c>
      <c r="AC851">
        <f>IF($AA851=1,Healthcare!C851,NA())</f>
        <v>42.78</v>
      </c>
      <c r="AD851">
        <f>IF($AA851=1,Healthcare!D851,NA())</f>
        <v>6.11</v>
      </c>
      <c r="AE851">
        <f>IF($AA851=1,Healthcare!M851,NA())</f>
        <v>12600.46</v>
      </c>
      <c r="AF851">
        <f t="shared" si="78"/>
        <v>34</v>
      </c>
      <c r="AG851">
        <f t="shared" si="79"/>
        <v>42.78</v>
      </c>
      <c r="AH851">
        <f t="shared" si="80"/>
        <v>34</v>
      </c>
      <c r="AI851">
        <f t="shared" si="81"/>
        <v>6.11</v>
      </c>
      <c r="AJ851">
        <f t="shared" si="82"/>
        <v>34</v>
      </c>
      <c r="AK851">
        <f t="shared" si="83"/>
        <v>12600.46</v>
      </c>
    </row>
    <row r="852" spans="27:37" x14ac:dyDescent="0.25">
      <c r="AA852">
        <f>SUBTOTAL(103,Healthcare!A852)</f>
        <v>1</v>
      </c>
      <c r="AB852">
        <f>IF($AA852=1,Healthcare!Q852,NA())</f>
        <v>52</v>
      </c>
      <c r="AC852">
        <f>IF($AA852=1,Healthcare!C852,NA())</f>
        <v>46.75</v>
      </c>
      <c r="AD852">
        <f>IF($AA852=1,Healthcare!D852,NA())</f>
        <v>6.66</v>
      </c>
      <c r="AE852">
        <f>IF($AA852=1,Healthcare!M852,NA())</f>
        <v>12592.53</v>
      </c>
      <c r="AF852">
        <f t="shared" si="78"/>
        <v>52</v>
      </c>
      <c r="AG852">
        <f t="shared" si="79"/>
        <v>46.75</v>
      </c>
      <c r="AH852">
        <f t="shared" si="80"/>
        <v>52</v>
      </c>
      <c r="AI852">
        <f t="shared" si="81"/>
        <v>6.66</v>
      </c>
      <c r="AJ852">
        <f t="shared" si="82"/>
        <v>52</v>
      </c>
      <c r="AK852">
        <f t="shared" si="83"/>
        <v>12592.53</v>
      </c>
    </row>
    <row r="853" spans="27:37" x14ac:dyDescent="0.25">
      <c r="AA853">
        <f>SUBTOTAL(103,Healthcare!A853)</f>
        <v>1</v>
      </c>
      <c r="AB853">
        <f>IF($AA853=1,Healthcare!Q853,NA())</f>
        <v>53</v>
      </c>
      <c r="AC853">
        <f>IF($AA853=1,Healthcare!C853,NA())</f>
        <v>32.15</v>
      </c>
      <c r="AD853">
        <f>IF($AA853=1,Healthcare!D853,NA())</f>
        <v>4.0199999999999996</v>
      </c>
      <c r="AE853">
        <f>IF($AA853=1,Healthcare!M853,NA())</f>
        <v>12579.92</v>
      </c>
      <c r="AF853">
        <f t="shared" si="78"/>
        <v>53</v>
      </c>
      <c r="AG853">
        <f t="shared" si="79"/>
        <v>32.15</v>
      </c>
      <c r="AH853">
        <f t="shared" si="80"/>
        <v>53</v>
      </c>
      <c r="AI853">
        <f t="shared" si="81"/>
        <v>4.0199999999999996</v>
      </c>
      <c r="AJ853">
        <f t="shared" si="82"/>
        <v>53</v>
      </c>
      <c r="AK853">
        <f t="shared" si="83"/>
        <v>12579.92</v>
      </c>
    </row>
    <row r="854" spans="27:37" x14ac:dyDescent="0.25">
      <c r="AA854">
        <f>SUBTOTAL(103,Healthcare!A854)</f>
        <v>1</v>
      </c>
      <c r="AB854">
        <f>IF($AA854=1,Healthcare!Q854,NA())</f>
        <v>61</v>
      </c>
      <c r="AC854">
        <f>IF($AA854=1,Healthcare!C854,NA())</f>
        <v>43.4</v>
      </c>
      <c r="AD854">
        <f>IF($AA854=1,Healthcare!D854,NA())</f>
        <v>8.81</v>
      </c>
      <c r="AE854">
        <f>IF($AA854=1,Healthcare!M854,NA())</f>
        <v>12574.05</v>
      </c>
      <c r="AF854">
        <f t="shared" si="78"/>
        <v>61</v>
      </c>
      <c r="AG854">
        <f t="shared" si="79"/>
        <v>43.4</v>
      </c>
      <c r="AH854">
        <f t="shared" si="80"/>
        <v>61</v>
      </c>
      <c r="AI854">
        <f t="shared" si="81"/>
        <v>8.81</v>
      </c>
      <c r="AJ854">
        <f t="shared" si="82"/>
        <v>61</v>
      </c>
      <c r="AK854">
        <f t="shared" si="83"/>
        <v>12574.05</v>
      </c>
    </row>
    <row r="855" spans="27:37" x14ac:dyDescent="0.25">
      <c r="AA855">
        <f>SUBTOTAL(103,Healthcare!A855)</f>
        <v>1</v>
      </c>
      <c r="AB855">
        <f>IF($AA855=1,Healthcare!Q855,NA())</f>
        <v>61</v>
      </c>
      <c r="AC855">
        <f>IF($AA855=1,Healthcare!C855,NA())</f>
        <v>31.57</v>
      </c>
      <c r="AD855">
        <f>IF($AA855=1,Healthcare!D855,NA())</f>
        <v>7.92</v>
      </c>
      <c r="AE855">
        <f>IF($AA855=1,Healthcare!M855,NA())</f>
        <v>12557.61</v>
      </c>
      <c r="AF855">
        <f t="shared" si="78"/>
        <v>61</v>
      </c>
      <c r="AG855">
        <f t="shared" si="79"/>
        <v>31.57</v>
      </c>
      <c r="AH855">
        <f t="shared" si="80"/>
        <v>61</v>
      </c>
      <c r="AI855">
        <f t="shared" si="81"/>
        <v>7.92</v>
      </c>
      <c r="AJ855">
        <f t="shared" si="82"/>
        <v>61</v>
      </c>
      <c r="AK855">
        <f t="shared" si="83"/>
        <v>12557.61</v>
      </c>
    </row>
    <row r="856" spans="27:37" x14ac:dyDescent="0.25">
      <c r="AA856">
        <f>SUBTOTAL(103,Healthcare!A856)</f>
        <v>1</v>
      </c>
      <c r="AB856">
        <f>IF($AA856=1,Healthcare!Q856,NA())</f>
        <v>60</v>
      </c>
      <c r="AC856">
        <f>IF($AA856=1,Healthcare!C856,NA())</f>
        <v>24.32</v>
      </c>
      <c r="AD856">
        <f>IF($AA856=1,Healthcare!D856,NA())</f>
        <v>7.48</v>
      </c>
      <c r="AE856">
        <f>IF($AA856=1,Healthcare!M856,NA())</f>
        <v>12523.6</v>
      </c>
      <c r="AF856">
        <f t="shared" si="78"/>
        <v>60</v>
      </c>
      <c r="AG856">
        <f t="shared" si="79"/>
        <v>24.32</v>
      </c>
      <c r="AH856">
        <f t="shared" si="80"/>
        <v>60</v>
      </c>
      <c r="AI856">
        <f t="shared" si="81"/>
        <v>7.48</v>
      </c>
      <c r="AJ856">
        <f t="shared" si="82"/>
        <v>60</v>
      </c>
      <c r="AK856">
        <f t="shared" si="83"/>
        <v>12523.6</v>
      </c>
    </row>
    <row r="857" spans="27:37" x14ac:dyDescent="0.25">
      <c r="AA857">
        <f>SUBTOTAL(103,Healthcare!A857)</f>
        <v>1</v>
      </c>
      <c r="AB857">
        <f>IF($AA857=1,Healthcare!Q857,NA())</f>
        <v>56</v>
      </c>
      <c r="AC857">
        <f>IF($AA857=1,Healthcare!C857,NA())</f>
        <v>31.07</v>
      </c>
      <c r="AD857">
        <f>IF($AA857=1,Healthcare!D857,NA())</f>
        <v>4.62</v>
      </c>
      <c r="AE857">
        <f>IF($AA857=1,Healthcare!M857,NA())</f>
        <v>12499.88</v>
      </c>
      <c r="AF857">
        <f t="shared" si="78"/>
        <v>56</v>
      </c>
      <c r="AG857">
        <f t="shared" si="79"/>
        <v>31.07</v>
      </c>
      <c r="AH857">
        <f t="shared" si="80"/>
        <v>56</v>
      </c>
      <c r="AI857">
        <f t="shared" si="81"/>
        <v>4.62</v>
      </c>
      <c r="AJ857">
        <f t="shared" si="82"/>
        <v>56</v>
      </c>
      <c r="AK857">
        <f t="shared" si="83"/>
        <v>12499.88</v>
      </c>
    </row>
    <row r="858" spans="27:37" x14ac:dyDescent="0.25">
      <c r="AA858">
        <f>SUBTOTAL(103,Healthcare!A858)</f>
        <v>1</v>
      </c>
      <c r="AB858">
        <f>IF($AA858=1,Healthcare!Q858,NA())</f>
        <v>54</v>
      </c>
      <c r="AC858">
        <f>IF($AA858=1,Healthcare!C858,NA())</f>
        <v>35.814999999999998</v>
      </c>
      <c r="AD858">
        <f>IF($AA858=1,Healthcare!D858,NA())</f>
        <v>8.4700000000000006</v>
      </c>
      <c r="AE858">
        <f>IF($AA858=1,Healthcare!M858,NA())</f>
        <v>12495.29</v>
      </c>
      <c r="AF858">
        <f t="shared" si="78"/>
        <v>54</v>
      </c>
      <c r="AG858">
        <f t="shared" si="79"/>
        <v>35.814999999999998</v>
      </c>
      <c r="AH858">
        <f t="shared" si="80"/>
        <v>54</v>
      </c>
      <c r="AI858">
        <f t="shared" si="81"/>
        <v>8.4700000000000006</v>
      </c>
      <c r="AJ858">
        <f t="shared" si="82"/>
        <v>54</v>
      </c>
      <c r="AK858">
        <f t="shared" si="83"/>
        <v>12495.29</v>
      </c>
    </row>
    <row r="859" spans="27:37" x14ac:dyDescent="0.25">
      <c r="AA859">
        <f>SUBTOTAL(103,Healthcare!A859)</f>
        <v>1</v>
      </c>
      <c r="AB859">
        <f>IF($AA859=1,Healthcare!Q859,NA())</f>
        <v>55</v>
      </c>
      <c r="AC859">
        <f>IF($AA859=1,Healthcare!C859,NA())</f>
        <v>40.81</v>
      </c>
      <c r="AD859">
        <f>IF($AA859=1,Healthcare!D859,NA())</f>
        <v>10.58</v>
      </c>
      <c r="AE859">
        <f>IF($AA859=1,Healthcare!M859,NA())</f>
        <v>12485.8</v>
      </c>
      <c r="AF859">
        <f t="shared" si="78"/>
        <v>55</v>
      </c>
      <c r="AG859">
        <f t="shared" si="79"/>
        <v>40.81</v>
      </c>
      <c r="AH859">
        <f t="shared" si="80"/>
        <v>55</v>
      </c>
      <c r="AI859">
        <f t="shared" si="81"/>
        <v>10.58</v>
      </c>
      <c r="AJ859">
        <f t="shared" si="82"/>
        <v>55</v>
      </c>
      <c r="AK859">
        <f t="shared" si="83"/>
        <v>12485.8</v>
      </c>
    </row>
    <row r="860" spans="27:37" x14ac:dyDescent="0.25">
      <c r="AA860">
        <f>SUBTOTAL(103,Healthcare!A860)</f>
        <v>1</v>
      </c>
      <c r="AB860">
        <f>IF($AA860=1,Healthcare!Q860,NA())</f>
        <v>54</v>
      </c>
      <c r="AC860">
        <f>IF($AA860=1,Healthcare!C860,NA())</f>
        <v>24.605</v>
      </c>
      <c r="AD860">
        <f>IF($AA860=1,Healthcare!D860,NA())</f>
        <v>7.48</v>
      </c>
      <c r="AE860">
        <f>IF($AA860=1,Healthcare!M860,NA())</f>
        <v>12479.71</v>
      </c>
      <c r="AF860">
        <f t="shared" si="78"/>
        <v>54</v>
      </c>
      <c r="AG860">
        <f t="shared" si="79"/>
        <v>24.605</v>
      </c>
      <c r="AH860">
        <f t="shared" si="80"/>
        <v>54</v>
      </c>
      <c r="AI860">
        <f t="shared" si="81"/>
        <v>7.48</v>
      </c>
      <c r="AJ860">
        <f t="shared" si="82"/>
        <v>54</v>
      </c>
      <c r="AK860">
        <f t="shared" si="83"/>
        <v>12479.71</v>
      </c>
    </row>
    <row r="861" spans="27:37" x14ac:dyDescent="0.25">
      <c r="AA861">
        <f>SUBTOTAL(103,Healthcare!A861)</f>
        <v>1</v>
      </c>
      <c r="AB861">
        <f>IF($AA861=1,Healthcare!Q861,NA())</f>
        <v>54</v>
      </c>
      <c r="AC861">
        <f>IF($AA861=1,Healthcare!C861,NA())</f>
        <v>21.47</v>
      </c>
      <c r="AD861">
        <f>IF($AA861=1,Healthcare!D861,NA())</f>
        <v>7.82</v>
      </c>
      <c r="AE861">
        <f>IF($AA861=1,Healthcare!M861,NA())</f>
        <v>12475.35</v>
      </c>
      <c r="AF861">
        <f t="shared" si="78"/>
        <v>54</v>
      </c>
      <c r="AG861">
        <f t="shared" si="79"/>
        <v>21.47</v>
      </c>
      <c r="AH861">
        <f t="shared" si="80"/>
        <v>54</v>
      </c>
      <c r="AI861">
        <f t="shared" si="81"/>
        <v>7.82</v>
      </c>
      <c r="AJ861">
        <f t="shared" si="82"/>
        <v>54</v>
      </c>
      <c r="AK861">
        <f t="shared" si="83"/>
        <v>12475.35</v>
      </c>
    </row>
    <row r="862" spans="27:37" x14ac:dyDescent="0.25">
      <c r="AA862">
        <f>SUBTOTAL(103,Healthcare!A862)</f>
        <v>1</v>
      </c>
      <c r="AB862">
        <f>IF($AA862=1,Healthcare!Q862,NA())</f>
        <v>27</v>
      </c>
      <c r="AC862">
        <f>IF($AA862=1,Healthcare!C862,NA())</f>
        <v>52.89</v>
      </c>
      <c r="AD862">
        <f>IF($AA862=1,Healthcare!D862,NA())</f>
        <v>4.96</v>
      </c>
      <c r="AE862">
        <f>IF($AA862=1,Healthcare!M862,NA())</f>
        <v>12452.25</v>
      </c>
      <c r="AF862">
        <f t="shared" si="78"/>
        <v>27</v>
      </c>
      <c r="AG862">
        <f t="shared" si="79"/>
        <v>52.89</v>
      </c>
      <c r="AH862">
        <f t="shared" si="80"/>
        <v>27</v>
      </c>
      <c r="AI862">
        <f t="shared" si="81"/>
        <v>4.96</v>
      </c>
      <c r="AJ862">
        <f t="shared" si="82"/>
        <v>27</v>
      </c>
      <c r="AK862">
        <f t="shared" si="83"/>
        <v>12452.25</v>
      </c>
    </row>
    <row r="863" spans="27:37" x14ac:dyDescent="0.25">
      <c r="AA863">
        <f>SUBTOTAL(103,Healthcare!A863)</f>
        <v>1</v>
      </c>
      <c r="AB863">
        <f>IF($AA863=1,Healthcare!Q863,NA())</f>
        <v>58</v>
      </c>
      <c r="AC863">
        <f>IF($AA863=1,Healthcare!C863,NA())</f>
        <v>32.965000000000003</v>
      </c>
      <c r="AD863">
        <f>IF($AA863=1,Healthcare!D863,NA())</f>
        <v>6.15</v>
      </c>
      <c r="AE863">
        <f>IF($AA863=1,Healthcare!M863,NA())</f>
        <v>12430.95</v>
      </c>
      <c r="AF863">
        <f t="shared" si="78"/>
        <v>58</v>
      </c>
      <c r="AG863">
        <f t="shared" si="79"/>
        <v>32.965000000000003</v>
      </c>
      <c r="AH863">
        <f t="shared" si="80"/>
        <v>58</v>
      </c>
      <c r="AI863">
        <f t="shared" si="81"/>
        <v>6.15</v>
      </c>
      <c r="AJ863">
        <f t="shared" si="82"/>
        <v>58</v>
      </c>
      <c r="AK863">
        <f t="shared" si="83"/>
        <v>12430.95</v>
      </c>
    </row>
    <row r="864" spans="27:37" x14ac:dyDescent="0.25">
      <c r="AA864">
        <f>SUBTOTAL(103,Healthcare!A864)</f>
        <v>1</v>
      </c>
      <c r="AB864">
        <f>IF($AA864=1,Healthcare!Q864,NA())</f>
        <v>43</v>
      </c>
      <c r="AC864">
        <f>IF($AA864=1,Healthcare!C864,NA())</f>
        <v>36.799999999999997</v>
      </c>
      <c r="AD864">
        <f>IF($AA864=1,Healthcare!D864,NA())</f>
        <v>4.62</v>
      </c>
      <c r="AE864">
        <f>IF($AA864=1,Healthcare!M864,NA())</f>
        <v>12408.29</v>
      </c>
      <c r="AF864">
        <f t="shared" si="78"/>
        <v>43</v>
      </c>
      <c r="AG864">
        <f t="shared" si="79"/>
        <v>36.799999999999997</v>
      </c>
      <c r="AH864">
        <f t="shared" si="80"/>
        <v>43</v>
      </c>
      <c r="AI864">
        <f t="shared" si="81"/>
        <v>4.62</v>
      </c>
      <c r="AJ864">
        <f t="shared" si="82"/>
        <v>43</v>
      </c>
      <c r="AK864">
        <f t="shared" si="83"/>
        <v>12408.29</v>
      </c>
    </row>
    <row r="865" spans="27:37" x14ac:dyDescent="0.25">
      <c r="AA865">
        <f>SUBTOTAL(103,Healthcare!A865)</f>
        <v>1</v>
      </c>
      <c r="AB865">
        <f>IF($AA865=1,Healthcare!Q865,NA())</f>
        <v>50</v>
      </c>
      <c r="AC865">
        <f>IF($AA865=1,Healthcare!C865,NA())</f>
        <v>34.299999999999997</v>
      </c>
      <c r="AD865">
        <f>IF($AA865=1,Healthcare!D865,NA())</f>
        <v>4.87</v>
      </c>
      <c r="AE865">
        <f>IF($AA865=1,Healthcare!M865,NA())</f>
        <v>12407.3</v>
      </c>
      <c r="AF865">
        <f t="shared" si="78"/>
        <v>50</v>
      </c>
      <c r="AG865">
        <f t="shared" si="79"/>
        <v>34.299999999999997</v>
      </c>
      <c r="AH865">
        <f t="shared" si="80"/>
        <v>50</v>
      </c>
      <c r="AI865">
        <f t="shared" si="81"/>
        <v>4.87</v>
      </c>
      <c r="AJ865">
        <f t="shared" si="82"/>
        <v>50</v>
      </c>
      <c r="AK865">
        <f t="shared" si="83"/>
        <v>12407.3</v>
      </c>
    </row>
    <row r="866" spans="27:37" x14ac:dyDescent="0.25">
      <c r="AA866">
        <f>SUBTOTAL(103,Healthcare!A866)</f>
        <v>1</v>
      </c>
      <c r="AB866">
        <f>IF($AA866=1,Healthcare!Q866,NA())</f>
        <v>33</v>
      </c>
      <c r="AC866">
        <f>IF($AA866=1,Healthcare!C866,NA())</f>
        <v>35.244999999999997</v>
      </c>
      <c r="AD866">
        <f>IF($AA866=1,Healthcare!D866,NA())</f>
        <v>4.63</v>
      </c>
      <c r="AE866">
        <f>IF($AA866=1,Healthcare!M866,NA())</f>
        <v>12404.88</v>
      </c>
      <c r="AF866">
        <f t="shared" si="78"/>
        <v>33</v>
      </c>
      <c r="AG866">
        <f t="shared" si="79"/>
        <v>35.244999999999997</v>
      </c>
      <c r="AH866">
        <f t="shared" si="80"/>
        <v>33</v>
      </c>
      <c r="AI866">
        <f t="shared" si="81"/>
        <v>4.63</v>
      </c>
      <c r="AJ866">
        <f t="shared" si="82"/>
        <v>33</v>
      </c>
      <c r="AK866">
        <f t="shared" si="83"/>
        <v>12404.88</v>
      </c>
    </row>
    <row r="867" spans="27:37" x14ac:dyDescent="0.25">
      <c r="AA867">
        <f>SUBTOTAL(103,Healthcare!A867)</f>
        <v>1</v>
      </c>
      <c r="AB867">
        <f>IF($AA867=1,Healthcare!Q867,NA())</f>
        <v>60</v>
      </c>
      <c r="AC867">
        <f>IF($AA867=1,Healthcare!C867,NA())</f>
        <v>26.23</v>
      </c>
      <c r="AD867">
        <f>IF($AA867=1,Healthcare!D867,NA())</f>
        <v>11.93</v>
      </c>
      <c r="AE867">
        <f>IF($AA867=1,Healthcare!M867,NA())</f>
        <v>12369.89</v>
      </c>
      <c r="AF867">
        <f t="shared" si="78"/>
        <v>60</v>
      </c>
      <c r="AG867">
        <f t="shared" si="79"/>
        <v>26.23</v>
      </c>
      <c r="AH867">
        <f t="shared" si="80"/>
        <v>60</v>
      </c>
      <c r="AI867">
        <f t="shared" si="81"/>
        <v>11.93</v>
      </c>
      <c r="AJ867">
        <f t="shared" si="82"/>
        <v>60</v>
      </c>
      <c r="AK867">
        <f t="shared" si="83"/>
        <v>12369.89</v>
      </c>
    </row>
    <row r="868" spans="27:37" x14ac:dyDescent="0.25">
      <c r="AA868">
        <f>SUBTOTAL(103,Healthcare!A868)</f>
        <v>1</v>
      </c>
      <c r="AB868">
        <f>IF($AA868=1,Healthcare!Q868,NA())</f>
        <v>56</v>
      </c>
      <c r="AC868">
        <f>IF($AA868=1,Healthcare!C868,NA())</f>
        <v>36.1</v>
      </c>
      <c r="AD868">
        <f>IF($AA868=1,Healthcare!D868,NA())</f>
        <v>5.65</v>
      </c>
      <c r="AE868">
        <f>IF($AA868=1,Healthcare!M868,NA())</f>
        <v>12363.55</v>
      </c>
      <c r="AF868">
        <f t="shared" si="78"/>
        <v>56</v>
      </c>
      <c r="AG868">
        <f t="shared" si="79"/>
        <v>36.1</v>
      </c>
      <c r="AH868">
        <f t="shared" si="80"/>
        <v>56</v>
      </c>
      <c r="AI868">
        <f t="shared" si="81"/>
        <v>5.65</v>
      </c>
      <c r="AJ868">
        <f t="shared" si="82"/>
        <v>56</v>
      </c>
      <c r="AK868">
        <f t="shared" si="83"/>
        <v>12363.55</v>
      </c>
    </row>
    <row r="869" spans="27:37" x14ac:dyDescent="0.25">
      <c r="AA869">
        <f>SUBTOTAL(103,Healthcare!A869)</f>
        <v>1</v>
      </c>
      <c r="AB869">
        <f>IF($AA869=1,Healthcare!Q869,NA())</f>
        <v>59</v>
      </c>
      <c r="AC869">
        <f>IF($AA869=1,Healthcare!C869,NA())</f>
        <v>37.1</v>
      </c>
      <c r="AD869">
        <f>IF($AA869=1,Healthcare!D869,NA())</f>
        <v>11.21</v>
      </c>
      <c r="AE869">
        <f>IF($AA869=1,Healthcare!M869,NA())</f>
        <v>12347.17</v>
      </c>
      <c r="AF869">
        <f t="shared" si="78"/>
        <v>59</v>
      </c>
      <c r="AG869">
        <f t="shared" si="79"/>
        <v>37.1</v>
      </c>
      <c r="AH869">
        <f t="shared" si="80"/>
        <v>59</v>
      </c>
      <c r="AI869">
        <f t="shared" si="81"/>
        <v>11.21</v>
      </c>
      <c r="AJ869">
        <f t="shared" si="82"/>
        <v>59</v>
      </c>
      <c r="AK869">
        <f t="shared" si="83"/>
        <v>12347.17</v>
      </c>
    </row>
    <row r="870" spans="27:37" x14ac:dyDescent="0.25">
      <c r="AA870">
        <f>SUBTOTAL(103,Healthcare!A870)</f>
        <v>1</v>
      </c>
      <c r="AB870">
        <f>IF($AA870=1,Healthcare!Q870,NA())</f>
        <v>59</v>
      </c>
      <c r="AC870">
        <f>IF($AA870=1,Healthcare!C870,NA())</f>
        <v>27.5</v>
      </c>
      <c r="AD870">
        <f>IF($AA870=1,Healthcare!D870,NA())</f>
        <v>10.62</v>
      </c>
      <c r="AE870">
        <f>IF($AA870=1,Healthcare!M870,NA())</f>
        <v>12333.83</v>
      </c>
      <c r="AF870">
        <f t="shared" si="78"/>
        <v>59</v>
      </c>
      <c r="AG870">
        <f t="shared" si="79"/>
        <v>27.5</v>
      </c>
      <c r="AH870">
        <f t="shared" si="80"/>
        <v>59</v>
      </c>
      <c r="AI870">
        <f t="shared" si="81"/>
        <v>10.62</v>
      </c>
      <c r="AJ870">
        <f t="shared" si="82"/>
        <v>59</v>
      </c>
      <c r="AK870">
        <f t="shared" si="83"/>
        <v>12333.83</v>
      </c>
    </row>
    <row r="871" spans="27:37" x14ac:dyDescent="0.25">
      <c r="AA871">
        <f>SUBTOTAL(103,Healthcare!A871)</f>
        <v>1</v>
      </c>
      <c r="AB871">
        <f>IF($AA871=1,Healthcare!Q871,NA())</f>
        <v>59</v>
      </c>
      <c r="AC871">
        <f>IF($AA871=1,Healthcare!C871,NA())</f>
        <v>24.7</v>
      </c>
      <c r="AD871">
        <f>IF($AA871=1,Healthcare!D871,NA())</f>
        <v>10.7</v>
      </c>
      <c r="AE871">
        <f>IF($AA871=1,Healthcare!M871,NA())</f>
        <v>12323.94</v>
      </c>
      <c r="AF871">
        <f t="shared" si="78"/>
        <v>59</v>
      </c>
      <c r="AG871">
        <f t="shared" si="79"/>
        <v>24.7</v>
      </c>
      <c r="AH871">
        <f t="shared" si="80"/>
        <v>59</v>
      </c>
      <c r="AI871">
        <f t="shared" si="81"/>
        <v>10.7</v>
      </c>
      <c r="AJ871">
        <f t="shared" si="82"/>
        <v>59</v>
      </c>
      <c r="AK871">
        <f t="shared" si="83"/>
        <v>12323.94</v>
      </c>
    </row>
    <row r="872" spans="27:37" x14ac:dyDescent="0.25">
      <c r="AA872">
        <f>SUBTOTAL(103,Healthcare!A872)</f>
        <v>1</v>
      </c>
      <c r="AB872">
        <f>IF($AA872=1,Healthcare!Q872,NA())</f>
        <v>59</v>
      </c>
      <c r="AC872">
        <f>IF($AA872=1,Healthcare!C872,NA())</f>
        <v>26.78</v>
      </c>
      <c r="AD872">
        <f>IF($AA872=1,Healthcare!D872,NA())</f>
        <v>10.02</v>
      </c>
      <c r="AE872">
        <f>IF($AA872=1,Healthcare!M872,NA())</f>
        <v>12299.59</v>
      </c>
      <c r="AF872">
        <f t="shared" si="78"/>
        <v>59</v>
      </c>
      <c r="AG872">
        <f t="shared" si="79"/>
        <v>26.78</v>
      </c>
      <c r="AH872">
        <f t="shared" si="80"/>
        <v>59</v>
      </c>
      <c r="AI872">
        <f t="shared" si="81"/>
        <v>10.02</v>
      </c>
      <c r="AJ872">
        <f t="shared" si="82"/>
        <v>59</v>
      </c>
      <c r="AK872">
        <f t="shared" si="83"/>
        <v>12299.59</v>
      </c>
    </row>
    <row r="873" spans="27:37" x14ac:dyDescent="0.25">
      <c r="AA873">
        <f>SUBTOTAL(103,Healthcare!A873)</f>
        <v>1</v>
      </c>
      <c r="AB873">
        <f>IF($AA873=1,Healthcare!Q873,NA())</f>
        <v>32</v>
      </c>
      <c r="AC873">
        <f>IF($AA873=1,Healthcare!C873,NA())</f>
        <v>45.8</v>
      </c>
      <c r="AD873">
        <f>IF($AA873=1,Healthcare!D873,NA())</f>
        <v>4.8499999999999996</v>
      </c>
      <c r="AE873">
        <f>IF($AA873=1,Healthcare!M873,NA())</f>
        <v>12282.38</v>
      </c>
      <c r="AF873">
        <f t="shared" si="78"/>
        <v>32</v>
      </c>
      <c r="AG873">
        <f t="shared" si="79"/>
        <v>45.8</v>
      </c>
      <c r="AH873">
        <f t="shared" si="80"/>
        <v>32</v>
      </c>
      <c r="AI873">
        <f t="shared" si="81"/>
        <v>4.8499999999999996</v>
      </c>
      <c r="AJ873">
        <f t="shared" si="82"/>
        <v>32</v>
      </c>
      <c r="AK873">
        <f t="shared" si="83"/>
        <v>12282.38</v>
      </c>
    </row>
    <row r="874" spans="27:37" x14ac:dyDescent="0.25">
      <c r="AA874">
        <f>SUBTOTAL(103,Healthcare!A874)</f>
        <v>1</v>
      </c>
      <c r="AB874">
        <f>IF($AA874=1,Healthcare!Q874,NA())</f>
        <v>56</v>
      </c>
      <c r="AC874">
        <f>IF($AA874=1,Healthcare!C874,NA())</f>
        <v>29</v>
      </c>
      <c r="AD874">
        <f>IF($AA874=1,Healthcare!D874,NA())</f>
        <v>4.3899999999999997</v>
      </c>
      <c r="AE874">
        <f>IF($AA874=1,Healthcare!M874,NA())</f>
        <v>12282.03</v>
      </c>
      <c r="AF874">
        <f t="shared" si="78"/>
        <v>56</v>
      </c>
      <c r="AG874">
        <f t="shared" si="79"/>
        <v>29</v>
      </c>
      <c r="AH874">
        <f t="shared" si="80"/>
        <v>56</v>
      </c>
      <c r="AI874">
        <f t="shared" si="81"/>
        <v>4.3899999999999997</v>
      </c>
      <c r="AJ874">
        <f t="shared" si="82"/>
        <v>56</v>
      </c>
      <c r="AK874">
        <f t="shared" si="83"/>
        <v>12282.03</v>
      </c>
    </row>
    <row r="875" spans="27:37" x14ac:dyDescent="0.25">
      <c r="AA875">
        <f>SUBTOTAL(103,Healthcare!A875)</f>
        <v>1</v>
      </c>
      <c r="AB875">
        <f>IF($AA875=1,Healthcare!Q875,NA())</f>
        <v>55</v>
      </c>
      <c r="AC875">
        <f>IF($AA875=1,Healthcare!C875,NA())</f>
        <v>33.534999999999997</v>
      </c>
      <c r="AD875">
        <f>IF($AA875=1,Healthcare!D875,NA())</f>
        <v>8.24</v>
      </c>
      <c r="AE875">
        <f>IF($AA875=1,Healthcare!M875,NA())</f>
        <v>12269.69</v>
      </c>
      <c r="AF875">
        <f t="shared" si="78"/>
        <v>55</v>
      </c>
      <c r="AG875">
        <f t="shared" si="79"/>
        <v>33.534999999999997</v>
      </c>
      <c r="AH875">
        <f t="shared" si="80"/>
        <v>55</v>
      </c>
      <c r="AI875">
        <f t="shared" si="81"/>
        <v>8.24</v>
      </c>
      <c r="AJ875">
        <f t="shared" si="82"/>
        <v>55</v>
      </c>
      <c r="AK875">
        <f t="shared" si="83"/>
        <v>12269.69</v>
      </c>
    </row>
    <row r="876" spans="27:37" x14ac:dyDescent="0.25">
      <c r="AA876">
        <f>SUBTOTAL(103,Healthcare!A876)</f>
        <v>1</v>
      </c>
      <c r="AB876">
        <f>IF($AA876=1,Healthcare!Q876,NA())</f>
        <v>55</v>
      </c>
      <c r="AC876">
        <f>IF($AA876=1,Healthcare!C876,NA())</f>
        <v>32.774999999999999</v>
      </c>
      <c r="AD876">
        <f>IF($AA876=1,Healthcare!D876,NA())</f>
        <v>9.77</v>
      </c>
      <c r="AE876">
        <f>IF($AA876=1,Healthcare!M876,NA())</f>
        <v>12268.63</v>
      </c>
      <c r="AF876">
        <f t="shared" si="78"/>
        <v>55</v>
      </c>
      <c r="AG876">
        <f t="shared" si="79"/>
        <v>32.774999999999999</v>
      </c>
      <c r="AH876">
        <f t="shared" si="80"/>
        <v>55</v>
      </c>
      <c r="AI876">
        <f t="shared" si="81"/>
        <v>9.77</v>
      </c>
      <c r="AJ876">
        <f t="shared" si="82"/>
        <v>55</v>
      </c>
      <c r="AK876">
        <f t="shared" si="83"/>
        <v>12268.63</v>
      </c>
    </row>
    <row r="877" spans="27:37" x14ac:dyDescent="0.25">
      <c r="AA877">
        <f>SUBTOTAL(103,Healthcare!A877)</f>
        <v>1</v>
      </c>
      <c r="AB877">
        <f>IF($AA877=1,Healthcare!Q877,NA())</f>
        <v>56</v>
      </c>
      <c r="AC877">
        <f>IF($AA877=1,Healthcare!C877,NA())</f>
        <v>37.51</v>
      </c>
      <c r="AD877">
        <f>IF($AA877=1,Healthcare!D877,NA())</f>
        <v>5.5</v>
      </c>
      <c r="AE877">
        <f>IF($AA877=1,Healthcare!M877,NA())</f>
        <v>12265.51</v>
      </c>
      <c r="AF877">
        <f t="shared" si="78"/>
        <v>56</v>
      </c>
      <c r="AG877">
        <f t="shared" si="79"/>
        <v>37.51</v>
      </c>
      <c r="AH877">
        <f t="shared" si="80"/>
        <v>56</v>
      </c>
      <c r="AI877">
        <f t="shared" si="81"/>
        <v>5.5</v>
      </c>
      <c r="AJ877">
        <f t="shared" si="82"/>
        <v>56</v>
      </c>
      <c r="AK877">
        <f t="shared" si="83"/>
        <v>12265.51</v>
      </c>
    </row>
    <row r="878" spans="27:37" x14ac:dyDescent="0.25">
      <c r="AA878">
        <f>SUBTOTAL(103,Healthcare!A878)</f>
        <v>1</v>
      </c>
      <c r="AB878">
        <f>IF($AA878=1,Healthcare!Q878,NA())</f>
        <v>36</v>
      </c>
      <c r="AC878">
        <f>IF($AA878=1,Healthcare!C878,NA())</f>
        <v>39.86</v>
      </c>
      <c r="AD878">
        <f>IF($AA878=1,Healthcare!D878,NA())</f>
        <v>11.84</v>
      </c>
      <c r="AE878">
        <f>IF($AA878=1,Healthcare!M878,NA())</f>
        <v>12255.04</v>
      </c>
      <c r="AF878">
        <f t="shared" si="78"/>
        <v>36</v>
      </c>
      <c r="AG878">
        <f t="shared" si="79"/>
        <v>39.86</v>
      </c>
      <c r="AH878">
        <f t="shared" si="80"/>
        <v>36</v>
      </c>
      <c r="AI878">
        <f t="shared" si="81"/>
        <v>11.84</v>
      </c>
      <c r="AJ878">
        <f t="shared" si="82"/>
        <v>36</v>
      </c>
      <c r="AK878">
        <f t="shared" si="83"/>
        <v>12255.04</v>
      </c>
    </row>
    <row r="879" spans="27:37" x14ac:dyDescent="0.25">
      <c r="AA879">
        <f>SUBTOTAL(103,Healthcare!A879)</f>
        <v>1</v>
      </c>
      <c r="AB879">
        <f>IF($AA879=1,Healthcare!Q879,NA())</f>
        <v>33</v>
      </c>
      <c r="AC879">
        <f>IF($AA879=1,Healthcare!C879,NA())</f>
        <v>42.13</v>
      </c>
      <c r="AD879">
        <f>IF($AA879=1,Healthcare!D879,NA())</f>
        <v>4.66</v>
      </c>
      <c r="AE879">
        <f>IF($AA879=1,Healthcare!M879,NA())</f>
        <v>12254.44</v>
      </c>
      <c r="AF879">
        <f t="shared" si="78"/>
        <v>33</v>
      </c>
      <c r="AG879">
        <f t="shared" si="79"/>
        <v>42.13</v>
      </c>
      <c r="AH879">
        <f t="shared" si="80"/>
        <v>33</v>
      </c>
      <c r="AI879">
        <f t="shared" si="81"/>
        <v>4.66</v>
      </c>
      <c r="AJ879">
        <f t="shared" si="82"/>
        <v>33</v>
      </c>
      <c r="AK879">
        <f t="shared" si="83"/>
        <v>12254.44</v>
      </c>
    </row>
    <row r="880" spans="27:37" x14ac:dyDescent="0.25">
      <c r="AA880">
        <f>SUBTOTAL(103,Healthcare!A880)</f>
        <v>1</v>
      </c>
      <c r="AB880">
        <f>IF($AA880=1,Healthcare!Q880,NA())</f>
        <v>48</v>
      </c>
      <c r="AC880">
        <f>IF($AA880=1,Healthcare!C880,NA())</f>
        <v>35.99</v>
      </c>
      <c r="AD880">
        <f>IF($AA880=1,Healthcare!D880,NA())</f>
        <v>11.11</v>
      </c>
      <c r="AE880">
        <f>IF($AA880=1,Healthcare!M880,NA())</f>
        <v>12245.17</v>
      </c>
      <c r="AF880">
        <f t="shared" si="78"/>
        <v>48</v>
      </c>
      <c r="AG880">
        <f t="shared" si="79"/>
        <v>35.99</v>
      </c>
      <c r="AH880">
        <f t="shared" si="80"/>
        <v>48</v>
      </c>
      <c r="AI880">
        <f t="shared" si="81"/>
        <v>11.11</v>
      </c>
      <c r="AJ880">
        <f t="shared" si="82"/>
        <v>48</v>
      </c>
      <c r="AK880">
        <f t="shared" si="83"/>
        <v>12245.17</v>
      </c>
    </row>
    <row r="881" spans="27:37" x14ac:dyDescent="0.25">
      <c r="AA881">
        <f>SUBTOTAL(103,Healthcare!A881)</f>
        <v>1</v>
      </c>
      <c r="AB881">
        <f>IF($AA881=1,Healthcare!Q881,NA())</f>
        <v>59</v>
      </c>
      <c r="AC881">
        <f>IF($AA881=1,Healthcare!C881,NA())</f>
        <v>35.200000000000003</v>
      </c>
      <c r="AD881">
        <f>IF($AA881=1,Healthcare!D881,NA())</f>
        <v>7.72</v>
      </c>
      <c r="AE881">
        <f>IF($AA881=1,Healthcare!M881,NA())</f>
        <v>12244.53</v>
      </c>
      <c r="AF881">
        <f t="shared" si="78"/>
        <v>59</v>
      </c>
      <c r="AG881">
        <f t="shared" si="79"/>
        <v>35.200000000000003</v>
      </c>
      <c r="AH881">
        <f t="shared" si="80"/>
        <v>59</v>
      </c>
      <c r="AI881">
        <f t="shared" si="81"/>
        <v>7.72</v>
      </c>
      <c r="AJ881">
        <f t="shared" si="82"/>
        <v>59</v>
      </c>
      <c r="AK881">
        <f t="shared" si="83"/>
        <v>12244.53</v>
      </c>
    </row>
    <row r="882" spans="27:37" x14ac:dyDescent="0.25">
      <c r="AA882">
        <f>SUBTOTAL(103,Healthcare!A882)</f>
        <v>1</v>
      </c>
      <c r="AB882">
        <f>IF($AA882=1,Healthcare!Q882,NA())</f>
        <v>56</v>
      </c>
      <c r="AC882">
        <f>IF($AA882=1,Healthcare!C882,NA())</f>
        <v>29.91</v>
      </c>
      <c r="AD882">
        <f>IF($AA882=1,Healthcare!D882,NA())</f>
        <v>5.55</v>
      </c>
      <c r="AE882">
        <f>IF($AA882=1,Healthcare!M882,NA())</f>
        <v>12237.73</v>
      </c>
      <c r="AF882">
        <f t="shared" si="78"/>
        <v>56</v>
      </c>
      <c r="AG882">
        <f t="shared" si="79"/>
        <v>29.91</v>
      </c>
      <c r="AH882">
        <f t="shared" si="80"/>
        <v>56</v>
      </c>
      <c r="AI882">
        <f t="shared" si="81"/>
        <v>5.55</v>
      </c>
      <c r="AJ882">
        <f t="shared" si="82"/>
        <v>56</v>
      </c>
      <c r="AK882">
        <f t="shared" si="83"/>
        <v>12237.73</v>
      </c>
    </row>
    <row r="883" spans="27:37" x14ac:dyDescent="0.25">
      <c r="AA883">
        <f>SUBTOTAL(103,Healthcare!A883)</f>
        <v>1</v>
      </c>
      <c r="AB883">
        <f>IF($AA883=1,Healthcare!Q883,NA())</f>
        <v>58</v>
      </c>
      <c r="AC883">
        <f>IF($AA883=1,Healthcare!C883,NA())</f>
        <v>36.479999999999997</v>
      </c>
      <c r="AD883">
        <f>IF($AA883=1,Healthcare!D883,NA())</f>
        <v>5.05</v>
      </c>
      <c r="AE883">
        <f>IF($AA883=1,Healthcare!M883,NA())</f>
        <v>12235.84</v>
      </c>
      <c r="AF883">
        <f t="shared" si="78"/>
        <v>58</v>
      </c>
      <c r="AG883">
        <f t="shared" si="79"/>
        <v>36.479999999999997</v>
      </c>
      <c r="AH883">
        <f t="shared" si="80"/>
        <v>58</v>
      </c>
      <c r="AI883">
        <f t="shared" si="81"/>
        <v>5.05</v>
      </c>
      <c r="AJ883">
        <f t="shared" si="82"/>
        <v>58</v>
      </c>
      <c r="AK883">
        <f t="shared" si="83"/>
        <v>12235.84</v>
      </c>
    </row>
    <row r="884" spans="27:37" x14ac:dyDescent="0.25">
      <c r="AA884">
        <f>SUBTOTAL(103,Healthcare!A884)</f>
        <v>1</v>
      </c>
      <c r="AB884">
        <f>IF($AA884=1,Healthcare!Q884,NA())</f>
        <v>59</v>
      </c>
      <c r="AC884">
        <f>IF($AA884=1,Healthcare!C884,NA())</f>
        <v>27.5</v>
      </c>
      <c r="AD884">
        <f>IF($AA884=1,Healthcare!D884,NA())</f>
        <v>8.69</v>
      </c>
      <c r="AE884">
        <f>IF($AA884=1,Healthcare!M884,NA())</f>
        <v>12233.83</v>
      </c>
      <c r="AF884">
        <f t="shared" si="78"/>
        <v>59</v>
      </c>
      <c r="AG884">
        <f t="shared" si="79"/>
        <v>27.5</v>
      </c>
      <c r="AH884">
        <f t="shared" si="80"/>
        <v>59</v>
      </c>
      <c r="AI884">
        <f t="shared" si="81"/>
        <v>8.69</v>
      </c>
      <c r="AJ884">
        <f t="shared" si="82"/>
        <v>59</v>
      </c>
      <c r="AK884">
        <f t="shared" si="83"/>
        <v>12233.83</v>
      </c>
    </row>
    <row r="885" spans="27:37" x14ac:dyDescent="0.25">
      <c r="AA885">
        <f>SUBTOTAL(103,Healthcare!A885)</f>
        <v>1</v>
      </c>
      <c r="AB885">
        <f>IF($AA885=1,Healthcare!Q885,NA())</f>
        <v>58</v>
      </c>
      <c r="AC885">
        <f>IF($AA885=1,Healthcare!C885,NA())</f>
        <v>33.44</v>
      </c>
      <c r="AD885">
        <f>IF($AA885=1,Healthcare!D885,NA())</f>
        <v>5.9</v>
      </c>
      <c r="AE885">
        <f>IF($AA885=1,Healthcare!M885,NA())</f>
        <v>12231.61</v>
      </c>
      <c r="AF885">
        <f t="shared" si="78"/>
        <v>58</v>
      </c>
      <c r="AG885">
        <f t="shared" si="79"/>
        <v>33.44</v>
      </c>
      <c r="AH885">
        <f t="shared" si="80"/>
        <v>58</v>
      </c>
      <c r="AI885">
        <f t="shared" si="81"/>
        <v>5.9</v>
      </c>
      <c r="AJ885">
        <f t="shared" si="82"/>
        <v>58</v>
      </c>
      <c r="AK885">
        <f t="shared" si="83"/>
        <v>12231.61</v>
      </c>
    </row>
    <row r="886" spans="27:37" x14ac:dyDescent="0.25">
      <c r="AA886">
        <f>SUBTOTAL(103,Healthcare!A886)</f>
        <v>1</v>
      </c>
      <c r="AB886">
        <f>IF($AA886=1,Healthcare!Q886,NA())</f>
        <v>58</v>
      </c>
      <c r="AC886">
        <f>IF($AA886=1,Healthcare!C886,NA())</f>
        <v>28.215</v>
      </c>
      <c r="AD886">
        <f>IF($AA886=1,Healthcare!D886,NA())</f>
        <v>6.29</v>
      </c>
      <c r="AE886">
        <f>IF($AA886=1,Healthcare!M886,NA())</f>
        <v>12224.35</v>
      </c>
      <c r="AF886">
        <f t="shared" si="78"/>
        <v>58</v>
      </c>
      <c r="AG886">
        <f t="shared" si="79"/>
        <v>28.215</v>
      </c>
      <c r="AH886">
        <f t="shared" si="80"/>
        <v>58</v>
      </c>
      <c r="AI886">
        <f t="shared" si="81"/>
        <v>6.29</v>
      </c>
      <c r="AJ886">
        <f t="shared" si="82"/>
        <v>58</v>
      </c>
      <c r="AK886">
        <f t="shared" si="83"/>
        <v>12224.35</v>
      </c>
    </row>
    <row r="887" spans="27:37" x14ac:dyDescent="0.25">
      <c r="AA887">
        <f>SUBTOTAL(103,Healthcare!A887)</f>
        <v>1</v>
      </c>
      <c r="AB887">
        <f>IF($AA887=1,Healthcare!Q887,NA())</f>
        <v>58</v>
      </c>
      <c r="AC887">
        <f>IF($AA887=1,Healthcare!C887,NA())</f>
        <v>27.17</v>
      </c>
      <c r="AD887">
        <f>IF($AA887=1,Healthcare!D887,NA())</f>
        <v>5.84</v>
      </c>
      <c r="AE887">
        <f>IF($AA887=1,Healthcare!M887,NA())</f>
        <v>12222.9</v>
      </c>
      <c r="AF887">
        <f t="shared" si="78"/>
        <v>58</v>
      </c>
      <c r="AG887">
        <f t="shared" si="79"/>
        <v>27.17</v>
      </c>
      <c r="AH887">
        <f t="shared" si="80"/>
        <v>58</v>
      </c>
      <c r="AI887">
        <f t="shared" si="81"/>
        <v>5.84</v>
      </c>
      <c r="AJ887">
        <f t="shared" si="82"/>
        <v>58</v>
      </c>
      <c r="AK887">
        <f t="shared" si="83"/>
        <v>12222.9</v>
      </c>
    </row>
    <row r="888" spans="27:37" x14ac:dyDescent="0.25">
      <c r="AA888">
        <f>SUBTOTAL(103,Healthcare!A888)</f>
        <v>1</v>
      </c>
      <c r="AB888">
        <f>IF($AA888=1,Healthcare!Q888,NA())</f>
        <v>45</v>
      </c>
      <c r="AC888">
        <f>IF($AA888=1,Healthcare!C888,NA())</f>
        <v>35.380000000000003</v>
      </c>
      <c r="AD888">
        <f>IF($AA888=1,Healthcare!D888,NA())</f>
        <v>6.12</v>
      </c>
      <c r="AE888">
        <f>IF($AA888=1,Healthcare!M888,NA())</f>
        <v>12218.7</v>
      </c>
      <c r="AF888">
        <f t="shared" si="78"/>
        <v>45</v>
      </c>
      <c r="AG888">
        <f t="shared" si="79"/>
        <v>35.380000000000003</v>
      </c>
      <c r="AH888">
        <f t="shared" si="80"/>
        <v>45</v>
      </c>
      <c r="AI888">
        <f t="shared" si="81"/>
        <v>6.12</v>
      </c>
      <c r="AJ888">
        <f t="shared" si="82"/>
        <v>45</v>
      </c>
      <c r="AK888">
        <f t="shared" si="83"/>
        <v>12218.7</v>
      </c>
    </row>
    <row r="889" spans="27:37" x14ac:dyDescent="0.25">
      <c r="AA889">
        <f>SUBTOTAL(103,Healthcare!A889)</f>
        <v>1</v>
      </c>
      <c r="AB889">
        <f>IF($AA889=1,Healthcare!Q889,NA())</f>
        <v>31</v>
      </c>
      <c r="AC889">
        <f>IF($AA889=1,Healthcare!C889,NA())</f>
        <v>43.48</v>
      </c>
      <c r="AD889">
        <f>IF($AA889=1,Healthcare!D889,NA())</f>
        <v>6.24</v>
      </c>
      <c r="AE889">
        <f>IF($AA889=1,Healthcare!M889,NA())</f>
        <v>12198.64</v>
      </c>
      <c r="AF889">
        <f t="shared" si="78"/>
        <v>31</v>
      </c>
      <c r="AG889">
        <f t="shared" si="79"/>
        <v>43.48</v>
      </c>
      <c r="AH889">
        <f t="shared" si="80"/>
        <v>31</v>
      </c>
      <c r="AI889">
        <f t="shared" si="81"/>
        <v>6.24</v>
      </c>
      <c r="AJ889">
        <f t="shared" si="82"/>
        <v>31</v>
      </c>
      <c r="AK889">
        <f t="shared" si="83"/>
        <v>12198.64</v>
      </c>
    </row>
    <row r="890" spans="27:37" x14ac:dyDescent="0.25">
      <c r="AA890">
        <f>SUBTOTAL(103,Healthcare!A890)</f>
        <v>1</v>
      </c>
      <c r="AB890">
        <f>IF($AA890=1,Healthcare!Q890,NA())</f>
        <v>35</v>
      </c>
      <c r="AC890">
        <f>IF($AA890=1,Healthcare!C890,NA())</f>
        <v>41.73</v>
      </c>
      <c r="AD890">
        <f>IF($AA890=1,Healthcare!D890,NA())</f>
        <v>6.25</v>
      </c>
      <c r="AE890">
        <f>IF($AA890=1,Healthcare!M890,NA())</f>
        <v>12148.2</v>
      </c>
      <c r="AF890">
        <f t="shared" si="78"/>
        <v>35</v>
      </c>
      <c r="AG890">
        <f t="shared" si="79"/>
        <v>41.73</v>
      </c>
      <c r="AH890">
        <f t="shared" si="80"/>
        <v>35</v>
      </c>
      <c r="AI890">
        <f t="shared" si="81"/>
        <v>6.25</v>
      </c>
      <c r="AJ890">
        <f t="shared" si="82"/>
        <v>35</v>
      </c>
      <c r="AK890">
        <f t="shared" si="83"/>
        <v>12148.2</v>
      </c>
    </row>
    <row r="891" spans="27:37" x14ac:dyDescent="0.25">
      <c r="AA891">
        <f>SUBTOTAL(103,Healthcare!A891)</f>
        <v>1</v>
      </c>
      <c r="AB891">
        <f>IF($AA891=1,Healthcare!Q891,NA())</f>
        <v>60</v>
      </c>
      <c r="AC891">
        <f>IF($AA891=1,Healthcare!C891,NA())</f>
        <v>28.9</v>
      </c>
      <c r="AD891">
        <f>IF($AA891=1,Healthcare!D891,NA())</f>
        <v>11.96</v>
      </c>
      <c r="AE891">
        <f>IF($AA891=1,Healthcare!M891,NA())</f>
        <v>12146.97</v>
      </c>
      <c r="AF891">
        <f t="shared" si="78"/>
        <v>60</v>
      </c>
      <c r="AG891">
        <f t="shared" si="79"/>
        <v>28.9</v>
      </c>
      <c r="AH891">
        <f t="shared" si="80"/>
        <v>60</v>
      </c>
      <c r="AI891">
        <f t="shared" si="81"/>
        <v>11.96</v>
      </c>
      <c r="AJ891">
        <f t="shared" si="82"/>
        <v>60</v>
      </c>
      <c r="AK891">
        <f t="shared" si="83"/>
        <v>12146.97</v>
      </c>
    </row>
    <row r="892" spans="27:37" x14ac:dyDescent="0.25">
      <c r="AA892">
        <f>SUBTOTAL(103,Healthcare!A892)</f>
        <v>1</v>
      </c>
      <c r="AB892">
        <f>IF($AA892=1,Healthcare!Q892,NA())</f>
        <v>60</v>
      </c>
      <c r="AC892">
        <f>IF($AA892=1,Healthcare!C892,NA())</f>
        <v>25.74</v>
      </c>
      <c r="AD892">
        <f>IF($AA892=1,Healthcare!D892,NA())</f>
        <v>7.69</v>
      </c>
      <c r="AE892">
        <f>IF($AA892=1,Healthcare!M892,NA())</f>
        <v>12142.58</v>
      </c>
      <c r="AF892">
        <f t="shared" si="78"/>
        <v>60</v>
      </c>
      <c r="AG892">
        <f t="shared" si="79"/>
        <v>25.74</v>
      </c>
      <c r="AH892">
        <f t="shared" si="80"/>
        <v>60</v>
      </c>
      <c r="AI892">
        <f t="shared" si="81"/>
        <v>7.69</v>
      </c>
      <c r="AJ892">
        <f t="shared" si="82"/>
        <v>60</v>
      </c>
      <c r="AK892">
        <f t="shared" si="83"/>
        <v>12142.58</v>
      </c>
    </row>
    <row r="893" spans="27:37" x14ac:dyDescent="0.25">
      <c r="AA893">
        <f>SUBTOTAL(103,Healthcare!A893)</f>
        <v>1</v>
      </c>
      <c r="AB893">
        <f>IF($AA893=1,Healthcare!Q893,NA())</f>
        <v>48</v>
      </c>
      <c r="AC893">
        <f>IF($AA893=1,Healthcare!C893,NA())</f>
        <v>36.06</v>
      </c>
      <c r="AD893">
        <f>IF($AA893=1,Healthcare!D893,NA())</f>
        <v>8.83</v>
      </c>
      <c r="AE893">
        <f>IF($AA893=1,Healthcare!M893,NA())</f>
        <v>12137.6</v>
      </c>
      <c r="AF893">
        <f t="shared" si="78"/>
        <v>48</v>
      </c>
      <c r="AG893">
        <f t="shared" si="79"/>
        <v>36.06</v>
      </c>
      <c r="AH893">
        <f t="shared" si="80"/>
        <v>48</v>
      </c>
      <c r="AI893">
        <f t="shared" si="81"/>
        <v>8.83</v>
      </c>
      <c r="AJ893">
        <f t="shared" si="82"/>
        <v>48</v>
      </c>
      <c r="AK893">
        <f t="shared" si="83"/>
        <v>12137.6</v>
      </c>
    </row>
    <row r="894" spans="27:37" x14ac:dyDescent="0.25">
      <c r="AA894">
        <f>SUBTOTAL(103,Healthcare!A894)</f>
        <v>1</v>
      </c>
      <c r="AB894">
        <f>IF($AA894=1,Healthcare!Q894,NA())</f>
        <v>31</v>
      </c>
      <c r="AC894">
        <f>IF($AA894=1,Healthcare!C894,NA())</f>
        <v>43.28</v>
      </c>
      <c r="AD894">
        <f>IF($AA894=1,Healthcare!D894,NA())</f>
        <v>4.41</v>
      </c>
      <c r="AE894">
        <f>IF($AA894=1,Healthcare!M894,NA())</f>
        <v>12130.8</v>
      </c>
      <c r="AF894">
        <f t="shared" si="78"/>
        <v>31</v>
      </c>
      <c r="AG894">
        <f t="shared" si="79"/>
        <v>43.28</v>
      </c>
      <c r="AH894">
        <f t="shared" si="80"/>
        <v>31</v>
      </c>
      <c r="AI894">
        <f t="shared" si="81"/>
        <v>4.41</v>
      </c>
      <c r="AJ894">
        <f t="shared" si="82"/>
        <v>31</v>
      </c>
      <c r="AK894">
        <f t="shared" si="83"/>
        <v>12130.8</v>
      </c>
    </row>
    <row r="895" spans="27:37" x14ac:dyDescent="0.25">
      <c r="AA895">
        <f>SUBTOTAL(103,Healthcare!A895)</f>
        <v>1</v>
      </c>
      <c r="AB895">
        <f>IF($AA895=1,Healthcare!Q895,NA())</f>
        <v>60</v>
      </c>
      <c r="AC895">
        <f>IF($AA895=1,Healthcare!C895,NA())</f>
        <v>28.785</v>
      </c>
      <c r="AD895">
        <f>IF($AA895=1,Healthcare!D895,NA())</f>
        <v>9.1</v>
      </c>
      <c r="AE895">
        <f>IF($AA895=1,Healthcare!M895,NA())</f>
        <v>12129.61</v>
      </c>
      <c r="AF895">
        <f t="shared" si="78"/>
        <v>60</v>
      </c>
      <c r="AG895">
        <f t="shared" si="79"/>
        <v>28.785</v>
      </c>
      <c r="AH895">
        <f t="shared" si="80"/>
        <v>60</v>
      </c>
      <c r="AI895">
        <f t="shared" si="81"/>
        <v>9.1</v>
      </c>
      <c r="AJ895">
        <f t="shared" si="82"/>
        <v>60</v>
      </c>
      <c r="AK895">
        <f t="shared" si="83"/>
        <v>12129.61</v>
      </c>
    </row>
    <row r="896" spans="27:37" x14ac:dyDescent="0.25">
      <c r="AA896">
        <f>SUBTOTAL(103,Healthcare!A896)</f>
        <v>1</v>
      </c>
      <c r="AB896">
        <f>IF($AA896=1,Healthcare!Q896,NA())</f>
        <v>59</v>
      </c>
      <c r="AC896">
        <f>IF($AA896=1,Healthcare!C896,NA())</f>
        <v>25.46</v>
      </c>
      <c r="AD896">
        <f>IF($AA896=1,Healthcare!D896,NA())</f>
        <v>11.52</v>
      </c>
      <c r="AE896">
        <f>IF($AA896=1,Healthcare!M896,NA())</f>
        <v>12124.99</v>
      </c>
      <c r="AF896">
        <f t="shared" si="78"/>
        <v>59</v>
      </c>
      <c r="AG896">
        <f t="shared" si="79"/>
        <v>25.46</v>
      </c>
      <c r="AH896">
        <f t="shared" si="80"/>
        <v>59</v>
      </c>
      <c r="AI896">
        <f t="shared" si="81"/>
        <v>11.52</v>
      </c>
      <c r="AJ896">
        <f t="shared" si="82"/>
        <v>59</v>
      </c>
      <c r="AK896">
        <f t="shared" si="83"/>
        <v>12124.99</v>
      </c>
    </row>
    <row r="897" spans="27:37" x14ac:dyDescent="0.25">
      <c r="AA897">
        <f>SUBTOTAL(103,Healthcare!A897)</f>
        <v>1</v>
      </c>
      <c r="AB897">
        <f>IF($AA897=1,Healthcare!Q897,NA())</f>
        <v>54</v>
      </c>
      <c r="AC897">
        <f>IF($AA897=1,Healthcare!C897,NA())</f>
        <v>30.8</v>
      </c>
      <c r="AD897">
        <f>IF($AA897=1,Healthcare!D897,NA())</f>
        <v>10.95</v>
      </c>
      <c r="AE897">
        <f>IF($AA897=1,Healthcare!M897,NA())</f>
        <v>12105.32</v>
      </c>
      <c r="AF897">
        <f t="shared" si="78"/>
        <v>54</v>
      </c>
      <c r="AG897">
        <f t="shared" si="79"/>
        <v>30.8</v>
      </c>
      <c r="AH897">
        <f t="shared" si="80"/>
        <v>54</v>
      </c>
      <c r="AI897">
        <f t="shared" si="81"/>
        <v>10.95</v>
      </c>
      <c r="AJ897">
        <f t="shared" si="82"/>
        <v>54</v>
      </c>
      <c r="AK897">
        <f t="shared" si="83"/>
        <v>12105.32</v>
      </c>
    </row>
    <row r="898" spans="27:37" x14ac:dyDescent="0.25">
      <c r="AA898">
        <f>SUBTOTAL(103,Healthcare!A898)</f>
        <v>1</v>
      </c>
      <c r="AB898">
        <f>IF($AA898=1,Healthcare!Q898,NA())</f>
        <v>54</v>
      </c>
      <c r="AC898">
        <f>IF($AA898=1,Healthcare!C898,NA())</f>
        <v>28.88</v>
      </c>
      <c r="AD898">
        <f>IF($AA898=1,Healthcare!D898,NA())</f>
        <v>11.5</v>
      </c>
      <c r="AE898">
        <f>IF($AA898=1,Healthcare!M898,NA())</f>
        <v>12096.65</v>
      </c>
      <c r="AF898">
        <f t="shared" si="78"/>
        <v>54</v>
      </c>
      <c r="AG898">
        <f t="shared" si="79"/>
        <v>28.88</v>
      </c>
      <c r="AH898">
        <f t="shared" si="80"/>
        <v>54</v>
      </c>
      <c r="AI898">
        <f t="shared" si="81"/>
        <v>11.5</v>
      </c>
      <c r="AJ898">
        <f t="shared" si="82"/>
        <v>54</v>
      </c>
      <c r="AK898">
        <f t="shared" si="83"/>
        <v>12096.65</v>
      </c>
    </row>
    <row r="899" spans="27:37" x14ac:dyDescent="0.25">
      <c r="AA899">
        <f>SUBTOTAL(103,Healthcare!A899)</f>
        <v>1</v>
      </c>
      <c r="AB899">
        <f>IF($AA899=1,Healthcare!Q899,NA())</f>
        <v>54</v>
      </c>
      <c r="AC899">
        <f>IF($AA899=1,Healthcare!C899,NA())</f>
        <v>23</v>
      </c>
      <c r="AD899">
        <f>IF($AA899=1,Healthcare!D899,NA())</f>
        <v>9.8800000000000008</v>
      </c>
      <c r="AE899">
        <f>IF($AA899=1,Healthcare!M899,NA())</f>
        <v>12094.48</v>
      </c>
      <c r="AF899">
        <f t="shared" ref="AF899:AF962" si="84">AB899</f>
        <v>54</v>
      </c>
      <c r="AG899">
        <f t="shared" ref="AG899:AG962" si="85">AC899</f>
        <v>23</v>
      </c>
      <c r="AH899">
        <f t="shared" ref="AH899:AH962" si="86">AB899</f>
        <v>54</v>
      </c>
      <c r="AI899">
        <f t="shared" ref="AI899:AI962" si="87">AD899</f>
        <v>9.8800000000000008</v>
      </c>
      <c r="AJ899">
        <f t="shared" ref="AJ899:AJ962" si="88">AB899</f>
        <v>54</v>
      </c>
      <c r="AK899">
        <f t="shared" ref="AK899:AK962" si="89">AE899</f>
        <v>12094.48</v>
      </c>
    </row>
    <row r="900" spans="27:37" x14ac:dyDescent="0.25">
      <c r="AA900">
        <f>SUBTOTAL(103,Healthcare!A900)</f>
        <v>1</v>
      </c>
      <c r="AB900">
        <f>IF($AA900=1,Healthcare!Q900,NA())</f>
        <v>38</v>
      </c>
      <c r="AC900">
        <f>IF($AA900=1,Healthcare!C900,NA())</f>
        <v>38.25</v>
      </c>
      <c r="AD900">
        <f>IF($AA900=1,Healthcare!D900,NA())</f>
        <v>6.2</v>
      </c>
      <c r="AE900">
        <f>IF($AA900=1,Healthcare!M900,NA())</f>
        <v>12091.34</v>
      </c>
      <c r="AF900">
        <f t="shared" si="84"/>
        <v>38</v>
      </c>
      <c r="AG900">
        <f t="shared" si="85"/>
        <v>38.25</v>
      </c>
      <c r="AH900">
        <f t="shared" si="86"/>
        <v>38</v>
      </c>
      <c r="AI900">
        <f t="shared" si="87"/>
        <v>6.2</v>
      </c>
      <c r="AJ900">
        <f t="shared" si="88"/>
        <v>38</v>
      </c>
      <c r="AK900">
        <f t="shared" si="89"/>
        <v>12091.34</v>
      </c>
    </row>
    <row r="901" spans="27:37" x14ac:dyDescent="0.25">
      <c r="AA901">
        <f>SUBTOTAL(103,Healthcare!A901)</f>
        <v>1</v>
      </c>
      <c r="AB901">
        <f>IF($AA901=1,Healthcare!Q901,NA())</f>
        <v>36</v>
      </c>
      <c r="AC901">
        <f>IF($AA901=1,Healthcare!C901,NA())</f>
        <v>39.25</v>
      </c>
      <c r="AD901">
        <f>IF($AA901=1,Healthcare!D901,NA())</f>
        <v>8.41</v>
      </c>
      <c r="AE901">
        <f>IF($AA901=1,Healthcare!M901,NA())</f>
        <v>12048.13</v>
      </c>
      <c r="AF901">
        <f t="shared" si="84"/>
        <v>36</v>
      </c>
      <c r="AG901">
        <f t="shared" si="85"/>
        <v>39.25</v>
      </c>
      <c r="AH901">
        <f t="shared" si="86"/>
        <v>36</v>
      </c>
      <c r="AI901">
        <f t="shared" si="87"/>
        <v>8.41</v>
      </c>
      <c r="AJ901">
        <f t="shared" si="88"/>
        <v>36</v>
      </c>
      <c r="AK901">
        <f t="shared" si="89"/>
        <v>12048.13</v>
      </c>
    </row>
    <row r="902" spans="27:37" x14ac:dyDescent="0.25">
      <c r="AA902">
        <f>SUBTOTAL(103,Healthcare!A902)</f>
        <v>1</v>
      </c>
      <c r="AB902">
        <f>IF($AA902=1,Healthcare!Q902,NA())</f>
        <v>56</v>
      </c>
      <c r="AC902">
        <f>IF($AA902=1,Healthcare!C902,NA())</f>
        <v>26.6</v>
      </c>
      <c r="AD902">
        <f>IF($AA902=1,Healthcare!D902,NA())</f>
        <v>5.07</v>
      </c>
      <c r="AE902">
        <f>IF($AA902=1,Healthcare!M902,NA())</f>
        <v>12044.34</v>
      </c>
      <c r="AF902">
        <f t="shared" si="84"/>
        <v>56</v>
      </c>
      <c r="AG902">
        <f t="shared" si="85"/>
        <v>26.6</v>
      </c>
      <c r="AH902">
        <f t="shared" si="86"/>
        <v>56</v>
      </c>
      <c r="AI902">
        <f t="shared" si="87"/>
        <v>5.07</v>
      </c>
      <c r="AJ902">
        <f t="shared" si="88"/>
        <v>56</v>
      </c>
      <c r="AK902">
        <f t="shared" si="89"/>
        <v>12044.34</v>
      </c>
    </row>
    <row r="903" spans="27:37" x14ac:dyDescent="0.25">
      <c r="AA903">
        <f>SUBTOTAL(103,Healthcare!A903)</f>
        <v>1</v>
      </c>
      <c r="AB903">
        <f>IF($AA903=1,Healthcare!Q903,NA())</f>
        <v>43</v>
      </c>
      <c r="AC903">
        <f>IF($AA903=1,Healthcare!C903,NA())</f>
        <v>35.700000000000003</v>
      </c>
      <c r="AD903">
        <f>IF($AA903=1,Healthcare!D903,NA())</f>
        <v>4.0599999999999996</v>
      </c>
      <c r="AE903">
        <f>IF($AA903=1,Healthcare!M903,NA())</f>
        <v>12035.18</v>
      </c>
      <c r="AF903">
        <f t="shared" si="84"/>
        <v>43</v>
      </c>
      <c r="AG903">
        <f t="shared" si="85"/>
        <v>35.700000000000003</v>
      </c>
      <c r="AH903">
        <f t="shared" si="86"/>
        <v>43</v>
      </c>
      <c r="AI903">
        <f t="shared" si="87"/>
        <v>4.0599999999999996</v>
      </c>
      <c r="AJ903">
        <f t="shared" si="88"/>
        <v>43</v>
      </c>
      <c r="AK903">
        <f t="shared" si="89"/>
        <v>12035.18</v>
      </c>
    </row>
    <row r="904" spans="27:37" x14ac:dyDescent="0.25">
      <c r="AA904">
        <f>SUBTOTAL(103,Healthcare!A904)</f>
        <v>1</v>
      </c>
      <c r="AB904">
        <f>IF($AA904=1,Healthcare!Q904,NA())</f>
        <v>57</v>
      </c>
      <c r="AC904">
        <f>IF($AA904=1,Healthcare!C904,NA())</f>
        <v>20.100000000000001</v>
      </c>
      <c r="AD904">
        <f>IF($AA904=1,Healthcare!D904,NA())</f>
        <v>10.52</v>
      </c>
      <c r="AE904">
        <f>IF($AA904=1,Healthcare!M904,NA())</f>
        <v>12032.33</v>
      </c>
      <c r="AF904">
        <f t="shared" si="84"/>
        <v>57</v>
      </c>
      <c r="AG904">
        <f t="shared" si="85"/>
        <v>20.100000000000001</v>
      </c>
      <c r="AH904">
        <f t="shared" si="86"/>
        <v>57</v>
      </c>
      <c r="AI904">
        <f t="shared" si="87"/>
        <v>10.52</v>
      </c>
      <c r="AJ904">
        <f t="shared" si="88"/>
        <v>57</v>
      </c>
      <c r="AK904">
        <f t="shared" si="89"/>
        <v>12032.33</v>
      </c>
    </row>
    <row r="905" spans="27:37" x14ac:dyDescent="0.25">
      <c r="AA905">
        <f>SUBTOTAL(103,Healthcare!A905)</f>
        <v>1</v>
      </c>
      <c r="AB905">
        <f>IF($AA905=1,Healthcare!Q905,NA())</f>
        <v>57</v>
      </c>
      <c r="AC905">
        <f>IF($AA905=1,Healthcare!C905,NA())</f>
        <v>22.23</v>
      </c>
      <c r="AD905">
        <f>IF($AA905=1,Healthcare!D905,NA())</f>
        <v>9.65</v>
      </c>
      <c r="AE905">
        <f>IF($AA905=1,Healthcare!M905,NA())</f>
        <v>12029.29</v>
      </c>
      <c r="AF905">
        <f t="shared" si="84"/>
        <v>57</v>
      </c>
      <c r="AG905">
        <f t="shared" si="85"/>
        <v>22.23</v>
      </c>
      <c r="AH905">
        <f t="shared" si="86"/>
        <v>57</v>
      </c>
      <c r="AI905">
        <f t="shared" si="87"/>
        <v>9.65</v>
      </c>
      <c r="AJ905">
        <f t="shared" si="88"/>
        <v>57</v>
      </c>
      <c r="AK905">
        <f t="shared" si="89"/>
        <v>12029.29</v>
      </c>
    </row>
    <row r="906" spans="27:37" x14ac:dyDescent="0.25">
      <c r="AA906">
        <f>SUBTOTAL(103,Healthcare!A906)</f>
        <v>1</v>
      </c>
      <c r="AB906">
        <f>IF($AA906=1,Healthcare!Q906,NA())</f>
        <v>40</v>
      </c>
      <c r="AC906">
        <f>IF($AA906=1,Healthcare!C906,NA())</f>
        <v>36.47</v>
      </c>
      <c r="AD906">
        <f>IF($AA906=1,Healthcare!D906,NA())</f>
        <v>6.21</v>
      </c>
      <c r="AE906">
        <f>IF($AA906=1,Healthcare!M906,NA())</f>
        <v>12001.29</v>
      </c>
      <c r="AF906">
        <f t="shared" si="84"/>
        <v>40</v>
      </c>
      <c r="AG906">
        <f t="shared" si="85"/>
        <v>36.47</v>
      </c>
      <c r="AH906">
        <f t="shared" si="86"/>
        <v>40</v>
      </c>
      <c r="AI906">
        <f t="shared" si="87"/>
        <v>6.21</v>
      </c>
      <c r="AJ906">
        <f t="shared" si="88"/>
        <v>40</v>
      </c>
      <c r="AK906">
        <f t="shared" si="89"/>
        <v>12001.29</v>
      </c>
    </row>
    <row r="907" spans="27:37" x14ac:dyDescent="0.25">
      <c r="AA907">
        <f>SUBTOTAL(103,Healthcare!A907)</f>
        <v>1</v>
      </c>
      <c r="AB907">
        <f>IF($AA907=1,Healthcare!Q907,NA())</f>
        <v>29</v>
      </c>
      <c r="AC907">
        <f>IF($AA907=1,Healthcare!C907,NA())</f>
        <v>49.64</v>
      </c>
      <c r="AD907">
        <f>IF($AA907=1,Healthcare!D907,NA())</f>
        <v>4.76</v>
      </c>
      <c r="AE907">
        <f>IF($AA907=1,Healthcare!M907,NA())</f>
        <v>11994.89</v>
      </c>
      <c r="AF907">
        <f t="shared" si="84"/>
        <v>29</v>
      </c>
      <c r="AG907">
        <f t="shared" si="85"/>
        <v>49.64</v>
      </c>
      <c r="AH907">
        <f t="shared" si="86"/>
        <v>29</v>
      </c>
      <c r="AI907">
        <f t="shared" si="87"/>
        <v>4.76</v>
      </c>
      <c r="AJ907">
        <f t="shared" si="88"/>
        <v>29</v>
      </c>
      <c r="AK907">
        <f t="shared" si="89"/>
        <v>11994.89</v>
      </c>
    </row>
    <row r="908" spans="27:37" x14ac:dyDescent="0.25">
      <c r="AA908">
        <f>SUBTOTAL(103,Healthcare!A908)</f>
        <v>1</v>
      </c>
      <c r="AB908">
        <f>IF($AA908=1,Healthcare!Q908,NA())</f>
        <v>39</v>
      </c>
      <c r="AC908">
        <f>IF($AA908=1,Healthcare!C908,NA())</f>
        <v>36.799999999999997</v>
      </c>
      <c r="AD908">
        <f>IF($AA908=1,Healthcare!D908,NA())</f>
        <v>5.73</v>
      </c>
      <c r="AE908">
        <f>IF($AA908=1,Healthcare!M908,NA())</f>
        <v>11987.68</v>
      </c>
      <c r="AF908">
        <f t="shared" si="84"/>
        <v>39</v>
      </c>
      <c r="AG908">
        <f t="shared" si="85"/>
        <v>36.799999999999997</v>
      </c>
      <c r="AH908">
        <f t="shared" si="86"/>
        <v>39</v>
      </c>
      <c r="AI908">
        <f t="shared" si="87"/>
        <v>5.73</v>
      </c>
      <c r="AJ908">
        <f t="shared" si="88"/>
        <v>39</v>
      </c>
      <c r="AK908">
        <f t="shared" si="89"/>
        <v>11987.68</v>
      </c>
    </row>
    <row r="909" spans="27:37" x14ac:dyDescent="0.25">
      <c r="AA909">
        <f>SUBTOTAL(103,Healthcare!A909)</f>
        <v>1</v>
      </c>
      <c r="AB909">
        <f>IF($AA909=1,Healthcare!Q909,NA())</f>
        <v>55</v>
      </c>
      <c r="AC909">
        <f>IF($AA909=1,Healthcare!C909,NA())</f>
        <v>33.880000000000003</v>
      </c>
      <c r="AD909">
        <f>IF($AA909=1,Healthcare!D909,NA())</f>
        <v>10.78</v>
      </c>
      <c r="AE909">
        <f>IF($AA909=1,Healthcare!M909,NA())</f>
        <v>11987.17</v>
      </c>
      <c r="AF909">
        <f t="shared" si="84"/>
        <v>55</v>
      </c>
      <c r="AG909">
        <f t="shared" si="85"/>
        <v>33.880000000000003</v>
      </c>
      <c r="AH909">
        <f t="shared" si="86"/>
        <v>55</v>
      </c>
      <c r="AI909">
        <f t="shared" si="87"/>
        <v>10.78</v>
      </c>
      <c r="AJ909">
        <f t="shared" si="88"/>
        <v>55</v>
      </c>
      <c r="AK909">
        <f t="shared" si="89"/>
        <v>11987.17</v>
      </c>
    </row>
    <row r="910" spans="27:37" x14ac:dyDescent="0.25">
      <c r="AA910">
        <f>SUBTOTAL(103,Healthcare!A910)</f>
        <v>1</v>
      </c>
      <c r="AB910">
        <f>IF($AA910=1,Healthcare!Q910,NA())</f>
        <v>58</v>
      </c>
      <c r="AC910">
        <f>IF($AA910=1,Healthcare!C910,NA())</f>
        <v>32.01</v>
      </c>
      <c r="AD910">
        <f>IF($AA910=1,Healthcare!D910,NA())</f>
        <v>5.08</v>
      </c>
      <c r="AE910">
        <f>IF($AA910=1,Healthcare!M910,NA())</f>
        <v>11946.63</v>
      </c>
      <c r="AF910">
        <f t="shared" si="84"/>
        <v>58</v>
      </c>
      <c r="AG910">
        <f t="shared" si="85"/>
        <v>32.01</v>
      </c>
      <c r="AH910">
        <f t="shared" si="86"/>
        <v>58</v>
      </c>
      <c r="AI910">
        <f t="shared" si="87"/>
        <v>5.08</v>
      </c>
      <c r="AJ910">
        <f t="shared" si="88"/>
        <v>58</v>
      </c>
      <c r="AK910">
        <f t="shared" si="89"/>
        <v>11946.63</v>
      </c>
    </row>
    <row r="911" spans="27:37" x14ac:dyDescent="0.25">
      <c r="AA911">
        <f>SUBTOTAL(103,Healthcare!A911)</f>
        <v>1</v>
      </c>
      <c r="AB911">
        <f>IF($AA911=1,Healthcare!Q911,NA())</f>
        <v>57</v>
      </c>
      <c r="AC911">
        <f>IF($AA911=1,Healthcare!C911,NA())</f>
        <v>33.630000000000003</v>
      </c>
      <c r="AD911">
        <f>IF($AA911=1,Healthcare!D911,NA())</f>
        <v>11.39</v>
      </c>
      <c r="AE911">
        <f>IF($AA911=1,Healthcare!M911,NA())</f>
        <v>11945.13</v>
      </c>
      <c r="AF911">
        <f t="shared" si="84"/>
        <v>57</v>
      </c>
      <c r="AG911">
        <f t="shared" si="85"/>
        <v>33.630000000000003</v>
      </c>
      <c r="AH911">
        <f t="shared" si="86"/>
        <v>57</v>
      </c>
      <c r="AI911">
        <f t="shared" si="87"/>
        <v>11.39</v>
      </c>
      <c r="AJ911">
        <f t="shared" si="88"/>
        <v>57</v>
      </c>
      <c r="AK911">
        <f t="shared" si="89"/>
        <v>11945.13</v>
      </c>
    </row>
    <row r="912" spans="27:37" x14ac:dyDescent="0.25">
      <c r="AA912">
        <f>SUBTOTAL(103,Healthcare!A912)</f>
        <v>1</v>
      </c>
      <c r="AB912">
        <f>IF($AA912=1,Healthcare!Q912,NA())</f>
        <v>58</v>
      </c>
      <c r="AC912">
        <f>IF($AA912=1,Healthcare!C912,NA())</f>
        <v>34.865000000000002</v>
      </c>
      <c r="AD912">
        <f>IF($AA912=1,Healthcare!D912,NA())</f>
        <v>5.35</v>
      </c>
      <c r="AE912">
        <f>IF($AA912=1,Healthcare!M912,NA())</f>
        <v>11944.59</v>
      </c>
      <c r="AF912">
        <f t="shared" si="84"/>
        <v>58</v>
      </c>
      <c r="AG912">
        <f t="shared" si="85"/>
        <v>34.865000000000002</v>
      </c>
      <c r="AH912">
        <f t="shared" si="86"/>
        <v>58</v>
      </c>
      <c r="AI912">
        <f t="shared" si="87"/>
        <v>5.35</v>
      </c>
      <c r="AJ912">
        <f t="shared" si="88"/>
        <v>58</v>
      </c>
      <c r="AK912">
        <f t="shared" si="89"/>
        <v>11944.59</v>
      </c>
    </row>
    <row r="913" spans="27:37" x14ac:dyDescent="0.25">
      <c r="AA913">
        <f>SUBTOTAL(103,Healthcare!A913)</f>
        <v>1</v>
      </c>
      <c r="AB913">
        <f>IF($AA913=1,Healthcare!Q913,NA())</f>
        <v>31</v>
      </c>
      <c r="AC913">
        <f>IF($AA913=1,Healthcare!C913,NA())</f>
        <v>43.11</v>
      </c>
      <c r="AD913">
        <f>IF($AA913=1,Healthcare!D913,NA())</f>
        <v>5.6</v>
      </c>
      <c r="AE913">
        <f>IF($AA913=1,Healthcare!M913,NA())</f>
        <v>11941.83</v>
      </c>
      <c r="AF913">
        <f t="shared" si="84"/>
        <v>31</v>
      </c>
      <c r="AG913">
        <f t="shared" si="85"/>
        <v>43.11</v>
      </c>
      <c r="AH913">
        <f t="shared" si="86"/>
        <v>31</v>
      </c>
      <c r="AI913">
        <f t="shared" si="87"/>
        <v>5.6</v>
      </c>
      <c r="AJ913">
        <f t="shared" si="88"/>
        <v>31</v>
      </c>
      <c r="AK913">
        <f t="shared" si="89"/>
        <v>11941.83</v>
      </c>
    </row>
    <row r="914" spans="27:37" x14ac:dyDescent="0.25">
      <c r="AA914">
        <f>SUBTOTAL(103,Healthcare!A914)</f>
        <v>1</v>
      </c>
      <c r="AB914">
        <f>IF($AA914=1,Healthcare!Q914,NA())</f>
        <v>58</v>
      </c>
      <c r="AC914">
        <f>IF($AA914=1,Healthcare!C914,NA())</f>
        <v>30.305</v>
      </c>
      <c r="AD914">
        <f>IF($AA914=1,Healthcare!D914,NA())</f>
        <v>4.2699999999999996</v>
      </c>
      <c r="AE914">
        <f>IF($AA914=1,Healthcare!M914,NA())</f>
        <v>11938.26</v>
      </c>
      <c r="AF914">
        <f t="shared" si="84"/>
        <v>58</v>
      </c>
      <c r="AG914">
        <f t="shared" si="85"/>
        <v>30.305</v>
      </c>
      <c r="AH914">
        <f t="shared" si="86"/>
        <v>58</v>
      </c>
      <c r="AI914">
        <f t="shared" si="87"/>
        <v>4.2699999999999996</v>
      </c>
      <c r="AJ914">
        <f t="shared" si="88"/>
        <v>58</v>
      </c>
      <c r="AK914">
        <f t="shared" si="89"/>
        <v>11938.26</v>
      </c>
    </row>
    <row r="915" spans="27:37" x14ac:dyDescent="0.25">
      <c r="AA915">
        <f>SUBTOTAL(103,Healthcare!A915)</f>
        <v>1</v>
      </c>
      <c r="AB915">
        <f>IF($AA915=1,Healthcare!Q915,NA())</f>
        <v>58</v>
      </c>
      <c r="AC915">
        <f>IF($AA915=1,Healthcare!C915,NA())</f>
        <v>25.175000000000001</v>
      </c>
      <c r="AD915">
        <f>IF($AA915=1,Healthcare!D915,NA())</f>
        <v>5.57</v>
      </c>
      <c r="AE915">
        <f>IF($AA915=1,Healthcare!M915,NA())</f>
        <v>11931.13</v>
      </c>
      <c r="AF915">
        <f t="shared" si="84"/>
        <v>58</v>
      </c>
      <c r="AG915">
        <f t="shared" si="85"/>
        <v>25.175000000000001</v>
      </c>
      <c r="AH915">
        <f t="shared" si="86"/>
        <v>58</v>
      </c>
      <c r="AI915">
        <f t="shared" si="87"/>
        <v>5.57</v>
      </c>
      <c r="AJ915">
        <f t="shared" si="88"/>
        <v>58</v>
      </c>
      <c r="AK915">
        <f t="shared" si="89"/>
        <v>11931.13</v>
      </c>
    </row>
    <row r="916" spans="27:37" x14ac:dyDescent="0.25">
      <c r="AA916">
        <f>SUBTOTAL(103,Healthcare!A916)</f>
        <v>1</v>
      </c>
      <c r="AB916">
        <f>IF($AA916=1,Healthcare!Q916,NA())</f>
        <v>58</v>
      </c>
      <c r="AC916">
        <f>IF($AA916=1,Healthcare!C916,NA())</f>
        <v>26.8</v>
      </c>
      <c r="AD916">
        <f>IF($AA916=1,Healthcare!D916,NA())</f>
        <v>5.68</v>
      </c>
      <c r="AE916">
        <f>IF($AA916=1,Healthcare!M916,NA())</f>
        <v>11918.2</v>
      </c>
      <c r="AF916">
        <f t="shared" si="84"/>
        <v>58</v>
      </c>
      <c r="AG916">
        <f t="shared" si="85"/>
        <v>26.8</v>
      </c>
      <c r="AH916">
        <f t="shared" si="86"/>
        <v>58</v>
      </c>
      <c r="AI916">
        <f t="shared" si="87"/>
        <v>5.68</v>
      </c>
      <c r="AJ916">
        <f t="shared" si="88"/>
        <v>58</v>
      </c>
      <c r="AK916">
        <f t="shared" si="89"/>
        <v>11918.2</v>
      </c>
    </row>
    <row r="917" spans="27:37" x14ac:dyDescent="0.25">
      <c r="AA917">
        <f>SUBTOTAL(103,Healthcare!A917)</f>
        <v>1</v>
      </c>
      <c r="AB917">
        <f>IF($AA917=1,Healthcare!Q917,NA())</f>
        <v>19</v>
      </c>
      <c r="AC917">
        <f>IF($AA917=1,Healthcare!C917,NA())</f>
        <v>21.78</v>
      </c>
      <c r="AD917">
        <f>IF($AA917=1,Healthcare!D917,NA())</f>
        <v>5.3</v>
      </c>
      <c r="AE917">
        <f>IF($AA917=1,Healthcare!M917,NA())</f>
        <v>11884.05</v>
      </c>
      <c r="AF917">
        <f t="shared" si="84"/>
        <v>19</v>
      </c>
      <c r="AG917">
        <f t="shared" si="85"/>
        <v>21.78</v>
      </c>
      <c r="AH917">
        <f t="shared" si="86"/>
        <v>19</v>
      </c>
      <c r="AI917">
        <f t="shared" si="87"/>
        <v>5.3</v>
      </c>
      <c r="AJ917">
        <f t="shared" si="88"/>
        <v>19</v>
      </c>
      <c r="AK917">
        <f t="shared" si="89"/>
        <v>11884.05</v>
      </c>
    </row>
    <row r="918" spans="27:37" x14ac:dyDescent="0.25">
      <c r="AA918">
        <f>SUBTOTAL(103,Healthcare!A918)</f>
        <v>1</v>
      </c>
      <c r="AB918">
        <f>IF($AA918=1,Healthcare!Q918,NA())</f>
        <v>55</v>
      </c>
      <c r="AC918">
        <f>IF($AA918=1,Healthcare!C918,NA())</f>
        <v>30.14</v>
      </c>
      <c r="AD918">
        <f>IF($AA918=1,Healthcare!D918,NA())</f>
        <v>9.4499999999999993</v>
      </c>
      <c r="AE918">
        <f>IF($AA918=1,Healthcare!M918,NA())</f>
        <v>11881.97</v>
      </c>
      <c r="AF918">
        <f t="shared" si="84"/>
        <v>55</v>
      </c>
      <c r="AG918">
        <f t="shared" si="85"/>
        <v>30.14</v>
      </c>
      <c r="AH918">
        <f t="shared" si="86"/>
        <v>55</v>
      </c>
      <c r="AI918">
        <f t="shared" si="87"/>
        <v>9.4499999999999993</v>
      </c>
      <c r="AJ918">
        <f t="shared" si="88"/>
        <v>55</v>
      </c>
      <c r="AK918">
        <f t="shared" si="89"/>
        <v>11881.97</v>
      </c>
    </row>
    <row r="919" spans="27:37" x14ac:dyDescent="0.25">
      <c r="AA919">
        <f>SUBTOTAL(103,Healthcare!A919)</f>
        <v>1</v>
      </c>
      <c r="AB919">
        <f>IF($AA919=1,Healthcare!Q919,NA())</f>
        <v>55</v>
      </c>
      <c r="AC919">
        <f>IF($AA919=1,Healthcare!C919,NA())</f>
        <v>29.7</v>
      </c>
      <c r="AD919">
        <f>IF($AA919=1,Healthcare!D919,NA())</f>
        <v>6.79</v>
      </c>
      <c r="AE919">
        <f>IF($AA919=1,Healthcare!M919,NA())</f>
        <v>11881.36</v>
      </c>
      <c r="AF919">
        <f t="shared" si="84"/>
        <v>55</v>
      </c>
      <c r="AG919">
        <f t="shared" si="85"/>
        <v>29.7</v>
      </c>
      <c r="AH919">
        <f t="shared" si="86"/>
        <v>55</v>
      </c>
      <c r="AI919">
        <f t="shared" si="87"/>
        <v>6.79</v>
      </c>
      <c r="AJ919">
        <f t="shared" si="88"/>
        <v>55</v>
      </c>
      <c r="AK919">
        <f t="shared" si="89"/>
        <v>11881.36</v>
      </c>
    </row>
    <row r="920" spans="27:37" x14ac:dyDescent="0.25">
      <c r="AA920">
        <f>SUBTOTAL(103,Healthcare!A920)</f>
        <v>1</v>
      </c>
      <c r="AB920">
        <f>IF($AA920=1,Healthcare!Q920,NA())</f>
        <v>55</v>
      </c>
      <c r="AC920">
        <f>IF($AA920=1,Healthcare!C920,NA())</f>
        <v>32.395000000000003</v>
      </c>
      <c r="AD920">
        <f>IF($AA920=1,Healthcare!D920,NA())</f>
        <v>11.1</v>
      </c>
      <c r="AE920">
        <f>IF($AA920=1,Healthcare!M920,NA())</f>
        <v>11879.1</v>
      </c>
      <c r="AF920">
        <f t="shared" si="84"/>
        <v>55</v>
      </c>
      <c r="AG920">
        <f t="shared" si="85"/>
        <v>32.395000000000003</v>
      </c>
      <c r="AH920">
        <f t="shared" si="86"/>
        <v>55</v>
      </c>
      <c r="AI920">
        <f t="shared" si="87"/>
        <v>11.1</v>
      </c>
      <c r="AJ920">
        <f t="shared" si="88"/>
        <v>55</v>
      </c>
      <c r="AK920">
        <f t="shared" si="89"/>
        <v>11879.1</v>
      </c>
    </row>
    <row r="921" spans="27:37" x14ac:dyDescent="0.25">
      <c r="AA921">
        <f>SUBTOTAL(103,Healthcare!A921)</f>
        <v>1</v>
      </c>
      <c r="AB921">
        <f>IF($AA921=1,Healthcare!Q921,NA())</f>
        <v>48</v>
      </c>
      <c r="AC921">
        <f>IF($AA921=1,Healthcare!C921,NA())</f>
        <v>36.64</v>
      </c>
      <c r="AD921">
        <f>IF($AA921=1,Healthcare!D921,NA())</f>
        <v>7.26</v>
      </c>
      <c r="AE921">
        <f>IF($AA921=1,Healthcare!M921,NA())</f>
        <v>11858.56</v>
      </c>
      <c r="AF921">
        <f t="shared" si="84"/>
        <v>48</v>
      </c>
      <c r="AG921">
        <f t="shared" si="85"/>
        <v>36.64</v>
      </c>
      <c r="AH921">
        <f t="shared" si="86"/>
        <v>48</v>
      </c>
      <c r="AI921">
        <f t="shared" si="87"/>
        <v>7.26</v>
      </c>
      <c r="AJ921">
        <f t="shared" si="88"/>
        <v>48</v>
      </c>
      <c r="AK921">
        <f t="shared" si="89"/>
        <v>11858.56</v>
      </c>
    </row>
    <row r="922" spans="27:37" x14ac:dyDescent="0.25">
      <c r="AA922">
        <f>SUBTOTAL(103,Healthcare!A922)</f>
        <v>1</v>
      </c>
      <c r="AB922">
        <f>IF($AA922=1,Healthcare!Q922,NA())</f>
        <v>58</v>
      </c>
      <c r="AC922">
        <f>IF($AA922=1,Healthcare!C922,NA())</f>
        <v>39.049999999999997</v>
      </c>
      <c r="AD922">
        <f>IF($AA922=1,Healthcare!D922,NA())</f>
        <v>5.27</v>
      </c>
      <c r="AE922">
        <f>IF($AA922=1,Healthcare!M922,NA())</f>
        <v>11856.41</v>
      </c>
      <c r="AF922">
        <f t="shared" si="84"/>
        <v>58</v>
      </c>
      <c r="AG922">
        <f t="shared" si="85"/>
        <v>39.049999999999997</v>
      </c>
      <c r="AH922">
        <f t="shared" si="86"/>
        <v>58</v>
      </c>
      <c r="AI922">
        <f t="shared" si="87"/>
        <v>5.27</v>
      </c>
      <c r="AJ922">
        <f t="shared" si="88"/>
        <v>58</v>
      </c>
      <c r="AK922">
        <f t="shared" si="89"/>
        <v>11856.41</v>
      </c>
    </row>
    <row r="923" spans="27:37" x14ac:dyDescent="0.25">
      <c r="AA923">
        <f>SUBTOTAL(103,Healthcare!A923)</f>
        <v>1</v>
      </c>
      <c r="AB923">
        <f>IF($AA923=1,Healthcare!Q923,NA())</f>
        <v>58</v>
      </c>
      <c r="AC923">
        <f>IF($AA923=1,Healthcare!C923,NA())</f>
        <v>33.1</v>
      </c>
      <c r="AD923">
        <f>IF($AA923=1,Healthcare!D923,NA())</f>
        <v>5.46</v>
      </c>
      <c r="AE923">
        <f>IF($AA923=1,Healthcare!M923,NA())</f>
        <v>11848.14</v>
      </c>
      <c r="AF923">
        <f t="shared" si="84"/>
        <v>58</v>
      </c>
      <c r="AG923">
        <f t="shared" si="85"/>
        <v>33.1</v>
      </c>
      <c r="AH923">
        <f t="shared" si="86"/>
        <v>58</v>
      </c>
      <c r="AI923">
        <f t="shared" si="87"/>
        <v>5.46</v>
      </c>
      <c r="AJ923">
        <f t="shared" si="88"/>
        <v>58</v>
      </c>
      <c r="AK923">
        <f t="shared" si="89"/>
        <v>11848.14</v>
      </c>
    </row>
    <row r="924" spans="27:37" x14ac:dyDescent="0.25">
      <c r="AA924">
        <f>SUBTOTAL(103,Healthcare!A924)</f>
        <v>1</v>
      </c>
      <c r="AB924">
        <f>IF($AA924=1,Healthcare!Q924,NA())</f>
        <v>57</v>
      </c>
      <c r="AC924">
        <f>IF($AA924=1,Healthcare!C924,NA())</f>
        <v>31.824999999999999</v>
      </c>
      <c r="AD924">
        <f>IF($AA924=1,Healthcare!D924,NA())</f>
        <v>8.1300000000000008</v>
      </c>
      <c r="AE924">
        <f>IF($AA924=1,Healthcare!M924,NA())</f>
        <v>11842.62</v>
      </c>
      <c r="AF924">
        <f t="shared" si="84"/>
        <v>57</v>
      </c>
      <c r="AG924">
        <f t="shared" si="85"/>
        <v>31.824999999999999</v>
      </c>
      <c r="AH924">
        <f t="shared" si="86"/>
        <v>57</v>
      </c>
      <c r="AI924">
        <f t="shared" si="87"/>
        <v>8.1300000000000008</v>
      </c>
      <c r="AJ924">
        <f t="shared" si="88"/>
        <v>57</v>
      </c>
      <c r="AK924">
        <f t="shared" si="89"/>
        <v>11842.62</v>
      </c>
    </row>
    <row r="925" spans="27:37" x14ac:dyDescent="0.25">
      <c r="AA925">
        <f>SUBTOTAL(103,Healthcare!A925)</f>
        <v>1</v>
      </c>
      <c r="AB925">
        <f>IF($AA925=1,Healthcare!Q925,NA())</f>
        <v>58</v>
      </c>
      <c r="AC925">
        <f>IF($AA925=1,Healthcare!C925,NA())</f>
        <v>29</v>
      </c>
      <c r="AD925">
        <f>IF($AA925=1,Healthcare!D925,NA())</f>
        <v>4.25</v>
      </c>
      <c r="AE925">
        <f>IF($AA925=1,Healthcare!M925,NA())</f>
        <v>11842.44</v>
      </c>
      <c r="AF925">
        <f t="shared" si="84"/>
        <v>58</v>
      </c>
      <c r="AG925">
        <f t="shared" si="85"/>
        <v>29</v>
      </c>
      <c r="AH925">
        <f t="shared" si="86"/>
        <v>58</v>
      </c>
      <c r="AI925">
        <f t="shared" si="87"/>
        <v>4.25</v>
      </c>
      <c r="AJ925">
        <f t="shared" si="88"/>
        <v>58</v>
      </c>
      <c r="AK925">
        <f t="shared" si="89"/>
        <v>11842.44</v>
      </c>
    </row>
    <row r="926" spans="27:37" x14ac:dyDescent="0.25">
      <c r="AA926">
        <f>SUBTOTAL(103,Healthcare!A926)</f>
        <v>1</v>
      </c>
      <c r="AB926">
        <f>IF($AA926=1,Healthcare!Q926,NA())</f>
        <v>57</v>
      </c>
      <c r="AC926">
        <f>IF($AA926=1,Healthcare!C926,NA())</f>
        <v>30.495000000000001</v>
      </c>
      <c r="AD926">
        <f>IF($AA926=1,Healthcare!D926,NA())</f>
        <v>8.68</v>
      </c>
      <c r="AE926">
        <f>IF($AA926=1,Healthcare!M926,NA())</f>
        <v>11840.78</v>
      </c>
      <c r="AF926">
        <f t="shared" si="84"/>
        <v>57</v>
      </c>
      <c r="AG926">
        <f t="shared" si="85"/>
        <v>30.495000000000001</v>
      </c>
      <c r="AH926">
        <f t="shared" si="86"/>
        <v>57</v>
      </c>
      <c r="AI926">
        <f t="shared" si="87"/>
        <v>8.68</v>
      </c>
      <c r="AJ926">
        <f t="shared" si="88"/>
        <v>57</v>
      </c>
      <c r="AK926">
        <f t="shared" si="89"/>
        <v>11840.78</v>
      </c>
    </row>
    <row r="927" spans="27:37" x14ac:dyDescent="0.25">
      <c r="AA927">
        <f>SUBTOTAL(103,Healthcare!A927)</f>
        <v>1</v>
      </c>
      <c r="AB927">
        <f>IF($AA927=1,Healthcare!Q927,NA())</f>
        <v>58</v>
      </c>
      <c r="AC927">
        <f>IF($AA927=1,Healthcare!C927,NA())</f>
        <v>25.2</v>
      </c>
      <c r="AD927">
        <f>IF($AA927=1,Healthcare!D927,NA())</f>
        <v>6.25</v>
      </c>
      <c r="AE927">
        <f>IF($AA927=1,Healthcare!M927,NA())</f>
        <v>11837.16</v>
      </c>
      <c r="AF927">
        <f t="shared" si="84"/>
        <v>58</v>
      </c>
      <c r="AG927">
        <f t="shared" si="85"/>
        <v>25.2</v>
      </c>
      <c r="AH927">
        <f t="shared" si="86"/>
        <v>58</v>
      </c>
      <c r="AI927">
        <f t="shared" si="87"/>
        <v>6.25</v>
      </c>
      <c r="AJ927">
        <f t="shared" si="88"/>
        <v>58</v>
      </c>
      <c r="AK927">
        <f t="shared" si="89"/>
        <v>11837.16</v>
      </c>
    </row>
    <row r="928" spans="27:37" x14ac:dyDescent="0.25">
      <c r="AA928">
        <f>SUBTOTAL(103,Healthcare!A928)</f>
        <v>1</v>
      </c>
      <c r="AB928">
        <f>IF($AA928=1,Healthcare!Q928,NA())</f>
        <v>58</v>
      </c>
      <c r="AC928">
        <f>IF($AA928=1,Healthcare!C928,NA())</f>
        <v>22.77</v>
      </c>
      <c r="AD928">
        <f>IF($AA928=1,Healthcare!D928,NA())</f>
        <v>4.47</v>
      </c>
      <c r="AE928">
        <f>IF($AA928=1,Healthcare!M928,NA())</f>
        <v>11833.78</v>
      </c>
      <c r="AF928">
        <f t="shared" si="84"/>
        <v>58</v>
      </c>
      <c r="AG928">
        <f t="shared" si="85"/>
        <v>22.77</v>
      </c>
      <c r="AH928">
        <f t="shared" si="86"/>
        <v>58</v>
      </c>
      <c r="AI928">
        <f t="shared" si="87"/>
        <v>4.47</v>
      </c>
      <c r="AJ928">
        <f t="shared" si="88"/>
        <v>58</v>
      </c>
      <c r="AK928">
        <f t="shared" si="89"/>
        <v>11833.78</v>
      </c>
    </row>
    <row r="929" spans="27:37" x14ac:dyDescent="0.25">
      <c r="AA929">
        <f>SUBTOTAL(103,Healthcare!A929)</f>
        <v>1</v>
      </c>
      <c r="AB929">
        <f>IF($AA929=1,Healthcare!Q929,NA())</f>
        <v>57</v>
      </c>
      <c r="AC929">
        <f>IF($AA929=1,Healthcare!C929,NA())</f>
        <v>23.18</v>
      </c>
      <c r="AD929">
        <f>IF($AA929=1,Healthcare!D929,NA())</f>
        <v>8.31</v>
      </c>
      <c r="AE929">
        <f>IF($AA929=1,Healthcare!M929,NA())</f>
        <v>11830.61</v>
      </c>
      <c r="AF929">
        <f t="shared" si="84"/>
        <v>57</v>
      </c>
      <c r="AG929">
        <f t="shared" si="85"/>
        <v>23.18</v>
      </c>
      <c r="AH929">
        <f t="shared" si="86"/>
        <v>57</v>
      </c>
      <c r="AI929">
        <f t="shared" si="87"/>
        <v>8.31</v>
      </c>
      <c r="AJ929">
        <f t="shared" si="88"/>
        <v>57</v>
      </c>
      <c r="AK929">
        <f t="shared" si="89"/>
        <v>11830.61</v>
      </c>
    </row>
    <row r="930" spans="27:37" x14ac:dyDescent="0.25">
      <c r="AA930">
        <f>SUBTOTAL(103,Healthcare!A930)</f>
        <v>1</v>
      </c>
      <c r="AB930">
        <f>IF($AA930=1,Healthcare!Q930,NA())</f>
        <v>40</v>
      </c>
      <c r="AC930">
        <f>IF($AA930=1,Healthcare!C930,NA())</f>
        <v>35.409999999999997</v>
      </c>
      <c r="AD930">
        <f>IF($AA930=1,Healthcare!D930,NA())</f>
        <v>5.68</v>
      </c>
      <c r="AE930">
        <f>IF($AA930=1,Healthcare!M930,NA())</f>
        <v>11773.06</v>
      </c>
      <c r="AF930">
        <f t="shared" si="84"/>
        <v>40</v>
      </c>
      <c r="AG930">
        <f t="shared" si="85"/>
        <v>35.409999999999997</v>
      </c>
      <c r="AH930">
        <f t="shared" si="86"/>
        <v>40</v>
      </c>
      <c r="AI930">
        <f t="shared" si="87"/>
        <v>5.68</v>
      </c>
      <c r="AJ930">
        <f t="shared" si="88"/>
        <v>40</v>
      </c>
      <c r="AK930">
        <f t="shared" si="89"/>
        <v>11773.06</v>
      </c>
    </row>
    <row r="931" spans="27:37" x14ac:dyDescent="0.25">
      <c r="AA931">
        <f>SUBTOTAL(103,Healthcare!A931)</f>
        <v>1</v>
      </c>
      <c r="AB931">
        <f>IF($AA931=1,Healthcare!Q931,NA())</f>
        <v>56</v>
      </c>
      <c r="AC931">
        <f>IF($AA931=1,Healthcare!C931,NA())</f>
        <v>32.11</v>
      </c>
      <c r="AD931">
        <f>IF($AA931=1,Healthcare!D931,NA())</f>
        <v>4.75</v>
      </c>
      <c r="AE931">
        <f>IF($AA931=1,Healthcare!M931,NA())</f>
        <v>11763</v>
      </c>
      <c r="AF931">
        <f t="shared" si="84"/>
        <v>56</v>
      </c>
      <c r="AG931">
        <f t="shared" si="85"/>
        <v>32.11</v>
      </c>
      <c r="AH931">
        <f t="shared" si="86"/>
        <v>56</v>
      </c>
      <c r="AI931">
        <f t="shared" si="87"/>
        <v>4.75</v>
      </c>
      <c r="AJ931">
        <f t="shared" si="88"/>
        <v>56</v>
      </c>
      <c r="AK931">
        <f t="shared" si="89"/>
        <v>11763</v>
      </c>
    </row>
    <row r="932" spans="27:37" x14ac:dyDescent="0.25">
      <c r="AA932">
        <f>SUBTOTAL(103,Healthcare!A932)</f>
        <v>1</v>
      </c>
      <c r="AB932">
        <f>IF($AA932=1,Healthcare!Q932,NA())</f>
        <v>43</v>
      </c>
      <c r="AC932">
        <f>IF($AA932=1,Healthcare!C932,NA())</f>
        <v>34.479999999999997</v>
      </c>
      <c r="AD932">
        <f>IF($AA932=1,Healthcare!D932,NA())</f>
        <v>6.31</v>
      </c>
      <c r="AE932">
        <f>IF($AA932=1,Healthcare!M932,NA())</f>
        <v>11752.68</v>
      </c>
      <c r="AF932">
        <f t="shared" si="84"/>
        <v>43</v>
      </c>
      <c r="AG932">
        <f t="shared" si="85"/>
        <v>34.479999999999997</v>
      </c>
      <c r="AH932">
        <f t="shared" si="86"/>
        <v>43</v>
      </c>
      <c r="AI932">
        <f t="shared" si="87"/>
        <v>6.31</v>
      </c>
      <c r="AJ932">
        <f t="shared" si="88"/>
        <v>43</v>
      </c>
      <c r="AK932">
        <f t="shared" si="89"/>
        <v>11752.68</v>
      </c>
    </row>
    <row r="933" spans="27:37" x14ac:dyDescent="0.25">
      <c r="AA933">
        <f>SUBTOTAL(103,Healthcare!A933)</f>
        <v>1</v>
      </c>
      <c r="AB933">
        <f>IF($AA933=1,Healthcare!Q933,NA())</f>
        <v>58</v>
      </c>
      <c r="AC933">
        <f>IF($AA933=1,Healthcare!C933,NA())</f>
        <v>34.39</v>
      </c>
      <c r="AD933">
        <f>IF($AA933=1,Healthcare!D933,NA())</f>
        <v>6.28</v>
      </c>
      <c r="AE933">
        <f>IF($AA933=1,Healthcare!M933,NA())</f>
        <v>11743.93</v>
      </c>
      <c r="AF933">
        <f t="shared" si="84"/>
        <v>58</v>
      </c>
      <c r="AG933">
        <f t="shared" si="85"/>
        <v>34.39</v>
      </c>
      <c r="AH933">
        <f t="shared" si="86"/>
        <v>58</v>
      </c>
      <c r="AI933">
        <f t="shared" si="87"/>
        <v>6.28</v>
      </c>
      <c r="AJ933">
        <f t="shared" si="88"/>
        <v>58</v>
      </c>
      <c r="AK933">
        <f t="shared" si="89"/>
        <v>11743.93</v>
      </c>
    </row>
    <row r="934" spans="27:37" x14ac:dyDescent="0.25">
      <c r="AA934">
        <f>SUBTOTAL(103,Healthcare!A934)</f>
        <v>1</v>
      </c>
      <c r="AB934">
        <f>IF($AA934=1,Healthcare!Q934,NA())</f>
        <v>59</v>
      </c>
      <c r="AC934">
        <f>IF($AA934=1,Healthcare!C934,NA())</f>
        <v>26.4</v>
      </c>
      <c r="AD934">
        <f>IF($AA934=1,Healthcare!D934,NA())</f>
        <v>9.2899999999999991</v>
      </c>
      <c r="AE934">
        <f>IF($AA934=1,Healthcare!M934,NA())</f>
        <v>11743.3</v>
      </c>
      <c r="AF934">
        <f t="shared" si="84"/>
        <v>59</v>
      </c>
      <c r="AG934">
        <f t="shared" si="85"/>
        <v>26.4</v>
      </c>
      <c r="AH934">
        <f t="shared" si="86"/>
        <v>59</v>
      </c>
      <c r="AI934">
        <f t="shared" si="87"/>
        <v>9.2899999999999991</v>
      </c>
      <c r="AJ934">
        <f t="shared" si="88"/>
        <v>59</v>
      </c>
      <c r="AK934">
        <f t="shared" si="89"/>
        <v>11743.3</v>
      </c>
    </row>
    <row r="935" spans="27:37" x14ac:dyDescent="0.25">
      <c r="AA935">
        <f>SUBTOTAL(103,Healthcare!A935)</f>
        <v>1</v>
      </c>
      <c r="AB935">
        <f>IF($AA935=1,Healthcare!Q935,NA())</f>
        <v>53</v>
      </c>
      <c r="AC935">
        <f>IF($AA935=1,Healthcare!C935,NA())</f>
        <v>28.1</v>
      </c>
      <c r="AD935">
        <f>IF($AA935=1,Healthcare!D935,NA())</f>
        <v>5.79</v>
      </c>
      <c r="AE935">
        <f>IF($AA935=1,Healthcare!M935,NA())</f>
        <v>11741.73</v>
      </c>
      <c r="AF935">
        <f t="shared" si="84"/>
        <v>53</v>
      </c>
      <c r="AG935">
        <f t="shared" si="85"/>
        <v>28.1</v>
      </c>
      <c r="AH935">
        <f t="shared" si="86"/>
        <v>53</v>
      </c>
      <c r="AI935">
        <f t="shared" si="87"/>
        <v>5.79</v>
      </c>
      <c r="AJ935">
        <f t="shared" si="88"/>
        <v>53</v>
      </c>
      <c r="AK935">
        <f t="shared" si="89"/>
        <v>11741.73</v>
      </c>
    </row>
    <row r="936" spans="27:37" x14ac:dyDescent="0.25">
      <c r="AA936">
        <f>SUBTOTAL(103,Healthcare!A936)</f>
        <v>1</v>
      </c>
      <c r="AB936">
        <f>IF($AA936=1,Healthcare!Q936,NA())</f>
        <v>34</v>
      </c>
      <c r="AC936">
        <f>IF($AA936=1,Healthcare!C936,NA())</f>
        <v>27</v>
      </c>
      <c r="AD936">
        <f>IF($AA936=1,Healthcare!D936,NA())</f>
        <v>4.54</v>
      </c>
      <c r="AE936">
        <f>IF($AA936=1,Healthcare!M936,NA())</f>
        <v>11737.85</v>
      </c>
      <c r="AF936">
        <f t="shared" si="84"/>
        <v>34</v>
      </c>
      <c r="AG936">
        <f t="shared" si="85"/>
        <v>27</v>
      </c>
      <c r="AH936">
        <f t="shared" si="86"/>
        <v>34</v>
      </c>
      <c r="AI936">
        <f t="shared" si="87"/>
        <v>4.54</v>
      </c>
      <c r="AJ936">
        <f t="shared" si="88"/>
        <v>34</v>
      </c>
      <c r="AK936">
        <f t="shared" si="89"/>
        <v>11737.85</v>
      </c>
    </row>
    <row r="937" spans="27:37" x14ac:dyDescent="0.25">
      <c r="AA937">
        <f>SUBTOTAL(103,Healthcare!A937)</f>
        <v>1</v>
      </c>
      <c r="AB937">
        <f>IF($AA937=1,Healthcare!Q937,NA())</f>
        <v>58</v>
      </c>
      <c r="AC937">
        <f>IF($AA937=1,Healthcare!C937,NA())</f>
        <v>28.594999999999999</v>
      </c>
      <c r="AD937">
        <f>IF($AA937=1,Healthcare!D937,NA())</f>
        <v>4.68</v>
      </c>
      <c r="AE937">
        <f>IF($AA937=1,Healthcare!M937,NA())</f>
        <v>11735.88</v>
      </c>
      <c r="AF937">
        <f t="shared" si="84"/>
        <v>58</v>
      </c>
      <c r="AG937">
        <f t="shared" si="85"/>
        <v>28.594999999999999</v>
      </c>
      <c r="AH937">
        <f t="shared" si="86"/>
        <v>58</v>
      </c>
      <c r="AI937">
        <f t="shared" si="87"/>
        <v>4.68</v>
      </c>
      <c r="AJ937">
        <f t="shared" si="88"/>
        <v>58</v>
      </c>
      <c r="AK937">
        <f t="shared" si="89"/>
        <v>11735.88</v>
      </c>
    </row>
    <row r="938" spans="27:37" x14ac:dyDescent="0.25">
      <c r="AA938">
        <f>SUBTOTAL(103,Healthcare!A938)</f>
        <v>1</v>
      </c>
      <c r="AB938">
        <f>IF($AA938=1,Healthcare!Q938,NA())</f>
        <v>38</v>
      </c>
      <c r="AC938">
        <f>IF($AA938=1,Healthcare!C938,NA())</f>
        <v>36.799999999999997</v>
      </c>
      <c r="AD938">
        <f>IF($AA938=1,Healthcare!D938,NA())</f>
        <v>5.88</v>
      </c>
      <c r="AE938">
        <f>IF($AA938=1,Healthcare!M938,NA())</f>
        <v>11730.82</v>
      </c>
      <c r="AF938">
        <f t="shared" si="84"/>
        <v>38</v>
      </c>
      <c r="AG938">
        <f t="shared" si="85"/>
        <v>36.799999999999997</v>
      </c>
      <c r="AH938">
        <f t="shared" si="86"/>
        <v>38</v>
      </c>
      <c r="AI938">
        <f t="shared" si="87"/>
        <v>5.88</v>
      </c>
      <c r="AJ938">
        <f t="shared" si="88"/>
        <v>38</v>
      </c>
      <c r="AK938">
        <f t="shared" si="89"/>
        <v>11730.82</v>
      </c>
    </row>
    <row r="939" spans="27:37" x14ac:dyDescent="0.25">
      <c r="AA939">
        <f>SUBTOTAL(103,Healthcare!A939)</f>
        <v>1</v>
      </c>
      <c r="AB939">
        <f>IF($AA939=1,Healthcare!Q939,NA())</f>
        <v>53</v>
      </c>
      <c r="AC939">
        <f>IF($AA939=1,Healthcare!C939,NA())</f>
        <v>23.75</v>
      </c>
      <c r="AD939">
        <f>IF($AA939=1,Healthcare!D939,NA())</f>
        <v>5.42</v>
      </c>
      <c r="AE939">
        <f>IF($AA939=1,Healthcare!M939,NA())</f>
        <v>11729.68</v>
      </c>
      <c r="AF939">
        <f t="shared" si="84"/>
        <v>53</v>
      </c>
      <c r="AG939">
        <f t="shared" si="85"/>
        <v>23.75</v>
      </c>
      <c r="AH939">
        <f t="shared" si="86"/>
        <v>53</v>
      </c>
      <c r="AI939">
        <f t="shared" si="87"/>
        <v>5.42</v>
      </c>
      <c r="AJ939">
        <f t="shared" si="88"/>
        <v>53</v>
      </c>
      <c r="AK939">
        <f t="shared" si="89"/>
        <v>11729.68</v>
      </c>
    </row>
    <row r="940" spans="27:37" x14ac:dyDescent="0.25">
      <c r="AA940">
        <f>SUBTOTAL(103,Healthcare!A940)</f>
        <v>1</v>
      </c>
      <c r="AB940">
        <f>IF($AA940=1,Healthcare!Q940,NA())</f>
        <v>40</v>
      </c>
      <c r="AC940">
        <f>IF($AA940=1,Healthcare!C940,NA())</f>
        <v>35.619999999999997</v>
      </c>
      <c r="AD940">
        <f>IF($AA940=1,Healthcare!D940,NA())</f>
        <v>4.16</v>
      </c>
      <c r="AE940">
        <f>IF($AA940=1,Healthcare!M940,NA())</f>
        <v>11712.97</v>
      </c>
      <c r="AF940">
        <f t="shared" si="84"/>
        <v>40</v>
      </c>
      <c r="AG940">
        <f t="shared" si="85"/>
        <v>35.619999999999997</v>
      </c>
      <c r="AH940">
        <f t="shared" si="86"/>
        <v>40</v>
      </c>
      <c r="AI940">
        <f t="shared" si="87"/>
        <v>4.16</v>
      </c>
      <c r="AJ940">
        <f t="shared" si="88"/>
        <v>40</v>
      </c>
      <c r="AK940">
        <f t="shared" si="89"/>
        <v>11712.97</v>
      </c>
    </row>
    <row r="941" spans="27:37" x14ac:dyDescent="0.25">
      <c r="AA941">
        <f>SUBTOTAL(103,Healthcare!A941)</f>
        <v>1</v>
      </c>
      <c r="AB941">
        <f>IF($AA941=1,Healthcare!Q941,NA())</f>
        <v>52</v>
      </c>
      <c r="AC941">
        <f>IF($AA941=1,Healthcare!C941,NA())</f>
        <v>30.69</v>
      </c>
      <c r="AD941">
        <f>IF($AA941=1,Healthcare!D941,NA())</f>
        <v>7.05</v>
      </c>
      <c r="AE941">
        <f>IF($AA941=1,Healthcare!M941,NA())</f>
        <v>11696.52</v>
      </c>
      <c r="AF941">
        <f t="shared" si="84"/>
        <v>52</v>
      </c>
      <c r="AG941">
        <f t="shared" si="85"/>
        <v>30.69</v>
      </c>
      <c r="AH941">
        <f t="shared" si="86"/>
        <v>52</v>
      </c>
      <c r="AI941">
        <f t="shared" si="87"/>
        <v>7.05</v>
      </c>
      <c r="AJ941">
        <f t="shared" si="88"/>
        <v>52</v>
      </c>
      <c r="AK941">
        <f t="shared" si="89"/>
        <v>11696.52</v>
      </c>
    </row>
    <row r="942" spans="27:37" x14ac:dyDescent="0.25">
      <c r="AA942">
        <f>SUBTOTAL(103,Healthcare!A942)</f>
        <v>1</v>
      </c>
      <c r="AB942">
        <f>IF($AA942=1,Healthcare!Q942,NA())</f>
        <v>56</v>
      </c>
      <c r="AC942">
        <f>IF($AA942=1,Healthcare!C942,NA())</f>
        <v>35.799999999999997</v>
      </c>
      <c r="AD942">
        <f>IF($AA942=1,Healthcare!D942,NA())</f>
        <v>5.63</v>
      </c>
      <c r="AE942">
        <f>IF($AA942=1,Healthcare!M942,NA())</f>
        <v>11674.13</v>
      </c>
      <c r="AF942">
        <f t="shared" si="84"/>
        <v>56</v>
      </c>
      <c r="AG942">
        <f t="shared" si="85"/>
        <v>35.799999999999997</v>
      </c>
      <c r="AH942">
        <f t="shared" si="86"/>
        <v>56</v>
      </c>
      <c r="AI942">
        <f t="shared" si="87"/>
        <v>5.63</v>
      </c>
      <c r="AJ942">
        <f t="shared" si="88"/>
        <v>56</v>
      </c>
      <c r="AK942">
        <f t="shared" si="89"/>
        <v>11674.13</v>
      </c>
    </row>
    <row r="943" spans="27:37" x14ac:dyDescent="0.25">
      <c r="AA943">
        <f>SUBTOTAL(103,Healthcare!A943)</f>
        <v>1</v>
      </c>
      <c r="AB943">
        <f>IF($AA943=1,Healthcare!Q943,NA())</f>
        <v>56</v>
      </c>
      <c r="AC943">
        <f>IF($AA943=1,Healthcare!C943,NA())</f>
        <v>28.785</v>
      </c>
      <c r="AD943">
        <f>IF($AA943=1,Healthcare!D943,NA())</f>
        <v>4.24</v>
      </c>
      <c r="AE943">
        <f>IF($AA943=1,Healthcare!M943,NA())</f>
        <v>11658.38</v>
      </c>
      <c r="AF943">
        <f t="shared" si="84"/>
        <v>56</v>
      </c>
      <c r="AG943">
        <f t="shared" si="85"/>
        <v>28.785</v>
      </c>
      <c r="AH943">
        <f t="shared" si="86"/>
        <v>56</v>
      </c>
      <c r="AI943">
        <f t="shared" si="87"/>
        <v>4.24</v>
      </c>
      <c r="AJ943">
        <f t="shared" si="88"/>
        <v>56</v>
      </c>
      <c r="AK943">
        <f t="shared" si="89"/>
        <v>11658.38</v>
      </c>
    </row>
    <row r="944" spans="27:37" x14ac:dyDescent="0.25">
      <c r="AA944">
        <f>SUBTOTAL(103,Healthcare!A944)</f>
        <v>1</v>
      </c>
      <c r="AB944">
        <f>IF($AA944=1,Healthcare!Q944,NA())</f>
        <v>56</v>
      </c>
      <c r="AC944">
        <f>IF($AA944=1,Healthcare!C944,NA())</f>
        <v>28.594999999999999</v>
      </c>
      <c r="AD944">
        <f>IF($AA944=1,Healthcare!D944,NA())</f>
        <v>4.96</v>
      </c>
      <c r="AE944">
        <f>IF($AA944=1,Healthcare!M944,NA())</f>
        <v>11658.12</v>
      </c>
      <c r="AF944">
        <f t="shared" si="84"/>
        <v>56</v>
      </c>
      <c r="AG944">
        <f t="shared" si="85"/>
        <v>28.594999999999999</v>
      </c>
      <c r="AH944">
        <f t="shared" si="86"/>
        <v>56</v>
      </c>
      <c r="AI944">
        <f t="shared" si="87"/>
        <v>4.96</v>
      </c>
      <c r="AJ944">
        <f t="shared" si="88"/>
        <v>56</v>
      </c>
      <c r="AK944">
        <f t="shared" si="89"/>
        <v>11658.12</v>
      </c>
    </row>
    <row r="945" spans="27:37" x14ac:dyDescent="0.25">
      <c r="AA945">
        <f>SUBTOTAL(103,Healthcare!A945)</f>
        <v>1</v>
      </c>
      <c r="AB945">
        <f>IF($AA945=1,Healthcare!Q945,NA())</f>
        <v>28</v>
      </c>
      <c r="AC945">
        <f>IF($AA945=1,Healthcare!C945,NA())</f>
        <v>48.75</v>
      </c>
      <c r="AD945">
        <f>IF($AA945=1,Healthcare!D945,NA())</f>
        <v>4.34</v>
      </c>
      <c r="AE945">
        <f>IF($AA945=1,Healthcare!M945,NA())</f>
        <v>11657.81</v>
      </c>
      <c r="AF945">
        <f t="shared" si="84"/>
        <v>28</v>
      </c>
      <c r="AG945">
        <f t="shared" si="85"/>
        <v>48.75</v>
      </c>
      <c r="AH945">
        <f t="shared" si="86"/>
        <v>28</v>
      </c>
      <c r="AI945">
        <f t="shared" si="87"/>
        <v>4.34</v>
      </c>
      <c r="AJ945">
        <f t="shared" si="88"/>
        <v>28</v>
      </c>
      <c r="AK945">
        <f t="shared" si="89"/>
        <v>11657.81</v>
      </c>
    </row>
    <row r="946" spans="27:37" x14ac:dyDescent="0.25">
      <c r="AA946">
        <f>SUBTOTAL(103,Healthcare!A946)</f>
        <v>1</v>
      </c>
      <c r="AB946">
        <f>IF($AA946=1,Healthcare!Q946,NA())</f>
        <v>56</v>
      </c>
      <c r="AC946">
        <f>IF($AA946=1,Healthcare!C946,NA())</f>
        <v>28.31</v>
      </c>
      <c r="AD946">
        <f>IF($AA946=1,Healthcare!D946,NA())</f>
        <v>5.43</v>
      </c>
      <c r="AE946">
        <f>IF($AA946=1,Healthcare!M946,NA())</f>
        <v>11657.72</v>
      </c>
      <c r="AF946">
        <f t="shared" si="84"/>
        <v>56</v>
      </c>
      <c r="AG946">
        <f t="shared" si="85"/>
        <v>28.31</v>
      </c>
      <c r="AH946">
        <f t="shared" si="86"/>
        <v>56</v>
      </c>
      <c r="AI946">
        <f t="shared" si="87"/>
        <v>5.43</v>
      </c>
      <c r="AJ946">
        <f t="shared" si="88"/>
        <v>56</v>
      </c>
      <c r="AK946">
        <f t="shared" si="89"/>
        <v>11657.72</v>
      </c>
    </row>
    <row r="947" spans="27:37" x14ac:dyDescent="0.25">
      <c r="AA947">
        <f>SUBTOTAL(103,Healthcare!A947)</f>
        <v>1</v>
      </c>
      <c r="AB947">
        <f>IF($AA947=1,Healthcare!Q947,NA())</f>
        <v>36</v>
      </c>
      <c r="AC947">
        <f>IF($AA947=1,Healthcare!C947,NA())</f>
        <v>38.39</v>
      </c>
      <c r="AD947">
        <f>IF($AA947=1,Healthcare!D947,NA())</f>
        <v>8.33</v>
      </c>
      <c r="AE947">
        <f>IF($AA947=1,Healthcare!M947,NA())</f>
        <v>11625.11</v>
      </c>
      <c r="AF947">
        <f t="shared" si="84"/>
        <v>36</v>
      </c>
      <c r="AG947">
        <f t="shared" si="85"/>
        <v>38.39</v>
      </c>
      <c r="AH947">
        <f t="shared" si="86"/>
        <v>36</v>
      </c>
      <c r="AI947">
        <f t="shared" si="87"/>
        <v>8.33</v>
      </c>
      <c r="AJ947">
        <f t="shared" si="88"/>
        <v>36</v>
      </c>
      <c r="AK947">
        <f t="shared" si="89"/>
        <v>11625.11</v>
      </c>
    </row>
    <row r="948" spans="27:37" x14ac:dyDescent="0.25">
      <c r="AA948">
        <f>SUBTOTAL(103,Healthcare!A948)</f>
        <v>1</v>
      </c>
      <c r="AB948">
        <f>IF($AA948=1,Healthcare!Q948,NA())</f>
        <v>58</v>
      </c>
      <c r="AC948">
        <f>IF($AA948=1,Healthcare!C948,NA())</f>
        <v>25.87</v>
      </c>
      <c r="AD948">
        <f>IF($AA948=1,Healthcare!D948,NA())</f>
        <v>5.63</v>
      </c>
      <c r="AE948">
        <f>IF($AA948=1,Healthcare!M948,NA())</f>
        <v>11602.75</v>
      </c>
      <c r="AF948">
        <f t="shared" si="84"/>
        <v>58</v>
      </c>
      <c r="AG948">
        <f t="shared" si="85"/>
        <v>25.87</v>
      </c>
      <c r="AH948">
        <f t="shared" si="86"/>
        <v>58</v>
      </c>
      <c r="AI948">
        <f t="shared" si="87"/>
        <v>5.63</v>
      </c>
      <c r="AJ948">
        <f t="shared" si="88"/>
        <v>58</v>
      </c>
      <c r="AK948">
        <f t="shared" si="89"/>
        <v>11602.75</v>
      </c>
    </row>
    <row r="949" spans="27:37" x14ac:dyDescent="0.25">
      <c r="AA949">
        <f>SUBTOTAL(103,Healthcare!A949)</f>
        <v>1</v>
      </c>
      <c r="AB949">
        <f>IF($AA949=1,Healthcare!Q949,NA())</f>
        <v>57</v>
      </c>
      <c r="AC949">
        <f>IF($AA949=1,Healthcare!C949,NA())</f>
        <v>43.7</v>
      </c>
      <c r="AD949">
        <f>IF($AA949=1,Healthcare!D949,NA())</f>
        <v>7.23</v>
      </c>
      <c r="AE949">
        <f>IF($AA949=1,Healthcare!M949,NA())</f>
        <v>11576.13</v>
      </c>
      <c r="AF949">
        <f t="shared" si="84"/>
        <v>57</v>
      </c>
      <c r="AG949">
        <f t="shared" si="85"/>
        <v>43.7</v>
      </c>
      <c r="AH949">
        <f t="shared" si="86"/>
        <v>57</v>
      </c>
      <c r="AI949">
        <f t="shared" si="87"/>
        <v>7.23</v>
      </c>
      <c r="AJ949">
        <f t="shared" si="88"/>
        <v>57</v>
      </c>
      <c r="AK949">
        <f t="shared" si="89"/>
        <v>11576.13</v>
      </c>
    </row>
    <row r="950" spans="27:37" x14ac:dyDescent="0.25">
      <c r="AA950">
        <f>SUBTOTAL(103,Healthcare!A950)</f>
        <v>1</v>
      </c>
      <c r="AB950">
        <f>IF($AA950=1,Healthcare!Q950,NA())</f>
        <v>57</v>
      </c>
      <c r="AC950">
        <f>IF($AA950=1,Healthcare!C950,NA())</f>
        <v>40.945</v>
      </c>
      <c r="AD950">
        <f>IF($AA950=1,Healthcare!D950,NA())</f>
        <v>10.57</v>
      </c>
      <c r="AE950">
        <f>IF($AA950=1,Healthcare!M950,NA())</f>
        <v>11566.3</v>
      </c>
      <c r="AF950">
        <f t="shared" si="84"/>
        <v>57</v>
      </c>
      <c r="AG950">
        <f t="shared" si="85"/>
        <v>40.945</v>
      </c>
      <c r="AH950">
        <f t="shared" si="86"/>
        <v>57</v>
      </c>
      <c r="AI950">
        <f t="shared" si="87"/>
        <v>10.57</v>
      </c>
      <c r="AJ950">
        <f t="shared" si="88"/>
        <v>57</v>
      </c>
      <c r="AK950">
        <f t="shared" si="89"/>
        <v>11566.3</v>
      </c>
    </row>
    <row r="951" spans="27:37" x14ac:dyDescent="0.25">
      <c r="AA951">
        <f>SUBTOTAL(103,Healthcare!A951)</f>
        <v>1</v>
      </c>
      <c r="AB951">
        <f>IF($AA951=1,Healthcare!Q951,NA())</f>
        <v>57</v>
      </c>
      <c r="AC951">
        <f>IF($AA951=1,Healthcare!C951,NA())</f>
        <v>27.94</v>
      </c>
      <c r="AD951">
        <f>IF($AA951=1,Healthcare!D951,NA())</f>
        <v>7.92</v>
      </c>
      <c r="AE951">
        <f>IF($AA951=1,Healthcare!M951,NA())</f>
        <v>11554.22</v>
      </c>
      <c r="AF951">
        <f t="shared" si="84"/>
        <v>57</v>
      </c>
      <c r="AG951">
        <f t="shared" si="85"/>
        <v>27.94</v>
      </c>
      <c r="AH951">
        <f t="shared" si="86"/>
        <v>57</v>
      </c>
      <c r="AI951">
        <f t="shared" si="87"/>
        <v>7.92</v>
      </c>
      <c r="AJ951">
        <f t="shared" si="88"/>
        <v>57</v>
      </c>
      <c r="AK951">
        <f t="shared" si="89"/>
        <v>11554.22</v>
      </c>
    </row>
    <row r="952" spans="27:37" x14ac:dyDescent="0.25">
      <c r="AA952">
        <f>SUBTOTAL(103,Healthcare!A952)</f>
        <v>1</v>
      </c>
      <c r="AB952">
        <f>IF($AA952=1,Healthcare!Q952,NA())</f>
        <v>49</v>
      </c>
      <c r="AC952">
        <f>IF($AA952=1,Healthcare!C952,NA())</f>
        <v>31.9</v>
      </c>
      <c r="AD952">
        <f>IF($AA952=1,Healthcare!D952,NA())</f>
        <v>10.119999999999999</v>
      </c>
      <c r="AE952">
        <f>IF($AA952=1,Healthcare!M952,NA())</f>
        <v>11552.9</v>
      </c>
      <c r="AF952">
        <f t="shared" si="84"/>
        <v>49</v>
      </c>
      <c r="AG952">
        <f t="shared" si="85"/>
        <v>31.9</v>
      </c>
      <c r="AH952">
        <f t="shared" si="86"/>
        <v>49</v>
      </c>
      <c r="AI952">
        <f t="shared" si="87"/>
        <v>10.119999999999999</v>
      </c>
      <c r="AJ952">
        <f t="shared" si="88"/>
        <v>49</v>
      </c>
      <c r="AK952">
        <f t="shared" si="89"/>
        <v>11552.9</v>
      </c>
    </row>
    <row r="953" spans="27:37" x14ac:dyDescent="0.25">
      <c r="AA953">
        <f>SUBTOTAL(103,Healthcare!A953)</f>
        <v>1</v>
      </c>
      <c r="AB953">
        <f>IF($AA953=1,Healthcare!Q953,NA())</f>
        <v>51</v>
      </c>
      <c r="AC953">
        <f>IF($AA953=1,Healthcare!C953,NA())</f>
        <v>31.64</v>
      </c>
      <c r="AD953">
        <f>IF($AA953=1,Healthcare!D953,NA())</f>
        <v>7.91</v>
      </c>
      <c r="AE953">
        <f>IF($AA953=1,Healthcare!M953,NA())</f>
        <v>11540.25</v>
      </c>
      <c r="AF953">
        <f t="shared" si="84"/>
        <v>51</v>
      </c>
      <c r="AG953">
        <f t="shared" si="85"/>
        <v>31.64</v>
      </c>
      <c r="AH953">
        <f t="shared" si="86"/>
        <v>51</v>
      </c>
      <c r="AI953">
        <f t="shared" si="87"/>
        <v>7.91</v>
      </c>
      <c r="AJ953">
        <f t="shared" si="88"/>
        <v>51</v>
      </c>
      <c r="AK953">
        <f t="shared" si="89"/>
        <v>11540.25</v>
      </c>
    </row>
    <row r="954" spans="27:37" x14ac:dyDescent="0.25">
      <c r="AA954">
        <f>SUBTOTAL(103,Healthcare!A954)</f>
        <v>1</v>
      </c>
      <c r="AB954">
        <f>IF($AA954=1,Healthcare!Q954,NA())</f>
        <v>54</v>
      </c>
      <c r="AC954">
        <f>IF($AA954=1,Healthcare!C954,NA())</f>
        <v>46.7</v>
      </c>
      <c r="AD954">
        <f>IF($AA954=1,Healthcare!D954,NA())</f>
        <v>10.9</v>
      </c>
      <c r="AE954">
        <f>IF($AA954=1,Healthcare!M954,NA())</f>
        <v>11538.42</v>
      </c>
      <c r="AF954">
        <f t="shared" si="84"/>
        <v>54</v>
      </c>
      <c r="AG954">
        <f t="shared" si="85"/>
        <v>46.7</v>
      </c>
      <c r="AH954">
        <f t="shared" si="86"/>
        <v>54</v>
      </c>
      <c r="AI954">
        <f t="shared" si="87"/>
        <v>10.9</v>
      </c>
      <c r="AJ954">
        <f t="shared" si="88"/>
        <v>54</v>
      </c>
      <c r="AK954">
        <f t="shared" si="89"/>
        <v>11538.42</v>
      </c>
    </row>
    <row r="955" spans="27:37" x14ac:dyDescent="0.25">
      <c r="AA955">
        <f>SUBTOTAL(103,Healthcare!A955)</f>
        <v>1</v>
      </c>
      <c r="AB955">
        <f>IF($AA955=1,Healthcare!Q955,NA())</f>
        <v>57</v>
      </c>
      <c r="AC955">
        <f>IF($AA955=1,Healthcare!C955,NA())</f>
        <v>18.335000000000001</v>
      </c>
      <c r="AD955">
        <f>IF($AA955=1,Healthcare!D955,NA())</f>
        <v>11.83</v>
      </c>
      <c r="AE955">
        <f>IF($AA955=1,Healthcare!M955,NA())</f>
        <v>11534.87</v>
      </c>
      <c r="AF955">
        <f t="shared" si="84"/>
        <v>57</v>
      </c>
      <c r="AG955">
        <f t="shared" si="85"/>
        <v>18.335000000000001</v>
      </c>
      <c r="AH955">
        <f t="shared" si="86"/>
        <v>57</v>
      </c>
      <c r="AI955">
        <f t="shared" si="87"/>
        <v>11.83</v>
      </c>
      <c r="AJ955">
        <f t="shared" si="88"/>
        <v>57</v>
      </c>
      <c r="AK955">
        <f t="shared" si="89"/>
        <v>11534.87</v>
      </c>
    </row>
    <row r="956" spans="27:37" x14ac:dyDescent="0.25">
      <c r="AA956">
        <f>SUBTOTAL(103,Healthcare!A956)</f>
        <v>1</v>
      </c>
      <c r="AB956">
        <f>IF($AA956=1,Healthcare!Q956,NA())</f>
        <v>52</v>
      </c>
      <c r="AC956">
        <f>IF($AA956=1,Healthcare!C956,NA())</f>
        <v>31.24</v>
      </c>
      <c r="AD956">
        <f>IF($AA956=1,Healthcare!D956,NA())</f>
        <v>7.42</v>
      </c>
      <c r="AE956">
        <f>IF($AA956=1,Healthcare!M956,NA())</f>
        <v>11530.12</v>
      </c>
      <c r="AF956">
        <f t="shared" si="84"/>
        <v>52</v>
      </c>
      <c r="AG956">
        <f t="shared" si="85"/>
        <v>31.24</v>
      </c>
      <c r="AH956">
        <f t="shared" si="86"/>
        <v>52</v>
      </c>
      <c r="AI956">
        <f t="shared" si="87"/>
        <v>7.42</v>
      </c>
      <c r="AJ956">
        <f t="shared" si="88"/>
        <v>52</v>
      </c>
      <c r="AK956">
        <f t="shared" si="89"/>
        <v>11530.12</v>
      </c>
    </row>
    <row r="957" spans="27:37" x14ac:dyDescent="0.25">
      <c r="AA957">
        <f>SUBTOTAL(103,Healthcare!A957)</f>
        <v>1</v>
      </c>
      <c r="AB957">
        <f>IF($AA957=1,Healthcare!Q957,NA())</f>
        <v>34</v>
      </c>
      <c r="AC957">
        <f>IF($AA957=1,Healthcare!C957,NA())</f>
        <v>39.22</v>
      </c>
      <c r="AD957">
        <f>IF($AA957=1,Healthcare!D957,NA())</f>
        <v>5.62</v>
      </c>
      <c r="AE957">
        <f>IF($AA957=1,Healthcare!M957,NA())</f>
        <v>11524.25</v>
      </c>
      <c r="AF957">
        <f t="shared" si="84"/>
        <v>34</v>
      </c>
      <c r="AG957">
        <f t="shared" si="85"/>
        <v>39.22</v>
      </c>
      <c r="AH957">
        <f t="shared" si="86"/>
        <v>34</v>
      </c>
      <c r="AI957">
        <f t="shared" si="87"/>
        <v>5.62</v>
      </c>
      <c r="AJ957">
        <f t="shared" si="88"/>
        <v>34</v>
      </c>
      <c r="AK957">
        <f t="shared" si="89"/>
        <v>11524.25</v>
      </c>
    </row>
    <row r="958" spans="27:37" x14ac:dyDescent="0.25">
      <c r="AA958">
        <f>SUBTOTAL(103,Healthcare!A958)</f>
        <v>1</v>
      </c>
      <c r="AB958">
        <f>IF($AA958=1,Healthcare!Q958,NA())</f>
        <v>51</v>
      </c>
      <c r="AC958">
        <f>IF($AA958=1,Healthcare!C958,NA())</f>
        <v>24.414999999999999</v>
      </c>
      <c r="AD958">
        <f>IF($AA958=1,Healthcare!D958,NA())</f>
        <v>7.16</v>
      </c>
      <c r="AE958">
        <f>IF($AA958=1,Healthcare!M958,NA())</f>
        <v>11520.1</v>
      </c>
      <c r="AF958">
        <f t="shared" si="84"/>
        <v>51</v>
      </c>
      <c r="AG958">
        <f t="shared" si="85"/>
        <v>24.414999999999999</v>
      </c>
      <c r="AH958">
        <f t="shared" si="86"/>
        <v>51</v>
      </c>
      <c r="AI958">
        <f t="shared" si="87"/>
        <v>7.16</v>
      </c>
      <c r="AJ958">
        <f t="shared" si="88"/>
        <v>51</v>
      </c>
      <c r="AK958">
        <f t="shared" si="89"/>
        <v>11520.1</v>
      </c>
    </row>
    <row r="959" spans="27:37" x14ac:dyDescent="0.25">
      <c r="AA959">
        <f>SUBTOTAL(103,Healthcare!A959)</f>
        <v>1</v>
      </c>
      <c r="AB959">
        <f>IF($AA959=1,Healthcare!Q959,NA())</f>
        <v>54</v>
      </c>
      <c r="AC959">
        <f>IF($AA959=1,Healthcare!C959,NA())</f>
        <v>32.299999999999997</v>
      </c>
      <c r="AD959">
        <f>IF($AA959=1,Healthcare!D959,NA())</f>
        <v>9.89</v>
      </c>
      <c r="AE959">
        <f>IF($AA959=1,Healthcare!M959,NA())</f>
        <v>11512.41</v>
      </c>
      <c r="AF959">
        <f t="shared" si="84"/>
        <v>54</v>
      </c>
      <c r="AG959">
        <f t="shared" si="85"/>
        <v>32.299999999999997</v>
      </c>
      <c r="AH959">
        <f t="shared" si="86"/>
        <v>54</v>
      </c>
      <c r="AI959">
        <f t="shared" si="87"/>
        <v>9.89</v>
      </c>
      <c r="AJ959">
        <f t="shared" si="88"/>
        <v>54</v>
      </c>
      <c r="AK959">
        <f t="shared" si="89"/>
        <v>11512.41</v>
      </c>
    </row>
    <row r="960" spans="27:37" x14ac:dyDescent="0.25">
      <c r="AA960">
        <f>SUBTOTAL(103,Healthcare!A960)</f>
        <v>1</v>
      </c>
      <c r="AB960">
        <f>IF($AA960=1,Healthcare!Q960,NA())</f>
        <v>33</v>
      </c>
      <c r="AC960">
        <f>IF($AA960=1,Healthcare!C960,NA())</f>
        <v>39.94</v>
      </c>
      <c r="AD960">
        <f>IF($AA960=1,Healthcare!D960,NA())</f>
        <v>5.14</v>
      </c>
      <c r="AE960">
        <f>IF($AA960=1,Healthcare!M960,NA())</f>
        <v>11511.61</v>
      </c>
      <c r="AF960">
        <f t="shared" si="84"/>
        <v>33</v>
      </c>
      <c r="AG960">
        <f t="shared" si="85"/>
        <v>39.94</v>
      </c>
      <c r="AH960">
        <f t="shared" si="86"/>
        <v>33</v>
      </c>
      <c r="AI960">
        <f t="shared" si="87"/>
        <v>5.14</v>
      </c>
      <c r="AJ960">
        <f t="shared" si="88"/>
        <v>33</v>
      </c>
      <c r="AK960">
        <f t="shared" si="89"/>
        <v>11511.61</v>
      </c>
    </row>
    <row r="961" spans="27:37" x14ac:dyDescent="0.25">
      <c r="AA961">
        <f>SUBTOTAL(103,Healthcare!A961)</f>
        <v>1</v>
      </c>
      <c r="AB961">
        <f>IF($AA961=1,Healthcare!Q961,NA())</f>
        <v>53</v>
      </c>
      <c r="AC961">
        <f>IF($AA961=1,Healthcare!C961,NA())</f>
        <v>30</v>
      </c>
      <c r="AD961">
        <f>IF($AA961=1,Healthcare!D961,NA())</f>
        <v>5.61</v>
      </c>
      <c r="AE961">
        <f>IF($AA961=1,Healthcare!M961,NA())</f>
        <v>11497.69</v>
      </c>
      <c r="AF961">
        <f t="shared" si="84"/>
        <v>53</v>
      </c>
      <c r="AG961">
        <f t="shared" si="85"/>
        <v>30</v>
      </c>
      <c r="AH961">
        <f t="shared" si="86"/>
        <v>53</v>
      </c>
      <c r="AI961">
        <f t="shared" si="87"/>
        <v>5.61</v>
      </c>
      <c r="AJ961">
        <f t="shared" si="88"/>
        <v>53</v>
      </c>
      <c r="AK961">
        <f t="shared" si="89"/>
        <v>11497.69</v>
      </c>
    </row>
    <row r="962" spans="27:37" x14ac:dyDescent="0.25">
      <c r="AA962">
        <f>SUBTOTAL(103,Healthcare!A962)</f>
        <v>1</v>
      </c>
      <c r="AB962">
        <f>IF($AA962=1,Healthcare!Q962,NA())</f>
        <v>40</v>
      </c>
      <c r="AC962">
        <f>IF($AA962=1,Healthcare!C962,NA())</f>
        <v>35.340000000000003</v>
      </c>
      <c r="AD962">
        <f>IF($AA962=1,Healthcare!D962,NA())</f>
        <v>5.51</v>
      </c>
      <c r="AE962">
        <f>IF($AA962=1,Healthcare!M962,NA())</f>
        <v>11492.46</v>
      </c>
      <c r="AF962">
        <f t="shared" si="84"/>
        <v>40</v>
      </c>
      <c r="AG962">
        <f t="shared" si="85"/>
        <v>35.340000000000003</v>
      </c>
      <c r="AH962">
        <f t="shared" si="86"/>
        <v>40</v>
      </c>
      <c r="AI962">
        <f t="shared" si="87"/>
        <v>5.51</v>
      </c>
      <c r="AJ962">
        <f t="shared" si="88"/>
        <v>40</v>
      </c>
      <c r="AK962">
        <f t="shared" si="89"/>
        <v>11492.46</v>
      </c>
    </row>
    <row r="963" spans="27:37" x14ac:dyDescent="0.25">
      <c r="AA963">
        <f>SUBTOTAL(103,Healthcare!A963)</f>
        <v>1</v>
      </c>
      <c r="AB963">
        <f>IF($AA963=1,Healthcare!Q963,NA())</f>
        <v>52</v>
      </c>
      <c r="AC963">
        <f>IF($AA963=1,Healthcare!C963,NA())</f>
        <v>32.204999999999998</v>
      </c>
      <c r="AD963">
        <f>IF($AA963=1,Healthcare!D963,NA())</f>
        <v>8.3800000000000008</v>
      </c>
      <c r="AE963">
        <f>IF($AA963=1,Healthcare!M963,NA())</f>
        <v>11488.32</v>
      </c>
      <c r="AF963">
        <f t="shared" ref="AF963:AF1026" si="90">AB963</f>
        <v>52</v>
      </c>
      <c r="AG963">
        <f t="shared" ref="AG963:AG1026" si="91">AC963</f>
        <v>32.204999999999998</v>
      </c>
      <c r="AH963">
        <f t="shared" ref="AH963:AH1026" si="92">AB963</f>
        <v>52</v>
      </c>
      <c r="AI963">
        <f t="shared" ref="AI963:AI1026" si="93">AD963</f>
        <v>8.3800000000000008</v>
      </c>
      <c r="AJ963">
        <f t="shared" ref="AJ963:AJ1026" si="94">AB963</f>
        <v>52</v>
      </c>
      <c r="AK963">
        <f t="shared" ref="AK963:AK1026" si="95">AE963</f>
        <v>11488.32</v>
      </c>
    </row>
    <row r="964" spans="27:37" x14ac:dyDescent="0.25">
      <c r="AA964">
        <f>SUBTOTAL(103,Healthcare!A964)</f>
        <v>1</v>
      </c>
      <c r="AB964">
        <f>IF($AA964=1,Healthcare!Q964,NA())</f>
        <v>18</v>
      </c>
      <c r="AC964">
        <f>IF($AA964=1,Healthcare!C964,NA())</f>
        <v>33.880000000000003</v>
      </c>
      <c r="AD964">
        <f>IF($AA964=1,Healthcare!D964,NA())</f>
        <v>4.68</v>
      </c>
      <c r="AE964">
        <f>IF($AA964=1,Healthcare!M964,NA())</f>
        <v>11482.63</v>
      </c>
      <c r="AF964">
        <f t="shared" si="90"/>
        <v>18</v>
      </c>
      <c r="AG964">
        <f t="shared" si="91"/>
        <v>33.880000000000003</v>
      </c>
      <c r="AH964">
        <f t="shared" si="92"/>
        <v>18</v>
      </c>
      <c r="AI964">
        <f t="shared" si="93"/>
        <v>4.68</v>
      </c>
      <c r="AJ964">
        <f t="shared" si="94"/>
        <v>18</v>
      </c>
      <c r="AK964">
        <f t="shared" si="95"/>
        <v>11482.63</v>
      </c>
    </row>
    <row r="965" spans="27:37" x14ac:dyDescent="0.25">
      <c r="AA965">
        <f>SUBTOTAL(103,Healthcare!A965)</f>
        <v>1</v>
      </c>
      <c r="AB965">
        <f>IF($AA965=1,Healthcare!Q965,NA())</f>
        <v>56</v>
      </c>
      <c r="AC965">
        <f>IF($AA965=1,Healthcare!C965,NA())</f>
        <v>26.63</v>
      </c>
      <c r="AD965">
        <f>IF($AA965=1,Healthcare!D965,NA())</f>
        <v>4.3600000000000003</v>
      </c>
      <c r="AE965">
        <f>IF($AA965=1,Healthcare!M965,NA())</f>
        <v>11478.14</v>
      </c>
      <c r="AF965">
        <f t="shared" si="90"/>
        <v>56</v>
      </c>
      <c r="AG965">
        <f t="shared" si="91"/>
        <v>26.63</v>
      </c>
      <c r="AH965">
        <f t="shared" si="92"/>
        <v>56</v>
      </c>
      <c r="AI965">
        <f t="shared" si="93"/>
        <v>4.3600000000000003</v>
      </c>
      <c r="AJ965">
        <f t="shared" si="94"/>
        <v>56</v>
      </c>
      <c r="AK965">
        <f t="shared" si="95"/>
        <v>11478.14</v>
      </c>
    </row>
    <row r="966" spans="27:37" x14ac:dyDescent="0.25">
      <c r="AA966">
        <f>SUBTOTAL(103,Healthcare!A966)</f>
        <v>1</v>
      </c>
      <c r="AB966">
        <f>IF($AA966=1,Healthcare!Q966,NA())</f>
        <v>57</v>
      </c>
      <c r="AC966">
        <f>IF($AA966=1,Healthcare!C966,NA())</f>
        <v>28.7</v>
      </c>
      <c r="AD966">
        <f>IF($AA966=1,Healthcare!D966,NA())</f>
        <v>7.74</v>
      </c>
      <c r="AE966">
        <f>IF($AA966=1,Healthcare!M966,NA())</f>
        <v>11455.28</v>
      </c>
      <c r="AF966">
        <f t="shared" si="90"/>
        <v>57</v>
      </c>
      <c r="AG966">
        <f t="shared" si="91"/>
        <v>28.7</v>
      </c>
      <c r="AH966">
        <f t="shared" si="92"/>
        <v>57</v>
      </c>
      <c r="AI966">
        <f t="shared" si="93"/>
        <v>7.74</v>
      </c>
      <c r="AJ966">
        <f t="shared" si="94"/>
        <v>57</v>
      </c>
      <c r="AK966">
        <f t="shared" si="95"/>
        <v>11455.28</v>
      </c>
    </row>
    <row r="967" spans="27:37" x14ac:dyDescent="0.25">
      <c r="AA967">
        <f>SUBTOTAL(103,Healthcare!A967)</f>
        <v>1</v>
      </c>
      <c r="AB967">
        <f>IF($AA967=1,Healthcare!Q967,NA())</f>
        <v>56</v>
      </c>
      <c r="AC967">
        <f>IF($AA967=1,Healthcare!C967,NA())</f>
        <v>25.65</v>
      </c>
      <c r="AD967">
        <f>IF($AA967=1,Healthcare!D967,NA())</f>
        <v>4.05</v>
      </c>
      <c r="AE967">
        <f>IF($AA967=1,Healthcare!M967,NA())</f>
        <v>11454.02</v>
      </c>
      <c r="AF967">
        <f t="shared" si="90"/>
        <v>56</v>
      </c>
      <c r="AG967">
        <f t="shared" si="91"/>
        <v>25.65</v>
      </c>
      <c r="AH967">
        <f t="shared" si="92"/>
        <v>56</v>
      </c>
      <c r="AI967">
        <f t="shared" si="93"/>
        <v>4.05</v>
      </c>
      <c r="AJ967">
        <f t="shared" si="94"/>
        <v>56</v>
      </c>
      <c r="AK967">
        <f t="shared" si="95"/>
        <v>11454.02</v>
      </c>
    </row>
    <row r="968" spans="27:37" x14ac:dyDescent="0.25">
      <c r="AA968">
        <f>SUBTOTAL(103,Healthcare!A968)</f>
        <v>1</v>
      </c>
      <c r="AB968">
        <f>IF($AA968=1,Healthcare!Q968,NA())</f>
        <v>51</v>
      </c>
      <c r="AC968">
        <f>IF($AA968=1,Healthcare!C968,NA())</f>
        <v>36.384999999999998</v>
      </c>
      <c r="AD968">
        <f>IF($AA968=1,Healthcare!D968,NA())</f>
        <v>11.49</v>
      </c>
      <c r="AE968">
        <f>IF($AA968=1,Healthcare!M968,NA())</f>
        <v>11436.74</v>
      </c>
      <c r="AF968">
        <f t="shared" si="90"/>
        <v>51</v>
      </c>
      <c r="AG968">
        <f t="shared" si="91"/>
        <v>36.384999999999998</v>
      </c>
      <c r="AH968">
        <f t="shared" si="92"/>
        <v>51</v>
      </c>
      <c r="AI968">
        <f t="shared" si="93"/>
        <v>11.49</v>
      </c>
      <c r="AJ968">
        <f t="shared" si="94"/>
        <v>51</v>
      </c>
      <c r="AK968">
        <f t="shared" si="95"/>
        <v>11436.74</v>
      </c>
    </row>
    <row r="969" spans="27:37" x14ac:dyDescent="0.25">
      <c r="AA969">
        <f>SUBTOTAL(103,Healthcare!A969)</f>
        <v>1</v>
      </c>
      <c r="AB969">
        <f>IF($AA969=1,Healthcare!Q969,NA())</f>
        <v>42</v>
      </c>
      <c r="AC969">
        <f>IF($AA969=1,Healthcare!C969,NA())</f>
        <v>34.69</v>
      </c>
      <c r="AD969">
        <f>IF($AA969=1,Healthcare!D969,NA())</f>
        <v>5.65</v>
      </c>
      <c r="AE969">
        <f>IF($AA969=1,Healthcare!M969,NA())</f>
        <v>11435.74</v>
      </c>
      <c r="AF969">
        <f t="shared" si="90"/>
        <v>42</v>
      </c>
      <c r="AG969">
        <f t="shared" si="91"/>
        <v>34.69</v>
      </c>
      <c r="AH969">
        <f t="shared" si="92"/>
        <v>42</v>
      </c>
      <c r="AI969">
        <f t="shared" si="93"/>
        <v>5.65</v>
      </c>
      <c r="AJ969">
        <f t="shared" si="94"/>
        <v>42</v>
      </c>
      <c r="AK969">
        <f t="shared" si="95"/>
        <v>11435.74</v>
      </c>
    </row>
    <row r="970" spans="27:37" x14ac:dyDescent="0.25">
      <c r="AA970">
        <f>SUBTOTAL(103,Healthcare!A970)</f>
        <v>1</v>
      </c>
      <c r="AB970">
        <f>IF($AA970=1,Healthcare!Q970,NA())</f>
        <v>37</v>
      </c>
      <c r="AC970">
        <f>IF($AA970=1,Healthcare!C970,NA())</f>
        <v>37.68</v>
      </c>
      <c r="AD970">
        <f>IF($AA970=1,Healthcare!D970,NA())</f>
        <v>4.29</v>
      </c>
      <c r="AE970">
        <f>IF($AA970=1,Healthcare!M970,NA())</f>
        <v>11419.49</v>
      </c>
      <c r="AF970">
        <f t="shared" si="90"/>
        <v>37</v>
      </c>
      <c r="AG970">
        <f t="shared" si="91"/>
        <v>37.68</v>
      </c>
      <c r="AH970">
        <f t="shared" si="92"/>
        <v>37</v>
      </c>
      <c r="AI970">
        <f t="shared" si="93"/>
        <v>4.29</v>
      </c>
      <c r="AJ970">
        <f t="shared" si="94"/>
        <v>37</v>
      </c>
      <c r="AK970">
        <f t="shared" si="95"/>
        <v>11419.49</v>
      </c>
    </row>
    <row r="971" spans="27:37" x14ac:dyDescent="0.25">
      <c r="AA971">
        <f>SUBTOTAL(103,Healthcare!A971)</f>
        <v>1</v>
      </c>
      <c r="AB971">
        <f>IF($AA971=1,Healthcare!Q971,NA())</f>
        <v>39</v>
      </c>
      <c r="AC971">
        <f>IF($AA971=1,Healthcare!C971,NA())</f>
        <v>35.49</v>
      </c>
      <c r="AD971">
        <f>IF($AA971=1,Healthcare!D971,NA())</f>
        <v>4.74</v>
      </c>
      <c r="AE971">
        <f>IF($AA971=1,Healthcare!M971,NA())</f>
        <v>11412.02</v>
      </c>
      <c r="AF971">
        <f t="shared" si="90"/>
        <v>39</v>
      </c>
      <c r="AG971">
        <f t="shared" si="91"/>
        <v>35.49</v>
      </c>
      <c r="AH971">
        <f t="shared" si="92"/>
        <v>39</v>
      </c>
      <c r="AI971">
        <f t="shared" si="93"/>
        <v>4.74</v>
      </c>
      <c r="AJ971">
        <f t="shared" si="94"/>
        <v>39</v>
      </c>
      <c r="AK971">
        <f t="shared" si="95"/>
        <v>11412.02</v>
      </c>
    </row>
    <row r="972" spans="27:37" x14ac:dyDescent="0.25">
      <c r="AA972">
        <f>SUBTOTAL(103,Healthcare!A972)</f>
        <v>1</v>
      </c>
      <c r="AB972">
        <f>IF($AA972=1,Healthcare!Q972,NA())</f>
        <v>52</v>
      </c>
      <c r="AC972">
        <f>IF($AA972=1,Healthcare!C972,NA())</f>
        <v>44.7</v>
      </c>
      <c r="AD972">
        <f>IF($AA972=1,Healthcare!D972,NA())</f>
        <v>7.6</v>
      </c>
      <c r="AE972">
        <f>IF($AA972=1,Healthcare!M972,NA())</f>
        <v>11411.69</v>
      </c>
      <c r="AF972">
        <f t="shared" si="90"/>
        <v>52</v>
      </c>
      <c r="AG972">
        <f t="shared" si="91"/>
        <v>44.7</v>
      </c>
      <c r="AH972">
        <f t="shared" si="92"/>
        <v>52</v>
      </c>
      <c r="AI972">
        <f t="shared" si="93"/>
        <v>7.6</v>
      </c>
      <c r="AJ972">
        <f t="shared" si="94"/>
        <v>52</v>
      </c>
      <c r="AK972">
        <f t="shared" si="95"/>
        <v>11411.69</v>
      </c>
    </row>
    <row r="973" spans="27:37" x14ac:dyDescent="0.25">
      <c r="AA973">
        <f>SUBTOTAL(103,Healthcare!A973)</f>
        <v>1</v>
      </c>
      <c r="AB973">
        <f>IF($AA973=1,Healthcare!Q973,NA())</f>
        <v>52</v>
      </c>
      <c r="AC973">
        <f>IF($AA973=1,Healthcare!C973,NA())</f>
        <v>38.380000000000003</v>
      </c>
      <c r="AD973">
        <f>IF($AA973=1,Healthcare!D973,NA())</f>
        <v>8.5</v>
      </c>
      <c r="AE973">
        <f>IF($AA973=1,Healthcare!M973,NA())</f>
        <v>11396.9</v>
      </c>
      <c r="AF973">
        <f t="shared" si="90"/>
        <v>52</v>
      </c>
      <c r="AG973">
        <f t="shared" si="91"/>
        <v>38.380000000000003</v>
      </c>
      <c r="AH973">
        <f t="shared" si="92"/>
        <v>52</v>
      </c>
      <c r="AI973">
        <f t="shared" si="93"/>
        <v>8.5</v>
      </c>
      <c r="AJ973">
        <f t="shared" si="94"/>
        <v>52</v>
      </c>
      <c r="AK973">
        <f t="shared" si="95"/>
        <v>11396.9</v>
      </c>
    </row>
    <row r="974" spans="27:37" x14ac:dyDescent="0.25">
      <c r="AA974">
        <f>SUBTOTAL(103,Healthcare!A974)</f>
        <v>1</v>
      </c>
      <c r="AB974">
        <f>IF($AA974=1,Healthcare!Q974,NA())</f>
        <v>55</v>
      </c>
      <c r="AC974">
        <f>IF($AA974=1,Healthcare!C974,NA())</f>
        <v>35.244999999999997</v>
      </c>
      <c r="AD974">
        <f>IF($AA974=1,Healthcare!D974,NA())</f>
        <v>11.22</v>
      </c>
      <c r="AE974">
        <f>IF($AA974=1,Healthcare!M974,NA())</f>
        <v>11394.07</v>
      </c>
      <c r="AF974">
        <f t="shared" si="90"/>
        <v>55</v>
      </c>
      <c r="AG974">
        <f t="shared" si="91"/>
        <v>35.244999999999997</v>
      </c>
      <c r="AH974">
        <f t="shared" si="92"/>
        <v>55</v>
      </c>
      <c r="AI974">
        <f t="shared" si="93"/>
        <v>11.22</v>
      </c>
      <c r="AJ974">
        <f t="shared" si="94"/>
        <v>55</v>
      </c>
      <c r="AK974">
        <f t="shared" si="95"/>
        <v>11394.07</v>
      </c>
    </row>
    <row r="975" spans="27:37" x14ac:dyDescent="0.25">
      <c r="AA975">
        <f>SUBTOTAL(103,Healthcare!A975)</f>
        <v>1</v>
      </c>
      <c r="AB975">
        <f>IF($AA975=1,Healthcare!Q975,NA())</f>
        <v>25</v>
      </c>
      <c r="AC975">
        <f>IF($AA975=1,Healthcare!C975,NA())</f>
        <v>49.84</v>
      </c>
      <c r="AD975">
        <f>IF($AA975=1,Healthcare!D975,NA())</f>
        <v>5.0999999999999996</v>
      </c>
      <c r="AE975">
        <f>IF($AA975=1,Healthcare!M975,NA())</f>
        <v>11388.27</v>
      </c>
      <c r="AF975">
        <f t="shared" si="90"/>
        <v>25</v>
      </c>
      <c r="AG975">
        <f t="shared" si="91"/>
        <v>49.84</v>
      </c>
      <c r="AH975">
        <f t="shared" si="92"/>
        <v>25</v>
      </c>
      <c r="AI975">
        <f t="shared" si="93"/>
        <v>5.0999999999999996</v>
      </c>
      <c r="AJ975">
        <f t="shared" si="94"/>
        <v>25</v>
      </c>
      <c r="AK975">
        <f t="shared" si="95"/>
        <v>11388.27</v>
      </c>
    </row>
    <row r="976" spans="27:37" x14ac:dyDescent="0.25">
      <c r="AA976">
        <f>SUBTOTAL(103,Healthcare!A976)</f>
        <v>1</v>
      </c>
      <c r="AB976">
        <f>IF($AA976=1,Healthcare!Q976,NA())</f>
        <v>58</v>
      </c>
      <c r="AC976">
        <f>IF($AA976=1,Healthcare!C976,NA())</f>
        <v>49.06</v>
      </c>
      <c r="AD976">
        <f>IF($AA976=1,Healthcare!D976,NA())</f>
        <v>5.43</v>
      </c>
      <c r="AE976">
        <f>IF($AA976=1,Healthcare!M976,NA())</f>
        <v>11381.33</v>
      </c>
      <c r="AF976">
        <f t="shared" si="90"/>
        <v>58</v>
      </c>
      <c r="AG976">
        <f t="shared" si="91"/>
        <v>49.06</v>
      </c>
      <c r="AH976">
        <f t="shared" si="92"/>
        <v>58</v>
      </c>
      <c r="AI976">
        <f t="shared" si="93"/>
        <v>5.43</v>
      </c>
      <c r="AJ976">
        <f t="shared" si="94"/>
        <v>58</v>
      </c>
      <c r="AK976">
        <f t="shared" si="95"/>
        <v>11381.33</v>
      </c>
    </row>
    <row r="977" spans="27:37" x14ac:dyDescent="0.25">
      <c r="AA977">
        <f>SUBTOTAL(103,Healthcare!A977)</f>
        <v>1</v>
      </c>
      <c r="AB977">
        <f>IF($AA977=1,Healthcare!Q977,NA())</f>
        <v>50</v>
      </c>
      <c r="AC977">
        <f>IF($AA977=1,Healthcare!C977,NA())</f>
        <v>30.88</v>
      </c>
      <c r="AD977">
        <f>IF($AA977=1,Healthcare!D977,NA())</f>
        <v>5.82</v>
      </c>
      <c r="AE977">
        <f>IF($AA977=1,Healthcare!M977,NA())</f>
        <v>11378.57</v>
      </c>
      <c r="AF977">
        <f t="shared" si="90"/>
        <v>50</v>
      </c>
      <c r="AG977">
        <f t="shared" si="91"/>
        <v>30.88</v>
      </c>
      <c r="AH977">
        <f t="shared" si="92"/>
        <v>50</v>
      </c>
      <c r="AI977">
        <f t="shared" si="93"/>
        <v>5.82</v>
      </c>
      <c r="AJ977">
        <f t="shared" si="94"/>
        <v>50</v>
      </c>
      <c r="AK977">
        <f t="shared" si="95"/>
        <v>11378.57</v>
      </c>
    </row>
    <row r="978" spans="27:37" x14ac:dyDescent="0.25">
      <c r="AA978">
        <f>SUBTOTAL(103,Healthcare!A978)</f>
        <v>1</v>
      </c>
      <c r="AB978">
        <f>IF($AA978=1,Healthcare!Q978,NA())</f>
        <v>44</v>
      </c>
      <c r="AC978">
        <f>IF($AA978=1,Healthcare!C978,NA())</f>
        <v>33.35</v>
      </c>
      <c r="AD978">
        <f>IF($AA978=1,Healthcare!D978,NA())</f>
        <v>6.05</v>
      </c>
      <c r="AE978">
        <f>IF($AA978=1,Healthcare!M978,NA())</f>
        <v>11369.39</v>
      </c>
      <c r="AF978">
        <f t="shared" si="90"/>
        <v>44</v>
      </c>
      <c r="AG978">
        <f t="shared" si="91"/>
        <v>33.35</v>
      </c>
      <c r="AH978">
        <f t="shared" si="92"/>
        <v>44</v>
      </c>
      <c r="AI978">
        <f t="shared" si="93"/>
        <v>6.05</v>
      </c>
      <c r="AJ978">
        <f t="shared" si="94"/>
        <v>44</v>
      </c>
      <c r="AK978">
        <f t="shared" si="95"/>
        <v>11369.39</v>
      </c>
    </row>
    <row r="979" spans="27:37" x14ac:dyDescent="0.25">
      <c r="AA979">
        <f>SUBTOTAL(103,Healthcare!A979)</f>
        <v>1</v>
      </c>
      <c r="AB979">
        <f>IF($AA979=1,Healthcare!Q979,NA())</f>
        <v>58</v>
      </c>
      <c r="AC979">
        <f>IF($AA979=1,Healthcare!C979,NA())</f>
        <v>38</v>
      </c>
      <c r="AD979">
        <f>IF($AA979=1,Healthcare!D979,NA())</f>
        <v>6.38</v>
      </c>
      <c r="AE979">
        <f>IF($AA979=1,Healthcare!M979,NA())</f>
        <v>11365.95</v>
      </c>
      <c r="AF979">
        <f t="shared" si="90"/>
        <v>58</v>
      </c>
      <c r="AG979">
        <f t="shared" si="91"/>
        <v>38</v>
      </c>
      <c r="AH979">
        <f t="shared" si="92"/>
        <v>58</v>
      </c>
      <c r="AI979">
        <f t="shared" si="93"/>
        <v>6.38</v>
      </c>
      <c r="AJ979">
        <f t="shared" si="94"/>
        <v>58</v>
      </c>
      <c r="AK979">
        <f t="shared" si="95"/>
        <v>11365.95</v>
      </c>
    </row>
    <row r="980" spans="27:37" x14ac:dyDescent="0.25">
      <c r="AA980">
        <f>SUBTOTAL(103,Healthcare!A980)</f>
        <v>1</v>
      </c>
      <c r="AB980">
        <f>IF($AA980=1,Healthcare!Q980,NA())</f>
        <v>58</v>
      </c>
      <c r="AC980">
        <f>IF($AA980=1,Healthcare!C980,NA())</f>
        <v>36.08</v>
      </c>
      <c r="AD980">
        <f>IF($AA980=1,Healthcare!D980,NA())</f>
        <v>5.73</v>
      </c>
      <c r="AE980">
        <f>IF($AA980=1,Healthcare!M980,NA())</f>
        <v>11363.28</v>
      </c>
      <c r="AF980">
        <f t="shared" si="90"/>
        <v>58</v>
      </c>
      <c r="AG980">
        <f t="shared" si="91"/>
        <v>36.08</v>
      </c>
      <c r="AH980">
        <f t="shared" si="92"/>
        <v>58</v>
      </c>
      <c r="AI980">
        <f t="shared" si="93"/>
        <v>5.73</v>
      </c>
      <c r="AJ980">
        <f t="shared" si="94"/>
        <v>58</v>
      </c>
      <c r="AK980">
        <f t="shared" si="95"/>
        <v>11363.28</v>
      </c>
    </row>
    <row r="981" spans="27:37" x14ac:dyDescent="0.25">
      <c r="AA981">
        <f>SUBTOTAL(103,Healthcare!A981)</f>
        <v>1</v>
      </c>
      <c r="AB981">
        <f>IF($AA981=1,Healthcare!Q981,NA())</f>
        <v>58</v>
      </c>
      <c r="AC981">
        <f>IF($AA981=1,Healthcare!C981,NA())</f>
        <v>35.700000000000003</v>
      </c>
      <c r="AD981">
        <f>IF($AA981=1,Healthcare!D981,NA())</f>
        <v>5.47</v>
      </c>
      <c r="AE981">
        <f>IF($AA981=1,Healthcare!M981,NA())</f>
        <v>11362.76</v>
      </c>
      <c r="AF981">
        <f t="shared" si="90"/>
        <v>58</v>
      </c>
      <c r="AG981">
        <f t="shared" si="91"/>
        <v>35.700000000000003</v>
      </c>
      <c r="AH981">
        <f t="shared" si="92"/>
        <v>58</v>
      </c>
      <c r="AI981">
        <f t="shared" si="93"/>
        <v>5.47</v>
      </c>
      <c r="AJ981">
        <f t="shared" si="94"/>
        <v>58</v>
      </c>
      <c r="AK981">
        <f t="shared" si="95"/>
        <v>11362.76</v>
      </c>
    </row>
    <row r="982" spans="27:37" x14ac:dyDescent="0.25">
      <c r="AA982">
        <f>SUBTOTAL(103,Healthcare!A982)</f>
        <v>1</v>
      </c>
      <c r="AB982">
        <f>IF($AA982=1,Healthcare!Q982,NA())</f>
        <v>57</v>
      </c>
      <c r="AC982">
        <f>IF($AA982=1,Healthcare!C982,NA())</f>
        <v>34.01</v>
      </c>
      <c r="AD982">
        <f>IF($AA982=1,Healthcare!D982,NA())</f>
        <v>11.3</v>
      </c>
      <c r="AE982">
        <f>IF($AA982=1,Healthcare!M982,NA())</f>
        <v>11356.66</v>
      </c>
      <c r="AF982">
        <f t="shared" si="90"/>
        <v>57</v>
      </c>
      <c r="AG982">
        <f t="shared" si="91"/>
        <v>34.01</v>
      </c>
      <c r="AH982">
        <f t="shared" si="92"/>
        <v>57</v>
      </c>
      <c r="AI982">
        <f t="shared" si="93"/>
        <v>11.3</v>
      </c>
      <c r="AJ982">
        <f t="shared" si="94"/>
        <v>57</v>
      </c>
      <c r="AK982">
        <f t="shared" si="95"/>
        <v>11356.66</v>
      </c>
    </row>
    <row r="983" spans="27:37" x14ac:dyDescent="0.25">
      <c r="AA983">
        <f>SUBTOTAL(103,Healthcare!A983)</f>
        <v>1</v>
      </c>
      <c r="AB983">
        <f>IF($AA983=1,Healthcare!Q983,NA())</f>
        <v>57</v>
      </c>
      <c r="AC983">
        <f>IF($AA983=1,Healthcare!C983,NA())</f>
        <v>31.54</v>
      </c>
      <c r="AD983">
        <f>IF($AA983=1,Healthcare!D983,NA())</f>
        <v>6.72</v>
      </c>
      <c r="AE983">
        <f>IF($AA983=1,Healthcare!M983,NA())</f>
        <v>11353.23</v>
      </c>
      <c r="AF983">
        <f t="shared" si="90"/>
        <v>57</v>
      </c>
      <c r="AG983">
        <f t="shared" si="91"/>
        <v>31.54</v>
      </c>
      <c r="AH983">
        <f t="shared" si="92"/>
        <v>57</v>
      </c>
      <c r="AI983">
        <f t="shared" si="93"/>
        <v>6.72</v>
      </c>
      <c r="AJ983">
        <f t="shared" si="94"/>
        <v>57</v>
      </c>
      <c r="AK983">
        <f t="shared" si="95"/>
        <v>11353.23</v>
      </c>
    </row>
    <row r="984" spans="27:37" x14ac:dyDescent="0.25">
      <c r="AA984">
        <f>SUBTOTAL(103,Healthcare!A984)</f>
        <v>1</v>
      </c>
      <c r="AB984">
        <f>IF($AA984=1,Healthcare!Q984,NA())</f>
        <v>58</v>
      </c>
      <c r="AC984">
        <f>IF($AA984=1,Healthcare!C984,NA())</f>
        <v>23.3</v>
      </c>
      <c r="AD984">
        <f>IF($AA984=1,Healthcare!D984,NA())</f>
        <v>5.36</v>
      </c>
      <c r="AE984">
        <f>IF($AA984=1,Healthcare!M984,NA())</f>
        <v>11345.52</v>
      </c>
      <c r="AF984">
        <f t="shared" si="90"/>
        <v>58</v>
      </c>
      <c r="AG984">
        <f t="shared" si="91"/>
        <v>23.3</v>
      </c>
      <c r="AH984">
        <f t="shared" si="92"/>
        <v>58</v>
      </c>
      <c r="AI984">
        <f t="shared" si="93"/>
        <v>5.36</v>
      </c>
      <c r="AJ984">
        <f t="shared" si="94"/>
        <v>58</v>
      </c>
      <c r="AK984">
        <f t="shared" si="95"/>
        <v>11345.52</v>
      </c>
    </row>
    <row r="985" spans="27:37" x14ac:dyDescent="0.25">
      <c r="AA985">
        <f>SUBTOTAL(103,Healthcare!A985)</f>
        <v>1</v>
      </c>
      <c r="AB985">
        <f>IF($AA985=1,Healthcare!Q985,NA())</f>
        <v>54</v>
      </c>
      <c r="AC985">
        <f>IF($AA985=1,Healthcare!C985,NA())</f>
        <v>27.75</v>
      </c>
      <c r="AD985">
        <f>IF($AA985=1,Healthcare!D985,NA())</f>
        <v>9.8800000000000008</v>
      </c>
      <c r="AE985">
        <f>IF($AA985=1,Healthcare!M985,NA())</f>
        <v>11344.32</v>
      </c>
      <c r="AF985">
        <f t="shared" si="90"/>
        <v>54</v>
      </c>
      <c r="AG985">
        <f t="shared" si="91"/>
        <v>27.75</v>
      </c>
      <c r="AH985">
        <f t="shared" si="92"/>
        <v>54</v>
      </c>
      <c r="AI985">
        <f t="shared" si="93"/>
        <v>9.8800000000000008</v>
      </c>
      <c r="AJ985">
        <f t="shared" si="94"/>
        <v>54</v>
      </c>
      <c r="AK985">
        <f t="shared" si="95"/>
        <v>11344.32</v>
      </c>
    </row>
    <row r="986" spans="27:37" x14ac:dyDescent="0.25">
      <c r="AA986">
        <f>SUBTOTAL(103,Healthcare!A986)</f>
        <v>1</v>
      </c>
      <c r="AB986">
        <f>IF($AA986=1,Healthcare!Q986,NA())</f>
        <v>33</v>
      </c>
      <c r="AC986">
        <f>IF($AA986=1,Healthcare!C986,NA())</f>
        <v>42.46</v>
      </c>
      <c r="AD986">
        <f>IF($AA986=1,Healthcare!D986,NA())</f>
        <v>4.1100000000000003</v>
      </c>
      <c r="AE986">
        <f>IF($AA986=1,Healthcare!M986,NA())</f>
        <v>11326.71</v>
      </c>
      <c r="AF986">
        <f t="shared" si="90"/>
        <v>33</v>
      </c>
      <c r="AG986">
        <f t="shared" si="91"/>
        <v>42.46</v>
      </c>
      <c r="AH986">
        <f t="shared" si="92"/>
        <v>33</v>
      </c>
      <c r="AI986">
        <f t="shared" si="93"/>
        <v>4.1100000000000003</v>
      </c>
      <c r="AJ986">
        <f t="shared" si="94"/>
        <v>33</v>
      </c>
      <c r="AK986">
        <f t="shared" si="95"/>
        <v>11326.71</v>
      </c>
    </row>
    <row r="987" spans="27:37" x14ac:dyDescent="0.25">
      <c r="AA987">
        <f>SUBTOTAL(103,Healthcare!A987)</f>
        <v>1</v>
      </c>
      <c r="AB987">
        <f>IF($AA987=1,Healthcare!Q987,NA())</f>
        <v>20</v>
      </c>
      <c r="AC987">
        <f>IF($AA987=1,Healthcare!C987,NA())</f>
        <v>54.47</v>
      </c>
      <c r="AD987">
        <f>IF($AA987=1,Healthcare!D987,NA())</f>
        <v>7.48</v>
      </c>
      <c r="AE987">
        <f>IF($AA987=1,Healthcare!M987,NA())</f>
        <v>11321.49</v>
      </c>
      <c r="AF987">
        <f t="shared" si="90"/>
        <v>20</v>
      </c>
      <c r="AG987">
        <f t="shared" si="91"/>
        <v>54.47</v>
      </c>
      <c r="AH987">
        <f t="shared" si="92"/>
        <v>20</v>
      </c>
      <c r="AI987">
        <f t="shared" si="93"/>
        <v>7.48</v>
      </c>
      <c r="AJ987">
        <f t="shared" si="94"/>
        <v>20</v>
      </c>
      <c r="AK987">
        <f t="shared" si="95"/>
        <v>11321.49</v>
      </c>
    </row>
    <row r="988" spans="27:37" x14ac:dyDescent="0.25">
      <c r="AA988">
        <f>SUBTOTAL(103,Healthcare!A988)</f>
        <v>1</v>
      </c>
      <c r="AB988">
        <f>IF($AA988=1,Healthcare!Q988,NA())</f>
        <v>59</v>
      </c>
      <c r="AC988">
        <f>IF($AA988=1,Healthcare!C988,NA())</f>
        <v>24.93</v>
      </c>
      <c r="AD988">
        <f>IF($AA988=1,Healthcare!D988,NA())</f>
        <v>9.18</v>
      </c>
      <c r="AE988">
        <f>IF($AA988=1,Healthcare!M988,NA())</f>
        <v>11319.12</v>
      </c>
      <c r="AF988">
        <f t="shared" si="90"/>
        <v>59</v>
      </c>
      <c r="AG988">
        <f t="shared" si="91"/>
        <v>24.93</v>
      </c>
      <c r="AH988">
        <f t="shared" si="92"/>
        <v>59</v>
      </c>
      <c r="AI988">
        <f t="shared" si="93"/>
        <v>9.18</v>
      </c>
      <c r="AJ988">
        <f t="shared" si="94"/>
        <v>59</v>
      </c>
      <c r="AK988">
        <f t="shared" si="95"/>
        <v>11319.12</v>
      </c>
    </row>
    <row r="989" spans="27:37" x14ac:dyDescent="0.25">
      <c r="AA989">
        <f>SUBTOTAL(103,Healthcare!A989)</f>
        <v>1</v>
      </c>
      <c r="AB989">
        <f>IF($AA989=1,Healthcare!Q989,NA())</f>
        <v>27</v>
      </c>
      <c r="AC989">
        <f>IF($AA989=1,Healthcare!C989,NA())</f>
        <v>48.12</v>
      </c>
      <c r="AD989">
        <f>IF($AA989=1,Healthcare!D989,NA())</f>
        <v>4.51</v>
      </c>
      <c r="AE989">
        <f>IF($AA989=1,Healthcare!M989,NA())</f>
        <v>11318.57</v>
      </c>
      <c r="AF989">
        <f t="shared" si="90"/>
        <v>27</v>
      </c>
      <c r="AG989">
        <f t="shared" si="91"/>
        <v>48.12</v>
      </c>
      <c r="AH989">
        <f t="shared" si="92"/>
        <v>27</v>
      </c>
      <c r="AI989">
        <f t="shared" si="93"/>
        <v>4.51</v>
      </c>
      <c r="AJ989">
        <f t="shared" si="94"/>
        <v>27</v>
      </c>
      <c r="AK989">
        <f t="shared" si="95"/>
        <v>11318.57</v>
      </c>
    </row>
    <row r="990" spans="27:37" x14ac:dyDescent="0.25">
      <c r="AA990">
        <f>SUBTOTAL(103,Healthcare!A990)</f>
        <v>1</v>
      </c>
      <c r="AB990">
        <f>IF($AA990=1,Healthcare!Q990,NA())</f>
        <v>59</v>
      </c>
      <c r="AC990">
        <f>IF($AA990=1,Healthcare!C990,NA())</f>
        <v>24.91</v>
      </c>
      <c r="AD990">
        <f>IF($AA990=1,Healthcare!D990,NA())</f>
        <v>7.33</v>
      </c>
      <c r="AE990">
        <f>IF($AA990=1,Healthcare!M990,NA())</f>
        <v>11312.33</v>
      </c>
      <c r="AF990">
        <f t="shared" si="90"/>
        <v>59</v>
      </c>
      <c r="AG990">
        <f t="shared" si="91"/>
        <v>24.91</v>
      </c>
      <c r="AH990">
        <f t="shared" si="92"/>
        <v>59</v>
      </c>
      <c r="AI990">
        <f t="shared" si="93"/>
        <v>7.33</v>
      </c>
      <c r="AJ990">
        <f t="shared" si="94"/>
        <v>59</v>
      </c>
      <c r="AK990">
        <f t="shared" si="95"/>
        <v>11312.33</v>
      </c>
    </row>
    <row r="991" spans="27:37" x14ac:dyDescent="0.25">
      <c r="AA991">
        <f>SUBTOTAL(103,Healthcare!A991)</f>
        <v>1</v>
      </c>
      <c r="AB991">
        <f>IF($AA991=1,Healthcare!Q991,NA())</f>
        <v>54</v>
      </c>
      <c r="AC991">
        <f>IF($AA991=1,Healthcare!C991,NA())</f>
        <v>27.645</v>
      </c>
      <c r="AD991">
        <f>IF($AA991=1,Healthcare!D991,NA())</f>
        <v>10.56</v>
      </c>
      <c r="AE991">
        <f>IF($AA991=1,Healthcare!M991,NA())</f>
        <v>11305.93</v>
      </c>
      <c r="AF991">
        <f t="shared" si="90"/>
        <v>54</v>
      </c>
      <c r="AG991">
        <f t="shared" si="91"/>
        <v>27.645</v>
      </c>
      <c r="AH991">
        <f t="shared" si="92"/>
        <v>54</v>
      </c>
      <c r="AI991">
        <f t="shared" si="93"/>
        <v>10.56</v>
      </c>
      <c r="AJ991">
        <f t="shared" si="94"/>
        <v>54</v>
      </c>
      <c r="AK991">
        <f t="shared" si="95"/>
        <v>11305.93</v>
      </c>
    </row>
    <row r="992" spans="27:37" x14ac:dyDescent="0.25">
      <c r="AA992">
        <f>SUBTOTAL(103,Healthcare!A992)</f>
        <v>1</v>
      </c>
      <c r="AB992">
        <f>IF($AA992=1,Healthcare!Q992,NA())</f>
        <v>50</v>
      </c>
      <c r="AC992">
        <f>IF($AA992=1,Healthcare!C992,NA())</f>
        <v>33.700000000000003</v>
      </c>
      <c r="AD992">
        <f>IF($AA992=1,Healthcare!D992,NA())</f>
        <v>4.01</v>
      </c>
      <c r="AE992">
        <f>IF($AA992=1,Healthcare!M992,NA())</f>
        <v>11299.34</v>
      </c>
      <c r="AF992">
        <f t="shared" si="90"/>
        <v>50</v>
      </c>
      <c r="AG992">
        <f t="shared" si="91"/>
        <v>33.700000000000003</v>
      </c>
      <c r="AH992">
        <f t="shared" si="92"/>
        <v>50</v>
      </c>
      <c r="AI992">
        <f t="shared" si="93"/>
        <v>4.01</v>
      </c>
      <c r="AJ992">
        <f t="shared" si="94"/>
        <v>50</v>
      </c>
      <c r="AK992">
        <f t="shared" si="95"/>
        <v>11299.34</v>
      </c>
    </row>
    <row r="993" spans="27:37" x14ac:dyDescent="0.25">
      <c r="AA993">
        <f>SUBTOTAL(103,Healthcare!A993)</f>
        <v>1</v>
      </c>
      <c r="AB993">
        <f>IF($AA993=1,Healthcare!Q993,NA())</f>
        <v>34</v>
      </c>
      <c r="AC993">
        <f>IF($AA993=1,Healthcare!C993,NA())</f>
        <v>38.93</v>
      </c>
      <c r="AD993">
        <f>IF($AA993=1,Healthcare!D993,NA())</f>
        <v>5.64</v>
      </c>
      <c r="AE993">
        <f>IF($AA993=1,Healthcare!M993,NA())</f>
        <v>11294.57</v>
      </c>
      <c r="AF993">
        <f t="shared" si="90"/>
        <v>34</v>
      </c>
      <c r="AG993">
        <f t="shared" si="91"/>
        <v>38.93</v>
      </c>
      <c r="AH993">
        <f t="shared" si="92"/>
        <v>34</v>
      </c>
      <c r="AI993">
        <f t="shared" si="93"/>
        <v>5.64</v>
      </c>
      <c r="AJ993">
        <f t="shared" si="94"/>
        <v>34</v>
      </c>
      <c r="AK993">
        <f t="shared" si="95"/>
        <v>11294.57</v>
      </c>
    </row>
    <row r="994" spans="27:37" x14ac:dyDescent="0.25">
      <c r="AA994">
        <f>SUBTOTAL(103,Healthcare!A994)</f>
        <v>1</v>
      </c>
      <c r="AB994">
        <f>IF($AA994=1,Healthcare!Q994,NA())</f>
        <v>52</v>
      </c>
      <c r="AC994">
        <f>IF($AA994=1,Healthcare!C994,NA())</f>
        <v>32.774999999999999</v>
      </c>
      <c r="AD994">
        <f>IF($AA994=1,Healthcare!D994,NA())</f>
        <v>8.02</v>
      </c>
      <c r="AE994">
        <f>IF($AA994=1,Healthcare!M994,NA())</f>
        <v>11289.11</v>
      </c>
      <c r="AF994">
        <f t="shared" si="90"/>
        <v>52</v>
      </c>
      <c r="AG994">
        <f t="shared" si="91"/>
        <v>32.774999999999999</v>
      </c>
      <c r="AH994">
        <f t="shared" si="92"/>
        <v>52</v>
      </c>
      <c r="AI994">
        <f t="shared" si="93"/>
        <v>8.02</v>
      </c>
      <c r="AJ994">
        <f t="shared" si="94"/>
        <v>52</v>
      </c>
      <c r="AK994">
        <f t="shared" si="95"/>
        <v>11289.11</v>
      </c>
    </row>
    <row r="995" spans="27:37" x14ac:dyDescent="0.25">
      <c r="AA995">
        <f>SUBTOTAL(103,Healthcare!A995)</f>
        <v>1</v>
      </c>
      <c r="AB995">
        <f>IF($AA995=1,Healthcare!Q995,NA())</f>
        <v>55</v>
      </c>
      <c r="AC995">
        <f>IF($AA995=1,Healthcare!C995,NA())</f>
        <v>29.83</v>
      </c>
      <c r="AD995">
        <f>IF($AA995=1,Healthcare!D995,NA())</f>
        <v>7.2</v>
      </c>
      <c r="AE995">
        <f>IF($AA995=1,Healthcare!M995,NA())</f>
        <v>11286.54</v>
      </c>
      <c r="AF995">
        <f t="shared" si="90"/>
        <v>55</v>
      </c>
      <c r="AG995">
        <f t="shared" si="91"/>
        <v>29.83</v>
      </c>
      <c r="AH995">
        <f t="shared" si="92"/>
        <v>55</v>
      </c>
      <c r="AI995">
        <f t="shared" si="93"/>
        <v>7.2</v>
      </c>
      <c r="AJ995">
        <f t="shared" si="94"/>
        <v>55</v>
      </c>
      <c r="AK995">
        <f t="shared" si="95"/>
        <v>11286.54</v>
      </c>
    </row>
    <row r="996" spans="27:37" x14ac:dyDescent="0.25">
      <c r="AA996">
        <f>SUBTOTAL(103,Healthcare!A996)</f>
        <v>1</v>
      </c>
      <c r="AB996">
        <f>IF($AA996=1,Healthcare!Q996,NA())</f>
        <v>18</v>
      </c>
      <c r="AC996">
        <f>IF($AA996=1,Healthcare!C996,NA())</f>
        <v>28.31</v>
      </c>
      <c r="AD996">
        <f>IF($AA996=1,Healthcare!D996,NA())</f>
        <v>4.55</v>
      </c>
      <c r="AE996">
        <f>IF($AA996=1,Healthcare!M996,NA())</f>
        <v>11272.33</v>
      </c>
      <c r="AF996">
        <f t="shared" si="90"/>
        <v>18</v>
      </c>
      <c r="AG996">
        <f t="shared" si="91"/>
        <v>28.31</v>
      </c>
      <c r="AH996">
        <f t="shared" si="92"/>
        <v>18</v>
      </c>
      <c r="AI996">
        <f t="shared" si="93"/>
        <v>4.55</v>
      </c>
      <c r="AJ996">
        <f t="shared" si="94"/>
        <v>18</v>
      </c>
      <c r="AK996">
        <f t="shared" si="95"/>
        <v>11272.33</v>
      </c>
    </row>
    <row r="997" spans="27:37" x14ac:dyDescent="0.25">
      <c r="AA997">
        <f>SUBTOTAL(103,Healthcare!A997)</f>
        <v>1</v>
      </c>
      <c r="AB997">
        <f>IF($AA997=1,Healthcare!Q997,NA())</f>
        <v>51</v>
      </c>
      <c r="AC997">
        <f>IF($AA997=1,Healthcare!C997,NA())</f>
        <v>29.79</v>
      </c>
      <c r="AD997">
        <f>IF($AA997=1,Healthcare!D997,NA())</f>
        <v>9.0299999999999994</v>
      </c>
      <c r="AE997">
        <f>IF($AA997=1,Healthcare!M997,NA())</f>
        <v>11265.71</v>
      </c>
      <c r="AF997">
        <f t="shared" si="90"/>
        <v>51</v>
      </c>
      <c r="AG997">
        <f t="shared" si="91"/>
        <v>29.79</v>
      </c>
      <c r="AH997">
        <f t="shared" si="92"/>
        <v>51</v>
      </c>
      <c r="AI997">
        <f t="shared" si="93"/>
        <v>9.0299999999999994</v>
      </c>
      <c r="AJ997">
        <f t="shared" si="94"/>
        <v>51</v>
      </c>
      <c r="AK997">
        <f t="shared" si="95"/>
        <v>11265.71</v>
      </c>
    </row>
    <row r="998" spans="27:37" x14ac:dyDescent="0.25">
      <c r="AA998">
        <f>SUBTOTAL(103,Healthcare!A998)</f>
        <v>1</v>
      </c>
      <c r="AB998">
        <f>IF($AA998=1,Healthcare!Q998,NA())</f>
        <v>53</v>
      </c>
      <c r="AC998">
        <f>IF($AA998=1,Healthcare!C998,NA())</f>
        <v>36.6</v>
      </c>
      <c r="AD998">
        <f>IF($AA998=1,Healthcare!D998,NA())</f>
        <v>5.2</v>
      </c>
      <c r="AE998">
        <f>IF($AA998=1,Healthcare!M998,NA())</f>
        <v>11264.54</v>
      </c>
      <c r="AF998">
        <f t="shared" si="90"/>
        <v>53</v>
      </c>
      <c r="AG998">
        <f t="shared" si="91"/>
        <v>36.6</v>
      </c>
      <c r="AH998">
        <f t="shared" si="92"/>
        <v>53</v>
      </c>
      <c r="AI998">
        <f t="shared" si="93"/>
        <v>5.2</v>
      </c>
      <c r="AJ998">
        <f t="shared" si="94"/>
        <v>53</v>
      </c>
      <c r="AK998">
        <f t="shared" si="95"/>
        <v>11264.54</v>
      </c>
    </row>
    <row r="999" spans="27:37" x14ac:dyDescent="0.25">
      <c r="AA999">
        <f>SUBTOTAL(103,Healthcare!A999)</f>
        <v>1</v>
      </c>
      <c r="AB999">
        <f>IF($AA999=1,Healthcare!Q999,NA())</f>
        <v>41</v>
      </c>
      <c r="AC999">
        <f>IF($AA999=1,Healthcare!C999,NA())</f>
        <v>35.93</v>
      </c>
      <c r="AD999">
        <f>IF($AA999=1,Healthcare!D999,NA())</f>
        <v>8.3000000000000007</v>
      </c>
      <c r="AE999">
        <f>IF($AA999=1,Healthcare!M999,NA())</f>
        <v>11255.29</v>
      </c>
      <c r="AF999">
        <f t="shared" si="90"/>
        <v>41</v>
      </c>
      <c r="AG999">
        <f t="shared" si="91"/>
        <v>35.93</v>
      </c>
      <c r="AH999">
        <f t="shared" si="92"/>
        <v>41</v>
      </c>
      <c r="AI999">
        <f t="shared" si="93"/>
        <v>8.3000000000000007</v>
      </c>
      <c r="AJ999">
        <f t="shared" si="94"/>
        <v>41</v>
      </c>
      <c r="AK999">
        <f t="shared" si="95"/>
        <v>11255.29</v>
      </c>
    </row>
    <row r="1000" spans="27:37" x14ac:dyDescent="0.25">
      <c r="AA1000">
        <f>SUBTOTAL(103,Healthcare!A1000)</f>
        <v>1</v>
      </c>
      <c r="AB1000">
        <f>IF($AA1000=1,Healthcare!Q1000,NA())</f>
        <v>53</v>
      </c>
      <c r="AC1000">
        <f>IF($AA1000=1,Healthcare!C1000,NA())</f>
        <v>28.6</v>
      </c>
      <c r="AD1000">
        <f>IF($AA1000=1,Healthcare!D1000,NA())</f>
        <v>5.56</v>
      </c>
      <c r="AE1000">
        <f>IF($AA1000=1,Healthcare!M1000,NA())</f>
        <v>11253.42</v>
      </c>
      <c r="AF1000">
        <f t="shared" si="90"/>
        <v>53</v>
      </c>
      <c r="AG1000">
        <f t="shared" si="91"/>
        <v>28.6</v>
      </c>
      <c r="AH1000">
        <f t="shared" si="92"/>
        <v>53</v>
      </c>
      <c r="AI1000">
        <f t="shared" si="93"/>
        <v>5.56</v>
      </c>
      <c r="AJ1000">
        <f t="shared" si="94"/>
        <v>53</v>
      </c>
      <c r="AK1000">
        <f t="shared" si="95"/>
        <v>11253.42</v>
      </c>
    </row>
    <row r="1001" spans="27:37" x14ac:dyDescent="0.25">
      <c r="AA1001">
        <f>SUBTOTAL(103,Healthcare!A1001)</f>
        <v>1</v>
      </c>
      <c r="AB1001">
        <f>IF($AA1001=1,Healthcare!Q1001,NA())</f>
        <v>33</v>
      </c>
      <c r="AC1001">
        <f>IF($AA1001=1,Healthcare!C1001,NA())</f>
        <v>39.17</v>
      </c>
      <c r="AD1001">
        <f>IF($AA1001=1,Healthcare!D1001,NA())</f>
        <v>4.1500000000000004</v>
      </c>
      <c r="AE1001">
        <f>IF($AA1001=1,Healthcare!M1001,NA())</f>
        <v>11250.43</v>
      </c>
      <c r="AF1001">
        <f t="shared" si="90"/>
        <v>33</v>
      </c>
      <c r="AG1001">
        <f t="shared" si="91"/>
        <v>39.17</v>
      </c>
      <c r="AH1001">
        <f t="shared" si="92"/>
        <v>33</v>
      </c>
      <c r="AI1001">
        <f t="shared" si="93"/>
        <v>4.1500000000000004</v>
      </c>
      <c r="AJ1001">
        <f t="shared" si="94"/>
        <v>33</v>
      </c>
      <c r="AK1001">
        <f t="shared" si="95"/>
        <v>11250.43</v>
      </c>
    </row>
    <row r="1002" spans="27:37" x14ac:dyDescent="0.25">
      <c r="AA1002">
        <f>SUBTOTAL(103,Healthcare!A1002)</f>
        <v>1</v>
      </c>
      <c r="AB1002">
        <f>IF($AA1002=1,Healthcare!Q1002,NA())</f>
        <v>53</v>
      </c>
      <c r="AC1002">
        <f>IF($AA1002=1,Healthcare!C1002,NA())</f>
        <v>26.41</v>
      </c>
      <c r="AD1002">
        <f>IF($AA1002=1,Healthcare!D1002,NA())</f>
        <v>5.99</v>
      </c>
      <c r="AE1002">
        <f>IF($AA1002=1,Healthcare!M1002,NA())</f>
        <v>11244.38</v>
      </c>
      <c r="AF1002">
        <f t="shared" si="90"/>
        <v>53</v>
      </c>
      <c r="AG1002">
        <f t="shared" si="91"/>
        <v>26.41</v>
      </c>
      <c r="AH1002">
        <f t="shared" si="92"/>
        <v>53</v>
      </c>
      <c r="AI1002">
        <f t="shared" si="93"/>
        <v>5.99</v>
      </c>
      <c r="AJ1002">
        <f t="shared" si="94"/>
        <v>53</v>
      </c>
      <c r="AK1002">
        <f t="shared" si="95"/>
        <v>11244.38</v>
      </c>
    </row>
    <row r="1003" spans="27:37" x14ac:dyDescent="0.25">
      <c r="AA1003">
        <f>SUBTOTAL(103,Healthcare!A1003)</f>
        <v>1</v>
      </c>
      <c r="AB1003">
        <f>IF($AA1003=1,Healthcare!Q1003,NA())</f>
        <v>46</v>
      </c>
      <c r="AC1003">
        <f>IF($AA1003=1,Healthcare!C1003,NA())</f>
        <v>30.63</v>
      </c>
      <c r="AD1003">
        <f>IF($AA1003=1,Healthcare!D1003,NA())</f>
        <v>5.8</v>
      </c>
      <c r="AE1003">
        <f>IF($AA1003=1,Healthcare!M1003,NA())</f>
        <v>11217.35</v>
      </c>
      <c r="AF1003">
        <f t="shared" si="90"/>
        <v>46</v>
      </c>
      <c r="AG1003">
        <f t="shared" si="91"/>
        <v>30.63</v>
      </c>
      <c r="AH1003">
        <f t="shared" si="92"/>
        <v>46</v>
      </c>
      <c r="AI1003">
        <f t="shared" si="93"/>
        <v>5.8</v>
      </c>
      <c r="AJ1003">
        <f t="shared" si="94"/>
        <v>46</v>
      </c>
      <c r="AK1003">
        <f t="shared" si="95"/>
        <v>11217.35</v>
      </c>
    </row>
    <row r="1004" spans="27:37" x14ac:dyDescent="0.25">
      <c r="AA1004">
        <f>SUBTOTAL(103,Healthcare!A1004)</f>
        <v>1</v>
      </c>
      <c r="AB1004">
        <f>IF($AA1004=1,Healthcare!Q1004,NA())</f>
        <v>52</v>
      </c>
      <c r="AC1004">
        <f>IF($AA1004=1,Healthcare!C1004,NA())</f>
        <v>31.73</v>
      </c>
      <c r="AD1004">
        <f>IF($AA1004=1,Healthcare!D1004,NA())</f>
        <v>7.32</v>
      </c>
      <c r="AE1004">
        <f>IF($AA1004=1,Healthcare!M1004,NA())</f>
        <v>11187.66</v>
      </c>
      <c r="AF1004">
        <f t="shared" si="90"/>
        <v>52</v>
      </c>
      <c r="AG1004">
        <f t="shared" si="91"/>
        <v>31.73</v>
      </c>
      <c r="AH1004">
        <f t="shared" si="92"/>
        <v>52</v>
      </c>
      <c r="AI1004">
        <f t="shared" si="93"/>
        <v>7.32</v>
      </c>
      <c r="AJ1004">
        <f t="shared" si="94"/>
        <v>52</v>
      </c>
      <c r="AK1004">
        <f t="shared" si="95"/>
        <v>11187.66</v>
      </c>
    </row>
    <row r="1005" spans="27:37" x14ac:dyDescent="0.25">
      <c r="AA1005">
        <f>SUBTOTAL(103,Healthcare!A1005)</f>
        <v>1</v>
      </c>
      <c r="AB1005">
        <f>IF($AA1005=1,Healthcare!Q1005,NA())</f>
        <v>50</v>
      </c>
      <c r="AC1005">
        <f>IF($AA1005=1,Healthcare!C1005,NA())</f>
        <v>30.7</v>
      </c>
      <c r="AD1005">
        <f>IF($AA1005=1,Healthcare!D1005,NA())</f>
        <v>5.16</v>
      </c>
      <c r="AE1005">
        <f>IF($AA1005=1,Healthcare!M1005,NA())</f>
        <v>11186.2</v>
      </c>
      <c r="AF1005">
        <f t="shared" si="90"/>
        <v>50</v>
      </c>
      <c r="AG1005">
        <f t="shared" si="91"/>
        <v>30.7</v>
      </c>
      <c r="AH1005">
        <f t="shared" si="92"/>
        <v>50</v>
      </c>
      <c r="AI1005">
        <f t="shared" si="93"/>
        <v>5.16</v>
      </c>
      <c r="AJ1005">
        <f t="shared" si="94"/>
        <v>50</v>
      </c>
      <c r="AK1005">
        <f t="shared" si="95"/>
        <v>11186.2</v>
      </c>
    </row>
    <row r="1006" spans="27:37" x14ac:dyDescent="0.25">
      <c r="AA1006">
        <f>SUBTOTAL(103,Healthcare!A1006)</f>
        <v>1</v>
      </c>
      <c r="AB1006">
        <f>IF($AA1006=1,Healthcare!Q1006,NA())</f>
        <v>56</v>
      </c>
      <c r="AC1006">
        <f>IF($AA1006=1,Healthcare!C1006,NA())</f>
        <v>25.934999999999999</v>
      </c>
      <c r="AD1006">
        <f>IF($AA1006=1,Healthcare!D1006,NA())</f>
        <v>5.96</v>
      </c>
      <c r="AE1006">
        <f>IF($AA1006=1,Healthcare!M1006,NA())</f>
        <v>11165.42</v>
      </c>
      <c r="AF1006">
        <f t="shared" si="90"/>
        <v>56</v>
      </c>
      <c r="AG1006">
        <f t="shared" si="91"/>
        <v>25.934999999999999</v>
      </c>
      <c r="AH1006">
        <f t="shared" si="92"/>
        <v>56</v>
      </c>
      <c r="AI1006">
        <f t="shared" si="93"/>
        <v>5.96</v>
      </c>
      <c r="AJ1006">
        <f t="shared" si="94"/>
        <v>56</v>
      </c>
      <c r="AK1006">
        <f t="shared" si="95"/>
        <v>11165.42</v>
      </c>
    </row>
    <row r="1007" spans="27:37" x14ac:dyDescent="0.25">
      <c r="AA1007">
        <f>SUBTOTAL(103,Healthcare!A1007)</f>
        <v>1</v>
      </c>
      <c r="AB1007">
        <f>IF($AA1007=1,Healthcare!Q1007,NA())</f>
        <v>53</v>
      </c>
      <c r="AC1007">
        <f>IF($AA1007=1,Healthcare!C1007,NA())</f>
        <v>35.9</v>
      </c>
      <c r="AD1007">
        <f>IF($AA1007=1,Healthcare!D1007,NA())</f>
        <v>4.8499999999999996</v>
      </c>
      <c r="AE1007">
        <f>IF($AA1007=1,Healthcare!M1007,NA())</f>
        <v>11163.57</v>
      </c>
      <c r="AF1007">
        <f t="shared" si="90"/>
        <v>53</v>
      </c>
      <c r="AG1007">
        <f t="shared" si="91"/>
        <v>35.9</v>
      </c>
      <c r="AH1007">
        <f t="shared" si="92"/>
        <v>53</v>
      </c>
      <c r="AI1007">
        <f t="shared" si="93"/>
        <v>4.8499999999999996</v>
      </c>
      <c r="AJ1007">
        <f t="shared" si="94"/>
        <v>53</v>
      </c>
      <c r="AK1007">
        <f t="shared" si="95"/>
        <v>11163.57</v>
      </c>
    </row>
    <row r="1008" spans="27:37" x14ac:dyDescent="0.25">
      <c r="AA1008">
        <f>SUBTOTAL(103,Healthcare!A1008)</f>
        <v>1</v>
      </c>
      <c r="AB1008">
        <f>IF($AA1008=1,Healthcare!Q1008,NA())</f>
        <v>53</v>
      </c>
      <c r="AC1008">
        <f>IF($AA1008=1,Healthcare!C1008,NA())</f>
        <v>26.7</v>
      </c>
      <c r="AD1008">
        <f>IF($AA1008=1,Healthcare!D1008,NA())</f>
        <v>5.09</v>
      </c>
      <c r="AE1008">
        <f>IF($AA1008=1,Healthcare!M1008,NA())</f>
        <v>11150.78</v>
      </c>
      <c r="AF1008">
        <f t="shared" si="90"/>
        <v>53</v>
      </c>
      <c r="AG1008">
        <f t="shared" si="91"/>
        <v>26.7</v>
      </c>
      <c r="AH1008">
        <f t="shared" si="92"/>
        <v>53</v>
      </c>
      <c r="AI1008">
        <f t="shared" si="93"/>
        <v>5.09</v>
      </c>
      <c r="AJ1008">
        <f t="shared" si="94"/>
        <v>53</v>
      </c>
      <c r="AK1008">
        <f t="shared" si="95"/>
        <v>11150.78</v>
      </c>
    </row>
    <row r="1009" spans="27:37" x14ac:dyDescent="0.25">
      <c r="AA1009">
        <f>SUBTOTAL(103,Healthcare!A1009)</f>
        <v>1</v>
      </c>
      <c r="AB1009">
        <f>IF($AA1009=1,Healthcare!Q1009,NA())</f>
        <v>42</v>
      </c>
      <c r="AC1009">
        <f>IF($AA1009=1,Healthcare!C1009,NA())</f>
        <v>33.71</v>
      </c>
      <c r="AD1009">
        <f>IF($AA1009=1,Healthcare!D1009,NA())</f>
        <v>4.9400000000000004</v>
      </c>
      <c r="AE1009">
        <f>IF($AA1009=1,Healthcare!M1009,NA())</f>
        <v>11103.33</v>
      </c>
      <c r="AF1009">
        <f t="shared" si="90"/>
        <v>42</v>
      </c>
      <c r="AG1009">
        <f t="shared" si="91"/>
        <v>33.71</v>
      </c>
      <c r="AH1009">
        <f t="shared" si="92"/>
        <v>42</v>
      </c>
      <c r="AI1009">
        <f t="shared" si="93"/>
        <v>4.9400000000000004</v>
      </c>
      <c r="AJ1009">
        <f t="shared" si="94"/>
        <v>42</v>
      </c>
      <c r="AK1009">
        <f t="shared" si="95"/>
        <v>11103.33</v>
      </c>
    </row>
    <row r="1010" spans="27:37" x14ac:dyDescent="0.25">
      <c r="AA1010">
        <f>SUBTOTAL(103,Healthcare!A1010)</f>
        <v>1</v>
      </c>
      <c r="AB1010">
        <f>IF($AA1010=1,Healthcare!Q1010,NA())</f>
        <v>56</v>
      </c>
      <c r="AC1010">
        <f>IF($AA1010=1,Healthcare!C1010,NA())</f>
        <v>41.91</v>
      </c>
      <c r="AD1010">
        <f>IF($AA1010=1,Healthcare!D1010,NA())</f>
        <v>4.92</v>
      </c>
      <c r="AE1010">
        <f>IF($AA1010=1,Healthcare!M1010,NA())</f>
        <v>11093.62</v>
      </c>
      <c r="AF1010">
        <f t="shared" si="90"/>
        <v>56</v>
      </c>
      <c r="AG1010">
        <f t="shared" si="91"/>
        <v>41.91</v>
      </c>
      <c r="AH1010">
        <f t="shared" si="92"/>
        <v>56</v>
      </c>
      <c r="AI1010">
        <f t="shared" si="93"/>
        <v>4.92</v>
      </c>
      <c r="AJ1010">
        <f t="shared" si="94"/>
        <v>56</v>
      </c>
      <c r="AK1010">
        <f t="shared" si="95"/>
        <v>11093.62</v>
      </c>
    </row>
    <row r="1011" spans="27:37" x14ac:dyDescent="0.25">
      <c r="AA1011">
        <f>SUBTOTAL(103,Healthcare!A1011)</f>
        <v>1</v>
      </c>
      <c r="AB1011">
        <f>IF($AA1011=1,Healthcare!Q1011,NA())</f>
        <v>56</v>
      </c>
      <c r="AC1011">
        <f>IF($AA1011=1,Healthcare!C1011,NA())</f>
        <v>39.82</v>
      </c>
      <c r="AD1011">
        <f>IF($AA1011=1,Healthcare!D1011,NA())</f>
        <v>6.05</v>
      </c>
      <c r="AE1011">
        <f>IF($AA1011=1,Healthcare!M1011,NA())</f>
        <v>11090.72</v>
      </c>
      <c r="AF1011">
        <f t="shared" si="90"/>
        <v>56</v>
      </c>
      <c r="AG1011">
        <f t="shared" si="91"/>
        <v>39.82</v>
      </c>
      <c r="AH1011">
        <f t="shared" si="92"/>
        <v>56</v>
      </c>
      <c r="AI1011">
        <f t="shared" si="93"/>
        <v>6.05</v>
      </c>
      <c r="AJ1011">
        <f t="shared" si="94"/>
        <v>56</v>
      </c>
      <c r="AK1011">
        <f t="shared" si="95"/>
        <v>11090.72</v>
      </c>
    </row>
    <row r="1012" spans="27:37" x14ac:dyDescent="0.25">
      <c r="AA1012">
        <f>SUBTOTAL(103,Healthcare!A1012)</f>
        <v>1</v>
      </c>
      <c r="AB1012">
        <f>IF($AA1012=1,Healthcare!Q1012,NA())</f>
        <v>50</v>
      </c>
      <c r="AC1012">
        <f>IF($AA1012=1,Healthcare!C1012,NA())</f>
        <v>28.12</v>
      </c>
      <c r="AD1012">
        <f>IF($AA1012=1,Healthcare!D1012,NA())</f>
        <v>4.67</v>
      </c>
      <c r="AE1012">
        <f>IF($AA1012=1,Healthcare!M1012,NA())</f>
        <v>11085.59</v>
      </c>
      <c r="AF1012">
        <f t="shared" si="90"/>
        <v>50</v>
      </c>
      <c r="AG1012">
        <f t="shared" si="91"/>
        <v>28.12</v>
      </c>
      <c r="AH1012">
        <f t="shared" si="92"/>
        <v>50</v>
      </c>
      <c r="AI1012">
        <f t="shared" si="93"/>
        <v>4.67</v>
      </c>
      <c r="AJ1012">
        <f t="shared" si="94"/>
        <v>50</v>
      </c>
      <c r="AK1012">
        <f t="shared" si="95"/>
        <v>11085.59</v>
      </c>
    </row>
    <row r="1013" spans="27:37" x14ac:dyDescent="0.25">
      <c r="AA1013">
        <f>SUBTOTAL(103,Healthcare!A1013)</f>
        <v>1</v>
      </c>
      <c r="AB1013">
        <f>IF($AA1013=1,Healthcare!Q1013,NA())</f>
        <v>55</v>
      </c>
      <c r="AC1013">
        <f>IF($AA1013=1,Healthcare!C1013,NA())</f>
        <v>26.98</v>
      </c>
      <c r="AD1013">
        <f>IF($AA1013=1,Healthcare!D1013,NA())</f>
        <v>9.81</v>
      </c>
      <c r="AE1013">
        <f>IF($AA1013=1,Healthcare!M1013,NA())</f>
        <v>11082.58</v>
      </c>
      <c r="AF1013">
        <f t="shared" si="90"/>
        <v>55</v>
      </c>
      <c r="AG1013">
        <f t="shared" si="91"/>
        <v>26.98</v>
      </c>
      <c r="AH1013">
        <f t="shared" si="92"/>
        <v>55</v>
      </c>
      <c r="AI1013">
        <f t="shared" si="93"/>
        <v>9.81</v>
      </c>
      <c r="AJ1013">
        <f t="shared" si="94"/>
        <v>55</v>
      </c>
      <c r="AK1013">
        <f t="shared" si="95"/>
        <v>11082.58</v>
      </c>
    </row>
    <row r="1014" spans="27:37" x14ac:dyDescent="0.25">
      <c r="AA1014">
        <f>SUBTOTAL(103,Healthcare!A1014)</f>
        <v>1</v>
      </c>
      <c r="AB1014">
        <f>IF($AA1014=1,Healthcare!Q1014,NA())</f>
        <v>56</v>
      </c>
      <c r="AC1014">
        <f>IF($AA1014=1,Healthcare!C1014,NA())</f>
        <v>27.2</v>
      </c>
      <c r="AD1014">
        <f>IF($AA1014=1,Healthcare!D1014,NA())</f>
        <v>6.06</v>
      </c>
      <c r="AE1014">
        <f>IF($AA1014=1,Healthcare!M1014,NA())</f>
        <v>11073.18</v>
      </c>
      <c r="AF1014">
        <f t="shared" si="90"/>
        <v>56</v>
      </c>
      <c r="AG1014">
        <f t="shared" si="91"/>
        <v>27.2</v>
      </c>
      <c r="AH1014">
        <f t="shared" si="92"/>
        <v>56</v>
      </c>
      <c r="AI1014">
        <f t="shared" si="93"/>
        <v>6.06</v>
      </c>
      <c r="AJ1014">
        <f t="shared" si="94"/>
        <v>56</v>
      </c>
      <c r="AK1014">
        <f t="shared" si="95"/>
        <v>11073.18</v>
      </c>
    </row>
    <row r="1015" spans="27:37" x14ac:dyDescent="0.25">
      <c r="AA1015">
        <f>SUBTOTAL(103,Healthcare!A1015)</f>
        <v>1</v>
      </c>
      <c r="AB1015">
        <f>IF($AA1015=1,Healthcare!Q1015,NA())</f>
        <v>56</v>
      </c>
      <c r="AC1015">
        <f>IF($AA1015=1,Healthcare!C1015,NA())</f>
        <v>25.3</v>
      </c>
      <c r="AD1015">
        <f>IF($AA1015=1,Healthcare!D1015,NA())</f>
        <v>5.19</v>
      </c>
      <c r="AE1015">
        <f>IF($AA1015=1,Healthcare!M1015,NA())</f>
        <v>11070.54</v>
      </c>
      <c r="AF1015">
        <f t="shared" si="90"/>
        <v>56</v>
      </c>
      <c r="AG1015">
        <f t="shared" si="91"/>
        <v>25.3</v>
      </c>
      <c r="AH1015">
        <f t="shared" si="92"/>
        <v>56</v>
      </c>
      <c r="AI1015">
        <f t="shared" si="93"/>
        <v>5.19</v>
      </c>
      <c r="AJ1015">
        <f t="shared" si="94"/>
        <v>56</v>
      </c>
      <c r="AK1015">
        <f t="shared" si="95"/>
        <v>11070.54</v>
      </c>
    </row>
    <row r="1016" spans="27:37" x14ac:dyDescent="0.25">
      <c r="AA1016">
        <f>SUBTOTAL(103,Healthcare!A1016)</f>
        <v>1</v>
      </c>
      <c r="AB1016">
        <f>IF($AA1016=1,Healthcare!Q1016,NA())</f>
        <v>51</v>
      </c>
      <c r="AC1016">
        <f>IF($AA1016=1,Healthcare!C1016,NA())</f>
        <v>30.25</v>
      </c>
      <c r="AD1016">
        <f>IF($AA1016=1,Healthcare!D1016,NA())</f>
        <v>10.16</v>
      </c>
      <c r="AE1016">
        <f>IF($AA1016=1,Healthcare!M1016,NA())</f>
        <v>11068.77</v>
      </c>
      <c r="AF1016">
        <f t="shared" si="90"/>
        <v>51</v>
      </c>
      <c r="AG1016">
        <f t="shared" si="91"/>
        <v>30.25</v>
      </c>
      <c r="AH1016">
        <f t="shared" si="92"/>
        <v>51</v>
      </c>
      <c r="AI1016">
        <f t="shared" si="93"/>
        <v>10.16</v>
      </c>
      <c r="AJ1016">
        <f t="shared" si="94"/>
        <v>51</v>
      </c>
      <c r="AK1016">
        <f t="shared" si="95"/>
        <v>11068.77</v>
      </c>
    </row>
    <row r="1017" spans="27:37" x14ac:dyDescent="0.25">
      <c r="AA1017">
        <f>SUBTOTAL(103,Healthcare!A1017)</f>
        <v>1</v>
      </c>
      <c r="AB1017">
        <f>IF($AA1017=1,Healthcare!Q1017,NA())</f>
        <v>22</v>
      </c>
      <c r="AC1017">
        <f>IF($AA1017=1,Healthcare!C1017,NA())</f>
        <v>54</v>
      </c>
      <c r="AD1017">
        <f>IF($AA1017=1,Healthcare!D1017,NA())</f>
        <v>4.68</v>
      </c>
      <c r="AE1017">
        <f>IF($AA1017=1,Healthcare!M1017,NA())</f>
        <v>11068.7</v>
      </c>
      <c r="AF1017">
        <f t="shared" si="90"/>
        <v>22</v>
      </c>
      <c r="AG1017">
        <f t="shared" si="91"/>
        <v>54</v>
      </c>
      <c r="AH1017">
        <f t="shared" si="92"/>
        <v>22</v>
      </c>
      <c r="AI1017">
        <f t="shared" si="93"/>
        <v>4.68</v>
      </c>
      <c r="AJ1017">
        <f t="shared" si="94"/>
        <v>22</v>
      </c>
      <c r="AK1017">
        <f t="shared" si="95"/>
        <v>11068.7</v>
      </c>
    </row>
    <row r="1018" spans="27:37" x14ac:dyDescent="0.25">
      <c r="AA1018">
        <f>SUBTOTAL(103,Healthcare!A1018)</f>
        <v>1</v>
      </c>
      <c r="AB1018">
        <f>IF($AA1018=1,Healthcare!Q1018,NA())</f>
        <v>21</v>
      </c>
      <c r="AC1018">
        <f>IF($AA1018=1,Healthcare!C1018,NA())</f>
        <v>51.86</v>
      </c>
      <c r="AD1018">
        <f>IF($AA1018=1,Healthcare!D1018,NA())</f>
        <v>5.32</v>
      </c>
      <c r="AE1018">
        <f>IF($AA1018=1,Healthcare!M1018,NA())</f>
        <v>11046.02</v>
      </c>
      <c r="AF1018">
        <f t="shared" si="90"/>
        <v>21</v>
      </c>
      <c r="AG1018">
        <f t="shared" si="91"/>
        <v>51.86</v>
      </c>
      <c r="AH1018">
        <f t="shared" si="92"/>
        <v>21</v>
      </c>
      <c r="AI1018">
        <f t="shared" si="93"/>
        <v>5.32</v>
      </c>
      <c r="AJ1018">
        <f t="shared" si="94"/>
        <v>21</v>
      </c>
      <c r="AK1018">
        <f t="shared" si="95"/>
        <v>11046.02</v>
      </c>
    </row>
    <row r="1019" spans="27:37" x14ac:dyDescent="0.25">
      <c r="AA1019">
        <f>SUBTOTAL(103,Healthcare!A1019)</f>
        <v>1</v>
      </c>
      <c r="AB1019">
        <f>IF($AA1019=1,Healthcare!Q1019,NA())</f>
        <v>48</v>
      </c>
      <c r="AC1019">
        <f>IF($AA1019=1,Healthcare!C1019,NA())</f>
        <v>31.39</v>
      </c>
      <c r="AD1019">
        <f>IF($AA1019=1,Healthcare!D1019,NA())</f>
        <v>6.99</v>
      </c>
      <c r="AE1019">
        <f>IF($AA1019=1,Healthcare!M1019,NA())</f>
        <v>11037.85</v>
      </c>
      <c r="AF1019">
        <f t="shared" si="90"/>
        <v>48</v>
      </c>
      <c r="AG1019">
        <f t="shared" si="91"/>
        <v>31.39</v>
      </c>
      <c r="AH1019">
        <f t="shared" si="92"/>
        <v>48</v>
      </c>
      <c r="AI1019">
        <f t="shared" si="93"/>
        <v>6.99</v>
      </c>
      <c r="AJ1019">
        <f t="shared" si="94"/>
        <v>48</v>
      </c>
      <c r="AK1019">
        <f t="shared" si="95"/>
        <v>11037.85</v>
      </c>
    </row>
    <row r="1020" spans="27:37" x14ac:dyDescent="0.25">
      <c r="AA1020">
        <f>SUBTOTAL(103,Healthcare!A1020)</f>
        <v>1</v>
      </c>
      <c r="AB1020">
        <f>IF($AA1020=1,Healthcare!Q1020,NA())</f>
        <v>33</v>
      </c>
      <c r="AC1020">
        <f>IF($AA1020=1,Healthcare!C1020,NA())</f>
        <v>39.97</v>
      </c>
      <c r="AD1020">
        <f>IF($AA1020=1,Healthcare!D1020,NA())</f>
        <v>5.55</v>
      </c>
      <c r="AE1020">
        <f>IF($AA1020=1,Healthcare!M1020,NA())</f>
        <v>11037.51</v>
      </c>
      <c r="AF1020">
        <f t="shared" si="90"/>
        <v>33</v>
      </c>
      <c r="AG1020">
        <f t="shared" si="91"/>
        <v>39.97</v>
      </c>
      <c r="AH1020">
        <f t="shared" si="92"/>
        <v>33</v>
      </c>
      <c r="AI1020">
        <f t="shared" si="93"/>
        <v>5.55</v>
      </c>
      <c r="AJ1020">
        <f t="shared" si="94"/>
        <v>33</v>
      </c>
      <c r="AK1020">
        <f t="shared" si="95"/>
        <v>11037.51</v>
      </c>
    </row>
    <row r="1021" spans="27:37" x14ac:dyDescent="0.25">
      <c r="AA1021">
        <f>SUBTOTAL(103,Healthcare!A1021)</f>
        <v>1</v>
      </c>
      <c r="AB1021">
        <f>IF($AA1021=1,Healthcare!Q1021,NA())</f>
        <v>48</v>
      </c>
      <c r="AC1021">
        <f>IF($AA1021=1,Healthcare!C1021,NA())</f>
        <v>41.23</v>
      </c>
      <c r="AD1021">
        <f>IF($AA1021=1,Healthcare!D1021,NA())</f>
        <v>6.94</v>
      </c>
      <c r="AE1021">
        <f>IF($AA1021=1,Healthcare!M1021,NA())</f>
        <v>11033.66</v>
      </c>
      <c r="AF1021">
        <f t="shared" si="90"/>
        <v>48</v>
      </c>
      <c r="AG1021">
        <f t="shared" si="91"/>
        <v>41.23</v>
      </c>
      <c r="AH1021">
        <f t="shared" si="92"/>
        <v>48</v>
      </c>
      <c r="AI1021">
        <f t="shared" si="93"/>
        <v>6.94</v>
      </c>
      <c r="AJ1021">
        <f t="shared" si="94"/>
        <v>48</v>
      </c>
      <c r="AK1021">
        <f t="shared" si="95"/>
        <v>11033.66</v>
      </c>
    </row>
    <row r="1022" spans="27:37" x14ac:dyDescent="0.25">
      <c r="AA1022">
        <f>SUBTOTAL(103,Healthcare!A1022)</f>
        <v>1</v>
      </c>
      <c r="AB1022">
        <f>IF($AA1022=1,Healthcare!Q1022,NA())</f>
        <v>26</v>
      </c>
      <c r="AC1022">
        <f>IF($AA1022=1,Healthcare!C1022,NA())</f>
        <v>49.45</v>
      </c>
      <c r="AD1022">
        <f>IF($AA1022=1,Healthcare!D1022,NA())</f>
        <v>4.2</v>
      </c>
      <c r="AE1022">
        <f>IF($AA1022=1,Healthcare!M1022,NA())</f>
        <v>11028.56</v>
      </c>
      <c r="AF1022">
        <f t="shared" si="90"/>
        <v>26</v>
      </c>
      <c r="AG1022">
        <f t="shared" si="91"/>
        <v>49.45</v>
      </c>
      <c r="AH1022">
        <f t="shared" si="92"/>
        <v>26</v>
      </c>
      <c r="AI1022">
        <f t="shared" si="93"/>
        <v>4.2</v>
      </c>
      <c r="AJ1022">
        <f t="shared" si="94"/>
        <v>26</v>
      </c>
      <c r="AK1022">
        <f t="shared" si="95"/>
        <v>11028.56</v>
      </c>
    </row>
    <row r="1023" spans="27:37" x14ac:dyDescent="0.25">
      <c r="AA1023">
        <f>SUBTOTAL(103,Healthcare!A1023)</f>
        <v>1</v>
      </c>
      <c r="AB1023">
        <f>IF($AA1023=1,Healthcare!Q1023,NA())</f>
        <v>31</v>
      </c>
      <c r="AC1023">
        <f>IF($AA1023=1,Healthcare!C1023,NA())</f>
        <v>41.04</v>
      </c>
      <c r="AD1023">
        <f>IF($AA1023=1,Healthcare!D1023,NA())</f>
        <v>5.59</v>
      </c>
      <c r="AE1023">
        <f>IF($AA1023=1,Healthcare!M1023,NA())</f>
        <v>11018.05</v>
      </c>
      <c r="AF1023">
        <f t="shared" si="90"/>
        <v>31</v>
      </c>
      <c r="AG1023">
        <f t="shared" si="91"/>
        <v>41.04</v>
      </c>
      <c r="AH1023">
        <f t="shared" si="92"/>
        <v>31</v>
      </c>
      <c r="AI1023">
        <f t="shared" si="93"/>
        <v>5.59</v>
      </c>
      <c r="AJ1023">
        <f t="shared" si="94"/>
        <v>31</v>
      </c>
      <c r="AK1023">
        <f t="shared" si="95"/>
        <v>11018.05</v>
      </c>
    </row>
    <row r="1024" spans="27:37" x14ac:dyDescent="0.25">
      <c r="AA1024">
        <f>SUBTOTAL(103,Healthcare!A1024)</f>
        <v>1</v>
      </c>
      <c r="AB1024">
        <f>IF($AA1024=1,Healthcare!Q1024,NA())</f>
        <v>48</v>
      </c>
      <c r="AC1024">
        <f>IF($AA1024=1,Healthcare!C1024,NA())</f>
        <v>27.93</v>
      </c>
      <c r="AD1024">
        <f>IF($AA1024=1,Healthcare!D1024,NA())</f>
        <v>9.9600000000000009</v>
      </c>
      <c r="AE1024">
        <f>IF($AA1024=1,Healthcare!M1024,NA())</f>
        <v>11015.17</v>
      </c>
      <c r="AF1024">
        <f t="shared" si="90"/>
        <v>48</v>
      </c>
      <c r="AG1024">
        <f t="shared" si="91"/>
        <v>27.93</v>
      </c>
      <c r="AH1024">
        <f t="shared" si="92"/>
        <v>48</v>
      </c>
      <c r="AI1024">
        <f t="shared" si="93"/>
        <v>9.9600000000000009</v>
      </c>
      <c r="AJ1024">
        <f t="shared" si="94"/>
        <v>48</v>
      </c>
      <c r="AK1024">
        <f t="shared" si="95"/>
        <v>11015.17</v>
      </c>
    </row>
    <row r="1025" spans="27:37" x14ac:dyDescent="0.25">
      <c r="AA1025">
        <f>SUBTOTAL(103,Healthcare!A1025)</f>
        <v>1</v>
      </c>
      <c r="AB1025">
        <f>IF($AA1025=1,Healthcare!Q1025,NA())</f>
        <v>54</v>
      </c>
      <c r="AC1025">
        <f>IF($AA1025=1,Healthcare!C1025,NA())</f>
        <v>21.01</v>
      </c>
      <c r="AD1025">
        <f>IF($AA1025=1,Healthcare!D1025,NA())</f>
        <v>7.37</v>
      </c>
      <c r="AE1025">
        <f>IF($AA1025=1,Healthcare!M1025,NA())</f>
        <v>11013.71</v>
      </c>
      <c r="AF1025">
        <f t="shared" si="90"/>
        <v>54</v>
      </c>
      <c r="AG1025">
        <f t="shared" si="91"/>
        <v>21.01</v>
      </c>
      <c r="AH1025">
        <f t="shared" si="92"/>
        <v>54</v>
      </c>
      <c r="AI1025">
        <f t="shared" si="93"/>
        <v>7.37</v>
      </c>
      <c r="AJ1025">
        <f t="shared" si="94"/>
        <v>54</v>
      </c>
      <c r="AK1025">
        <f t="shared" si="95"/>
        <v>11013.71</v>
      </c>
    </row>
    <row r="1026" spans="27:37" x14ac:dyDescent="0.25">
      <c r="AA1026">
        <f>SUBTOTAL(103,Healthcare!A1026)</f>
        <v>1</v>
      </c>
      <c r="AB1026">
        <f>IF($AA1026=1,Healthcare!Q1026,NA())</f>
        <v>22</v>
      </c>
      <c r="AC1026">
        <f>IF($AA1026=1,Healthcare!C1026,NA())</f>
        <v>52.37</v>
      </c>
      <c r="AD1026">
        <f>IF($AA1026=1,Healthcare!D1026,NA())</f>
        <v>5.0599999999999996</v>
      </c>
      <c r="AE1026">
        <f>IF($AA1026=1,Healthcare!M1026,NA())</f>
        <v>10991.58</v>
      </c>
      <c r="AF1026">
        <f t="shared" si="90"/>
        <v>22</v>
      </c>
      <c r="AG1026">
        <f t="shared" si="91"/>
        <v>52.37</v>
      </c>
      <c r="AH1026">
        <f t="shared" si="92"/>
        <v>22</v>
      </c>
      <c r="AI1026">
        <f t="shared" si="93"/>
        <v>5.0599999999999996</v>
      </c>
      <c r="AJ1026">
        <f t="shared" si="94"/>
        <v>22</v>
      </c>
      <c r="AK1026">
        <f t="shared" si="95"/>
        <v>10991.58</v>
      </c>
    </row>
    <row r="1027" spans="27:37" x14ac:dyDescent="0.25">
      <c r="AA1027">
        <f>SUBTOTAL(103,Healthcare!A1027)</f>
        <v>1</v>
      </c>
      <c r="AB1027">
        <f>IF($AA1027=1,Healthcare!Q1027,NA())</f>
        <v>57</v>
      </c>
      <c r="AC1027">
        <f>IF($AA1027=1,Healthcare!C1027,NA())</f>
        <v>40.369999999999997</v>
      </c>
      <c r="AD1027">
        <f>IF($AA1027=1,Healthcare!D1027,NA())</f>
        <v>8.2100000000000009</v>
      </c>
      <c r="AE1027">
        <f>IF($AA1027=1,Healthcare!M1027,NA())</f>
        <v>10982.5</v>
      </c>
      <c r="AF1027">
        <f t="shared" ref="AF1027:AF1090" si="96">AB1027</f>
        <v>57</v>
      </c>
      <c r="AG1027">
        <f t="shared" ref="AG1027:AG1090" si="97">AC1027</f>
        <v>40.369999999999997</v>
      </c>
      <c r="AH1027">
        <f t="shared" ref="AH1027:AH1090" si="98">AB1027</f>
        <v>57</v>
      </c>
      <c r="AI1027">
        <f t="shared" ref="AI1027:AI1090" si="99">AD1027</f>
        <v>8.2100000000000009</v>
      </c>
      <c r="AJ1027">
        <f t="shared" ref="AJ1027:AJ1090" si="100">AB1027</f>
        <v>57</v>
      </c>
      <c r="AK1027">
        <f t="shared" ref="AK1027:AK1090" si="101">AE1027</f>
        <v>10982.5</v>
      </c>
    </row>
    <row r="1028" spans="27:37" x14ac:dyDescent="0.25">
      <c r="AA1028">
        <f>SUBTOTAL(103,Healthcare!A1028)</f>
        <v>1</v>
      </c>
      <c r="AB1028">
        <f>IF($AA1028=1,Healthcare!Q1028,NA())</f>
        <v>49</v>
      </c>
      <c r="AC1028">
        <f>IF($AA1028=1,Healthcare!C1028,NA())</f>
        <v>41.47</v>
      </c>
      <c r="AD1028">
        <f>IF($AA1028=1,Healthcare!D1028,NA())</f>
        <v>10.34</v>
      </c>
      <c r="AE1028">
        <f>IF($AA1028=1,Healthcare!M1028,NA())</f>
        <v>10977.21</v>
      </c>
      <c r="AF1028">
        <f t="shared" si="96"/>
        <v>49</v>
      </c>
      <c r="AG1028">
        <f t="shared" si="97"/>
        <v>41.47</v>
      </c>
      <c r="AH1028">
        <f t="shared" si="98"/>
        <v>49</v>
      </c>
      <c r="AI1028">
        <f t="shared" si="99"/>
        <v>10.34</v>
      </c>
      <c r="AJ1028">
        <f t="shared" si="100"/>
        <v>49</v>
      </c>
      <c r="AK1028">
        <f t="shared" si="101"/>
        <v>10977.21</v>
      </c>
    </row>
    <row r="1029" spans="27:37" x14ac:dyDescent="0.25">
      <c r="AA1029">
        <f>SUBTOTAL(103,Healthcare!A1029)</f>
        <v>1</v>
      </c>
      <c r="AB1029">
        <f>IF($AA1029=1,Healthcare!Q1029,NA())</f>
        <v>56</v>
      </c>
      <c r="AC1029">
        <f>IF($AA1029=1,Healthcare!C1029,NA())</f>
        <v>33.725000000000001</v>
      </c>
      <c r="AD1029">
        <f>IF($AA1029=1,Healthcare!D1029,NA())</f>
        <v>5.51</v>
      </c>
      <c r="AE1029">
        <f>IF($AA1029=1,Healthcare!M1029,NA())</f>
        <v>10976.25</v>
      </c>
      <c r="AF1029">
        <f t="shared" si="96"/>
        <v>56</v>
      </c>
      <c r="AG1029">
        <f t="shared" si="97"/>
        <v>33.725000000000001</v>
      </c>
      <c r="AH1029">
        <f t="shared" si="98"/>
        <v>56</v>
      </c>
      <c r="AI1029">
        <f t="shared" si="99"/>
        <v>5.51</v>
      </c>
      <c r="AJ1029">
        <f t="shared" si="100"/>
        <v>56</v>
      </c>
      <c r="AK1029">
        <f t="shared" si="101"/>
        <v>10976.25</v>
      </c>
    </row>
    <row r="1030" spans="27:37" x14ac:dyDescent="0.25">
      <c r="AA1030">
        <f>SUBTOTAL(103,Healthcare!A1030)</f>
        <v>1</v>
      </c>
      <c r="AB1030">
        <f>IF($AA1030=1,Healthcare!Q1030,NA())</f>
        <v>57</v>
      </c>
      <c r="AC1030">
        <f>IF($AA1030=1,Healthcare!C1030,NA())</f>
        <v>28.1</v>
      </c>
      <c r="AD1030">
        <f>IF($AA1030=1,Healthcare!D1030,NA())</f>
        <v>11.2</v>
      </c>
      <c r="AE1030">
        <f>IF($AA1030=1,Healthcare!M1030,NA())</f>
        <v>10965.45</v>
      </c>
      <c r="AF1030">
        <f t="shared" si="96"/>
        <v>57</v>
      </c>
      <c r="AG1030">
        <f t="shared" si="97"/>
        <v>28.1</v>
      </c>
      <c r="AH1030">
        <f t="shared" si="98"/>
        <v>57</v>
      </c>
      <c r="AI1030">
        <f t="shared" si="99"/>
        <v>11.2</v>
      </c>
      <c r="AJ1030">
        <f t="shared" si="100"/>
        <v>57</v>
      </c>
      <c r="AK1030">
        <f t="shared" si="101"/>
        <v>10965.45</v>
      </c>
    </row>
    <row r="1031" spans="27:37" x14ac:dyDescent="0.25">
      <c r="AA1031">
        <f>SUBTOTAL(103,Healthcare!A1031)</f>
        <v>1</v>
      </c>
      <c r="AB1031">
        <f>IF($AA1031=1,Healthcare!Q1031,NA())</f>
        <v>53</v>
      </c>
      <c r="AC1031">
        <f>IF($AA1031=1,Healthcare!C1031,NA())</f>
        <v>37.43</v>
      </c>
      <c r="AD1031">
        <f>IF($AA1031=1,Healthcare!D1031,NA())</f>
        <v>4.3499999999999996</v>
      </c>
      <c r="AE1031">
        <f>IF($AA1031=1,Healthcare!M1031,NA())</f>
        <v>10959.69</v>
      </c>
      <c r="AF1031">
        <f t="shared" si="96"/>
        <v>53</v>
      </c>
      <c r="AG1031">
        <f t="shared" si="97"/>
        <v>37.43</v>
      </c>
      <c r="AH1031">
        <f t="shared" si="98"/>
        <v>53</v>
      </c>
      <c r="AI1031">
        <f t="shared" si="99"/>
        <v>4.3499999999999996</v>
      </c>
      <c r="AJ1031">
        <f t="shared" si="100"/>
        <v>53</v>
      </c>
      <c r="AK1031">
        <f t="shared" si="101"/>
        <v>10959.69</v>
      </c>
    </row>
    <row r="1032" spans="27:37" x14ac:dyDescent="0.25">
      <c r="AA1032">
        <f>SUBTOTAL(103,Healthcare!A1032)</f>
        <v>1</v>
      </c>
      <c r="AB1032">
        <f>IF($AA1032=1,Healthcare!Q1032,NA())</f>
        <v>57</v>
      </c>
      <c r="AC1032">
        <f>IF($AA1032=1,Healthcare!C1032,NA())</f>
        <v>23.7</v>
      </c>
      <c r="AD1032">
        <f>IF($AA1032=1,Healthcare!D1032,NA())</f>
        <v>10.45</v>
      </c>
      <c r="AE1032">
        <f>IF($AA1032=1,Healthcare!M1032,NA())</f>
        <v>10959.33</v>
      </c>
      <c r="AF1032">
        <f t="shared" si="96"/>
        <v>57</v>
      </c>
      <c r="AG1032">
        <f t="shared" si="97"/>
        <v>23.7</v>
      </c>
      <c r="AH1032">
        <f t="shared" si="98"/>
        <v>57</v>
      </c>
      <c r="AI1032">
        <f t="shared" si="99"/>
        <v>10.45</v>
      </c>
      <c r="AJ1032">
        <f t="shared" si="100"/>
        <v>57</v>
      </c>
      <c r="AK1032">
        <f t="shared" si="101"/>
        <v>10959.33</v>
      </c>
    </row>
    <row r="1033" spans="27:37" x14ac:dyDescent="0.25">
      <c r="AA1033">
        <f>SUBTOTAL(103,Healthcare!A1033)</f>
        <v>1</v>
      </c>
      <c r="AB1033">
        <f>IF($AA1033=1,Healthcare!Q1033,NA())</f>
        <v>53</v>
      </c>
      <c r="AC1033">
        <f>IF($AA1033=1,Healthcare!C1033,NA())</f>
        <v>24.795000000000002</v>
      </c>
      <c r="AD1033">
        <f>IF($AA1033=1,Healthcare!D1033,NA())</f>
        <v>4.07</v>
      </c>
      <c r="AE1033">
        <f>IF($AA1033=1,Healthcare!M1033,NA())</f>
        <v>10942.13</v>
      </c>
      <c r="AF1033">
        <f t="shared" si="96"/>
        <v>53</v>
      </c>
      <c r="AG1033">
        <f t="shared" si="97"/>
        <v>24.795000000000002</v>
      </c>
      <c r="AH1033">
        <f t="shared" si="98"/>
        <v>53</v>
      </c>
      <c r="AI1033">
        <f t="shared" si="99"/>
        <v>4.07</v>
      </c>
      <c r="AJ1033">
        <f t="shared" si="100"/>
        <v>53</v>
      </c>
      <c r="AK1033">
        <f t="shared" si="101"/>
        <v>10942.13</v>
      </c>
    </row>
    <row r="1034" spans="27:37" x14ac:dyDescent="0.25">
      <c r="AA1034">
        <f>SUBTOTAL(103,Healthcare!A1034)</f>
        <v>1</v>
      </c>
      <c r="AB1034">
        <f>IF($AA1034=1,Healthcare!Q1034,NA())</f>
        <v>54</v>
      </c>
      <c r="AC1034">
        <f>IF($AA1034=1,Healthcare!C1034,NA())</f>
        <v>31.9</v>
      </c>
      <c r="AD1034">
        <f>IF($AA1034=1,Healthcare!D1034,NA())</f>
        <v>8.34</v>
      </c>
      <c r="AE1034">
        <f>IF($AA1034=1,Healthcare!M1034,NA())</f>
        <v>10928.85</v>
      </c>
      <c r="AF1034">
        <f t="shared" si="96"/>
        <v>54</v>
      </c>
      <c r="AG1034">
        <f t="shared" si="97"/>
        <v>31.9</v>
      </c>
      <c r="AH1034">
        <f t="shared" si="98"/>
        <v>54</v>
      </c>
      <c r="AI1034">
        <f t="shared" si="99"/>
        <v>8.34</v>
      </c>
      <c r="AJ1034">
        <f t="shared" si="100"/>
        <v>54</v>
      </c>
      <c r="AK1034">
        <f t="shared" si="101"/>
        <v>10928.85</v>
      </c>
    </row>
    <row r="1035" spans="27:37" x14ac:dyDescent="0.25">
      <c r="AA1035">
        <f>SUBTOTAL(103,Healthcare!A1035)</f>
        <v>1</v>
      </c>
      <c r="AB1035">
        <f>IF($AA1035=1,Healthcare!Q1035,NA())</f>
        <v>54</v>
      </c>
      <c r="AC1035">
        <f>IF($AA1035=1,Healthcare!C1035,NA())</f>
        <v>32.68</v>
      </c>
      <c r="AD1035">
        <f>IF($AA1035=1,Healthcare!D1035,NA())</f>
        <v>7.41</v>
      </c>
      <c r="AE1035">
        <f>IF($AA1035=1,Healthcare!M1035,NA())</f>
        <v>10923.93</v>
      </c>
      <c r="AF1035">
        <f t="shared" si="96"/>
        <v>54</v>
      </c>
      <c r="AG1035">
        <f t="shared" si="97"/>
        <v>32.68</v>
      </c>
      <c r="AH1035">
        <f t="shared" si="98"/>
        <v>54</v>
      </c>
      <c r="AI1035">
        <f t="shared" si="99"/>
        <v>7.41</v>
      </c>
      <c r="AJ1035">
        <f t="shared" si="100"/>
        <v>54</v>
      </c>
      <c r="AK1035">
        <f t="shared" si="101"/>
        <v>10923.93</v>
      </c>
    </row>
    <row r="1036" spans="27:37" x14ac:dyDescent="0.25">
      <c r="AA1036">
        <f>SUBTOTAL(103,Healthcare!A1036)</f>
        <v>1</v>
      </c>
      <c r="AB1036">
        <f>IF($AA1036=1,Healthcare!Q1036,NA())</f>
        <v>28</v>
      </c>
      <c r="AC1036">
        <f>IF($AA1036=1,Healthcare!C1036,NA())</f>
        <v>47.13</v>
      </c>
      <c r="AD1036">
        <f>IF($AA1036=1,Healthcare!D1036,NA())</f>
        <v>4.3099999999999996</v>
      </c>
      <c r="AE1036">
        <f>IF($AA1036=1,Healthcare!M1036,NA())</f>
        <v>10886.66</v>
      </c>
      <c r="AF1036">
        <f t="shared" si="96"/>
        <v>28</v>
      </c>
      <c r="AG1036">
        <f t="shared" si="97"/>
        <v>47.13</v>
      </c>
      <c r="AH1036">
        <f t="shared" si="98"/>
        <v>28</v>
      </c>
      <c r="AI1036">
        <f t="shared" si="99"/>
        <v>4.3099999999999996</v>
      </c>
      <c r="AJ1036">
        <f t="shared" si="100"/>
        <v>28</v>
      </c>
      <c r="AK1036">
        <f t="shared" si="101"/>
        <v>10886.66</v>
      </c>
    </row>
    <row r="1037" spans="27:37" x14ac:dyDescent="0.25">
      <c r="AA1037">
        <f>SUBTOTAL(103,Healthcare!A1037)</f>
        <v>1</v>
      </c>
      <c r="AB1037">
        <f>IF($AA1037=1,Healthcare!Q1037,NA())</f>
        <v>51</v>
      </c>
      <c r="AC1037">
        <f>IF($AA1037=1,Healthcare!C1037,NA())</f>
        <v>36.67</v>
      </c>
      <c r="AD1037">
        <f>IF($AA1037=1,Healthcare!D1037,NA())</f>
        <v>10.83</v>
      </c>
      <c r="AE1037">
        <f>IF($AA1037=1,Healthcare!M1037,NA())</f>
        <v>10848.13</v>
      </c>
      <c r="AF1037">
        <f t="shared" si="96"/>
        <v>51</v>
      </c>
      <c r="AG1037">
        <f t="shared" si="97"/>
        <v>36.67</v>
      </c>
      <c r="AH1037">
        <f t="shared" si="98"/>
        <v>51</v>
      </c>
      <c r="AI1037">
        <f t="shared" si="99"/>
        <v>10.83</v>
      </c>
      <c r="AJ1037">
        <f t="shared" si="100"/>
        <v>51</v>
      </c>
      <c r="AK1037">
        <f t="shared" si="101"/>
        <v>10848.13</v>
      </c>
    </row>
    <row r="1038" spans="27:37" x14ac:dyDescent="0.25">
      <c r="AA1038">
        <f>SUBTOTAL(103,Healthcare!A1038)</f>
        <v>1</v>
      </c>
      <c r="AB1038">
        <f>IF($AA1038=1,Healthcare!Q1038,NA())</f>
        <v>54</v>
      </c>
      <c r="AC1038">
        <f>IF($AA1038=1,Healthcare!C1038,NA())</f>
        <v>33.630000000000003</v>
      </c>
      <c r="AD1038">
        <f>IF($AA1038=1,Healthcare!D1038,NA())</f>
        <v>11.31</v>
      </c>
      <c r="AE1038">
        <f>IF($AA1038=1,Healthcare!M1038,NA())</f>
        <v>10825.25</v>
      </c>
      <c r="AF1038">
        <f t="shared" si="96"/>
        <v>54</v>
      </c>
      <c r="AG1038">
        <f t="shared" si="97"/>
        <v>33.630000000000003</v>
      </c>
      <c r="AH1038">
        <f t="shared" si="98"/>
        <v>54</v>
      </c>
      <c r="AI1038">
        <f t="shared" si="99"/>
        <v>11.31</v>
      </c>
      <c r="AJ1038">
        <f t="shared" si="100"/>
        <v>54</v>
      </c>
      <c r="AK1038">
        <f t="shared" si="101"/>
        <v>10825.25</v>
      </c>
    </row>
    <row r="1039" spans="27:37" x14ac:dyDescent="0.25">
      <c r="AA1039">
        <f>SUBTOTAL(103,Healthcare!A1039)</f>
        <v>1</v>
      </c>
      <c r="AB1039">
        <f>IF($AA1039=1,Healthcare!Q1039,NA())</f>
        <v>55</v>
      </c>
      <c r="AC1039">
        <f>IF($AA1039=1,Healthcare!C1039,NA())</f>
        <v>32.67</v>
      </c>
      <c r="AD1039">
        <f>IF($AA1039=1,Healthcare!D1039,NA())</f>
        <v>11.81</v>
      </c>
      <c r="AE1039">
        <f>IF($AA1039=1,Healthcare!M1039,NA())</f>
        <v>10807.49</v>
      </c>
      <c r="AF1039">
        <f t="shared" si="96"/>
        <v>55</v>
      </c>
      <c r="AG1039">
        <f t="shared" si="97"/>
        <v>32.67</v>
      </c>
      <c r="AH1039">
        <f t="shared" si="98"/>
        <v>55</v>
      </c>
      <c r="AI1039">
        <f t="shared" si="99"/>
        <v>11.81</v>
      </c>
      <c r="AJ1039">
        <f t="shared" si="100"/>
        <v>55</v>
      </c>
      <c r="AK1039">
        <f t="shared" si="101"/>
        <v>10807.49</v>
      </c>
    </row>
    <row r="1040" spans="27:37" x14ac:dyDescent="0.25">
      <c r="AA1040">
        <f>SUBTOTAL(103,Healthcare!A1040)</f>
        <v>1</v>
      </c>
      <c r="AB1040">
        <f>IF($AA1040=1,Healthcare!Q1040,NA())</f>
        <v>52</v>
      </c>
      <c r="AC1040">
        <f>IF($AA1040=1,Healthcare!C1040,NA())</f>
        <v>33.299999999999997</v>
      </c>
      <c r="AD1040">
        <f>IF($AA1040=1,Healthcare!D1040,NA())</f>
        <v>8.26</v>
      </c>
      <c r="AE1040">
        <f>IF($AA1040=1,Healthcare!M1040,NA())</f>
        <v>10806.84</v>
      </c>
      <c r="AF1040">
        <f t="shared" si="96"/>
        <v>52</v>
      </c>
      <c r="AG1040">
        <f t="shared" si="97"/>
        <v>33.299999999999997</v>
      </c>
      <c r="AH1040">
        <f t="shared" si="98"/>
        <v>52</v>
      </c>
      <c r="AI1040">
        <f t="shared" si="99"/>
        <v>8.26</v>
      </c>
      <c r="AJ1040">
        <f t="shared" si="100"/>
        <v>52</v>
      </c>
      <c r="AK1040">
        <f t="shared" si="101"/>
        <v>10806.84</v>
      </c>
    </row>
    <row r="1041" spans="27:37" x14ac:dyDescent="0.25">
      <c r="AA1041">
        <f>SUBTOTAL(103,Healthcare!A1041)</f>
        <v>1</v>
      </c>
      <c r="AB1041">
        <f>IF($AA1041=1,Healthcare!Q1041,NA())</f>
        <v>52</v>
      </c>
      <c r="AC1041">
        <f>IF($AA1041=1,Healthcare!C1041,NA())</f>
        <v>30.78</v>
      </c>
      <c r="AD1041">
        <f>IF($AA1041=1,Healthcare!D1041,NA())</f>
        <v>10.74</v>
      </c>
      <c r="AE1041">
        <f>IF($AA1041=1,Healthcare!M1041,NA())</f>
        <v>10797.34</v>
      </c>
      <c r="AF1041">
        <f t="shared" si="96"/>
        <v>52</v>
      </c>
      <c r="AG1041">
        <f t="shared" si="97"/>
        <v>30.78</v>
      </c>
      <c r="AH1041">
        <f t="shared" si="98"/>
        <v>52</v>
      </c>
      <c r="AI1041">
        <f t="shared" si="99"/>
        <v>10.74</v>
      </c>
      <c r="AJ1041">
        <f t="shared" si="100"/>
        <v>52</v>
      </c>
      <c r="AK1041">
        <f t="shared" si="101"/>
        <v>10797.34</v>
      </c>
    </row>
    <row r="1042" spans="27:37" x14ac:dyDescent="0.25">
      <c r="AA1042">
        <f>SUBTOTAL(103,Healthcare!A1042)</f>
        <v>1</v>
      </c>
      <c r="AB1042">
        <f>IF($AA1042=1,Healthcare!Q1042,NA())</f>
        <v>55</v>
      </c>
      <c r="AC1042">
        <f>IF($AA1042=1,Healthcare!C1042,NA())</f>
        <v>28.975000000000001</v>
      </c>
      <c r="AD1042">
        <f>IF($AA1042=1,Healthcare!D1042,NA())</f>
        <v>7.69</v>
      </c>
      <c r="AE1042">
        <f>IF($AA1042=1,Healthcare!M1042,NA())</f>
        <v>10796.35</v>
      </c>
      <c r="AF1042">
        <f t="shared" si="96"/>
        <v>55</v>
      </c>
      <c r="AG1042">
        <f t="shared" si="97"/>
        <v>28.975000000000001</v>
      </c>
      <c r="AH1042">
        <f t="shared" si="98"/>
        <v>55</v>
      </c>
      <c r="AI1042">
        <f t="shared" si="99"/>
        <v>7.69</v>
      </c>
      <c r="AJ1042">
        <f t="shared" si="100"/>
        <v>55</v>
      </c>
      <c r="AK1042">
        <f t="shared" si="101"/>
        <v>10796.35</v>
      </c>
    </row>
    <row r="1043" spans="27:37" x14ac:dyDescent="0.25">
      <c r="AA1043">
        <f>SUBTOTAL(103,Healthcare!A1043)</f>
        <v>1</v>
      </c>
      <c r="AB1043">
        <f>IF($AA1043=1,Healthcare!Q1043,NA())</f>
        <v>23</v>
      </c>
      <c r="AC1043">
        <f>IF($AA1043=1,Healthcare!C1043,NA())</f>
        <v>33.4</v>
      </c>
      <c r="AD1043">
        <f>IF($AA1043=1,Healthcare!D1043,NA())</f>
        <v>4.84</v>
      </c>
      <c r="AE1043">
        <f>IF($AA1043=1,Healthcare!M1043,NA())</f>
        <v>10795.94</v>
      </c>
      <c r="AF1043">
        <f t="shared" si="96"/>
        <v>23</v>
      </c>
      <c r="AG1043">
        <f t="shared" si="97"/>
        <v>33.4</v>
      </c>
      <c r="AH1043">
        <f t="shared" si="98"/>
        <v>23</v>
      </c>
      <c r="AI1043">
        <f t="shared" si="99"/>
        <v>4.84</v>
      </c>
      <c r="AJ1043">
        <f t="shared" si="100"/>
        <v>23</v>
      </c>
      <c r="AK1043">
        <f t="shared" si="101"/>
        <v>10795.94</v>
      </c>
    </row>
    <row r="1044" spans="27:37" x14ac:dyDescent="0.25">
      <c r="AA1044">
        <f>SUBTOTAL(103,Healthcare!A1044)</f>
        <v>1</v>
      </c>
      <c r="AB1044">
        <f>IF($AA1044=1,Healthcare!Q1044,NA())</f>
        <v>55</v>
      </c>
      <c r="AC1044">
        <f>IF($AA1044=1,Healthcare!C1044,NA())</f>
        <v>21.5</v>
      </c>
      <c r="AD1044">
        <f>IF($AA1044=1,Healthcare!D1044,NA())</f>
        <v>9.77</v>
      </c>
      <c r="AE1044">
        <f>IF($AA1044=1,Healthcare!M1044,NA())</f>
        <v>10791.96</v>
      </c>
      <c r="AF1044">
        <f t="shared" si="96"/>
        <v>55</v>
      </c>
      <c r="AG1044">
        <f t="shared" si="97"/>
        <v>21.5</v>
      </c>
      <c r="AH1044">
        <f t="shared" si="98"/>
        <v>55</v>
      </c>
      <c r="AI1044">
        <f t="shared" si="99"/>
        <v>9.77</v>
      </c>
      <c r="AJ1044">
        <f t="shared" si="100"/>
        <v>55</v>
      </c>
      <c r="AK1044">
        <f t="shared" si="101"/>
        <v>10791.96</v>
      </c>
    </row>
    <row r="1045" spans="27:37" x14ac:dyDescent="0.25">
      <c r="AA1045">
        <f>SUBTOTAL(103,Healthcare!A1045)</f>
        <v>1</v>
      </c>
      <c r="AB1045">
        <f>IF($AA1045=1,Healthcare!Q1045,NA())</f>
        <v>33</v>
      </c>
      <c r="AC1045">
        <f>IF($AA1045=1,Healthcare!C1045,NA())</f>
        <v>38.14</v>
      </c>
      <c r="AD1045">
        <f>IF($AA1045=1,Healthcare!D1045,NA())</f>
        <v>5.84</v>
      </c>
      <c r="AE1045">
        <f>IF($AA1045=1,Healthcare!M1045,NA())</f>
        <v>10769.75</v>
      </c>
      <c r="AF1045">
        <f t="shared" si="96"/>
        <v>33</v>
      </c>
      <c r="AG1045">
        <f t="shared" si="97"/>
        <v>38.14</v>
      </c>
      <c r="AH1045">
        <f t="shared" si="98"/>
        <v>33</v>
      </c>
      <c r="AI1045">
        <f t="shared" si="99"/>
        <v>5.84</v>
      </c>
      <c r="AJ1045">
        <f t="shared" si="100"/>
        <v>33</v>
      </c>
      <c r="AK1045">
        <f t="shared" si="101"/>
        <v>10769.75</v>
      </c>
    </row>
    <row r="1046" spans="27:37" x14ac:dyDescent="0.25">
      <c r="AA1046">
        <f>SUBTOTAL(103,Healthcare!A1046)</f>
        <v>1</v>
      </c>
      <c r="AB1046">
        <f>IF($AA1046=1,Healthcare!Q1046,NA())</f>
        <v>36</v>
      </c>
      <c r="AC1046">
        <f>IF($AA1046=1,Healthcare!C1046,NA())</f>
        <v>35.42</v>
      </c>
      <c r="AD1046">
        <f>IF($AA1046=1,Healthcare!D1046,NA())</f>
        <v>8.6999999999999993</v>
      </c>
      <c r="AE1046">
        <f>IF($AA1046=1,Healthcare!M1046,NA())</f>
        <v>10749.02</v>
      </c>
      <c r="AF1046">
        <f t="shared" si="96"/>
        <v>36</v>
      </c>
      <c r="AG1046">
        <f t="shared" si="97"/>
        <v>35.42</v>
      </c>
      <c r="AH1046">
        <f t="shared" si="98"/>
        <v>36</v>
      </c>
      <c r="AI1046">
        <f t="shared" si="99"/>
        <v>8.6999999999999993</v>
      </c>
      <c r="AJ1046">
        <f t="shared" si="100"/>
        <v>36</v>
      </c>
      <c r="AK1046">
        <f t="shared" si="101"/>
        <v>10749.02</v>
      </c>
    </row>
    <row r="1047" spans="27:37" x14ac:dyDescent="0.25">
      <c r="AA1047">
        <f>SUBTOTAL(103,Healthcare!A1047)</f>
        <v>1</v>
      </c>
      <c r="AB1047">
        <f>IF($AA1047=1,Healthcare!Q1047,NA())</f>
        <v>48</v>
      </c>
      <c r="AC1047">
        <f>IF($AA1047=1,Healthcare!C1047,NA())</f>
        <v>35.625</v>
      </c>
      <c r="AD1047">
        <f>IF($AA1047=1,Healthcare!D1047,NA())</f>
        <v>10.79</v>
      </c>
      <c r="AE1047">
        <f>IF($AA1047=1,Healthcare!M1047,NA())</f>
        <v>10736.87</v>
      </c>
      <c r="AF1047">
        <f t="shared" si="96"/>
        <v>48</v>
      </c>
      <c r="AG1047">
        <f t="shared" si="97"/>
        <v>35.625</v>
      </c>
      <c r="AH1047">
        <f t="shared" si="98"/>
        <v>48</v>
      </c>
      <c r="AI1047">
        <f t="shared" si="99"/>
        <v>10.79</v>
      </c>
      <c r="AJ1047">
        <f t="shared" si="100"/>
        <v>48</v>
      </c>
      <c r="AK1047">
        <f t="shared" si="101"/>
        <v>10736.87</v>
      </c>
    </row>
    <row r="1048" spans="27:37" x14ac:dyDescent="0.25">
      <c r="AA1048">
        <f>SUBTOTAL(103,Healthcare!A1048)</f>
        <v>1</v>
      </c>
      <c r="AB1048">
        <f>IF($AA1048=1,Healthcare!Q1048,NA())</f>
        <v>30</v>
      </c>
      <c r="AC1048">
        <f>IF($AA1048=1,Healthcare!C1048,NA())</f>
        <v>45.51</v>
      </c>
      <c r="AD1048">
        <f>IF($AA1048=1,Healthcare!D1048,NA())</f>
        <v>4.32</v>
      </c>
      <c r="AE1048">
        <f>IF($AA1048=1,Healthcare!M1048,NA())</f>
        <v>10719.57</v>
      </c>
      <c r="AF1048">
        <f t="shared" si="96"/>
        <v>30</v>
      </c>
      <c r="AG1048">
        <f t="shared" si="97"/>
        <v>45.51</v>
      </c>
      <c r="AH1048">
        <f t="shared" si="98"/>
        <v>30</v>
      </c>
      <c r="AI1048">
        <f t="shared" si="99"/>
        <v>4.32</v>
      </c>
      <c r="AJ1048">
        <f t="shared" si="100"/>
        <v>30</v>
      </c>
      <c r="AK1048">
        <f t="shared" si="101"/>
        <v>10719.57</v>
      </c>
    </row>
    <row r="1049" spans="27:37" x14ac:dyDescent="0.25">
      <c r="AA1049">
        <f>SUBTOTAL(103,Healthcare!A1049)</f>
        <v>1</v>
      </c>
      <c r="AB1049">
        <f>IF($AA1049=1,Healthcare!Q1049,NA())</f>
        <v>55</v>
      </c>
      <c r="AC1049">
        <f>IF($AA1049=1,Healthcare!C1049,NA())</f>
        <v>37.1</v>
      </c>
      <c r="AD1049">
        <f>IF($AA1049=1,Healthcare!D1049,NA())</f>
        <v>7.19</v>
      </c>
      <c r="AE1049">
        <f>IF($AA1049=1,Healthcare!M1049,NA())</f>
        <v>10713.64</v>
      </c>
      <c r="AF1049">
        <f t="shared" si="96"/>
        <v>55</v>
      </c>
      <c r="AG1049">
        <f t="shared" si="97"/>
        <v>37.1</v>
      </c>
      <c r="AH1049">
        <f t="shared" si="98"/>
        <v>55</v>
      </c>
      <c r="AI1049">
        <f t="shared" si="99"/>
        <v>7.19</v>
      </c>
      <c r="AJ1049">
        <f t="shared" si="100"/>
        <v>55</v>
      </c>
      <c r="AK1049">
        <f t="shared" si="101"/>
        <v>10713.64</v>
      </c>
    </row>
    <row r="1050" spans="27:37" x14ac:dyDescent="0.25">
      <c r="AA1050">
        <f>SUBTOTAL(103,Healthcare!A1050)</f>
        <v>1</v>
      </c>
      <c r="AB1050">
        <f>IF($AA1050=1,Healthcare!Q1050,NA())</f>
        <v>55</v>
      </c>
      <c r="AC1050">
        <f>IF($AA1050=1,Healthcare!C1050,NA())</f>
        <v>30.5</v>
      </c>
      <c r="AD1050">
        <f>IF($AA1050=1,Healthcare!D1050,NA())</f>
        <v>11.94</v>
      </c>
      <c r="AE1050">
        <f>IF($AA1050=1,Healthcare!M1050,NA())</f>
        <v>10704.47</v>
      </c>
      <c r="AF1050">
        <f t="shared" si="96"/>
        <v>55</v>
      </c>
      <c r="AG1050">
        <f t="shared" si="97"/>
        <v>30.5</v>
      </c>
      <c r="AH1050">
        <f t="shared" si="98"/>
        <v>55</v>
      </c>
      <c r="AI1050">
        <f t="shared" si="99"/>
        <v>11.94</v>
      </c>
      <c r="AJ1050">
        <f t="shared" si="100"/>
        <v>55</v>
      </c>
      <c r="AK1050">
        <f t="shared" si="101"/>
        <v>10704.47</v>
      </c>
    </row>
    <row r="1051" spans="27:37" x14ac:dyDescent="0.25">
      <c r="AA1051">
        <f>SUBTOTAL(103,Healthcare!A1051)</f>
        <v>1</v>
      </c>
      <c r="AB1051">
        <f>IF($AA1051=1,Healthcare!Q1051,NA())</f>
        <v>50</v>
      </c>
      <c r="AC1051">
        <f>IF($AA1051=1,Healthcare!C1051,NA())</f>
        <v>28.16</v>
      </c>
      <c r="AD1051">
        <f>IF($AA1051=1,Healthcare!D1051,NA())</f>
        <v>5.56</v>
      </c>
      <c r="AE1051">
        <f>IF($AA1051=1,Healthcare!M1051,NA())</f>
        <v>10702.64</v>
      </c>
      <c r="AF1051">
        <f t="shared" si="96"/>
        <v>50</v>
      </c>
      <c r="AG1051">
        <f t="shared" si="97"/>
        <v>28.16</v>
      </c>
      <c r="AH1051">
        <f t="shared" si="98"/>
        <v>50</v>
      </c>
      <c r="AI1051">
        <f t="shared" si="99"/>
        <v>5.56</v>
      </c>
      <c r="AJ1051">
        <f t="shared" si="100"/>
        <v>50</v>
      </c>
      <c r="AK1051">
        <f t="shared" si="101"/>
        <v>10702.64</v>
      </c>
    </row>
    <row r="1052" spans="27:37" x14ac:dyDescent="0.25">
      <c r="AA1052">
        <f>SUBTOTAL(103,Healthcare!A1052)</f>
        <v>1</v>
      </c>
      <c r="AB1052">
        <f>IF($AA1052=1,Healthcare!Q1052,NA())</f>
        <v>46</v>
      </c>
      <c r="AC1052">
        <f>IF($AA1052=1,Healthcare!C1052,NA())</f>
        <v>29.1</v>
      </c>
      <c r="AD1052">
        <f>IF($AA1052=1,Healthcare!D1052,NA())</f>
        <v>5.64</v>
      </c>
      <c r="AE1052">
        <f>IF($AA1052=1,Healthcare!M1052,NA())</f>
        <v>10698.38</v>
      </c>
      <c r="AF1052">
        <f t="shared" si="96"/>
        <v>46</v>
      </c>
      <c r="AG1052">
        <f t="shared" si="97"/>
        <v>29.1</v>
      </c>
      <c r="AH1052">
        <f t="shared" si="98"/>
        <v>46</v>
      </c>
      <c r="AI1052">
        <f t="shared" si="99"/>
        <v>5.64</v>
      </c>
      <c r="AJ1052">
        <f t="shared" si="100"/>
        <v>46</v>
      </c>
      <c r="AK1052">
        <f t="shared" si="101"/>
        <v>10698.38</v>
      </c>
    </row>
    <row r="1053" spans="27:37" x14ac:dyDescent="0.25">
      <c r="AA1053">
        <f>SUBTOTAL(103,Healthcare!A1053)</f>
        <v>1</v>
      </c>
      <c r="AB1053">
        <f>IF($AA1053=1,Healthcare!Q1053,NA())</f>
        <v>45</v>
      </c>
      <c r="AC1053">
        <f>IF($AA1053=1,Healthcare!C1053,NA())</f>
        <v>30.22</v>
      </c>
      <c r="AD1053">
        <f>IF($AA1053=1,Healthcare!D1053,NA())</f>
        <v>4.6500000000000004</v>
      </c>
      <c r="AE1053">
        <f>IF($AA1053=1,Healthcare!M1053,NA())</f>
        <v>10690.11</v>
      </c>
      <c r="AF1053">
        <f t="shared" si="96"/>
        <v>45</v>
      </c>
      <c r="AG1053">
        <f t="shared" si="97"/>
        <v>30.22</v>
      </c>
      <c r="AH1053">
        <f t="shared" si="98"/>
        <v>45</v>
      </c>
      <c r="AI1053">
        <f t="shared" si="99"/>
        <v>4.6500000000000004</v>
      </c>
      <c r="AJ1053">
        <f t="shared" si="100"/>
        <v>45</v>
      </c>
      <c r="AK1053">
        <f t="shared" si="101"/>
        <v>10690.11</v>
      </c>
    </row>
    <row r="1054" spans="27:37" x14ac:dyDescent="0.25">
      <c r="AA1054">
        <f>SUBTOTAL(103,Healthcare!A1054)</f>
        <v>1</v>
      </c>
      <c r="AB1054">
        <f>IF($AA1054=1,Healthcare!Q1054,NA())</f>
        <v>60</v>
      </c>
      <c r="AC1054">
        <f>IF($AA1054=1,Healthcare!C1054,NA())</f>
        <v>24.29</v>
      </c>
      <c r="AD1054">
        <f>IF($AA1054=1,Healthcare!D1054,NA())</f>
        <v>9.0500000000000007</v>
      </c>
      <c r="AE1054">
        <f>IF($AA1054=1,Healthcare!M1054,NA())</f>
        <v>10676.83</v>
      </c>
      <c r="AF1054">
        <f t="shared" si="96"/>
        <v>60</v>
      </c>
      <c r="AG1054">
        <f t="shared" si="97"/>
        <v>24.29</v>
      </c>
      <c r="AH1054">
        <f t="shared" si="98"/>
        <v>60</v>
      </c>
      <c r="AI1054">
        <f t="shared" si="99"/>
        <v>9.0500000000000007</v>
      </c>
      <c r="AJ1054">
        <f t="shared" si="100"/>
        <v>60</v>
      </c>
      <c r="AK1054">
        <f t="shared" si="101"/>
        <v>10676.83</v>
      </c>
    </row>
    <row r="1055" spans="27:37" x14ac:dyDescent="0.25">
      <c r="AA1055">
        <f>SUBTOTAL(103,Healthcare!A1055)</f>
        <v>1</v>
      </c>
      <c r="AB1055">
        <f>IF($AA1055=1,Healthcare!Q1055,NA())</f>
        <v>46</v>
      </c>
      <c r="AC1055">
        <f>IF($AA1055=1,Healthcare!C1055,NA())</f>
        <v>29.39</v>
      </c>
      <c r="AD1055">
        <f>IF($AA1055=1,Healthcare!D1055,NA())</f>
        <v>4.5199999999999996</v>
      </c>
      <c r="AE1055">
        <f>IF($AA1055=1,Healthcare!M1055,NA())</f>
        <v>10665.44</v>
      </c>
      <c r="AF1055">
        <f t="shared" si="96"/>
        <v>46</v>
      </c>
      <c r="AG1055">
        <f t="shared" si="97"/>
        <v>29.39</v>
      </c>
      <c r="AH1055">
        <f t="shared" si="98"/>
        <v>46</v>
      </c>
      <c r="AI1055">
        <f t="shared" si="99"/>
        <v>4.5199999999999996</v>
      </c>
      <c r="AJ1055">
        <f t="shared" si="100"/>
        <v>46</v>
      </c>
      <c r="AK1055">
        <f t="shared" si="101"/>
        <v>10665.44</v>
      </c>
    </row>
    <row r="1056" spans="27:37" x14ac:dyDescent="0.25">
      <c r="AA1056">
        <f>SUBTOTAL(103,Healthcare!A1056)</f>
        <v>1</v>
      </c>
      <c r="AB1056">
        <f>IF($AA1056=1,Healthcare!Q1056,NA())</f>
        <v>58</v>
      </c>
      <c r="AC1056">
        <f>IF($AA1056=1,Healthcare!C1056,NA())</f>
        <v>25.66</v>
      </c>
      <c r="AD1056">
        <f>IF($AA1056=1,Healthcare!D1056,NA())</f>
        <v>4.62</v>
      </c>
      <c r="AE1056">
        <f>IF($AA1056=1,Healthcare!M1056,NA())</f>
        <v>10627.81</v>
      </c>
      <c r="AF1056">
        <f t="shared" si="96"/>
        <v>58</v>
      </c>
      <c r="AG1056">
        <f t="shared" si="97"/>
        <v>25.66</v>
      </c>
      <c r="AH1056">
        <f t="shared" si="98"/>
        <v>58</v>
      </c>
      <c r="AI1056">
        <f t="shared" si="99"/>
        <v>4.62</v>
      </c>
      <c r="AJ1056">
        <f t="shared" si="100"/>
        <v>58</v>
      </c>
      <c r="AK1056">
        <f t="shared" si="101"/>
        <v>10627.81</v>
      </c>
    </row>
    <row r="1057" spans="27:37" x14ac:dyDescent="0.25">
      <c r="AA1057">
        <f>SUBTOTAL(103,Healthcare!A1057)</f>
        <v>1</v>
      </c>
      <c r="AB1057">
        <f>IF($AA1057=1,Healthcare!Q1057,NA())</f>
        <v>32</v>
      </c>
      <c r="AC1057">
        <f>IF($AA1057=1,Healthcare!C1057,NA())</f>
        <v>39.11</v>
      </c>
      <c r="AD1057">
        <f>IF($AA1057=1,Healthcare!D1057,NA())</f>
        <v>5.87</v>
      </c>
      <c r="AE1057">
        <f>IF($AA1057=1,Healthcare!M1057,NA())</f>
        <v>10620.26</v>
      </c>
      <c r="AF1057">
        <f t="shared" si="96"/>
        <v>32</v>
      </c>
      <c r="AG1057">
        <f t="shared" si="97"/>
        <v>39.11</v>
      </c>
      <c r="AH1057">
        <f t="shared" si="98"/>
        <v>32</v>
      </c>
      <c r="AI1057">
        <f t="shared" si="99"/>
        <v>5.87</v>
      </c>
      <c r="AJ1057">
        <f t="shared" si="100"/>
        <v>32</v>
      </c>
      <c r="AK1057">
        <f t="shared" si="101"/>
        <v>10620.26</v>
      </c>
    </row>
    <row r="1058" spans="27:37" x14ac:dyDescent="0.25">
      <c r="AA1058">
        <f>SUBTOTAL(103,Healthcare!A1058)</f>
        <v>1</v>
      </c>
      <c r="AB1058">
        <f>IF($AA1058=1,Healthcare!Q1058,NA())</f>
        <v>30</v>
      </c>
      <c r="AC1058">
        <f>IF($AA1058=1,Healthcare!C1058,NA())</f>
        <v>43.78</v>
      </c>
      <c r="AD1058">
        <f>IF($AA1058=1,Healthcare!D1058,NA())</f>
        <v>5.71</v>
      </c>
      <c r="AE1058">
        <f>IF($AA1058=1,Healthcare!M1058,NA())</f>
        <v>10617.04</v>
      </c>
      <c r="AF1058">
        <f t="shared" si="96"/>
        <v>30</v>
      </c>
      <c r="AG1058">
        <f t="shared" si="97"/>
        <v>43.78</v>
      </c>
      <c r="AH1058">
        <f t="shared" si="98"/>
        <v>30</v>
      </c>
      <c r="AI1058">
        <f t="shared" si="99"/>
        <v>5.71</v>
      </c>
      <c r="AJ1058">
        <f t="shared" si="100"/>
        <v>30</v>
      </c>
      <c r="AK1058">
        <f t="shared" si="101"/>
        <v>10617.04</v>
      </c>
    </row>
    <row r="1059" spans="27:37" x14ac:dyDescent="0.25">
      <c r="AA1059">
        <f>SUBTOTAL(103,Healthcare!A1059)</f>
        <v>1</v>
      </c>
      <c r="AB1059">
        <f>IF($AA1059=1,Healthcare!Q1059,NA())</f>
        <v>57</v>
      </c>
      <c r="AC1059">
        <f>IF($AA1059=1,Healthcare!C1059,NA())</f>
        <v>24.35</v>
      </c>
      <c r="AD1059">
        <f>IF($AA1059=1,Healthcare!D1059,NA())</f>
        <v>9.08</v>
      </c>
      <c r="AE1059">
        <f>IF($AA1059=1,Healthcare!M1059,NA())</f>
        <v>10608.67</v>
      </c>
      <c r="AF1059">
        <f t="shared" si="96"/>
        <v>57</v>
      </c>
      <c r="AG1059">
        <f t="shared" si="97"/>
        <v>24.35</v>
      </c>
      <c r="AH1059">
        <f t="shared" si="98"/>
        <v>57</v>
      </c>
      <c r="AI1059">
        <f t="shared" si="99"/>
        <v>9.08</v>
      </c>
      <c r="AJ1059">
        <f t="shared" si="100"/>
        <v>57</v>
      </c>
      <c r="AK1059">
        <f t="shared" si="101"/>
        <v>10608.67</v>
      </c>
    </row>
    <row r="1060" spans="27:37" x14ac:dyDescent="0.25">
      <c r="AA1060">
        <f>SUBTOTAL(103,Healthcare!A1060)</f>
        <v>1</v>
      </c>
      <c r="AB1060">
        <f>IF($AA1060=1,Healthcare!Q1060,NA())</f>
        <v>56</v>
      </c>
      <c r="AC1060">
        <f>IF($AA1060=1,Healthcare!C1060,NA())</f>
        <v>40.299999999999997</v>
      </c>
      <c r="AD1060">
        <f>IF($AA1060=1,Healthcare!D1060,NA())</f>
        <v>5.3</v>
      </c>
      <c r="AE1060">
        <f>IF($AA1060=1,Healthcare!M1060,NA())</f>
        <v>10602.39</v>
      </c>
      <c r="AF1060">
        <f t="shared" si="96"/>
        <v>56</v>
      </c>
      <c r="AG1060">
        <f t="shared" si="97"/>
        <v>40.299999999999997</v>
      </c>
      <c r="AH1060">
        <f t="shared" si="98"/>
        <v>56</v>
      </c>
      <c r="AI1060">
        <f t="shared" si="99"/>
        <v>5.3</v>
      </c>
      <c r="AJ1060">
        <f t="shared" si="100"/>
        <v>56</v>
      </c>
      <c r="AK1060">
        <f t="shared" si="101"/>
        <v>10602.39</v>
      </c>
    </row>
    <row r="1061" spans="27:37" x14ac:dyDescent="0.25">
      <c r="AA1061">
        <f>SUBTOTAL(103,Healthcare!A1061)</f>
        <v>1</v>
      </c>
      <c r="AB1061">
        <f>IF($AA1061=1,Healthcare!Q1061,NA())</f>
        <v>55</v>
      </c>
      <c r="AC1061">
        <f>IF($AA1061=1,Healthcare!C1061,NA())</f>
        <v>32.774999999999999</v>
      </c>
      <c r="AD1061">
        <f>IF($AA1061=1,Healthcare!D1061,NA())</f>
        <v>11.76</v>
      </c>
      <c r="AE1061">
        <f>IF($AA1061=1,Healthcare!M1061,NA())</f>
        <v>10601.63</v>
      </c>
      <c r="AF1061">
        <f t="shared" si="96"/>
        <v>55</v>
      </c>
      <c r="AG1061">
        <f t="shared" si="97"/>
        <v>32.774999999999999</v>
      </c>
      <c r="AH1061">
        <f t="shared" si="98"/>
        <v>55</v>
      </c>
      <c r="AI1061">
        <f t="shared" si="99"/>
        <v>11.76</v>
      </c>
      <c r="AJ1061">
        <f t="shared" si="100"/>
        <v>55</v>
      </c>
      <c r="AK1061">
        <f t="shared" si="101"/>
        <v>10601.63</v>
      </c>
    </row>
    <row r="1062" spans="27:37" x14ac:dyDescent="0.25">
      <c r="AA1062">
        <f>SUBTOTAL(103,Healthcare!A1062)</f>
        <v>1</v>
      </c>
      <c r="AB1062">
        <f>IF($AA1062=1,Healthcare!Q1062,NA())</f>
        <v>56</v>
      </c>
      <c r="AC1062">
        <f>IF($AA1062=1,Healthcare!C1062,NA())</f>
        <v>39.6</v>
      </c>
      <c r="AD1062">
        <f>IF($AA1062=1,Healthcare!D1062,NA())</f>
        <v>5.1100000000000003</v>
      </c>
      <c r="AE1062">
        <f>IF($AA1062=1,Healthcare!M1062,NA())</f>
        <v>10601.41</v>
      </c>
      <c r="AF1062">
        <f t="shared" si="96"/>
        <v>56</v>
      </c>
      <c r="AG1062">
        <f t="shared" si="97"/>
        <v>39.6</v>
      </c>
      <c r="AH1062">
        <f t="shared" si="98"/>
        <v>56</v>
      </c>
      <c r="AI1062">
        <f t="shared" si="99"/>
        <v>5.1100000000000003</v>
      </c>
      <c r="AJ1062">
        <f t="shared" si="100"/>
        <v>56</v>
      </c>
      <c r="AK1062">
        <f t="shared" si="101"/>
        <v>10601.41</v>
      </c>
    </row>
    <row r="1063" spans="27:37" x14ac:dyDescent="0.25">
      <c r="AA1063">
        <f>SUBTOTAL(103,Healthcare!A1063)</f>
        <v>1</v>
      </c>
      <c r="AB1063">
        <f>IF($AA1063=1,Healthcare!Q1063,NA())</f>
        <v>50</v>
      </c>
      <c r="AC1063">
        <f>IF($AA1063=1,Healthcare!C1063,NA())</f>
        <v>30.97</v>
      </c>
      <c r="AD1063">
        <f>IF($AA1063=1,Healthcare!D1063,NA())</f>
        <v>5.54</v>
      </c>
      <c r="AE1063">
        <f>IF($AA1063=1,Healthcare!M1063,NA())</f>
        <v>10600.55</v>
      </c>
      <c r="AF1063">
        <f t="shared" si="96"/>
        <v>50</v>
      </c>
      <c r="AG1063">
        <f t="shared" si="97"/>
        <v>30.97</v>
      </c>
      <c r="AH1063">
        <f t="shared" si="98"/>
        <v>50</v>
      </c>
      <c r="AI1063">
        <f t="shared" si="99"/>
        <v>5.54</v>
      </c>
      <c r="AJ1063">
        <f t="shared" si="100"/>
        <v>50</v>
      </c>
      <c r="AK1063">
        <f t="shared" si="101"/>
        <v>10600.55</v>
      </c>
    </row>
    <row r="1064" spans="27:37" x14ac:dyDescent="0.25">
      <c r="AA1064">
        <f>SUBTOTAL(103,Healthcare!A1064)</f>
        <v>1</v>
      </c>
      <c r="AB1064">
        <f>IF($AA1064=1,Healthcare!Q1064,NA())</f>
        <v>55</v>
      </c>
      <c r="AC1064">
        <f>IF($AA1064=1,Healthcare!C1064,NA())</f>
        <v>27.645</v>
      </c>
      <c r="AD1064">
        <f>IF($AA1064=1,Healthcare!D1064,NA())</f>
        <v>8.8699999999999992</v>
      </c>
      <c r="AE1064">
        <f>IF($AA1064=1,Healthcare!M1064,NA())</f>
        <v>10594.5</v>
      </c>
      <c r="AF1064">
        <f t="shared" si="96"/>
        <v>55</v>
      </c>
      <c r="AG1064">
        <f t="shared" si="97"/>
        <v>27.645</v>
      </c>
      <c r="AH1064">
        <f t="shared" si="98"/>
        <v>55</v>
      </c>
      <c r="AI1064">
        <f t="shared" si="99"/>
        <v>8.8699999999999992</v>
      </c>
      <c r="AJ1064">
        <f t="shared" si="100"/>
        <v>55</v>
      </c>
      <c r="AK1064">
        <f t="shared" si="101"/>
        <v>10594.5</v>
      </c>
    </row>
    <row r="1065" spans="27:37" x14ac:dyDescent="0.25">
      <c r="AA1065">
        <f>SUBTOTAL(103,Healthcare!A1065)</f>
        <v>1</v>
      </c>
      <c r="AB1065">
        <f>IF($AA1065=1,Healthcare!Q1065,NA())</f>
        <v>56</v>
      </c>
      <c r="AC1065">
        <f>IF($AA1065=1,Healthcare!C1065,NA())</f>
        <v>34.43</v>
      </c>
      <c r="AD1065">
        <f>IF($AA1065=1,Healthcare!D1065,NA())</f>
        <v>5.96</v>
      </c>
      <c r="AE1065">
        <f>IF($AA1065=1,Healthcare!M1065,NA())</f>
        <v>10594.23</v>
      </c>
      <c r="AF1065">
        <f t="shared" si="96"/>
        <v>56</v>
      </c>
      <c r="AG1065">
        <f t="shared" si="97"/>
        <v>34.43</v>
      </c>
      <c r="AH1065">
        <f t="shared" si="98"/>
        <v>56</v>
      </c>
      <c r="AI1065">
        <f t="shared" si="99"/>
        <v>5.96</v>
      </c>
      <c r="AJ1065">
        <f t="shared" si="100"/>
        <v>56</v>
      </c>
      <c r="AK1065">
        <f t="shared" si="101"/>
        <v>10594.23</v>
      </c>
    </row>
    <row r="1066" spans="27:37" x14ac:dyDescent="0.25">
      <c r="AA1066">
        <f>SUBTOTAL(103,Healthcare!A1066)</f>
        <v>1</v>
      </c>
      <c r="AB1066">
        <f>IF($AA1066=1,Healthcare!Q1066,NA())</f>
        <v>53</v>
      </c>
      <c r="AC1066">
        <f>IF($AA1066=1,Healthcare!C1066,NA())</f>
        <v>39.6</v>
      </c>
      <c r="AD1066">
        <f>IF($AA1066=1,Healthcare!D1066,NA())</f>
        <v>4.4400000000000004</v>
      </c>
      <c r="AE1066">
        <f>IF($AA1066=1,Healthcare!M1066,NA())</f>
        <v>10579.71</v>
      </c>
      <c r="AF1066">
        <f t="shared" si="96"/>
        <v>53</v>
      </c>
      <c r="AG1066">
        <f t="shared" si="97"/>
        <v>39.6</v>
      </c>
      <c r="AH1066">
        <f t="shared" si="98"/>
        <v>53</v>
      </c>
      <c r="AI1066">
        <f t="shared" si="99"/>
        <v>4.4400000000000004</v>
      </c>
      <c r="AJ1066">
        <f t="shared" si="100"/>
        <v>53</v>
      </c>
      <c r="AK1066">
        <f t="shared" si="101"/>
        <v>10579.71</v>
      </c>
    </row>
    <row r="1067" spans="27:37" x14ac:dyDescent="0.25">
      <c r="AA1067">
        <f>SUBTOTAL(103,Healthcare!A1067)</f>
        <v>1</v>
      </c>
      <c r="AB1067">
        <f>IF($AA1067=1,Healthcare!Q1067,NA())</f>
        <v>56</v>
      </c>
      <c r="AC1067">
        <f>IF($AA1067=1,Healthcare!C1067,NA())</f>
        <v>22.1</v>
      </c>
      <c r="AD1067">
        <f>IF($AA1067=1,Healthcare!D1067,NA())</f>
        <v>4.6500000000000004</v>
      </c>
      <c r="AE1067">
        <f>IF($AA1067=1,Healthcare!M1067,NA())</f>
        <v>10577.09</v>
      </c>
      <c r="AF1067">
        <f t="shared" si="96"/>
        <v>56</v>
      </c>
      <c r="AG1067">
        <f t="shared" si="97"/>
        <v>22.1</v>
      </c>
      <c r="AH1067">
        <f t="shared" si="98"/>
        <v>56</v>
      </c>
      <c r="AI1067">
        <f t="shared" si="99"/>
        <v>4.6500000000000004</v>
      </c>
      <c r="AJ1067">
        <f t="shared" si="100"/>
        <v>56</v>
      </c>
      <c r="AK1067">
        <f t="shared" si="101"/>
        <v>10577.09</v>
      </c>
    </row>
    <row r="1068" spans="27:37" x14ac:dyDescent="0.25">
      <c r="AA1068">
        <f>SUBTOTAL(103,Healthcare!A1068)</f>
        <v>1</v>
      </c>
      <c r="AB1068">
        <f>IF($AA1068=1,Healthcare!Q1068,NA())</f>
        <v>53</v>
      </c>
      <c r="AC1068">
        <f>IF($AA1068=1,Healthcare!C1068,NA())</f>
        <v>33.25</v>
      </c>
      <c r="AD1068">
        <f>IF($AA1068=1,Healthcare!D1068,NA())</f>
        <v>5.64</v>
      </c>
      <c r="AE1068">
        <f>IF($AA1068=1,Healthcare!M1068,NA())</f>
        <v>10564.88</v>
      </c>
      <c r="AF1068">
        <f t="shared" si="96"/>
        <v>53</v>
      </c>
      <c r="AG1068">
        <f t="shared" si="97"/>
        <v>33.25</v>
      </c>
      <c r="AH1068">
        <f t="shared" si="98"/>
        <v>53</v>
      </c>
      <c r="AI1068">
        <f t="shared" si="99"/>
        <v>5.64</v>
      </c>
      <c r="AJ1068">
        <f t="shared" si="100"/>
        <v>53</v>
      </c>
      <c r="AK1068">
        <f t="shared" si="101"/>
        <v>10564.88</v>
      </c>
    </row>
    <row r="1069" spans="27:37" x14ac:dyDescent="0.25">
      <c r="AA1069">
        <f>SUBTOTAL(103,Healthcare!A1069)</f>
        <v>1</v>
      </c>
      <c r="AB1069">
        <f>IF($AA1069=1,Healthcare!Q1069,NA())</f>
        <v>51</v>
      </c>
      <c r="AC1069">
        <f>IF($AA1069=1,Healthcare!C1069,NA())</f>
        <v>33.33</v>
      </c>
      <c r="AD1069">
        <f>IF($AA1069=1,Healthcare!D1069,NA())</f>
        <v>10.19</v>
      </c>
      <c r="AE1069">
        <f>IF($AA1069=1,Healthcare!M1069,NA())</f>
        <v>10560.49</v>
      </c>
      <c r="AF1069">
        <f t="shared" si="96"/>
        <v>51</v>
      </c>
      <c r="AG1069">
        <f t="shared" si="97"/>
        <v>33.33</v>
      </c>
      <c r="AH1069">
        <f t="shared" si="98"/>
        <v>51</v>
      </c>
      <c r="AI1069">
        <f t="shared" si="99"/>
        <v>10.19</v>
      </c>
      <c r="AJ1069">
        <f t="shared" si="100"/>
        <v>51</v>
      </c>
      <c r="AK1069">
        <f t="shared" si="101"/>
        <v>10560.49</v>
      </c>
    </row>
    <row r="1070" spans="27:37" x14ac:dyDescent="0.25">
      <c r="AA1070">
        <f>SUBTOTAL(103,Healthcare!A1070)</f>
        <v>1</v>
      </c>
      <c r="AB1070">
        <f>IF($AA1070=1,Healthcare!Q1070,NA())</f>
        <v>51</v>
      </c>
      <c r="AC1070">
        <f>IF($AA1070=1,Healthcare!C1070,NA())</f>
        <v>30.5</v>
      </c>
      <c r="AD1070">
        <f>IF($AA1070=1,Healthcare!D1070,NA())</f>
        <v>10.79</v>
      </c>
      <c r="AE1070">
        <f>IF($AA1070=1,Healthcare!M1070,NA())</f>
        <v>10546.48</v>
      </c>
      <c r="AF1070">
        <f t="shared" si="96"/>
        <v>51</v>
      </c>
      <c r="AG1070">
        <f t="shared" si="97"/>
        <v>30.5</v>
      </c>
      <c r="AH1070">
        <f t="shared" si="98"/>
        <v>51</v>
      </c>
      <c r="AI1070">
        <f t="shared" si="99"/>
        <v>10.79</v>
      </c>
      <c r="AJ1070">
        <f t="shared" si="100"/>
        <v>51</v>
      </c>
      <c r="AK1070">
        <f t="shared" si="101"/>
        <v>10546.48</v>
      </c>
    </row>
    <row r="1071" spans="27:37" x14ac:dyDescent="0.25">
      <c r="AA1071">
        <f>SUBTOTAL(103,Healthcare!A1071)</f>
        <v>1</v>
      </c>
      <c r="AB1071">
        <f>IF($AA1071=1,Healthcare!Q1071,NA())</f>
        <v>45</v>
      </c>
      <c r="AC1071">
        <f>IF($AA1071=1,Healthcare!C1071,NA())</f>
        <v>30.3</v>
      </c>
      <c r="AD1071">
        <f>IF($AA1071=1,Healthcare!D1071,NA())</f>
        <v>4.24</v>
      </c>
      <c r="AE1071">
        <f>IF($AA1071=1,Healthcare!M1071,NA())</f>
        <v>10495.6</v>
      </c>
      <c r="AF1071">
        <f t="shared" si="96"/>
        <v>45</v>
      </c>
      <c r="AG1071">
        <f t="shared" si="97"/>
        <v>30.3</v>
      </c>
      <c r="AH1071">
        <f t="shared" si="98"/>
        <v>45</v>
      </c>
      <c r="AI1071">
        <f t="shared" si="99"/>
        <v>4.24</v>
      </c>
      <c r="AJ1071">
        <f t="shared" si="100"/>
        <v>45</v>
      </c>
      <c r="AK1071">
        <f t="shared" si="101"/>
        <v>10495.6</v>
      </c>
    </row>
    <row r="1072" spans="27:37" x14ac:dyDescent="0.25">
      <c r="AA1072">
        <f>SUBTOTAL(103,Healthcare!A1072)</f>
        <v>1</v>
      </c>
      <c r="AB1072">
        <f>IF($AA1072=1,Healthcare!Q1072,NA())</f>
        <v>50</v>
      </c>
      <c r="AC1072">
        <f>IF($AA1072=1,Healthcare!C1072,NA())</f>
        <v>26.22</v>
      </c>
      <c r="AD1072">
        <f>IF($AA1072=1,Healthcare!D1072,NA())</f>
        <v>5.83</v>
      </c>
      <c r="AE1072">
        <f>IF($AA1072=1,Healthcare!M1072,NA())</f>
        <v>10493.95</v>
      </c>
      <c r="AF1072">
        <f t="shared" si="96"/>
        <v>50</v>
      </c>
      <c r="AG1072">
        <f t="shared" si="97"/>
        <v>26.22</v>
      </c>
      <c r="AH1072">
        <f t="shared" si="98"/>
        <v>50</v>
      </c>
      <c r="AI1072">
        <f t="shared" si="99"/>
        <v>5.83</v>
      </c>
      <c r="AJ1072">
        <f t="shared" si="100"/>
        <v>50</v>
      </c>
      <c r="AK1072">
        <f t="shared" si="101"/>
        <v>10493.95</v>
      </c>
    </row>
    <row r="1073" spans="27:37" x14ac:dyDescent="0.25">
      <c r="AA1073">
        <f>SUBTOTAL(103,Healthcare!A1073)</f>
        <v>1</v>
      </c>
      <c r="AB1073">
        <f>IF($AA1073=1,Healthcare!Q1073,NA())</f>
        <v>44</v>
      </c>
      <c r="AC1073">
        <f>IF($AA1073=1,Healthcare!C1073,NA())</f>
        <v>29.99</v>
      </c>
      <c r="AD1073">
        <f>IF($AA1073=1,Healthcare!D1073,NA())</f>
        <v>11.85</v>
      </c>
      <c r="AE1073">
        <f>IF($AA1073=1,Healthcare!M1073,NA())</f>
        <v>10486.55</v>
      </c>
      <c r="AF1073">
        <f t="shared" si="96"/>
        <v>44</v>
      </c>
      <c r="AG1073">
        <f t="shared" si="97"/>
        <v>29.99</v>
      </c>
      <c r="AH1073">
        <f t="shared" si="98"/>
        <v>44</v>
      </c>
      <c r="AI1073">
        <f t="shared" si="99"/>
        <v>11.85</v>
      </c>
      <c r="AJ1073">
        <f t="shared" si="100"/>
        <v>44</v>
      </c>
      <c r="AK1073">
        <f t="shared" si="101"/>
        <v>10486.55</v>
      </c>
    </row>
    <row r="1074" spans="27:37" x14ac:dyDescent="0.25">
      <c r="AA1074">
        <f>SUBTOTAL(103,Healthcare!A1074)</f>
        <v>1</v>
      </c>
      <c r="AB1074">
        <f>IF($AA1074=1,Healthcare!Q1074,NA())</f>
        <v>35</v>
      </c>
      <c r="AC1074">
        <f>IF($AA1074=1,Healthcare!C1074,NA())</f>
        <v>36.380000000000003</v>
      </c>
      <c r="AD1074">
        <f>IF($AA1074=1,Healthcare!D1074,NA())</f>
        <v>5.98</v>
      </c>
      <c r="AE1074">
        <f>IF($AA1074=1,Healthcare!M1074,NA())</f>
        <v>10464.83</v>
      </c>
      <c r="AF1074">
        <f t="shared" si="96"/>
        <v>35</v>
      </c>
      <c r="AG1074">
        <f t="shared" si="97"/>
        <v>36.380000000000003</v>
      </c>
      <c r="AH1074">
        <f t="shared" si="98"/>
        <v>35</v>
      </c>
      <c r="AI1074">
        <f t="shared" si="99"/>
        <v>5.98</v>
      </c>
      <c r="AJ1074">
        <f t="shared" si="100"/>
        <v>35</v>
      </c>
      <c r="AK1074">
        <f t="shared" si="101"/>
        <v>10464.83</v>
      </c>
    </row>
    <row r="1075" spans="27:37" x14ac:dyDescent="0.25">
      <c r="AA1075">
        <f>SUBTOTAL(103,Healthcare!A1075)</f>
        <v>1</v>
      </c>
      <c r="AB1075">
        <f>IF($AA1075=1,Healthcare!Q1075,NA())</f>
        <v>53</v>
      </c>
      <c r="AC1075">
        <f>IF($AA1075=1,Healthcare!C1075,NA())</f>
        <v>31.16</v>
      </c>
      <c r="AD1075">
        <f>IF($AA1075=1,Healthcare!D1075,NA())</f>
        <v>4.26</v>
      </c>
      <c r="AE1075">
        <f>IF($AA1075=1,Healthcare!M1075,NA())</f>
        <v>10461.98</v>
      </c>
      <c r="AF1075">
        <f t="shared" si="96"/>
        <v>53</v>
      </c>
      <c r="AG1075">
        <f t="shared" si="97"/>
        <v>31.16</v>
      </c>
      <c r="AH1075">
        <f t="shared" si="98"/>
        <v>53</v>
      </c>
      <c r="AI1075">
        <f t="shared" si="99"/>
        <v>4.26</v>
      </c>
      <c r="AJ1075">
        <f t="shared" si="100"/>
        <v>53</v>
      </c>
      <c r="AK1075">
        <f t="shared" si="101"/>
        <v>10461.98</v>
      </c>
    </row>
    <row r="1076" spans="27:37" x14ac:dyDescent="0.25">
      <c r="AA1076">
        <f>SUBTOTAL(103,Healthcare!A1076)</f>
        <v>1</v>
      </c>
      <c r="AB1076">
        <f>IF($AA1076=1,Healthcare!Q1076,NA())</f>
        <v>58</v>
      </c>
      <c r="AC1076">
        <f>IF($AA1076=1,Healthcare!C1076,NA())</f>
        <v>25.55</v>
      </c>
      <c r="AD1076">
        <f>IF($AA1076=1,Healthcare!D1076,NA())</f>
        <v>4.96</v>
      </c>
      <c r="AE1076">
        <f>IF($AA1076=1,Healthcare!M1076,NA())</f>
        <v>10459.19</v>
      </c>
      <c r="AF1076">
        <f t="shared" si="96"/>
        <v>58</v>
      </c>
      <c r="AG1076">
        <f t="shared" si="97"/>
        <v>25.55</v>
      </c>
      <c r="AH1076">
        <f t="shared" si="98"/>
        <v>58</v>
      </c>
      <c r="AI1076">
        <f t="shared" si="99"/>
        <v>4.96</v>
      </c>
      <c r="AJ1076">
        <f t="shared" si="100"/>
        <v>58</v>
      </c>
      <c r="AK1076">
        <f t="shared" si="101"/>
        <v>10459.19</v>
      </c>
    </row>
    <row r="1077" spans="27:37" x14ac:dyDescent="0.25">
      <c r="AA1077">
        <f>SUBTOTAL(103,Healthcare!A1077)</f>
        <v>1</v>
      </c>
      <c r="AB1077">
        <f>IF($AA1077=1,Healthcare!Q1077,NA())</f>
        <v>46</v>
      </c>
      <c r="AC1077">
        <f>IF($AA1077=1,Healthcare!C1077,NA())</f>
        <v>28.77</v>
      </c>
      <c r="AD1077">
        <f>IF($AA1077=1,Healthcare!D1077,NA())</f>
        <v>4</v>
      </c>
      <c r="AE1077">
        <f>IF($AA1077=1,Healthcare!M1077,NA())</f>
        <v>10455.14</v>
      </c>
      <c r="AF1077">
        <f t="shared" si="96"/>
        <v>46</v>
      </c>
      <c r="AG1077">
        <f t="shared" si="97"/>
        <v>28.77</v>
      </c>
      <c r="AH1077">
        <f t="shared" si="98"/>
        <v>46</v>
      </c>
      <c r="AI1077">
        <f t="shared" si="99"/>
        <v>4</v>
      </c>
      <c r="AJ1077">
        <f t="shared" si="100"/>
        <v>46</v>
      </c>
      <c r="AK1077">
        <f t="shared" si="101"/>
        <v>10455.14</v>
      </c>
    </row>
    <row r="1078" spans="27:37" x14ac:dyDescent="0.25">
      <c r="AA1078">
        <f>SUBTOTAL(103,Healthcare!A1078)</f>
        <v>1</v>
      </c>
      <c r="AB1078">
        <f>IF($AA1078=1,Healthcare!Q1078,NA())</f>
        <v>58</v>
      </c>
      <c r="AC1078">
        <f>IF($AA1078=1,Healthcare!C1078,NA())</f>
        <v>23.14</v>
      </c>
      <c r="AD1078">
        <f>IF($AA1078=1,Healthcare!D1078,NA())</f>
        <v>4.1500000000000004</v>
      </c>
      <c r="AE1078">
        <f>IF($AA1078=1,Healthcare!M1078,NA())</f>
        <v>10455.1</v>
      </c>
      <c r="AF1078">
        <f t="shared" si="96"/>
        <v>58</v>
      </c>
      <c r="AG1078">
        <f t="shared" si="97"/>
        <v>23.14</v>
      </c>
      <c r="AH1078">
        <f t="shared" si="98"/>
        <v>58</v>
      </c>
      <c r="AI1078">
        <f t="shared" si="99"/>
        <v>4.1500000000000004</v>
      </c>
      <c r="AJ1078">
        <f t="shared" si="100"/>
        <v>58</v>
      </c>
      <c r="AK1078">
        <f t="shared" si="101"/>
        <v>10455.1</v>
      </c>
    </row>
    <row r="1079" spans="27:37" x14ac:dyDescent="0.25">
      <c r="AA1079">
        <f>SUBTOTAL(103,Healthcare!A1079)</f>
        <v>1</v>
      </c>
      <c r="AB1079">
        <f>IF($AA1079=1,Healthcare!Q1079,NA())</f>
        <v>54</v>
      </c>
      <c r="AC1079">
        <f>IF($AA1079=1,Healthcare!C1079,NA())</f>
        <v>39.6</v>
      </c>
      <c r="AD1079">
        <f>IF($AA1079=1,Healthcare!D1079,NA())</f>
        <v>11.36</v>
      </c>
      <c r="AE1079">
        <f>IF($AA1079=1,Healthcare!M1079,NA())</f>
        <v>10450.549999999999</v>
      </c>
      <c r="AF1079">
        <f t="shared" si="96"/>
        <v>54</v>
      </c>
      <c r="AG1079">
        <f t="shared" si="97"/>
        <v>39.6</v>
      </c>
      <c r="AH1079">
        <f t="shared" si="98"/>
        <v>54</v>
      </c>
      <c r="AI1079">
        <f t="shared" si="99"/>
        <v>11.36</v>
      </c>
      <c r="AJ1079">
        <f t="shared" si="100"/>
        <v>54</v>
      </c>
      <c r="AK1079">
        <f t="shared" si="101"/>
        <v>10450.549999999999</v>
      </c>
    </row>
    <row r="1080" spans="27:37" x14ac:dyDescent="0.25">
      <c r="AA1080">
        <f>SUBTOTAL(103,Healthcare!A1080)</f>
        <v>1</v>
      </c>
      <c r="AB1080">
        <f>IF($AA1080=1,Healthcare!Q1080,NA())</f>
        <v>54</v>
      </c>
      <c r="AC1080">
        <f>IF($AA1080=1,Healthcare!C1080,NA())</f>
        <v>29.2</v>
      </c>
      <c r="AD1080">
        <f>IF($AA1080=1,Healthcare!D1080,NA())</f>
        <v>7.53</v>
      </c>
      <c r="AE1080">
        <f>IF($AA1080=1,Healthcare!M1080,NA())</f>
        <v>10436.1</v>
      </c>
      <c r="AF1080">
        <f t="shared" si="96"/>
        <v>54</v>
      </c>
      <c r="AG1080">
        <f t="shared" si="97"/>
        <v>29.2</v>
      </c>
      <c r="AH1080">
        <f t="shared" si="98"/>
        <v>54</v>
      </c>
      <c r="AI1080">
        <f t="shared" si="99"/>
        <v>7.53</v>
      </c>
      <c r="AJ1080">
        <f t="shared" si="100"/>
        <v>54</v>
      </c>
      <c r="AK1080">
        <f t="shared" si="101"/>
        <v>10436.1</v>
      </c>
    </row>
    <row r="1081" spans="27:37" x14ac:dyDescent="0.25">
      <c r="AA1081">
        <f>SUBTOTAL(103,Healthcare!A1081)</f>
        <v>1</v>
      </c>
      <c r="AB1081">
        <f>IF($AA1081=1,Healthcare!Q1081,NA())</f>
        <v>54</v>
      </c>
      <c r="AC1081">
        <f>IF($AA1081=1,Healthcare!C1081,NA())</f>
        <v>32.774999999999999</v>
      </c>
      <c r="AD1081">
        <f>IF($AA1081=1,Healthcare!D1081,NA())</f>
        <v>7.95</v>
      </c>
      <c r="AE1081">
        <f>IF($AA1081=1,Healthcare!M1081,NA())</f>
        <v>10435.07</v>
      </c>
      <c r="AF1081">
        <f t="shared" si="96"/>
        <v>54</v>
      </c>
      <c r="AG1081">
        <f t="shared" si="97"/>
        <v>32.774999999999999</v>
      </c>
      <c r="AH1081">
        <f t="shared" si="98"/>
        <v>54</v>
      </c>
      <c r="AI1081">
        <f t="shared" si="99"/>
        <v>7.95</v>
      </c>
      <c r="AJ1081">
        <f t="shared" si="100"/>
        <v>54</v>
      </c>
      <c r="AK1081">
        <f t="shared" si="101"/>
        <v>10435.07</v>
      </c>
    </row>
    <row r="1082" spans="27:37" x14ac:dyDescent="0.25">
      <c r="AA1082">
        <f>SUBTOTAL(103,Healthcare!A1082)</f>
        <v>1</v>
      </c>
      <c r="AB1082">
        <f>IF($AA1082=1,Healthcare!Q1082,NA())</f>
        <v>54</v>
      </c>
      <c r="AC1082">
        <f>IF($AA1082=1,Healthcare!C1082,NA())</f>
        <v>24.035</v>
      </c>
      <c r="AD1082">
        <f>IF($AA1082=1,Healthcare!D1082,NA())</f>
        <v>8.5</v>
      </c>
      <c r="AE1082">
        <f>IF($AA1082=1,Healthcare!M1082,NA())</f>
        <v>10422.92</v>
      </c>
      <c r="AF1082">
        <f t="shared" si="96"/>
        <v>54</v>
      </c>
      <c r="AG1082">
        <f t="shared" si="97"/>
        <v>24.035</v>
      </c>
      <c r="AH1082">
        <f t="shared" si="98"/>
        <v>54</v>
      </c>
      <c r="AI1082">
        <f t="shared" si="99"/>
        <v>8.5</v>
      </c>
      <c r="AJ1082">
        <f t="shared" si="100"/>
        <v>54</v>
      </c>
      <c r="AK1082">
        <f t="shared" si="101"/>
        <v>10422.92</v>
      </c>
    </row>
    <row r="1083" spans="27:37" x14ac:dyDescent="0.25">
      <c r="AA1083">
        <f>SUBTOTAL(103,Healthcare!A1083)</f>
        <v>1</v>
      </c>
      <c r="AB1083">
        <f>IF($AA1083=1,Healthcare!Q1083,NA())</f>
        <v>43</v>
      </c>
      <c r="AC1083">
        <f>IF($AA1083=1,Healthcare!C1083,NA())</f>
        <v>30.55</v>
      </c>
      <c r="AD1083">
        <f>IF($AA1083=1,Healthcare!D1083,NA())</f>
        <v>5.89</v>
      </c>
      <c r="AE1083">
        <f>IF($AA1083=1,Healthcare!M1083,NA())</f>
        <v>10419.65</v>
      </c>
      <c r="AF1083">
        <f t="shared" si="96"/>
        <v>43</v>
      </c>
      <c r="AG1083">
        <f t="shared" si="97"/>
        <v>30.55</v>
      </c>
      <c r="AH1083">
        <f t="shared" si="98"/>
        <v>43</v>
      </c>
      <c r="AI1083">
        <f t="shared" si="99"/>
        <v>5.89</v>
      </c>
      <c r="AJ1083">
        <f t="shared" si="100"/>
        <v>43</v>
      </c>
      <c r="AK1083">
        <f t="shared" si="101"/>
        <v>10419.65</v>
      </c>
    </row>
    <row r="1084" spans="27:37" x14ac:dyDescent="0.25">
      <c r="AA1084">
        <f>SUBTOTAL(103,Healthcare!A1084)</f>
        <v>1</v>
      </c>
      <c r="AB1084">
        <f>IF($AA1084=1,Healthcare!Q1084,NA())</f>
        <v>49</v>
      </c>
      <c r="AC1084">
        <f>IF($AA1084=1,Healthcare!C1084,NA())</f>
        <v>28.81</v>
      </c>
      <c r="AD1084">
        <f>IF($AA1084=1,Healthcare!D1084,NA())</f>
        <v>8.76</v>
      </c>
      <c r="AE1084">
        <f>IF($AA1084=1,Healthcare!M1084,NA())</f>
        <v>10419.59</v>
      </c>
      <c r="AF1084">
        <f t="shared" si="96"/>
        <v>49</v>
      </c>
      <c r="AG1084">
        <f t="shared" si="97"/>
        <v>28.81</v>
      </c>
      <c r="AH1084">
        <f t="shared" si="98"/>
        <v>49</v>
      </c>
      <c r="AI1084">
        <f t="shared" si="99"/>
        <v>8.76</v>
      </c>
      <c r="AJ1084">
        <f t="shared" si="100"/>
        <v>49</v>
      </c>
      <c r="AK1084">
        <f t="shared" si="101"/>
        <v>10419.59</v>
      </c>
    </row>
    <row r="1085" spans="27:37" x14ac:dyDescent="0.25">
      <c r="AA1085">
        <f>SUBTOTAL(103,Healthcare!A1085)</f>
        <v>1</v>
      </c>
      <c r="AB1085">
        <f>IF($AA1085=1,Healthcare!Q1085,NA())</f>
        <v>42</v>
      </c>
      <c r="AC1085">
        <f>IF($AA1085=1,Healthcare!C1085,NA())</f>
        <v>31.66</v>
      </c>
      <c r="AD1085">
        <f>IF($AA1085=1,Healthcare!D1085,NA())</f>
        <v>4.1100000000000003</v>
      </c>
      <c r="AE1085">
        <f>IF($AA1085=1,Healthcare!M1085,NA())</f>
        <v>10407.98</v>
      </c>
      <c r="AF1085">
        <f t="shared" si="96"/>
        <v>42</v>
      </c>
      <c r="AG1085">
        <f t="shared" si="97"/>
        <v>31.66</v>
      </c>
      <c r="AH1085">
        <f t="shared" si="98"/>
        <v>42</v>
      </c>
      <c r="AI1085">
        <f t="shared" si="99"/>
        <v>4.1100000000000003</v>
      </c>
      <c r="AJ1085">
        <f t="shared" si="100"/>
        <v>42</v>
      </c>
      <c r="AK1085">
        <f t="shared" si="101"/>
        <v>10407.98</v>
      </c>
    </row>
    <row r="1086" spans="27:37" x14ac:dyDescent="0.25">
      <c r="AA1086">
        <f>SUBTOTAL(103,Healthcare!A1086)</f>
        <v>1</v>
      </c>
      <c r="AB1086">
        <f>IF($AA1086=1,Healthcare!Q1086,NA())</f>
        <v>48</v>
      </c>
      <c r="AC1086">
        <f>IF($AA1086=1,Healthcare!C1086,NA())</f>
        <v>28.215</v>
      </c>
      <c r="AD1086">
        <f>IF($AA1086=1,Healthcare!D1086,NA())</f>
        <v>7.56</v>
      </c>
      <c r="AE1086">
        <f>IF($AA1086=1,Healthcare!M1086,NA())</f>
        <v>10407.09</v>
      </c>
      <c r="AF1086">
        <f t="shared" si="96"/>
        <v>48</v>
      </c>
      <c r="AG1086">
        <f t="shared" si="97"/>
        <v>28.215</v>
      </c>
      <c r="AH1086">
        <f t="shared" si="98"/>
        <v>48</v>
      </c>
      <c r="AI1086">
        <f t="shared" si="99"/>
        <v>7.56</v>
      </c>
      <c r="AJ1086">
        <f t="shared" si="100"/>
        <v>48</v>
      </c>
      <c r="AK1086">
        <f t="shared" si="101"/>
        <v>10407.09</v>
      </c>
    </row>
    <row r="1087" spans="27:37" x14ac:dyDescent="0.25">
      <c r="AA1087">
        <f>SUBTOTAL(103,Healthcare!A1087)</f>
        <v>1</v>
      </c>
      <c r="AB1087">
        <f>IF($AA1087=1,Healthcare!Q1087,NA())</f>
        <v>53</v>
      </c>
      <c r="AC1087">
        <f>IF($AA1087=1,Healthcare!C1087,NA())</f>
        <v>26.12</v>
      </c>
      <c r="AD1087">
        <f>IF($AA1087=1,Healthcare!D1087,NA())</f>
        <v>4.17</v>
      </c>
      <c r="AE1087">
        <f>IF($AA1087=1,Healthcare!M1087,NA())</f>
        <v>10403.27</v>
      </c>
      <c r="AF1087">
        <f t="shared" si="96"/>
        <v>53</v>
      </c>
      <c r="AG1087">
        <f t="shared" si="97"/>
        <v>26.12</v>
      </c>
      <c r="AH1087">
        <f t="shared" si="98"/>
        <v>53</v>
      </c>
      <c r="AI1087">
        <f t="shared" si="99"/>
        <v>4.17</v>
      </c>
      <c r="AJ1087">
        <f t="shared" si="100"/>
        <v>53</v>
      </c>
      <c r="AK1087">
        <f t="shared" si="101"/>
        <v>10403.27</v>
      </c>
    </row>
    <row r="1088" spans="27:37" x14ac:dyDescent="0.25">
      <c r="AA1088">
        <f>SUBTOTAL(103,Healthcare!A1088)</f>
        <v>1</v>
      </c>
      <c r="AB1088">
        <f>IF($AA1088=1,Healthcare!Q1088,NA())</f>
        <v>49</v>
      </c>
      <c r="AC1088">
        <f>IF($AA1088=1,Healthcare!C1088,NA())</f>
        <v>36.630000000000003</v>
      </c>
      <c r="AD1088">
        <f>IF($AA1088=1,Healthcare!D1088,NA())</f>
        <v>11.42</v>
      </c>
      <c r="AE1088">
        <f>IF($AA1088=1,Healthcare!M1088,NA())</f>
        <v>10381.48</v>
      </c>
      <c r="AF1088">
        <f t="shared" si="96"/>
        <v>49</v>
      </c>
      <c r="AG1088">
        <f t="shared" si="97"/>
        <v>36.630000000000003</v>
      </c>
      <c r="AH1088">
        <f t="shared" si="98"/>
        <v>49</v>
      </c>
      <c r="AI1088">
        <f t="shared" si="99"/>
        <v>11.42</v>
      </c>
      <c r="AJ1088">
        <f t="shared" si="100"/>
        <v>49</v>
      </c>
      <c r="AK1088">
        <f t="shared" si="101"/>
        <v>10381.48</v>
      </c>
    </row>
    <row r="1089" spans="27:37" x14ac:dyDescent="0.25">
      <c r="AA1089">
        <f>SUBTOTAL(103,Healthcare!A1089)</f>
        <v>1</v>
      </c>
      <c r="AB1089">
        <f>IF($AA1089=1,Healthcare!Q1089,NA())</f>
        <v>49</v>
      </c>
      <c r="AC1089">
        <f>IF($AA1089=1,Healthcare!C1089,NA())</f>
        <v>33.344999999999999</v>
      </c>
      <c r="AD1089">
        <f>IF($AA1089=1,Healthcare!D1089,NA())</f>
        <v>7.33</v>
      </c>
      <c r="AE1089">
        <f>IF($AA1089=1,Healthcare!M1089,NA())</f>
        <v>10370.91</v>
      </c>
      <c r="AF1089">
        <f t="shared" si="96"/>
        <v>49</v>
      </c>
      <c r="AG1089">
        <f t="shared" si="97"/>
        <v>33.344999999999999</v>
      </c>
      <c r="AH1089">
        <f t="shared" si="98"/>
        <v>49</v>
      </c>
      <c r="AI1089">
        <f t="shared" si="99"/>
        <v>7.33</v>
      </c>
      <c r="AJ1089">
        <f t="shared" si="100"/>
        <v>49</v>
      </c>
      <c r="AK1089">
        <f t="shared" si="101"/>
        <v>10370.91</v>
      </c>
    </row>
    <row r="1090" spans="27:37" x14ac:dyDescent="0.25">
      <c r="AA1090">
        <f>SUBTOTAL(103,Healthcare!A1090)</f>
        <v>1</v>
      </c>
      <c r="AB1090">
        <f>IF($AA1090=1,Healthcare!Q1090,NA())</f>
        <v>51</v>
      </c>
      <c r="AC1090">
        <f>IF($AA1090=1,Healthcare!C1090,NA())</f>
        <v>27.11</v>
      </c>
      <c r="AD1090">
        <f>IF($AA1090=1,Healthcare!D1090,NA())</f>
        <v>6.7</v>
      </c>
      <c r="AE1090">
        <f>IF($AA1090=1,Healthcare!M1090,NA())</f>
        <v>10356.67</v>
      </c>
      <c r="AF1090">
        <f t="shared" si="96"/>
        <v>51</v>
      </c>
      <c r="AG1090">
        <f t="shared" si="97"/>
        <v>27.11</v>
      </c>
      <c r="AH1090">
        <f t="shared" si="98"/>
        <v>51</v>
      </c>
      <c r="AI1090">
        <f t="shared" si="99"/>
        <v>6.7</v>
      </c>
      <c r="AJ1090">
        <f t="shared" si="100"/>
        <v>51</v>
      </c>
      <c r="AK1090">
        <f t="shared" si="101"/>
        <v>10356.67</v>
      </c>
    </row>
    <row r="1091" spans="27:37" x14ac:dyDescent="0.25">
      <c r="AA1091">
        <f>SUBTOTAL(103,Healthcare!A1091)</f>
        <v>1</v>
      </c>
      <c r="AB1091">
        <f>IF($AA1091=1,Healthcare!Q1091,NA())</f>
        <v>53</v>
      </c>
      <c r="AC1091">
        <f>IF($AA1091=1,Healthcare!C1091,NA())</f>
        <v>26.6</v>
      </c>
      <c r="AD1091">
        <f>IF($AA1091=1,Healthcare!D1091,NA())</f>
        <v>5.27</v>
      </c>
      <c r="AE1091">
        <f>IF($AA1091=1,Healthcare!M1091,NA())</f>
        <v>10355.64</v>
      </c>
      <c r="AF1091">
        <f t="shared" ref="AF1091:AF1154" si="102">AB1091</f>
        <v>53</v>
      </c>
      <c r="AG1091">
        <f t="shared" ref="AG1091:AG1154" si="103">AC1091</f>
        <v>26.6</v>
      </c>
      <c r="AH1091">
        <f t="shared" ref="AH1091:AH1154" si="104">AB1091</f>
        <v>53</v>
      </c>
      <c r="AI1091">
        <f t="shared" ref="AI1091:AI1154" si="105">AD1091</f>
        <v>5.27</v>
      </c>
      <c r="AJ1091">
        <f t="shared" ref="AJ1091:AJ1154" si="106">AB1091</f>
        <v>53</v>
      </c>
      <c r="AK1091">
        <f t="shared" ref="AK1091:AK1154" si="107">AE1091</f>
        <v>10355.64</v>
      </c>
    </row>
    <row r="1092" spans="27:37" x14ac:dyDescent="0.25">
      <c r="AA1092">
        <f>SUBTOTAL(103,Healthcare!A1092)</f>
        <v>1</v>
      </c>
      <c r="AB1092">
        <f>IF($AA1092=1,Healthcare!Q1092,NA())</f>
        <v>48</v>
      </c>
      <c r="AC1092">
        <f>IF($AA1092=1,Healthcare!C1092,NA())</f>
        <v>30.41</v>
      </c>
      <c r="AD1092">
        <f>IF($AA1092=1,Healthcare!D1092,NA())</f>
        <v>7.72</v>
      </c>
      <c r="AE1092">
        <f>IF($AA1092=1,Healthcare!M1092,NA())</f>
        <v>10352.48</v>
      </c>
      <c r="AF1092">
        <f t="shared" si="102"/>
        <v>48</v>
      </c>
      <c r="AG1092">
        <f t="shared" si="103"/>
        <v>30.41</v>
      </c>
      <c r="AH1092">
        <f t="shared" si="104"/>
        <v>48</v>
      </c>
      <c r="AI1092">
        <f t="shared" si="105"/>
        <v>7.72</v>
      </c>
      <c r="AJ1092">
        <f t="shared" si="106"/>
        <v>48</v>
      </c>
      <c r="AK1092">
        <f t="shared" si="107"/>
        <v>10352.48</v>
      </c>
    </row>
    <row r="1093" spans="27:37" x14ac:dyDescent="0.25">
      <c r="AA1093">
        <f>SUBTOTAL(103,Healthcare!A1093)</f>
        <v>1</v>
      </c>
      <c r="AB1093">
        <f>IF($AA1093=1,Healthcare!Q1093,NA())</f>
        <v>49</v>
      </c>
      <c r="AC1093">
        <f>IF($AA1093=1,Healthcare!C1093,NA())</f>
        <v>28.98</v>
      </c>
      <c r="AD1093">
        <f>IF($AA1093=1,Healthcare!D1093,NA())</f>
        <v>8.68</v>
      </c>
      <c r="AE1093">
        <f>IF($AA1093=1,Healthcare!M1093,NA())</f>
        <v>10345.93</v>
      </c>
      <c r="AF1093">
        <f t="shared" si="102"/>
        <v>49</v>
      </c>
      <c r="AG1093">
        <f t="shared" si="103"/>
        <v>28.98</v>
      </c>
      <c r="AH1093">
        <f t="shared" si="104"/>
        <v>49</v>
      </c>
      <c r="AI1093">
        <f t="shared" si="105"/>
        <v>8.68</v>
      </c>
      <c r="AJ1093">
        <f t="shared" si="106"/>
        <v>49</v>
      </c>
      <c r="AK1093">
        <f t="shared" si="107"/>
        <v>10345.93</v>
      </c>
    </row>
    <row r="1094" spans="27:37" x14ac:dyDescent="0.25">
      <c r="AA1094">
        <f>SUBTOTAL(103,Healthcare!A1094)</f>
        <v>1</v>
      </c>
      <c r="AB1094">
        <f>IF($AA1094=1,Healthcare!Q1094,NA())</f>
        <v>54</v>
      </c>
      <c r="AC1094">
        <f>IF($AA1094=1,Healthcare!C1094,NA())</f>
        <v>31.24</v>
      </c>
      <c r="AD1094">
        <f>IF($AA1094=1,Healthcare!D1094,NA())</f>
        <v>9.8000000000000007</v>
      </c>
      <c r="AE1094">
        <f>IF($AA1094=1,Healthcare!M1094,NA())</f>
        <v>10338.93</v>
      </c>
      <c r="AF1094">
        <f t="shared" si="102"/>
        <v>54</v>
      </c>
      <c r="AG1094">
        <f t="shared" si="103"/>
        <v>31.24</v>
      </c>
      <c r="AH1094">
        <f t="shared" si="104"/>
        <v>54</v>
      </c>
      <c r="AI1094">
        <f t="shared" si="105"/>
        <v>9.8000000000000007</v>
      </c>
      <c r="AJ1094">
        <f t="shared" si="106"/>
        <v>54</v>
      </c>
      <c r="AK1094">
        <f t="shared" si="107"/>
        <v>10338.93</v>
      </c>
    </row>
    <row r="1095" spans="27:37" x14ac:dyDescent="0.25">
      <c r="AA1095">
        <f>SUBTOTAL(103,Healthcare!A1095)</f>
        <v>1</v>
      </c>
      <c r="AB1095">
        <f>IF($AA1095=1,Healthcare!Q1095,NA())</f>
        <v>40</v>
      </c>
      <c r="AC1095">
        <f>IF($AA1095=1,Healthcare!C1095,NA())</f>
        <v>31.54</v>
      </c>
      <c r="AD1095">
        <f>IF($AA1095=1,Healthcare!D1095,NA())</f>
        <v>4.4400000000000004</v>
      </c>
      <c r="AE1095">
        <f>IF($AA1095=1,Healthcare!M1095,NA())</f>
        <v>10329.06</v>
      </c>
      <c r="AF1095">
        <f t="shared" si="102"/>
        <v>40</v>
      </c>
      <c r="AG1095">
        <f t="shared" si="103"/>
        <v>31.54</v>
      </c>
      <c r="AH1095">
        <f t="shared" si="104"/>
        <v>40</v>
      </c>
      <c r="AI1095">
        <f t="shared" si="105"/>
        <v>4.4400000000000004</v>
      </c>
      <c r="AJ1095">
        <f t="shared" si="106"/>
        <v>40</v>
      </c>
      <c r="AK1095">
        <f t="shared" si="107"/>
        <v>10329.06</v>
      </c>
    </row>
    <row r="1096" spans="27:37" x14ac:dyDescent="0.25">
      <c r="AA1096">
        <f>SUBTOTAL(103,Healthcare!A1096)</f>
        <v>1</v>
      </c>
      <c r="AB1096">
        <f>IF($AA1096=1,Healthcare!Q1096,NA())</f>
        <v>52</v>
      </c>
      <c r="AC1096">
        <f>IF($AA1096=1,Healthcare!C1096,NA())</f>
        <v>38.6</v>
      </c>
      <c r="AD1096">
        <f>IF($AA1096=1,Healthcare!D1096,NA())</f>
        <v>7.19</v>
      </c>
      <c r="AE1096">
        <f>IF($AA1096=1,Healthcare!M1096,NA())</f>
        <v>10325.209999999999</v>
      </c>
      <c r="AF1096">
        <f t="shared" si="102"/>
        <v>52</v>
      </c>
      <c r="AG1096">
        <f t="shared" si="103"/>
        <v>38.6</v>
      </c>
      <c r="AH1096">
        <f t="shared" si="104"/>
        <v>52</v>
      </c>
      <c r="AI1096">
        <f t="shared" si="105"/>
        <v>7.19</v>
      </c>
      <c r="AJ1096">
        <f t="shared" si="106"/>
        <v>52</v>
      </c>
      <c r="AK1096">
        <f t="shared" si="107"/>
        <v>10325.209999999999</v>
      </c>
    </row>
    <row r="1097" spans="27:37" x14ac:dyDescent="0.25">
      <c r="AA1097">
        <f>SUBTOTAL(103,Healthcare!A1097)</f>
        <v>1</v>
      </c>
      <c r="AB1097">
        <f>IF($AA1097=1,Healthcare!Q1097,NA())</f>
        <v>31</v>
      </c>
      <c r="AC1097">
        <f>IF($AA1097=1,Healthcare!C1097,NA())</f>
        <v>37.950000000000003</v>
      </c>
      <c r="AD1097">
        <f>IF($AA1097=1,Healthcare!D1097,NA())</f>
        <v>6.06</v>
      </c>
      <c r="AE1097">
        <f>IF($AA1097=1,Healthcare!M1097,NA())</f>
        <v>10322.9</v>
      </c>
      <c r="AF1097">
        <f t="shared" si="102"/>
        <v>31</v>
      </c>
      <c r="AG1097">
        <f t="shared" si="103"/>
        <v>37.950000000000003</v>
      </c>
      <c r="AH1097">
        <f t="shared" si="104"/>
        <v>31</v>
      </c>
      <c r="AI1097">
        <f t="shared" si="105"/>
        <v>6.06</v>
      </c>
      <c r="AJ1097">
        <f t="shared" si="106"/>
        <v>31</v>
      </c>
      <c r="AK1097">
        <f t="shared" si="107"/>
        <v>10322.9</v>
      </c>
    </row>
    <row r="1098" spans="27:37" x14ac:dyDescent="0.25">
      <c r="AA1098">
        <f>SUBTOTAL(103,Healthcare!A1098)</f>
        <v>1</v>
      </c>
      <c r="AB1098">
        <f>IF($AA1098=1,Healthcare!Q1098,NA())</f>
        <v>31</v>
      </c>
      <c r="AC1098">
        <f>IF($AA1098=1,Healthcare!C1098,NA())</f>
        <v>38.97</v>
      </c>
      <c r="AD1098">
        <f>IF($AA1098=1,Healthcare!D1098,NA())</f>
        <v>5.12</v>
      </c>
      <c r="AE1098">
        <f>IF($AA1098=1,Healthcare!M1098,NA())</f>
        <v>10315.91</v>
      </c>
      <c r="AF1098">
        <f t="shared" si="102"/>
        <v>31</v>
      </c>
      <c r="AG1098">
        <f t="shared" si="103"/>
        <v>38.97</v>
      </c>
      <c r="AH1098">
        <f t="shared" si="104"/>
        <v>31</v>
      </c>
      <c r="AI1098">
        <f t="shared" si="105"/>
        <v>5.12</v>
      </c>
      <c r="AJ1098">
        <f t="shared" si="106"/>
        <v>31</v>
      </c>
      <c r="AK1098">
        <f t="shared" si="107"/>
        <v>10315.91</v>
      </c>
    </row>
    <row r="1099" spans="27:37" x14ac:dyDescent="0.25">
      <c r="AA1099">
        <f>SUBTOTAL(103,Healthcare!A1099)</f>
        <v>1</v>
      </c>
      <c r="AB1099">
        <f>IF($AA1099=1,Healthcare!Q1099,NA())</f>
        <v>60</v>
      </c>
      <c r="AC1099">
        <f>IF($AA1099=1,Healthcare!C1099,NA())</f>
        <v>21.2</v>
      </c>
      <c r="AD1099">
        <f>IF($AA1099=1,Healthcare!D1099,NA())</f>
        <v>10.72</v>
      </c>
      <c r="AE1099">
        <f>IF($AA1099=1,Healthcare!M1099,NA())</f>
        <v>10310.780000000001</v>
      </c>
      <c r="AF1099">
        <f t="shared" si="102"/>
        <v>60</v>
      </c>
      <c r="AG1099">
        <f t="shared" si="103"/>
        <v>21.2</v>
      </c>
      <c r="AH1099">
        <f t="shared" si="104"/>
        <v>60</v>
      </c>
      <c r="AI1099">
        <f t="shared" si="105"/>
        <v>10.72</v>
      </c>
      <c r="AJ1099">
        <f t="shared" si="106"/>
        <v>60</v>
      </c>
      <c r="AK1099">
        <f t="shared" si="107"/>
        <v>10310.780000000001</v>
      </c>
    </row>
    <row r="1100" spans="27:37" x14ac:dyDescent="0.25">
      <c r="AA1100">
        <f>SUBTOTAL(103,Healthcare!A1100)</f>
        <v>1</v>
      </c>
      <c r="AB1100">
        <f>IF($AA1100=1,Healthcare!Q1100,NA())</f>
        <v>59</v>
      </c>
      <c r="AC1100">
        <f>IF($AA1100=1,Healthcare!C1100,NA())</f>
        <v>23.96</v>
      </c>
      <c r="AD1100">
        <f>IF($AA1100=1,Healthcare!D1100,NA())</f>
        <v>9.58</v>
      </c>
      <c r="AE1100">
        <f>IF($AA1100=1,Healthcare!M1100,NA())</f>
        <v>10308.040000000001</v>
      </c>
      <c r="AF1100">
        <f t="shared" si="102"/>
        <v>59</v>
      </c>
      <c r="AG1100">
        <f t="shared" si="103"/>
        <v>23.96</v>
      </c>
      <c r="AH1100">
        <f t="shared" si="104"/>
        <v>59</v>
      </c>
      <c r="AI1100">
        <f t="shared" si="105"/>
        <v>9.58</v>
      </c>
      <c r="AJ1100">
        <f t="shared" si="106"/>
        <v>59</v>
      </c>
      <c r="AK1100">
        <f t="shared" si="107"/>
        <v>10308.040000000001</v>
      </c>
    </row>
    <row r="1101" spans="27:37" x14ac:dyDescent="0.25">
      <c r="AA1101">
        <f>SUBTOTAL(103,Healthcare!A1101)</f>
        <v>1</v>
      </c>
      <c r="AB1101">
        <f>IF($AA1101=1,Healthcare!Q1101,NA())</f>
        <v>34</v>
      </c>
      <c r="AC1101">
        <f>IF($AA1101=1,Healthcare!C1101,NA())</f>
        <v>35.93</v>
      </c>
      <c r="AD1101">
        <f>IF($AA1101=1,Healthcare!D1101,NA())</f>
        <v>6.4</v>
      </c>
      <c r="AE1101">
        <f>IF($AA1101=1,Healthcare!M1101,NA())</f>
        <v>10276.99</v>
      </c>
      <c r="AF1101">
        <f t="shared" si="102"/>
        <v>34</v>
      </c>
      <c r="AG1101">
        <f t="shared" si="103"/>
        <v>35.93</v>
      </c>
      <c r="AH1101">
        <f t="shared" si="104"/>
        <v>34</v>
      </c>
      <c r="AI1101">
        <f t="shared" si="105"/>
        <v>6.4</v>
      </c>
      <c r="AJ1101">
        <f t="shared" si="106"/>
        <v>34</v>
      </c>
      <c r="AK1101">
        <f t="shared" si="107"/>
        <v>10276.99</v>
      </c>
    </row>
    <row r="1102" spans="27:37" x14ac:dyDescent="0.25">
      <c r="AA1102">
        <f>SUBTOTAL(103,Healthcare!A1102)</f>
        <v>1</v>
      </c>
      <c r="AB1102">
        <f>IF($AA1102=1,Healthcare!Q1102,NA())</f>
        <v>52</v>
      </c>
      <c r="AC1102">
        <f>IF($AA1102=1,Healthcare!C1102,NA())</f>
        <v>26.11</v>
      </c>
      <c r="AD1102">
        <f>IF($AA1102=1,Healthcare!D1102,NA())</f>
        <v>6.8</v>
      </c>
      <c r="AE1102">
        <f>IF($AA1102=1,Healthcare!M1102,NA())</f>
        <v>10274.33</v>
      </c>
      <c r="AF1102">
        <f t="shared" si="102"/>
        <v>52</v>
      </c>
      <c r="AG1102">
        <f t="shared" si="103"/>
        <v>26.11</v>
      </c>
      <c r="AH1102">
        <f t="shared" si="104"/>
        <v>52</v>
      </c>
      <c r="AI1102">
        <f t="shared" si="105"/>
        <v>6.8</v>
      </c>
      <c r="AJ1102">
        <f t="shared" si="106"/>
        <v>52</v>
      </c>
      <c r="AK1102">
        <f t="shared" si="107"/>
        <v>10274.33</v>
      </c>
    </row>
    <row r="1103" spans="27:37" x14ac:dyDescent="0.25">
      <c r="AA1103">
        <f>SUBTOTAL(103,Healthcare!A1103)</f>
        <v>1</v>
      </c>
      <c r="AB1103">
        <f>IF($AA1103=1,Healthcare!Q1103,NA())</f>
        <v>49</v>
      </c>
      <c r="AC1103">
        <f>IF($AA1103=1,Healthcare!C1103,NA())</f>
        <v>32.299999999999997</v>
      </c>
      <c r="AD1103">
        <f>IF($AA1103=1,Healthcare!D1103,NA())</f>
        <v>9.48</v>
      </c>
      <c r="AE1103">
        <f>IF($AA1103=1,Healthcare!M1103,NA())</f>
        <v>10269.459999999999</v>
      </c>
      <c r="AF1103">
        <f t="shared" si="102"/>
        <v>49</v>
      </c>
      <c r="AG1103">
        <f t="shared" si="103"/>
        <v>32.299999999999997</v>
      </c>
      <c r="AH1103">
        <f t="shared" si="104"/>
        <v>49</v>
      </c>
      <c r="AI1103">
        <f t="shared" si="105"/>
        <v>9.48</v>
      </c>
      <c r="AJ1103">
        <f t="shared" si="106"/>
        <v>49</v>
      </c>
      <c r="AK1103">
        <f t="shared" si="107"/>
        <v>10269.459999999999</v>
      </c>
    </row>
    <row r="1104" spans="27:37" x14ac:dyDescent="0.25">
      <c r="AA1104">
        <f>SUBTOTAL(103,Healthcare!A1104)</f>
        <v>1</v>
      </c>
      <c r="AB1104">
        <f>IF($AA1104=1,Healthcare!Q1104,NA())</f>
        <v>49</v>
      </c>
      <c r="AC1104">
        <f>IF($AA1104=1,Healthcare!C1104,NA())</f>
        <v>28.69</v>
      </c>
      <c r="AD1104">
        <f>IF($AA1104=1,Healthcare!D1104,NA())</f>
        <v>7.45</v>
      </c>
      <c r="AE1104">
        <f>IF($AA1104=1,Healthcare!M1104,NA())</f>
        <v>10264.44</v>
      </c>
      <c r="AF1104">
        <f t="shared" si="102"/>
        <v>49</v>
      </c>
      <c r="AG1104">
        <f t="shared" si="103"/>
        <v>28.69</v>
      </c>
      <c r="AH1104">
        <f t="shared" si="104"/>
        <v>49</v>
      </c>
      <c r="AI1104">
        <f t="shared" si="105"/>
        <v>7.45</v>
      </c>
      <c r="AJ1104">
        <f t="shared" si="106"/>
        <v>49</v>
      </c>
      <c r="AK1104">
        <f t="shared" si="107"/>
        <v>10264.44</v>
      </c>
    </row>
    <row r="1105" spans="27:37" x14ac:dyDescent="0.25">
      <c r="AA1105">
        <f>SUBTOTAL(103,Healthcare!A1105)</f>
        <v>1</v>
      </c>
      <c r="AB1105">
        <f>IF($AA1105=1,Healthcare!Q1105,NA())</f>
        <v>47</v>
      </c>
      <c r="AC1105">
        <f>IF($AA1105=1,Healthcare!C1105,NA())</f>
        <v>31.28</v>
      </c>
      <c r="AD1105">
        <f>IF($AA1105=1,Healthcare!D1105,NA())</f>
        <v>6.94</v>
      </c>
      <c r="AE1105">
        <f>IF($AA1105=1,Healthcare!M1105,NA())</f>
        <v>10259.129999999999</v>
      </c>
      <c r="AF1105">
        <f t="shared" si="102"/>
        <v>47</v>
      </c>
      <c r="AG1105">
        <f t="shared" si="103"/>
        <v>31.28</v>
      </c>
      <c r="AH1105">
        <f t="shared" si="104"/>
        <v>47</v>
      </c>
      <c r="AI1105">
        <f t="shared" si="105"/>
        <v>6.94</v>
      </c>
      <c r="AJ1105">
        <f t="shared" si="106"/>
        <v>47</v>
      </c>
      <c r="AK1105">
        <f t="shared" si="107"/>
        <v>10259.129999999999</v>
      </c>
    </row>
    <row r="1106" spans="27:37" x14ac:dyDescent="0.25">
      <c r="AA1106">
        <f>SUBTOTAL(103,Healthcare!A1106)</f>
        <v>1</v>
      </c>
      <c r="AB1106">
        <f>IF($AA1106=1,Healthcare!Q1106,NA())</f>
        <v>54</v>
      </c>
      <c r="AC1106">
        <f>IF($AA1106=1,Healthcare!C1106,NA())</f>
        <v>30.21</v>
      </c>
      <c r="AD1106">
        <f>IF($AA1106=1,Healthcare!D1106,NA())</f>
        <v>7.83</v>
      </c>
      <c r="AE1106">
        <f>IF($AA1106=1,Healthcare!M1106,NA())</f>
        <v>10231.5</v>
      </c>
      <c r="AF1106">
        <f t="shared" si="102"/>
        <v>54</v>
      </c>
      <c r="AG1106">
        <f t="shared" si="103"/>
        <v>30.21</v>
      </c>
      <c r="AH1106">
        <f t="shared" si="104"/>
        <v>54</v>
      </c>
      <c r="AI1106">
        <f t="shared" si="105"/>
        <v>7.83</v>
      </c>
      <c r="AJ1106">
        <f t="shared" si="106"/>
        <v>54</v>
      </c>
      <c r="AK1106">
        <f t="shared" si="107"/>
        <v>10231.5</v>
      </c>
    </row>
    <row r="1107" spans="27:37" x14ac:dyDescent="0.25">
      <c r="AA1107">
        <f>SUBTOTAL(103,Healthcare!A1107)</f>
        <v>1</v>
      </c>
      <c r="AB1107">
        <f>IF($AA1107=1,Healthcare!Q1107,NA())</f>
        <v>55</v>
      </c>
      <c r="AC1107">
        <f>IF($AA1107=1,Healthcare!C1107,NA())</f>
        <v>38.28</v>
      </c>
      <c r="AD1107">
        <f>IF($AA1107=1,Healthcare!D1107,NA())</f>
        <v>10.17</v>
      </c>
      <c r="AE1107">
        <f>IF($AA1107=1,Healthcare!M1107,NA())</f>
        <v>10226.280000000001</v>
      </c>
      <c r="AF1107">
        <f t="shared" si="102"/>
        <v>55</v>
      </c>
      <c r="AG1107">
        <f t="shared" si="103"/>
        <v>38.28</v>
      </c>
      <c r="AH1107">
        <f t="shared" si="104"/>
        <v>55</v>
      </c>
      <c r="AI1107">
        <f t="shared" si="105"/>
        <v>10.17</v>
      </c>
      <c r="AJ1107">
        <f t="shared" si="106"/>
        <v>55</v>
      </c>
      <c r="AK1107">
        <f t="shared" si="107"/>
        <v>10226.280000000001</v>
      </c>
    </row>
    <row r="1108" spans="27:37" x14ac:dyDescent="0.25">
      <c r="AA1108">
        <f>SUBTOTAL(103,Healthcare!A1108)</f>
        <v>1</v>
      </c>
      <c r="AB1108">
        <f>IF($AA1108=1,Healthcare!Q1108,NA())</f>
        <v>55</v>
      </c>
      <c r="AC1108">
        <f>IF($AA1108=1,Healthcare!C1108,NA())</f>
        <v>29.9</v>
      </c>
      <c r="AD1108">
        <f>IF($AA1108=1,Healthcare!D1108,NA())</f>
        <v>8.9600000000000009</v>
      </c>
      <c r="AE1108">
        <f>IF($AA1108=1,Healthcare!M1108,NA())</f>
        <v>10214.64</v>
      </c>
      <c r="AF1108">
        <f t="shared" si="102"/>
        <v>55</v>
      </c>
      <c r="AG1108">
        <f t="shared" si="103"/>
        <v>29.9</v>
      </c>
      <c r="AH1108">
        <f t="shared" si="104"/>
        <v>55</v>
      </c>
      <c r="AI1108">
        <f t="shared" si="105"/>
        <v>8.9600000000000009</v>
      </c>
      <c r="AJ1108">
        <f t="shared" si="106"/>
        <v>55</v>
      </c>
      <c r="AK1108">
        <f t="shared" si="107"/>
        <v>10214.64</v>
      </c>
    </row>
    <row r="1109" spans="27:37" x14ac:dyDescent="0.25">
      <c r="AA1109">
        <f>SUBTOTAL(103,Healthcare!A1109)</f>
        <v>1</v>
      </c>
      <c r="AB1109">
        <f>IF($AA1109=1,Healthcare!Q1109,NA())</f>
        <v>52</v>
      </c>
      <c r="AC1109">
        <f>IF($AA1109=1,Healthcare!C1109,NA())</f>
        <v>23.18</v>
      </c>
      <c r="AD1109">
        <f>IF($AA1109=1,Healthcare!D1109,NA())</f>
        <v>6.96</v>
      </c>
      <c r="AE1109">
        <f>IF($AA1109=1,Healthcare!M1109,NA())</f>
        <v>10197.77</v>
      </c>
      <c r="AF1109">
        <f t="shared" si="102"/>
        <v>52</v>
      </c>
      <c r="AG1109">
        <f t="shared" si="103"/>
        <v>23.18</v>
      </c>
      <c r="AH1109">
        <f t="shared" si="104"/>
        <v>52</v>
      </c>
      <c r="AI1109">
        <f t="shared" si="105"/>
        <v>6.96</v>
      </c>
      <c r="AJ1109">
        <f t="shared" si="106"/>
        <v>52</v>
      </c>
      <c r="AK1109">
        <f t="shared" si="107"/>
        <v>10197.77</v>
      </c>
    </row>
    <row r="1110" spans="27:37" x14ac:dyDescent="0.25">
      <c r="AA1110">
        <f>SUBTOTAL(103,Healthcare!A1110)</f>
        <v>1</v>
      </c>
      <c r="AB1110">
        <f>IF($AA1110=1,Healthcare!Q1110,NA())</f>
        <v>37</v>
      </c>
      <c r="AC1110">
        <f>IF($AA1110=1,Healthcare!C1110,NA())</f>
        <v>33.020000000000003</v>
      </c>
      <c r="AD1110">
        <f>IF($AA1110=1,Healthcare!D1110,NA())</f>
        <v>5.07</v>
      </c>
      <c r="AE1110">
        <f>IF($AA1110=1,Healthcare!M1110,NA())</f>
        <v>10191.82</v>
      </c>
      <c r="AF1110">
        <f t="shared" si="102"/>
        <v>37</v>
      </c>
      <c r="AG1110">
        <f t="shared" si="103"/>
        <v>33.020000000000003</v>
      </c>
      <c r="AH1110">
        <f t="shared" si="104"/>
        <v>37</v>
      </c>
      <c r="AI1110">
        <f t="shared" si="105"/>
        <v>5.07</v>
      </c>
      <c r="AJ1110">
        <f t="shared" si="106"/>
        <v>37</v>
      </c>
      <c r="AK1110">
        <f t="shared" si="107"/>
        <v>10191.82</v>
      </c>
    </row>
    <row r="1111" spans="27:37" x14ac:dyDescent="0.25">
      <c r="AA1111">
        <f>SUBTOTAL(103,Healthcare!A1111)</f>
        <v>1</v>
      </c>
      <c r="AB1111">
        <f>IF($AA1111=1,Healthcare!Q1111,NA())</f>
        <v>50</v>
      </c>
      <c r="AC1111">
        <f>IF($AA1111=1,Healthcare!C1111,NA())</f>
        <v>27.29</v>
      </c>
      <c r="AD1111">
        <f>IF($AA1111=1,Healthcare!D1111,NA())</f>
        <v>5.85</v>
      </c>
      <c r="AE1111">
        <f>IF($AA1111=1,Healthcare!M1111,NA())</f>
        <v>10160.870000000001</v>
      </c>
      <c r="AF1111">
        <f t="shared" si="102"/>
        <v>50</v>
      </c>
      <c r="AG1111">
        <f t="shared" si="103"/>
        <v>27.29</v>
      </c>
      <c r="AH1111">
        <f t="shared" si="104"/>
        <v>50</v>
      </c>
      <c r="AI1111">
        <f t="shared" si="105"/>
        <v>5.85</v>
      </c>
      <c r="AJ1111">
        <f t="shared" si="106"/>
        <v>50</v>
      </c>
      <c r="AK1111">
        <f t="shared" si="107"/>
        <v>10160.870000000001</v>
      </c>
    </row>
    <row r="1112" spans="27:37" x14ac:dyDescent="0.25">
      <c r="AA1112">
        <f>SUBTOTAL(103,Healthcare!A1112)</f>
        <v>1</v>
      </c>
      <c r="AB1112">
        <f>IF($AA1112=1,Healthcare!Q1112,NA())</f>
        <v>49</v>
      </c>
      <c r="AC1112">
        <f>IF($AA1112=1,Healthcare!C1112,NA())</f>
        <v>23.18</v>
      </c>
      <c r="AD1112">
        <f>IF($AA1112=1,Healthcare!D1112,NA())</f>
        <v>10.56</v>
      </c>
      <c r="AE1112">
        <f>IF($AA1112=1,Healthcare!M1112,NA())</f>
        <v>10156.780000000001</v>
      </c>
      <c r="AF1112">
        <f t="shared" si="102"/>
        <v>49</v>
      </c>
      <c r="AG1112">
        <f t="shared" si="103"/>
        <v>23.18</v>
      </c>
      <c r="AH1112">
        <f t="shared" si="104"/>
        <v>49</v>
      </c>
      <c r="AI1112">
        <f t="shared" si="105"/>
        <v>10.56</v>
      </c>
      <c r="AJ1112">
        <f t="shared" si="106"/>
        <v>49</v>
      </c>
      <c r="AK1112">
        <f t="shared" si="107"/>
        <v>10156.780000000001</v>
      </c>
    </row>
    <row r="1113" spans="27:37" x14ac:dyDescent="0.25">
      <c r="AA1113">
        <f>SUBTOTAL(103,Healthcare!A1113)</f>
        <v>1</v>
      </c>
      <c r="AB1113">
        <f>IF($AA1113=1,Healthcare!Q1113,NA())</f>
        <v>41</v>
      </c>
      <c r="AC1113">
        <f>IF($AA1113=1,Healthcare!C1113,NA())</f>
        <v>32.659999999999997</v>
      </c>
      <c r="AD1113">
        <f>IF($AA1113=1,Healthcare!D1113,NA())</f>
        <v>8.92</v>
      </c>
      <c r="AE1113">
        <f>IF($AA1113=1,Healthcare!M1113,NA())</f>
        <v>10146.129999999999</v>
      </c>
      <c r="AF1113">
        <f t="shared" si="102"/>
        <v>41</v>
      </c>
      <c r="AG1113">
        <f t="shared" si="103"/>
        <v>32.659999999999997</v>
      </c>
      <c r="AH1113">
        <f t="shared" si="104"/>
        <v>41</v>
      </c>
      <c r="AI1113">
        <f t="shared" si="105"/>
        <v>8.92</v>
      </c>
      <c r="AJ1113">
        <f t="shared" si="106"/>
        <v>41</v>
      </c>
      <c r="AK1113">
        <f t="shared" si="107"/>
        <v>10146.129999999999</v>
      </c>
    </row>
    <row r="1114" spans="27:37" x14ac:dyDescent="0.25">
      <c r="AA1114">
        <f>SUBTOTAL(103,Healthcare!A1114)</f>
        <v>1</v>
      </c>
      <c r="AB1114">
        <f>IF($AA1114=1,Healthcare!Q1114,NA())</f>
        <v>48</v>
      </c>
      <c r="AC1114">
        <f>IF($AA1114=1,Healthcare!C1114,NA())</f>
        <v>30.78</v>
      </c>
      <c r="AD1114">
        <f>IF($AA1114=1,Healthcare!D1114,NA())</f>
        <v>8.6300000000000008</v>
      </c>
      <c r="AE1114">
        <f>IF($AA1114=1,Healthcare!M1114,NA())</f>
        <v>10141.14</v>
      </c>
      <c r="AF1114">
        <f t="shared" si="102"/>
        <v>48</v>
      </c>
      <c r="AG1114">
        <f t="shared" si="103"/>
        <v>30.78</v>
      </c>
      <c r="AH1114">
        <f t="shared" si="104"/>
        <v>48</v>
      </c>
      <c r="AI1114">
        <f t="shared" si="105"/>
        <v>8.6300000000000008</v>
      </c>
      <c r="AJ1114">
        <f t="shared" si="106"/>
        <v>48</v>
      </c>
      <c r="AK1114">
        <f t="shared" si="107"/>
        <v>10141.14</v>
      </c>
    </row>
    <row r="1115" spans="27:37" x14ac:dyDescent="0.25">
      <c r="AA1115">
        <f>SUBTOTAL(103,Healthcare!A1115)</f>
        <v>1</v>
      </c>
      <c r="AB1115">
        <f>IF($AA1115=1,Healthcare!Q1115,NA())</f>
        <v>25</v>
      </c>
      <c r="AC1115">
        <f>IF($AA1115=1,Healthcare!C1115,NA())</f>
        <v>47.2</v>
      </c>
      <c r="AD1115">
        <f>IF($AA1115=1,Healthcare!D1115,NA())</f>
        <v>6.29</v>
      </c>
      <c r="AE1115">
        <f>IF($AA1115=1,Healthcare!M1115,NA())</f>
        <v>10139.84</v>
      </c>
      <c r="AF1115">
        <f t="shared" si="102"/>
        <v>25</v>
      </c>
      <c r="AG1115">
        <f t="shared" si="103"/>
        <v>47.2</v>
      </c>
      <c r="AH1115">
        <f t="shared" si="104"/>
        <v>25</v>
      </c>
      <c r="AI1115">
        <f t="shared" si="105"/>
        <v>6.29</v>
      </c>
      <c r="AJ1115">
        <f t="shared" si="106"/>
        <v>25</v>
      </c>
      <c r="AK1115">
        <f t="shared" si="107"/>
        <v>10139.84</v>
      </c>
    </row>
    <row r="1116" spans="27:37" x14ac:dyDescent="0.25">
      <c r="AA1116">
        <f>SUBTOTAL(103,Healthcare!A1116)</f>
        <v>1</v>
      </c>
      <c r="AB1116">
        <f>IF($AA1116=1,Healthcare!Q1116,NA())</f>
        <v>50</v>
      </c>
      <c r="AC1116">
        <f>IF($AA1116=1,Healthcare!C1116,NA())</f>
        <v>31.6</v>
      </c>
      <c r="AD1116">
        <f>IF($AA1116=1,Healthcare!D1116,NA())</f>
        <v>5.75</v>
      </c>
      <c r="AE1116">
        <f>IF($AA1116=1,Healthcare!M1116,NA())</f>
        <v>10118.42</v>
      </c>
      <c r="AF1116">
        <f t="shared" si="102"/>
        <v>50</v>
      </c>
      <c r="AG1116">
        <f t="shared" si="103"/>
        <v>31.6</v>
      </c>
      <c r="AH1116">
        <f t="shared" si="104"/>
        <v>50</v>
      </c>
      <c r="AI1116">
        <f t="shared" si="105"/>
        <v>5.75</v>
      </c>
      <c r="AJ1116">
        <f t="shared" si="106"/>
        <v>50</v>
      </c>
      <c r="AK1116">
        <f t="shared" si="107"/>
        <v>10118.42</v>
      </c>
    </row>
    <row r="1117" spans="27:37" x14ac:dyDescent="0.25">
      <c r="AA1117">
        <f>SUBTOTAL(103,Healthcare!A1117)</f>
        <v>1</v>
      </c>
      <c r="AB1117">
        <f>IF($AA1117=1,Healthcare!Q1117,NA())</f>
        <v>47</v>
      </c>
      <c r="AC1117">
        <f>IF($AA1117=1,Healthcare!C1117,NA())</f>
        <v>33.914999999999999</v>
      </c>
      <c r="AD1117">
        <f>IF($AA1117=1,Healthcare!D1117,NA())</f>
        <v>6.66</v>
      </c>
      <c r="AE1117">
        <f>IF($AA1117=1,Healthcare!M1117,NA())</f>
        <v>10115.01</v>
      </c>
      <c r="AF1117">
        <f t="shared" si="102"/>
        <v>47</v>
      </c>
      <c r="AG1117">
        <f t="shared" si="103"/>
        <v>33.914999999999999</v>
      </c>
      <c r="AH1117">
        <f t="shared" si="104"/>
        <v>47</v>
      </c>
      <c r="AI1117">
        <f t="shared" si="105"/>
        <v>6.66</v>
      </c>
      <c r="AJ1117">
        <f t="shared" si="106"/>
        <v>47</v>
      </c>
      <c r="AK1117">
        <f t="shared" si="107"/>
        <v>10115.01</v>
      </c>
    </row>
    <row r="1118" spans="27:37" x14ac:dyDescent="0.25">
      <c r="AA1118">
        <f>SUBTOTAL(103,Healthcare!A1118)</f>
        <v>1</v>
      </c>
      <c r="AB1118">
        <f>IF($AA1118=1,Healthcare!Q1118,NA())</f>
        <v>50</v>
      </c>
      <c r="AC1118">
        <f>IF($AA1118=1,Healthcare!C1118,NA())</f>
        <v>23.54</v>
      </c>
      <c r="AD1118">
        <f>IF($AA1118=1,Healthcare!D1118,NA())</f>
        <v>5.0999999999999996</v>
      </c>
      <c r="AE1118">
        <f>IF($AA1118=1,Healthcare!M1118,NA())</f>
        <v>10107.219999999999</v>
      </c>
      <c r="AF1118">
        <f t="shared" si="102"/>
        <v>50</v>
      </c>
      <c r="AG1118">
        <f t="shared" si="103"/>
        <v>23.54</v>
      </c>
      <c r="AH1118">
        <f t="shared" si="104"/>
        <v>50</v>
      </c>
      <c r="AI1118">
        <f t="shared" si="105"/>
        <v>5.0999999999999996</v>
      </c>
      <c r="AJ1118">
        <f t="shared" si="106"/>
        <v>50</v>
      </c>
      <c r="AK1118">
        <f t="shared" si="107"/>
        <v>10107.219999999999</v>
      </c>
    </row>
    <row r="1119" spans="27:37" x14ac:dyDescent="0.25">
      <c r="AA1119">
        <f>SUBTOTAL(103,Healthcare!A1119)</f>
        <v>1</v>
      </c>
      <c r="AB1119">
        <f>IF($AA1119=1,Healthcare!Q1119,NA())</f>
        <v>50</v>
      </c>
      <c r="AC1119">
        <f>IF($AA1119=1,Healthcare!C1119,NA())</f>
        <v>27.074999999999999</v>
      </c>
      <c r="AD1119">
        <f>IF($AA1119=1,Healthcare!D1119,NA())</f>
        <v>4.41</v>
      </c>
      <c r="AE1119">
        <f>IF($AA1119=1,Healthcare!M1119,NA())</f>
        <v>10106.129999999999</v>
      </c>
      <c r="AF1119">
        <f t="shared" si="102"/>
        <v>50</v>
      </c>
      <c r="AG1119">
        <f t="shared" si="103"/>
        <v>27.074999999999999</v>
      </c>
      <c r="AH1119">
        <f t="shared" si="104"/>
        <v>50</v>
      </c>
      <c r="AI1119">
        <f t="shared" si="105"/>
        <v>4.41</v>
      </c>
      <c r="AJ1119">
        <f t="shared" si="106"/>
        <v>50</v>
      </c>
      <c r="AK1119">
        <f t="shared" si="107"/>
        <v>10106.129999999999</v>
      </c>
    </row>
    <row r="1120" spans="27:37" x14ac:dyDescent="0.25">
      <c r="AA1120">
        <f>SUBTOTAL(103,Healthcare!A1120)</f>
        <v>1</v>
      </c>
      <c r="AB1120">
        <f>IF($AA1120=1,Healthcare!Q1120,NA())</f>
        <v>46</v>
      </c>
      <c r="AC1120">
        <f>IF($AA1120=1,Healthcare!C1120,NA())</f>
        <v>25.8</v>
      </c>
      <c r="AD1120">
        <f>IF($AA1120=1,Healthcare!D1120,NA())</f>
        <v>5.52</v>
      </c>
      <c r="AE1120">
        <f>IF($AA1120=1,Healthcare!M1120,NA())</f>
        <v>10096.969999999999</v>
      </c>
      <c r="AF1120">
        <f t="shared" si="102"/>
        <v>46</v>
      </c>
      <c r="AG1120">
        <f t="shared" si="103"/>
        <v>25.8</v>
      </c>
      <c r="AH1120">
        <f t="shared" si="104"/>
        <v>46</v>
      </c>
      <c r="AI1120">
        <f t="shared" si="105"/>
        <v>5.52</v>
      </c>
      <c r="AJ1120">
        <f t="shared" si="106"/>
        <v>46</v>
      </c>
      <c r="AK1120">
        <f t="shared" si="107"/>
        <v>10096.969999999999</v>
      </c>
    </row>
    <row r="1121" spans="27:37" x14ac:dyDescent="0.25">
      <c r="AA1121">
        <f>SUBTOTAL(103,Healthcare!A1121)</f>
        <v>1</v>
      </c>
      <c r="AB1121">
        <f>IF($AA1121=1,Healthcare!Q1121,NA())</f>
        <v>53</v>
      </c>
      <c r="AC1121">
        <f>IF($AA1121=1,Healthcare!C1121,NA())</f>
        <v>36.1</v>
      </c>
      <c r="AD1121">
        <f>IF($AA1121=1,Healthcare!D1121,NA())</f>
        <v>4.62</v>
      </c>
      <c r="AE1121">
        <f>IF($AA1121=1,Healthcare!M1121,NA())</f>
        <v>10085.85</v>
      </c>
      <c r="AF1121">
        <f t="shared" si="102"/>
        <v>53</v>
      </c>
      <c r="AG1121">
        <f t="shared" si="103"/>
        <v>36.1</v>
      </c>
      <c r="AH1121">
        <f t="shared" si="104"/>
        <v>53</v>
      </c>
      <c r="AI1121">
        <f t="shared" si="105"/>
        <v>4.62</v>
      </c>
      <c r="AJ1121">
        <f t="shared" si="106"/>
        <v>53</v>
      </c>
      <c r="AK1121">
        <f t="shared" si="107"/>
        <v>10085.85</v>
      </c>
    </row>
    <row r="1122" spans="27:37" x14ac:dyDescent="0.25">
      <c r="AA1122">
        <f>SUBTOTAL(103,Healthcare!A1122)</f>
        <v>1</v>
      </c>
      <c r="AB1122">
        <f>IF($AA1122=1,Healthcare!Q1122,NA())</f>
        <v>53</v>
      </c>
      <c r="AC1122">
        <f>IF($AA1122=1,Healthcare!C1122,NA())</f>
        <v>30.495000000000001</v>
      </c>
      <c r="AD1122">
        <f>IF($AA1122=1,Healthcare!D1122,NA())</f>
        <v>5.74</v>
      </c>
      <c r="AE1122">
        <f>IF($AA1122=1,Healthcare!M1122,NA())</f>
        <v>10072.06</v>
      </c>
      <c r="AF1122">
        <f t="shared" si="102"/>
        <v>53</v>
      </c>
      <c r="AG1122">
        <f t="shared" si="103"/>
        <v>30.495000000000001</v>
      </c>
      <c r="AH1122">
        <f t="shared" si="104"/>
        <v>53</v>
      </c>
      <c r="AI1122">
        <f t="shared" si="105"/>
        <v>5.74</v>
      </c>
      <c r="AJ1122">
        <f t="shared" si="106"/>
        <v>53</v>
      </c>
      <c r="AK1122">
        <f t="shared" si="107"/>
        <v>10072.06</v>
      </c>
    </row>
    <row r="1123" spans="27:37" x14ac:dyDescent="0.25">
      <c r="AA1123">
        <f>SUBTOTAL(103,Healthcare!A1123)</f>
        <v>1</v>
      </c>
      <c r="AB1123">
        <f>IF($AA1123=1,Healthcare!Q1123,NA())</f>
        <v>53</v>
      </c>
      <c r="AC1123">
        <f>IF($AA1123=1,Healthcare!C1123,NA())</f>
        <v>21.4</v>
      </c>
      <c r="AD1123">
        <f>IF($AA1123=1,Healthcare!D1123,NA())</f>
        <v>6.3</v>
      </c>
      <c r="AE1123">
        <f>IF($AA1123=1,Healthcare!M1123,NA())</f>
        <v>10065.41</v>
      </c>
      <c r="AF1123">
        <f t="shared" si="102"/>
        <v>53</v>
      </c>
      <c r="AG1123">
        <f t="shared" si="103"/>
        <v>21.4</v>
      </c>
      <c r="AH1123">
        <f t="shared" si="104"/>
        <v>53</v>
      </c>
      <c r="AI1123">
        <f t="shared" si="105"/>
        <v>6.3</v>
      </c>
      <c r="AJ1123">
        <f t="shared" si="106"/>
        <v>53</v>
      </c>
      <c r="AK1123">
        <f t="shared" si="107"/>
        <v>10065.41</v>
      </c>
    </row>
    <row r="1124" spans="27:37" x14ac:dyDescent="0.25">
      <c r="AA1124">
        <f>SUBTOTAL(103,Healthcare!A1124)</f>
        <v>1</v>
      </c>
      <c r="AB1124">
        <f>IF($AA1124=1,Healthcare!Q1124,NA())</f>
        <v>48</v>
      </c>
      <c r="AC1124">
        <f>IF($AA1124=1,Healthcare!C1124,NA())</f>
        <v>32.299999999999997</v>
      </c>
      <c r="AD1124">
        <f>IF($AA1124=1,Healthcare!D1124,NA())</f>
        <v>10.27</v>
      </c>
      <c r="AE1124">
        <f>IF($AA1124=1,Healthcare!M1124,NA())</f>
        <v>10043.25</v>
      </c>
      <c r="AF1124">
        <f t="shared" si="102"/>
        <v>48</v>
      </c>
      <c r="AG1124">
        <f t="shared" si="103"/>
        <v>32.299999999999997</v>
      </c>
      <c r="AH1124">
        <f t="shared" si="104"/>
        <v>48</v>
      </c>
      <c r="AI1124">
        <f t="shared" si="105"/>
        <v>10.27</v>
      </c>
      <c r="AJ1124">
        <f t="shared" si="106"/>
        <v>48</v>
      </c>
      <c r="AK1124">
        <f t="shared" si="107"/>
        <v>10043.25</v>
      </c>
    </row>
    <row r="1125" spans="27:37" x14ac:dyDescent="0.25">
      <c r="AA1125">
        <f>SUBTOTAL(103,Healthcare!A1125)</f>
        <v>1</v>
      </c>
      <c r="AB1125">
        <f>IF($AA1125=1,Healthcare!Q1125,NA())</f>
        <v>43</v>
      </c>
      <c r="AC1125">
        <f>IF($AA1125=1,Healthcare!C1125,NA())</f>
        <v>29.78</v>
      </c>
      <c r="AD1125">
        <f>IF($AA1125=1,Healthcare!D1125,NA())</f>
        <v>5.85</v>
      </c>
      <c r="AE1125">
        <f>IF($AA1125=1,Healthcare!M1125,NA())</f>
        <v>10027.15</v>
      </c>
      <c r="AF1125">
        <f t="shared" si="102"/>
        <v>43</v>
      </c>
      <c r="AG1125">
        <f t="shared" si="103"/>
        <v>29.78</v>
      </c>
      <c r="AH1125">
        <f t="shared" si="104"/>
        <v>43</v>
      </c>
      <c r="AI1125">
        <f t="shared" si="105"/>
        <v>5.85</v>
      </c>
      <c r="AJ1125">
        <f t="shared" si="106"/>
        <v>43</v>
      </c>
      <c r="AK1125">
        <f t="shared" si="107"/>
        <v>10027.15</v>
      </c>
    </row>
    <row r="1126" spans="27:37" x14ac:dyDescent="0.25">
      <c r="AA1126">
        <f>SUBTOTAL(103,Healthcare!A1126)</f>
        <v>1</v>
      </c>
      <c r="AB1126">
        <f>IF($AA1126=1,Healthcare!Q1126,NA())</f>
        <v>34</v>
      </c>
      <c r="AC1126">
        <f>IF($AA1126=1,Healthcare!C1126,NA())</f>
        <v>34.76</v>
      </c>
      <c r="AD1126">
        <f>IF($AA1126=1,Healthcare!D1126,NA())</f>
        <v>5.92</v>
      </c>
      <c r="AE1126">
        <f>IF($AA1126=1,Healthcare!M1126,NA())</f>
        <v>10011.44</v>
      </c>
      <c r="AF1126">
        <f t="shared" si="102"/>
        <v>34</v>
      </c>
      <c r="AG1126">
        <f t="shared" si="103"/>
        <v>34.76</v>
      </c>
      <c r="AH1126">
        <f t="shared" si="104"/>
        <v>34</v>
      </c>
      <c r="AI1126">
        <f t="shared" si="105"/>
        <v>5.92</v>
      </c>
      <c r="AJ1126">
        <f t="shared" si="106"/>
        <v>34</v>
      </c>
      <c r="AK1126">
        <f t="shared" si="107"/>
        <v>10011.44</v>
      </c>
    </row>
    <row r="1127" spans="27:37" x14ac:dyDescent="0.25">
      <c r="AA1127">
        <f>SUBTOTAL(103,Healthcare!A1127)</f>
        <v>1</v>
      </c>
      <c r="AB1127">
        <f>IF($AA1127=1,Healthcare!Q1127,NA())</f>
        <v>52</v>
      </c>
      <c r="AC1127">
        <f>IF($AA1127=1,Healthcare!C1127,NA())</f>
        <v>18.335000000000001</v>
      </c>
      <c r="AD1127">
        <f>IF($AA1127=1,Healthcare!D1127,NA())</f>
        <v>10.01</v>
      </c>
      <c r="AE1127">
        <f>IF($AA1127=1,Healthcare!M1127,NA())</f>
        <v>9991.0400000000009</v>
      </c>
      <c r="AF1127">
        <f t="shared" si="102"/>
        <v>52</v>
      </c>
      <c r="AG1127">
        <f t="shared" si="103"/>
        <v>18.335000000000001</v>
      </c>
      <c r="AH1127">
        <f t="shared" si="104"/>
        <v>52</v>
      </c>
      <c r="AI1127">
        <f t="shared" si="105"/>
        <v>10.01</v>
      </c>
      <c r="AJ1127">
        <f t="shared" si="106"/>
        <v>52</v>
      </c>
      <c r="AK1127">
        <f t="shared" si="107"/>
        <v>9991.0400000000009</v>
      </c>
    </row>
    <row r="1128" spans="27:37" x14ac:dyDescent="0.25">
      <c r="AA1128">
        <f>SUBTOTAL(103,Healthcare!A1128)</f>
        <v>1</v>
      </c>
      <c r="AB1128">
        <f>IF($AA1128=1,Healthcare!Q1128,NA())</f>
        <v>51</v>
      </c>
      <c r="AC1128">
        <f>IF($AA1128=1,Healthcare!C1128,NA())</f>
        <v>32.299999999999997</v>
      </c>
      <c r="AD1128">
        <f>IF($AA1128=1,Healthcare!D1128,NA())</f>
        <v>9.59</v>
      </c>
      <c r="AE1128">
        <f>IF($AA1128=1,Healthcare!M1128,NA())</f>
        <v>9964.06</v>
      </c>
      <c r="AF1128">
        <f t="shared" si="102"/>
        <v>51</v>
      </c>
      <c r="AG1128">
        <f t="shared" si="103"/>
        <v>32.299999999999997</v>
      </c>
      <c r="AH1128">
        <f t="shared" si="104"/>
        <v>51</v>
      </c>
      <c r="AI1128">
        <f t="shared" si="105"/>
        <v>9.59</v>
      </c>
      <c r="AJ1128">
        <f t="shared" si="106"/>
        <v>51</v>
      </c>
      <c r="AK1128">
        <f t="shared" si="107"/>
        <v>9964.06</v>
      </c>
    </row>
    <row r="1129" spans="27:37" x14ac:dyDescent="0.25">
      <c r="AA1129">
        <f>SUBTOTAL(103,Healthcare!A1129)</f>
        <v>1</v>
      </c>
      <c r="AB1129">
        <f>IF($AA1129=1,Healthcare!Q1129,NA())</f>
        <v>51</v>
      </c>
      <c r="AC1129">
        <f>IF($AA1129=1,Healthcare!C1129,NA())</f>
        <v>27.74</v>
      </c>
      <c r="AD1129">
        <f>IF($AA1129=1,Healthcare!D1129,NA())</f>
        <v>10.37</v>
      </c>
      <c r="AE1129">
        <f>IF($AA1129=1,Healthcare!M1129,NA())</f>
        <v>9957.7199999999993</v>
      </c>
      <c r="AF1129">
        <f t="shared" si="102"/>
        <v>51</v>
      </c>
      <c r="AG1129">
        <f t="shared" si="103"/>
        <v>27.74</v>
      </c>
      <c r="AH1129">
        <f t="shared" si="104"/>
        <v>51</v>
      </c>
      <c r="AI1129">
        <f t="shared" si="105"/>
        <v>10.37</v>
      </c>
      <c r="AJ1129">
        <f t="shared" si="106"/>
        <v>51</v>
      </c>
      <c r="AK1129">
        <f t="shared" si="107"/>
        <v>9957.7199999999993</v>
      </c>
    </row>
    <row r="1130" spans="27:37" x14ac:dyDescent="0.25">
      <c r="AA1130">
        <f>SUBTOTAL(103,Healthcare!A1130)</f>
        <v>1</v>
      </c>
      <c r="AB1130">
        <f>IF($AA1130=1,Healthcare!Q1130,NA())</f>
        <v>58</v>
      </c>
      <c r="AC1130">
        <f>IF($AA1130=1,Healthcare!C1130,NA())</f>
        <v>24</v>
      </c>
      <c r="AD1130">
        <f>IF($AA1130=1,Healthcare!D1130,NA())</f>
        <v>4.01</v>
      </c>
      <c r="AE1130">
        <f>IF($AA1130=1,Healthcare!M1130,NA())</f>
        <v>9933.44</v>
      </c>
      <c r="AF1130">
        <f t="shared" si="102"/>
        <v>58</v>
      </c>
      <c r="AG1130">
        <f t="shared" si="103"/>
        <v>24</v>
      </c>
      <c r="AH1130">
        <f t="shared" si="104"/>
        <v>58</v>
      </c>
      <c r="AI1130">
        <f t="shared" si="105"/>
        <v>4.01</v>
      </c>
      <c r="AJ1130">
        <f t="shared" si="106"/>
        <v>58</v>
      </c>
      <c r="AK1130">
        <f t="shared" si="107"/>
        <v>9933.44</v>
      </c>
    </row>
    <row r="1131" spans="27:37" x14ac:dyDescent="0.25">
      <c r="AA1131">
        <f>SUBTOTAL(103,Healthcare!A1131)</f>
        <v>1</v>
      </c>
      <c r="AB1131">
        <f>IF($AA1131=1,Healthcare!Q1131,NA())</f>
        <v>39</v>
      </c>
      <c r="AC1131">
        <f>IF($AA1131=1,Healthcare!C1131,NA())</f>
        <v>31.78</v>
      </c>
      <c r="AD1131">
        <f>IF($AA1131=1,Healthcare!D1131,NA())</f>
        <v>4.24</v>
      </c>
      <c r="AE1131">
        <f>IF($AA1131=1,Healthcare!M1131,NA())</f>
        <v>9931.9599999999991</v>
      </c>
      <c r="AF1131">
        <f t="shared" si="102"/>
        <v>39</v>
      </c>
      <c r="AG1131">
        <f t="shared" si="103"/>
        <v>31.78</v>
      </c>
      <c r="AH1131">
        <f t="shared" si="104"/>
        <v>39</v>
      </c>
      <c r="AI1131">
        <f t="shared" si="105"/>
        <v>4.24</v>
      </c>
      <c r="AJ1131">
        <f t="shared" si="106"/>
        <v>39</v>
      </c>
      <c r="AK1131">
        <f t="shared" si="107"/>
        <v>9931.9599999999991</v>
      </c>
    </row>
    <row r="1132" spans="27:37" x14ac:dyDescent="0.25">
      <c r="AA1132">
        <f>SUBTOTAL(103,Healthcare!A1132)</f>
        <v>1</v>
      </c>
      <c r="AB1132">
        <f>IF($AA1132=1,Healthcare!Q1132,NA())</f>
        <v>37</v>
      </c>
      <c r="AC1132">
        <f>IF($AA1132=1,Healthcare!C1132,NA())</f>
        <v>32.25</v>
      </c>
      <c r="AD1132">
        <f>IF($AA1132=1,Healthcare!D1132,NA())</f>
        <v>5.36</v>
      </c>
      <c r="AE1132">
        <f>IF($AA1132=1,Healthcare!M1132,NA())</f>
        <v>9930.64</v>
      </c>
      <c r="AF1132">
        <f t="shared" si="102"/>
        <v>37</v>
      </c>
      <c r="AG1132">
        <f t="shared" si="103"/>
        <v>32.25</v>
      </c>
      <c r="AH1132">
        <f t="shared" si="104"/>
        <v>37</v>
      </c>
      <c r="AI1132">
        <f t="shared" si="105"/>
        <v>5.36</v>
      </c>
      <c r="AJ1132">
        <f t="shared" si="106"/>
        <v>37</v>
      </c>
      <c r="AK1132">
        <f t="shared" si="107"/>
        <v>9930.64</v>
      </c>
    </row>
    <row r="1133" spans="27:37" x14ac:dyDescent="0.25">
      <c r="AA1133">
        <f>SUBTOTAL(103,Healthcare!A1133)</f>
        <v>1</v>
      </c>
      <c r="AB1133">
        <f>IF($AA1133=1,Healthcare!Q1133,NA())</f>
        <v>50</v>
      </c>
      <c r="AC1133">
        <f>IF($AA1133=1,Healthcare!C1133,NA())</f>
        <v>30.114999999999998</v>
      </c>
      <c r="AD1133">
        <f>IF($AA1133=1,Healthcare!D1133,NA())</f>
        <v>4.99</v>
      </c>
      <c r="AE1133">
        <f>IF($AA1133=1,Healthcare!M1133,NA())</f>
        <v>9910.36</v>
      </c>
      <c r="AF1133">
        <f t="shared" si="102"/>
        <v>50</v>
      </c>
      <c r="AG1133">
        <f t="shared" si="103"/>
        <v>30.114999999999998</v>
      </c>
      <c r="AH1133">
        <f t="shared" si="104"/>
        <v>50</v>
      </c>
      <c r="AI1133">
        <f t="shared" si="105"/>
        <v>4.99</v>
      </c>
      <c r="AJ1133">
        <f t="shared" si="106"/>
        <v>50</v>
      </c>
      <c r="AK1133">
        <f t="shared" si="107"/>
        <v>9910.36</v>
      </c>
    </row>
    <row r="1134" spans="27:37" x14ac:dyDescent="0.25">
      <c r="AA1134">
        <f>SUBTOTAL(103,Healthcare!A1134)</f>
        <v>1</v>
      </c>
      <c r="AB1134">
        <f>IF($AA1134=1,Healthcare!Q1134,NA())</f>
        <v>60</v>
      </c>
      <c r="AC1134">
        <f>IF($AA1134=1,Healthcare!C1134,NA())</f>
        <v>22.41</v>
      </c>
      <c r="AD1134">
        <f>IF($AA1134=1,Healthcare!D1134,NA())</f>
        <v>8.68</v>
      </c>
      <c r="AE1134">
        <f>IF($AA1134=1,Healthcare!M1134,NA())</f>
        <v>9907.83</v>
      </c>
      <c r="AF1134">
        <f t="shared" si="102"/>
        <v>60</v>
      </c>
      <c r="AG1134">
        <f t="shared" si="103"/>
        <v>22.41</v>
      </c>
      <c r="AH1134">
        <f t="shared" si="104"/>
        <v>60</v>
      </c>
      <c r="AI1134">
        <f t="shared" si="105"/>
        <v>8.68</v>
      </c>
      <c r="AJ1134">
        <f t="shared" si="106"/>
        <v>60</v>
      </c>
      <c r="AK1134">
        <f t="shared" si="107"/>
        <v>9907.83</v>
      </c>
    </row>
    <row r="1135" spans="27:37" x14ac:dyDescent="0.25">
      <c r="AA1135">
        <f>SUBTOTAL(103,Healthcare!A1135)</f>
        <v>1</v>
      </c>
      <c r="AB1135">
        <f>IF($AA1135=1,Healthcare!Q1135,NA())</f>
        <v>26</v>
      </c>
      <c r="AC1135">
        <f>IF($AA1135=1,Healthcare!C1135,NA())</f>
        <v>45.72</v>
      </c>
      <c r="AD1135">
        <f>IF($AA1135=1,Healthcare!D1135,NA())</f>
        <v>4.2300000000000004</v>
      </c>
      <c r="AE1135">
        <f>IF($AA1135=1,Healthcare!M1135,NA())</f>
        <v>9894.69</v>
      </c>
      <c r="AF1135">
        <f t="shared" si="102"/>
        <v>26</v>
      </c>
      <c r="AG1135">
        <f t="shared" si="103"/>
        <v>45.72</v>
      </c>
      <c r="AH1135">
        <f t="shared" si="104"/>
        <v>26</v>
      </c>
      <c r="AI1135">
        <f t="shared" si="105"/>
        <v>4.2300000000000004</v>
      </c>
      <c r="AJ1135">
        <f t="shared" si="106"/>
        <v>26</v>
      </c>
      <c r="AK1135">
        <f t="shared" si="107"/>
        <v>9894.69</v>
      </c>
    </row>
    <row r="1136" spans="27:37" x14ac:dyDescent="0.25">
      <c r="AA1136">
        <f>SUBTOTAL(103,Healthcare!A1136)</f>
        <v>1</v>
      </c>
      <c r="AB1136">
        <f>IF($AA1136=1,Healthcare!Q1136,NA())</f>
        <v>56</v>
      </c>
      <c r="AC1136">
        <f>IF($AA1136=1,Healthcare!C1136,NA())</f>
        <v>25</v>
      </c>
      <c r="AD1136">
        <f>IF($AA1136=1,Healthcare!D1136,NA())</f>
        <v>5.32</v>
      </c>
      <c r="AE1136">
        <f>IF($AA1136=1,Healthcare!M1136,NA())</f>
        <v>9890.23</v>
      </c>
      <c r="AF1136">
        <f t="shared" si="102"/>
        <v>56</v>
      </c>
      <c r="AG1136">
        <f t="shared" si="103"/>
        <v>25</v>
      </c>
      <c r="AH1136">
        <f t="shared" si="104"/>
        <v>56</v>
      </c>
      <c r="AI1136">
        <f t="shared" si="105"/>
        <v>5.32</v>
      </c>
      <c r="AJ1136">
        <f t="shared" si="106"/>
        <v>56</v>
      </c>
      <c r="AK1136">
        <f t="shared" si="107"/>
        <v>9890.23</v>
      </c>
    </row>
    <row r="1137" spans="27:37" x14ac:dyDescent="0.25">
      <c r="AA1137">
        <f>SUBTOTAL(103,Healthcare!A1137)</f>
        <v>1</v>
      </c>
      <c r="AB1137">
        <f>IF($AA1137=1,Healthcare!Q1137,NA())</f>
        <v>51</v>
      </c>
      <c r="AC1137">
        <f>IF($AA1137=1,Healthcare!C1137,NA())</f>
        <v>39.5</v>
      </c>
      <c r="AD1137">
        <f>IF($AA1137=1,Healthcare!D1137,NA())</f>
        <v>6.66</v>
      </c>
      <c r="AE1137">
        <f>IF($AA1137=1,Healthcare!M1137,NA())</f>
        <v>9880.07</v>
      </c>
      <c r="AF1137">
        <f t="shared" si="102"/>
        <v>51</v>
      </c>
      <c r="AG1137">
        <f t="shared" si="103"/>
        <v>39.5</v>
      </c>
      <c r="AH1137">
        <f t="shared" si="104"/>
        <v>51</v>
      </c>
      <c r="AI1137">
        <f t="shared" si="105"/>
        <v>6.66</v>
      </c>
      <c r="AJ1137">
        <f t="shared" si="106"/>
        <v>51</v>
      </c>
      <c r="AK1137">
        <f t="shared" si="107"/>
        <v>9880.07</v>
      </c>
    </row>
    <row r="1138" spans="27:37" x14ac:dyDescent="0.25">
      <c r="AA1138">
        <f>SUBTOTAL(103,Healthcare!A1138)</f>
        <v>1</v>
      </c>
      <c r="AB1138">
        <f>IF($AA1138=1,Healthcare!Q1138,NA())</f>
        <v>51</v>
      </c>
      <c r="AC1138">
        <f>IF($AA1138=1,Healthcare!C1138,NA())</f>
        <v>37.729999999999997</v>
      </c>
      <c r="AD1138">
        <f>IF($AA1138=1,Healthcare!D1138,NA())</f>
        <v>7.4</v>
      </c>
      <c r="AE1138">
        <f>IF($AA1138=1,Healthcare!M1138,NA())</f>
        <v>9877.61</v>
      </c>
      <c r="AF1138">
        <f t="shared" si="102"/>
        <v>51</v>
      </c>
      <c r="AG1138">
        <f t="shared" si="103"/>
        <v>37.729999999999997</v>
      </c>
      <c r="AH1138">
        <f t="shared" si="104"/>
        <v>51</v>
      </c>
      <c r="AI1138">
        <f t="shared" si="105"/>
        <v>7.4</v>
      </c>
      <c r="AJ1138">
        <f t="shared" si="106"/>
        <v>51</v>
      </c>
      <c r="AK1138">
        <f t="shared" si="107"/>
        <v>9877.61</v>
      </c>
    </row>
    <row r="1139" spans="27:37" x14ac:dyDescent="0.25">
      <c r="AA1139">
        <f>SUBTOTAL(103,Healthcare!A1139)</f>
        <v>1</v>
      </c>
      <c r="AB1139">
        <f>IF($AA1139=1,Healthcare!Q1139,NA())</f>
        <v>51</v>
      </c>
      <c r="AC1139">
        <f>IF($AA1139=1,Healthcare!C1139,NA())</f>
        <v>40.659999999999997</v>
      </c>
      <c r="AD1139">
        <f>IF($AA1139=1,Healthcare!D1139,NA())</f>
        <v>10.08</v>
      </c>
      <c r="AE1139">
        <f>IF($AA1139=1,Healthcare!M1139,NA())</f>
        <v>9875.68</v>
      </c>
      <c r="AF1139">
        <f t="shared" si="102"/>
        <v>51</v>
      </c>
      <c r="AG1139">
        <f t="shared" si="103"/>
        <v>40.659999999999997</v>
      </c>
      <c r="AH1139">
        <f t="shared" si="104"/>
        <v>51</v>
      </c>
      <c r="AI1139">
        <f t="shared" si="105"/>
        <v>10.08</v>
      </c>
      <c r="AJ1139">
        <f t="shared" si="106"/>
        <v>51</v>
      </c>
      <c r="AK1139">
        <f t="shared" si="107"/>
        <v>9875.68</v>
      </c>
    </row>
    <row r="1140" spans="27:37" x14ac:dyDescent="0.25">
      <c r="AA1140">
        <f>SUBTOTAL(103,Healthcare!A1140)</f>
        <v>1</v>
      </c>
      <c r="AB1140">
        <f>IF($AA1140=1,Healthcare!Q1140,NA())</f>
        <v>51</v>
      </c>
      <c r="AC1140">
        <f>IF($AA1140=1,Healthcare!C1140,NA())</f>
        <v>34.200000000000003</v>
      </c>
      <c r="AD1140">
        <f>IF($AA1140=1,Healthcare!D1140,NA())</f>
        <v>8.58</v>
      </c>
      <c r="AE1140">
        <f>IF($AA1140=1,Healthcare!M1140,NA())</f>
        <v>9872.7000000000007</v>
      </c>
      <c r="AF1140">
        <f t="shared" si="102"/>
        <v>51</v>
      </c>
      <c r="AG1140">
        <f t="shared" si="103"/>
        <v>34.200000000000003</v>
      </c>
      <c r="AH1140">
        <f t="shared" si="104"/>
        <v>51</v>
      </c>
      <c r="AI1140">
        <f t="shared" si="105"/>
        <v>8.58</v>
      </c>
      <c r="AJ1140">
        <f t="shared" si="106"/>
        <v>51</v>
      </c>
      <c r="AK1140">
        <f t="shared" si="107"/>
        <v>9872.7000000000007</v>
      </c>
    </row>
    <row r="1141" spans="27:37" x14ac:dyDescent="0.25">
      <c r="AA1141">
        <f>SUBTOTAL(103,Healthcare!A1141)</f>
        <v>1</v>
      </c>
      <c r="AB1141">
        <f>IF($AA1141=1,Healthcare!Q1141,NA())</f>
        <v>24</v>
      </c>
      <c r="AC1141">
        <f>IF($AA1141=1,Healthcare!C1141,NA())</f>
        <v>46.51</v>
      </c>
      <c r="AD1141">
        <f>IF($AA1141=1,Healthcare!D1141,NA())</f>
        <v>5.84</v>
      </c>
      <c r="AE1141">
        <f>IF($AA1141=1,Healthcare!M1141,NA())</f>
        <v>9870.59</v>
      </c>
      <c r="AF1141">
        <f t="shared" si="102"/>
        <v>24</v>
      </c>
      <c r="AG1141">
        <f t="shared" si="103"/>
        <v>46.51</v>
      </c>
      <c r="AH1141">
        <f t="shared" si="104"/>
        <v>24</v>
      </c>
      <c r="AI1141">
        <f t="shared" si="105"/>
        <v>5.84</v>
      </c>
      <c r="AJ1141">
        <f t="shared" si="106"/>
        <v>24</v>
      </c>
      <c r="AK1141">
        <f t="shared" si="107"/>
        <v>9870.59</v>
      </c>
    </row>
    <row r="1142" spans="27:37" x14ac:dyDescent="0.25">
      <c r="AA1142">
        <f>SUBTOTAL(103,Healthcare!A1142)</f>
        <v>1</v>
      </c>
      <c r="AB1142">
        <f>IF($AA1142=1,Healthcare!Q1142,NA())</f>
        <v>53</v>
      </c>
      <c r="AC1142">
        <f>IF($AA1142=1,Healthcare!C1142,NA())</f>
        <v>28.88</v>
      </c>
      <c r="AD1142">
        <f>IF($AA1142=1,Healthcare!D1142,NA())</f>
        <v>4.8600000000000003</v>
      </c>
      <c r="AE1142">
        <f>IF($AA1142=1,Healthcare!M1142,NA())</f>
        <v>9869.81</v>
      </c>
      <c r="AF1142">
        <f t="shared" si="102"/>
        <v>53</v>
      </c>
      <c r="AG1142">
        <f t="shared" si="103"/>
        <v>28.88</v>
      </c>
      <c r="AH1142">
        <f t="shared" si="104"/>
        <v>53</v>
      </c>
      <c r="AI1142">
        <f t="shared" si="105"/>
        <v>4.8600000000000003</v>
      </c>
      <c r="AJ1142">
        <f t="shared" si="106"/>
        <v>53</v>
      </c>
      <c r="AK1142">
        <f t="shared" si="107"/>
        <v>9869.81</v>
      </c>
    </row>
    <row r="1143" spans="27:37" x14ac:dyDescent="0.25">
      <c r="AA1143">
        <f>SUBTOTAL(103,Healthcare!A1143)</f>
        <v>1</v>
      </c>
      <c r="AB1143">
        <f>IF($AA1143=1,Healthcare!Q1143,NA())</f>
        <v>51</v>
      </c>
      <c r="AC1143">
        <f>IF($AA1143=1,Healthcare!C1143,NA())</f>
        <v>33.914999999999999</v>
      </c>
      <c r="AD1143">
        <f>IF($AA1143=1,Healthcare!D1143,NA())</f>
        <v>11.52</v>
      </c>
      <c r="AE1143">
        <f>IF($AA1143=1,Healthcare!M1143,NA())</f>
        <v>9866.2999999999993</v>
      </c>
      <c r="AF1143">
        <f t="shared" si="102"/>
        <v>51</v>
      </c>
      <c r="AG1143">
        <f t="shared" si="103"/>
        <v>33.914999999999999</v>
      </c>
      <c r="AH1143">
        <f t="shared" si="104"/>
        <v>51</v>
      </c>
      <c r="AI1143">
        <f t="shared" si="105"/>
        <v>11.52</v>
      </c>
      <c r="AJ1143">
        <f t="shared" si="106"/>
        <v>51</v>
      </c>
      <c r="AK1143">
        <f t="shared" si="107"/>
        <v>9866.2999999999993</v>
      </c>
    </row>
    <row r="1144" spans="27:37" x14ac:dyDescent="0.25">
      <c r="AA1144">
        <f>SUBTOTAL(103,Healthcare!A1144)</f>
        <v>1</v>
      </c>
      <c r="AB1144">
        <f>IF($AA1144=1,Healthcare!Q1144,NA())</f>
        <v>53</v>
      </c>
      <c r="AC1144">
        <f>IF($AA1144=1,Healthcare!C1144,NA())</f>
        <v>24.32</v>
      </c>
      <c r="AD1144">
        <f>IF($AA1144=1,Healthcare!D1144,NA())</f>
        <v>6.15</v>
      </c>
      <c r="AE1144">
        <f>IF($AA1144=1,Healthcare!M1144,NA())</f>
        <v>9863.4699999999993</v>
      </c>
      <c r="AF1144">
        <f t="shared" si="102"/>
        <v>53</v>
      </c>
      <c r="AG1144">
        <f t="shared" si="103"/>
        <v>24.32</v>
      </c>
      <c r="AH1144">
        <f t="shared" si="104"/>
        <v>53</v>
      </c>
      <c r="AI1144">
        <f t="shared" si="105"/>
        <v>6.15</v>
      </c>
      <c r="AJ1144">
        <f t="shared" si="106"/>
        <v>53</v>
      </c>
      <c r="AK1144">
        <f t="shared" si="107"/>
        <v>9863.4699999999993</v>
      </c>
    </row>
    <row r="1145" spans="27:37" x14ac:dyDescent="0.25">
      <c r="AA1145">
        <f>SUBTOTAL(103,Healthcare!A1145)</f>
        <v>1</v>
      </c>
      <c r="AB1145">
        <f>IF($AA1145=1,Healthcare!Q1145,NA())</f>
        <v>51</v>
      </c>
      <c r="AC1145">
        <f>IF($AA1145=1,Healthcare!C1145,NA())</f>
        <v>25.8</v>
      </c>
      <c r="AD1145">
        <f>IF($AA1145=1,Healthcare!D1145,NA())</f>
        <v>9.94</v>
      </c>
      <c r="AE1145">
        <f>IF($AA1145=1,Healthcare!M1145,NA())</f>
        <v>9861.0300000000007</v>
      </c>
      <c r="AF1145">
        <f t="shared" si="102"/>
        <v>51</v>
      </c>
      <c r="AG1145">
        <f t="shared" si="103"/>
        <v>25.8</v>
      </c>
      <c r="AH1145">
        <f t="shared" si="104"/>
        <v>51</v>
      </c>
      <c r="AI1145">
        <f t="shared" si="105"/>
        <v>9.94</v>
      </c>
      <c r="AJ1145">
        <f t="shared" si="106"/>
        <v>51</v>
      </c>
      <c r="AK1145">
        <f t="shared" si="107"/>
        <v>9861.0300000000007</v>
      </c>
    </row>
    <row r="1146" spans="27:37" x14ac:dyDescent="0.25">
      <c r="AA1146">
        <f>SUBTOTAL(103,Healthcare!A1146)</f>
        <v>1</v>
      </c>
      <c r="AB1146">
        <f>IF($AA1146=1,Healthcare!Q1146,NA())</f>
        <v>51</v>
      </c>
      <c r="AC1146">
        <f>IF($AA1146=1,Healthcare!C1146,NA())</f>
        <v>21.56</v>
      </c>
      <c r="AD1146">
        <f>IF($AA1146=1,Healthcare!D1146,NA())</f>
        <v>10.56</v>
      </c>
      <c r="AE1146">
        <f>IF($AA1146=1,Healthcare!M1146,NA())</f>
        <v>9855.1299999999992</v>
      </c>
      <c r="AF1146">
        <f t="shared" si="102"/>
        <v>51</v>
      </c>
      <c r="AG1146">
        <f t="shared" si="103"/>
        <v>21.56</v>
      </c>
      <c r="AH1146">
        <f t="shared" si="104"/>
        <v>51</v>
      </c>
      <c r="AI1146">
        <f t="shared" si="105"/>
        <v>10.56</v>
      </c>
      <c r="AJ1146">
        <f t="shared" si="106"/>
        <v>51</v>
      </c>
      <c r="AK1146">
        <f t="shared" si="107"/>
        <v>9855.1299999999992</v>
      </c>
    </row>
    <row r="1147" spans="27:37" x14ac:dyDescent="0.25">
      <c r="AA1147">
        <f>SUBTOTAL(103,Healthcare!A1147)</f>
        <v>1</v>
      </c>
      <c r="AB1147">
        <f>IF($AA1147=1,Healthcare!Q1147,NA())</f>
        <v>54</v>
      </c>
      <c r="AC1147">
        <f>IF($AA1147=1,Healthcare!C1147,NA())</f>
        <v>31.6</v>
      </c>
      <c r="AD1147">
        <f>IF($AA1147=1,Healthcare!D1147,NA())</f>
        <v>6.79</v>
      </c>
      <c r="AE1147">
        <f>IF($AA1147=1,Healthcare!M1147,NA())</f>
        <v>9850.43</v>
      </c>
      <c r="AF1147">
        <f t="shared" si="102"/>
        <v>54</v>
      </c>
      <c r="AG1147">
        <f t="shared" si="103"/>
        <v>31.6</v>
      </c>
      <c r="AH1147">
        <f t="shared" si="104"/>
        <v>54</v>
      </c>
      <c r="AI1147">
        <f t="shared" si="105"/>
        <v>6.79</v>
      </c>
      <c r="AJ1147">
        <f t="shared" si="106"/>
        <v>54</v>
      </c>
      <c r="AK1147">
        <f t="shared" si="107"/>
        <v>9850.43</v>
      </c>
    </row>
    <row r="1148" spans="27:37" x14ac:dyDescent="0.25">
      <c r="AA1148">
        <f>SUBTOTAL(103,Healthcare!A1148)</f>
        <v>1</v>
      </c>
      <c r="AB1148">
        <f>IF($AA1148=1,Healthcare!Q1148,NA())</f>
        <v>30</v>
      </c>
      <c r="AC1148">
        <f>IF($AA1148=1,Healthcare!C1148,NA())</f>
        <v>42.93</v>
      </c>
      <c r="AD1148">
        <f>IF($AA1148=1,Healthcare!D1148,NA())</f>
        <v>4.8</v>
      </c>
      <c r="AE1148">
        <f>IF($AA1148=1,Healthcare!M1148,NA())</f>
        <v>9844.4500000000007</v>
      </c>
      <c r="AF1148">
        <f t="shared" si="102"/>
        <v>30</v>
      </c>
      <c r="AG1148">
        <f t="shared" si="103"/>
        <v>42.93</v>
      </c>
      <c r="AH1148">
        <f t="shared" si="104"/>
        <v>30</v>
      </c>
      <c r="AI1148">
        <f t="shared" si="105"/>
        <v>4.8</v>
      </c>
      <c r="AJ1148">
        <f t="shared" si="106"/>
        <v>30</v>
      </c>
      <c r="AK1148">
        <f t="shared" si="107"/>
        <v>9844.4500000000007</v>
      </c>
    </row>
    <row r="1149" spans="27:37" x14ac:dyDescent="0.25">
      <c r="AA1149">
        <f>SUBTOTAL(103,Healthcare!A1149)</f>
        <v>1</v>
      </c>
      <c r="AB1149">
        <f>IF($AA1149=1,Healthcare!Q1149,NA())</f>
        <v>50</v>
      </c>
      <c r="AC1149">
        <f>IF($AA1149=1,Healthcare!C1149,NA())</f>
        <v>26.72</v>
      </c>
      <c r="AD1149">
        <f>IF($AA1149=1,Healthcare!D1149,NA())</f>
        <v>5.75</v>
      </c>
      <c r="AE1149">
        <f>IF($AA1149=1,Healthcare!M1149,NA())</f>
        <v>9836.2099999999991</v>
      </c>
      <c r="AF1149">
        <f t="shared" si="102"/>
        <v>50</v>
      </c>
      <c r="AG1149">
        <f t="shared" si="103"/>
        <v>26.72</v>
      </c>
      <c r="AH1149">
        <f t="shared" si="104"/>
        <v>50</v>
      </c>
      <c r="AI1149">
        <f t="shared" si="105"/>
        <v>5.75</v>
      </c>
      <c r="AJ1149">
        <f t="shared" si="106"/>
        <v>50</v>
      </c>
      <c r="AK1149">
        <f t="shared" si="107"/>
        <v>9836.2099999999991</v>
      </c>
    </row>
    <row r="1150" spans="27:37" x14ac:dyDescent="0.25">
      <c r="AA1150">
        <f>SUBTOTAL(103,Healthcare!A1150)</f>
        <v>1</v>
      </c>
      <c r="AB1150">
        <f>IF($AA1150=1,Healthcare!Q1150,NA())</f>
        <v>50</v>
      </c>
      <c r="AC1150">
        <f>IF($AA1150=1,Healthcare!C1150,NA())</f>
        <v>26.67</v>
      </c>
      <c r="AD1150">
        <f>IF($AA1150=1,Healthcare!D1150,NA())</f>
        <v>5.81</v>
      </c>
      <c r="AE1150">
        <f>IF($AA1150=1,Healthcare!M1150,NA())</f>
        <v>9819.25</v>
      </c>
      <c r="AF1150">
        <f t="shared" si="102"/>
        <v>50</v>
      </c>
      <c r="AG1150">
        <f t="shared" si="103"/>
        <v>26.67</v>
      </c>
      <c r="AH1150">
        <f t="shared" si="104"/>
        <v>50</v>
      </c>
      <c r="AI1150">
        <f t="shared" si="105"/>
        <v>5.81</v>
      </c>
      <c r="AJ1150">
        <f t="shared" si="106"/>
        <v>50</v>
      </c>
      <c r="AK1150">
        <f t="shared" si="107"/>
        <v>9819.25</v>
      </c>
    </row>
    <row r="1151" spans="27:37" x14ac:dyDescent="0.25">
      <c r="AA1151">
        <f>SUBTOTAL(103,Healthcare!A1151)</f>
        <v>1</v>
      </c>
      <c r="AB1151">
        <f>IF($AA1151=1,Healthcare!Q1151,NA())</f>
        <v>49</v>
      </c>
      <c r="AC1151">
        <f>IF($AA1151=1,Healthcare!C1151,NA())</f>
        <v>42.68</v>
      </c>
      <c r="AD1151">
        <f>IF($AA1151=1,Healthcare!D1151,NA())</f>
        <v>9.2799999999999994</v>
      </c>
      <c r="AE1151">
        <f>IF($AA1151=1,Healthcare!M1151,NA())</f>
        <v>9800.89</v>
      </c>
      <c r="AF1151">
        <f t="shared" si="102"/>
        <v>49</v>
      </c>
      <c r="AG1151">
        <f t="shared" si="103"/>
        <v>42.68</v>
      </c>
      <c r="AH1151">
        <f t="shared" si="104"/>
        <v>49</v>
      </c>
      <c r="AI1151">
        <f t="shared" si="105"/>
        <v>9.2799999999999994</v>
      </c>
      <c r="AJ1151">
        <f t="shared" si="106"/>
        <v>49</v>
      </c>
      <c r="AK1151">
        <f t="shared" si="107"/>
        <v>9800.89</v>
      </c>
    </row>
    <row r="1152" spans="27:37" x14ac:dyDescent="0.25">
      <c r="AA1152">
        <f>SUBTOTAL(103,Healthcare!A1152)</f>
        <v>1</v>
      </c>
      <c r="AB1152">
        <f>IF($AA1152=1,Healthcare!Q1152,NA())</f>
        <v>46</v>
      </c>
      <c r="AC1152">
        <f>IF($AA1152=1,Healthcare!C1152,NA())</f>
        <v>24.31</v>
      </c>
      <c r="AD1152">
        <f>IF($AA1152=1,Healthcare!D1152,NA())</f>
        <v>6.37</v>
      </c>
      <c r="AE1152">
        <f>IF($AA1152=1,Healthcare!M1152,NA())</f>
        <v>9788.8700000000008</v>
      </c>
      <c r="AF1152">
        <f t="shared" si="102"/>
        <v>46</v>
      </c>
      <c r="AG1152">
        <f t="shared" si="103"/>
        <v>24.31</v>
      </c>
      <c r="AH1152">
        <f t="shared" si="104"/>
        <v>46</v>
      </c>
      <c r="AI1152">
        <f t="shared" si="105"/>
        <v>6.37</v>
      </c>
      <c r="AJ1152">
        <f t="shared" si="106"/>
        <v>46</v>
      </c>
      <c r="AK1152">
        <f t="shared" si="107"/>
        <v>9788.8700000000008</v>
      </c>
    </row>
    <row r="1153" spans="27:37" x14ac:dyDescent="0.25">
      <c r="AA1153">
        <f>SUBTOTAL(103,Healthcare!A1153)</f>
        <v>1</v>
      </c>
      <c r="AB1153">
        <f>IF($AA1153=1,Healthcare!Q1153,NA())</f>
        <v>26</v>
      </c>
      <c r="AC1153">
        <f>IF($AA1153=1,Healthcare!C1153,NA())</f>
        <v>44.75</v>
      </c>
      <c r="AD1153">
        <f>IF($AA1153=1,Healthcare!D1153,NA())</f>
        <v>5.09</v>
      </c>
      <c r="AE1153">
        <f>IF($AA1153=1,Healthcare!M1153,NA())</f>
        <v>9787.32</v>
      </c>
      <c r="AF1153">
        <f t="shared" si="102"/>
        <v>26</v>
      </c>
      <c r="AG1153">
        <f t="shared" si="103"/>
        <v>44.75</v>
      </c>
      <c r="AH1153">
        <f t="shared" si="104"/>
        <v>26</v>
      </c>
      <c r="AI1153">
        <f t="shared" si="105"/>
        <v>5.09</v>
      </c>
      <c r="AJ1153">
        <f t="shared" si="106"/>
        <v>26</v>
      </c>
      <c r="AK1153">
        <f t="shared" si="107"/>
        <v>9787.32</v>
      </c>
    </row>
    <row r="1154" spans="27:37" x14ac:dyDescent="0.25">
      <c r="AA1154">
        <f>SUBTOTAL(103,Healthcare!A1154)</f>
        <v>1</v>
      </c>
      <c r="AB1154">
        <f>IF($AA1154=1,Healthcare!Q1154,NA())</f>
        <v>49</v>
      </c>
      <c r="AC1154">
        <f>IF($AA1154=1,Healthcare!C1154,NA())</f>
        <v>30.78</v>
      </c>
      <c r="AD1154">
        <f>IF($AA1154=1,Healthcare!D1154,NA())</f>
        <v>7.94</v>
      </c>
      <c r="AE1154">
        <f>IF($AA1154=1,Healthcare!M1154,NA())</f>
        <v>9778.35</v>
      </c>
      <c r="AF1154">
        <f t="shared" si="102"/>
        <v>49</v>
      </c>
      <c r="AG1154">
        <f t="shared" si="103"/>
        <v>30.78</v>
      </c>
      <c r="AH1154">
        <f t="shared" si="104"/>
        <v>49</v>
      </c>
      <c r="AI1154">
        <f t="shared" si="105"/>
        <v>7.94</v>
      </c>
      <c r="AJ1154">
        <f t="shared" si="106"/>
        <v>49</v>
      </c>
      <c r="AK1154">
        <f t="shared" si="107"/>
        <v>9778.35</v>
      </c>
    </row>
    <row r="1155" spans="27:37" x14ac:dyDescent="0.25">
      <c r="AA1155">
        <f>SUBTOTAL(103,Healthcare!A1155)</f>
        <v>1</v>
      </c>
      <c r="AB1155">
        <f>IF($AA1155=1,Healthcare!Q1155,NA())</f>
        <v>57</v>
      </c>
      <c r="AC1155">
        <f>IF($AA1155=1,Healthcare!C1155,NA())</f>
        <v>21.86</v>
      </c>
      <c r="AD1155">
        <f>IF($AA1155=1,Healthcare!D1155,NA())</f>
        <v>10.95</v>
      </c>
      <c r="AE1155">
        <f>IF($AA1155=1,Healthcare!M1155,NA())</f>
        <v>9764.08</v>
      </c>
      <c r="AF1155">
        <f t="shared" ref="AF1155:AF1218" si="108">AB1155</f>
        <v>57</v>
      </c>
      <c r="AG1155">
        <f t="shared" ref="AG1155:AG1218" si="109">AC1155</f>
        <v>21.86</v>
      </c>
      <c r="AH1155">
        <f t="shared" ref="AH1155:AH1218" si="110">AB1155</f>
        <v>57</v>
      </c>
      <c r="AI1155">
        <f t="shared" ref="AI1155:AI1218" si="111">AD1155</f>
        <v>10.95</v>
      </c>
      <c r="AJ1155">
        <f t="shared" ref="AJ1155:AJ1218" si="112">AB1155</f>
        <v>57</v>
      </c>
      <c r="AK1155">
        <f t="shared" ref="AK1155:AK1218" si="113">AE1155</f>
        <v>9764.08</v>
      </c>
    </row>
    <row r="1156" spans="27:37" x14ac:dyDescent="0.25">
      <c r="AA1156">
        <f>SUBTOTAL(103,Healthcare!A1156)</f>
        <v>1</v>
      </c>
      <c r="AB1156">
        <f>IF($AA1156=1,Healthcare!Q1156,NA())</f>
        <v>21</v>
      </c>
      <c r="AC1156">
        <f>IF($AA1156=1,Healthcare!C1156,NA())</f>
        <v>49.09</v>
      </c>
      <c r="AD1156">
        <f>IF($AA1156=1,Healthcare!D1156,NA())</f>
        <v>6.3</v>
      </c>
      <c r="AE1156">
        <f>IF($AA1156=1,Healthcare!M1156,NA())</f>
        <v>9753.49</v>
      </c>
      <c r="AF1156">
        <f t="shared" si="108"/>
        <v>21</v>
      </c>
      <c r="AG1156">
        <f t="shared" si="109"/>
        <v>49.09</v>
      </c>
      <c r="AH1156">
        <f t="shared" si="110"/>
        <v>21</v>
      </c>
      <c r="AI1156">
        <f t="shared" si="111"/>
        <v>6.3</v>
      </c>
      <c r="AJ1156">
        <f t="shared" si="112"/>
        <v>21</v>
      </c>
      <c r="AK1156">
        <f t="shared" si="113"/>
        <v>9753.49</v>
      </c>
    </row>
    <row r="1157" spans="27:37" x14ac:dyDescent="0.25">
      <c r="AA1157">
        <f>SUBTOTAL(103,Healthcare!A1157)</f>
        <v>1</v>
      </c>
      <c r="AB1157">
        <f>IF($AA1157=1,Healthcare!Q1157,NA())</f>
        <v>52</v>
      </c>
      <c r="AC1157">
        <f>IF($AA1157=1,Healthcare!C1157,NA())</f>
        <v>47.74</v>
      </c>
      <c r="AD1157">
        <f>IF($AA1157=1,Healthcare!D1157,NA())</f>
        <v>8.0500000000000007</v>
      </c>
      <c r="AE1157">
        <f>IF($AA1157=1,Healthcare!M1157,NA())</f>
        <v>9748.91</v>
      </c>
      <c r="AF1157">
        <f t="shared" si="108"/>
        <v>52</v>
      </c>
      <c r="AG1157">
        <f t="shared" si="109"/>
        <v>47.74</v>
      </c>
      <c r="AH1157">
        <f t="shared" si="110"/>
        <v>52</v>
      </c>
      <c r="AI1157">
        <f t="shared" si="111"/>
        <v>8.0500000000000007</v>
      </c>
      <c r="AJ1157">
        <f t="shared" si="112"/>
        <v>52</v>
      </c>
      <c r="AK1157">
        <f t="shared" si="113"/>
        <v>9748.91</v>
      </c>
    </row>
    <row r="1158" spans="27:37" x14ac:dyDescent="0.25">
      <c r="AA1158">
        <f>SUBTOTAL(103,Healthcare!A1158)</f>
        <v>1</v>
      </c>
      <c r="AB1158">
        <f>IF($AA1158=1,Healthcare!Q1158,NA())</f>
        <v>52</v>
      </c>
      <c r="AC1158">
        <f>IF($AA1158=1,Healthcare!C1158,NA())</f>
        <v>30.2</v>
      </c>
      <c r="AD1158">
        <f>IF($AA1158=1,Healthcare!D1158,NA())</f>
        <v>9.8800000000000008</v>
      </c>
      <c r="AE1158">
        <f>IF($AA1158=1,Healthcare!M1158,NA())</f>
        <v>9724.5300000000007</v>
      </c>
      <c r="AF1158">
        <f t="shared" si="108"/>
        <v>52</v>
      </c>
      <c r="AG1158">
        <f t="shared" si="109"/>
        <v>30.2</v>
      </c>
      <c r="AH1158">
        <f t="shared" si="110"/>
        <v>52</v>
      </c>
      <c r="AI1158">
        <f t="shared" si="111"/>
        <v>9.8800000000000008</v>
      </c>
      <c r="AJ1158">
        <f t="shared" si="112"/>
        <v>52</v>
      </c>
      <c r="AK1158">
        <f t="shared" si="113"/>
        <v>9724.5300000000007</v>
      </c>
    </row>
    <row r="1159" spans="27:37" x14ac:dyDescent="0.25">
      <c r="AA1159">
        <f>SUBTOTAL(103,Healthcare!A1159)</f>
        <v>1</v>
      </c>
      <c r="AB1159">
        <f>IF($AA1159=1,Healthcare!Q1159,NA())</f>
        <v>52</v>
      </c>
      <c r="AC1159">
        <f>IF($AA1159=1,Healthcare!C1159,NA())</f>
        <v>33.25</v>
      </c>
      <c r="AD1159">
        <f>IF($AA1159=1,Healthcare!D1159,NA())</f>
        <v>7.42</v>
      </c>
      <c r="AE1159">
        <f>IF($AA1159=1,Healthcare!M1159,NA())</f>
        <v>9722.77</v>
      </c>
      <c r="AF1159">
        <f t="shared" si="108"/>
        <v>52</v>
      </c>
      <c r="AG1159">
        <f t="shared" si="109"/>
        <v>33.25</v>
      </c>
      <c r="AH1159">
        <f t="shared" si="110"/>
        <v>52</v>
      </c>
      <c r="AI1159">
        <f t="shared" si="111"/>
        <v>7.42</v>
      </c>
      <c r="AJ1159">
        <f t="shared" si="112"/>
        <v>52</v>
      </c>
      <c r="AK1159">
        <f t="shared" si="113"/>
        <v>9722.77</v>
      </c>
    </row>
    <row r="1160" spans="27:37" x14ac:dyDescent="0.25">
      <c r="AA1160">
        <f>SUBTOTAL(103,Healthcare!A1160)</f>
        <v>1</v>
      </c>
      <c r="AB1160">
        <f>IF($AA1160=1,Healthcare!Q1160,NA())</f>
        <v>47</v>
      </c>
      <c r="AC1160">
        <f>IF($AA1160=1,Healthcare!C1160,NA())</f>
        <v>26.6</v>
      </c>
      <c r="AD1160">
        <f>IF($AA1160=1,Healthcare!D1160,NA())</f>
        <v>8.4499999999999993</v>
      </c>
      <c r="AE1160">
        <f>IF($AA1160=1,Healthcare!M1160,NA())</f>
        <v>9715.84</v>
      </c>
      <c r="AF1160">
        <f t="shared" si="108"/>
        <v>47</v>
      </c>
      <c r="AG1160">
        <f t="shared" si="109"/>
        <v>26.6</v>
      </c>
      <c r="AH1160">
        <f t="shared" si="110"/>
        <v>47</v>
      </c>
      <c r="AI1160">
        <f t="shared" si="111"/>
        <v>8.4499999999999993</v>
      </c>
      <c r="AJ1160">
        <f t="shared" si="112"/>
        <v>47</v>
      </c>
      <c r="AK1160">
        <f t="shared" si="113"/>
        <v>9715.84</v>
      </c>
    </row>
    <row r="1161" spans="27:37" x14ac:dyDescent="0.25">
      <c r="AA1161">
        <f>SUBTOTAL(103,Healthcare!A1161)</f>
        <v>1</v>
      </c>
      <c r="AB1161">
        <f>IF($AA1161=1,Healthcare!Q1161,NA())</f>
        <v>50</v>
      </c>
      <c r="AC1161">
        <f>IF($AA1161=1,Healthcare!C1161,NA())</f>
        <v>26.35</v>
      </c>
      <c r="AD1161">
        <f>IF($AA1161=1,Healthcare!D1161,NA())</f>
        <v>6.21</v>
      </c>
      <c r="AE1161">
        <f>IF($AA1161=1,Healthcare!M1161,NA())</f>
        <v>9710.7099999999991</v>
      </c>
      <c r="AF1161">
        <f t="shared" si="108"/>
        <v>50</v>
      </c>
      <c r="AG1161">
        <f t="shared" si="109"/>
        <v>26.35</v>
      </c>
      <c r="AH1161">
        <f t="shared" si="110"/>
        <v>50</v>
      </c>
      <c r="AI1161">
        <f t="shared" si="111"/>
        <v>6.21</v>
      </c>
      <c r="AJ1161">
        <f t="shared" si="112"/>
        <v>50</v>
      </c>
      <c r="AK1161">
        <f t="shared" si="113"/>
        <v>9710.7099999999991</v>
      </c>
    </row>
    <row r="1162" spans="27:37" x14ac:dyDescent="0.25">
      <c r="AA1162">
        <f>SUBTOTAL(103,Healthcare!A1162)</f>
        <v>1</v>
      </c>
      <c r="AB1162">
        <f>IF($AA1162=1,Healthcare!Q1162,NA())</f>
        <v>45</v>
      </c>
      <c r="AC1162">
        <f>IF($AA1162=1,Healthcare!C1162,NA())</f>
        <v>39.994999999999997</v>
      </c>
      <c r="AD1162">
        <f>IF($AA1162=1,Healthcare!D1162,NA())</f>
        <v>4.6500000000000004</v>
      </c>
      <c r="AE1162">
        <f>IF($AA1162=1,Healthcare!M1162,NA())</f>
        <v>9704.67</v>
      </c>
      <c r="AF1162">
        <f t="shared" si="108"/>
        <v>45</v>
      </c>
      <c r="AG1162">
        <f t="shared" si="109"/>
        <v>39.994999999999997</v>
      </c>
      <c r="AH1162">
        <f t="shared" si="110"/>
        <v>45</v>
      </c>
      <c r="AI1162">
        <f t="shared" si="111"/>
        <v>4.6500000000000004</v>
      </c>
      <c r="AJ1162">
        <f t="shared" si="112"/>
        <v>45</v>
      </c>
      <c r="AK1162">
        <f t="shared" si="113"/>
        <v>9704.67</v>
      </c>
    </row>
    <row r="1163" spans="27:37" x14ac:dyDescent="0.25">
      <c r="AA1163">
        <f>SUBTOTAL(103,Healthcare!A1163)</f>
        <v>1</v>
      </c>
      <c r="AB1163">
        <f>IF($AA1163=1,Healthcare!Q1163,NA())</f>
        <v>58</v>
      </c>
      <c r="AC1163">
        <f>IF($AA1163=1,Healthcare!C1163,NA())</f>
        <v>22.92</v>
      </c>
      <c r="AD1163">
        <f>IF($AA1163=1,Healthcare!D1163,NA())</f>
        <v>5.87</v>
      </c>
      <c r="AE1163">
        <f>IF($AA1163=1,Healthcare!M1163,NA())</f>
        <v>9698.42</v>
      </c>
      <c r="AF1163">
        <f t="shared" si="108"/>
        <v>58</v>
      </c>
      <c r="AG1163">
        <f t="shared" si="109"/>
        <v>22.92</v>
      </c>
      <c r="AH1163">
        <f t="shared" si="110"/>
        <v>58</v>
      </c>
      <c r="AI1163">
        <f t="shared" si="111"/>
        <v>5.87</v>
      </c>
      <c r="AJ1163">
        <f t="shared" si="112"/>
        <v>58</v>
      </c>
      <c r="AK1163">
        <f t="shared" si="113"/>
        <v>9698.42</v>
      </c>
    </row>
    <row r="1164" spans="27:37" x14ac:dyDescent="0.25">
      <c r="AA1164">
        <f>SUBTOTAL(103,Healthcare!A1164)</f>
        <v>1</v>
      </c>
      <c r="AB1164">
        <f>IF($AA1164=1,Healthcare!Q1164,NA())</f>
        <v>56</v>
      </c>
      <c r="AC1164">
        <f>IF($AA1164=1,Healthcare!C1164,NA())</f>
        <v>24.78</v>
      </c>
      <c r="AD1164">
        <f>IF($AA1164=1,Healthcare!D1164,NA())</f>
        <v>4.24</v>
      </c>
      <c r="AE1164">
        <f>IF($AA1164=1,Healthcare!M1164,NA())</f>
        <v>9684.2900000000009</v>
      </c>
      <c r="AF1164">
        <f t="shared" si="108"/>
        <v>56</v>
      </c>
      <c r="AG1164">
        <f t="shared" si="109"/>
        <v>24.78</v>
      </c>
      <c r="AH1164">
        <f t="shared" si="110"/>
        <v>56</v>
      </c>
      <c r="AI1164">
        <f t="shared" si="111"/>
        <v>4.24</v>
      </c>
      <c r="AJ1164">
        <f t="shared" si="112"/>
        <v>56</v>
      </c>
      <c r="AK1164">
        <f t="shared" si="113"/>
        <v>9684.2900000000009</v>
      </c>
    </row>
    <row r="1165" spans="27:37" x14ac:dyDescent="0.25">
      <c r="AA1165">
        <f>SUBTOTAL(103,Healthcare!A1165)</f>
        <v>1</v>
      </c>
      <c r="AB1165">
        <f>IF($AA1165=1,Healthcare!Q1165,NA())</f>
        <v>41</v>
      </c>
      <c r="AC1165">
        <f>IF($AA1165=1,Healthcare!C1165,NA())</f>
        <v>34.07</v>
      </c>
      <c r="AD1165">
        <f>IF($AA1165=1,Healthcare!D1165,NA())</f>
        <v>7.81</v>
      </c>
      <c r="AE1165">
        <f>IF($AA1165=1,Healthcare!M1165,NA())</f>
        <v>9664.34</v>
      </c>
      <c r="AF1165">
        <f t="shared" si="108"/>
        <v>41</v>
      </c>
      <c r="AG1165">
        <f t="shared" si="109"/>
        <v>34.07</v>
      </c>
      <c r="AH1165">
        <f t="shared" si="110"/>
        <v>41</v>
      </c>
      <c r="AI1165">
        <f t="shared" si="111"/>
        <v>7.81</v>
      </c>
      <c r="AJ1165">
        <f t="shared" si="112"/>
        <v>41</v>
      </c>
      <c r="AK1165">
        <f t="shared" si="113"/>
        <v>9664.34</v>
      </c>
    </row>
    <row r="1166" spans="27:37" x14ac:dyDescent="0.25">
      <c r="AA1166">
        <f>SUBTOTAL(103,Healthcare!A1166)</f>
        <v>1</v>
      </c>
      <c r="AB1166">
        <f>IF($AA1166=1,Healthcare!Q1166,NA())</f>
        <v>48</v>
      </c>
      <c r="AC1166">
        <f>IF($AA1166=1,Healthcare!C1166,NA())</f>
        <v>30.14</v>
      </c>
      <c r="AD1166">
        <f>IF($AA1166=1,Healthcare!D1166,NA())</f>
        <v>9.85</v>
      </c>
      <c r="AE1166">
        <f>IF($AA1166=1,Healthcare!M1166,NA())</f>
        <v>9653.81</v>
      </c>
      <c r="AF1166">
        <f t="shared" si="108"/>
        <v>48</v>
      </c>
      <c r="AG1166">
        <f t="shared" si="109"/>
        <v>30.14</v>
      </c>
      <c r="AH1166">
        <f t="shared" si="110"/>
        <v>48</v>
      </c>
      <c r="AI1166">
        <f t="shared" si="111"/>
        <v>9.85</v>
      </c>
      <c r="AJ1166">
        <f t="shared" si="112"/>
        <v>48</v>
      </c>
      <c r="AK1166">
        <f t="shared" si="113"/>
        <v>9653.81</v>
      </c>
    </row>
    <row r="1167" spans="27:37" x14ac:dyDescent="0.25">
      <c r="AA1167">
        <f>SUBTOTAL(103,Healthcare!A1167)</f>
        <v>1</v>
      </c>
      <c r="AB1167">
        <f>IF($AA1167=1,Healthcare!Q1167,NA())</f>
        <v>51</v>
      </c>
      <c r="AC1167">
        <f>IF($AA1167=1,Healthcare!C1167,NA())</f>
        <v>18.05</v>
      </c>
      <c r="AD1167">
        <f>IF($AA1167=1,Healthcare!D1167,NA())</f>
        <v>6.94</v>
      </c>
      <c r="AE1167">
        <f>IF($AA1167=1,Healthcare!M1167,NA())</f>
        <v>9644.25</v>
      </c>
      <c r="AF1167">
        <f t="shared" si="108"/>
        <v>51</v>
      </c>
      <c r="AG1167">
        <f t="shared" si="109"/>
        <v>18.05</v>
      </c>
      <c r="AH1167">
        <f t="shared" si="110"/>
        <v>51</v>
      </c>
      <c r="AI1167">
        <f t="shared" si="111"/>
        <v>6.94</v>
      </c>
      <c r="AJ1167">
        <f t="shared" si="112"/>
        <v>51</v>
      </c>
      <c r="AK1167">
        <f t="shared" si="113"/>
        <v>9644.25</v>
      </c>
    </row>
    <row r="1168" spans="27:37" x14ac:dyDescent="0.25">
      <c r="AA1168">
        <f>SUBTOTAL(103,Healthcare!A1168)</f>
        <v>1</v>
      </c>
      <c r="AB1168">
        <f>IF($AA1168=1,Healthcare!Q1168,NA())</f>
        <v>52</v>
      </c>
      <c r="AC1168">
        <f>IF($AA1168=1,Healthcare!C1168,NA())</f>
        <v>37.4</v>
      </c>
      <c r="AD1168">
        <f>IF($AA1168=1,Healthcare!D1168,NA())</f>
        <v>11.3</v>
      </c>
      <c r="AE1168">
        <f>IF($AA1168=1,Healthcare!M1168,NA())</f>
        <v>9634.5400000000009</v>
      </c>
      <c r="AF1168">
        <f t="shared" si="108"/>
        <v>52</v>
      </c>
      <c r="AG1168">
        <f t="shared" si="109"/>
        <v>37.4</v>
      </c>
      <c r="AH1168">
        <f t="shared" si="110"/>
        <v>52</v>
      </c>
      <c r="AI1168">
        <f t="shared" si="111"/>
        <v>11.3</v>
      </c>
      <c r="AJ1168">
        <f t="shared" si="112"/>
        <v>52</v>
      </c>
      <c r="AK1168">
        <f t="shared" si="113"/>
        <v>9634.5400000000009</v>
      </c>
    </row>
    <row r="1169" spans="27:37" x14ac:dyDescent="0.25">
      <c r="AA1169">
        <f>SUBTOTAL(103,Healthcare!A1169)</f>
        <v>1</v>
      </c>
      <c r="AB1169">
        <f>IF($AA1169=1,Healthcare!Q1169,NA())</f>
        <v>54</v>
      </c>
      <c r="AC1169">
        <f>IF($AA1169=1,Healthcare!C1169,NA())</f>
        <v>25.75</v>
      </c>
      <c r="AD1169">
        <f>IF($AA1169=1,Healthcare!D1169,NA())</f>
        <v>9.23</v>
      </c>
      <c r="AE1169">
        <f>IF($AA1169=1,Healthcare!M1169,NA())</f>
        <v>9630.91</v>
      </c>
      <c r="AF1169">
        <f t="shared" si="108"/>
        <v>54</v>
      </c>
      <c r="AG1169">
        <f t="shared" si="109"/>
        <v>25.75</v>
      </c>
      <c r="AH1169">
        <f t="shared" si="110"/>
        <v>54</v>
      </c>
      <c r="AI1169">
        <f t="shared" si="111"/>
        <v>9.23</v>
      </c>
      <c r="AJ1169">
        <f t="shared" si="112"/>
        <v>54</v>
      </c>
      <c r="AK1169">
        <f t="shared" si="113"/>
        <v>9630.91</v>
      </c>
    </row>
    <row r="1170" spans="27:37" x14ac:dyDescent="0.25">
      <c r="AA1170">
        <f>SUBTOTAL(103,Healthcare!A1170)</f>
        <v>1</v>
      </c>
      <c r="AB1170">
        <f>IF($AA1170=1,Healthcare!Q1170,NA())</f>
        <v>50</v>
      </c>
      <c r="AC1170">
        <f>IF($AA1170=1,Healthcare!C1170,NA())</f>
        <v>32.299999999999997</v>
      </c>
      <c r="AD1170">
        <f>IF($AA1170=1,Healthcare!D1170,NA())</f>
        <v>4.37</v>
      </c>
      <c r="AE1170">
        <f>IF($AA1170=1,Healthcare!M1170,NA())</f>
        <v>9630.4</v>
      </c>
      <c r="AF1170">
        <f t="shared" si="108"/>
        <v>50</v>
      </c>
      <c r="AG1170">
        <f t="shared" si="109"/>
        <v>32.299999999999997</v>
      </c>
      <c r="AH1170">
        <f t="shared" si="110"/>
        <v>50</v>
      </c>
      <c r="AI1170">
        <f t="shared" si="111"/>
        <v>4.37</v>
      </c>
      <c r="AJ1170">
        <f t="shared" si="112"/>
        <v>50</v>
      </c>
      <c r="AK1170">
        <f t="shared" si="113"/>
        <v>9630.4</v>
      </c>
    </row>
    <row r="1171" spans="27:37" x14ac:dyDescent="0.25">
      <c r="AA1171">
        <f>SUBTOTAL(103,Healthcare!A1171)</f>
        <v>1</v>
      </c>
      <c r="AB1171">
        <f>IF($AA1171=1,Healthcare!Q1171,NA())</f>
        <v>43</v>
      </c>
      <c r="AC1171">
        <f>IF($AA1171=1,Healthcare!C1171,NA())</f>
        <v>28.61</v>
      </c>
      <c r="AD1171">
        <f>IF($AA1171=1,Healthcare!D1171,NA())</f>
        <v>5.76</v>
      </c>
      <c r="AE1171">
        <f>IF($AA1171=1,Healthcare!M1171,NA())</f>
        <v>9630.2999999999993</v>
      </c>
      <c r="AF1171">
        <f t="shared" si="108"/>
        <v>43</v>
      </c>
      <c r="AG1171">
        <f t="shared" si="109"/>
        <v>28.61</v>
      </c>
      <c r="AH1171">
        <f t="shared" si="110"/>
        <v>43</v>
      </c>
      <c r="AI1171">
        <f t="shared" si="111"/>
        <v>5.76</v>
      </c>
      <c r="AJ1171">
        <f t="shared" si="112"/>
        <v>43</v>
      </c>
      <c r="AK1171">
        <f t="shared" si="113"/>
        <v>9630.2999999999993</v>
      </c>
    </row>
    <row r="1172" spans="27:37" x14ac:dyDescent="0.25">
      <c r="AA1172">
        <f>SUBTOTAL(103,Healthcare!A1172)</f>
        <v>1</v>
      </c>
      <c r="AB1172">
        <f>IF($AA1172=1,Healthcare!Q1172,NA())</f>
        <v>24</v>
      </c>
      <c r="AC1172">
        <f>IF($AA1172=1,Healthcare!C1172,NA())</f>
        <v>45.41</v>
      </c>
      <c r="AD1172">
        <f>IF($AA1172=1,Healthcare!D1172,NA())</f>
        <v>4.96</v>
      </c>
      <c r="AE1172">
        <f>IF($AA1172=1,Healthcare!M1172,NA())</f>
        <v>9628.7900000000009</v>
      </c>
      <c r="AF1172">
        <f t="shared" si="108"/>
        <v>24</v>
      </c>
      <c r="AG1172">
        <f t="shared" si="109"/>
        <v>45.41</v>
      </c>
      <c r="AH1172">
        <f t="shared" si="110"/>
        <v>24</v>
      </c>
      <c r="AI1172">
        <f t="shared" si="111"/>
        <v>4.96</v>
      </c>
      <c r="AJ1172">
        <f t="shared" si="112"/>
        <v>24</v>
      </c>
      <c r="AK1172">
        <f t="shared" si="113"/>
        <v>9628.7900000000009</v>
      </c>
    </row>
    <row r="1173" spans="27:37" x14ac:dyDescent="0.25">
      <c r="AA1173">
        <f>SUBTOTAL(103,Healthcare!A1173)</f>
        <v>1</v>
      </c>
      <c r="AB1173">
        <f>IF($AA1173=1,Healthcare!Q1173,NA())</f>
        <v>52</v>
      </c>
      <c r="AC1173">
        <f>IF($AA1173=1,Healthcare!C1173,NA())</f>
        <v>31.2</v>
      </c>
      <c r="AD1173">
        <f>IF($AA1173=1,Healthcare!D1173,NA())</f>
        <v>11.04</v>
      </c>
      <c r="AE1173">
        <f>IF($AA1173=1,Healthcare!M1173,NA())</f>
        <v>9625.92</v>
      </c>
      <c r="AF1173">
        <f t="shared" si="108"/>
        <v>52</v>
      </c>
      <c r="AG1173">
        <f t="shared" si="109"/>
        <v>31.2</v>
      </c>
      <c r="AH1173">
        <f t="shared" si="110"/>
        <v>52</v>
      </c>
      <c r="AI1173">
        <f t="shared" si="111"/>
        <v>11.04</v>
      </c>
      <c r="AJ1173">
        <f t="shared" si="112"/>
        <v>52</v>
      </c>
      <c r="AK1173">
        <f t="shared" si="113"/>
        <v>9625.92</v>
      </c>
    </row>
    <row r="1174" spans="27:37" x14ac:dyDescent="0.25">
      <c r="AA1174">
        <f>SUBTOTAL(103,Healthcare!A1174)</f>
        <v>1</v>
      </c>
      <c r="AB1174">
        <f>IF($AA1174=1,Healthcare!Q1174,NA())</f>
        <v>47</v>
      </c>
      <c r="AC1174">
        <f>IF($AA1174=1,Healthcare!C1174,NA())</f>
        <v>29.83</v>
      </c>
      <c r="AD1174">
        <f>IF($AA1174=1,Healthcare!D1174,NA())</f>
        <v>7.81</v>
      </c>
      <c r="AE1174">
        <f>IF($AA1174=1,Healthcare!M1174,NA())</f>
        <v>9620.33</v>
      </c>
      <c r="AF1174">
        <f t="shared" si="108"/>
        <v>47</v>
      </c>
      <c r="AG1174">
        <f t="shared" si="109"/>
        <v>29.83</v>
      </c>
      <c r="AH1174">
        <f t="shared" si="110"/>
        <v>47</v>
      </c>
      <c r="AI1174">
        <f t="shared" si="111"/>
        <v>7.81</v>
      </c>
      <c r="AJ1174">
        <f t="shared" si="112"/>
        <v>47</v>
      </c>
      <c r="AK1174">
        <f t="shared" si="113"/>
        <v>9620.33</v>
      </c>
    </row>
    <row r="1175" spans="27:37" x14ac:dyDescent="0.25">
      <c r="AA1175">
        <f>SUBTOTAL(103,Healthcare!A1175)</f>
        <v>1</v>
      </c>
      <c r="AB1175">
        <f>IF($AA1175=1,Healthcare!Q1175,NA())</f>
        <v>40</v>
      </c>
      <c r="AC1175">
        <f>IF($AA1175=1,Healthcare!C1175,NA())</f>
        <v>29.06</v>
      </c>
      <c r="AD1175">
        <f>IF($AA1175=1,Healthcare!D1175,NA())</f>
        <v>4.55</v>
      </c>
      <c r="AE1175">
        <f>IF($AA1175=1,Healthcare!M1175,NA())</f>
        <v>9619.18</v>
      </c>
      <c r="AF1175">
        <f t="shared" si="108"/>
        <v>40</v>
      </c>
      <c r="AG1175">
        <f t="shared" si="109"/>
        <v>29.06</v>
      </c>
      <c r="AH1175">
        <f t="shared" si="110"/>
        <v>40</v>
      </c>
      <c r="AI1175">
        <f t="shared" si="111"/>
        <v>4.55</v>
      </c>
      <c r="AJ1175">
        <f t="shared" si="112"/>
        <v>40</v>
      </c>
      <c r="AK1175">
        <f t="shared" si="113"/>
        <v>9619.18</v>
      </c>
    </row>
    <row r="1176" spans="27:37" x14ac:dyDescent="0.25">
      <c r="AA1176">
        <f>SUBTOTAL(103,Healthcare!A1176)</f>
        <v>1</v>
      </c>
      <c r="AB1176">
        <f>IF($AA1176=1,Healthcare!Q1176,NA())</f>
        <v>50</v>
      </c>
      <c r="AC1176">
        <f>IF($AA1176=1,Healthcare!C1176,NA())</f>
        <v>27.454999999999998</v>
      </c>
      <c r="AD1176">
        <f>IF($AA1176=1,Healthcare!D1176,NA())</f>
        <v>6.13</v>
      </c>
      <c r="AE1176">
        <f>IF($AA1176=1,Healthcare!M1176,NA())</f>
        <v>9617.66</v>
      </c>
      <c r="AF1176">
        <f t="shared" si="108"/>
        <v>50</v>
      </c>
      <c r="AG1176">
        <f t="shared" si="109"/>
        <v>27.454999999999998</v>
      </c>
      <c r="AH1176">
        <f t="shared" si="110"/>
        <v>50</v>
      </c>
      <c r="AI1176">
        <f t="shared" si="111"/>
        <v>6.13</v>
      </c>
      <c r="AJ1176">
        <f t="shared" si="112"/>
        <v>50</v>
      </c>
      <c r="AK1176">
        <f t="shared" si="113"/>
        <v>9617.66</v>
      </c>
    </row>
    <row r="1177" spans="27:37" x14ac:dyDescent="0.25">
      <c r="AA1177">
        <f>SUBTOTAL(103,Healthcare!A1177)</f>
        <v>1</v>
      </c>
      <c r="AB1177">
        <f>IF($AA1177=1,Healthcare!Q1177,NA())</f>
        <v>58</v>
      </c>
      <c r="AC1177">
        <f>IF($AA1177=1,Healthcare!C1177,NA())</f>
        <v>23.01</v>
      </c>
      <c r="AD1177">
        <f>IF($AA1177=1,Healthcare!D1177,NA())</f>
        <v>6.04</v>
      </c>
      <c r="AE1177">
        <f>IF($AA1177=1,Healthcare!M1177,NA())</f>
        <v>9597.6299999999992</v>
      </c>
      <c r="AF1177">
        <f t="shared" si="108"/>
        <v>58</v>
      </c>
      <c r="AG1177">
        <f t="shared" si="109"/>
        <v>23.01</v>
      </c>
      <c r="AH1177">
        <f t="shared" si="110"/>
        <v>58</v>
      </c>
      <c r="AI1177">
        <f t="shared" si="111"/>
        <v>6.04</v>
      </c>
      <c r="AJ1177">
        <f t="shared" si="112"/>
        <v>58</v>
      </c>
      <c r="AK1177">
        <f t="shared" si="113"/>
        <v>9597.6299999999992</v>
      </c>
    </row>
    <row r="1178" spans="27:37" x14ac:dyDescent="0.25">
      <c r="AA1178">
        <f>SUBTOTAL(103,Healthcare!A1178)</f>
        <v>1</v>
      </c>
      <c r="AB1178">
        <f>IF($AA1178=1,Healthcare!Q1178,NA())</f>
        <v>41</v>
      </c>
      <c r="AC1178">
        <f>IF($AA1178=1,Healthcare!C1178,NA())</f>
        <v>31.39</v>
      </c>
      <c r="AD1178">
        <f>IF($AA1178=1,Healthcare!D1178,NA())</f>
        <v>8.85</v>
      </c>
      <c r="AE1178">
        <f>IF($AA1178=1,Healthcare!M1178,NA())</f>
        <v>9584.0400000000009</v>
      </c>
      <c r="AF1178">
        <f t="shared" si="108"/>
        <v>41</v>
      </c>
      <c r="AG1178">
        <f t="shared" si="109"/>
        <v>31.39</v>
      </c>
      <c r="AH1178">
        <f t="shared" si="110"/>
        <v>41</v>
      </c>
      <c r="AI1178">
        <f t="shared" si="111"/>
        <v>8.85</v>
      </c>
      <c r="AJ1178">
        <f t="shared" si="112"/>
        <v>41</v>
      </c>
      <c r="AK1178">
        <f t="shared" si="113"/>
        <v>9584.0400000000009</v>
      </c>
    </row>
    <row r="1179" spans="27:37" x14ac:dyDescent="0.25">
      <c r="AA1179">
        <f>SUBTOTAL(103,Healthcare!A1179)</f>
        <v>1</v>
      </c>
      <c r="AB1179">
        <f>IF($AA1179=1,Healthcare!Q1179,NA())</f>
        <v>49</v>
      </c>
      <c r="AC1179">
        <f>IF($AA1179=1,Healthcare!C1179,NA())</f>
        <v>34.770000000000003</v>
      </c>
      <c r="AD1179">
        <f>IF($AA1179=1,Healthcare!D1179,NA())</f>
        <v>10.54</v>
      </c>
      <c r="AE1179">
        <f>IF($AA1179=1,Healthcare!M1179,NA())</f>
        <v>9583.89</v>
      </c>
      <c r="AF1179">
        <f t="shared" si="108"/>
        <v>49</v>
      </c>
      <c r="AG1179">
        <f t="shared" si="109"/>
        <v>34.770000000000003</v>
      </c>
      <c r="AH1179">
        <f t="shared" si="110"/>
        <v>49</v>
      </c>
      <c r="AI1179">
        <f t="shared" si="111"/>
        <v>10.54</v>
      </c>
      <c r="AJ1179">
        <f t="shared" si="112"/>
        <v>49</v>
      </c>
      <c r="AK1179">
        <f t="shared" si="113"/>
        <v>9583.89</v>
      </c>
    </row>
    <row r="1180" spans="27:37" x14ac:dyDescent="0.25">
      <c r="AA1180">
        <f>SUBTOTAL(103,Healthcare!A1180)</f>
        <v>1</v>
      </c>
      <c r="AB1180">
        <f>IF($AA1180=1,Healthcare!Q1180,NA())</f>
        <v>56</v>
      </c>
      <c r="AC1180">
        <f>IF($AA1180=1,Healthcare!C1180,NA())</f>
        <v>24.48</v>
      </c>
      <c r="AD1180">
        <f>IF($AA1180=1,Healthcare!D1180,NA())</f>
        <v>4.37</v>
      </c>
      <c r="AE1180">
        <f>IF($AA1180=1,Healthcare!M1180,NA())</f>
        <v>9582.5400000000009</v>
      </c>
      <c r="AF1180">
        <f t="shared" si="108"/>
        <v>56</v>
      </c>
      <c r="AG1180">
        <f t="shared" si="109"/>
        <v>24.48</v>
      </c>
      <c r="AH1180">
        <f t="shared" si="110"/>
        <v>56</v>
      </c>
      <c r="AI1180">
        <f t="shared" si="111"/>
        <v>4.37</v>
      </c>
      <c r="AJ1180">
        <f t="shared" si="112"/>
        <v>56</v>
      </c>
      <c r="AK1180">
        <f t="shared" si="113"/>
        <v>9582.5400000000009</v>
      </c>
    </row>
    <row r="1181" spans="27:37" x14ac:dyDescent="0.25">
      <c r="AA1181">
        <f>SUBTOTAL(103,Healthcare!A1181)</f>
        <v>1</v>
      </c>
      <c r="AB1181">
        <f>IF($AA1181=1,Healthcare!Q1181,NA())</f>
        <v>49</v>
      </c>
      <c r="AC1181">
        <f>IF($AA1181=1,Healthcare!C1181,NA())</f>
        <v>22.61</v>
      </c>
      <c r="AD1181">
        <f>IF($AA1181=1,Healthcare!D1181,NA())</f>
        <v>9.6300000000000008</v>
      </c>
      <c r="AE1181">
        <f>IF($AA1181=1,Healthcare!M1181,NA())</f>
        <v>9566.99</v>
      </c>
      <c r="AF1181">
        <f t="shared" si="108"/>
        <v>49</v>
      </c>
      <c r="AG1181">
        <f t="shared" si="109"/>
        <v>22.61</v>
      </c>
      <c r="AH1181">
        <f t="shared" si="110"/>
        <v>49</v>
      </c>
      <c r="AI1181">
        <f t="shared" si="111"/>
        <v>9.6300000000000008</v>
      </c>
      <c r="AJ1181">
        <f t="shared" si="112"/>
        <v>49</v>
      </c>
      <c r="AK1181">
        <f t="shared" si="113"/>
        <v>9566.99</v>
      </c>
    </row>
    <row r="1182" spans="27:37" x14ac:dyDescent="0.25">
      <c r="AA1182">
        <f>SUBTOTAL(103,Healthcare!A1182)</f>
        <v>1</v>
      </c>
      <c r="AB1182">
        <f>IF($AA1182=1,Healthcare!Q1182,NA())</f>
        <v>48</v>
      </c>
      <c r="AC1182">
        <f>IF($AA1182=1,Healthcare!C1182,NA())</f>
        <v>34.299999999999997</v>
      </c>
      <c r="AD1182">
        <f>IF($AA1182=1,Healthcare!D1182,NA())</f>
        <v>10.37</v>
      </c>
      <c r="AE1182">
        <f>IF($AA1182=1,Healthcare!M1182,NA())</f>
        <v>9563.0300000000007</v>
      </c>
      <c r="AF1182">
        <f t="shared" si="108"/>
        <v>48</v>
      </c>
      <c r="AG1182">
        <f t="shared" si="109"/>
        <v>34.299999999999997</v>
      </c>
      <c r="AH1182">
        <f t="shared" si="110"/>
        <v>48</v>
      </c>
      <c r="AI1182">
        <f t="shared" si="111"/>
        <v>10.37</v>
      </c>
      <c r="AJ1182">
        <f t="shared" si="112"/>
        <v>48</v>
      </c>
      <c r="AK1182">
        <f t="shared" si="113"/>
        <v>9563.0300000000007</v>
      </c>
    </row>
    <row r="1183" spans="27:37" x14ac:dyDescent="0.25">
      <c r="AA1183">
        <f>SUBTOTAL(103,Healthcare!A1183)</f>
        <v>1</v>
      </c>
      <c r="AB1183">
        <f>IF($AA1183=1,Healthcare!Q1183,NA())</f>
        <v>50</v>
      </c>
      <c r="AC1183">
        <f>IF($AA1183=1,Healthcare!C1183,NA())</f>
        <v>46.09</v>
      </c>
      <c r="AD1183">
        <f>IF($AA1183=1,Healthcare!D1183,NA())</f>
        <v>5.44</v>
      </c>
      <c r="AE1183">
        <f>IF($AA1183=1,Healthcare!M1183,NA())</f>
        <v>9549.57</v>
      </c>
      <c r="AF1183">
        <f t="shared" si="108"/>
        <v>50</v>
      </c>
      <c r="AG1183">
        <f t="shared" si="109"/>
        <v>46.09</v>
      </c>
      <c r="AH1183">
        <f t="shared" si="110"/>
        <v>50</v>
      </c>
      <c r="AI1183">
        <f t="shared" si="111"/>
        <v>5.44</v>
      </c>
      <c r="AJ1183">
        <f t="shared" si="112"/>
        <v>50</v>
      </c>
      <c r="AK1183">
        <f t="shared" si="113"/>
        <v>9549.57</v>
      </c>
    </row>
    <row r="1184" spans="27:37" x14ac:dyDescent="0.25">
      <c r="AA1184">
        <f>SUBTOTAL(103,Healthcare!A1184)</f>
        <v>1</v>
      </c>
      <c r="AB1184">
        <f>IF($AA1184=1,Healthcare!Q1184,NA())</f>
        <v>50</v>
      </c>
      <c r="AC1184">
        <f>IF($AA1184=1,Healthcare!C1184,NA())</f>
        <v>44.744999999999997</v>
      </c>
      <c r="AD1184">
        <f>IF($AA1184=1,Healthcare!D1184,NA())</f>
        <v>5.19</v>
      </c>
      <c r="AE1184">
        <f>IF($AA1184=1,Healthcare!M1184,NA())</f>
        <v>9541.7000000000007</v>
      </c>
      <c r="AF1184">
        <f t="shared" si="108"/>
        <v>50</v>
      </c>
      <c r="AG1184">
        <f t="shared" si="109"/>
        <v>44.744999999999997</v>
      </c>
      <c r="AH1184">
        <f t="shared" si="110"/>
        <v>50</v>
      </c>
      <c r="AI1184">
        <f t="shared" si="111"/>
        <v>5.19</v>
      </c>
      <c r="AJ1184">
        <f t="shared" si="112"/>
        <v>50</v>
      </c>
      <c r="AK1184">
        <f t="shared" si="113"/>
        <v>9541.7000000000007</v>
      </c>
    </row>
    <row r="1185" spans="27:37" x14ac:dyDescent="0.25">
      <c r="AA1185">
        <f>SUBTOTAL(103,Healthcare!A1185)</f>
        <v>1</v>
      </c>
      <c r="AB1185">
        <f>IF($AA1185=1,Healthcare!Q1185,NA())</f>
        <v>47</v>
      </c>
      <c r="AC1185">
        <f>IF($AA1185=1,Healthcare!C1185,NA())</f>
        <v>26.33</v>
      </c>
      <c r="AD1185">
        <f>IF($AA1185=1,Healthcare!D1185,NA())</f>
        <v>11.8</v>
      </c>
      <c r="AE1185">
        <f>IF($AA1185=1,Healthcare!M1185,NA())</f>
        <v>9540.17</v>
      </c>
      <c r="AF1185">
        <f t="shared" si="108"/>
        <v>47</v>
      </c>
      <c r="AG1185">
        <f t="shared" si="109"/>
        <v>26.33</v>
      </c>
      <c r="AH1185">
        <f t="shared" si="110"/>
        <v>47</v>
      </c>
      <c r="AI1185">
        <f t="shared" si="111"/>
        <v>11.8</v>
      </c>
      <c r="AJ1185">
        <f t="shared" si="112"/>
        <v>47</v>
      </c>
      <c r="AK1185">
        <f t="shared" si="113"/>
        <v>9540.17</v>
      </c>
    </row>
    <row r="1186" spans="27:37" x14ac:dyDescent="0.25">
      <c r="AA1186">
        <f>SUBTOTAL(103,Healthcare!A1186)</f>
        <v>1</v>
      </c>
      <c r="AB1186">
        <f>IF($AA1186=1,Healthcare!Q1186,NA())</f>
        <v>49</v>
      </c>
      <c r="AC1186">
        <f>IF($AA1186=1,Healthcare!C1186,NA())</f>
        <v>26.6</v>
      </c>
      <c r="AD1186">
        <f>IF($AA1186=1,Healthcare!D1186,NA())</f>
        <v>8.3800000000000008</v>
      </c>
      <c r="AE1186">
        <f>IF($AA1186=1,Healthcare!M1186,NA())</f>
        <v>9538.65</v>
      </c>
      <c r="AF1186">
        <f t="shared" si="108"/>
        <v>49</v>
      </c>
      <c r="AG1186">
        <f t="shared" si="109"/>
        <v>26.6</v>
      </c>
      <c r="AH1186">
        <f t="shared" si="110"/>
        <v>49</v>
      </c>
      <c r="AI1186">
        <f t="shared" si="111"/>
        <v>8.3800000000000008</v>
      </c>
      <c r="AJ1186">
        <f t="shared" si="112"/>
        <v>49</v>
      </c>
      <c r="AK1186">
        <f t="shared" si="113"/>
        <v>9538.65</v>
      </c>
    </row>
    <row r="1187" spans="27:37" x14ac:dyDescent="0.25">
      <c r="AA1187">
        <f>SUBTOTAL(103,Healthcare!A1187)</f>
        <v>1</v>
      </c>
      <c r="AB1187">
        <f>IF($AA1187=1,Healthcare!Q1187,NA())</f>
        <v>51</v>
      </c>
      <c r="AC1187">
        <f>IF($AA1187=1,Healthcare!C1187,NA())</f>
        <v>27.5</v>
      </c>
      <c r="AD1187">
        <f>IF($AA1187=1,Healthcare!D1187,NA())</f>
        <v>7.58</v>
      </c>
      <c r="AE1187">
        <f>IF($AA1187=1,Healthcare!M1187,NA())</f>
        <v>9528.9</v>
      </c>
      <c r="AF1187">
        <f t="shared" si="108"/>
        <v>51</v>
      </c>
      <c r="AG1187">
        <f t="shared" si="109"/>
        <v>27.5</v>
      </c>
      <c r="AH1187">
        <f t="shared" si="110"/>
        <v>51</v>
      </c>
      <c r="AI1187">
        <f t="shared" si="111"/>
        <v>7.58</v>
      </c>
      <c r="AJ1187">
        <f t="shared" si="112"/>
        <v>51</v>
      </c>
      <c r="AK1187">
        <f t="shared" si="113"/>
        <v>9528.9</v>
      </c>
    </row>
    <row r="1188" spans="27:37" x14ac:dyDescent="0.25">
      <c r="AA1188">
        <f>SUBTOTAL(103,Healthcare!A1188)</f>
        <v>1</v>
      </c>
      <c r="AB1188">
        <f>IF($AA1188=1,Healthcare!Q1188,NA())</f>
        <v>30</v>
      </c>
      <c r="AC1188">
        <f>IF($AA1188=1,Healthcare!C1188,NA())</f>
        <v>41.55</v>
      </c>
      <c r="AD1188">
        <f>IF($AA1188=1,Healthcare!D1188,NA())</f>
        <v>4.6100000000000003</v>
      </c>
      <c r="AE1188">
        <f>IF($AA1188=1,Healthcare!M1188,NA())</f>
        <v>9507.68</v>
      </c>
      <c r="AF1188">
        <f t="shared" si="108"/>
        <v>30</v>
      </c>
      <c r="AG1188">
        <f t="shared" si="109"/>
        <v>41.55</v>
      </c>
      <c r="AH1188">
        <f t="shared" si="110"/>
        <v>30</v>
      </c>
      <c r="AI1188">
        <f t="shared" si="111"/>
        <v>4.6100000000000003</v>
      </c>
      <c r="AJ1188">
        <f t="shared" si="112"/>
        <v>30</v>
      </c>
      <c r="AK1188">
        <f t="shared" si="113"/>
        <v>9507.68</v>
      </c>
    </row>
    <row r="1189" spans="27:37" x14ac:dyDescent="0.25">
      <c r="AA1189">
        <f>SUBTOTAL(103,Healthcare!A1189)</f>
        <v>1</v>
      </c>
      <c r="AB1189">
        <f>IF($AA1189=1,Healthcare!Q1189,NA())</f>
        <v>53</v>
      </c>
      <c r="AC1189">
        <f>IF($AA1189=1,Healthcare!C1189,NA())</f>
        <v>41.47</v>
      </c>
      <c r="AD1189">
        <f>IF($AA1189=1,Healthcare!D1189,NA())</f>
        <v>4.7</v>
      </c>
      <c r="AE1189">
        <f>IF($AA1189=1,Healthcare!M1189,NA())</f>
        <v>9504.31</v>
      </c>
      <c r="AF1189">
        <f t="shared" si="108"/>
        <v>53</v>
      </c>
      <c r="AG1189">
        <f t="shared" si="109"/>
        <v>41.47</v>
      </c>
      <c r="AH1189">
        <f t="shared" si="110"/>
        <v>53</v>
      </c>
      <c r="AI1189">
        <f t="shared" si="111"/>
        <v>4.7</v>
      </c>
      <c r="AJ1189">
        <f t="shared" si="112"/>
        <v>53</v>
      </c>
      <c r="AK1189">
        <f t="shared" si="113"/>
        <v>9504.31</v>
      </c>
    </row>
    <row r="1190" spans="27:37" x14ac:dyDescent="0.25">
      <c r="AA1190">
        <f>SUBTOTAL(103,Healthcare!A1190)</f>
        <v>1</v>
      </c>
      <c r="AB1190">
        <f>IF($AA1190=1,Healthcare!Q1190,NA())</f>
        <v>46</v>
      </c>
      <c r="AC1190">
        <f>IF($AA1190=1,Healthcare!C1190,NA())</f>
        <v>24.795000000000002</v>
      </c>
      <c r="AD1190">
        <f>IF($AA1190=1,Healthcare!D1190,NA())</f>
        <v>6.05</v>
      </c>
      <c r="AE1190">
        <f>IF($AA1190=1,Healthcare!M1190,NA())</f>
        <v>9500.57</v>
      </c>
      <c r="AF1190">
        <f t="shared" si="108"/>
        <v>46</v>
      </c>
      <c r="AG1190">
        <f t="shared" si="109"/>
        <v>24.795000000000002</v>
      </c>
      <c r="AH1190">
        <f t="shared" si="110"/>
        <v>46</v>
      </c>
      <c r="AI1190">
        <f t="shared" si="111"/>
        <v>6.05</v>
      </c>
      <c r="AJ1190">
        <f t="shared" si="112"/>
        <v>46</v>
      </c>
      <c r="AK1190">
        <f t="shared" si="113"/>
        <v>9500.57</v>
      </c>
    </row>
    <row r="1191" spans="27:37" x14ac:dyDescent="0.25">
      <c r="AA1191">
        <f>SUBTOTAL(103,Healthcare!A1191)</f>
        <v>1</v>
      </c>
      <c r="AB1191">
        <f>IF($AA1191=1,Healthcare!Q1191,NA())</f>
        <v>54</v>
      </c>
      <c r="AC1191">
        <f>IF($AA1191=1,Healthcare!C1191,NA())</f>
        <v>29.48</v>
      </c>
      <c r="AD1191">
        <f>IF($AA1191=1,Healthcare!D1191,NA())</f>
        <v>5.63</v>
      </c>
      <c r="AE1191">
        <f>IF($AA1191=1,Healthcare!M1191,NA())</f>
        <v>9487.64</v>
      </c>
      <c r="AF1191">
        <f t="shared" si="108"/>
        <v>54</v>
      </c>
      <c r="AG1191">
        <f t="shared" si="109"/>
        <v>29.48</v>
      </c>
      <c r="AH1191">
        <f t="shared" si="110"/>
        <v>54</v>
      </c>
      <c r="AI1191">
        <f t="shared" si="111"/>
        <v>5.63</v>
      </c>
      <c r="AJ1191">
        <f t="shared" si="112"/>
        <v>54</v>
      </c>
      <c r="AK1191">
        <f t="shared" si="113"/>
        <v>9487.64</v>
      </c>
    </row>
    <row r="1192" spans="27:37" x14ac:dyDescent="0.25">
      <c r="AA1192">
        <f>SUBTOTAL(103,Healthcare!A1192)</f>
        <v>1</v>
      </c>
      <c r="AB1192">
        <f>IF($AA1192=1,Healthcare!Q1192,NA())</f>
        <v>43</v>
      </c>
      <c r="AC1192">
        <f>IF($AA1192=1,Healthcare!C1192,NA())</f>
        <v>28.09</v>
      </c>
      <c r="AD1192">
        <f>IF($AA1192=1,Healthcare!D1192,NA())</f>
        <v>6.06</v>
      </c>
      <c r="AE1192">
        <f>IF($AA1192=1,Healthcare!M1192,NA())</f>
        <v>9453.92</v>
      </c>
      <c r="AF1192">
        <f t="shared" si="108"/>
        <v>43</v>
      </c>
      <c r="AG1192">
        <f t="shared" si="109"/>
        <v>28.09</v>
      </c>
      <c r="AH1192">
        <f t="shared" si="110"/>
        <v>43</v>
      </c>
      <c r="AI1192">
        <f t="shared" si="111"/>
        <v>6.06</v>
      </c>
      <c r="AJ1192">
        <f t="shared" si="112"/>
        <v>43</v>
      </c>
      <c r="AK1192">
        <f t="shared" si="113"/>
        <v>9453.92</v>
      </c>
    </row>
    <row r="1193" spans="27:37" x14ac:dyDescent="0.25">
      <c r="AA1193">
        <f>SUBTOTAL(103,Healthcare!A1193)</f>
        <v>1</v>
      </c>
      <c r="AB1193">
        <f>IF($AA1193=1,Healthcare!Q1193,NA())</f>
        <v>35</v>
      </c>
      <c r="AC1193">
        <f>IF($AA1193=1,Healthcare!C1193,NA())</f>
        <v>32.729999999999997</v>
      </c>
      <c r="AD1193">
        <f>IF($AA1193=1,Healthcare!D1193,NA())</f>
        <v>5.19</v>
      </c>
      <c r="AE1193">
        <f>IF($AA1193=1,Healthcare!M1193,NA())</f>
        <v>9448.42</v>
      </c>
      <c r="AF1193">
        <f t="shared" si="108"/>
        <v>35</v>
      </c>
      <c r="AG1193">
        <f t="shared" si="109"/>
        <v>32.729999999999997</v>
      </c>
      <c r="AH1193">
        <f t="shared" si="110"/>
        <v>35</v>
      </c>
      <c r="AI1193">
        <f t="shared" si="111"/>
        <v>5.19</v>
      </c>
      <c r="AJ1193">
        <f t="shared" si="112"/>
        <v>35</v>
      </c>
      <c r="AK1193">
        <f t="shared" si="113"/>
        <v>9448.42</v>
      </c>
    </row>
    <row r="1194" spans="27:37" x14ac:dyDescent="0.25">
      <c r="AA1194">
        <f>SUBTOTAL(103,Healthcare!A1194)</f>
        <v>1</v>
      </c>
      <c r="AB1194">
        <f>IF($AA1194=1,Healthcare!Q1194,NA())</f>
        <v>49</v>
      </c>
      <c r="AC1194">
        <f>IF($AA1194=1,Healthcare!C1194,NA())</f>
        <v>27.36</v>
      </c>
      <c r="AD1194">
        <f>IF($AA1194=1,Healthcare!D1194,NA())</f>
        <v>8.9600000000000009</v>
      </c>
      <c r="AE1194">
        <f>IF($AA1194=1,Healthcare!M1194,NA())</f>
        <v>9447.3799999999992</v>
      </c>
      <c r="AF1194">
        <f t="shared" si="108"/>
        <v>49</v>
      </c>
      <c r="AG1194">
        <f t="shared" si="109"/>
        <v>27.36</v>
      </c>
      <c r="AH1194">
        <f t="shared" si="110"/>
        <v>49</v>
      </c>
      <c r="AI1194">
        <f t="shared" si="111"/>
        <v>8.9600000000000009</v>
      </c>
      <c r="AJ1194">
        <f t="shared" si="112"/>
        <v>49</v>
      </c>
      <c r="AK1194">
        <f t="shared" si="113"/>
        <v>9447.3799999999992</v>
      </c>
    </row>
    <row r="1195" spans="27:37" x14ac:dyDescent="0.25">
      <c r="AA1195">
        <f>SUBTOTAL(103,Healthcare!A1195)</f>
        <v>1</v>
      </c>
      <c r="AB1195">
        <f>IF($AA1195=1,Healthcare!Q1195,NA())</f>
        <v>48</v>
      </c>
      <c r="AC1195">
        <f>IF($AA1195=1,Healthcare!C1195,NA())</f>
        <v>27.265000000000001</v>
      </c>
      <c r="AD1195">
        <f>IF($AA1195=1,Healthcare!D1195,NA())</f>
        <v>11.39</v>
      </c>
      <c r="AE1195">
        <f>IF($AA1195=1,Healthcare!M1195,NA())</f>
        <v>9447.25</v>
      </c>
      <c r="AF1195">
        <f t="shared" si="108"/>
        <v>48</v>
      </c>
      <c r="AG1195">
        <f t="shared" si="109"/>
        <v>27.265000000000001</v>
      </c>
      <c r="AH1195">
        <f t="shared" si="110"/>
        <v>48</v>
      </c>
      <c r="AI1195">
        <f t="shared" si="111"/>
        <v>11.39</v>
      </c>
      <c r="AJ1195">
        <f t="shared" si="112"/>
        <v>48</v>
      </c>
      <c r="AK1195">
        <f t="shared" si="113"/>
        <v>9447.25</v>
      </c>
    </row>
    <row r="1196" spans="27:37" x14ac:dyDescent="0.25">
      <c r="AA1196">
        <f>SUBTOTAL(103,Healthcare!A1196)</f>
        <v>1</v>
      </c>
      <c r="AB1196">
        <f>IF($AA1196=1,Healthcare!Q1196,NA())</f>
        <v>46</v>
      </c>
      <c r="AC1196">
        <f>IF($AA1196=1,Healthcare!C1196,NA())</f>
        <v>48.07</v>
      </c>
      <c r="AD1196">
        <f>IF($AA1196=1,Healthcare!D1196,NA())</f>
        <v>4.0599999999999996</v>
      </c>
      <c r="AE1196">
        <f>IF($AA1196=1,Healthcare!M1196,NA())</f>
        <v>9432.93</v>
      </c>
      <c r="AF1196">
        <f t="shared" si="108"/>
        <v>46</v>
      </c>
      <c r="AG1196">
        <f t="shared" si="109"/>
        <v>48.07</v>
      </c>
      <c r="AH1196">
        <f t="shared" si="110"/>
        <v>46</v>
      </c>
      <c r="AI1196">
        <f t="shared" si="111"/>
        <v>4.0599999999999996</v>
      </c>
      <c r="AJ1196">
        <f t="shared" si="112"/>
        <v>46</v>
      </c>
      <c r="AK1196">
        <f t="shared" si="113"/>
        <v>9432.93</v>
      </c>
    </row>
    <row r="1197" spans="27:37" x14ac:dyDescent="0.25">
      <c r="AA1197">
        <f>SUBTOTAL(103,Healthcare!A1197)</f>
        <v>1</v>
      </c>
      <c r="AB1197">
        <f>IF($AA1197=1,Healthcare!Q1197,NA())</f>
        <v>46</v>
      </c>
      <c r="AC1197">
        <f>IF($AA1197=1,Healthcare!C1197,NA())</f>
        <v>30.8</v>
      </c>
      <c r="AD1197">
        <f>IF($AA1197=1,Healthcare!D1197,NA())</f>
        <v>5.23</v>
      </c>
      <c r="AE1197">
        <f>IF($AA1197=1,Healthcare!M1197,NA())</f>
        <v>9414.92</v>
      </c>
      <c r="AF1197">
        <f t="shared" si="108"/>
        <v>46</v>
      </c>
      <c r="AG1197">
        <f t="shared" si="109"/>
        <v>30.8</v>
      </c>
      <c r="AH1197">
        <f t="shared" si="110"/>
        <v>46</v>
      </c>
      <c r="AI1197">
        <f t="shared" si="111"/>
        <v>5.23</v>
      </c>
      <c r="AJ1197">
        <f t="shared" si="112"/>
        <v>46</v>
      </c>
      <c r="AK1197">
        <f t="shared" si="113"/>
        <v>9414.92</v>
      </c>
    </row>
    <row r="1198" spans="27:37" x14ac:dyDescent="0.25">
      <c r="AA1198">
        <f>SUBTOTAL(103,Healthcare!A1198)</f>
        <v>1</v>
      </c>
      <c r="AB1198">
        <f>IF($AA1198=1,Healthcare!Q1198,NA())</f>
        <v>46</v>
      </c>
      <c r="AC1198">
        <f>IF($AA1198=1,Healthcare!C1198,NA())</f>
        <v>32.299999999999997</v>
      </c>
      <c r="AD1198">
        <f>IF($AA1198=1,Healthcare!D1198,NA())</f>
        <v>5.05</v>
      </c>
      <c r="AE1198">
        <f>IF($AA1198=1,Healthcare!M1198,NA())</f>
        <v>9411.01</v>
      </c>
      <c r="AF1198">
        <f t="shared" si="108"/>
        <v>46</v>
      </c>
      <c r="AG1198">
        <f t="shared" si="109"/>
        <v>32.299999999999997</v>
      </c>
      <c r="AH1198">
        <f t="shared" si="110"/>
        <v>46</v>
      </c>
      <c r="AI1198">
        <f t="shared" si="111"/>
        <v>5.05</v>
      </c>
      <c r="AJ1198">
        <f t="shared" si="112"/>
        <v>46</v>
      </c>
      <c r="AK1198">
        <f t="shared" si="113"/>
        <v>9411.01</v>
      </c>
    </row>
    <row r="1199" spans="27:37" x14ac:dyDescent="0.25">
      <c r="AA1199">
        <f>SUBTOTAL(103,Healthcare!A1199)</f>
        <v>1</v>
      </c>
      <c r="AB1199">
        <f>IF($AA1199=1,Healthcare!Q1199,NA())</f>
        <v>51</v>
      </c>
      <c r="AC1199">
        <f>IF($AA1199=1,Healthcare!C1199,NA())</f>
        <v>39.700000000000003</v>
      </c>
      <c r="AD1199">
        <f>IF($AA1199=1,Healthcare!D1199,NA())</f>
        <v>7.34</v>
      </c>
      <c r="AE1199">
        <f>IF($AA1199=1,Healthcare!M1199,NA())</f>
        <v>9391.35</v>
      </c>
      <c r="AF1199">
        <f t="shared" si="108"/>
        <v>51</v>
      </c>
      <c r="AG1199">
        <f t="shared" si="109"/>
        <v>39.700000000000003</v>
      </c>
      <c r="AH1199">
        <f t="shared" si="110"/>
        <v>51</v>
      </c>
      <c r="AI1199">
        <f t="shared" si="111"/>
        <v>7.34</v>
      </c>
      <c r="AJ1199">
        <f t="shared" si="112"/>
        <v>51</v>
      </c>
      <c r="AK1199">
        <f t="shared" si="113"/>
        <v>9391.35</v>
      </c>
    </row>
    <row r="1200" spans="27:37" x14ac:dyDescent="0.25">
      <c r="AA1200">
        <f>SUBTOTAL(103,Healthcare!A1200)</f>
        <v>1</v>
      </c>
      <c r="AB1200">
        <f>IF($AA1200=1,Healthcare!Q1200,NA())</f>
        <v>51</v>
      </c>
      <c r="AC1200">
        <f>IF($AA1200=1,Healthcare!C1200,NA())</f>
        <v>35.97</v>
      </c>
      <c r="AD1200">
        <f>IF($AA1200=1,Healthcare!D1200,NA())</f>
        <v>8.1300000000000008</v>
      </c>
      <c r="AE1200">
        <f>IF($AA1200=1,Healthcare!M1200,NA())</f>
        <v>9386.16</v>
      </c>
      <c r="AF1200">
        <f t="shared" si="108"/>
        <v>51</v>
      </c>
      <c r="AG1200">
        <f t="shared" si="109"/>
        <v>35.97</v>
      </c>
      <c r="AH1200">
        <f t="shared" si="110"/>
        <v>51</v>
      </c>
      <c r="AI1200">
        <f t="shared" si="111"/>
        <v>8.1300000000000008</v>
      </c>
      <c r="AJ1200">
        <f t="shared" si="112"/>
        <v>51</v>
      </c>
      <c r="AK1200">
        <f t="shared" si="113"/>
        <v>9386.16</v>
      </c>
    </row>
    <row r="1201" spans="27:37" x14ac:dyDescent="0.25">
      <c r="AA1201">
        <f>SUBTOTAL(103,Healthcare!A1201)</f>
        <v>1</v>
      </c>
      <c r="AB1201">
        <f>IF($AA1201=1,Healthcare!Q1201,NA())</f>
        <v>47</v>
      </c>
      <c r="AC1201">
        <f>IF($AA1201=1,Healthcare!C1201,NA())</f>
        <v>25.86</v>
      </c>
      <c r="AD1201">
        <f>IF($AA1201=1,Healthcare!D1201,NA())</f>
        <v>6.68</v>
      </c>
      <c r="AE1201">
        <f>IF($AA1201=1,Healthcare!M1201,NA())</f>
        <v>9380.75</v>
      </c>
      <c r="AF1201">
        <f t="shared" si="108"/>
        <v>47</v>
      </c>
      <c r="AG1201">
        <f t="shared" si="109"/>
        <v>25.86</v>
      </c>
      <c r="AH1201">
        <f t="shared" si="110"/>
        <v>47</v>
      </c>
      <c r="AI1201">
        <f t="shared" si="111"/>
        <v>6.68</v>
      </c>
      <c r="AJ1201">
        <f t="shared" si="112"/>
        <v>47</v>
      </c>
      <c r="AK1201">
        <f t="shared" si="113"/>
        <v>9380.75</v>
      </c>
    </row>
    <row r="1202" spans="27:37" x14ac:dyDescent="0.25">
      <c r="AA1202">
        <f>SUBTOTAL(103,Healthcare!A1202)</f>
        <v>1</v>
      </c>
      <c r="AB1202">
        <f>IF($AA1202=1,Healthcare!Q1202,NA())</f>
        <v>51</v>
      </c>
      <c r="AC1202">
        <f>IF($AA1202=1,Healthcare!C1202,NA())</f>
        <v>30.03</v>
      </c>
      <c r="AD1202">
        <f>IF($AA1202=1,Healthcare!D1202,NA())</f>
        <v>11.51</v>
      </c>
      <c r="AE1202">
        <f>IF($AA1202=1,Healthcare!M1202,NA())</f>
        <v>9377.9</v>
      </c>
      <c r="AF1202">
        <f t="shared" si="108"/>
        <v>51</v>
      </c>
      <c r="AG1202">
        <f t="shared" si="109"/>
        <v>30.03</v>
      </c>
      <c r="AH1202">
        <f t="shared" si="110"/>
        <v>51</v>
      </c>
      <c r="AI1202">
        <f t="shared" si="111"/>
        <v>11.51</v>
      </c>
      <c r="AJ1202">
        <f t="shared" si="112"/>
        <v>51</v>
      </c>
      <c r="AK1202">
        <f t="shared" si="113"/>
        <v>9377.9</v>
      </c>
    </row>
    <row r="1203" spans="27:37" x14ac:dyDescent="0.25">
      <c r="AA1203">
        <f>SUBTOTAL(103,Healthcare!A1203)</f>
        <v>1</v>
      </c>
      <c r="AB1203">
        <f>IF($AA1203=1,Healthcare!Q1203,NA())</f>
        <v>53</v>
      </c>
      <c r="AC1203">
        <f>IF($AA1203=1,Healthcare!C1203,NA())</f>
        <v>25.76</v>
      </c>
      <c r="AD1203">
        <f>IF($AA1203=1,Healthcare!D1203,NA())</f>
        <v>6.02</v>
      </c>
      <c r="AE1203">
        <f>IF($AA1203=1,Healthcare!M1203,NA())</f>
        <v>9377.4500000000007</v>
      </c>
      <c r="AF1203">
        <f t="shared" si="108"/>
        <v>53</v>
      </c>
      <c r="AG1203">
        <f t="shared" si="109"/>
        <v>25.76</v>
      </c>
      <c r="AH1203">
        <f t="shared" si="110"/>
        <v>53</v>
      </c>
      <c r="AI1203">
        <f t="shared" si="111"/>
        <v>6.02</v>
      </c>
      <c r="AJ1203">
        <f t="shared" si="112"/>
        <v>53</v>
      </c>
      <c r="AK1203">
        <f t="shared" si="113"/>
        <v>9377.4500000000007</v>
      </c>
    </row>
    <row r="1204" spans="27:37" x14ac:dyDescent="0.25">
      <c r="AA1204">
        <f>SUBTOTAL(103,Healthcare!A1204)</f>
        <v>1</v>
      </c>
      <c r="AB1204">
        <f>IF($AA1204=1,Healthcare!Q1204,NA())</f>
        <v>51</v>
      </c>
      <c r="AC1204">
        <f>IF($AA1204=1,Healthcare!C1204,NA())</f>
        <v>22.42</v>
      </c>
      <c r="AD1204">
        <f>IF($AA1204=1,Healthcare!D1204,NA())</f>
        <v>7.96</v>
      </c>
      <c r="AE1204">
        <f>IF($AA1204=1,Healthcare!M1204,NA())</f>
        <v>9361.33</v>
      </c>
      <c r="AF1204">
        <f t="shared" si="108"/>
        <v>51</v>
      </c>
      <c r="AG1204">
        <f t="shared" si="109"/>
        <v>22.42</v>
      </c>
      <c r="AH1204">
        <f t="shared" si="110"/>
        <v>51</v>
      </c>
      <c r="AI1204">
        <f t="shared" si="111"/>
        <v>7.96</v>
      </c>
      <c r="AJ1204">
        <f t="shared" si="112"/>
        <v>51</v>
      </c>
      <c r="AK1204">
        <f t="shared" si="113"/>
        <v>9361.33</v>
      </c>
    </row>
    <row r="1205" spans="27:37" x14ac:dyDescent="0.25">
      <c r="AA1205">
        <f>SUBTOTAL(103,Healthcare!A1205)</f>
        <v>1</v>
      </c>
      <c r="AB1205">
        <f>IF($AA1205=1,Healthcare!Q1205,NA())</f>
        <v>34</v>
      </c>
      <c r="AC1205">
        <f>IF($AA1205=1,Healthcare!C1205,NA())</f>
        <v>33.18</v>
      </c>
      <c r="AD1205">
        <f>IF($AA1205=1,Healthcare!D1205,NA())</f>
        <v>6.01</v>
      </c>
      <c r="AE1205">
        <f>IF($AA1205=1,Healthcare!M1205,NA())</f>
        <v>9344.2000000000007</v>
      </c>
      <c r="AF1205">
        <f t="shared" si="108"/>
        <v>34</v>
      </c>
      <c r="AG1205">
        <f t="shared" si="109"/>
        <v>33.18</v>
      </c>
      <c r="AH1205">
        <f t="shared" si="110"/>
        <v>34</v>
      </c>
      <c r="AI1205">
        <f t="shared" si="111"/>
        <v>6.01</v>
      </c>
      <c r="AJ1205">
        <f t="shared" si="112"/>
        <v>34</v>
      </c>
      <c r="AK1205">
        <f t="shared" si="113"/>
        <v>9344.2000000000007</v>
      </c>
    </row>
    <row r="1206" spans="27:37" x14ac:dyDescent="0.25">
      <c r="AA1206">
        <f>SUBTOTAL(103,Healthcare!A1206)</f>
        <v>1</v>
      </c>
      <c r="AB1206">
        <f>IF($AA1206=1,Healthcare!Q1206,NA())</f>
        <v>26</v>
      </c>
      <c r="AC1206">
        <f>IF($AA1206=1,Healthcare!C1206,NA())</f>
        <v>43.04</v>
      </c>
      <c r="AD1206">
        <f>IF($AA1206=1,Healthcare!D1206,NA())</f>
        <v>5.9</v>
      </c>
      <c r="AE1206">
        <f>IF($AA1206=1,Healthcare!M1206,NA())</f>
        <v>9338.61</v>
      </c>
      <c r="AF1206">
        <f t="shared" si="108"/>
        <v>26</v>
      </c>
      <c r="AG1206">
        <f t="shared" si="109"/>
        <v>43.04</v>
      </c>
      <c r="AH1206">
        <f t="shared" si="110"/>
        <v>26</v>
      </c>
      <c r="AI1206">
        <f t="shared" si="111"/>
        <v>5.9</v>
      </c>
      <c r="AJ1206">
        <f t="shared" si="112"/>
        <v>26</v>
      </c>
      <c r="AK1206">
        <f t="shared" si="113"/>
        <v>9338.61</v>
      </c>
    </row>
    <row r="1207" spans="27:37" x14ac:dyDescent="0.25">
      <c r="AA1207">
        <f>SUBTOTAL(103,Healthcare!A1207)</f>
        <v>1</v>
      </c>
      <c r="AB1207">
        <f>IF($AA1207=1,Healthcare!Q1207,NA())</f>
        <v>34</v>
      </c>
      <c r="AC1207">
        <f>IF($AA1207=1,Healthcare!C1207,NA())</f>
        <v>34.15</v>
      </c>
      <c r="AD1207">
        <f>IF($AA1207=1,Healthcare!D1207,NA())</f>
        <v>4.49</v>
      </c>
      <c r="AE1207">
        <f>IF($AA1207=1,Healthcare!M1207,NA())</f>
        <v>9320.26</v>
      </c>
      <c r="AF1207">
        <f t="shared" si="108"/>
        <v>34</v>
      </c>
      <c r="AG1207">
        <f t="shared" si="109"/>
        <v>34.15</v>
      </c>
      <c r="AH1207">
        <f t="shared" si="110"/>
        <v>34</v>
      </c>
      <c r="AI1207">
        <f t="shared" si="111"/>
        <v>4.49</v>
      </c>
      <c r="AJ1207">
        <f t="shared" si="112"/>
        <v>34</v>
      </c>
      <c r="AK1207">
        <f t="shared" si="113"/>
        <v>9320.26</v>
      </c>
    </row>
    <row r="1208" spans="27:37" x14ac:dyDescent="0.25">
      <c r="AA1208">
        <f>SUBTOTAL(103,Healthcare!A1208)</f>
        <v>1</v>
      </c>
      <c r="AB1208">
        <f>IF($AA1208=1,Healthcare!Q1208,NA())</f>
        <v>45</v>
      </c>
      <c r="AC1208">
        <f>IF($AA1208=1,Healthcare!C1208,NA())</f>
        <v>25.78</v>
      </c>
      <c r="AD1208">
        <f>IF($AA1208=1,Healthcare!D1208,NA())</f>
        <v>6.25</v>
      </c>
      <c r="AE1208">
        <f>IF($AA1208=1,Healthcare!M1208,NA())</f>
        <v>9315.41</v>
      </c>
      <c r="AF1208">
        <f t="shared" si="108"/>
        <v>45</v>
      </c>
      <c r="AG1208">
        <f t="shared" si="109"/>
        <v>25.78</v>
      </c>
      <c r="AH1208">
        <f t="shared" si="110"/>
        <v>45</v>
      </c>
      <c r="AI1208">
        <f t="shared" si="111"/>
        <v>6.25</v>
      </c>
      <c r="AJ1208">
        <f t="shared" si="112"/>
        <v>45</v>
      </c>
      <c r="AK1208">
        <f t="shared" si="113"/>
        <v>9315.41</v>
      </c>
    </row>
    <row r="1209" spans="27:37" x14ac:dyDescent="0.25">
      <c r="AA1209">
        <f>SUBTOTAL(103,Healthcare!A1209)</f>
        <v>1</v>
      </c>
      <c r="AB1209">
        <f>IF($AA1209=1,Healthcare!Q1209,NA())</f>
        <v>60</v>
      </c>
      <c r="AC1209">
        <f>IF($AA1209=1,Healthcare!C1209,NA())</f>
        <v>21.02</v>
      </c>
      <c r="AD1209">
        <f>IF($AA1209=1,Healthcare!D1209,NA())</f>
        <v>9.6199999999999992</v>
      </c>
      <c r="AE1209">
        <f>IF($AA1209=1,Healthcare!M1209,NA())</f>
        <v>9310.81</v>
      </c>
      <c r="AF1209">
        <f t="shared" si="108"/>
        <v>60</v>
      </c>
      <c r="AG1209">
        <f t="shared" si="109"/>
        <v>21.02</v>
      </c>
      <c r="AH1209">
        <f t="shared" si="110"/>
        <v>60</v>
      </c>
      <c r="AI1209">
        <f t="shared" si="111"/>
        <v>9.6199999999999992</v>
      </c>
      <c r="AJ1209">
        <f t="shared" si="112"/>
        <v>60</v>
      </c>
      <c r="AK1209">
        <f t="shared" si="113"/>
        <v>9310.81</v>
      </c>
    </row>
    <row r="1210" spans="27:37" x14ac:dyDescent="0.25">
      <c r="AA1210">
        <f>SUBTOTAL(103,Healthcare!A1210)</f>
        <v>1</v>
      </c>
      <c r="AB1210">
        <f>IF($AA1210=1,Healthcare!Q1210,NA())</f>
        <v>49</v>
      </c>
      <c r="AC1210">
        <f>IF($AA1210=1,Healthcare!C1210,NA())</f>
        <v>37.51</v>
      </c>
      <c r="AD1210">
        <f>IF($AA1210=1,Healthcare!D1210,NA())</f>
        <v>11.06</v>
      </c>
      <c r="AE1210">
        <f>IF($AA1210=1,Healthcare!M1210,NA())</f>
        <v>9304.7000000000007</v>
      </c>
      <c r="AF1210">
        <f t="shared" si="108"/>
        <v>49</v>
      </c>
      <c r="AG1210">
        <f t="shared" si="109"/>
        <v>37.51</v>
      </c>
      <c r="AH1210">
        <f t="shared" si="110"/>
        <v>49</v>
      </c>
      <c r="AI1210">
        <f t="shared" si="111"/>
        <v>11.06</v>
      </c>
      <c r="AJ1210">
        <f t="shared" si="112"/>
        <v>49</v>
      </c>
      <c r="AK1210">
        <f t="shared" si="113"/>
        <v>9304.7000000000007</v>
      </c>
    </row>
    <row r="1211" spans="27:37" x14ac:dyDescent="0.25">
      <c r="AA1211">
        <f>SUBTOTAL(103,Healthcare!A1211)</f>
        <v>1</v>
      </c>
      <c r="AB1211">
        <f>IF($AA1211=1,Healthcare!Q1211,NA())</f>
        <v>46</v>
      </c>
      <c r="AC1211">
        <f>IF($AA1211=1,Healthcare!C1211,NA())</f>
        <v>25.745000000000001</v>
      </c>
      <c r="AD1211">
        <f>IF($AA1211=1,Healthcare!D1211,NA())</f>
        <v>6.11</v>
      </c>
      <c r="AE1211">
        <f>IF($AA1211=1,Healthcare!M1211,NA())</f>
        <v>9301.89</v>
      </c>
      <c r="AF1211">
        <f t="shared" si="108"/>
        <v>46</v>
      </c>
      <c r="AG1211">
        <f t="shared" si="109"/>
        <v>25.745000000000001</v>
      </c>
      <c r="AH1211">
        <f t="shared" si="110"/>
        <v>46</v>
      </c>
      <c r="AI1211">
        <f t="shared" si="111"/>
        <v>6.11</v>
      </c>
      <c r="AJ1211">
        <f t="shared" si="112"/>
        <v>46</v>
      </c>
      <c r="AK1211">
        <f t="shared" si="113"/>
        <v>9301.89</v>
      </c>
    </row>
    <row r="1212" spans="27:37" x14ac:dyDescent="0.25">
      <c r="AA1212">
        <f>SUBTOTAL(103,Healthcare!A1212)</f>
        <v>1</v>
      </c>
      <c r="AB1212">
        <f>IF($AA1212=1,Healthcare!Q1212,NA())</f>
        <v>49</v>
      </c>
      <c r="AC1212">
        <f>IF($AA1212=1,Healthcare!C1212,NA())</f>
        <v>31.35</v>
      </c>
      <c r="AD1212">
        <f>IF($AA1212=1,Healthcare!D1212,NA())</f>
        <v>11.49</v>
      </c>
      <c r="AE1212">
        <f>IF($AA1212=1,Healthcare!M1212,NA())</f>
        <v>9290.14</v>
      </c>
      <c r="AF1212">
        <f t="shared" si="108"/>
        <v>49</v>
      </c>
      <c r="AG1212">
        <f t="shared" si="109"/>
        <v>31.35</v>
      </c>
      <c r="AH1212">
        <f t="shared" si="110"/>
        <v>49</v>
      </c>
      <c r="AI1212">
        <f t="shared" si="111"/>
        <v>11.49</v>
      </c>
      <c r="AJ1212">
        <f t="shared" si="112"/>
        <v>49</v>
      </c>
      <c r="AK1212">
        <f t="shared" si="113"/>
        <v>9290.14</v>
      </c>
    </row>
    <row r="1213" spans="27:37" x14ac:dyDescent="0.25">
      <c r="AA1213">
        <f>SUBTOTAL(103,Healthcare!A1213)</f>
        <v>1</v>
      </c>
      <c r="AB1213">
        <f>IF($AA1213=1,Healthcare!Q1213,NA())</f>
        <v>49</v>
      </c>
      <c r="AC1213">
        <f>IF($AA1213=1,Healthcare!C1213,NA())</f>
        <v>29.83</v>
      </c>
      <c r="AD1213">
        <f>IF($AA1213=1,Healthcare!D1213,NA())</f>
        <v>8.68</v>
      </c>
      <c r="AE1213">
        <f>IF($AA1213=1,Healthcare!M1213,NA())</f>
        <v>9288.0300000000007</v>
      </c>
      <c r="AF1213">
        <f t="shared" si="108"/>
        <v>49</v>
      </c>
      <c r="AG1213">
        <f t="shared" si="109"/>
        <v>29.83</v>
      </c>
      <c r="AH1213">
        <f t="shared" si="110"/>
        <v>49</v>
      </c>
      <c r="AI1213">
        <f t="shared" si="111"/>
        <v>8.68</v>
      </c>
      <c r="AJ1213">
        <f t="shared" si="112"/>
        <v>49</v>
      </c>
      <c r="AK1213">
        <f t="shared" si="113"/>
        <v>9288.0300000000007</v>
      </c>
    </row>
    <row r="1214" spans="27:37" x14ac:dyDescent="0.25">
      <c r="AA1214">
        <f>SUBTOTAL(103,Healthcare!A1214)</f>
        <v>1</v>
      </c>
      <c r="AB1214">
        <f>IF($AA1214=1,Healthcare!Q1214,NA())</f>
        <v>53</v>
      </c>
      <c r="AC1214">
        <f>IF($AA1214=1,Healthcare!C1214,NA())</f>
        <v>25.49</v>
      </c>
      <c r="AD1214">
        <f>IF($AA1214=1,Healthcare!D1214,NA())</f>
        <v>5.68</v>
      </c>
      <c r="AE1214">
        <f>IF($AA1214=1,Healthcare!M1214,NA())</f>
        <v>9285.8700000000008</v>
      </c>
      <c r="AF1214">
        <f t="shared" si="108"/>
        <v>53</v>
      </c>
      <c r="AG1214">
        <f t="shared" si="109"/>
        <v>25.49</v>
      </c>
      <c r="AH1214">
        <f t="shared" si="110"/>
        <v>53</v>
      </c>
      <c r="AI1214">
        <f t="shared" si="111"/>
        <v>5.68</v>
      </c>
      <c r="AJ1214">
        <f t="shared" si="112"/>
        <v>53</v>
      </c>
      <c r="AK1214">
        <f t="shared" si="113"/>
        <v>9285.8700000000008</v>
      </c>
    </row>
    <row r="1215" spans="27:37" x14ac:dyDescent="0.25">
      <c r="AA1215">
        <f>SUBTOTAL(103,Healthcare!A1215)</f>
        <v>1</v>
      </c>
      <c r="AB1215">
        <f>IF($AA1215=1,Healthcare!Q1215,NA())</f>
        <v>51</v>
      </c>
      <c r="AC1215">
        <f>IF($AA1215=1,Healthcare!C1215,NA())</f>
        <v>34.1</v>
      </c>
      <c r="AD1215">
        <f>IF($AA1215=1,Healthcare!D1215,NA())</f>
        <v>8.4499999999999993</v>
      </c>
      <c r="AE1215">
        <f>IF($AA1215=1,Healthcare!M1215,NA())</f>
        <v>9283.56</v>
      </c>
      <c r="AF1215">
        <f t="shared" si="108"/>
        <v>51</v>
      </c>
      <c r="AG1215">
        <f t="shared" si="109"/>
        <v>34.1</v>
      </c>
      <c r="AH1215">
        <f t="shared" si="110"/>
        <v>51</v>
      </c>
      <c r="AI1215">
        <f t="shared" si="111"/>
        <v>8.4499999999999993</v>
      </c>
      <c r="AJ1215">
        <f t="shared" si="112"/>
        <v>51</v>
      </c>
      <c r="AK1215">
        <f t="shared" si="113"/>
        <v>9283.56</v>
      </c>
    </row>
    <row r="1216" spans="27:37" x14ac:dyDescent="0.25">
      <c r="AA1216">
        <f>SUBTOTAL(103,Healthcare!A1216)</f>
        <v>1</v>
      </c>
      <c r="AB1216">
        <f>IF($AA1216=1,Healthcare!Q1216,NA())</f>
        <v>49</v>
      </c>
      <c r="AC1216">
        <f>IF($AA1216=1,Healthcare!C1216,NA())</f>
        <v>25.84</v>
      </c>
      <c r="AD1216">
        <f>IF($AA1216=1,Healthcare!D1216,NA())</f>
        <v>8.51</v>
      </c>
      <c r="AE1216">
        <f>IF($AA1216=1,Healthcare!M1216,NA())</f>
        <v>9282.48</v>
      </c>
      <c r="AF1216">
        <f t="shared" si="108"/>
        <v>49</v>
      </c>
      <c r="AG1216">
        <f t="shared" si="109"/>
        <v>25.84</v>
      </c>
      <c r="AH1216">
        <f t="shared" si="110"/>
        <v>49</v>
      </c>
      <c r="AI1216">
        <f t="shared" si="111"/>
        <v>8.51</v>
      </c>
      <c r="AJ1216">
        <f t="shared" si="112"/>
        <v>49</v>
      </c>
      <c r="AK1216">
        <f t="shared" si="113"/>
        <v>9282.48</v>
      </c>
    </row>
    <row r="1217" spans="27:37" x14ac:dyDescent="0.25">
      <c r="AA1217">
        <f>SUBTOTAL(103,Healthcare!A1217)</f>
        <v>1</v>
      </c>
      <c r="AB1217">
        <f>IF($AA1217=1,Healthcare!Q1217,NA())</f>
        <v>51</v>
      </c>
      <c r="AC1217">
        <f>IF($AA1217=1,Healthcare!C1217,NA())</f>
        <v>20.6</v>
      </c>
      <c r="AD1217">
        <f>IF($AA1217=1,Healthcare!D1217,NA())</f>
        <v>7.62</v>
      </c>
      <c r="AE1217">
        <f>IF($AA1217=1,Healthcare!M1217,NA())</f>
        <v>9264.7999999999993</v>
      </c>
      <c r="AF1217">
        <f t="shared" si="108"/>
        <v>51</v>
      </c>
      <c r="AG1217">
        <f t="shared" si="109"/>
        <v>20.6</v>
      </c>
      <c r="AH1217">
        <f t="shared" si="110"/>
        <v>51</v>
      </c>
      <c r="AI1217">
        <f t="shared" si="111"/>
        <v>7.62</v>
      </c>
      <c r="AJ1217">
        <f t="shared" si="112"/>
        <v>51</v>
      </c>
      <c r="AK1217">
        <f t="shared" si="113"/>
        <v>9264.7999999999993</v>
      </c>
    </row>
    <row r="1218" spans="27:37" x14ac:dyDescent="0.25">
      <c r="AA1218">
        <f>SUBTOTAL(103,Healthcare!A1218)</f>
        <v>1</v>
      </c>
      <c r="AB1218">
        <f>IF($AA1218=1,Healthcare!Q1218,NA())</f>
        <v>48</v>
      </c>
      <c r="AC1218">
        <f>IF($AA1218=1,Healthcare!C1218,NA())</f>
        <v>28.88</v>
      </c>
      <c r="AD1218">
        <f>IF($AA1218=1,Healthcare!D1218,NA())</f>
        <v>10.18</v>
      </c>
      <c r="AE1218">
        <f>IF($AA1218=1,Healthcare!M1218,NA())</f>
        <v>9249.5</v>
      </c>
      <c r="AF1218">
        <f t="shared" si="108"/>
        <v>48</v>
      </c>
      <c r="AG1218">
        <f t="shared" si="109"/>
        <v>28.88</v>
      </c>
      <c r="AH1218">
        <f t="shared" si="110"/>
        <v>48</v>
      </c>
      <c r="AI1218">
        <f t="shared" si="111"/>
        <v>10.18</v>
      </c>
      <c r="AJ1218">
        <f t="shared" si="112"/>
        <v>48</v>
      </c>
      <c r="AK1218">
        <f t="shared" si="113"/>
        <v>9249.5</v>
      </c>
    </row>
    <row r="1219" spans="27:37" x14ac:dyDescent="0.25">
      <c r="AA1219">
        <f>SUBTOTAL(103,Healthcare!A1219)</f>
        <v>1</v>
      </c>
      <c r="AB1219">
        <f>IF($AA1219=1,Healthcare!Q1219,NA())</f>
        <v>42</v>
      </c>
      <c r="AC1219">
        <f>IF($AA1219=1,Healthcare!C1219,NA())</f>
        <v>28.24</v>
      </c>
      <c r="AD1219">
        <f>IF($AA1219=1,Healthcare!D1219,NA())</f>
        <v>5.36</v>
      </c>
      <c r="AE1219">
        <f>IF($AA1219=1,Healthcare!M1219,NA())</f>
        <v>9247.94</v>
      </c>
      <c r="AF1219">
        <f t="shared" ref="AF1219:AF1282" si="114">AB1219</f>
        <v>42</v>
      </c>
      <c r="AG1219">
        <f t="shared" ref="AG1219:AG1282" si="115">AC1219</f>
        <v>28.24</v>
      </c>
      <c r="AH1219">
        <f t="shared" ref="AH1219:AH1282" si="116">AB1219</f>
        <v>42</v>
      </c>
      <c r="AI1219">
        <f t="shared" ref="AI1219:AI1282" si="117">AD1219</f>
        <v>5.36</v>
      </c>
      <c r="AJ1219">
        <f t="shared" ref="AJ1219:AJ1282" si="118">AB1219</f>
        <v>42</v>
      </c>
      <c r="AK1219">
        <f t="shared" ref="AK1219:AK1282" si="119">AE1219</f>
        <v>9247.94</v>
      </c>
    </row>
    <row r="1220" spans="27:37" x14ac:dyDescent="0.25">
      <c r="AA1220">
        <f>SUBTOTAL(103,Healthcare!A1220)</f>
        <v>1</v>
      </c>
      <c r="AB1220">
        <f>IF($AA1220=1,Healthcare!Q1220,NA())</f>
        <v>47</v>
      </c>
      <c r="AC1220">
        <f>IF($AA1220=1,Healthcare!C1220,NA())</f>
        <v>25.46</v>
      </c>
      <c r="AD1220">
        <f>IF($AA1220=1,Healthcare!D1220,NA())</f>
        <v>11.78</v>
      </c>
      <c r="AE1220">
        <f>IF($AA1220=1,Healthcare!M1220,NA())</f>
        <v>9225.26</v>
      </c>
      <c r="AF1220">
        <f t="shared" si="114"/>
        <v>47</v>
      </c>
      <c r="AG1220">
        <f t="shared" si="115"/>
        <v>25.46</v>
      </c>
      <c r="AH1220">
        <f t="shared" si="116"/>
        <v>47</v>
      </c>
      <c r="AI1220">
        <f t="shared" si="117"/>
        <v>11.78</v>
      </c>
      <c r="AJ1220">
        <f t="shared" si="118"/>
        <v>47</v>
      </c>
      <c r="AK1220">
        <f t="shared" si="119"/>
        <v>9225.26</v>
      </c>
    </row>
    <row r="1221" spans="27:37" x14ac:dyDescent="0.25">
      <c r="AA1221">
        <f>SUBTOTAL(103,Healthcare!A1221)</f>
        <v>1</v>
      </c>
      <c r="AB1221">
        <f>IF($AA1221=1,Healthcare!Q1221,NA())</f>
        <v>41</v>
      </c>
      <c r="AC1221">
        <f>IF($AA1221=1,Healthcare!C1221,NA())</f>
        <v>29.64</v>
      </c>
      <c r="AD1221">
        <f>IF($AA1221=1,Healthcare!D1221,NA())</f>
        <v>10.82</v>
      </c>
      <c r="AE1221">
        <f>IF($AA1221=1,Healthcare!M1221,NA())</f>
        <v>9222.4</v>
      </c>
      <c r="AF1221">
        <f t="shared" si="114"/>
        <v>41</v>
      </c>
      <c r="AG1221">
        <f t="shared" si="115"/>
        <v>29.64</v>
      </c>
      <c r="AH1221">
        <f t="shared" si="116"/>
        <v>41</v>
      </c>
      <c r="AI1221">
        <f t="shared" si="117"/>
        <v>10.82</v>
      </c>
      <c r="AJ1221">
        <f t="shared" si="118"/>
        <v>41</v>
      </c>
      <c r="AK1221">
        <f t="shared" si="119"/>
        <v>9222.4</v>
      </c>
    </row>
    <row r="1222" spans="27:37" x14ac:dyDescent="0.25">
      <c r="AA1222">
        <f>SUBTOTAL(103,Healthcare!A1222)</f>
        <v>1</v>
      </c>
      <c r="AB1222">
        <f>IF($AA1222=1,Healthcare!Q1222,NA())</f>
        <v>36</v>
      </c>
      <c r="AC1222">
        <f>IF($AA1222=1,Healthcare!C1222,NA())</f>
        <v>31.27</v>
      </c>
      <c r="AD1222">
        <f>IF($AA1222=1,Healthcare!D1222,NA())</f>
        <v>7.73</v>
      </c>
      <c r="AE1222">
        <f>IF($AA1222=1,Healthcare!M1222,NA())</f>
        <v>9210.06</v>
      </c>
      <c r="AF1222">
        <f t="shared" si="114"/>
        <v>36</v>
      </c>
      <c r="AG1222">
        <f t="shared" si="115"/>
        <v>31.27</v>
      </c>
      <c r="AH1222">
        <f t="shared" si="116"/>
        <v>36</v>
      </c>
      <c r="AI1222">
        <f t="shared" si="117"/>
        <v>7.73</v>
      </c>
      <c r="AJ1222">
        <f t="shared" si="118"/>
        <v>36</v>
      </c>
      <c r="AK1222">
        <f t="shared" si="119"/>
        <v>9210.06</v>
      </c>
    </row>
    <row r="1223" spans="27:37" x14ac:dyDescent="0.25">
      <c r="AA1223">
        <f>SUBTOTAL(103,Healthcare!A1223)</f>
        <v>1</v>
      </c>
      <c r="AB1223">
        <f>IF($AA1223=1,Healthcare!Q1223,NA())</f>
        <v>46</v>
      </c>
      <c r="AC1223">
        <f>IF($AA1223=1,Healthcare!C1223,NA())</f>
        <v>19.95</v>
      </c>
      <c r="AD1223">
        <f>IF($AA1223=1,Healthcare!D1223,NA())</f>
        <v>6.24</v>
      </c>
      <c r="AE1223">
        <f>IF($AA1223=1,Healthcare!M1223,NA())</f>
        <v>9193.84</v>
      </c>
      <c r="AF1223">
        <f t="shared" si="114"/>
        <v>46</v>
      </c>
      <c r="AG1223">
        <f t="shared" si="115"/>
        <v>19.95</v>
      </c>
      <c r="AH1223">
        <f t="shared" si="116"/>
        <v>46</v>
      </c>
      <c r="AI1223">
        <f t="shared" si="117"/>
        <v>6.24</v>
      </c>
      <c r="AJ1223">
        <f t="shared" si="118"/>
        <v>46</v>
      </c>
      <c r="AK1223">
        <f t="shared" si="119"/>
        <v>9193.84</v>
      </c>
    </row>
    <row r="1224" spans="27:37" x14ac:dyDescent="0.25">
      <c r="AA1224">
        <f>SUBTOTAL(103,Healthcare!A1224)</f>
        <v>1</v>
      </c>
      <c r="AB1224">
        <f>IF($AA1224=1,Healthcare!Q1224,NA())</f>
        <v>49</v>
      </c>
      <c r="AC1224">
        <f>IF($AA1224=1,Healthcare!C1224,NA())</f>
        <v>21.3</v>
      </c>
      <c r="AD1224">
        <f>IF($AA1224=1,Healthcare!D1224,NA())</f>
        <v>10.42</v>
      </c>
      <c r="AE1224">
        <f>IF($AA1224=1,Healthcare!M1224,NA())</f>
        <v>9182.17</v>
      </c>
      <c r="AF1224">
        <f t="shared" si="114"/>
        <v>49</v>
      </c>
      <c r="AG1224">
        <f t="shared" si="115"/>
        <v>21.3</v>
      </c>
      <c r="AH1224">
        <f t="shared" si="116"/>
        <v>49</v>
      </c>
      <c r="AI1224">
        <f t="shared" si="117"/>
        <v>10.42</v>
      </c>
      <c r="AJ1224">
        <f t="shared" si="118"/>
        <v>49</v>
      </c>
      <c r="AK1224">
        <f t="shared" si="119"/>
        <v>9182.17</v>
      </c>
    </row>
    <row r="1225" spans="27:37" x14ac:dyDescent="0.25">
      <c r="AA1225">
        <f>SUBTOTAL(103,Healthcare!A1225)</f>
        <v>1</v>
      </c>
      <c r="AB1225">
        <f>IF($AA1225=1,Healthcare!Q1225,NA())</f>
        <v>51</v>
      </c>
      <c r="AC1225">
        <f>IF($AA1225=1,Healthcare!C1225,NA())</f>
        <v>31.635000000000002</v>
      </c>
      <c r="AD1225">
        <f>IF($AA1225=1,Healthcare!D1225,NA())</f>
        <v>11.11</v>
      </c>
      <c r="AE1225">
        <f>IF($AA1225=1,Healthcare!M1225,NA())</f>
        <v>9174.14</v>
      </c>
      <c r="AF1225">
        <f t="shared" si="114"/>
        <v>51</v>
      </c>
      <c r="AG1225">
        <f t="shared" si="115"/>
        <v>31.635000000000002</v>
      </c>
      <c r="AH1225">
        <f t="shared" si="116"/>
        <v>51</v>
      </c>
      <c r="AI1225">
        <f t="shared" si="117"/>
        <v>11.11</v>
      </c>
      <c r="AJ1225">
        <f t="shared" si="118"/>
        <v>51</v>
      </c>
      <c r="AK1225">
        <f t="shared" si="119"/>
        <v>9174.14</v>
      </c>
    </row>
    <row r="1226" spans="27:37" x14ac:dyDescent="0.25">
      <c r="AA1226">
        <f>SUBTOTAL(103,Healthcare!A1226)</f>
        <v>1</v>
      </c>
      <c r="AB1226">
        <f>IF($AA1226=1,Healthcare!Q1226,NA())</f>
        <v>52</v>
      </c>
      <c r="AC1226">
        <f>IF($AA1226=1,Healthcare!C1226,NA())</f>
        <v>23.9</v>
      </c>
      <c r="AD1226">
        <f>IF($AA1226=1,Healthcare!D1226,NA())</f>
        <v>7.67</v>
      </c>
      <c r="AE1226">
        <f>IF($AA1226=1,Healthcare!M1226,NA())</f>
        <v>9171.75</v>
      </c>
      <c r="AF1226">
        <f t="shared" si="114"/>
        <v>52</v>
      </c>
      <c r="AG1226">
        <f t="shared" si="115"/>
        <v>23.9</v>
      </c>
      <c r="AH1226">
        <f t="shared" si="116"/>
        <v>52</v>
      </c>
      <c r="AI1226">
        <f t="shared" si="117"/>
        <v>7.67</v>
      </c>
      <c r="AJ1226">
        <f t="shared" si="118"/>
        <v>52</v>
      </c>
      <c r="AK1226">
        <f t="shared" si="119"/>
        <v>9171.75</v>
      </c>
    </row>
    <row r="1227" spans="27:37" x14ac:dyDescent="0.25">
      <c r="AA1227">
        <f>SUBTOTAL(103,Healthcare!A1227)</f>
        <v>1</v>
      </c>
      <c r="AB1227">
        <f>IF($AA1227=1,Healthcare!Q1227,NA())</f>
        <v>32</v>
      </c>
      <c r="AC1227">
        <f>IF($AA1227=1,Healthcare!C1227,NA())</f>
        <v>34.15</v>
      </c>
      <c r="AD1227">
        <f>IF($AA1227=1,Healthcare!D1227,NA())</f>
        <v>6.15</v>
      </c>
      <c r="AE1227">
        <f>IF($AA1227=1,Healthcare!M1227,NA())</f>
        <v>9159.51</v>
      </c>
      <c r="AF1227">
        <f t="shared" si="114"/>
        <v>32</v>
      </c>
      <c r="AG1227">
        <f t="shared" si="115"/>
        <v>34.15</v>
      </c>
      <c r="AH1227">
        <f t="shared" si="116"/>
        <v>32</v>
      </c>
      <c r="AI1227">
        <f t="shared" si="117"/>
        <v>6.15</v>
      </c>
      <c r="AJ1227">
        <f t="shared" si="118"/>
        <v>32</v>
      </c>
      <c r="AK1227">
        <f t="shared" si="119"/>
        <v>9159.51</v>
      </c>
    </row>
    <row r="1228" spans="27:37" x14ac:dyDescent="0.25">
      <c r="AA1228">
        <f>SUBTOTAL(103,Healthcare!A1228)</f>
        <v>1</v>
      </c>
      <c r="AB1228">
        <f>IF($AA1228=1,Healthcare!Q1228,NA())</f>
        <v>40</v>
      </c>
      <c r="AC1228">
        <f>IF($AA1228=1,Healthcare!C1228,NA())</f>
        <v>28.71</v>
      </c>
      <c r="AD1228">
        <f>IF($AA1228=1,Healthcare!D1228,NA())</f>
        <v>5.71</v>
      </c>
      <c r="AE1228">
        <f>IF($AA1228=1,Healthcare!M1228,NA())</f>
        <v>9147.5</v>
      </c>
      <c r="AF1228">
        <f t="shared" si="114"/>
        <v>40</v>
      </c>
      <c r="AG1228">
        <f t="shared" si="115"/>
        <v>28.71</v>
      </c>
      <c r="AH1228">
        <f t="shared" si="116"/>
        <v>40</v>
      </c>
      <c r="AI1228">
        <f t="shared" si="117"/>
        <v>5.71</v>
      </c>
      <c r="AJ1228">
        <f t="shared" si="118"/>
        <v>40</v>
      </c>
      <c r="AK1228">
        <f t="shared" si="119"/>
        <v>9147.5</v>
      </c>
    </row>
    <row r="1229" spans="27:37" x14ac:dyDescent="0.25">
      <c r="AA1229">
        <f>SUBTOTAL(103,Healthcare!A1229)</f>
        <v>1</v>
      </c>
      <c r="AB1229">
        <f>IF($AA1229=1,Healthcare!Q1229,NA())</f>
        <v>52</v>
      </c>
      <c r="AC1229">
        <f>IF($AA1229=1,Healthcare!C1229,NA())</f>
        <v>36.700000000000003</v>
      </c>
      <c r="AD1229">
        <f>IF($AA1229=1,Healthcare!D1229,NA())</f>
        <v>8.6999999999999993</v>
      </c>
      <c r="AE1229">
        <f>IF($AA1229=1,Healthcare!M1229,NA())</f>
        <v>9144.57</v>
      </c>
      <c r="AF1229">
        <f t="shared" si="114"/>
        <v>52</v>
      </c>
      <c r="AG1229">
        <f t="shared" si="115"/>
        <v>36.700000000000003</v>
      </c>
      <c r="AH1229">
        <f t="shared" si="116"/>
        <v>52</v>
      </c>
      <c r="AI1229">
        <f t="shared" si="117"/>
        <v>8.6999999999999993</v>
      </c>
      <c r="AJ1229">
        <f t="shared" si="118"/>
        <v>52</v>
      </c>
      <c r="AK1229">
        <f t="shared" si="119"/>
        <v>9144.57</v>
      </c>
    </row>
    <row r="1230" spans="27:37" x14ac:dyDescent="0.25">
      <c r="AA1230">
        <f>SUBTOTAL(103,Healthcare!A1230)</f>
        <v>1</v>
      </c>
      <c r="AB1230">
        <f>IF($AA1230=1,Healthcare!Q1230,NA())</f>
        <v>52</v>
      </c>
      <c r="AC1230">
        <f>IF($AA1230=1,Healthcare!C1230,NA())</f>
        <v>34.1</v>
      </c>
      <c r="AD1230">
        <f>IF($AA1230=1,Healthcare!D1230,NA())</f>
        <v>9.0399999999999991</v>
      </c>
      <c r="AE1230">
        <f>IF($AA1230=1,Healthcare!M1230,NA())</f>
        <v>9140.9500000000007</v>
      </c>
      <c r="AF1230">
        <f t="shared" si="114"/>
        <v>52</v>
      </c>
      <c r="AG1230">
        <f t="shared" si="115"/>
        <v>34.1</v>
      </c>
      <c r="AH1230">
        <f t="shared" si="116"/>
        <v>52</v>
      </c>
      <c r="AI1230">
        <f t="shared" si="117"/>
        <v>9.0399999999999991</v>
      </c>
      <c r="AJ1230">
        <f t="shared" si="118"/>
        <v>52</v>
      </c>
      <c r="AK1230">
        <f t="shared" si="119"/>
        <v>9140.9500000000007</v>
      </c>
    </row>
    <row r="1231" spans="27:37" x14ac:dyDescent="0.25">
      <c r="AA1231">
        <f>SUBTOTAL(103,Healthcare!A1231)</f>
        <v>1</v>
      </c>
      <c r="AB1231">
        <f>IF($AA1231=1,Healthcare!Q1231,NA())</f>
        <v>45</v>
      </c>
      <c r="AC1231">
        <f>IF($AA1231=1,Healthcare!C1231,NA())</f>
        <v>25.7</v>
      </c>
      <c r="AD1231">
        <f>IF($AA1231=1,Healthcare!D1231,NA())</f>
        <v>5.61</v>
      </c>
      <c r="AE1231">
        <f>IF($AA1231=1,Healthcare!M1231,NA())</f>
        <v>9101.7999999999993</v>
      </c>
      <c r="AF1231">
        <f t="shared" si="114"/>
        <v>45</v>
      </c>
      <c r="AG1231">
        <f t="shared" si="115"/>
        <v>25.7</v>
      </c>
      <c r="AH1231">
        <f t="shared" si="116"/>
        <v>45</v>
      </c>
      <c r="AI1231">
        <f t="shared" si="117"/>
        <v>5.61</v>
      </c>
      <c r="AJ1231">
        <f t="shared" si="118"/>
        <v>45</v>
      </c>
      <c r="AK1231">
        <f t="shared" si="119"/>
        <v>9101.7999999999993</v>
      </c>
    </row>
    <row r="1232" spans="27:37" x14ac:dyDescent="0.25">
      <c r="AA1232">
        <f>SUBTOTAL(103,Healthcare!A1232)</f>
        <v>1</v>
      </c>
      <c r="AB1232">
        <f>IF($AA1232=1,Healthcare!Q1232,NA())</f>
        <v>57</v>
      </c>
      <c r="AC1232">
        <f>IF($AA1232=1,Healthcare!C1232,NA())</f>
        <v>21.68</v>
      </c>
      <c r="AD1232">
        <f>IF($AA1232=1,Healthcare!D1232,NA())</f>
        <v>8.1199999999999992</v>
      </c>
      <c r="AE1232">
        <f>IF($AA1232=1,Healthcare!M1232,NA())</f>
        <v>9095.94</v>
      </c>
      <c r="AF1232">
        <f t="shared" si="114"/>
        <v>57</v>
      </c>
      <c r="AG1232">
        <f t="shared" si="115"/>
        <v>21.68</v>
      </c>
      <c r="AH1232">
        <f t="shared" si="116"/>
        <v>57</v>
      </c>
      <c r="AI1232">
        <f t="shared" si="117"/>
        <v>8.1199999999999992</v>
      </c>
      <c r="AJ1232">
        <f t="shared" si="118"/>
        <v>57</v>
      </c>
      <c r="AK1232">
        <f t="shared" si="119"/>
        <v>9095.94</v>
      </c>
    </row>
    <row r="1233" spans="27:37" x14ac:dyDescent="0.25">
      <c r="AA1233">
        <f>SUBTOTAL(103,Healthcare!A1233)</f>
        <v>1</v>
      </c>
      <c r="AB1233">
        <f>IF($AA1233=1,Healthcare!Q1233,NA())</f>
        <v>45</v>
      </c>
      <c r="AC1233">
        <f>IF($AA1233=1,Healthcare!C1233,NA())</f>
        <v>25.175000000000001</v>
      </c>
      <c r="AD1233">
        <f>IF($AA1233=1,Healthcare!D1233,NA())</f>
        <v>4.74</v>
      </c>
      <c r="AE1233">
        <f>IF($AA1233=1,Healthcare!M1233,NA())</f>
        <v>9095.07</v>
      </c>
      <c r="AF1233">
        <f t="shared" si="114"/>
        <v>45</v>
      </c>
      <c r="AG1233">
        <f t="shared" si="115"/>
        <v>25.175000000000001</v>
      </c>
      <c r="AH1233">
        <f t="shared" si="116"/>
        <v>45</v>
      </c>
      <c r="AI1233">
        <f t="shared" si="117"/>
        <v>4.74</v>
      </c>
      <c r="AJ1233">
        <f t="shared" si="118"/>
        <v>45</v>
      </c>
      <c r="AK1233">
        <f t="shared" si="119"/>
        <v>9095.07</v>
      </c>
    </row>
    <row r="1234" spans="27:37" x14ac:dyDescent="0.25">
      <c r="AA1234">
        <f>SUBTOTAL(103,Healthcare!A1234)</f>
        <v>1</v>
      </c>
      <c r="AB1234">
        <f>IF($AA1234=1,Healthcare!Q1234,NA())</f>
        <v>50</v>
      </c>
      <c r="AC1234">
        <f>IF($AA1234=1,Healthcare!C1234,NA())</f>
        <v>44.77</v>
      </c>
      <c r="AD1234">
        <f>IF($AA1234=1,Healthcare!D1234,NA())</f>
        <v>4.0599999999999996</v>
      </c>
      <c r="AE1234">
        <f>IF($AA1234=1,Healthcare!M1234,NA())</f>
        <v>9058.73</v>
      </c>
      <c r="AF1234">
        <f t="shared" si="114"/>
        <v>50</v>
      </c>
      <c r="AG1234">
        <f t="shared" si="115"/>
        <v>44.77</v>
      </c>
      <c r="AH1234">
        <f t="shared" si="116"/>
        <v>50</v>
      </c>
      <c r="AI1234">
        <f t="shared" si="117"/>
        <v>4.0599999999999996</v>
      </c>
      <c r="AJ1234">
        <f t="shared" si="118"/>
        <v>50</v>
      </c>
      <c r="AK1234">
        <f t="shared" si="119"/>
        <v>9058.73</v>
      </c>
    </row>
    <row r="1235" spans="27:37" x14ac:dyDescent="0.25">
      <c r="AA1235">
        <f>SUBTOTAL(103,Healthcare!A1235)</f>
        <v>1</v>
      </c>
      <c r="AB1235">
        <f>IF($AA1235=1,Healthcare!Q1235,NA())</f>
        <v>50</v>
      </c>
      <c r="AC1235">
        <f>IF($AA1235=1,Healthcare!C1235,NA())</f>
        <v>37.07</v>
      </c>
      <c r="AD1235">
        <f>IF($AA1235=1,Healthcare!D1235,NA())</f>
        <v>5.69</v>
      </c>
      <c r="AE1235">
        <f>IF($AA1235=1,Healthcare!M1235,NA())</f>
        <v>9048.0300000000007</v>
      </c>
      <c r="AF1235">
        <f t="shared" si="114"/>
        <v>50</v>
      </c>
      <c r="AG1235">
        <f t="shared" si="115"/>
        <v>37.07</v>
      </c>
      <c r="AH1235">
        <f t="shared" si="116"/>
        <v>50</v>
      </c>
      <c r="AI1235">
        <f t="shared" si="117"/>
        <v>5.69</v>
      </c>
      <c r="AJ1235">
        <f t="shared" si="118"/>
        <v>50</v>
      </c>
      <c r="AK1235">
        <f t="shared" si="119"/>
        <v>9048.0300000000007</v>
      </c>
    </row>
    <row r="1236" spans="27:37" x14ac:dyDescent="0.25">
      <c r="AA1236">
        <f>SUBTOTAL(103,Healthcare!A1236)</f>
        <v>1</v>
      </c>
      <c r="AB1236">
        <f>IF($AA1236=1,Healthcare!Q1236,NA())</f>
        <v>29</v>
      </c>
      <c r="AC1236">
        <f>IF($AA1236=1,Healthcare!C1236,NA())</f>
        <v>39.799999999999997</v>
      </c>
      <c r="AD1236">
        <f>IF($AA1236=1,Healthcare!D1236,NA())</f>
        <v>5.66</v>
      </c>
      <c r="AE1236">
        <f>IF($AA1236=1,Healthcare!M1236,NA())</f>
        <v>9010.2000000000007</v>
      </c>
      <c r="AF1236">
        <f t="shared" si="114"/>
        <v>29</v>
      </c>
      <c r="AG1236">
        <f t="shared" si="115"/>
        <v>39.799999999999997</v>
      </c>
      <c r="AH1236">
        <f t="shared" si="116"/>
        <v>29</v>
      </c>
      <c r="AI1236">
        <f t="shared" si="117"/>
        <v>5.66</v>
      </c>
      <c r="AJ1236">
        <f t="shared" si="118"/>
        <v>29</v>
      </c>
      <c r="AK1236">
        <f t="shared" si="119"/>
        <v>9010.2000000000007</v>
      </c>
    </row>
    <row r="1237" spans="27:37" x14ac:dyDescent="0.25">
      <c r="AA1237">
        <f>SUBTOTAL(103,Healthcare!A1237)</f>
        <v>1</v>
      </c>
      <c r="AB1237">
        <f>IF($AA1237=1,Healthcare!Q1237,NA())</f>
        <v>43</v>
      </c>
      <c r="AC1237">
        <f>IF($AA1237=1,Healthcare!C1237,NA())</f>
        <v>26.36</v>
      </c>
      <c r="AD1237">
        <f>IF($AA1237=1,Healthcare!D1237,NA())</f>
        <v>4.32</v>
      </c>
      <c r="AE1237">
        <f>IF($AA1237=1,Healthcare!M1237,NA())</f>
        <v>8998.43</v>
      </c>
      <c r="AF1237">
        <f t="shared" si="114"/>
        <v>43</v>
      </c>
      <c r="AG1237">
        <f t="shared" si="115"/>
        <v>26.36</v>
      </c>
      <c r="AH1237">
        <f t="shared" si="116"/>
        <v>43</v>
      </c>
      <c r="AI1237">
        <f t="shared" si="117"/>
        <v>4.32</v>
      </c>
      <c r="AJ1237">
        <f t="shared" si="118"/>
        <v>43</v>
      </c>
      <c r="AK1237">
        <f t="shared" si="119"/>
        <v>8998.43</v>
      </c>
    </row>
    <row r="1238" spans="27:37" x14ac:dyDescent="0.25">
      <c r="AA1238">
        <f>SUBTOTAL(103,Healthcare!A1238)</f>
        <v>1</v>
      </c>
      <c r="AB1238">
        <f>IF($AA1238=1,Healthcare!Q1238,NA())</f>
        <v>49</v>
      </c>
      <c r="AC1238">
        <f>IF($AA1238=1,Healthcare!C1238,NA())</f>
        <v>29.925000000000001</v>
      </c>
      <c r="AD1238">
        <f>IF($AA1238=1,Healthcare!D1238,NA())</f>
        <v>8.2899999999999991</v>
      </c>
      <c r="AE1238">
        <f>IF($AA1238=1,Healthcare!M1238,NA())</f>
        <v>8988.16</v>
      </c>
      <c r="AF1238">
        <f t="shared" si="114"/>
        <v>49</v>
      </c>
      <c r="AG1238">
        <f t="shared" si="115"/>
        <v>29.925000000000001</v>
      </c>
      <c r="AH1238">
        <f t="shared" si="116"/>
        <v>49</v>
      </c>
      <c r="AI1238">
        <f t="shared" si="117"/>
        <v>8.2899999999999991</v>
      </c>
      <c r="AJ1238">
        <f t="shared" si="118"/>
        <v>49</v>
      </c>
      <c r="AK1238">
        <f t="shared" si="119"/>
        <v>8988.16</v>
      </c>
    </row>
    <row r="1239" spans="27:37" x14ac:dyDescent="0.25">
      <c r="AA1239">
        <f>SUBTOTAL(103,Healthcare!A1239)</f>
        <v>1</v>
      </c>
      <c r="AB1239">
        <f>IF($AA1239=1,Healthcare!Q1239,NA())</f>
        <v>48</v>
      </c>
      <c r="AC1239">
        <f>IF($AA1239=1,Healthcare!C1239,NA())</f>
        <v>37.29</v>
      </c>
      <c r="AD1239">
        <f>IF($AA1239=1,Healthcare!D1239,NA())</f>
        <v>10.46</v>
      </c>
      <c r="AE1239">
        <f>IF($AA1239=1,Healthcare!M1239,NA())</f>
        <v>8978.19</v>
      </c>
      <c r="AF1239">
        <f t="shared" si="114"/>
        <v>48</v>
      </c>
      <c r="AG1239">
        <f t="shared" si="115"/>
        <v>37.29</v>
      </c>
      <c r="AH1239">
        <f t="shared" si="116"/>
        <v>48</v>
      </c>
      <c r="AI1239">
        <f t="shared" si="117"/>
        <v>10.46</v>
      </c>
      <c r="AJ1239">
        <f t="shared" si="118"/>
        <v>48</v>
      </c>
      <c r="AK1239">
        <f t="shared" si="119"/>
        <v>8978.19</v>
      </c>
    </row>
    <row r="1240" spans="27:37" x14ac:dyDescent="0.25">
      <c r="AA1240">
        <f>SUBTOTAL(103,Healthcare!A1240)</f>
        <v>1</v>
      </c>
      <c r="AB1240">
        <f>IF($AA1240=1,Healthcare!Q1240,NA())</f>
        <v>48</v>
      </c>
      <c r="AC1240">
        <f>IF($AA1240=1,Healthcare!C1240,NA())</f>
        <v>30.2</v>
      </c>
      <c r="AD1240">
        <f>IF($AA1240=1,Healthcare!D1240,NA())</f>
        <v>11.96</v>
      </c>
      <c r="AE1240">
        <f>IF($AA1240=1,Healthcare!M1240,NA())</f>
        <v>8968.33</v>
      </c>
      <c r="AF1240">
        <f t="shared" si="114"/>
        <v>48</v>
      </c>
      <c r="AG1240">
        <f t="shared" si="115"/>
        <v>30.2</v>
      </c>
      <c r="AH1240">
        <f t="shared" si="116"/>
        <v>48</v>
      </c>
      <c r="AI1240">
        <f t="shared" si="117"/>
        <v>11.96</v>
      </c>
      <c r="AJ1240">
        <f t="shared" si="118"/>
        <v>48</v>
      </c>
      <c r="AK1240">
        <f t="shared" si="119"/>
        <v>8968.33</v>
      </c>
    </row>
    <row r="1241" spans="27:37" x14ac:dyDescent="0.25">
      <c r="AA1241">
        <f>SUBTOTAL(103,Healthcare!A1241)</f>
        <v>1</v>
      </c>
      <c r="AB1241">
        <f>IF($AA1241=1,Healthcare!Q1241,NA())</f>
        <v>39</v>
      </c>
      <c r="AC1241">
        <f>IF($AA1241=1,Healthcare!C1241,NA())</f>
        <v>24.225000000000001</v>
      </c>
      <c r="AD1241">
        <f>IF($AA1241=1,Healthcare!D1241,NA())</f>
        <v>4.25</v>
      </c>
      <c r="AE1241">
        <f>IF($AA1241=1,Healthcare!M1241,NA())</f>
        <v>8965.7999999999993</v>
      </c>
      <c r="AF1241">
        <f t="shared" si="114"/>
        <v>39</v>
      </c>
      <c r="AG1241">
        <f t="shared" si="115"/>
        <v>24.225000000000001</v>
      </c>
      <c r="AH1241">
        <f t="shared" si="116"/>
        <v>39</v>
      </c>
      <c r="AI1241">
        <f t="shared" si="117"/>
        <v>4.25</v>
      </c>
      <c r="AJ1241">
        <f t="shared" si="118"/>
        <v>39</v>
      </c>
      <c r="AK1241">
        <f t="shared" si="119"/>
        <v>8965.7999999999993</v>
      </c>
    </row>
    <row r="1242" spans="27:37" x14ac:dyDescent="0.25">
      <c r="AA1242">
        <f>SUBTOTAL(103,Healthcare!A1242)</f>
        <v>1</v>
      </c>
      <c r="AB1242">
        <f>IF($AA1242=1,Healthcare!Q1242,NA())</f>
        <v>48</v>
      </c>
      <c r="AC1242">
        <f>IF($AA1242=1,Healthcare!C1242,NA())</f>
        <v>31.445</v>
      </c>
      <c r="AD1242">
        <f>IF($AA1242=1,Healthcare!D1242,NA())</f>
        <v>8.33</v>
      </c>
      <c r="AE1242">
        <f>IF($AA1242=1,Healthcare!M1242,NA())</f>
        <v>8964.06</v>
      </c>
      <c r="AF1242">
        <f t="shared" si="114"/>
        <v>48</v>
      </c>
      <c r="AG1242">
        <f t="shared" si="115"/>
        <v>31.445</v>
      </c>
      <c r="AH1242">
        <f t="shared" si="116"/>
        <v>48</v>
      </c>
      <c r="AI1242">
        <f t="shared" si="117"/>
        <v>8.33</v>
      </c>
      <c r="AJ1242">
        <f t="shared" si="118"/>
        <v>48</v>
      </c>
      <c r="AK1242">
        <f t="shared" si="119"/>
        <v>8964.06</v>
      </c>
    </row>
    <row r="1243" spans="27:37" x14ac:dyDescent="0.25">
      <c r="AA1243">
        <f>SUBTOTAL(103,Healthcare!A1243)</f>
        <v>1</v>
      </c>
      <c r="AB1243">
        <f>IF($AA1243=1,Healthcare!Q1243,NA())</f>
        <v>30</v>
      </c>
      <c r="AC1243">
        <f>IF($AA1243=1,Healthcare!C1243,NA())</f>
        <v>38.880000000000003</v>
      </c>
      <c r="AD1243">
        <f>IF($AA1243=1,Healthcare!D1243,NA())</f>
        <v>4.29</v>
      </c>
      <c r="AE1243">
        <f>IF($AA1243=1,Healthcare!M1243,NA())</f>
        <v>8954.99</v>
      </c>
      <c r="AF1243">
        <f t="shared" si="114"/>
        <v>30</v>
      </c>
      <c r="AG1243">
        <f t="shared" si="115"/>
        <v>38.880000000000003</v>
      </c>
      <c r="AH1243">
        <f t="shared" si="116"/>
        <v>30</v>
      </c>
      <c r="AI1243">
        <f t="shared" si="117"/>
        <v>4.29</v>
      </c>
      <c r="AJ1243">
        <f t="shared" si="118"/>
        <v>30</v>
      </c>
      <c r="AK1243">
        <f t="shared" si="119"/>
        <v>8954.99</v>
      </c>
    </row>
    <row r="1244" spans="27:37" x14ac:dyDescent="0.25">
      <c r="AA1244">
        <f>SUBTOTAL(103,Healthcare!A1244)</f>
        <v>1</v>
      </c>
      <c r="AB1244">
        <f>IF($AA1244=1,Healthcare!Q1244,NA())</f>
        <v>46</v>
      </c>
      <c r="AC1244">
        <f>IF($AA1244=1,Healthcare!C1244,NA())</f>
        <v>43.89</v>
      </c>
      <c r="AD1244">
        <f>IF($AA1244=1,Healthcare!D1244,NA())</f>
        <v>6.32</v>
      </c>
      <c r="AE1244">
        <f>IF($AA1244=1,Healthcare!M1244,NA())</f>
        <v>8944.1200000000008</v>
      </c>
      <c r="AF1244">
        <f t="shared" si="114"/>
        <v>46</v>
      </c>
      <c r="AG1244">
        <f t="shared" si="115"/>
        <v>43.89</v>
      </c>
      <c r="AH1244">
        <f t="shared" si="116"/>
        <v>46</v>
      </c>
      <c r="AI1244">
        <f t="shared" si="117"/>
        <v>6.32</v>
      </c>
      <c r="AJ1244">
        <f t="shared" si="118"/>
        <v>46</v>
      </c>
      <c r="AK1244">
        <f t="shared" si="119"/>
        <v>8944.1200000000008</v>
      </c>
    </row>
    <row r="1245" spans="27:37" x14ac:dyDescent="0.25">
      <c r="AA1245">
        <f>SUBTOTAL(103,Healthcare!A1245)</f>
        <v>1</v>
      </c>
      <c r="AB1245">
        <f>IF($AA1245=1,Healthcare!Q1245,NA())</f>
        <v>51</v>
      </c>
      <c r="AC1245">
        <f>IF($AA1245=1,Healthcare!C1245,NA())</f>
        <v>25.6</v>
      </c>
      <c r="AD1245">
        <f>IF($AA1245=1,Healthcare!D1245,NA())</f>
        <v>5.65</v>
      </c>
      <c r="AE1245">
        <f>IF($AA1245=1,Healthcare!M1245,NA())</f>
        <v>8932.08</v>
      </c>
      <c r="AF1245">
        <f t="shared" si="114"/>
        <v>51</v>
      </c>
      <c r="AG1245">
        <f t="shared" si="115"/>
        <v>25.6</v>
      </c>
      <c r="AH1245">
        <f t="shared" si="116"/>
        <v>51</v>
      </c>
      <c r="AI1245">
        <f t="shared" si="117"/>
        <v>5.65</v>
      </c>
      <c r="AJ1245">
        <f t="shared" si="118"/>
        <v>51</v>
      </c>
      <c r="AK1245">
        <f t="shared" si="119"/>
        <v>8932.08</v>
      </c>
    </row>
    <row r="1246" spans="27:37" x14ac:dyDescent="0.25">
      <c r="AA1246">
        <f>SUBTOTAL(103,Healthcare!A1246)</f>
        <v>1</v>
      </c>
      <c r="AB1246">
        <f>IF($AA1246=1,Healthcare!Q1246,NA())</f>
        <v>47</v>
      </c>
      <c r="AC1246">
        <f>IF($AA1246=1,Healthcare!C1246,NA())</f>
        <v>29.545000000000002</v>
      </c>
      <c r="AD1246">
        <f>IF($AA1246=1,Healthcare!D1246,NA())</f>
        <v>8.41</v>
      </c>
      <c r="AE1246">
        <f>IF($AA1246=1,Healthcare!M1246,NA())</f>
        <v>8930.93</v>
      </c>
      <c r="AF1246">
        <f t="shared" si="114"/>
        <v>47</v>
      </c>
      <c r="AG1246">
        <f t="shared" si="115"/>
        <v>29.545000000000002</v>
      </c>
      <c r="AH1246">
        <f t="shared" si="116"/>
        <v>47</v>
      </c>
      <c r="AI1246">
        <f t="shared" si="117"/>
        <v>8.41</v>
      </c>
      <c r="AJ1246">
        <f t="shared" si="118"/>
        <v>47</v>
      </c>
      <c r="AK1246">
        <f t="shared" si="119"/>
        <v>8930.93</v>
      </c>
    </row>
    <row r="1247" spans="27:37" x14ac:dyDescent="0.25">
      <c r="AA1247">
        <f>SUBTOTAL(103,Healthcare!A1247)</f>
        <v>1</v>
      </c>
      <c r="AB1247">
        <f>IF($AA1247=1,Healthcare!Q1247,NA())</f>
        <v>55</v>
      </c>
      <c r="AC1247">
        <f>IF($AA1247=1,Healthcare!C1247,NA())</f>
        <v>23.25</v>
      </c>
      <c r="AD1247">
        <f>IF($AA1247=1,Healthcare!D1247,NA())</f>
        <v>11.96</v>
      </c>
      <c r="AE1247">
        <f>IF($AA1247=1,Healthcare!M1247,NA())</f>
        <v>8908.4699999999993</v>
      </c>
      <c r="AF1247">
        <f t="shared" si="114"/>
        <v>55</v>
      </c>
      <c r="AG1247">
        <f t="shared" si="115"/>
        <v>23.25</v>
      </c>
      <c r="AH1247">
        <f t="shared" si="116"/>
        <v>55</v>
      </c>
      <c r="AI1247">
        <f t="shared" si="117"/>
        <v>11.96</v>
      </c>
      <c r="AJ1247">
        <f t="shared" si="118"/>
        <v>55</v>
      </c>
      <c r="AK1247">
        <f t="shared" si="119"/>
        <v>8908.4699999999993</v>
      </c>
    </row>
    <row r="1248" spans="27:37" x14ac:dyDescent="0.25">
      <c r="AA1248">
        <f>SUBTOTAL(103,Healthcare!A1248)</f>
        <v>1</v>
      </c>
      <c r="AB1248">
        <f>IF($AA1248=1,Healthcare!Q1248,NA())</f>
        <v>25</v>
      </c>
      <c r="AC1248">
        <f>IF($AA1248=1,Healthcare!C1248,NA())</f>
        <v>43.95</v>
      </c>
      <c r="AD1248">
        <f>IF($AA1248=1,Healthcare!D1248,NA())</f>
        <v>5.17</v>
      </c>
      <c r="AE1248">
        <f>IF($AA1248=1,Healthcare!M1248,NA())</f>
        <v>8906.14</v>
      </c>
      <c r="AF1248">
        <f t="shared" si="114"/>
        <v>25</v>
      </c>
      <c r="AG1248">
        <f t="shared" si="115"/>
        <v>43.95</v>
      </c>
      <c r="AH1248">
        <f t="shared" si="116"/>
        <v>25</v>
      </c>
      <c r="AI1248">
        <f t="shared" si="117"/>
        <v>5.17</v>
      </c>
      <c r="AJ1248">
        <f t="shared" si="118"/>
        <v>25</v>
      </c>
      <c r="AK1248">
        <f t="shared" si="119"/>
        <v>8906.14</v>
      </c>
    </row>
    <row r="1249" spans="27:37" x14ac:dyDescent="0.25">
      <c r="AA1249">
        <f>SUBTOTAL(103,Healthcare!A1249)</f>
        <v>1</v>
      </c>
      <c r="AB1249">
        <f>IF($AA1249=1,Healthcare!Q1249,NA())</f>
        <v>44</v>
      </c>
      <c r="AC1249">
        <f>IF($AA1249=1,Healthcare!C1249,NA())</f>
        <v>21.85</v>
      </c>
      <c r="AD1249">
        <f>IF($AA1249=1,Healthcare!D1249,NA())</f>
        <v>8.76</v>
      </c>
      <c r="AE1249">
        <f>IF($AA1249=1,Healthcare!M1249,NA())</f>
        <v>8891.14</v>
      </c>
      <c r="AF1249">
        <f t="shared" si="114"/>
        <v>44</v>
      </c>
      <c r="AG1249">
        <f t="shared" si="115"/>
        <v>21.85</v>
      </c>
      <c r="AH1249">
        <f t="shared" si="116"/>
        <v>44</v>
      </c>
      <c r="AI1249">
        <f t="shared" si="117"/>
        <v>8.76</v>
      </c>
      <c r="AJ1249">
        <f t="shared" si="118"/>
        <v>44</v>
      </c>
      <c r="AK1249">
        <f t="shared" si="119"/>
        <v>8891.14</v>
      </c>
    </row>
    <row r="1250" spans="27:37" x14ac:dyDescent="0.25">
      <c r="AA1250">
        <f>SUBTOTAL(103,Healthcare!A1250)</f>
        <v>1</v>
      </c>
      <c r="AB1250">
        <f>IF($AA1250=1,Healthcare!Q1250,NA())</f>
        <v>49</v>
      </c>
      <c r="AC1250">
        <f>IF($AA1250=1,Healthcare!C1250,NA())</f>
        <v>25.73</v>
      </c>
      <c r="AD1250">
        <f>IF($AA1250=1,Healthcare!D1250,NA())</f>
        <v>7.99</v>
      </c>
      <c r="AE1250">
        <f>IF($AA1250=1,Healthcare!M1250,NA())</f>
        <v>8890.59</v>
      </c>
      <c r="AF1250">
        <f t="shared" si="114"/>
        <v>49</v>
      </c>
      <c r="AG1250">
        <f t="shared" si="115"/>
        <v>25.73</v>
      </c>
      <c r="AH1250">
        <f t="shared" si="116"/>
        <v>49</v>
      </c>
      <c r="AI1250">
        <f t="shared" si="117"/>
        <v>7.99</v>
      </c>
      <c r="AJ1250">
        <f t="shared" si="118"/>
        <v>49</v>
      </c>
      <c r="AK1250">
        <f t="shared" si="119"/>
        <v>8890.59</v>
      </c>
    </row>
    <row r="1251" spans="27:37" x14ac:dyDescent="0.25">
      <c r="AA1251">
        <f>SUBTOTAL(103,Healthcare!A1251)</f>
        <v>1</v>
      </c>
      <c r="AB1251">
        <f>IF($AA1251=1,Healthcare!Q1251,NA())</f>
        <v>48</v>
      </c>
      <c r="AC1251">
        <f>IF($AA1251=1,Healthcare!C1251,NA())</f>
        <v>32.229999999999997</v>
      </c>
      <c r="AD1251">
        <f>IF($AA1251=1,Healthcare!D1251,NA())</f>
        <v>8.59</v>
      </c>
      <c r="AE1251">
        <f>IF($AA1251=1,Healthcare!M1251,NA())</f>
        <v>8871.15</v>
      </c>
      <c r="AF1251">
        <f t="shared" si="114"/>
        <v>48</v>
      </c>
      <c r="AG1251">
        <f t="shared" si="115"/>
        <v>32.229999999999997</v>
      </c>
      <c r="AH1251">
        <f t="shared" si="116"/>
        <v>48</v>
      </c>
      <c r="AI1251">
        <f t="shared" si="117"/>
        <v>8.59</v>
      </c>
      <c r="AJ1251">
        <f t="shared" si="118"/>
        <v>48</v>
      </c>
      <c r="AK1251">
        <f t="shared" si="119"/>
        <v>8871.15</v>
      </c>
    </row>
    <row r="1252" spans="27:37" x14ac:dyDescent="0.25">
      <c r="AA1252">
        <f>SUBTOTAL(103,Healthcare!A1252)</f>
        <v>1</v>
      </c>
      <c r="AB1252">
        <f>IF($AA1252=1,Healthcare!Q1252,NA())</f>
        <v>50</v>
      </c>
      <c r="AC1252">
        <f>IF($AA1252=1,Healthcare!C1252,NA())</f>
        <v>32.204999999999998</v>
      </c>
      <c r="AD1252">
        <f>IF($AA1252=1,Healthcare!D1252,NA())</f>
        <v>6.14</v>
      </c>
      <c r="AE1252">
        <f>IF($AA1252=1,Healthcare!M1252,NA())</f>
        <v>8835.26</v>
      </c>
      <c r="AF1252">
        <f t="shared" si="114"/>
        <v>50</v>
      </c>
      <c r="AG1252">
        <f t="shared" si="115"/>
        <v>32.204999999999998</v>
      </c>
      <c r="AH1252">
        <f t="shared" si="116"/>
        <v>50</v>
      </c>
      <c r="AI1252">
        <f t="shared" si="117"/>
        <v>6.14</v>
      </c>
      <c r="AJ1252">
        <f t="shared" si="118"/>
        <v>50</v>
      </c>
      <c r="AK1252">
        <f t="shared" si="119"/>
        <v>8835.26</v>
      </c>
    </row>
    <row r="1253" spans="27:37" x14ac:dyDescent="0.25">
      <c r="AA1253">
        <f>SUBTOTAL(103,Healthcare!A1253)</f>
        <v>1</v>
      </c>
      <c r="AB1253">
        <f>IF($AA1253=1,Healthcare!Q1253,NA())</f>
        <v>50</v>
      </c>
      <c r="AC1253">
        <f>IF($AA1253=1,Healthcare!C1253,NA())</f>
        <v>26.41</v>
      </c>
      <c r="AD1253">
        <f>IF($AA1253=1,Healthcare!D1253,NA())</f>
        <v>4.08</v>
      </c>
      <c r="AE1253">
        <f>IF($AA1253=1,Healthcare!M1253,NA())</f>
        <v>8827.2099999999991</v>
      </c>
      <c r="AF1253">
        <f t="shared" si="114"/>
        <v>50</v>
      </c>
      <c r="AG1253">
        <f t="shared" si="115"/>
        <v>26.41</v>
      </c>
      <c r="AH1253">
        <f t="shared" si="116"/>
        <v>50</v>
      </c>
      <c r="AI1253">
        <f t="shared" si="117"/>
        <v>4.08</v>
      </c>
      <c r="AJ1253">
        <f t="shared" si="118"/>
        <v>50</v>
      </c>
      <c r="AK1253">
        <f t="shared" si="119"/>
        <v>8827.2099999999991</v>
      </c>
    </row>
    <row r="1254" spans="27:37" x14ac:dyDescent="0.25">
      <c r="AA1254">
        <f>SUBTOTAL(103,Healthcare!A1254)</f>
        <v>1</v>
      </c>
      <c r="AB1254">
        <f>IF($AA1254=1,Healthcare!Q1254,NA())</f>
        <v>46</v>
      </c>
      <c r="AC1254">
        <f>IF($AA1254=1,Healthcare!C1254,NA())</f>
        <v>30.2</v>
      </c>
      <c r="AD1254">
        <f>IF($AA1254=1,Healthcare!D1254,NA())</f>
        <v>6.25</v>
      </c>
      <c r="AE1254">
        <f>IF($AA1254=1,Healthcare!M1254,NA())</f>
        <v>8825.09</v>
      </c>
      <c r="AF1254">
        <f t="shared" si="114"/>
        <v>46</v>
      </c>
      <c r="AG1254">
        <f t="shared" si="115"/>
        <v>30.2</v>
      </c>
      <c r="AH1254">
        <f t="shared" si="116"/>
        <v>46</v>
      </c>
      <c r="AI1254">
        <f t="shared" si="117"/>
        <v>6.25</v>
      </c>
      <c r="AJ1254">
        <f t="shared" si="118"/>
        <v>46</v>
      </c>
      <c r="AK1254">
        <f t="shared" si="119"/>
        <v>8825.09</v>
      </c>
    </row>
    <row r="1255" spans="27:37" x14ac:dyDescent="0.25">
      <c r="AA1255">
        <f>SUBTOTAL(103,Healthcare!A1255)</f>
        <v>1</v>
      </c>
      <c r="AB1255">
        <f>IF($AA1255=1,Healthcare!Q1255,NA())</f>
        <v>34</v>
      </c>
      <c r="AC1255">
        <f>IF($AA1255=1,Healthcare!C1255,NA())</f>
        <v>31.26</v>
      </c>
      <c r="AD1255">
        <f>IF($AA1255=1,Healthcare!D1255,NA())</f>
        <v>5.94</v>
      </c>
      <c r="AE1255">
        <f>IF($AA1255=1,Healthcare!M1255,NA())</f>
        <v>8824.27</v>
      </c>
      <c r="AF1255">
        <f t="shared" si="114"/>
        <v>34</v>
      </c>
      <c r="AG1255">
        <f t="shared" si="115"/>
        <v>31.26</v>
      </c>
      <c r="AH1255">
        <f t="shared" si="116"/>
        <v>34</v>
      </c>
      <c r="AI1255">
        <f t="shared" si="117"/>
        <v>5.94</v>
      </c>
      <c r="AJ1255">
        <f t="shared" si="118"/>
        <v>34</v>
      </c>
      <c r="AK1255">
        <f t="shared" si="119"/>
        <v>8824.27</v>
      </c>
    </row>
    <row r="1256" spans="27:37" x14ac:dyDescent="0.25">
      <c r="AA1256">
        <f>SUBTOTAL(103,Healthcare!A1256)</f>
        <v>1</v>
      </c>
      <c r="AB1256">
        <f>IF($AA1256=1,Healthcare!Q1256,NA())</f>
        <v>46</v>
      </c>
      <c r="AC1256">
        <f>IF($AA1256=1,Healthcare!C1256,NA())</f>
        <v>33.725000000000001</v>
      </c>
      <c r="AD1256">
        <f>IF($AA1256=1,Healthcare!D1256,NA())</f>
        <v>6.45</v>
      </c>
      <c r="AE1256">
        <f>IF($AA1256=1,Healthcare!M1256,NA())</f>
        <v>8823.99</v>
      </c>
      <c r="AF1256">
        <f t="shared" si="114"/>
        <v>46</v>
      </c>
      <c r="AG1256">
        <f t="shared" si="115"/>
        <v>33.725000000000001</v>
      </c>
      <c r="AH1256">
        <f t="shared" si="116"/>
        <v>46</v>
      </c>
      <c r="AI1256">
        <f t="shared" si="117"/>
        <v>6.45</v>
      </c>
      <c r="AJ1256">
        <f t="shared" si="118"/>
        <v>46</v>
      </c>
      <c r="AK1256">
        <f t="shared" si="119"/>
        <v>8823.99</v>
      </c>
    </row>
    <row r="1257" spans="27:37" x14ac:dyDescent="0.25">
      <c r="AA1257">
        <f>SUBTOTAL(103,Healthcare!A1257)</f>
        <v>1</v>
      </c>
      <c r="AB1257">
        <f>IF($AA1257=1,Healthcare!Q1257,NA())</f>
        <v>46</v>
      </c>
      <c r="AC1257">
        <f>IF($AA1257=1,Healthcare!C1257,NA())</f>
        <v>28.9</v>
      </c>
      <c r="AD1257">
        <f>IF($AA1257=1,Healthcare!D1257,NA())</f>
        <v>5.74</v>
      </c>
      <c r="AE1257">
        <f>IF($AA1257=1,Healthcare!M1257,NA())</f>
        <v>8823.2800000000007</v>
      </c>
      <c r="AF1257">
        <f t="shared" si="114"/>
        <v>46</v>
      </c>
      <c r="AG1257">
        <f t="shared" si="115"/>
        <v>28.9</v>
      </c>
      <c r="AH1257">
        <f t="shared" si="116"/>
        <v>46</v>
      </c>
      <c r="AI1257">
        <f t="shared" si="117"/>
        <v>5.74</v>
      </c>
      <c r="AJ1257">
        <f t="shared" si="118"/>
        <v>46</v>
      </c>
      <c r="AK1257">
        <f t="shared" si="119"/>
        <v>8823.2800000000007</v>
      </c>
    </row>
    <row r="1258" spans="27:37" x14ac:dyDescent="0.25">
      <c r="AA1258">
        <f>SUBTOTAL(103,Healthcare!A1258)</f>
        <v>1</v>
      </c>
      <c r="AB1258">
        <f>IF($AA1258=1,Healthcare!Q1258,NA())</f>
        <v>21</v>
      </c>
      <c r="AC1258">
        <f>IF($AA1258=1,Healthcare!C1258,NA())</f>
        <v>45.69</v>
      </c>
      <c r="AD1258">
        <f>IF($AA1258=1,Healthcare!D1258,NA())</f>
        <v>4.43</v>
      </c>
      <c r="AE1258">
        <f>IF($AA1258=1,Healthcare!M1258,NA())</f>
        <v>8821.8799999999992</v>
      </c>
      <c r="AF1258">
        <f t="shared" si="114"/>
        <v>21</v>
      </c>
      <c r="AG1258">
        <f t="shared" si="115"/>
        <v>45.69</v>
      </c>
      <c r="AH1258">
        <f t="shared" si="116"/>
        <v>21</v>
      </c>
      <c r="AI1258">
        <f t="shared" si="117"/>
        <v>4.43</v>
      </c>
      <c r="AJ1258">
        <f t="shared" si="118"/>
        <v>21</v>
      </c>
      <c r="AK1258">
        <f t="shared" si="119"/>
        <v>8821.8799999999992</v>
      </c>
    </row>
    <row r="1259" spans="27:37" x14ac:dyDescent="0.25">
      <c r="AA1259">
        <f>SUBTOTAL(103,Healthcare!A1259)</f>
        <v>1</v>
      </c>
      <c r="AB1259">
        <f>IF($AA1259=1,Healthcare!Q1259,NA())</f>
        <v>57</v>
      </c>
      <c r="AC1259">
        <f>IF($AA1259=1,Healthcare!C1259,NA())</f>
        <v>21.03</v>
      </c>
      <c r="AD1259">
        <f>IF($AA1259=1,Healthcare!D1259,NA())</f>
        <v>6.5</v>
      </c>
      <c r="AE1259">
        <f>IF($AA1259=1,Healthcare!M1259,NA())</f>
        <v>8800.49</v>
      </c>
      <c r="AF1259">
        <f t="shared" si="114"/>
        <v>57</v>
      </c>
      <c r="AG1259">
        <f t="shared" si="115"/>
        <v>21.03</v>
      </c>
      <c r="AH1259">
        <f t="shared" si="116"/>
        <v>57</v>
      </c>
      <c r="AI1259">
        <f t="shared" si="117"/>
        <v>6.5</v>
      </c>
      <c r="AJ1259">
        <f t="shared" si="118"/>
        <v>57</v>
      </c>
      <c r="AK1259">
        <f t="shared" si="119"/>
        <v>8800.49</v>
      </c>
    </row>
    <row r="1260" spans="27:37" x14ac:dyDescent="0.25">
      <c r="AA1260">
        <f>SUBTOTAL(103,Healthcare!A1260)</f>
        <v>1</v>
      </c>
      <c r="AB1260">
        <f>IF($AA1260=1,Healthcare!Q1260,NA())</f>
        <v>51</v>
      </c>
      <c r="AC1260">
        <f>IF($AA1260=1,Healthcare!C1260,NA())</f>
        <v>37</v>
      </c>
      <c r="AD1260">
        <f>IF($AA1260=1,Healthcare!D1260,NA())</f>
        <v>8.75</v>
      </c>
      <c r="AE1260">
        <f>IF($AA1260=1,Healthcare!M1260,NA())</f>
        <v>8798.59</v>
      </c>
      <c r="AF1260">
        <f t="shared" si="114"/>
        <v>51</v>
      </c>
      <c r="AG1260">
        <f t="shared" si="115"/>
        <v>37</v>
      </c>
      <c r="AH1260">
        <f t="shared" si="116"/>
        <v>51</v>
      </c>
      <c r="AI1260">
        <f t="shared" si="117"/>
        <v>8.75</v>
      </c>
      <c r="AJ1260">
        <f t="shared" si="118"/>
        <v>51</v>
      </c>
      <c r="AK1260">
        <f t="shared" si="119"/>
        <v>8798.59</v>
      </c>
    </row>
    <row r="1261" spans="27:37" x14ac:dyDescent="0.25">
      <c r="AA1261">
        <f>SUBTOTAL(103,Healthcare!A1261)</f>
        <v>1</v>
      </c>
      <c r="AB1261">
        <f>IF($AA1261=1,Healthcare!Q1261,NA())</f>
        <v>51</v>
      </c>
      <c r="AC1261">
        <f>IF($AA1261=1,Healthcare!C1261,NA())</f>
        <v>25.4</v>
      </c>
      <c r="AD1261">
        <f>IF($AA1261=1,Healthcare!D1261,NA())</f>
        <v>11.96</v>
      </c>
      <c r="AE1261">
        <f>IF($AA1261=1,Healthcare!M1261,NA())</f>
        <v>8782.4699999999993</v>
      </c>
      <c r="AF1261">
        <f t="shared" si="114"/>
        <v>51</v>
      </c>
      <c r="AG1261">
        <f t="shared" si="115"/>
        <v>25.4</v>
      </c>
      <c r="AH1261">
        <f t="shared" si="116"/>
        <v>51</v>
      </c>
      <c r="AI1261">
        <f t="shared" si="117"/>
        <v>11.96</v>
      </c>
      <c r="AJ1261">
        <f t="shared" si="118"/>
        <v>51</v>
      </c>
      <c r="AK1261">
        <f t="shared" si="119"/>
        <v>8782.4699999999993</v>
      </c>
    </row>
    <row r="1262" spans="27:37" x14ac:dyDescent="0.25">
      <c r="AA1262">
        <f>SUBTOTAL(103,Healthcare!A1262)</f>
        <v>1</v>
      </c>
      <c r="AB1262">
        <f>IF($AA1262=1,Healthcare!Q1262,NA())</f>
        <v>48</v>
      </c>
      <c r="AC1262">
        <f>IF($AA1262=1,Healthcare!C1262,NA())</f>
        <v>32.299999999999997</v>
      </c>
      <c r="AD1262">
        <f>IF($AA1262=1,Healthcare!D1262,NA())</f>
        <v>10.54</v>
      </c>
      <c r="AE1262">
        <f>IF($AA1262=1,Healthcare!M1262,NA())</f>
        <v>8765.25</v>
      </c>
      <c r="AF1262">
        <f t="shared" si="114"/>
        <v>48</v>
      </c>
      <c r="AG1262">
        <f t="shared" si="115"/>
        <v>32.299999999999997</v>
      </c>
      <c r="AH1262">
        <f t="shared" si="116"/>
        <v>48</v>
      </c>
      <c r="AI1262">
        <f t="shared" si="117"/>
        <v>10.54</v>
      </c>
      <c r="AJ1262">
        <f t="shared" si="118"/>
        <v>48</v>
      </c>
      <c r="AK1262">
        <f t="shared" si="119"/>
        <v>8765.25</v>
      </c>
    </row>
    <row r="1263" spans="27:37" x14ac:dyDescent="0.25">
      <c r="AA1263">
        <f>SUBTOTAL(103,Healthcare!A1263)</f>
        <v>1</v>
      </c>
      <c r="AB1263">
        <f>IF($AA1263=1,Healthcare!Q1263,NA())</f>
        <v>53</v>
      </c>
      <c r="AC1263">
        <f>IF($AA1263=1,Healthcare!C1263,NA())</f>
        <v>23.94</v>
      </c>
      <c r="AD1263">
        <f>IF($AA1263=1,Healthcare!D1263,NA())</f>
        <v>4.54</v>
      </c>
      <c r="AE1263">
        <f>IF($AA1263=1,Healthcare!M1263,NA())</f>
        <v>8760.1200000000008</v>
      </c>
      <c r="AF1263">
        <f t="shared" si="114"/>
        <v>53</v>
      </c>
      <c r="AG1263">
        <f t="shared" si="115"/>
        <v>23.94</v>
      </c>
      <c r="AH1263">
        <f t="shared" si="116"/>
        <v>53</v>
      </c>
      <c r="AI1263">
        <f t="shared" si="117"/>
        <v>4.54</v>
      </c>
      <c r="AJ1263">
        <f t="shared" si="118"/>
        <v>53</v>
      </c>
      <c r="AK1263">
        <f t="shared" si="119"/>
        <v>8760.1200000000008</v>
      </c>
    </row>
    <row r="1264" spans="27:37" x14ac:dyDescent="0.25">
      <c r="AA1264">
        <f>SUBTOTAL(103,Healthcare!A1264)</f>
        <v>1</v>
      </c>
      <c r="AB1264">
        <f>IF($AA1264=1,Healthcare!Q1264,NA())</f>
        <v>23</v>
      </c>
      <c r="AC1264">
        <f>IF($AA1264=1,Healthcare!C1264,NA())</f>
        <v>46.4</v>
      </c>
      <c r="AD1264">
        <f>IF($AA1264=1,Healthcare!D1264,NA())</f>
        <v>5.71</v>
      </c>
      <c r="AE1264">
        <f>IF($AA1264=1,Healthcare!M1264,NA())</f>
        <v>8747.68</v>
      </c>
      <c r="AF1264">
        <f t="shared" si="114"/>
        <v>23</v>
      </c>
      <c r="AG1264">
        <f t="shared" si="115"/>
        <v>46.4</v>
      </c>
      <c r="AH1264">
        <f t="shared" si="116"/>
        <v>23</v>
      </c>
      <c r="AI1264">
        <f t="shared" si="117"/>
        <v>5.71</v>
      </c>
      <c r="AJ1264">
        <f t="shared" si="118"/>
        <v>23</v>
      </c>
      <c r="AK1264">
        <f t="shared" si="119"/>
        <v>8747.68</v>
      </c>
    </row>
    <row r="1265" spans="27:37" x14ac:dyDescent="0.25">
      <c r="AA1265">
        <f>SUBTOTAL(103,Healthcare!A1265)</f>
        <v>1</v>
      </c>
      <c r="AB1265">
        <f>IF($AA1265=1,Healthcare!Q1265,NA())</f>
        <v>46</v>
      </c>
      <c r="AC1265">
        <f>IF($AA1265=1,Healthcare!C1265,NA())</f>
        <v>40.375</v>
      </c>
      <c r="AD1265">
        <f>IF($AA1265=1,Healthcare!D1265,NA())</f>
        <v>6.25</v>
      </c>
      <c r="AE1265">
        <f>IF($AA1265=1,Healthcare!M1265,NA())</f>
        <v>8733.23</v>
      </c>
      <c r="AF1265">
        <f t="shared" si="114"/>
        <v>46</v>
      </c>
      <c r="AG1265">
        <f t="shared" si="115"/>
        <v>40.375</v>
      </c>
      <c r="AH1265">
        <f t="shared" si="116"/>
        <v>46</v>
      </c>
      <c r="AI1265">
        <f t="shared" si="117"/>
        <v>6.25</v>
      </c>
      <c r="AJ1265">
        <f t="shared" si="118"/>
        <v>46</v>
      </c>
      <c r="AK1265">
        <f t="shared" si="119"/>
        <v>8733.23</v>
      </c>
    </row>
    <row r="1266" spans="27:37" x14ac:dyDescent="0.25">
      <c r="AA1266">
        <f>SUBTOTAL(103,Healthcare!A1266)</f>
        <v>1</v>
      </c>
      <c r="AB1266">
        <f>IF($AA1266=1,Healthcare!Q1266,NA())</f>
        <v>49</v>
      </c>
      <c r="AC1266">
        <f>IF($AA1266=1,Healthcare!C1266,NA())</f>
        <v>28.7</v>
      </c>
      <c r="AD1266">
        <f>IF($AA1266=1,Healthcare!D1266,NA())</f>
        <v>9.4700000000000006</v>
      </c>
      <c r="AE1266">
        <f>IF($AA1266=1,Healthcare!M1266,NA())</f>
        <v>8703.4599999999991</v>
      </c>
      <c r="AF1266">
        <f t="shared" si="114"/>
        <v>49</v>
      </c>
      <c r="AG1266">
        <f t="shared" si="115"/>
        <v>28.7</v>
      </c>
      <c r="AH1266">
        <f t="shared" si="116"/>
        <v>49</v>
      </c>
      <c r="AI1266">
        <f t="shared" si="117"/>
        <v>9.4700000000000006</v>
      </c>
      <c r="AJ1266">
        <f t="shared" si="118"/>
        <v>49</v>
      </c>
      <c r="AK1266">
        <f t="shared" si="119"/>
        <v>8703.4599999999991</v>
      </c>
    </row>
    <row r="1267" spans="27:37" x14ac:dyDescent="0.25">
      <c r="AA1267">
        <f>SUBTOTAL(103,Healthcare!A1267)</f>
        <v>1</v>
      </c>
      <c r="AB1267">
        <f>IF($AA1267=1,Healthcare!Q1267,NA())</f>
        <v>42</v>
      </c>
      <c r="AC1267">
        <f>IF($AA1267=1,Healthcare!C1267,NA())</f>
        <v>26.63</v>
      </c>
      <c r="AD1267">
        <f>IF($AA1267=1,Healthcare!D1267,NA())</f>
        <v>5.7</v>
      </c>
      <c r="AE1267">
        <f>IF($AA1267=1,Healthcare!M1267,NA())</f>
        <v>8701.84</v>
      </c>
      <c r="AF1267">
        <f t="shared" si="114"/>
        <v>42</v>
      </c>
      <c r="AG1267">
        <f t="shared" si="115"/>
        <v>26.63</v>
      </c>
      <c r="AH1267">
        <f t="shared" si="116"/>
        <v>42</v>
      </c>
      <c r="AI1267">
        <f t="shared" si="117"/>
        <v>5.7</v>
      </c>
      <c r="AJ1267">
        <f t="shared" si="118"/>
        <v>42</v>
      </c>
      <c r="AK1267">
        <f t="shared" si="119"/>
        <v>8701.84</v>
      </c>
    </row>
    <row r="1268" spans="27:37" x14ac:dyDescent="0.25">
      <c r="AA1268">
        <f>SUBTOTAL(103,Healthcare!A1268)</f>
        <v>1</v>
      </c>
      <c r="AB1268">
        <f>IF($AA1268=1,Healthcare!Q1268,NA())</f>
        <v>49</v>
      </c>
      <c r="AC1268">
        <f>IF($AA1268=1,Healthcare!C1268,NA())</f>
        <v>22.515000000000001</v>
      </c>
      <c r="AD1268">
        <f>IF($AA1268=1,Healthcare!D1268,NA())</f>
        <v>11.18</v>
      </c>
      <c r="AE1268">
        <f>IF($AA1268=1,Healthcare!M1268,NA())</f>
        <v>8688.86</v>
      </c>
      <c r="AF1268">
        <f t="shared" si="114"/>
        <v>49</v>
      </c>
      <c r="AG1268">
        <f t="shared" si="115"/>
        <v>22.515000000000001</v>
      </c>
      <c r="AH1268">
        <f t="shared" si="116"/>
        <v>49</v>
      </c>
      <c r="AI1268">
        <f t="shared" si="117"/>
        <v>11.18</v>
      </c>
      <c r="AJ1268">
        <f t="shared" si="118"/>
        <v>49</v>
      </c>
      <c r="AK1268">
        <f t="shared" si="119"/>
        <v>8688.86</v>
      </c>
    </row>
    <row r="1269" spans="27:37" x14ac:dyDescent="0.25">
      <c r="AA1269">
        <f>SUBTOTAL(103,Healthcare!A1269)</f>
        <v>1</v>
      </c>
      <c r="AB1269">
        <f>IF($AA1269=1,Healthcare!Q1269,NA())</f>
        <v>48</v>
      </c>
      <c r="AC1269">
        <f>IF($AA1269=1,Healthcare!C1269,NA())</f>
        <v>36.575000000000003</v>
      </c>
      <c r="AD1269">
        <f>IF($AA1269=1,Healthcare!D1269,NA())</f>
        <v>10.98</v>
      </c>
      <c r="AE1269">
        <f>IF($AA1269=1,Healthcare!M1269,NA())</f>
        <v>8671.19</v>
      </c>
      <c r="AF1269">
        <f t="shared" si="114"/>
        <v>48</v>
      </c>
      <c r="AG1269">
        <f t="shared" si="115"/>
        <v>36.575000000000003</v>
      </c>
      <c r="AH1269">
        <f t="shared" si="116"/>
        <v>48</v>
      </c>
      <c r="AI1269">
        <f t="shared" si="117"/>
        <v>10.98</v>
      </c>
      <c r="AJ1269">
        <f t="shared" si="118"/>
        <v>48</v>
      </c>
      <c r="AK1269">
        <f t="shared" si="119"/>
        <v>8671.19</v>
      </c>
    </row>
    <row r="1270" spans="27:37" x14ac:dyDescent="0.25">
      <c r="AA1270">
        <f>SUBTOTAL(103,Healthcare!A1270)</f>
        <v>1</v>
      </c>
      <c r="AB1270">
        <f>IF($AA1270=1,Healthcare!Q1270,NA())</f>
        <v>53</v>
      </c>
      <c r="AC1270">
        <f>IF($AA1270=1,Healthcare!C1270,NA())</f>
        <v>23.66</v>
      </c>
      <c r="AD1270">
        <f>IF($AA1270=1,Healthcare!D1270,NA())</f>
        <v>5.1100000000000003</v>
      </c>
      <c r="AE1270">
        <f>IF($AA1270=1,Healthcare!M1270,NA())</f>
        <v>8665.14</v>
      </c>
      <c r="AF1270">
        <f t="shared" si="114"/>
        <v>53</v>
      </c>
      <c r="AG1270">
        <f t="shared" si="115"/>
        <v>23.66</v>
      </c>
      <c r="AH1270">
        <f t="shared" si="116"/>
        <v>53</v>
      </c>
      <c r="AI1270">
        <f t="shared" si="117"/>
        <v>5.1100000000000003</v>
      </c>
      <c r="AJ1270">
        <f t="shared" si="118"/>
        <v>53</v>
      </c>
      <c r="AK1270">
        <f t="shared" si="119"/>
        <v>8665.14</v>
      </c>
    </row>
    <row r="1271" spans="27:37" x14ac:dyDescent="0.25">
      <c r="AA1271">
        <f>SUBTOTAL(103,Healthcare!A1271)</f>
        <v>1</v>
      </c>
      <c r="AB1271">
        <f>IF($AA1271=1,Healthcare!Q1271,NA())</f>
        <v>57</v>
      </c>
      <c r="AC1271">
        <f>IF($AA1271=1,Healthcare!C1271,NA())</f>
        <v>18.62</v>
      </c>
      <c r="AD1271">
        <f>IF($AA1271=1,Healthcare!D1271,NA())</f>
        <v>10.24</v>
      </c>
      <c r="AE1271">
        <f>IF($AA1271=1,Healthcare!M1271,NA())</f>
        <v>8665.09</v>
      </c>
      <c r="AF1271">
        <f t="shared" si="114"/>
        <v>57</v>
      </c>
      <c r="AG1271">
        <f t="shared" si="115"/>
        <v>18.62</v>
      </c>
      <c r="AH1271">
        <f t="shared" si="116"/>
        <v>57</v>
      </c>
      <c r="AI1271">
        <f t="shared" si="117"/>
        <v>10.24</v>
      </c>
      <c r="AJ1271">
        <f t="shared" si="118"/>
        <v>57</v>
      </c>
      <c r="AK1271">
        <f t="shared" si="119"/>
        <v>8665.09</v>
      </c>
    </row>
    <row r="1272" spans="27:37" x14ac:dyDescent="0.25">
      <c r="AA1272">
        <f>SUBTOTAL(103,Healthcare!A1272)</f>
        <v>1</v>
      </c>
      <c r="AB1272">
        <f>IF($AA1272=1,Healthcare!Q1272,NA())</f>
        <v>47</v>
      </c>
      <c r="AC1272">
        <f>IF($AA1272=1,Healthcare!C1272,NA())</f>
        <v>19.190000000000001</v>
      </c>
      <c r="AD1272">
        <f>IF($AA1272=1,Healthcare!D1272,NA())</f>
        <v>7.71</v>
      </c>
      <c r="AE1272">
        <f>IF($AA1272=1,Healthcare!M1272,NA())</f>
        <v>8627.5400000000009</v>
      </c>
      <c r="AF1272">
        <f t="shared" si="114"/>
        <v>47</v>
      </c>
      <c r="AG1272">
        <f t="shared" si="115"/>
        <v>19.190000000000001</v>
      </c>
      <c r="AH1272">
        <f t="shared" si="116"/>
        <v>47</v>
      </c>
      <c r="AI1272">
        <f t="shared" si="117"/>
        <v>7.71</v>
      </c>
      <c r="AJ1272">
        <f t="shared" si="118"/>
        <v>47</v>
      </c>
      <c r="AK1272">
        <f t="shared" si="119"/>
        <v>8627.5400000000009</v>
      </c>
    </row>
    <row r="1273" spans="27:37" x14ac:dyDescent="0.25">
      <c r="AA1273">
        <f>SUBTOTAL(103,Healthcare!A1273)</f>
        <v>1</v>
      </c>
      <c r="AB1273">
        <f>IF($AA1273=1,Healthcare!Q1273,NA())</f>
        <v>45</v>
      </c>
      <c r="AC1273">
        <f>IF($AA1273=1,Healthcare!C1273,NA())</f>
        <v>27.5</v>
      </c>
      <c r="AD1273">
        <f>IF($AA1273=1,Healthcare!D1273,NA())</f>
        <v>6.03</v>
      </c>
      <c r="AE1273">
        <f>IF($AA1273=1,Healthcare!M1273,NA())</f>
        <v>8615.2999999999993</v>
      </c>
      <c r="AF1273">
        <f t="shared" si="114"/>
        <v>45</v>
      </c>
      <c r="AG1273">
        <f t="shared" si="115"/>
        <v>27.5</v>
      </c>
      <c r="AH1273">
        <f t="shared" si="116"/>
        <v>45</v>
      </c>
      <c r="AI1273">
        <f t="shared" si="117"/>
        <v>6.03</v>
      </c>
      <c r="AJ1273">
        <f t="shared" si="118"/>
        <v>45</v>
      </c>
      <c r="AK1273">
        <f t="shared" si="119"/>
        <v>8615.2999999999993</v>
      </c>
    </row>
    <row r="1274" spans="27:37" x14ac:dyDescent="0.25">
      <c r="AA1274">
        <f>SUBTOTAL(103,Healthcare!A1274)</f>
        <v>1</v>
      </c>
      <c r="AB1274">
        <f>IF($AA1274=1,Healthcare!Q1274,NA())</f>
        <v>43</v>
      </c>
      <c r="AC1274">
        <f>IF($AA1274=1,Healthcare!C1274,NA())</f>
        <v>27.36</v>
      </c>
      <c r="AD1274">
        <f>IF($AA1274=1,Healthcare!D1274,NA())</f>
        <v>5.96</v>
      </c>
      <c r="AE1274">
        <f>IF($AA1274=1,Healthcare!M1274,NA())</f>
        <v>8606.2199999999993</v>
      </c>
      <c r="AF1274">
        <f t="shared" si="114"/>
        <v>43</v>
      </c>
      <c r="AG1274">
        <f t="shared" si="115"/>
        <v>27.36</v>
      </c>
      <c r="AH1274">
        <f t="shared" si="116"/>
        <v>43</v>
      </c>
      <c r="AI1274">
        <f t="shared" si="117"/>
        <v>5.96</v>
      </c>
      <c r="AJ1274">
        <f t="shared" si="118"/>
        <v>43</v>
      </c>
      <c r="AK1274">
        <f t="shared" si="119"/>
        <v>8606.2199999999993</v>
      </c>
    </row>
    <row r="1275" spans="27:37" x14ac:dyDescent="0.25">
      <c r="AA1275">
        <f>SUBTOTAL(103,Healthcare!A1275)</f>
        <v>1</v>
      </c>
      <c r="AB1275">
        <f>IF($AA1275=1,Healthcare!Q1275,NA())</f>
        <v>45</v>
      </c>
      <c r="AC1275">
        <f>IF($AA1275=1,Healthcare!C1275,NA())</f>
        <v>20.350000000000001</v>
      </c>
      <c r="AD1275">
        <f>IF($AA1275=1,Healthcare!D1275,NA())</f>
        <v>4.16</v>
      </c>
      <c r="AE1275">
        <f>IF($AA1275=1,Healthcare!M1275,NA())</f>
        <v>8605.36</v>
      </c>
      <c r="AF1275">
        <f t="shared" si="114"/>
        <v>45</v>
      </c>
      <c r="AG1275">
        <f t="shared" si="115"/>
        <v>20.350000000000001</v>
      </c>
      <c r="AH1275">
        <f t="shared" si="116"/>
        <v>45</v>
      </c>
      <c r="AI1275">
        <f t="shared" si="117"/>
        <v>4.16</v>
      </c>
      <c r="AJ1275">
        <f t="shared" si="118"/>
        <v>45</v>
      </c>
      <c r="AK1275">
        <f t="shared" si="119"/>
        <v>8605.36</v>
      </c>
    </row>
    <row r="1276" spans="27:37" x14ac:dyDescent="0.25">
      <c r="AA1276">
        <f>SUBTOTAL(103,Healthcare!A1276)</f>
        <v>1</v>
      </c>
      <c r="AB1276">
        <f>IF($AA1276=1,Healthcare!Q1276,NA())</f>
        <v>45</v>
      </c>
      <c r="AC1276">
        <f>IF($AA1276=1,Healthcare!C1276,NA())</f>
        <v>24.035</v>
      </c>
      <c r="AD1276">
        <f>IF($AA1276=1,Healthcare!D1276,NA())</f>
        <v>6.11</v>
      </c>
      <c r="AE1276">
        <f>IF($AA1276=1,Healthcare!M1276,NA())</f>
        <v>8604.48</v>
      </c>
      <c r="AF1276">
        <f t="shared" si="114"/>
        <v>45</v>
      </c>
      <c r="AG1276">
        <f t="shared" si="115"/>
        <v>24.035</v>
      </c>
      <c r="AH1276">
        <f t="shared" si="116"/>
        <v>45</v>
      </c>
      <c r="AI1276">
        <f t="shared" si="117"/>
        <v>6.11</v>
      </c>
      <c r="AJ1276">
        <f t="shared" si="118"/>
        <v>45</v>
      </c>
      <c r="AK1276">
        <f t="shared" si="119"/>
        <v>8604.48</v>
      </c>
    </row>
    <row r="1277" spans="27:37" x14ac:dyDescent="0.25">
      <c r="AA1277">
        <f>SUBTOTAL(103,Healthcare!A1277)</f>
        <v>1</v>
      </c>
      <c r="AB1277">
        <f>IF($AA1277=1,Healthcare!Q1277,NA())</f>
        <v>45</v>
      </c>
      <c r="AC1277">
        <f>IF($AA1277=1,Healthcare!C1277,NA())</f>
        <v>23.56</v>
      </c>
      <c r="AD1277">
        <f>IF($AA1277=1,Healthcare!D1277,NA())</f>
        <v>5.97</v>
      </c>
      <c r="AE1277">
        <f>IF($AA1277=1,Healthcare!M1277,NA())</f>
        <v>8603.82</v>
      </c>
      <c r="AF1277">
        <f t="shared" si="114"/>
        <v>45</v>
      </c>
      <c r="AG1277">
        <f t="shared" si="115"/>
        <v>23.56</v>
      </c>
      <c r="AH1277">
        <f t="shared" si="116"/>
        <v>45</v>
      </c>
      <c r="AI1277">
        <f t="shared" si="117"/>
        <v>5.97</v>
      </c>
      <c r="AJ1277">
        <f t="shared" si="118"/>
        <v>45</v>
      </c>
      <c r="AK1277">
        <f t="shared" si="119"/>
        <v>8603.82</v>
      </c>
    </row>
    <row r="1278" spans="27:37" x14ac:dyDescent="0.25">
      <c r="AA1278">
        <f>SUBTOTAL(103,Healthcare!A1278)</f>
        <v>1</v>
      </c>
      <c r="AB1278">
        <f>IF($AA1278=1,Healthcare!Q1278,NA())</f>
        <v>49</v>
      </c>
      <c r="AC1278">
        <f>IF($AA1278=1,Healthcare!C1278,NA())</f>
        <v>27.17</v>
      </c>
      <c r="AD1278">
        <f>IF($AA1278=1,Healthcare!D1278,NA())</f>
        <v>10.81</v>
      </c>
      <c r="AE1278">
        <f>IF($AA1278=1,Healthcare!M1278,NA())</f>
        <v>8601.33</v>
      </c>
      <c r="AF1278">
        <f t="shared" si="114"/>
        <v>49</v>
      </c>
      <c r="AG1278">
        <f t="shared" si="115"/>
        <v>27.17</v>
      </c>
      <c r="AH1278">
        <f t="shared" si="116"/>
        <v>49</v>
      </c>
      <c r="AI1278">
        <f t="shared" si="117"/>
        <v>10.81</v>
      </c>
      <c r="AJ1278">
        <f t="shared" si="118"/>
        <v>49</v>
      </c>
      <c r="AK1278">
        <f t="shared" si="119"/>
        <v>8601.33</v>
      </c>
    </row>
    <row r="1279" spans="27:37" x14ac:dyDescent="0.25">
      <c r="AA1279">
        <f>SUBTOTAL(103,Healthcare!A1279)</f>
        <v>1</v>
      </c>
      <c r="AB1279">
        <f>IF($AA1279=1,Healthcare!Q1279,NA())</f>
        <v>39</v>
      </c>
      <c r="AC1279">
        <f>IF($AA1279=1,Healthcare!C1279,NA())</f>
        <v>34.32</v>
      </c>
      <c r="AD1279">
        <f>IF($AA1279=1,Healthcare!D1279,NA())</f>
        <v>5.7</v>
      </c>
      <c r="AE1279">
        <f>IF($AA1279=1,Healthcare!M1279,NA())</f>
        <v>8596.83</v>
      </c>
      <c r="AF1279">
        <f t="shared" si="114"/>
        <v>39</v>
      </c>
      <c r="AG1279">
        <f t="shared" si="115"/>
        <v>34.32</v>
      </c>
      <c r="AH1279">
        <f t="shared" si="116"/>
        <v>39</v>
      </c>
      <c r="AI1279">
        <f t="shared" si="117"/>
        <v>5.7</v>
      </c>
      <c r="AJ1279">
        <f t="shared" si="118"/>
        <v>39</v>
      </c>
      <c r="AK1279">
        <f t="shared" si="119"/>
        <v>8596.83</v>
      </c>
    </row>
    <row r="1280" spans="27:37" x14ac:dyDescent="0.25">
      <c r="AA1280">
        <f>SUBTOTAL(103,Healthcare!A1280)</f>
        <v>1</v>
      </c>
      <c r="AB1280">
        <f>IF($AA1280=1,Healthcare!Q1280,NA())</f>
        <v>39</v>
      </c>
      <c r="AC1280">
        <f>IF($AA1280=1,Healthcare!C1280,NA())</f>
        <v>23.87</v>
      </c>
      <c r="AD1280">
        <f>IF($AA1280=1,Healthcare!D1280,NA())</f>
        <v>4.7699999999999996</v>
      </c>
      <c r="AE1280">
        <f>IF($AA1280=1,Healthcare!M1280,NA())</f>
        <v>8582.2999999999993</v>
      </c>
      <c r="AF1280">
        <f t="shared" si="114"/>
        <v>39</v>
      </c>
      <c r="AG1280">
        <f t="shared" si="115"/>
        <v>23.87</v>
      </c>
      <c r="AH1280">
        <f t="shared" si="116"/>
        <v>39</v>
      </c>
      <c r="AI1280">
        <f t="shared" si="117"/>
        <v>4.7699999999999996</v>
      </c>
      <c r="AJ1280">
        <f t="shared" si="118"/>
        <v>39</v>
      </c>
      <c r="AK1280">
        <f t="shared" si="119"/>
        <v>8582.2999999999993</v>
      </c>
    </row>
    <row r="1281" spans="27:37" x14ac:dyDescent="0.25">
      <c r="AA1281">
        <f>SUBTOTAL(103,Healthcare!A1281)</f>
        <v>1</v>
      </c>
      <c r="AB1281">
        <f>IF($AA1281=1,Healthcare!Q1281,NA())</f>
        <v>35</v>
      </c>
      <c r="AC1281">
        <f>IF($AA1281=1,Healthcare!C1281,NA())</f>
        <v>30.15</v>
      </c>
      <c r="AD1281">
        <f>IF($AA1281=1,Healthcare!D1281,NA())</f>
        <v>4.25</v>
      </c>
      <c r="AE1281">
        <f>IF($AA1281=1,Healthcare!M1281,NA())</f>
        <v>8573.2999999999993</v>
      </c>
      <c r="AF1281">
        <f t="shared" si="114"/>
        <v>35</v>
      </c>
      <c r="AG1281">
        <f t="shared" si="115"/>
        <v>30.15</v>
      </c>
      <c r="AH1281">
        <f t="shared" si="116"/>
        <v>35</v>
      </c>
      <c r="AI1281">
        <f t="shared" si="117"/>
        <v>4.25</v>
      </c>
      <c r="AJ1281">
        <f t="shared" si="118"/>
        <v>35</v>
      </c>
      <c r="AK1281">
        <f t="shared" si="119"/>
        <v>8573.2999999999993</v>
      </c>
    </row>
    <row r="1282" spans="27:37" x14ac:dyDescent="0.25">
      <c r="AA1282">
        <f>SUBTOTAL(103,Healthcare!A1282)</f>
        <v>1</v>
      </c>
      <c r="AB1282">
        <f>IF($AA1282=1,Healthcare!Q1282,NA())</f>
        <v>40</v>
      </c>
      <c r="AC1282">
        <f>IF($AA1282=1,Healthcare!C1282,NA())</f>
        <v>26.36</v>
      </c>
      <c r="AD1282">
        <f>IF($AA1282=1,Healthcare!D1282,NA())</f>
        <v>5.52</v>
      </c>
      <c r="AE1282">
        <f>IF($AA1282=1,Healthcare!M1282,NA())</f>
        <v>8572.0400000000009</v>
      </c>
      <c r="AF1282">
        <f t="shared" si="114"/>
        <v>40</v>
      </c>
      <c r="AG1282">
        <f t="shared" si="115"/>
        <v>26.36</v>
      </c>
      <c r="AH1282">
        <f t="shared" si="116"/>
        <v>40</v>
      </c>
      <c r="AI1282">
        <f t="shared" si="117"/>
        <v>5.52</v>
      </c>
      <c r="AJ1282">
        <f t="shared" si="118"/>
        <v>40</v>
      </c>
      <c r="AK1282">
        <f t="shared" si="119"/>
        <v>8572.0400000000009</v>
      </c>
    </row>
    <row r="1283" spans="27:37" x14ac:dyDescent="0.25">
      <c r="AA1283">
        <f>SUBTOTAL(103,Healthcare!A1283)</f>
        <v>1</v>
      </c>
      <c r="AB1283">
        <f>IF($AA1283=1,Healthcare!Q1283,NA())</f>
        <v>47</v>
      </c>
      <c r="AC1283">
        <f>IF($AA1283=1,Healthcare!C1283,NA())</f>
        <v>45.32</v>
      </c>
      <c r="AD1283">
        <f>IF($AA1283=1,Healthcare!D1283,NA())</f>
        <v>6.53</v>
      </c>
      <c r="AE1283">
        <f>IF($AA1283=1,Healthcare!M1283,NA())</f>
        <v>8569.86</v>
      </c>
      <c r="AF1283">
        <f t="shared" ref="AF1283:AF1346" si="120">AB1283</f>
        <v>47</v>
      </c>
      <c r="AG1283">
        <f t="shared" ref="AG1283:AG1346" si="121">AC1283</f>
        <v>45.32</v>
      </c>
      <c r="AH1283">
        <f t="shared" ref="AH1283:AH1346" si="122">AB1283</f>
        <v>47</v>
      </c>
      <c r="AI1283">
        <f t="shared" ref="AI1283:AI1346" si="123">AD1283</f>
        <v>6.53</v>
      </c>
      <c r="AJ1283">
        <f t="shared" ref="AJ1283:AJ1346" si="124">AB1283</f>
        <v>47</v>
      </c>
      <c r="AK1283">
        <f t="shared" ref="AK1283:AK1346" si="125">AE1283</f>
        <v>8569.86</v>
      </c>
    </row>
    <row r="1284" spans="27:37" x14ac:dyDescent="0.25">
      <c r="AA1284">
        <f>SUBTOTAL(103,Healthcare!A1284)</f>
        <v>1</v>
      </c>
      <c r="AB1284">
        <f>IF($AA1284=1,Healthcare!Q1284,NA())</f>
        <v>34</v>
      </c>
      <c r="AC1284">
        <f>IF($AA1284=1,Healthcare!C1284,NA())</f>
        <v>31.93</v>
      </c>
      <c r="AD1284">
        <f>IF($AA1284=1,Healthcare!D1284,NA())</f>
        <v>4.82</v>
      </c>
      <c r="AE1284">
        <f>IF($AA1284=1,Healthcare!M1284,NA())</f>
        <v>8567.25</v>
      </c>
      <c r="AF1284">
        <f t="shared" si="120"/>
        <v>34</v>
      </c>
      <c r="AG1284">
        <f t="shared" si="121"/>
        <v>31.93</v>
      </c>
      <c r="AH1284">
        <f t="shared" si="122"/>
        <v>34</v>
      </c>
      <c r="AI1284">
        <f t="shared" si="123"/>
        <v>4.82</v>
      </c>
      <c r="AJ1284">
        <f t="shared" si="124"/>
        <v>34</v>
      </c>
      <c r="AK1284">
        <f t="shared" si="125"/>
        <v>8567.25</v>
      </c>
    </row>
    <row r="1285" spans="27:37" x14ac:dyDescent="0.25">
      <c r="AA1285">
        <f>SUBTOTAL(103,Healthcare!A1285)</f>
        <v>1</v>
      </c>
      <c r="AB1285">
        <f>IF($AA1285=1,Healthcare!Q1285,NA())</f>
        <v>47</v>
      </c>
      <c r="AC1285">
        <f>IF($AA1285=1,Healthcare!C1285,NA())</f>
        <v>36</v>
      </c>
      <c r="AD1285">
        <f>IF($AA1285=1,Healthcare!D1285,NA())</f>
        <v>11.94</v>
      </c>
      <c r="AE1285">
        <f>IF($AA1285=1,Healthcare!M1285,NA())</f>
        <v>8556.91</v>
      </c>
      <c r="AF1285">
        <f t="shared" si="120"/>
        <v>47</v>
      </c>
      <c r="AG1285">
        <f t="shared" si="121"/>
        <v>36</v>
      </c>
      <c r="AH1285">
        <f t="shared" si="122"/>
        <v>47</v>
      </c>
      <c r="AI1285">
        <f t="shared" si="123"/>
        <v>11.94</v>
      </c>
      <c r="AJ1285">
        <f t="shared" si="124"/>
        <v>47</v>
      </c>
      <c r="AK1285">
        <f t="shared" si="125"/>
        <v>8556.91</v>
      </c>
    </row>
    <row r="1286" spans="27:37" x14ac:dyDescent="0.25">
      <c r="AA1286">
        <f>SUBTOTAL(103,Healthcare!A1286)</f>
        <v>1</v>
      </c>
      <c r="AB1286">
        <f>IF($AA1286=1,Healthcare!Q1286,NA())</f>
        <v>47</v>
      </c>
      <c r="AC1286">
        <f>IF($AA1286=1,Healthcare!C1286,NA())</f>
        <v>32</v>
      </c>
      <c r="AD1286">
        <f>IF($AA1286=1,Healthcare!D1286,NA())</f>
        <v>7.85</v>
      </c>
      <c r="AE1286">
        <f>IF($AA1286=1,Healthcare!M1286,NA())</f>
        <v>8551.35</v>
      </c>
      <c r="AF1286">
        <f t="shared" si="120"/>
        <v>47</v>
      </c>
      <c r="AG1286">
        <f t="shared" si="121"/>
        <v>32</v>
      </c>
      <c r="AH1286">
        <f t="shared" si="122"/>
        <v>47</v>
      </c>
      <c r="AI1286">
        <f t="shared" si="123"/>
        <v>7.85</v>
      </c>
      <c r="AJ1286">
        <f t="shared" si="124"/>
        <v>47</v>
      </c>
      <c r="AK1286">
        <f t="shared" si="125"/>
        <v>8551.35</v>
      </c>
    </row>
    <row r="1287" spans="27:37" x14ac:dyDescent="0.25">
      <c r="AA1287">
        <f>SUBTOTAL(103,Healthcare!A1287)</f>
        <v>1</v>
      </c>
      <c r="AB1287" t="str">
        <f>IF($AA1287=1,Healthcare!Q1287,NA())</f>
        <v>?</v>
      </c>
      <c r="AC1287">
        <f>IF($AA1287=1,Healthcare!C1287,NA())</f>
        <v>29.37</v>
      </c>
      <c r="AD1287">
        <f>IF($AA1287=1,Healthcare!D1287,NA())</f>
        <v>8.01</v>
      </c>
      <c r="AE1287">
        <f>IF($AA1287=1,Healthcare!M1287,NA())</f>
        <v>8547.69</v>
      </c>
      <c r="AF1287" t="str">
        <f t="shared" si="120"/>
        <v>?</v>
      </c>
      <c r="AG1287">
        <f t="shared" si="121"/>
        <v>29.37</v>
      </c>
      <c r="AH1287" t="str">
        <f t="shared" si="122"/>
        <v>?</v>
      </c>
      <c r="AI1287">
        <f t="shared" si="123"/>
        <v>8.01</v>
      </c>
      <c r="AJ1287" t="str">
        <f t="shared" si="124"/>
        <v>?</v>
      </c>
      <c r="AK1287">
        <f t="shared" si="125"/>
        <v>8547.69</v>
      </c>
    </row>
    <row r="1288" spans="27:37" x14ac:dyDescent="0.25">
      <c r="AA1288">
        <f>SUBTOTAL(103,Healthcare!A1288)</f>
        <v>1</v>
      </c>
      <c r="AB1288">
        <f>IF($AA1288=1,Healthcare!Q1288,NA())</f>
        <v>47</v>
      </c>
      <c r="AC1288">
        <f>IF($AA1288=1,Healthcare!C1288,NA())</f>
        <v>23.6</v>
      </c>
      <c r="AD1288">
        <f>IF($AA1288=1,Healthcare!D1288,NA())</f>
        <v>7.4</v>
      </c>
      <c r="AE1288">
        <f>IF($AA1288=1,Healthcare!M1288,NA())</f>
        <v>8539.67</v>
      </c>
      <c r="AF1288">
        <f t="shared" si="120"/>
        <v>47</v>
      </c>
      <c r="AG1288">
        <f t="shared" si="121"/>
        <v>23.6</v>
      </c>
      <c r="AH1288">
        <f t="shared" si="122"/>
        <v>47</v>
      </c>
      <c r="AI1288">
        <f t="shared" si="123"/>
        <v>7.4</v>
      </c>
      <c r="AJ1288">
        <f t="shared" si="124"/>
        <v>47</v>
      </c>
      <c r="AK1288">
        <f t="shared" si="125"/>
        <v>8539.67</v>
      </c>
    </row>
    <row r="1289" spans="27:37" x14ac:dyDescent="0.25">
      <c r="AA1289">
        <f>SUBTOTAL(103,Healthcare!A1289)</f>
        <v>1</v>
      </c>
      <c r="AB1289">
        <f>IF($AA1289=1,Healthcare!Q1289,NA())</f>
        <v>41</v>
      </c>
      <c r="AC1289">
        <f>IF($AA1289=1,Healthcare!C1289,NA())</f>
        <v>33.155000000000001</v>
      </c>
      <c r="AD1289">
        <f>IF($AA1289=1,Healthcare!D1289,NA())</f>
        <v>8.3800000000000008</v>
      </c>
      <c r="AE1289">
        <f>IF($AA1289=1,Healthcare!M1289,NA())</f>
        <v>8538.2900000000009</v>
      </c>
      <c r="AF1289">
        <f t="shared" si="120"/>
        <v>41</v>
      </c>
      <c r="AG1289">
        <f t="shared" si="121"/>
        <v>33.155000000000001</v>
      </c>
      <c r="AH1289">
        <f t="shared" si="122"/>
        <v>41</v>
      </c>
      <c r="AI1289">
        <f t="shared" si="123"/>
        <v>8.3800000000000008</v>
      </c>
      <c r="AJ1289">
        <f t="shared" si="124"/>
        <v>41</v>
      </c>
      <c r="AK1289">
        <f t="shared" si="125"/>
        <v>8538.2900000000009</v>
      </c>
    </row>
    <row r="1290" spans="27:37" x14ac:dyDescent="0.25">
      <c r="AA1290">
        <f>SUBTOTAL(103,Healthcare!A1290)</f>
        <v>1</v>
      </c>
      <c r="AB1290" t="str">
        <f>IF($AA1290=1,Healthcare!Q1290,NA())</f>
        <v>?</v>
      </c>
      <c r="AC1290">
        <f>IF($AA1290=1,Healthcare!C1290,NA())</f>
        <v>24.32</v>
      </c>
      <c r="AD1290">
        <f>IF($AA1290=1,Healthcare!D1290,NA())</f>
        <v>11.56</v>
      </c>
      <c r="AE1290">
        <f>IF($AA1290=1,Healthcare!M1290,NA())</f>
        <v>8534.67</v>
      </c>
      <c r="AF1290" t="str">
        <f t="shared" si="120"/>
        <v>?</v>
      </c>
      <c r="AG1290">
        <f t="shared" si="121"/>
        <v>24.32</v>
      </c>
      <c r="AH1290" t="str">
        <f t="shared" si="122"/>
        <v>?</v>
      </c>
      <c r="AI1290">
        <f t="shared" si="123"/>
        <v>11.56</v>
      </c>
      <c r="AJ1290" t="str">
        <f t="shared" si="124"/>
        <v>?</v>
      </c>
      <c r="AK1290">
        <f t="shared" si="125"/>
        <v>8534.67</v>
      </c>
    </row>
    <row r="1291" spans="27:37" x14ac:dyDescent="0.25">
      <c r="AA1291">
        <f>SUBTOTAL(103,Healthcare!A1291)</f>
        <v>1</v>
      </c>
      <c r="AB1291">
        <f>IF($AA1291=1,Healthcare!Q1291,NA())</f>
        <v>45</v>
      </c>
      <c r="AC1291">
        <f>IF($AA1291=1,Healthcare!C1291,NA())</f>
        <v>36.299999999999997</v>
      </c>
      <c r="AD1291">
        <f>IF($AA1291=1,Healthcare!D1291,NA())</f>
        <v>4.6100000000000003</v>
      </c>
      <c r="AE1291">
        <f>IF($AA1291=1,Healthcare!M1291,NA())</f>
        <v>8527.5300000000007</v>
      </c>
      <c r="AF1291">
        <f t="shared" si="120"/>
        <v>45</v>
      </c>
      <c r="AG1291">
        <f t="shared" si="121"/>
        <v>36.299999999999997</v>
      </c>
      <c r="AH1291">
        <f t="shared" si="122"/>
        <v>45</v>
      </c>
      <c r="AI1291">
        <f t="shared" si="123"/>
        <v>4.6100000000000003</v>
      </c>
      <c r="AJ1291">
        <f t="shared" si="124"/>
        <v>45</v>
      </c>
      <c r="AK1291">
        <f t="shared" si="125"/>
        <v>8527.5300000000007</v>
      </c>
    </row>
    <row r="1292" spans="27:37" x14ac:dyDescent="0.25">
      <c r="AA1292">
        <f>SUBTOTAL(103,Healthcare!A1292)</f>
        <v>1</v>
      </c>
      <c r="AB1292">
        <f>IF($AA1292=1,Healthcare!Q1292,NA())</f>
        <v>43</v>
      </c>
      <c r="AC1292">
        <f>IF($AA1292=1,Healthcare!C1292,NA())</f>
        <v>34.4</v>
      </c>
      <c r="AD1292">
        <f>IF($AA1292=1,Healthcare!D1292,NA())</f>
        <v>4.95</v>
      </c>
      <c r="AE1292">
        <f>IF($AA1292=1,Healthcare!M1292,NA())</f>
        <v>8522</v>
      </c>
      <c r="AF1292">
        <f t="shared" si="120"/>
        <v>43</v>
      </c>
      <c r="AG1292">
        <f t="shared" si="121"/>
        <v>34.4</v>
      </c>
      <c r="AH1292">
        <f t="shared" si="122"/>
        <v>43</v>
      </c>
      <c r="AI1292">
        <f t="shared" si="123"/>
        <v>4.95</v>
      </c>
      <c r="AJ1292">
        <f t="shared" si="124"/>
        <v>43</v>
      </c>
      <c r="AK1292">
        <f t="shared" si="125"/>
        <v>8522</v>
      </c>
    </row>
    <row r="1293" spans="27:37" x14ac:dyDescent="0.25">
      <c r="AA1293">
        <f>SUBTOTAL(103,Healthcare!A1293)</f>
        <v>1</v>
      </c>
      <c r="AB1293">
        <f>IF($AA1293=1,Healthcare!Q1293,NA())</f>
        <v>45</v>
      </c>
      <c r="AC1293">
        <f>IF($AA1293=1,Healthcare!C1293,NA())</f>
        <v>30.9</v>
      </c>
      <c r="AD1293">
        <f>IF($AA1293=1,Healthcare!D1293,NA())</f>
        <v>5.04</v>
      </c>
      <c r="AE1293">
        <f>IF($AA1293=1,Healthcare!M1293,NA())</f>
        <v>8520.0300000000007</v>
      </c>
      <c r="AF1293">
        <f t="shared" si="120"/>
        <v>45</v>
      </c>
      <c r="AG1293">
        <f t="shared" si="121"/>
        <v>30.9</v>
      </c>
      <c r="AH1293">
        <f t="shared" si="122"/>
        <v>45</v>
      </c>
      <c r="AI1293">
        <f t="shared" si="123"/>
        <v>5.04</v>
      </c>
      <c r="AJ1293">
        <f t="shared" si="124"/>
        <v>45</v>
      </c>
      <c r="AK1293">
        <f t="shared" si="125"/>
        <v>8520.0300000000007</v>
      </c>
    </row>
    <row r="1294" spans="27:37" x14ac:dyDescent="0.25">
      <c r="AA1294">
        <f>SUBTOTAL(103,Healthcare!A1294)</f>
        <v>1</v>
      </c>
      <c r="AB1294">
        <f>IF($AA1294=1,Healthcare!Q1294,NA())</f>
        <v>45</v>
      </c>
      <c r="AC1294">
        <f>IF($AA1294=1,Healthcare!C1294,NA())</f>
        <v>28.6</v>
      </c>
      <c r="AD1294">
        <f>IF($AA1294=1,Healthcare!D1294,NA())</f>
        <v>5.42</v>
      </c>
      <c r="AE1294">
        <f>IF($AA1294=1,Healthcare!M1294,NA())</f>
        <v>8516.83</v>
      </c>
      <c r="AF1294">
        <f t="shared" si="120"/>
        <v>45</v>
      </c>
      <c r="AG1294">
        <f t="shared" si="121"/>
        <v>28.6</v>
      </c>
      <c r="AH1294">
        <f t="shared" si="122"/>
        <v>45</v>
      </c>
      <c r="AI1294">
        <f t="shared" si="123"/>
        <v>5.42</v>
      </c>
      <c r="AJ1294">
        <f t="shared" si="124"/>
        <v>45</v>
      </c>
      <c r="AK1294">
        <f t="shared" si="125"/>
        <v>8516.83</v>
      </c>
    </row>
    <row r="1295" spans="27:37" x14ac:dyDescent="0.25">
      <c r="AA1295">
        <f>SUBTOTAL(103,Healthcare!A1295)</f>
        <v>1</v>
      </c>
      <c r="AB1295">
        <f>IF($AA1295=1,Healthcare!Q1295,NA())</f>
        <v>45</v>
      </c>
      <c r="AC1295">
        <f>IF($AA1295=1,Healthcare!C1295,NA())</f>
        <v>27.83</v>
      </c>
      <c r="AD1295">
        <f>IF($AA1295=1,Healthcare!D1295,NA())</f>
        <v>5.39</v>
      </c>
      <c r="AE1295">
        <f>IF($AA1295=1,Healthcare!M1295,NA())</f>
        <v>8515.76</v>
      </c>
      <c r="AF1295">
        <f t="shared" si="120"/>
        <v>45</v>
      </c>
      <c r="AG1295">
        <f t="shared" si="121"/>
        <v>27.83</v>
      </c>
      <c r="AH1295">
        <f t="shared" si="122"/>
        <v>45</v>
      </c>
      <c r="AI1295">
        <f t="shared" si="123"/>
        <v>5.39</v>
      </c>
      <c r="AJ1295">
        <f t="shared" si="124"/>
        <v>45</v>
      </c>
      <c r="AK1295">
        <f t="shared" si="125"/>
        <v>8515.76</v>
      </c>
    </row>
    <row r="1296" spans="27:37" x14ac:dyDescent="0.25">
      <c r="AA1296">
        <f>SUBTOTAL(103,Healthcare!A1296)</f>
        <v>1</v>
      </c>
      <c r="AB1296">
        <f>IF($AA1296=1,Healthcare!Q1296,NA())</f>
        <v>29</v>
      </c>
      <c r="AC1296">
        <f>IF($AA1296=1,Healthcare!C1296,NA())</f>
        <v>39.64</v>
      </c>
      <c r="AD1296">
        <f>IF($AA1296=1,Healthcare!D1296,NA())</f>
        <v>6</v>
      </c>
      <c r="AE1296">
        <f>IF($AA1296=1,Healthcare!M1296,NA())</f>
        <v>8471.65</v>
      </c>
      <c r="AF1296">
        <f t="shared" si="120"/>
        <v>29</v>
      </c>
      <c r="AG1296">
        <f t="shared" si="121"/>
        <v>39.64</v>
      </c>
      <c r="AH1296">
        <f t="shared" si="122"/>
        <v>29</v>
      </c>
      <c r="AI1296">
        <f t="shared" si="123"/>
        <v>6</v>
      </c>
      <c r="AJ1296">
        <f t="shared" si="124"/>
        <v>29</v>
      </c>
      <c r="AK1296">
        <f t="shared" si="125"/>
        <v>8471.65</v>
      </c>
    </row>
    <row r="1297" spans="27:37" x14ac:dyDescent="0.25">
      <c r="AA1297">
        <f>SUBTOTAL(103,Healthcare!A1297)</f>
        <v>1</v>
      </c>
      <c r="AB1297">
        <f>IF($AA1297=1,Healthcare!Q1297,NA())</f>
        <v>30</v>
      </c>
      <c r="AC1297">
        <f>IF($AA1297=1,Healthcare!C1297,NA())</f>
        <v>38.479999999999997</v>
      </c>
      <c r="AD1297">
        <f>IF($AA1297=1,Healthcare!D1297,NA())</f>
        <v>6.02</v>
      </c>
      <c r="AE1297">
        <f>IF($AA1297=1,Healthcare!M1297,NA())</f>
        <v>8466.35</v>
      </c>
      <c r="AF1297">
        <f t="shared" si="120"/>
        <v>30</v>
      </c>
      <c r="AG1297">
        <f t="shared" si="121"/>
        <v>38.479999999999997</v>
      </c>
      <c r="AH1297">
        <f t="shared" si="122"/>
        <v>30</v>
      </c>
      <c r="AI1297">
        <f t="shared" si="123"/>
        <v>6.02</v>
      </c>
      <c r="AJ1297">
        <f t="shared" si="124"/>
        <v>30</v>
      </c>
      <c r="AK1297">
        <f t="shared" si="125"/>
        <v>8466.35</v>
      </c>
    </row>
    <row r="1298" spans="27:37" x14ac:dyDescent="0.25">
      <c r="AA1298">
        <f>SUBTOTAL(103,Healthcare!A1298)</f>
        <v>1</v>
      </c>
      <c r="AB1298">
        <f>IF($AA1298=1,Healthcare!Q1298,NA())</f>
        <v>50</v>
      </c>
      <c r="AC1298">
        <f>IF($AA1298=1,Healthcare!C1298,NA())</f>
        <v>36.200000000000003</v>
      </c>
      <c r="AD1298">
        <f>IF($AA1298=1,Healthcare!D1298,NA())</f>
        <v>4.62</v>
      </c>
      <c r="AE1298">
        <f>IF($AA1298=1,Healthcare!M1298,NA())</f>
        <v>8457.82</v>
      </c>
      <c r="AF1298">
        <f t="shared" si="120"/>
        <v>50</v>
      </c>
      <c r="AG1298">
        <f t="shared" si="121"/>
        <v>36.200000000000003</v>
      </c>
      <c r="AH1298">
        <f t="shared" si="122"/>
        <v>50</v>
      </c>
      <c r="AI1298">
        <f t="shared" si="123"/>
        <v>4.62</v>
      </c>
      <c r="AJ1298">
        <f t="shared" si="124"/>
        <v>50</v>
      </c>
      <c r="AK1298">
        <f t="shared" si="125"/>
        <v>8457.82</v>
      </c>
    </row>
    <row r="1299" spans="27:37" x14ac:dyDescent="0.25">
      <c r="AA1299">
        <f>SUBTOTAL(103,Healthcare!A1299)</f>
        <v>1</v>
      </c>
      <c r="AB1299">
        <f>IF($AA1299=1,Healthcare!Q1299,NA())</f>
        <v>38</v>
      </c>
      <c r="AC1299">
        <f>IF($AA1299=1,Healthcare!C1299,NA())</f>
        <v>27.13</v>
      </c>
      <c r="AD1299">
        <f>IF($AA1299=1,Healthcare!D1299,NA())</f>
        <v>5.59</v>
      </c>
      <c r="AE1299">
        <f>IF($AA1299=1,Healthcare!M1299,NA())</f>
        <v>8450.82</v>
      </c>
      <c r="AF1299">
        <f t="shared" si="120"/>
        <v>38</v>
      </c>
      <c r="AG1299">
        <f t="shared" si="121"/>
        <v>27.13</v>
      </c>
      <c r="AH1299">
        <f t="shared" si="122"/>
        <v>38</v>
      </c>
      <c r="AI1299">
        <f t="shared" si="123"/>
        <v>5.59</v>
      </c>
      <c r="AJ1299">
        <f t="shared" si="124"/>
        <v>38</v>
      </c>
      <c r="AK1299">
        <f t="shared" si="125"/>
        <v>8450.82</v>
      </c>
    </row>
    <row r="1300" spans="27:37" x14ac:dyDescent="0.25">
      <c r="AA1300">
        <f>SUBTOTAL(103,Healthcare!A1300)</f>
        <v>1</v>
      </c>
      <c r="AB1300">
        <f>IF($AA1300=1,Healthcare!Q1300,NA())</f>
        <v>56</v>
      </c>
      <c r="AC1300">
        <f>IF($AA1300=1,Healthcare!C1300,NA())</f>
        <v>20.75</v>
      </c>
      <c r="AD1300">
        <f>IF($AA1300=1,Healthcare!D1300,NA())</f>
        <v>5.18</v>
      </c>
      <c r="AE1300">
        <f>IF($AA1300=1,Healthcare!M1300,NA())</f>
        <v>8448.66</v>
      </c>
      <c r="AF1300">
        <f t="shared" si="120"/>
        <v>56</v>
      </c>
      <c r="AG1300">
        <f t="shared" si="121"/>
        <v>20.75</v>
      </c>
      <c r="AH1300">
        <f t="shared" si="122"/>
        <v>56</v>
      </c>
      <c r="AI1300">
        <f t="shared" si="123"/>
        <v>5.18</v>
      </c>
      <c r="AJ1300">
        <f t="shared" si="124"/>
        <v>56</v>
      </c>
      <c r="AK1300">
        <f t="shared" si="125"/>
        <v>8448.66</v>
      </c>
    </row>
    <row r="1301" spans="27:37" x14ac:dyDescent="0.25">
      <c r="AA1301">
        <f>SUBTOTAL(103,Healthcare!A1301)</f>
        <v>1</v>
      </c>
      <c r="AB1301">
        <f>IF($AA1301=1,Healthcare!Q1301,NA())</f>
        <v>50</v>
      </c>
      <c r="AC1301">
        <f>IF($AA1301=1,Healthcare!C1301,NA())</f>
        <v>26.6</v>
      </c>
      <c r="AD1301">
        <f>IF($AA1301=1,Healthcare!D1301,NA())</f>
        <v>6.29</v>
      </c>
      <c r="AE1301">
        <f>IF($AA1301=1,Healthcare!M1301,NA())</f>
        <v>8444.4699999999993</v>
      </c>
      <c r="AF1301">
        <f t="shared" si="120"/>
        <v>50</v>
      </c>
      <c r="AG1301">
        <f t="shared" si="121"/>
        <v>26.6</v>
      </c>
      <c r="AH1301">
        <f t="shared" si="122"/>
        <v>50</v>
      </c>
      <c r="AI1301">
        <f t="shared" si="123"/>
        <v>6.29</v>
      </c>
      <c r="AJ1301">
        <f t="shared" si="124"/>
        <v>50</v>
      </c>
      <c r="AK1301">
        <f t="shared" si="125"/>
        <v>8444.4699999999993</v>
      </c>
    </row>
    <row r="1302" spans="27:37" x14ac:dyDescent="0.25">
      <c r="AA1302">
        <f>SUBTOTAL(103,Healthcare!A1302)</f>
        <v>1</v>
      </c>
      <c r="AB1302">
        <f>IF($AA1302=1,Healthcare!Q1302,NA())</f>
        <v>50</v>
      </c>
      <c r="AC1302">
        <f>IF($AA1302=1,Healthcare!C1302,NA())</f>
        <v>25.3</v>
      </c>
      <c r="AD1302">
        <f>IF($AA1302=1,Healthcare!D1302,NA())</f>
        <v>4.49</v>
      </c>
      <c r="AE1302">
        <f>IF($AA1302=1,Healthcare!M1302,NA())</f>
        <v>8442.67</v>
      </c>
      <c r="AF1302">
        <f t="shared" si="120"/>
        <v>50</v>
      </c>
      <c r="AG1302">
        <f t="shared" si="121"/>
        <v>25.3</v>
      </c>
      <c r="AH1302">
        <f t="shared" si="122"/>
        <v>50</v>
      </c>
      <c r="AI1302">
        <f t="shared" si="123"/>
        <v>4.49</v>
      </c>
      <c r="AJ1302">
        <f t="shared" si="124"/>
        <v>50</v>
      </c>
      <c r="AK1302">
        <f t="shared" si="125"/>
        <v>8442.67</v>
      </c>
    </row>
    <row r="1303" spans="27:37" x14ac:dyDescent="0.25">
      <c r="AA1303">
        <f>SUBTOTAL(103,Healthcare!A1303)</f>
        <v>1</v>
      </c>
      <c r="AB1303">
        <f>IF($AA1303=1,Healthcare!Q1303,NA())</f>
        <v>59</v>
      </c>
      <c r="AC1303">
        <f>IF($AA1303=1,Healthcare!C1303,NA())</f>
        <v>18.84</v>
      </c>
      <c r="AD1303">
        <f>IF($AA1303=1,Healthcare!D1303,NA())</f>
        <v>11.82</v>
      </c>
      <c r="AE1303">
        <f>IF($AA1303=1,Healthcare!M1303,NA())</f>
        <v>8440.0499999999993</v>
      </c>
      <c r="AF1303">
        <f t="shared" si="120"/>
        <v>59</v>
      </c>
      <c r="AG1303">
        <f t="shared" si="121"/>
        <v>18.84</v>
      </c>
      <c r="AH1303">
        <f t="shared" si="122"/>
        <v>59</v>
      </c>
      <c r="AI1303">
        <f t="shared" si="123"/>
        <v>11.82</v>
      </c>
      <c r="AJ1303">
        <f t="shared" si="124"/>
        <v>59</v>
      </c>
      <c r="AK1303">
        <f t="shared" si="125"/>
        <v>8440.0499999999993</v>
      </c>
    </row>
    <row r="1304" spans="27:37" x14ac:dyDescent="0.25">
      <c r="AA1304">
        <f>SUBTOTAL(103,Healthcare!A1304)</f>
        <v>1</v>
      </c>
      <c r="AB1304">
        <f>IF($AA1304=1,Healthcare!Q1304,NA())</f>
        <v>47</v>
      </c>
      <c r="AC1304">
        <f>IF($AA1304=1,Healthcare!C1304,NA())</f>
        <v>19.57</v>
      </c>
      <c r="AD1304">
        <f>IF($AA1304=1,Healthcare!D1304,NA())</f>
        <v>7.41</v>
      </c>
      <c r="AE1304">
        <f>IF($AA1304=1,Healthcare!M1304,NA())</f>
        <v>8428.07</v>
      </c>
      <c r="AF1304">
        <f t="shared" si="120"/>
        <v>47</v>
      </c>
      <c r="AG1304">
        <f t="shared" si="121"/>
        <v>19.57</v>
      </c>
      <c r="AH1304">
        <f t="shared" si="122"/>
        <v>47</v>
      </c>
      <c r="AI1304">
        <f t="shared" si="123"/>
        <v>7.41</v>
      </c>
      <c r="AJ1304">
        <f t="shared" si="124"/>
        <v>47</v>
      </c>
      <c r="AK1304">
        <f t="shared" si="125"/>
        <v>8428.07</v>
      </c>
    </row>
    <row r="1305" spans="27:37" x14ac:dyDescent="0.25">
      <c r="AA1305">
        <f>SUBTOTAL(103,Healthcare!A1305)</f>
        <v>1</v>
      </c>
      <c r="AB1305">
        <f>IF($AA1305=1,Healthcare!Q1305,NA())</f>
        <v>45</v>
      </c>
      <c r="AC1305">
        <f>IF($AA1305=1,Healthcare!C1305,NA())</f>
        <v>30.495000000000001</v>
      </c>
      <c r="AD1305">
        <f>IF($AA1305=1,Healthcare!D1305,NA())</f>
        <v>5.97</v>
      </c>
      <c r="AE1305">
        <f>IF($AA1305=1,Healthcare!M1305,NA())</f>
        <v>8413.4599999999991</v>
      </c>
      <c r="AF1305">
        <f t="shared" si="120"/>
        <v>45</v>
      </c>
      <c r="AG1305">
        <f t="shared" si="121"/>
        <v>30.495000000000001</v>
      </c>
      <c r="AH1305">
        <f t="shared" si="122"/>
        <v>45</v>
      </c>
      <c r="AI1305">
        <f t="shared" si="123"/>
        <v>5.97</v>
      </c>
      <c r="AJ1305">
        <f t="shared" si="124"/>
        <v>45</v>
      </c>
      <c r="AK1305">
        <f t="shared" si="125"/>
        <v>8413.4599999999991</v>
      </c>
    </row>
    <row r="1306" spans="27:37" x14ac:dyDescent="0.25">
      <c r="AA1306">
        <f>SUBTOTAL(103,Healthcare!A1306)</f>
        <v>1</v>
      </c>
      <c r="AB1306">
        <f>IF($AA1306=1,Healthcare!Q1306,NA())</f>
        <v>43</v>
      </c>
      <c r="AC1306">
        <f>IF($AA1306=1,Healthcare!C1306,NA())</f>
        <v>30.114999999999998</v>
      </c>
      <c r="AD1306">
        <f>IF($AA1306=1,Healthcare!D1306,NA())</f>
        <v>5.74</v>
      </c>
      <c r="AE1306">
        <f>IF($AA1306=1,Healthcare!M1306,NA())</f>
        <v>8410.0499999999993</v>
      </c>
      <c r="AF1306">
        <f t="shared" si="120"/>
        <v>43</v>
      </c>
      <c r="AG1306">
        <f t="shared" si="121"/>
        <v>30.114999999999998</v>
      </c>
      <c r="AH1306">
        <f t="shared" si="122"/>
        <v>43</v>
      </c>
      <c r="AI1306">
        <f t="shared" si="123"/>
        <v>5.74</v>
      </c>
      <c r="AJ1306">
        <f t="shared" si="124"/>
        <v>43</v>
      </c>
      <c r="AK1306">
        <f t="shared" si="125"/>
        <v>8410.0499999999993</v>
      </c>
    </row>
    <row r="1307" spans="27:37" x14ac:dyDescent="0.25">
      <c r="AA1307">
        <f>SUBTOTAL(103,Healthcare!A1307)</f>
        <v>1</v>
      </c>
      <c r="AB1307">
        <f>IF($AA1307=1,Healthcare!Q1307,NA())</f>
        <v>51</v>
      </c>
      <c r="AC1307">
        <f>IF($AA1307=1,Healthcare!C1307,NA())</f>
        <v>24.78</v>
      </c>
      <c r="AD1307">
        <f>IF($AA1307=1,Healthcare!D1307,NA())</f>
        <v>9.85</v>
      </c>
      <c r="AE1307">
        <f>IF($AA1307=1,Healthcare!M1307,NA())</f>
        <v>8400.01</v>
      </c>
      <c r="AF1307">
        <f t="shared" si="120"/>
        <v>51</v>
      </c>
      <c r="AG1307">
        <f t="shared" si="121"/>
        <v>24.78</v>
      </c>
      <c r="AH1307">
        <f t="shared" si="122"/>
        <v>51</v>
      </c>
      <c r="AI1307">
        <f t="shared" si="123"/>
        <v>9.85</v>
      </c>
      <c r="AJ1307">
        <f t="shared" si="124"/>
        <v>51</v>
      </c>
      <c r="AK1307">
        <f t="shared" si="125"/>
        <v>8400.01</v>
      </c>
    </row>
    <row r="1308" spans="27:37" x14ac:dyDescent="0.25">
      <c r="AA1308">
        <f>SUBTOTAL(103,Healthcare!A1308)</f>
        <v>1</v>
      </c>
      <c r="AB1308">
        <f>IF($AA1308=1,Healthcare!Q1308,NA())</f>
        <v>51</v>
      </c>
      <c r="AC1308">
        <f>IF($AA1308=1,Healthcare!C1308,NA())</f>
        <v>24.77</v>
      </c>
      <c r="AD1308">
        <f>IF($AA1308=1,Healthcare!D1308,NA())</f>
        <v>7.59</v>
      </c>
      <c r="AE1308">
        <f>IF($AA1308=1,Healthcare!M1308,NA())</f>
        <v>8396.6200000000008</v>
      </c>
      <c r="AF1308">
        <f t="shared" si="120"/>
        <v>51</v>
      </c>
      <c r="AG1308">
        <f t="shared" si="121"/>
        <v>24.77</v>
      </c>
      <c r="AH1308">
        <f t="shared" si="122"/>
        <v>51</v>
      </c>
      <c r="AI1308">
        <f t="shared" si="123"/>
        <v>7.59</v>
      </c>
      <c r="AJ1308">
        <f t="shared" si="124"/>
        <v>51</v>
      </c>
      <c r="AK1308">
        <f t="shared" si="125"/>
        <v>8396.6200000000008</v>
      </c>
    </row>
    <row r="1309" spans="27:37" x14ac:dyDescent="0.25">
      <c r="AA1309">
        <f>SUBTOTAL(103,Healthcare!A1309)</f>
        <v>1</v>
      </c>
      <c r="AB1309">
        <f>IF($AA1309=1,Healthcare!Q1309,NA())</f>
        <v>59</v>
      </c>
      <c r="AC1309">
        <f>IF($AA1309=1,Healthcare!C1309,NA())</f>
        <v>16.579999999999998</v>
      </c>
      <c r="AD1309">
        <f>IF($AA1309=1,Healthcare!D1309,NA())</f>
        <v>6.98</v>
      </c>
      <c r="AE1309">
        <f>IF($AA1309=1,Healthcare!M1309,NA())</f>
        <v>8355.5400000000009</v>
      </c>
      <c r="AF1309">
        <f t="shared" si="120"/>
        <v>59</v>
      </c>
      <c r="AG1309">
        <f t="shared" si="121"/>
        <v>16.579999999999998</v>
      </c>
      <c r="AH1309">
        <f t="shared" si="122"/>
        <v>59</v>
      </c>
      <c r="AI1309">
        <f t="shared" si="123"/>
        <v>6.98</v>
      </c>
      <c r="AJ1309">
        <f t="shared" si="124"/>
        <v>59</v>
      </c>
      <c r="AK1309">
        <f t="shared" si="125"/>
        <v>8355.5400000000009</v>
      </c>
    </row>
    <row r="1310" spans="27:37" x14ac:dyDescent="0.25">
      <c r="AA1310">
        <f>SUBTOTAL(103,Healthcare!A1310)</f>
        <v>1</v>
      </c>
      <c r="AB1310">
        <f>IF($AA1310=1,Healthcare!Q1310,NA())</f>
        <v>46</v>
      </c>
      <c r="AC1310">
        <f>IF($AA1310=1,Healthcare!C1310,NA())</f>
        <v>38.17</v>
      </c>
      <c r="AD1310">
        <f>IF($AA1310=1,Healthcare!D1310,NA())</f>
        <v>4.7300000000000004</v>
      </c>
      <c r="AE1310">
        <f>IF($AA1310=1,Healthcare!M1310,NA())</f>
        <v>8347.16</v>
      </c>
      <c r="AF1310">
        <f t="shared" si="120"/>
        <v>46</v>
      </c>
      <c r="AG1310">
        <f t="shared" si="121"/>
        <v>38.17</v>
      </c>
      <c r="AH1310">
        <f t="shared" si="122"/>
        <v>46</v>
      </c>
      <c r="AI1310">
        <f t="shared" si="123"/>
        <v>4.7300000000000004</v>
      </c>
      <c r="AJ1310">
        <f t="shared" si="124"/>
        <v>46</v>
      </c>
      <c r="AK1310">
        <f t="shared" si="125"/>
        <v>8347.16</v>
      </c>
    </row>
    <row r="1311" spans="27:37" x14ac:dyDescent="0.25">
      <c r="AA1311">
        <f>SUBTOTAL(103,Healthcare!A1311)</f>
        <v>1</v>
      </c>
      <c r="AB1311">
        <f>IF($AA1311=1,Healthcare!Q1311,NA())</f>
        <v>46</v>
      </c>
      <c r="AC1311">
        <f>IF($AA1311=1,Healthcare!C1311,NA())</f>
        <v>39.424999999999997</v>
      </c>
      <c r="AD1311">
        <f>IF($AA1311=1,Healthcare!D1311,NA())</f>
        <v>4.76</v>
      </c>
      <c r="AE1311">
        <f>IF($AA1311=1,Healthcare!M1311,NA())</f>
        <v>8342.91</v>
      </c>
      <c r="AF1311">
        <f t="shared" si="120"/>
        <v>46</v>
      </c>
      <c r="AG1311">
        <f t="shared" si="121"/>
        <v>39.424999999999997</v>
      </c>
      <c r="AH1311">
        <f t="shared" si="122"/>
        <v>46</v>
      </c>
      <c r="AI1311">
        <f t="shared" si="123"/>
        <v>4.76</v>
      </c>
      <c r="AJ1311">
        <f t="shared" si="124"/>
        <v>46</v>
      </c>
      <c r="AK1311">
        <f t="shared" si="125"/>
        <v>8342.91</v>
      </c>
    </row>
    <row r="1312" spans="27:37" x14ac:dyDescent="0.25">
      <c r="AA1312">
        <f>SUBTOTAL(103,Healthcare!A1312)</f>
        <v>1</v>
      </c>
      <c r="AB1312">
        <f>IF($AA1312=1,Healthcare!Q1312,NA())</f>
        <v>46</v>
      </c>
      <c r="AC1312">
        <f>IF($AA1312=1,Healthcare!C1312,NA())</f>
        <v>33.44</v>
      </c>
      <c r="AD1312">
        <f>IF($AA1312=1,Healthcare!D1312,NA())</f>
        <v>6.24</v>
      </c>
      <c r="AE1312">
        <f>IF($AA1312=1,Healthcare!M1312,NA())</f>
        <v>8334.59</v>
      </c>
      <c r="AF1312">
        <f t="shared" si="120"/>
        <v>46</v>
      </c>
      <c r="AG1312">
        <f t="shared" si="121"/>
        <v>33.44</v>
      </c>
      <c r="AH1312">
        <f t="shared" si="122"/>
        <v>46</v>
      </c>
      <c r="AI1312">
        <f t="shared" si="123"/>
        <v>6.24</v>
      </c>
      <c r="AJ1312">
        <f t="shared" si="124"/>
        <v>46</v>
      </c>
      <c r="AK1312">
        <f t="shared" si="125"/>
        <v>8334.59</v>
      </c>
    </row>
    <row r="1313" spans="27:37" x14ac:dyDescent="0.25">
      <c r="AA1313">
        <f>SUBTOTAL(103,Healthcare!A1313)</f>
        <v>1</v>
      </c>
      <c r="AB1313">
        <f>IF($AA1313=1,Healthcare!Q1313,NA())</f>
        <v>46</v>
      </c>
      <c r="AC1313">
        <f>IF($AA1313=1,Healthcare!C1313,NA())</f>
        <v>33.344999999999999</v>
      </c>
      <c r="AD1313">
        <f>IF($AA1313=1,Healthcare!D1313,NA())</f>
        <v>5.44</v>
      </c>
      <c r="AE1313">
        <f>IF($AA1313=1,Healthcare!M1313,NA())</f>
        <v>8334.4599999999991</v>
      </c>
      <c r="AF1313">
        <f t="shared" si="120"/>
        <v>46</v>
      </c>
      <c r="AG1313">
        <f t="shared" si="121"/>
        <v>33.344999999999999</v>
      </c>
      <c r="AH1313">
        <f t="shared" si="122"/>
        <v>46</v>
      </c>
      <c r="AI1313">
        <f t="shared" si="123"/>
        <v>5.44</v>
      </c>
      <c r="AJ1313">
        <f t="shared" si="124"/>
        <v>46</v>
      </c>
      <c r="AK1313">
        <f t="shared" si="125"/>
        <v>8334.4599999999991</v>
      </c>
    </row>
    <row r="1314" spans="27:37" x14ac:dyDescent="0.25">
      <c r="AA1314">
        <f>SUBTOTAL(103,Healthcare!A1314)</f>
        <v>1</v>
      </c>
      <c r="AB1314">
        <f>IF($AA1314=1,Healthcare!Q1314,NA())</f>
        <v>29</v>
      </c>
      <c r="AC1314">
        <f>IF($AA1314=1,Healthcare!C1314,NA())</f>
        <v>38.79</v>
      </c>
      <c r="AD1314">
        <f>IF($AA1314=1,Healthcare!D1314,NA())</f>
        <v>5.08</v>
      </c>
      <c r="AE1314">
        <f>IF($AA1314=1,Healthcare!M1314,NA())</f>
        <v>8314.65</v>
      </c>
      <c r="AF1314">
        <f t="shared" si="120"/>
        <v>29</v>
      </c>
      <c r="AG1314">
        <f t="shared" si="121"/>
        <v>38.79</v>
      </c>
      <c r="AH1314">
        <f t="shared" si="122"/>
        <v>29</v>
      </c>
      <c r="AI1314">
        <f t="shared" si="123"/>
        <v>5.08</v>
      </c>
      <c r="AJ1314">
        <f t="shared" si="124"/>
        <v>29</v>
      </c>
      <c r="AK1314">
        <f t="shared" si="125"/>
        <v>8314.65</v>
      </c>
    </row>
    <row r="1315" spans="27:37" x14ac:dyDescent="0.25">
      <c r="AA1315">
        <f>SUBTOTAL(103,Healthcare!A1315)</f>
        <v>1</v>
      </c>
      <c r="AB1315">
        <f>IF($AA1315=1,Healthcare!Q1315,NA())</f>
        <v>43</v>
      </c>
      <c r="AC1315">
        <f>IF($AA1315=1,Healthcare!C1315,NA())</f>
        <v>30.684999999999999</v>
      </c>
      <c r="AD1315">
        <f>IF($AA1315=1,Healthcare!D1315,NA())</f>
        <v>4.87</v>
      </c>
      <c r="AE1315">
        <f>IF($AA1315=1,Healthcare!M1315,NA())</f>
        <v>8310.84</v>
      </c>
      <c r="AF1315">
        <f t="shared" si="120"/>
        <v>43</v>
      </c>
      <c r="AG1315">
        <f t="shared" si="121"/>
        <v>30.684999999999999</v>
      </c>
      <c r="AH1315">
        <f t="shared" si="122"/>
        <v>43</v>
      </c>
      <c r="AI1315">
        <f t="shared" si="123"/>
        <v>4.87</v>
      </c>
      <c r="AJ1315">
        <f t="shared" si="124"/>
        <v>43</v>
      </c>
      <c r="AK1315">
        <f t="shared" si="125"/>
        <v>8310.84</v>
      </c>
    </row>
    <row r="1316" spans="27:37" x14ac:dyDescent="0.25">
      <c r="AA1316">
        <f>SUBTOTAL(103,Healthcare!A1316)</f>
        <v>1</v>
      </c>
      <c r="AB1316">
        <f>IF($AA1316=1,Healthcare!Q1316,NA())</f>
        <v>44</v>
      </c>
      <c r="AC1316">
        <f>IF($AA1316=1,Healthcare!C1316,NA())</f>
        <v>22.135000000000002</v>
      </c>
      <c r="AD1316">
        <f>IF($AA1316=1,Healthcare!D1316,NA())</f>
        <v>8.17</v>
      </c>
      <c r="AE1316">
        <f>IF($AA1316=1,Healthcare!M1316,NA())</f>
        <v>8302.5400000000009</v>
      </c>
      <c r="AF1316">
        <f t="shared" si="120"/>
        <v>44</v>
      </c>
      <c r="AG1316">
        <f t="shared" si="121"/>
        <v>22.135000000000002</v>
      </c>
      <c r="AH1316">
        <f t="shared" si="122"/>
        <v>44</v>
      </c>
      <c r="AI1316">
        <f t="shared" si="123"/>
        <v>8.17</v>
      </c>
      <c r="AJ1316">
        <f t="shared" si="124"/>
        <v>44</v>
      </c>
      <c r="AK1316">
        <f t="shared" si="125"/>
        <v>8302.5400000000009</v>
      </c>
    </row>
    <row r="1317" spans="27:37" x14ac:dyDescent="0.25">
      <c r="AA1317">
        <f>SUBTOTAL(103,Healthcare!A1317)</f>
        <v>1</v>
      </c>
      <c r="AB1317">
        <f>IF($AA1317=1,Healthcare!Q1317,NA())</f>
        <v>49</v>
      </c>
      <c r="AC1317">
        <f>IF($AA1317=1,Healthcare!C1317,NA())</f>
        <v>33.33</v>
      </c>
      <c r="AD1317">
        <f>IF($AA1317=1,Healthcare!D1317,NA())</f>
        <v>7.61</v>
      </c>
      <c r="AE1317">
        <f>IF($AA1317=1,Healthcare!M1317,NA())</f>
        <v>8283.68</v>
      </c>
      <c r="AF1317">
        <f t="shared" si="120"/>
        <v>49</v>
      </c>
      <c r="AG1317">
        <f t="shared" si="121"/>
        <v>33.33</v>
      </c>
      <c r="AH1317">
        <f t="shared" si="122"/>
        <v>49</v>
      </c>
      <c r="AI1317">
        <f t="shared" si="123"/>
        <v>7.61</v>
      </c>
      <c r="AJ1317">
        <f t="shared" si="124"/>
        <v>49</v>
      </c>
      <c r="AK1317">
        <f t="shared" si="125"/>
        <v>8283.68</v>
      </c>
    </row>
    <row r="1318" spans="27:37" x14ac:dyDescent="0.25">
      <c r="AA1318">
        <f>SUBTOTAL(103,Healthcare!A1318)</f>
        <v>1</v>
      </c>
      <c r="AB1318">
        <f>IF($AA1318=1,Healthcare!Q1318,NA())</f>
        <v>48</v>
      </c>
      <c r="AC1318">
        <f>IF($AA1318=1,Healthcare!C1318,NA())</f>
        <v>31.13</v>
      </c>
      <c r="AD1318">
        <f>IF($AA1318=1,Healthcare!D1318,NA())</f>
        <v>10.1</v>
      </c>
      <c r="AE1318">
        <f>IF($AA1318=1,Healthcare!M1318,NA())</f>
        <v>8280.6200000000008</v>
      </c>
      <c r="AF1318">
        <f t="shared" si="120"/>
        <v>48</v>
      </c>
      <c r="AG1318">
        <f t="shared" si="121"/>
        <v>31.13</v>
      </c>
      <c r="AH1318">
        <f t="shared" si="122"/>
        <v>48</v>
      </c>
      <c r="AI1318">
        <f t="shared" si="123"/>
        <v>10.1</v>
      </c>
      <c r="AJ1318">
        <f t="shared" si="124"/>
        <v>48</v>
      </c>
      <c r="AK1318">
        <f t="shared" si="125"/>
        <v>8280.6200000000008</v>
      </c>
    </row>
    <row r="1319" spans="27:37" x14ac:dyDescent="0.25">
      <c r="AA1319">
        <f>SUBTOTAL(103,Healthcare!A1319)</f>
        <v>1</v>
      </c>
      <c r="AB1319">
        <f>IF($AA1319=1,Healthcare!Q1319,NA())</f>
        <v>48</v>
      </c>
      <c r="AC1319">
        <f>IF($AA1319=1,Healthcare!C1319,NA())</f>
        <v>28.9</v>
      </c>
      <c r="AD1319">
        <f>IF($AA1319=1,Healthcare!D1319,NA())</f>
        <v>11.24</v>
      </c>
      <c r="AE1319">
        <f>IF($AA1319=1,Healthcare!M1319,NA())</f>
        <v>8277.52</v>
      </c>
      <c r="AF1319">
        <f t="shared" si="120"/>
        <v>48</v>
      </c>
      <c r="AG1319">
        <f t="shared" si="121"/>
        <v>28.9</v>
      </c>
      <c r="AH1319">
        <f t="shared" si="122"/>
        <v>48</v>
      </c>
      <c r="AI1319">
        <f t="shared" si="123"/>
        <v>11.24</v>
      </c>
      <c r="AJ1319">
        <f t="shared" si="124"/>
        <v>48</v>
      </c>
      <c r="AK1319">
        <f t="shared" si="125"/>
        <v>8277.52</v>
      </c>
    </row>
    <row r="1320" spans="27:37" x14ac:dyDescent="0.25">
      <c r="AA1320">
        <f>SUBTOTAL(103,Healthcare!A1320)</f>
        <v>1</v>
      </c>
      <c r="AB1320">
        <f>IF($AA1320=1,Healthcare!Q1320,NA())</f>
        <v>22</v>
      </c>
      <c r="AC1320">
        <f>IF($AA1320=1,Healthcare!C1320,NA())</f>
        <v>43.31</v>
      </c>
      <c r="AD1320">
        <f>IF($AA1320=1,Healthcare!D1320,NA())</f>
        <v>6.1</v>
      </c>
      <c r="AE1320">
        <f>IF($AA1320=1,Healthcare!M1320,NA())</f>
        <v>8271.4599999999991</v>
      </c>
      <c r="AF1320">
        <f t="shared" si="120"/>
        <v>22</v>
      </c>
      <c r="AG1320">
        <f t="shared" si="121"/>
        <v>43.31</v>
      </c>
      <c r="AH1320">
        <f t="shared" si="122"/>
        <v>22</v>
      </c>
      <c r="AI1320">
        <f t="shared" si="123"/>
        <v>6.1</v>
      </c>
      <c r="AJ1320">
        <f t="shared" si="124"/>
        <v>22</v>
      </c>
      <c r="AK1320">
        <f t="shared" si="125"/>
        <v>8271.4599999999991</v>
      </c>
    </row>
    <row r="1321" spans="27:37" x14ac:dyDescent="0.25">
      <c r="AA1321">
        <f>SUBTOTAL(103,Healthcare!A1321)</f>
        <v>1</v>
      </c>
      <c r="AB1321">
        <f>IF($AA1321=1,Healthcare!Q1321,NA())</f>
        <v>48</v>
      </c>
      <c r="AC1321">
        <f>IF($AA1321=1,Healthcare!C1321,NA())</f>
        <v>22.8</v>
      </c>
      <c r="AD1321">
        <f>IF($AA1321=1,Healthcare!D1321,NA())</f>
        <v>6.98</v>
      </c>
      <c r="AE1321">
        <f>IF($AA1321=1,Healthcare!M1321,NA())</f>
        <v>8269.0400000000009</v>
      </c>
      <c r="AF1321">
        <f t="shared" si="120"/>
        <v>48</v>
      </c>
      <c r="AG1321">
        <f t="shared" si="121"/>
        <v>22.8</v>
      </c>
      <c r="AH1321">
        <f t="shared" si="122"/>
        <v>48</v>
      </c>
      <c r="AI1321">
        <f t="shared" si="123"/>
        <v>6.98</v>
      </c>
      <c r="AJ1321">
        <f t="shared" si="124"/>
        <v>48</v>
      </c>
      <c r="AK1321">
        <f t="shared" si="125"/>
        <v>8269.0400000000009</v>
      </c>
    </row>
    <row r="1322" spans="27:37" x14ac:dyDescent="0.25">
      <c r="AA1322">
        <f>SUBTOTAL(103,Healthcare!A1322)</f>
        <v>1</v>
      </c>
      <c r="AB1322">
        <f>IF($AA1322=1,Healthcare!Q1322,NA())</f>
        <v>58</v>
      </c>
      <c r="AC1322">
        <f>IF($AA1322=1,Healthcare!C1322,NA())</f>
        <v>19.09</v>
      </c>
      <c r="AD1322">
        <f>IF($AA1322=1,Healthcare!D1322,NA())</f>
        <v>4</v>
      </c>
      <c r="AE1322">
        <f>IF($AA1322=1,Healthcare!M1322,NA())</f>
        <v>8268</v>
      </c>
      <c r="AF1322">
        <f t="shared" si="120"/>
        <v>58</v>
      </c>
      <c r="AG1322">
        <f t="shared" si="121"/>
        <v>19.09</v>
      </c>
      <c r="AH1322">
        <f t="shared" si="122"/>
        <v>58</v>
      </c>
      <c r="AI1322">
        <f t="shared" si="123"/>
        <v>4</v>
      </c>
      <c r="AJ1322">
        <f t="shared" si="124"/>
        <v>58</v>
      </c>
      <c r="AK1322">
        <f t="shared" si="125"/>
        <v>8268</v>
      </c>
    </row>
    <row r="1323" spans="27:37" x14ac:dyDescent="0.25">
      <c r="AA1323">
        <f>SUBTOTAL(103,Healthcare!A1323)</f>
        <v>1</v>
      </c>
      <c r="AB1323">
        <f>IF($AA1323=1,Healthcare!Q1323,NA())</f>
        <v>40</v>
      </c>
      <c r="AC1323">
        <f>IF($AA1323=1,Healthcare!C1323,NA())</f>
        <v>23.37</v>
      </c>
      <c r="AD1323">
        <f>IF($AA1323=1,Healthcare!D1323,NA())</f>
        <v>4.2300000000000004</v>
      </c>
      <c r="AE1323">
        <f>IF($AA1323=1,Healthcare!M1323,NA())</f>
        <v>8252.2800000000007</v>
      </c>
      <c r="AF1323">
        <f t="shared" si="120"/>
        <v>40</v>
      </c>
      <c r="AG1323">
        <f t="shared" si="121"/>
        <v>23.37</v>
      </c>
      <c r="AH1323">
        <f t="shared" si="122"/>
        <v>40</v>
      </c>
      <c r="AI1323">
        <f t="shared" si="123"/>
        <v>4.2300000000000004</v>
      </c>
      <c r="AJ1323">
        <f t="shared" si="124"/>
        <v>40</v>
      </c>
      <c r="AK1323">
        <f t="shared" si="125"/>
        <v>8252.2800000000007</v>
      </c>
    </row>
    <row r="1324" spans="27:37" x14ac:dyDescent="0.25">
      <c r="AA1324">
        <f>SUBTOTAL(103,Healthcare!A1324)</f>
        <v>1</v>
      </c>
      <c r="AB1324">
        <f>IF($AA1324=1,Healthcare!Q1324,NA())</f>
        <v>46</v>
      </c>
      <c r="AC1324">
        <f>IF($AA1324=1,Healthcare!C1324,NA())</f>
        <v>33.44</v>
      </c>
      <c r="AD1324">
        <f>IF($AA1324=1,Healthcare!D1324,NA())</f>
        <v>4.72</v>
      </c>
      <c r="AE1324">
        <f>IF($AA1324=1,Healthcare!M1324,NA())</f>
        <v>8240.59</v>
      </c>
      <c r="AF1324">
        <f t="shared" si="120"/>
        <v>46</v>
      </c>
      <c r="AG1324">
        <f t="shared" si="121"/>
        <v>33.44</v>
      </c>
      <c r="AH1324">
        <f t="shared" si="122"/>
        <v>46</v>
      </c>
      <c r="AI1324">
        <f t="shared" si="123"/>
        <v>4.72</v>
      </c>
      <c r="AJ1324">
        <f t="shared" si="124"/>
        <v>46</v>
      </c>
      <c r="AK1324">
        <f t="shared" si="125"/>
        <v>8240.59</v>
      </c>
    </row>
    <row r="1325" spans="27:37" x14ac:dyDescent="0.25">
      <c r="AA1325">
        <f>SUBTOTAL(103,Healthcare!A1325)</f>
        <v>1</v>
      </c>
      <c r="AB1325">
        <f>IF($AA1325=1,Healthcare!Q1325,NA())</f>
        <v>46</v>
      </c>
      <c r="AC1325">
        <f>IF($AA1325=1,Healthcare!C1325,NA())</f>
        <v>28.05</v>
      </c>
      <c r="AD1325">
        <f>IF($AA1325=1,Healthcare!D1325,NA())</f>
        <v>5.63</v>
      </c>
      <c r="AE1325">
        <f>IF($AA1325=1,Healthcare!M1325,NA())</f>
        <v>8233.1</v>
      </c>
      <c r="AF1325">
        <f t="shared" si="120"/>
        <v>46</v>
      </c>
      <c r="AG1325">
        <f t="shared" si="121"/>
        <v>28.05</v>
      </c>
      <c r="AH1325">
        <f t="shared" si="122"/>
        <v>46</v>
      </c>
      <c r="AI1325">
        <f t="shared" si="123"/>
        <v>5.63</v>
      </c>
      <c r="AJ1325">
        <f t="shared" si="124"/>
        <v>46</v>
      </c>
      <c r="AK1325">
        <f t="shared" si="125"/>
        <v>8233.1</v>
      </c>
    </row>
    <row r="1326" spans="27:37" x14ac:dyDescent="0.25">
      <c r="AA1326">
        <f>SUBTOTAL(103,Healthcare!A1326)</f>
        <v>1</v>
      </c>
      <c r="AB1326">
        <f>IF($AA1326=1,Healthcare!Q1326,NA())</f>
        <v>46</v>
      </c>
      <c r="AC1326">
        <f>IF($AA1326=1,Healthcare!C1326,NA())</f>
        <v>27.72</v>
      </c>
      <c r="AD1326">
        <f>IF($AA1326=1,Healthcare!D1326,NA())</f>
        <v>5.83</v>
      </c>
      <c r="AE1326">
        <f>IF($AA1326=1,Healthcare!M1326,NA())</f>
        <v>8232.64</v>
      </c>
      <c r="AF1326">
        <f t="shared" si="120"/>
        <v>46</v>
      </c>
      <c r="AG1326">
        <f t="shared" si="121"/>
        <v>27.72</v>
      </c>
      <c r="AH1326">
        <f t="shared" si="122"/>
        <v>46</v>
      </c>
      <c r="AI1326">
        <f t="shared" si="123"/>
        <v>5.83</v>
      </c>
      <c r="AJ1326">
        <f t="shared" si="124"/>
        <v>46</v>
      </c>
      <c r="AK1326">
        <f t="shared" si="125"/>
        <v>8232.64</v>
      </c>
    </row>
    <row r="1327" spans="27:37" x14ac:dyDescent="0.25">
      <c r="AA1327">
        <f>SUBTOTAL(103,Healthcare!A1327)</f>
        <v>1</v>
      </c>
      <c r="AB1327">
        <f>IF($AA1327=1,Healthcare!Q1327,NA())</f>
        <v>44</v>
      </c>
      <c r="AC1327">
        <f>IF($AA1327=1,Healthcare!C1327,NA())</f>
        <v>29.81</v>
      </c>
      <c r="AD1327">
        <f>IF($AA1327=1,Healthcare!D1327,NA())</f>
        <v>9.23</v>
      </c>
      <c r="AE1327">
        <f>IF($AA1327=1,Healthcare!M1327,NA())</f>
        <v>8219.2000000000007</v>
      </c>
      <c r="AF1327">
        <f t="shared" si="120"/>
        <v>44</v>
      </c>
      <c r="AG1327">
        <f t="shared" si="121"/>
        <v>29.81</v>
      </c>
      <c r="AH1327">
        <f t="shared" si="122"/>
        <v>44</v>
      </c>
      <c r="AI1327">
        <f t="shared" si="123"/>
        <v>9.23</v>
      </c>
      <c r="AJ1327">
        <f t="shared" si="124"/>
        <v>44</v>
      </c>
      <c r="AK1327">
        <f t="shared" si="125"/>
        <v>8219.2000000000007</v>
      </c>
    </row>
    <row r="1328" spans="27:37" x14ac:dyDescent="0.25">
      <c r="AA1328">
        <f>SUBTOTAL(103,Healthcare!A1328)</f>
        <v>1</v>
      </c>
      <c r="AB1328">
        <f>IF($AA1328=1,Healthcare!Q1328,NA())</f>
        <v>44</v>
      </c>
      <c r="AC1328">
        <f>IF($AA1328=1,Healthcare!C1328,NA())</f>
        <v>23.98</v>
      </c>
      <c r="AD1328">
        <f>IF($AA1328=1,Healthcare!D1328,NA())</f>
        <v>9.89</v>
      </c>
      <c r="AE1328">
        <f>IF($AA1328=1,Healthcare!M1328,NA())</f>
        <v>8211.1</v>
      </c>
      <c r="AF1328">
        <f t="shared" si="120"/>
        <v>44</v>
      </c>
      <c r="AG1328">
        <f t="shared" si="121"/>
        <v>23.98</v>
      </c>
      <c r="AH1328">
        <f t="shared" si="122"/>
        <v>44</v>
      </c>
      <c r="AI1328">
        <f t="shared" si="123"/>
        <v>9.89</v>
      </c>
      <c r="AJ1328">
        <f t="shared" si="124"/>
        <v>44</v>
      </c>
      <c r="AK1328">
        <f t="shared" si="125"/>
        <v>8211.1</v>
      </c>
    </row>
    <row r="1329" spans="27:37" x14ac:dyDescent="0.25">
      <c r="AA1329">
        <f>SUBTOTAL(103,Healthcare!A1329)</f>
        <v>1</v>
      </c>
      <c r="AB1329">
        <f>IF($AA1329=1,Healthcare!Q1329,NA())</f>
        <v>60</v>
      </c>
      <c r="AC1329">
        <f>IF($AA1329=1,Healthcare!C1329,NA())</f>
        <v>17.34</v>
      </c>
      <c r="AD1329">
        <f>IF($AA1329=1,Healthcare!D1329,NA())</f>
        <v>12</v>
      </c>
      <c r="AE1329">
        <f>IF($AA1329=1,Healthcare!M1329,NA())</f>
        <v>8188.12</v>
      </c>
      <c r="AF1329">
        <f t="shared" si="120"/>
        <v>60</v>
      </c>
      <c r="AG1329">
        <f t="shared" si="121"/>
        <v>17.34</v>
      </c>
      <c r="AH1329">
        <f t="shared" si="122"/>
        <v>60</v>
      </c>
      <c r="AI1329">
        <f t="shared" si="123"/>
        <v>12</v>
      </c>
      <c r="AJ1329">
        <f t="shared" si="124"/>
        <v>60</v>
      </c>
      <c r="AK1329">
        <f t="shared" si="125"/>
        <v>8188.12</v>
      </c>
    </row>
    <row r="1330" spans="27:37" x14ac:dyDescent="0.25">
      <c r="AA1330">
        <f>SUBTOTAL(103,Healthcare!A1330)</f>
        <v>1</v>
      </c>
      <c r="AB1330">
        <f>IF($AA1330=1,Healthcare!Q1330,NA())</f>
        <v>25</v>
      </c>
      <c r="AC1330">
        <f>IF($AA1330=1,Healthcare!C1330,NA())</f>
        <v>40.39</v>
      </c>
      <c r="AD1330">
        <f>IF($AA1330=1,Healthcare!D1330,NA())</f>
        <v>4.24</v>
      </c>
      <c r="AE1330">
        <f>IF($AA1330=1,Healthcare!M1330,NA())</f>
        <v>8182.89</v>
      </c>
      <c r="AF1330">
        <f t="shared" si="120"/>
        <v>25</v>
      </c>
      <c r="AG1330">
        <f t="shared" si="121"/>
        <v>40.39</v>
      </c>
      <c r="AH1330">
        <f t="shared" si="122"/>
        <v>25</v>
      </c>
      <c r="AI1330">
        <f t="shared" si="123"/>
        <v>4.24</v>
      </c>
      <c r="AJ1330">
        <f t="shared" si="124"/>
        <v>25</v>
      </c>
      <c r="AK1330">
        <f t="shared" si="125"/>
        <v>8182.89</v>
      </c>
    </row>
    <row r="1331" spans="27:37" x14ac:dyDescent="0.25">
      <c r="AA1331">
        <f>SUBTOTAL(103,Healthcare!A1331)</f>
        <v>1</v>
      </c>
      <c r="AB1331">
        <f>IF($AA1331=1,Healthcare!Q1331,NA())</f>
        <v>40</v>
      </c>
      <c r="AC1331">
        <f>IF($AA1331=1,Healthcare!C1331,NA())</f>
        <v>25.96</v>
      </c>
      <c r="AD1331">
        <f>IF($AA1331=1,Healthcare!D1331,NA())</f>
        <v>4.68</v>
      </c>
      <c r="AE1331">
        <f>IF($AA1331=1,Healthcare!M1331,NA())</f>
        <v>8179.51</v>
      </c>
      <c r="AF1331">
        <f t="shared" si="120"/>
        <v>40</v>
      </c>
      <c r="AG1331">
        <f t="shared" si="121"/>
        <v>25.96</v>
      </c>
      <c r="AH1331">
        <f t="shared" si="122"/>
        <v>40</v>
      </c>
      <c r="AI1331">
        <f t="shared" si="123"/>
        <v>4.68</v>
      </c>
      <c r="AJ1331">
        <f t="shared" si="124"/>
        <v>40</v>
      </c>
      <c r="AK1331">
        <f t="shared" si="125"/>
        <v>8179.51</v>
      </c>
    </row>
    <row r="1332" spans="27:37" x14ac:dyDescent="0.25">
      <c r="AA1332">
        <f>SUBTOTAL(103,Healthcare!A1332)</f>
        <v>1</v>
      </c>
      <c r="AB1332">
        <f>IF($AA1332=1,Healthcare!Q1332,NA())</f>
        <v>59</v>
      </c>
      <c r="AC1332">
        <f>IF($AA1332=1,Healthcare!C1332,NA())</f>
        <v>17.68</v>
      </c>
      <c r="AD1332">
        <f>IF($AA1332=1,Healthcare!D1332,NA())</f>
        <v>8.57</v>
      </c>
      <c r="AE1332">
        <f>IF($AA1332=1,Healthcare!M1332,NA())</f>
        <v>8177.9</v>
      </c>
      <c r="AF1332">
        <f t="shared" si="120"/>
        <v>59</v>
      </c>
      <c r="AG1332">
        <f t="shared" si="121"/>
        <v>17.68</v>
      </c>
      <c r="AH1332">
        <f t="shared" si="122"/>
        <v>59</v>
      </c>
      <c r="AI1332">
        <f t="shared" si="123"/>
        <v>8.57</v>
      </c>
      <c r="AJ1332">
        <f t="shared" si="124"/>
        <v>59</v>
      </c>
      <c r="AK1332">
        <f t="shared" si="125"/>
        <v>8177.9</v>
      </c>
    </row>
    <row r="1333" spans="27:37" x14ac:dyDescent="0.25">
      <c r="AA1333">
        <f>SUBTOTAL(103,Healthcare!A1333)</f>
        <v>1</v>
      </c>
      <c r="AB1333">
        <f>IF($AA1333=1,Healthcare!Q1333,NA())</f>
        <v>40</v>
      </c>
      <c r="AC1333">
        <f>IF($AA1333=1,Healthcare!C1333,NA())</f>
        <v>30.875</v>
      </c>
      <c r="AD1333">
        <f>IF($AA1333=1,Healthcare!D1333,NA())</f>
        <v>4.0999999999999996</v>
      </c>
      <c r="AE1333">
        <f>IF($AA1333=1,Healthcare!M1333,NA())</f>
        <v>8162.72</v>
      </c>
      <c r="AF1333">
        <f t="shared" si="120"/>
        <v>40</v>
      </c>
      <c r="AG1333">
        <f t="shared" si="121"/>
        <v>30.875</v>
      </c>
      <c r="AH1333">
        <f t="shared" si="122"/>
        <v>40</v>
      </c>
      <c r="AI1333">
        <f t="shared" si="123"/>
        <v>4.0999999999999996</v>
      </c>
      <c r="AJ1333">
        <f t="shared" si="124"/>
        <v>40</v>
      </c>
      <c r="AK1333">
        <f t="shared" si="125"/>
        <v>8162.72</v>
      </c>
    </row>
    <row r="1334" spans="27:37" x14ac:dyDescent="0.25">
      <c r="AA1334">
        <f>SUBTOTAL(103,Healthcare!A1334)</f>
        <v>1</v>
      </c>
      <c r="AB1334">
        <f>IF($AA1334=1,Healthcare!Q1334,NA())</f>
        <v>32</v>
      </c>
      <c r="AC1334">
        <f>IF($AA1334=1,Healthcare!C1334,NA())</f>
        <v>30.81</v>
      </c>
      <c r="AD1334">
        <f>IF($AA1334=1,Healthcare!D1334,NA())</f>
        <v>4.49</v>
      </c>
      <c r="AE1334">
        <f>IF($AA1334=1,Healthcare!M1334,NA())</f>
        <v>8157.92</v>
      </c>
      <c r="AF1334">
        <f t="shared" si="120"/>
        <v>32</v>
      </c>
      <c r="AG1334">
        <f t="shared" si="121"/>
        <v>30.81</v>
      </c>
      <c r="AH1334">
        <f t="shared" si="122"/>
        <v>32</v>
      </c>
      <c r="AI1334">
        <f t="shared" si="123"/>
        <v>4.49</v>
      </c>
      <c r="AJ1334">
        <f t="shared" si="124"/>
        <v>32</v>
      </c>
      <c r="AK1334">
        <f t="shared" si="125"/>
        <v>8157.92</v>
      </c>
    </row>
    <row r="1335" spans="27:37" x14ac:dyDescent="0.25">
      <c r="AA1335">
        <f>SUBTOTAL(103,Healthcare!A1335)</f>
        <v>1</v>
      </c>
      <c r="AB1335">
        <f>IF($AA1335=1,Healthcare!Q1335,NA())</f>
        <v>49</v>
      </c>
      <c r="AC1335">
        <f>IF($AA1335=1,Healthcare!C1335,NA())</f>
        <v>36.85</v>
      </c>
      <c r="AD1335">
        <f>IF($AA1335=1,Healthcare!D1335,NA())</f>
        <v>8.8000000000000007</v>
      </c>
      <c r="AE1335">
        <f>IF($AA1335=1,Healthcare!M1335,NA())</f>
        <v>8125.78</v>
      </c>
      <c r="AF1335">
        <f t="shared" si="120"/>
        <v>49</v>
      </c>
      <c r="AG1335">
        <f t="shared" si="121"/>
        <v>36.85</v>
      </c>
      <c r="AH1335">
        <f t="shared" si="122"/>
        <v>49</v>
      </c>
      <c r="AI1335">
        <f t="shared" si="123"/>
        <v>8.8000000000000007</v>
      </c>
      <c r="AJ1335">
        <f t="shared" si="124"/>
        <v>49</v>
      </c>
      <c r="AK1335">
        <f t="shared" si="125"/>
        <v>8125.78</v>
      </c>
    </row>
    <row r="1336" spans="27:37" x14ac:dyDescent="0.25">
      <c r="AA1336">
        <f>SUBTOTAL(103,Healthcare!A1336)</f>
        <v>1</v>
      </c>
      <c r="AB1336">
        <f>IF($AA1336=1,Healthcare!Q1336,NA())</f>
        <v>49</v>
      </c>
      <c r="AC1336">
        <f>IF($AA1336=1,Healthcare!C1336,NA())</f>
        <v>35.86</v>
      </c>
      <c r="AD1336">
        <f>IF($AA1336=1,Healthcare!D1336,NA())</f>
        <v>7.93</v>
      </c>
      <c r="AE1336">
        <f>IF($AA1336=1,Healthcare!M1336,NA())</f>
        <v>8124.41</v>
      </c>
      <c r="AF1336">
        <f t="shared" si="120"/>
        <v>49</v>
      </c>
      <c r="AG1336">
        <f t="shared" si="121"/>
        <v>35.86</v>
      </c>
      <c r="AH1336">
        <f t="shared" si="122"/>
        <v>49</v>
      </c>
      <c r="AI1336">
        <f t="shared" si="123"/>
        <v>7.93</v>
      </c>
      <c r="AJ1336">
        <f t="shared" si="124"/>
        <v>49</v>
      </c>
      <c r="AK1336">
        <f t="shared" si="125"/>
        <v>8124.41</v>
      </c>
    </row>
    <row r="1337" spans="27:37" x14ac:dyDescent="0.25">
      <c r="AA1337">
        <f>SUBTOTAL(103,Healthcare!A1337)</f>
        <v>1</v>
      </c>
      <c r="AB1337">
        <f>IF($AA1337=1,Healthcare!Q1337,NA())</f>
        <v>49</v>
      </c>
      <c r="AC1337">
        <f>IF($AA1337=1,Healthcare!C1337,NA())</f>
        <v>30.3</v>
      </c>
      <c r="AD1337">
        <f>IF($AA1337=1,Healthcare!D1337,NA())</f>
        <v>9.4499999999999993</v>
      </c>
      <c r="AE1337">
        <f>IF($AA1337=1,Healthcare!M1337,NA())</f>
        <v>8116.68</v>
      </c>
      <c r="AF1337">
        <f t="shared" si="120"/>
        <v>49</v>
      </c>
      <c r="AG1337">
        <f t="shared" si="121"/>
        <v>30.3</v>
      </c>
      <c r="AH1337">
        <f t="shared" si="122"/>
        <v>49</v>
      </c>
      <c r="AI1337">
        <f t="shared" si="123"/>
        <v>9.4499999999999993</v>
      </c>
      <c r="AJ1337">
        <f t="shared" si="124"/>
        <v>49</v>
      </c>
      <c r="AK1337">
        <f t="shared" si="125"/>
        <v>8116.68</v>
      </c>
    </row>
    <row r="1338" spans="27:37" x14ac:dyDescent="0.25">
      <c r="AA1338">
        <f>SUBTOTAL(103,Healthcare!A1338)</f>
        <v>1</v>
      </c>
      <c r="AB1338">
        <f>IF($AA1338=1,Healthcare!Q1338,NA())</f>
        <v>44</v>
      </c>
      <c r="AC1338">
        <f>IF($AA1338=1,Healthcare!C1338,NA())</f>
        <v>32.015000000000001</v>
      </c>
      <c r="AD1338">
        <f>IF($AA1338=1,Healthcare!D1338,NA())</f>
        <v>7.67</v>
      </c>
      <c r="AE1338">
        <f>IF($AA1338=1,Healthcare!M1338,NA())</f>
        <v>8116.27</v>
      </c>
      <c r="AF1338">
        <f t="shared" si="120"/>
        <v>44</v>
      </c>
      <c r="AG1338">
        <f t="shared" si="121"/>
        <v>32.015000000000001</v>
      </c>
      <c r="AH1338">
        <f t="shared" si="122"/>
        <v>44</v>
      </c>
      <c r="AI1338">
        <f t="shared" si="123"/>
        <v>7.67</v>
      </c>
      <c r="AJ1338">
        <f t="shared" si="124"/>
        <v>44</v>
      </c>
      <c r="AK1338">
        <f t="shared" si="125"/>
        <v>8116.27</v>
      </c>
    </row>
    <row r="1339" spans="27:37" x14ac:dyDescent="0.25">
      <c r="AA1339">
        <f>SUBTOTAL(103,Healthcare!A1339)</f>
        <v>1</v>
      </c>
      <c r="AB1339">
        <f>IF($AA1339=1,Healthcare!Q1339,NA())</f>
        <v>49</v>
      </c>
      <c r="AC1339">
        <f>IF($AA1339=1,Healthcare!C1339,NA())</f>
        <v>25.06</v>
      </c>
      <c r="AD1339">
        <f>IF($AA1339=1,Healthcare!D1339,NA())</f>
        <v>10.53</v>
      </c>
      <c r="AE1339">
        <f>IF($AA1339=1,Healthcare!M1339,NA())</f>
        <v>8112.59</v>
      </c>
      <c r="AF1339">
        <f t="shared" si="120"/>
        <v>49</v>
      </c>
      <c r="AG1339">
        <f t="shared" si="121"/>
        <v>25.06</v>
      </c>
      <c r="AH1339">
        <f t="shared" si="122"/>
        <v>49</v>
      </c>
      <c r="AI1339">
        <f t="shared" si="123"/>
        <v>10.53</v>
      </c>
      <c r="AJ1339">
        <f t="shared" si="124"/>
        <v>49</v>
      </c>
      <c r="AK1339">
        <f t="shared" si="125"/>
        <v>8112.59</v>
      </c>
    </row>
    <row r="1340" spans="27:37" x14ac:dyDescent="0.25">
      <c r="AA1340">
        <f>SUBTOTAL(103,Healthcare!A1340)</f>
        <v>1</v>
      </c>
      <c r="AB1340">
        <f>IF($AA1340=1,Healthcare!Q1340,NA())</f>
        <v>55</v>
      </c>
      <c r="AC1340">
        <f>IF($AA1340=1,Healthcare!C1340,NA())</f>
        <v>18.829999999999998</v>
      </c>
      <c r="AD1340">
        <f>IF($AA1340=1,Healthcare!D1340,NA())</f>
        <v>10.08</v>
      </c>
      <c r="AE1340">
        <f>IF($AA1340=1,Healthcare!M1340,NA())</f>
        <v>8091.3</v>
      </c>
      <c r="AF1340">
        <f t="shared" si="120"/>
        <v>55</v>
      </c>
      <c r="AG1340">
        <f t="shared" si="121"/>
        <v>18.829999999999998</v>
      </c>
      <c r="AH1340">
        <f t="shared" si="122"/>
        <v>55</v>
      </c>
      <c r="AI1340">
        <f t="shared" si="123"/>
        <v>10.08</v>
      </c>
      <c r="AJ1340">
        <f t="shared" si="124"/>
        <v>55</v>
      </c>
      <c r="AK1340">
        <f t="shared" si="125"/>
        <v>8091.3</v>
      </c>
    </row>
    <row r="1341" spans="27:37" x14ac:dyDescent="0.25">
      <c r="AA1341">
        <f>SUBTOTAL(103,Healthcare!A1341)</f>
        <v>1</v>
      </c>
      <c r="AB1341">
        <f>IF($AA1341=1,Healthcare!Q1341,NA())</f>
        <v>47</v>
      </c>
      <c r="AC1341">
        <f>IF($AA1341=1,Healthcare!C1341,NA())</f>
        <v>47.52</v>
      </c>
      <c r="AD1341">
        <f>IF($AA1341=1,Healthcare!D1341,NA())</f>
        <v>11.39</v>
      </c>
      <c r="AE1341">
        <f>IF($AA1341=1,Healthcare!M1341,NA())</f>
        <v>8083.92</v>
      </c>
      <c r="AF1341">
        <f t="shared" si="120"/>
        <v>47</v>
      </c>
      <c r="AG1341">
        <f t="shared" si="121"/>
        <v>47.52</v>
      </c>
      <c r="AH1341">
        <f t="shared" si="122"/>
        <v>47</v>
      </c>
      <c r="AI1341">
        <f t="shared" si="123"/>
        <v>11.39</v>
      </c>
      <c r="AJ1341">
        <f t="shared" si="124"/>
        <v>47</v>
      </c>
      <c r="AK1341">
        <f t="shared" si="125"/>
        <v>8083.92</v>
      </c>
    </row>
    <row r="1342" spans="27:37" x14ac:dyDescent="0.25">
      <c r="AA1342">
        <f>SUBTOTAL(103,Healthcare!A1342)</f>
        <v>1</v>
      </c>
      <c r="AB1342">
        <f>IF($AA1342=1,Healthcare!Q1342,NA())</f>
        <v>28</v>
      </c>
      <c r="AC1342">
        <f>IF($AA1342=1,Healthcare!C1342,NA())</f>
        <v>37.82</v>
      </c>
      <c r="AD1342">
        <f>IF($AA1342=1,Healthcare!D1342,NA())</f>
        <v>6.36</v>
      </c>
      <c r="AE1342">
        <f>IF($AA1342=1,Healthcare!M1342,NA())</f>
        <v>8081.74</v>
      </c>
      <c r="AF1342">
        <f t="shared" si="120"/>
        <v>28</v>
      </c>
      <c r="AG1342">
        <f t="shared" si="121"/>
        <v>37.82</v>
      </c>
      <c r="AH1342">
        <f t="shared" si="122"/>
        <v>28</v>
      </c>
      <c r="AI1342">
        <f t="shared" si="123"/>
        <v>6.36</v>
      </c>
      <c r="AJ1342">
        <f t="shared" si="124"/>
        <v>28</v>
      </c>
      <c r="AK1342">
        <f t="shared" si="125"/>
        <v>8081.74</v>
      </c>
    </row>
    <row r="1343" spans="27:37" x14ac:dyDescent="0.25">
      <c r="AA1343">
        <f>SUBTOTAL(103,Healthcare!A1343)</f>
        <v>1</v>
      </c>
      <c r="AB1343">
        <f>IF($AA1343=1,Healthcare!Q1343,NA())</f>
        <v>21</v>
      </c>
      <c r="AC1343">
        <f>IF($AA1343=1,Healthcare!C1343,NA())</f>
        <v>44.16</v>
      </c>
      <c r="AD1343">
        <f>IF($AA1343=1,Healthcare!D1343,NA())</f>
        <v>5.31</v>
      </c>
      <c r="AE1343">
        <f>IF($AA1343=1,Healthcare!M1343,NA())</f>
        <v>8081.26</v>
      </c>
      <c r="AF1343">
        <f t="shared" si="120"/>
        <v>21</v>
      </c>
      <c r="AG1343">
        <f t="shared" si="121"/>
        <v>44.16</v>
      </c>
      <c r="AH1343">
        <f t="shared" si="122"/>
        <v>21</v>
      </c>
      <c r="AI1343">
        <f t="shared" si="123"/>
        <v>5.31</v>
      </c>
      <c r="AJ1343">
        <f t="shared" si="124"/>
        <v>21</v>
      </c>
      <c r="AK1343">
        <f t="shared" si="125"/>
        <v>8081.26</v>
      </c>
    </row>
    <row r="1344" spans="27:37" x14ac:dyDescent="0.25">
      <c r="AA1344">
        <f>SUBTOTAL(103,Healthcare!A1344)</f>
        <v>1</v>
      </c>
      <c r="AB1344">
        <f>IF($AA1344=1,Healthcare!Q1344,NA())</f>
        <v>29</v>
      </c>
      <c r="AC1344">
        <f>IF($AA1344=1,Healthcare!C1344,NA())</f>
        <v>37.049999999999997</v>
      </c>
      <c r="AD1344">
        <f>IF($AA1344=1,Healthcare!D1344,NA())</f>
        <v>4.74</v>
      </c>
      <c r="AE1344">
        <f>IF($AA1344=1,Healthcare!M1344,NA())</f>
        <v>8077.41</v>
      </c>
      <c r="AF1344">
        <f t="shared" si="120"/>
        <v>29</v>
      </c>
      <c r="AG1344">
        <f t="shared" si="121"/>
        <v>37.049999999999997</v>
      </c>
      <c r="AH1344">
        <f t="shared" si="122"/>
        <v>29</v>
      </c>
      <c r="AI1344">
        <f t="shared" si="123"/>
        <v>4.74</v>
      </c>
      <c r="AJ1344">
        <f t="shared" si="124"/>
        <v>29</v>
      </c>
      <c r="AK1344">
        <f t="shared" si="125"/>
        <v>8077.41</v>
      </c>
    </row>
    <row r="1345" spans="27:37" x14ac:dyDescent="0.25">
      <c r="AA1345">
        <f>SUBTOTAL(103,Healthcare!A1345)</f>
        <v>1</v>
      </c>
      <c r="AB1345">
        <f>IF($AA1345=1,Healthcare!Q1345,NA())</f>
        <v>57</v>
      </c>
      <c r="AC1345">
        <f>IF($AA1345=1,Healthcare!C1345,NA())</f>
        <v>18.66</v>
      </c>
      <c r="AD1345">
        <f>IF($AA1345=1,Healthcare!D1345,NA())</f>
        <v>11.35</v>
      </c>
      <c r="AE1345">
        <f>IF($AA1345=1,Healthcare!M1345,NA())</f>
        <v>8071.57</v>
      </c>
      <c r="AF1345">
        <f t="shared" si="120"/>
        <v>57</v>
      </c>
      <c r="AG1345">
        <f t="shared" si="121"/>
        <v>18.66</v>
      </c>
      <c r="AH1345">
        <f t="shared" si="122"/>
        <v>57</v>
      </c>
      <c r="AI1345">
        <f t="shared" si="123"/>
        <v>11.35</v>
      </c>
      <c r="AJ1345">
        <f t="shared" si="124"/>
        <v>57</v>
      </c>
      <c r="AK1345">
        <f t="shared" si="125"/>
        <v>8071.57</v>
      </c>
    </row>
    <row r="1346" spans="27:37" x14ac:dyDescent="0.25">
      <c r="AA1346">
        <f>SUBTOTAL(103,Healthcare!A1346)</f>
        <v>1</v>
      </c>
      <c r="AB1346">
        <f>IF($AA1346=1,Healthcare!Q1346,NA())</f>
        <v>47</v>
      </c>
      <c r="AC1346">
        <f>IF($AA1346=1,Healthcare!C1346,NA())</f>
        <v>36.200000000000003</v>
      </c>
      <c r="AD1346">
        <f>IF($AA1346=1,Healthcare!D1346,NA())</f>
        <v>6.81</v>
      </c>
      <c r="AE1346">
        <f>IF($AA1346=1,Healthcare!M1346,NA())</f>
        <v>8068.19</v>
      </c>
      <c r="AF1346">
        <f t="shared" si="120"/>
        <v>47</v>
      </c>
      <c r="AG1346">
        <f t="shared" si="121"/>
        <v>36.200000000000003</v>
      </c>
      <c r="AH1346">
        <f t="shared" si="122"/>
        <v>47</v>
      </c>
      <c r="AI1346">
        <f t="shared" si="123"/>
        <v>6.81</v>
      </c>
      <c r="AJ1346">
        <f t="shared" si="124"/>
        <v>47</v>
      </c>
      <c r="AK1346">
        <f t="shared" si="125"/>
        <v>8068.19</v>
      </c>
    </row>
    <row r="1347" spans="27:37" x14ac:dyDescent="0.25">
      <c r="AA1347">
        <f>SUBTOTAL(103,Healthcare!A1347)</f>
        <v>1</v>
      </c>
      <c r="AB1347">
        <f>IF($AA1347=1,Healthcare!Q1347,NA())</f>
        <v>57</v>
      </c>
      <c r="AC1347">
        <f>IF($AA1347=1,Healthcare!C1347,NA())</f>
        <v>18.87</v>
      </c>
      <c r="AD1347">
        <f>IF($AA1347=1,Healthcare!D1347,NA())</f>
        <v>8.06</v>
      </c>
      <c r="AE1347">
        <f>IF($AA1347=1,Healthcare!M1347,NA())</f>
        <v>8067.83</v>
      </c>
      <c r="AF1347">
        <f t="shared" ref="AF1347:AF1410" si="126">AB1347</f>
        <v>57</v>
      </c>
      <c r="AG1347">
        <f t="shared" ref="AG1347:AG1410" si="127">AC1347</f>
        <v>18.87</v>
      </c>
      <c r="AH1347">
        <f t="shared" ref="AH1347:AH1410" si="128">AB1347</f>
        <v>57</v>
      </c>
      <c r="AI1347">
        <f t="shared" ref="AI1347:AI1410" si="129">AD1347</f>
        <v>8.06</v>
      </c>
      <c r="AJ1347">
        <f t="shared" ref="AJ1347:AJ1410" si="130">AB1347</f>
        <v>57</v>
      </c>
      <c r="AK1347">
        <f t="shared" ref="AK1347:AK1410" si="131">AE1347</f>
        <v>8067.83</v>
      </c>
    </row>
    <row r="1348" spans="27:37" x14ac:dyDescent="0.25">
      <c r="AA1348">
        <f>SUBTOTAL(103,Healthcare!A1348)</f>
        <v>1</v>
      </c>
      <c r="AB1348">
        <f>IF($AA1348=1,Healthcare!Q1348,NA())</f>
        <v>47</v>
      </c>
      <c r="AC1348">
        <f>IF($AA1348=1,Healthcare!C1348,NA())</f>
        <v>32.299999999999997</v>
      </c>
      <c r="AD1348">
        <f>IF($AA1348=1,Healthcare!D1348,NA())</f>
        <v>6.74</v>
      </c>
      <c r="AE1348">
        <f>IF($AA1348=1,Healthcare!M1348,NA())</f>
        <v>8062.76</v>
      </c>
      <c r="AF1348">
        <f t="shared" si="126"/>
        <v>47</v>
      </c>
      <c r="AG1348">
        <f t="shared" si="127"/>
        <v>32.299999999999997</v>
      </c>
      <c r="AH1348">
        <f t="shared" si="128"/>
        <v>47</v>
      </c>
      <c r="AI1348">
        <f t="shared" si="129"/>
        <v>6.74</v>
      </c>
      <c r="AJ1348">
        <f t="shared" si="130"/>
        <v>47</v>
      </c>
      <c r="AK1348">
        <f t="shared" si="131"/>
        <v>8062.76</v>
      </c>
    </row>
    <row r="1349" spans="27:37" x14ac:dyDescent="0.25">
      <c r="AA1349">
        <f>SUBTOTAL(103,Healthcare!A1349)</f>
        <v>1</v>
      </c>
      <c r="AB1349">
        <f>IF($AA1349=1,Healthcare!Q1349,NA())</f>
        <v>52</v>
      </c>
      <c r="AC1349">
        <f>IF($AA1349=1,Healthcare!C1349,NA())</f>
        <v>22.64</v>
      </c>
      <c r="AD1349">
        <f>IF($AA1349=1,Healthcare!D1349,NA())</f>
        <v>6.54</v>
      </c>
      <c r="AE1349">
        <f>IF($AA1349=1,Healthcare!M1349,NA())</f>
        <v>8062.31</v>
      </c>
      <c r="AF1349">
        <f t="shared" si="126"/>
        <v>52</v>
      </c>
      <c r="AG1349">
        <f t="shared" si="127"/>
        <v>22.64</v>
      </c>
      <c r="AH1349">
        <f t="shared" si="128"/>
        <v>52</v>
      </c>
      <c r="AI1349">
        <f t="shared" si="129"/>
        <v>6.54</v>
      </c>
      <c r="AJ1349">
        <f t="shared" si="130"/>
        <v>52</v>
      </c>
      <c r="AK1349">
        <f t="shared" si="131"/>
        <v>8062.31</v>
      </c>
    </row>
    <row r="1350" spans="27:37" x14ac:dyDescent="0.25">
      <c r="AA1350">
        <f>SUBTOTAL(103,Healthcare!A1350)</f>
        <v>1</v>
      </c>
      <c r="AB1350">
        <f>IF($AA1350=1,Healthcare!Q1350,NA())</f>
        <v>40</v>
      </c>
      <c r="AC1350">
        <f>IF($AA1350=1,Healthcare!C1350,NA())</f>
        <v>28.69</v>
      </c>
      <c r="AD1350">
        <f>IF($AA1350=1,Healthcare!D1350,NA())</f>
        <v>5.4</v>
      </c>
      <c r="AE1350">
        <f>IF($AA1350=1,Healthcare!M1350,NA())</f>
        <v>8059.68</v>
      </c>
      <c r="AF1350">
        <f t="shared" si="126"/>
        <v>40</v>
      </c>
      <c r="AG1350">
        <f t="shared" si="127"/>
        <v>28.69</v>
      </c>
      <c r="AH1350">
        <f t="shared" si="128"/>
        <v>40</v>
      </c>
      <c r="AI1350">
        <f t="shared" si="129"/>
        <v>5.4</v>
      </c>
      <c r="AJ1350">
        <f t="shared" si="130"/>
        <v>40</v>
      </c>
      <c r="AK1350">
        <f t="shared" si="131"/>
        <v>8059.68</v>
      </c>
    </row>
    <row r="1351" spans="27:37" x14ac:dyDescent="0.25">
      <c r="AA1351">
        <f>SUBTOTAL(103,Healthcare!A1351)</f>
        <v>1</v>
      </c>
      <c r="AB1351">
        <f>IF($AA1351=1,Healthcare!Q1351,NA())</f>
        <v>37</v>
      </c>
      <c r="AC1351">
        <f>IF($AA1351=1,Healthcare!C1351,NA())</f>
        <v>28.16</v>
      </c>
      <c r="AD1351">
        <f>IF($AA1351=1,Healthcare!D1351,NA())</f>
        <v>5.58</v>
      </c>
      <c r="AE1351">
        <f>IF($AA1351=1,Healthcare!M1351,NA())</f>
        <v>8059.06</v>
      </c>
      <c r="AF1351">
        <f t="shared" si="126"/>
        <v>37</v>
      </c>
      <c r="AG1351">
        <f t="shared" si="127"/>
        <v>28.16</v>
      </c>
      <c r="AH1351">
        <f t="shared" si="128"/>
        <v>37</v>
      </c>
      <c r="AI1351">
        <f t="shared" si="129"/>
        <v>5.58</v>
      </c>
      <c r="AJ1351">
        <f t="shared" si="130"/>
        <v>37</v>
      </c>
      <c r="AK1351">
        <f t="shared" si="131"/>
        <v>8059.06</v>
      </c>
    </row>
    <row r="1352" spans="27:37" x14ac:dyDescent="0.25">
      <c r="AA1352">
        <f>SUBTOTAL(103,Healthcare!A1352)</f>
        <v>1</v>
      </c>
      <c r="AB1352">
        <f>IF($AA1352=1,Healthcare!Q1352,NA())</f>
        <v>19</v>
      </c>
      <c r="AC1352">
        <f>IF($AA1352=1,Healthcare!C1352,NA())</f>
        <v>45.54</v>
      </c>
      <c r="AD1352">
        <f>IF($AA1352=1,Healthcare!D1352,NA())</f>
        <v>5.84</v>
      </c>
      <c r="AE1352">
        <f>IF($AA1352=1,Healthcare!M1352,NA())</f>
        <v>8035.64</v>
      </c>
      <c r="AF1352">
        <f t="shared" si="126"/>
        <v>19</v>
      </c>
      <c r="AG1352">
        <f t="shared" si="127"/>
        <v>45.54</v>
      </c>
      <c r="AH1352">
        <f t="shared" si="128"/>
        <v>19</v>
      </c>
      <c r="AI1352">
        <f t="shared" si="129"/>
        <v>5.84</v>
      </c>
      <c r="AJ1352">
        <f t="shared" si="130"/>
        <v>19</v>
      </c>
      <c r="AK1352">
        <f t="shared" si="131"/>
        <v>8035.64</v>
      </c>
    </row>
    <row r="1353" spans="27:37" x14ac:dyDescent="0.25">
      <c r="AA1353">
        <f>SUBTOTAL(103,Healthcare!A1353)</f>
        <v>1</v>
      </c>
      <c r="AB1353">
        <f>IF($AA1353=1,Healthcare!Q1353,NA())</f>
        <v>45</v>
      </c>
      <c r="AC1353">
        <f>IF($AA1353=1,Healthcare!C1353,NA())</f>
        <v>28.7</v>
      </c>
      <c r="AD1353">
        <f>IF($AA1353=1,Healthcare!D1353,NA())</f>
        <v>4.2</v>
      </c>
      <c r="AE1353">
        <f>IF($AA1353=1,Healthcare!M1353,NA())</f>
        <v>8027.97</v>
      </c>
      <c r="AF1353">
        <f t="shared" si="126"/>
        <v>45</v>
      </c>
      <c r="AG1353">
        <f t="shared" si="127"/>
        <v>28.7</v>
      </c>
      <c r="AH1353">
        <f t="shared" si="128"/>
        <v>45</v>
      </c>
      <c r="AI1353">
        <f t="shared" si="129"/>
        <v>4.2</v>
      </c>
      <c r="AJ1353">
        <f t="shared" si="130"/>
        <v>45</v>
      </c>
      <c r="AK1353">
        <f t="shared" si="131"/>
        <v>8027.97</v>
      </c>
    </row>
    <row r="1354" spans="27:37" x14ac:dyDescent="0.25">
      <c r="AA1354">
        <f>SUBTOTAL(103,Healthcare!A1354)</f>
        <v>1</v>
      </c>
      <c r="AB1354">
        <f>IF($AA1354=1,Healthcare!Q1354,NA())</f>
        <v>46</v>
      </c>
      <c r="AC1354">
        <f>IF($AA1354=1,Healthcare!C1354,NA())</f>
        <v>27.74</v>
      </c>
      <c r="AD1354">
        <f>IF($AA1354=1,Healthcare!D1354,NA())</f>
        <v>6.06</v>
      </c>
      <c r="AE1354">
        <f>IF($AA1354=1,Healthcare!M1354,NA())</f>
        <v>8026.67</v>
      </c>
      <c r="AF1354">
        <f t="shared" si="126"/>
        <v>46</v>
      </c>
      <c r="AG1354">
        <f t="shared" si="127"/>
        <v>27.74</v>
      </c>
      <c r="AH1354">
        <f t="shared" si="128"/>
        <v>46</v>
      </c>
      <c r="AI1354">
        <f t="shared" si="129"/>
        <v>6.06</v>
      </c>
      <c r="AJ1354">
        <f t="shared" si="130"/>
        <v>46</v>
      </c>
      <c r="AK1354">
        <f t="shared" si="131"/>
        <v>8026.67</v>
      </c>
    </row>
    <row r="1355" spans="27:37" x14ac:dyDescent="0.25">
      <c r="AA1355">
        <f>SUBTOTAL(103,Healthcare!A1355)</f>
        <v>1</v>
      </c>
      <c r="AB1355">
        <f>IF($AA1355=1,Healthcare!Q1355,NA())</f>
        <v>44</v>
      </c>
      <c r="AC1355">
        <f>IF($AA1355=1,Healthcare!C1355,NA())</f>
        <v>36.954999999999998</v>
      </c>
      <c r="AD1355">
        <f>IF($AA1355=1,Healthcare!D1355,NA())</f>
        <v>7.57</v>
      </c>
      <c r="AE1355">
        <f>IF($AA1355=1,Healthcare!M1355,NA())</f>
        <v>8023.14</v>
      </c>
      <c r="AF1355">
        <f t="shared" si="126"/>
        <v>44</v>
      </c>
      <c r="AG1355">
        <f t="shared" si="127"/>
        <v>36.954999999999998</v>
      </c>
      <c r="AH1355">
        <f t="shared" si="128"/>
        <v>44</v>
      </c>
      <c r="AI1355">
        <f t="shared" si="129"/>
        <v>7.57</v>
      </c>
      <c r="AJ1355">
        <f t="shared" si="130"/>
        <v>44</v>
      </c>
      <c r="AK1355">
        <f t="shared" si="131"/>
        <v>8023.14</v>
      </c>
    </row>
    <row r="1356" spans="27:37" x14ac:dyDescent="0.25">
      <c r="AA1356">
        <f>SUBTOTAL(103,Healthcare!A1356)</f>
        <v>1</v>
      </c>
      <c r="AB1356">
        <f>IF($AA1356=1,Healthcare!Q1356,NA())</f>
        <v>33</v>
      </c>
      <c r="AC1356">
        <f>IF($AA1356=1,Healthcare!C1356,NA())</f>
        <v>30.69</v>
      </c>
      <c r="AD1356">
        <f>IF($AA1356=1,Healthcare!D1356,NA())</f>
        <v>6.15</v>
      </c>
      <c r="AE1356">
        <f>IF($AA1356=1,Healthcare!M1356,NA())</f>
        <v>8021.11</v>
      </c>
      <c r="AF1356">
        <f t="shared" si="126"/>
        <v>33</v>
      </c>
      <c r="AG1356">
        <f t="shared" si="127"/>
        <v>30.69</v>
      </c>
      <c r="AH1356">
        <f t="shared" si="128"/>
        <v>33</v>
      </c>
      <c r="AI1356">
        <f t="shared" si="129"/>
        <v>6.15</v>
      </c>
      <c r="AJ1356">
        <f t="shared" si="130"/>
        <v>33</v>
      </c>
      <c r="AK1356">
        <f t="shared" si="131"/>
        <v>8021.11</v>
      </c>
    </row>
    <row r="1357" spans="27:37" x14ac:dyDescent="0.25">
      <c r="AA1357">
        <f>SUBTOTAL(103,Healthcare!A1357)</f>
        <v>1</v>
      </c>
      <c r="AB1357">
        <f>IF($AA1357=1,Healthcare!Q1357,NA())</f>
        <v>42</v>
      </c>
      <c r="AC1357">
        <f>IF($AA1357=1,Healthcare!C1357,NA())</f>
        <v>24.984999999999999</v>
      </c>
      <c r="AD1357">
        <f>IF($AA1357=1,Healthcare!D1357,NA())</f>
        <v>4.5599999999999996</v>
      </c>
      <c r="AE1357">
        <f>IF($AA1357=1,Healthcare!M1357,NA())</f>
        <v>8017.06</v>
      </c>
      <c r="AF1357">
        <f t="shared" si="126"/>
        <v>42</v>
      </c>
      <c r="AG1357">
        <f t="shared" si="127"/>
        <v>24.984999999999999</v>
      </c>
      <c r="AH1357">
        <f t="shared" si="128"/>
        <v>42</v>
      </c>
      <c r="AI1357">
        <f t="shared" si="129"/>
        <v>4.5599999999999996</v>
      </c>
      <c r="AJ1357">
        <f t="shared" si="130"/>
        <v>42</v>
      </c>
      <c r="AK1357">
        <f t="shared" si="131"/>
        <v>8017.06</v>
      </c>
    </row>
    <row r="1358" spans="27:37" x14ac:dyDescent="0.25">
      <c r="AA1358">
        <f>SUBTOTAL(103,Healthcare!A1358)</f>
        <v>1</v>
      </c>
      <c r="AB1358">
        <f>IF($AA1358=1,Healthcare!Q1358,NA())</f>
        <v>27</v>
      </c>
      <c r="AC1358">
        <f>IF($AA1358=1,Healthcare!C1358,NA())</f>
        <v>39.42</v>
      </c>
      <c r="AD1358">
        <f>IF($AA1358=1,Healthcare!D1358,NA())</f>
        <v>4.72</v>
      </c>
      <c r="AE1358">
        <f>IF($AA1358=1,Healthcare!M1358,NA())</f>
        <v>8014.62</v>
      </c>
      <c r="AF1358">
        <f t="shared" si="126"/>
        <v>27</v>
      </c>
      <c r="AG1358">
        <f t="shared" si="127"/>
        <v>39.42</v>
      </c>
      <c r="AH1358">
        <f t="shared" si="128"/>
        <v>27</v>
      </c>
      <c r="AI1358">
        <f t="shared" si="129"/>
        <v>4.72</v>
      </c>
      <c r="AJ1358">
        <f t="shared" si="130"/>
        <v>27</v>
      </c>
      <c r="AK1358">
        <f t="shared" si="131"/>
        <v>8014.62</v>
      </c>
    </row>
    <row r="1359" spans="27:37" x14ac:dyDescent="0.25">
      <c r="AA1359">
        <f>SUBTOTAL(103,Healthcare!A1359)</f>
        <v>1</v>
      </c>
      <c r="AB1359">
        <f>IF($AA1359=1,Healthcare!Q1359,NA())</f>
        <v>60</v>
      </c>
      <c r="AC1359">
        <f>IF($AA1359=1,Healthcare!C1359,NA())</f>
        <v>16.8</v>
      </c>
      <c r="AD1359">
        <f>IF($AA1359=1,Healthcare!D1359,NA())</f>
        <v>7.98</v>
      </c>
      <c r="AE1359">
        <f>IF($AA1359=1,Healthcare!M1359,NA())</f>
        <v>8004.96</v>
      </c>
      <c r="AF1359">
        <f t="shared" si="126"/>
        <v>60</v>
      </c>
      <c r="AG1359">
        <f t="shared" si="127"/>
        <v>16.8</v>
      </c>
      <c r="AH1359">
        <f t="shared" si="128"/>
        <v>60</v>
      </c>
      <c r="AI1359">
        <f t="shared" si="129"/>
        <v>7.98</v>
      </c>
      <c r="AJ1359">
        <f t="shared" si="130"/>
        <v>60</v>
      </c>
      <c r="AK1359">
        <f t="shared" si="131"/>
        <v>8004.96</v>
      </c>
    </row>
    <row r="1360" spans="27:37" x14ac:dyDescent="0.25">
      <c r="AA1360">
        <f>SUBTOTAL(103,Healthcare!A1360)</f>
        <v>1</v>
      </c>
      <c r="AB1360">
        <f>IF($AA1360=1,Healthcare!Q1360,NA())</f>
        <v>39</v>
      </c>
      <c r="AC1360">
        <f>IF($AA1360=1,Healthcare!C1360,NA())</f>
        <v>23.274999999999999</v>
      </c>
      <c r="AD1360">
        <f>IF($AA1360=1,Healthcare!D1360,NA())</f>
        <v>6.26</v>
      </c>
      <c r="AE1360">
        <f>IF($AA1360=1,Healthcare!M1360,NA())</f>
        <v>7986.48</v>
      </c>
      <c r="AF1360">
        <f t="shared" si="126"/>
        <v>39</v>
      </c>
      <c r="AG1360">
        <f t="shared" si="127"/>
        <v>23.274999999999999</v>
      </c>
      <c r="AH1360">
        <f t="shared" si="128"/>
        <v>39</v>
      </c>
      <c r="AI1360">
        <f t="shared" si="129"/>
        <v>6.26</v>
      </c>
      <c r="AJ1360">
        <f t="shared" si="130"/>
        <v>39</v>
      </c>
      <c r="AK1360">
        <f t="shared" si="131"/>
        <v>7986.48</v>
      </c>
    </row>
    <row r="1361" spans="27:37" x14ac:dyDescent="0.25">
      <c r="AA1361">
        <f>SUBTOTAL(103,Healthcare!A1361)</f>
        <v>1</v>
      </c>
      <c r="AB1361">
        <f>IF($AA1361=1,Healthcare!Q1361,NA())</f>
        <v>39</v>
      </c>
      <c r="AC1361">
        <f>IF($AA1361=1,Healthcare!C1361,NA())</f>
        <v>22.8</v>
      </c>
      <c r="AD1361">
        <f>IF($AA1361=1,Healthcare!D1361,NA())</f>
        <v>4.29</v>
      </c>
      <c r="AE1361">
        <f>IF($AA1361=1,Healthcare!M1361,NA())</f>
        <v>7985.82</v>
      </c>
      <c r="AF1361">
        <f t="shared" si="126"/>
        <v>39</v>
      </c>
      <c r="AG1361">
        <f t="shared" si="127"/>
        <v>22.8</v>
      </c>
      <c r="AH1361">
        <f t="shared" si="128"/>
        <v>39</v>
      </c>
      <c r="AI1361">
        <f t="shared" si="129"/>
        <v>4.29</v>
      </c>
      <c r="AJ1361">
        <f t="shared" si="130"/>
        <v>39</v>
      </c>
      <c r="AK1361">
        <f t="shared" si="131"/>
        <v>7985.82</v>
      </c>
    </row>
    <row r="1362" spans="27:37" x14ac:dyDescent="0.25">
      <c r="AA1362">
        <f>SUBTOTAL(103,Healthcare!A1362)</f>
        <v>1</v>
      </c>
      <c r="AB1362">
        <f>IF($AA1362=1,Healthcare!Q1362,NA())</f>
        <v>50</v>
      </c>
      <c r="AC1362">
        <f>IF($AA1362=1,Healthcare!C1362,NA())</f>
        <v>24.3</v>
      </c>
      <c r="AD1362">
        <f>IF($AA1362=1,Healthcare!D1362,NA())</f>
        <v>5.43</v>
      </c>
      <c r="AE1362">
        <f>IF($AA1362=1,Healthcare!M1362,NA())</f>
        <v>7980.34</v>
      </c>
      <c r="AF1362">
        <f t="shared" si="126"/>
        <v>50</v>
      </c>
      <c r="AG1362">
        <f t="shared" si="127"/>
        <v>24.3</v>
      </c>
      <c r="AH1362">
        <f t="shared" si="128"/>
        <v>50</v>
      </c>
      <c r="AI1362">
        <f t="shared" si="129"/>
        <v>5.43</v>
      </c>
      <c r="AJ1362">
        <f t="shared" si="130"/>
        <v>50</v>
      </c>
      <c r="AK1362">
        <f t="shared" si="131"/>
        <v>7980.34</v>
      </c>
    </row>
    <row r="1363" spans="27:37" x14ac:dyDescent="0.25">
      <c r="AA1363">
        <f>SUBTOTAL(103,Healthcare!A1363)</f>
        <v>1</v>
      </c>
      <c r="AB1363">
        <f>IF($AA1363=1,Healthcare!Q1363,NA())</f>
        <v>47</v>
      </c>
      <c r="AC1363">
        <f>IF($AA1363=1,Healthcare!C1363,NA())</f>
        <v>25.13</v>
      </c>
      <c r="AD1363">
        <f>IF($AA1363=1,Healthcare!D1363,NA())</f>
        <v>8</v>
      </c>
      <c r="AE1363">
        <f>IF($AA1363=1,Healthcare!M1363,NA())</f>
        <v>7966.81</v>
      </c>
      <c r="AF1363">
        <f t="shared" si="126"/>
        <v>47</v>
      </c>
      <c r="AG1363">
        <f t="shared" si="127"/>
        <v>25.13</v>
      </c>
      <c r="AH1363">
        <f t="shared" si="128"/>
        <v>47</v>
      </c>
      <c r="AI1363">
        <f t="shared" si="129"/>
        <v>8</v>
      </c>
      <c r="AJ1363">
        <f t="shared" si="130"/>
        <v>47</v>
      </c>
      <c r="AK1363">
        <f t="shared" si="131"/>
        <v>7966.81</v>
      </c>
    </row>
    <row r="1364" spans="27:37" x14ac:dyDescent="0.25">
      <c r="AA1364">
        <f>SUBTOTAL(103,Healthcare!A1364)</f>
        <v>1</v>
      </c>
      <c r="AB1364">
        <f>IF($AA1364=1,Healthcare!Q1364,NA())</f>
        <v>52</v>
      </c>
      <c r="AC1364">
        <f>IF($AA1364=1,Healthcare!C1364,NA())</f>
        <v>22.72</v>
      </c>
      <c r="AD1364">
        <f>IF($AA1364=1,Healthcare!D1364,NA())</f>
        <v>9.9600000000000009</v>
      </c>
      <c r="AE1364">
        <f>IF($AA1364=1,Healthcare!M1364,NA())</f>
        <v>7958.13</v>
      </c>
      <c r="AF1364">
        <f t="shared" si="126"/>
        <v>52</v>
      </c>
      <c r="AG1364">
        <f t="shared" si="127"/>
        <v>22.72</v>
      </c>
      <c r="AH1364">
        <f t="shared" si="128"/>
        <v>52</v>
      </c>
      <c r="AI1364">
        <f t="shared" si="129"/>
        <v>9.9600000000000009</v>
      </c>
      <c r="AJ1364">
        <f t="shared" si="130"/>
        <v>52</v>
      </c>
      <c r="AK1364">
        <f t="shared" si="131"/>
        <v>7958.13</v>
      </c>
    </row>
    <row r="1365" spans="27:37" x14ac:dyDescent="0.25">
      <c r="AA1365">
        <f>SUBTOTAL(103,Healthcare!A1365)</f>
        <v>1</v>
      </c>
      <c r="AB1365">
        <f>IF($AA1365=1,Healthcare!Q1365,NA())</f>
        <v>41</v>
      </c>
      <c r="AC1365">
        <f>IF($AA1365=1,Healthcare!C1365,NA())</f>
        <v>32.6</v>
      </c>
      <c r="AD1365">
        <f>IF($AA1365=1,Healthcare!D1365,NA())</f>
        <v>6.8</v>
      </c>
      <c r="AE1365">
        <f>IF($AA1365=1,Healthcare!M1365,NA())</f>
        <v>7954.52</v>
      </c>
      <c r="AF1365">
        <f t="shared" si="126"/>
        <v>41</v>
      </c>
      <c r="AG1365">
        <f t="shared" si="127"/>
        <v>32.6</v>
      </c>
      <c r="AH1365">
        <f t="shared" si="128"/>
        <v>41</v>
      </c>
      <c r="AI1365">
        <f t="shared" si="129"/>
        <v>6.8</v>
      </c>
      <c r="AJ1365">
        <f t="shared" si="130"/>
        <v>41</v>
      </c>
      <c r="AK1365">
        <f t="shared" si="131"/>
        <v>7954.52</v>
      </c>
    </row>
    <row r="1366" spans="27:37" x14ac:dyDescent="0.25">
      <c r="AA1366">
        <f>SUBTOTAL(103,Healthcare!A1366)</f>
        <v>1</v>
      </c>
      <c r="AB1366">
        <f>IF($AA1366=1,Healthcare!Q1366,NA())</f>
        <v>56</v>
      </c>
      <c r="AC1366">
        <f>IF($AA1366=1,Healthcare!C1366,NA())</f>
        <v>17.28</v>
      </c>
      <c r="AD1366">
        <f>IF($AA1366=1,Healthcare!D1366,NA())</f>
        <v>6.22</v>
      </c>
      <c r="AE1366">
        <f>IF($AA1366=1,Healthcare!M1366,NA())</f>
        <v>7953.72</v>
      </c>
      <c r="AF1366">
        <f t="shared" si="126"/>
        <v>56</v>
      </c>
      <c r="AG1366">
        <f t="shared" si="127"/>
        <v>17.28</v>
      </c>
      <c r="AH1366">
        <f t="shared" si="128"/>
        <v>56</v>
      </c>
      <c r="AI1366">
        <f t="shared" si="129"/>
        <v>6.22</v>
      </c>
      <c r="AJ1366">
        <f t="shared" si="130"/>
        <v>56</v>
      </c>
      <c r="AK1366">
        <f t="shared" si="131"/>
        <v>7953.72</v>
      </c>
    </row>
    <row r="1367" spans="27:37" x14ac:dyDescent="0.25">
      <c r="AA1367">
        <f>SUBTOTAL(103,Healthcare!A1367)</f>
        <v>1</v>
      </c>
      <c r="AB1367">
        <f>IF($AA1367=1,Healthcare!Q1367,NA())</f>
        <v>35</v>
      </c>
      <c r="AC1367">
        <f>IF($AA1367=1,Healthcare!C1367,NA())</f>
        <v>27.92</v>
      </c>
      <c r="AD1367">
        <f>IF($AA1367=1,Healthcare!D1367,NA())</f>
        <v>5.79</v>
      </c>
      <c r="AE1367">
        <f>IF($AA1367=1,Healthcare!M1367,NA())</f>
        <v>7948.22</v>
      </c>
      <c r="AF1367">
        <f t="shared" si="126"/>
        <v>35</v>
      </c>
      <c r="AG1367">
        <f t="shared" si="127"/>
        <v>27.92</v>
      </c>
      <c r="AH1367">
        <f t="shared" si="128"/>
        <v>35</v>
      </c>
      <c r="AI1367">
        <f t="shared" si="129"/>
        <v>5.79</v>
      </c>
      <c r="AJ1367">
        <f t="shared" si="130"/>
        <v>35</v>
      </c>
      <c r="AK1367">
        <f t="shared" si="131"/>
        <v>7948.22</v>
      </c>
    </row>
    <row r="1368" spans="27:37" x14ac:dyDescent="0.25">
      <c r="AA1368">
        <f>SUBTOTAL(103,Healthcare!A1368)</f>
        <v>1</v>
      </c>
      <c r="AB1368">
        <f>IF($AA1368=1,Healthcare!Q1368,NA())</f>
        <v>45</v>
      </c>
      <c r="AC1368">
        <f>IF($AA1368=1,Healthcare!C1368,NA())</f>
        <v>38.284999999999997</v>
      </c>
      <c r="AD1368">
        <f>IF($AA1368=1,Healthcare!D1368,NA())</f>
        <v>5.41</v>
      </c>
      <c r="AE1368">
        <f>IF($AA1368=1,Healthcare!M1368,NA())</f>
        <v>7935.29</v>
      </c>
      <c r="AF1368">
        <f t="shared" si="126"/>
        <v>45</v>
      </c>
      <c r="AG1368">
        <f t="shared" si="127"/>
        <v>38.284999999999997</v>
      </c>
      <c r="AH1368">
        <f t="shared" si="128"/>
        <v>45</v>
      </c>
      <c r="AI1368">
        <f t="shared" si="129"/>
        <v>5.41</v>
      </c>
      <c r="AJ1368">
        <f t="shared" si="130"/>
        <v>45</v>
      </c>
      <c r="AK1368">
        <f t="shared" si="131"/>
        <v>7935.29</v>
      </c>
    </row>
    <row r="1369" spans="27:37" x14ac:dyDescent="0.25">
      <c r="AA1369">
        <f>SUBTOTAL(103,Healthcare!A1369)</f>
        <v>1</v>
      </c>
      <c r="AB1369">
        <f>IF($AA1369=1,Healthcare!Q1369,NA())</f>
        <v>60</v>
      </c>
      <c r="AC1369">
        <f>IF($AA1369=1,Healthcare!C1369,NA())</f>
        <v>16.48</v>
      </c>
      <c r="AD1369">
        <f>IF($AA1369=1,Healthcare!D1369,NA())</f>
        <v>11.05</v>
      </c>
      <c r="AE1369">
        <f>IF($AA1369=1,Healthcare!M1369,NA())</f>
        <v>7896.41</v>
      </c>
      <c r="AF1369">
        <f t="shared" si="126"/>
        <v>60</v>
      </c>
      <c r="AG1369">
        <f t="shared" si="127"/>
        <v>16.48</v>
      </c>
      <c r="AH1369">
        <f t="shared" si="128"/>
        <v>60</v>
      </c>
      <c r="AI1369">
        <f t="shared" si="129"/>
        <v>11.05</v>
      </c>
      <c r="AJ1369">
        <f t="shared" si="130"/>
        <v>60</v>
      </c>
      <c r="AK1369">
        <f t="shared" si="131"/>
        <v>7896.41</v>
      </c>
    </row>
    <row r="1370" spans="27:37" x14ac:dyDescent="0.25">
      <c r="AA1370">
        <f>SUBTOTAL(103,Healthcare!A1370)</f>
        <v>1</v>
      </c>
      <c r="AB1370">
        <f>IF($AA1370=1,Healthcare!Q1370,NA())</f>
        <v>28</v>
      </c>
      <c r="AC1370">
        <f>IF($AA1370=1,Healthcare!C1370,NA())</f>
        <v>38.57</v>
      </c>
      <c r="AD1370">
        <f>IF($AA1370=1,Healthcare!D1370,NA())</f>
        <v>6.27</v>
      </c>
      <c r="AE1370">
        <f>IF($AA1370=1,Healthcare!M1370,NA())</f>
        <v>7851.85</v>
      </c>
      <c r="AF1370">
        <f t="shared" si="126"/>
        <v>28</v>
      </c>
      <c r="AG1370">
        <f t="shared" si="127"/>
        <v>38.57</v>
      </c>
      <c r="AH1370">
        <f t="shared" si="128"/>
        <v>28</v>
      </c>
      <c r="AI1370">
        <f t="shared" si="129"/>
        <v>6.27</v>
      </c>
      <c r="AJ1370">
        <f t="shared" si="130"/>
        <v>28</v>
      </c>
      <c r="AK1370">
        <f t="shared" si="131"/>
        <v>7851.85</v>
      </c>
    </row>
    <row r="1371" spans="27:37" x14ac:dyDescent="0.25">
      <c r="AA1371">
        <f>SUBTOTAL(103,Healthcare!A1371)</f>
        <v>1</v>
      </c>
      <c r="AB1371">
        <f>IF($AA1371=1,Healthcare!Q1371,NA())</f>
        <v>21</v>
      </c>
      <c r="AC1371">
        <f>IF($AA1371=1,Healthcare!C1371,NA())</f>
        <v>43.85</v>
      </c>
      <c r="AD1371">
        <f>IF($AA1371=1,Healthcare!D1371,NA())</f>
        <v>4.7699999999999996</v>
      </c>
      <c r="AE1371">
        <f>IF($AA1371=1,Healthcare!M1371,NA())</f>
        <v>7844.8</v>
      </c>
      <c r="AF1371">
        <f t="shared" si="126"/>
        <v>21</v>
      </c>
      <c r="AG1371">
        <f t="shared" si="127"/>
        <v>43.85</v>
      </c>
      <c r="AH1371">
        <f t="shared" si="128"/>
        <v>21</v>
      </c>
      <c r="AI1371">
        <f t="shared" si="129"/>
        <v>4.7699999999999996</v>
      </c>
      <c r="AJ1371">
        <f t="shared" si="130"/>
        <v>21</v>
      </c>
      <c r="AK1371">
        <f t="shared" si="131"/>
        <v>7844.8</v>
      </c>
    </row>
    <row r="1372" spans="27:37" x14ac:dyDescent="0.25">
      <c r="AA1372">
        <f>SUBTOTAL(103,Healthcare!A1372)</f>
        <v>1</v>
      </c>
      <c r="AB1372">
        <f>IF($AA1372=1,Healthcare!Q1372,NA())</f>
        <v>33</v>
      </c>
      <c r="AC1372">
        <f>IF($AA1372=1,Healthcare!C1372,NA())</f>
        <v>30.11</v>
      </c>
      <c r="AD1372">
        <f>IF($AA1372=1,Healthcare!D1372,NA())</f>
        <v>4.08</v>
      </c>
      <c r="AE1372">
        <f>IF($AA1372=1,Healthcare!M1372,NA())</f>
        <v>7824.37</v>
      </c>
      <c r="AF1372">
        <f t="shared" si="126"/>
        <v>33</v>
      </c>
      <c r="AG1372">
        <f t="shared" si="127"/>
        <v>30.11</v>
      </c>
      <c r="AH1372">
        <f t="shared" si="128"/>
        <v>33</v>
      </c>
      <c r="AI1372">
        <f t="shared" si="129"/>
        <v>4.08</v>
      </c>
      <c r="AJ1372">
        <f t="shared" si="130"/>
        <v>33</v>
      </c>
      <c r="AK1372">
        <f t="shared" si="131"/>
        <v>7824.37</v>
      </c>
    </row>
    <row r="1373" spans="27:37" x14ac:dyDescent="0.25">
      <c r="AA1373">
        <f>SUBTOTAL(103,Healthcare!A1373)</f>
        <v>1</v>
      </c>
      <c r="AB1373">
        <f>IF($AA1373=1,Healthcare!Q1373,NA())</f>
        <v>31</v>
      </c>
      <c r="AC1373">
        <f>IF($AA1373=1,Healthcare!C1373,NA())</f>
        <v>31.59</v>
      </c>
      <c r="AD1373">
        <f>IF($AA1373=1,Healthcare!D1373,NA())</f>
        <v>6.01</v>
      </c>
      <c r="AE1373">
        <f>IF($AA1373=1,Healthcare!M1373,NA())</f>
        <v>7812.67</v>
      </c>
      <c r="AF1373">
        <f t="shared" si="126"/>
        <v>31</v>
      </c>
      <c r="AG1373">
        <f t="shared" si="127"/>
        <v>31.59</v>
      </c>
      <c r="AH1373">
        <f t="shared" si="128"/>
        <v>31</v>
      </c>
      <c r="AI1373">
        <f t="shared" si="129"/>
        <v>6.01</v>
      </c>
      <c r="AJ1373">
        <f t="shared" si="130"/>
        <v>31</v>
      </c>
      <c r="AK1373">
        <f t="shared" si="131"/>
        <v>7812.67</v>
      </c>
    </row>
    <row r="1374" spans="27:37" x14ac:dyDescent="0.25">
      <c r="AA1374">
        <f>SUBTOTAL(103,Healthcare!A1374)</f>
        <v>1</v>
      </c>
      <c r="AB1374">
        <f>IF($AA1374=1,Healthcare!Q1374,NA())</f>
        <v>48</v>
      </c>
      <c r="AC1374">
        <f>IF($AA1374=1,Healthcare!C1374,NA())</f>
        <v>40.15</v>
      </c>
      <c r="AD1374">
        <f>IF($AA1374=1,Healthcare!D1374,NA())</f>
        <v>11.84</v>
      </c>
      <c r="AE1374">
        <f>IF($AA1374=1,Healthcare!M1374,NA())</f>
        <v>7804.16</v>
      </c>
      <c r="AF1374">
        <f t="shared" si="126"/>
        <v>48</v>
      </c>
      <c r="AG1374">
        <f t="shared" si="127"/>
        <v>40.15</v>
      </c>
      <c r="AH1374">
        <f t="shared" si="128"/>
        <v>48</v>
      </c>
      <c r="AI1374">
        <f t="shared" si="129"/>
        <v>11.84</v>
      </c>
      <c r="AJ1374">
        <f t="shared" si="130"/>
        <v>48</v>
      </c>
      <c r="AK1374">
        <f t="shared" si="131"/>
        <v>7804.16</v>
      </c>
    </row>
    <row r="1375" spans="27:37" x14ac:dyDescent="0.25">
      <c r="AA1375">
        <f>SUBTOTAL(103,Healthcare!A1375)</f>
        <v>1</v>
      </c>
      <c r="AB1375">
        <f>IF($AA1375=1,Healthcare!Q1375,NA())</f>
        <v>25</v>
      </c>
      <c r="AC1375">
        <f>IF($AA1375=1,Healthcare!C1375,NA())</f>
        <v>40.700000000000003</v>
      </c>
      <c r="AD1375">
        <f>IF($AA1375=1,Healthcare!D1375,NA())</f>
        <v>6.27</v>
      </c>
      <c r="AE1375">
        <f>IF($AA1375=1,Healthcare!M1375,NA())</f>
        <v>7803.77</v>
      </c>
      <c r="AF1375">
        <f t="shared" si="126"/>
        <v>25</v>
      </c>
      <c r="AG1375">
        <f t="shared" si="127"/>
        <v>40.700000000000003</v>
      </c>
      <c r="AH1375">
        <f t="shared" si="128"/>
        <v>25</v>
      </c>
      <c r="AI1375">
        <f t="shared" si="129"/>
        <v>6.27</v>
      </c>
      <c r="AJ1375">
        <f t="shared" si="130"/>
        <v>25</v>
      </c>
      <c r="AK1375">
        <f t="shared" si="131"/>
        <v>7803.77</v>
      </c>
    </row>
    <row r="1376" spans="27:37" x14ac:dyDescent="0.25">
      <c r="AA1376">
        <f>SUBTOTAL(103,Healthcare!A1376)</f>
        <v>1</v>
      </c>
      <c r="AB1376">
        <f>IF($AA1376=1,Healthcare!Q1376,NA())</f>
        <v>23</v>
      </c>
      <c r="AC1376">
        <f>IF($AA1376=1,Healthcare!C1376,NA())</f>
        <v>40.76</v>
      </c>
      <c r="AD1376">
        <f>IF($AA1376=1,Healthcare!D1376,NA())</f>
        <v>5.28</v>
      </c>
      <c r="AE1376">
        <f>IF($AA1376=1,Healthcare!M1376,NA())</f>
        <v>7794.68</v>
      </c>
      <c r="AF1376">
        <f t="shared" si="126"/>
        <v>23</v>
      </c>
      <c r="AG1376">
        <f t="shared" si="127"/>
        <v>40.76</v>
      </c>
      <c r="AH1376">
        <f t="shared" si="128"/>
        <v>23</v>
      </c>
      <c r="AI1376">
        <f t="shared" si="129"/>
        <v>5.28</v>
      </c>
      <c r="AJ1376">
        <f t="shared" si="130"/>
        <v>23</v>
      </c>
      <c r="AK1376">
        <f t="shared" si="131"/>
        <v>7794.68</v>
      </c>
    </row>
    <row r="1377" spans="27:37" x14ac:dyDescent="0.25">
      <c r="AA1377">
        <f>SUBTOTAL(103,Healthcare!A1377)</f>
        <v>1</v>
      </c>
      <c r="AB1377">
        <f>IF($AA1377=1,Healthcare!Q1377,NA())</f>
        <v>48</v>
      </c>
      <c r="AC1377">
        <f>IF($AA1377=1,Healthcare!C1377,NA())</f>
        <v>29.7</v>
      </c>
      <c r="AD1377">
        <f>IF($AA1377=1,Healthcare!D1377,NA())</f>
        <v>7.03</v>
      </c>
      <c r="AE1377">
        <f>IF($AA1377=1,Healthcare!M1377,NA())</f>
        <v>7789.64</v>
      </c>
      <c r="AF1377">
        <f t="shared" si="126"/>
        <v>48</v>
      </c>
      <c r="AG1377">
        <f t="shared" si="127"/>
        <v>29.7</v>
      </c>
      <c r="AH1377">
        <f t="shared" si="128"/>
        <v>48</v>
      </c>
      <c r="AI1377">
        <f t="shared" si="129"/>
        <v>7.03</v>
      </c>
      <c r="AJ1377">
        <f t="shared" si="130"/>
        <v>48</v>
      </c>
      <c r="AK1377">
        <f t="shared" si="131"/>
        <v>7789.64</v>
      </c>
    </row>
    <row r="1378" spans="27:37" x14ac:dyDescent="0.25">
      <c r="AA1378">
        <f>SUBTOTAL(103,Healthcare!A1378)</f>
        <v>1</v>
      </c>
      <c r="AB1378">
        <f>IF($AA1378=1,Healthcare!Q1378,NA())</f>
        <v>25</v>
      </c>
      <c r="AC1378">
        <f>IF($AA1378=1,Healthcare!C1378,NA())</f>
        <v>40.58</v>
      </c>
      <c r="AD1378">
        <f>IF($AA1378=1,Healthcare!D1378,NA())</f>
        <v>5.32</v>
      </c>
      <c r="AE1378">
        <f>IF($AA1378=1,Healthcare!M1378,NA())</f>
        <v>7763.06</v>
      </c>
      <c r="AF1378">
        <f t="shared" si="126"/>
        <v>25</v>
      </c>
      <c r="AG1378">
        <f t="shared" si="127"/>
        <v>40.58</v>
      </c>
      <c r="AH1378">
        <f t="shared" si="128"/>
        <v>25</v>
      </c>
      <c r="AI1378">
        <f t="shared" si="129"/>
        <v>5.32</v>
      </c>
      <c r="AJ1378">
        <f t="shared" si="130"/>
        <v>25</v>
      </c>
      <c r="AK1378">
        <f t="shared" si="131"/>
        <v>7763.06</v>
      </c>
    </row>
    <row r="1379" spans="27:37" x14ac:dyDescent="0.25">
      <c r="AA1379">
        <f>SUBTOTAL(103,Healthcare!A1379)</f>
        <v>1</v>
      </c>
      <c r="AB1379">
        <f>IF($AA1379=1,Healthcare!Q1379,NA())</f>
        <v>41</v>
      </c>
      <c r="AC1379">
        <f>IF($AA1379=1,Healthcare!C1379,NA())</f>
        <v>33.06</v>
      </c>
      <c r="AD1379">
        <f>IF($AA1379=1,Healthcare!D1379,NA())</f>
        <v>9.59</v>
      </c>
      <c r="AE1379">
        <f>IF($AA1379=1,Healthcare!M1379,NA())</f>
        <v>7749.16</v>
      </c>
      <c r="AF1379">
        <f t="shared" si="126"/>
        <v>41</v>
      </c>
      <c r="AG1379">
        <f t="shared" si="127"/>
        <v>33.06</v>
      </c>
      <c r="AH1379">
        <f t="shared" si="128"/>
        <v>41</v>
      </c>
      <c r="AI1379">
        <f t="shared" si="129"/>
        <v>9.59</v>
      </c>
      <c r="AJ1379">
        <f t="shared" si="130"/>
        <v>41</v>
      </c>
      <c r="AK1379">
        <f t="shared" si="131"/>
        <v>7749.16</v>
      </c>
    </row>
    <row r="1380" spans="27:37" x14ac:dyDescent="0.25">
      <c r="AA1380">
        <f>SUBTOTAL(103,Healthcare!A1380)</f>
        <v>1</v>
      </c>
      <c r="AB1380">
        <f>IF($AA1380=1,Healthcare!Q1380,NA())</f>
        <v>46</v>
      </c>
      <c r="AC1380">
        <f>IF($AA1380=1,Healthcare!C1380,NA())</f>
        <v>26.62</v>
      </c>
      <c r="AD1380">
        <f>IF($AA1380=1,Healthcare!D1380,NA())</f>
        <v>6.15</v>
      </c>
      <c r="AE1380">
        <f>IF($AA1380=1,Healthcare!M1380,NA())</f>
        <v>7742.11</v>
      </c>
      <c r="AF1380">
        <f t="shared" si="126"/>
        <v>46</v>
      </c>
      <c r="AG1380">
        <f t="shared" si="127"/>
        <v>26.62</v>
      </c>
      <c r="AH1380">
        <f t="shared" si="128"/>
        <v>46</v>
      </c>
      <c r="AI1380">
        <f t="shared" si="129"/>
        <v>6.15</v>
      </c>
      <c r="AJ1380">
        <f t="shared" si="130"/>
        <v>46</v>
      </c>
      <c r="AK1380">
        <f t="shared" si="131"/>
        <v>7742.11</v>
      </c>
    </row>
    <row r="1381" spans="27:37" x14ac:dyDescent="0.25">
      <c r="AA1381">
        <f>SUBTOTAL(103,Healthcare!A1381)</f>
        <v>1</v>
      </c>
      <c r="AB1381">
        <f>IF($AA1381=1,Healthcare!Q1381,NA())</f>
        <v>44</v>
      </c>
      <c r="AC1381">
        <f>IF($AA1381=1,Healthcare!C1381,NA())</f>
        <v>37.1</v>
      </c>
      <c r="AD1381">
        <f>IF($AA1381=1,Healthcare!D1381,NA())</f>
        <v>11.08</v>
      </c>
      <c r="AE1381">
        <f>IF($AA1381=1,Healthcare!M1381,NA())</f>
        <v>7740.34</v>
      </c>
      <c r="AF1381">
        <f t="shared" si="126"/>
        <v>44</v>
      </c>
      <c r="AG1381">
        <f t="shared" si="127"/>
        <v>37.1</v>
      </c>
      <c r="AH1381">
        <f t="shared" si="128"/>
        <v>44</v>
      </c>
      <c r="AI1381">
        <f t="shared" si="129"/>
        <v>11.08</v>
      </c>
      <c r="AJ1381">
        <f t="shared" si="130"/>
        <v>44</v>
      </c>
      <c r="AK1381">
        <f t="shared" si="131"/>
        <v>7740.34</v>
      </c>
    </row>
    <row r="1382" spans="27:37" x14ac:dyDescent="0.25">
      <c r="AA1382">
        <f>SUBTOTAL(103,Healthcare!A1382)</f>
        <v>1</v>
      </c>
      <c r="AB1382">
        <f>IF($AA1382=1,Healthcare!Q1382,NA())</f>
        <v>57</v>
      </c>
      <c r="AC1382">
        <f>IF($AA1382=1,Healthcare!C1382,NA())</f>
        <v>18.28</v>
      </c>
      <c r="AD1382">
        <f>IF($AA1382=1,Healthcare!D1382,NA())</f>
        <v>7.95</v>
      </c>
      <c r="AE1382">
        <f>IF($AA1382=1,Healthcare!M1382,NA())</f>
        <v>7736.39</v>
      </c>
      <c r="AF1382">
        <f t="shared" si="126"/>
        <v>57</v>
      </c>
      <c r="AG1382">
        <f t="shared" si="127"/>
        <v>18.28</v>
      </c>
      <c r="AH1382">
        <f t="shared" si="128"/>
        <v>57</v>
      </c>
      <c r="AI1382">
        <f t="shared" si="129"/>
        <v>7.95</v>
      </c>
      <c r="AJ1382">
        <f t="shared" si="130"/>
        <v>57</v>
      </c>
      <c r="AK1382">
        <f t="shared" si="131"/>
        <v>7736.39</v>
      </c>
    </row>
    <row r="1383" spans="27:37" x14ac:dyDescent="0.25">
      <c r="AA1383">
        <f>SUBTOTAL(103,Healthcare!A1383)</f>
        <v>1</v>
      </c>
      <c r="AB1383">
        <f>IF($AA1383=1,Healthcare!Q1383,NA())</f>
        <v>45</v>
      </c>
      <c r="AC1383">
        <f>IF($AA1383=1,Healthcare!C1383,NA())</f>
        <v>35.814999999999998</v>
      </c>
      <c r="AD1383">
        <f>IF($AA1383=1,Healthcare!D1383,NA())</f>
        <v>6.23</v>
      </c>
      <c r="AE1383">
        <f>IF($AA1383=1,Healthcare!M1383,NA())</f>
        <v>7731.86</v>
      </c>
      <c r="AF1383">
        <f t="shared" si="126"/>
        <v>45</v>
      </c>
      <c r="AG1383">
        <f t="shared" si="127"/>
        <v>35.814999999999998</v>
      </c>
      <c r="AH1383">
        <f t="shared" si="128"/>
        <v>45</v>
      </c>
      <c r="AI1383">
        <f t="shared" si="129"/>
        <v>6.23</v>
      </c>
      <c r="AJ1383">
        <f t="shared" si="130"/>
        <v>45</v>
      </c>
      <c r="AK1383">
        <f t="shared" si="131"/>
        <v>7731.86</v>
      </c>
    </row>
    <row r="1384" spans="27:37" x14ac:dyDescent="0.25">
      <c r="AA1384">
        <f>SUBTOTAL(103,Healthcare!A1384)</f>
        <v>1</v>
      </c>
      <c r="AB1384">
        <f>IF($AA1384=1,Healthcare!Q1384,NA())</f>
        <v>44</v>
      </c>
      <c r="AC1384">
        <f>IF($AA1384=1,Healthcare!C1384,NA())</f>
        <v>30.69</v>
      </c>
      <c r="AD1384">
        <f>IF($AA1384=1,Healthcare!D1384,NA())</f>
        <v>6.5</v>
      </c>
      <c r="AE1384">
        <f>IF($AA1384=1,Healthcare!M1384,NA())</f>
        <v>7731.43</v>
      </c>
      <c r="AF1384">
        <f t="shared" si="126"/>
        <v>44</v>
      </c>
      <c r="AG1384">
        <f t="shared" si="127"/>
        <v>30.69</v>
      </c>
      <c r="AH1384">
        <f t="shared" si="128"/>
        <v>44</v>
      </c>
      <c r="AI1384">
        <f t="shared" si="129"/>
        <v>6.5</v>
      </c>
      <c r="AJ1384">
        <f t="shared" si="130"/>
        <v>44</v>
      </c>
      <c r="AK1384">
        <f t="shared" si="131"/>
        <v>7731.43</v>
      </c>
    </row>
    <row r="1385" spans="27:37" x14ac:dyDescent="0.25">
      <c r="AA1385">
        <f>SUBTOTAL(103,Healthcare!A1385)</f>
        <v>1</v>
      </c>
      <c r="AB1385">
        <f>IF($AA1385=1,Healthcare!Q1385,NA())</f>
        <v>42</v>
      </c>
      <c r="AC1385">
        <f>IF($AA1385=1,Healthcare!C1385,NA())</f>
        <v>26.125</v>
      </c>
      <c r="AD1385">
        <f>IF($AA1385=1,Healthcare!D1385,NA())</f>
        <v>5.22</v>
      </c>
      <c r="AE1385">
        <f>IF($AA1385=1,Healthcare!M1385,NA())</f>
        <v>7729.65</v>
      </c>
      <c r="AF1385">
        <f t="shared" si="126"/>
        <v>42</v>
      </c>
      <c r="AG1385">
        <f t="shared" si="127"/>
        <v>26.125</v>
      </c>
      <c r="AH1385">
        <f t="shared" si="128"/>
        <v>42</v>
      </c>
      <c r="AI1385">
        <f t="shared" si="129"/>
        <v>5.22</v>
      </c>
      <c r="AJ1385">
        <f t="shared" si="130"/>
        <v>42</v>
      </c>
      <c r="AK1385">
        <f t="shared" si="131"/>
        <v>7729.65</v>
      </c>
    </row>
    <row r="1386" spans="27:37" x14ac:dyDescent="0.25">
      <c r="AA1386">
        <f>SUBTOTAL(103,Healthcare!A1386)</f>
        <v>1</v>
      </c>
      <c r="AB1386">
        <f>IF($AA1386=1,Healthcare!Q1386,NA())</f>
        <v>44</v>
      </c>
      <c r="AC1386">
        <f>IF($AA1386=1,Healthcare!C1386,NA())</f>
        <v>34.58</v>
      </c>
      <c r="AD1386">
        <f>IF($AA1386=1,Healthcare!D1386,NA())</f>
        <v>6.3</v>
      </c>
      <c r="AE1386">
        <f>IF($AA1386=1,Healthcare!M1386,NA())</f>
        <v>7727.25</v>
      </c>
      <c r="AF1386">
        <f t="shared" si="126"/>
        <v>44</v>
      </c>
      <c r="AG1386">
        <f t="shared" si="127"/>
        <v>34.58</v>
      </c>
      <c r="AH1386">
        <f t="shared" si="128"/>
        <v>44</v>
      </c>
      <c r="AI1386">
        <f t="shared" si="129"/>
        <v>6.3</v>
      </c>
      <c r="AJ1386">
        <f t="shared" si="130"/>
        <v>44</v>
      </c>
      <c r="AK1386">
        <f t="shared" si="131"/>
        <v>7727.25</v>
      </c>
    </row>
    <row r="1387" spans="27:37" x14ac:dyDescent="0.25">
      <c r="AA1387">
        <f>SUBTOTAL(103,Healthcare!A1387)</f>
        <v>1</v>
      </c>
      <c r="AB1387">
        <f>IF($AA1387=1,Healthcare!Q1387,NA())</f>
        <v>44</v>
      </c>
      <c r="AC1387">
        <f>IF($AA1387=1,Healthcare!C1387,NA())</f>
        <v>27.4</v>
      </c>
      <c r="AD1387">
        <f>IF($AA1387=1,Healthcare!D1387,NA())</f>
        <v>8.84</v>
      </c>
      <c r="AE1387">
        <f>IF($AA1387=1,Healthcare!M1387,NA())</f>
        <v>7726.85</v>
      </c>
      <c r="AF1387">
        <f t="shared" si="126"/>
        <v>44</v>
      </c>
      <c r="AG1387">
        <f t="shared" si="127"/>
        <v>27.4</v>
      </c>
      <c r="AH1387">
        <f t="shared" si="128"/>
        <v>44</v>
      </c>
      <c r="AI1387">
        <f t="shared" si="129"/>
        <v>8.84</v>
      </c>
      <c r="AJ1387">
        <f t="shared" si="130"/>
        <v>44</v>
      </c>
      <c r="AK1387">
        <f t="shared" si="131"/>
        <v>7726.85</v>
      </c>
    </row>
    <row r="1388" spans="27:37" x14ac:dyDescent="0.25">
      <c r="AA1388">
        <f>SUBTOTAL(103,Healthcare!A1388)</f>
        <v>1</v>
      </c>
      <c r="AB1388">
        <f>IF($AA1388=1,Healthcare!Q1388,NA())</f>
        <v>35</v>
      </c>
      <c r="AC1388">
        <f>IF($AA1388=1,Healthcare!C1388,NA())</f>
        <v>27.53</v>
      </c>
      <c r="AD1388">
        <f>IF($AA1388=1,Healthcare!D1388,NA())</f>
        <v>4.1100000000000003</v>
      </c>
      <c r="AE1388">
        <f>IF($AA1388=1,Healthcare!M1388,NA())</f>
        <v>7684.62</v>
      </c>
      <c r="AF1388">
        <f t="shared" si="126"/>
        <v>35</v>
      </c>
      <c r="AG1388">
        <f t="shared" si="127"/>
        <v>27.53</v>
      </c>
      <c r="AH1388">
        <f t="shared" si="128"/>
        <v>35</v>
      </c>
      <c r="AI1388">
        <f t="shared" si="129"/>
        <v>4.1100000000000003</v>
      </c>
      <c r="AJ1388">
        <f t="shared" si="130"/>
        <v>35</v>
      </c>
      <c r="AK1388">
        <f t="shared" si="131"/>
        <v>7684.62</v>
      </c>
    </row>
    <row r="1389" spans="27:37" x14ac:dyDescent="0.25">
      <c r="AA1389">
        <f>SUBTOTAL(103,Healthcare!A1389)</f>
        <v>1</v>
      </c>
      <c r="AB1389">
        <f>IF($AA1389=1,Healthcare!Q1389,NA())</f>
        <v>40</v>
      </c>
      <c r="AC1389">
        <f>IF($AA1389=1,Healthcare!C1389,NA())</f>
        <v>33</v>
      </c>
      <c r="AD1389">
        <f>IF($AA1389=1,Healthcare!D1389,NA())</f>
        <v>4.57</v>
      </c>
      <c r="AE1389">
        <f>IF($AA1389=1,Healthcare!M1389,NA())</f>
        <v>7682.67</v>
      </c>
      <c r="AF1389">
        <f t="shared" si="126"/>
        <v>40</v>
      </c>
      <c r="AG1389">
        <f t="shared" si="127"/>
        <v>33</v>
      </c>
      <c r="AH1389">
        <f t="shared" si="128"/>
        <v>40</v>
      </c>
      <c r="AI1389">
        <f t="shared" si="129"/>
        <v>4.57</v>
      </c>
      <c r="AJ1389">
        <f t="shared" si="130"/>
        <v>40</v>
      </c>
      <c r="AK1389">
        <f t="shared" si="131"/>
        <v>7682.67</v>
      </c>
    </row>
    <row r="1390" spans="27:37" x14ac:dyDescent="0.25">
      <c r="AA1390">
        <f>SUBTOTAL(103,Healthcare!A1390)</f>
        <v>1</v>
      </c>
      <c r="AB1390">
        <f>IF($AA1390=1,Healthcare!Q1390,NA())</f>
        <v>41</v>
      </c>
      <c r="AC1390">
        <f>IF($AA1390=1,Healthcare!C1390,NA())</f>
        <v>25.78</v>
      </c>
      <c r="AD1390">
        <f>IF($AA1390=1,Healthcare!D1390,NA())</f>
        <v>11.06</v>
      </c>
      <c r="AE1390">
        <f>IF($AA1390=1,Healthcare!M1390,NA())</f>
        <v>7681.17</v>
      </c>
      <c r="AF1390">
        <f t="shared" si="126"/>
        <v>41</v>
      </c>
      <c r="AG1390">
        <f t="shared" si="127"/>
        <v>25.78</v>
      </c>
      <c r="AH1390">
        <f t="shared" si="128"/>
        <v>41</v>
      </c>
      <c r="AI1390">
        <f t="shared" si="129"/>
        <v>11.06</v>
      </c>
      <c r="AJ1390">
        <f t="shared" si="130"/>
        <v>41</v>
      </c>
      <c r="AK1390">
        <f t="shared" si="131"/>
        <v>7681.17</v>
      </c>
    </row>
    <row r="1391" spans="27:37" x14ac:dyDescent="0.25">
      <c r="AA1391">
        <f>SUBTOTAL(103,Healthcare!A1391)</f>
        <v>1</v>
      </c>
      <c r="AB1391">
        <f>IF($AA1391=1,Healthcare!Q1391,NA())</f>
        <v>51</v>
      </c>
      <c r="AC1391">
        <f>IF($AA1391=1,Healthcare!C1391,NA())</f>
        <v>22.66</v>
      </c>
      <c r="AD1391">
        <f>IF($AA1391=1,Healthcare!D1391,NA())</f>
        <v>10.68</v>
      </c>
      <c r="AE1391">
        <f>IF($AA1391=1,Healthcare!M1391,NA())</f>
        <v>7680.92</v>
      </c>
      <c r="AF1391">
        <f t="shared" si="126"/>
        <v>51</v>
      </c>
      <c r="AG1391">
        <f t="shared" si="127"/>
        <v>22.66</v>
      </c>
      <c r="AH1391">
        <f t="shared" si="128"/>
        <v>51</v>
      </c>
      <c r="AI1391">
        <f t="shared" si="129"/>
        <v>10.68</v>
      </c>
      <c r="AJ1391">
        <f t="shared" si="130"/>
        <v>51</v>
      </c>
      <c r="AK1391">
        <f t="shared" si="131"/>
        <v>7680.92</v>
      </c>
    </row>
    <row r="1392" spans="27:37" x14ac:dyDescent="0.25">
      <c r="AA1392">
        <f>SUBTOTAL(103,Healthcare!A1392)</f>
        <v>1</v>
      </c>
      <c r="AB1392">
        <f>IF($AA1392=1,Healthcare!Q1392,NA())</f>
        <v>27</v>
      </c>
      <c r="AC1392">
        <f>IF($AA1392=1,Healthcare!C1392,NA())</f>
        <v>38.81</v>
      </c>
      <c r="AD1392">
        <f>IF($AA1392=1,Healthcare!D1392,NA())</f>
        <v>6.14</v>
      </c>
      <c r="AE1392">
        <f>IF($AA1392=1,Healthcare!M1392,NA())</f>
        <v>7676.4</v>
      </c>
      <c r="AF1392">
        <f t="shared" si="126"/>
        <v>27</v>
      </c>
      <c r="AG1392">
        <f t="shared" si="127"/>
        <v>38.81</v>
      </c>
      <c r="AH1392">
        <f t="shared" si="128"/>
        <v>27</v>
      </c>
      <c r="AI1392">
        <f t="shared" si="129"/>
        <v>6.14</v>
      </c>
      <c r="AJ1392">
        <f t="shared" si="130"/>
        <v>27</v>
      </c>
      <c r="AK1392">
        <f t="shared" si="131"/>
        <v>7676.4</v>
      </c>
    </row>
    <row r="1393" spans="27:37" x14ac:dyDescent="0.25">
      <c r="AA1393">
        <f>SUBTOTAL(103,Healthcare!A1393)</f>
        <v>1</v>
      </c>
      <c r="AB1393">
        <f>IF($AA1393=1,Healthcare!Q1393,NA())</f>
        <v>26</v>
      </c>
      <c r="AC1393">
        <f>IF($AA1393=1,Healthcare!C1393,NA())</f>
        <v>38.51</v>
      </c>
      <c r="AD1393">
        <f>IF($AA1393=1,Healthcare!D1393,NA())</f>
        <v>5.45</v>
      </c>
      <c r="AE1393">
        <f>IF($AA1393=1,Healthcare!M1393,NA())</f>
        <v>7670.75</v>
      </c>
      <c r="AF1393">
        <f t="shared" si="126"/>
        <v>26</v>
      </c>
      <c r="AG1393">
        <f t="shared" si="127"/>
        <v>38.51</v>
      </c>
      <c r="AH1393">
        <f t="shared" si="128"/>
        <v>26</v>
      </c>
      <c r="AI1393">
        <f t="shared" si="129"/>
        <v>5.45</v>
      </c>
      <c r="AJ1393">
        <f t="shared" si="130"/>
        <v>26</v>
      </c>
      <c r="AK1393">
        <f t="shared" si="131"/>
        <v>7670.75</v>
      </c>
    </row>
    <row r="1394" spans="27:37" x14ac:dyDescent="0.25">
      <c r="AA1394">
        <f>SUBTOTAL(103,Healthcare!A1394)</f>
        <v>1</v>
      </c>
      <c r="AB1394">
        <f>IF($AA1394=1,Healthcare!Q1394,NA())</f>
        <v>46</v>
      </c>
      <c r="AC1394">
        <f>IF($AA1394=1,Healthcare!C1394,NA())</f>
        <v>22.98</v>
      </c>
      <c r="AD1394">
        <f>IF($AA1394=1,Healthcare!D1394,NA())</f>
        <v>6.14</v>
      </c>
      <c r="AE1394">
        <f>IF($AA1394=1,Healthcare!M1394,NA())</f>
        <v>7662.47</v>
      </c>
      <c r="AF1394">
        <f t="shared" si="126"/>
        <v>46</v>
      </c>
      <c r="AG1394">
        <f t="shared" si="127"/>
        <v>22.98</v>
      </c>
      <c r="AH1394">
        <f t="shared" si="128"/>
        <v>46</v>
      </c>
      <c r="AI1394">
        <f t="shared" si="129"/>
        <v>6.14</v>
      </c>
      <c r="AJ1394">
        <f t="shared" si="130"/>
        <v>46</v>
      </c>
      <c r="AK1394">
        <f t="shared" si="131"/>
        <v>7662.47</v>
      </c>
    </row>
    <row r="1395" spans="27:37" x14ac:dyDescent="0.25">
      <c r="AA1395">
        <f>SUBTOTAL(103,Healthcare!A1395)</f>
        <v>1</v>
      </c>
      <c r="AB1395">
        <f>IF($AA1395=1,Healthcare!Q1395,NA())</f>
        <v>57</v>
      </c>
      <c r="AC1395">
        <f>IF($AA1395=1,Healthcare!C1395,NA())</f>
        <v>15.65</v>
      </c>
      <c r="AD1395">
        <f>IF($AA1395=1,Healthcare!D1395,NA())</f>
        <v>7.85</v>
      </c>
      <c r="AE1395">
        <f>IF($AA1395=1,Healthcare!M1395,NA())</f>
        <v>7657.69</v>
      </c>
      <c r="AF1395">
        <f t="shared" si="126"/>
        <v>57</v>
      </c>
      <c r="AG1395">
        <f t="shared" si="127"/>
        <v>15.65</v>
      </c>
      <c r="AH1395">
        <f t="shared" si="128"/>
        <v>57</v>
      </c>
      <c r="AI1395">
        <f t="shared" si="129"/>
        <v>7.85</v>
      </c>
      <c r="AJ1395">
        <f t="shared" si="130"/>
        <v>57</v>
      </c>
      <c r="AK1395">
        <f t="shared" si="131"/>
        <v>7657.69</v>
      </c>
    </row>
    <row r="1396" spans="27:37" x14ac:dyDescent="0.25">
      <c r="AA1396">
        <f>SUBTOTAL(103,Healthcare!A1396)</f>
        <v>1</v>
      </c>
      <c r="AB1396">
        <f>IF($AA1396=1,Healthcare!Q1396,NA())</f>
        <v>24</v>
      </c>
      <c r="AC1396">
        <f>IF($AA1396=1,Healthcare!C1396,NA())</f>
        <v>39.97</v>
      </c>
      <c r="AD1396">
        <f>IF($AA1396=1,Healthcare!D1396,NA())</f>
        <v>4.09</v>
      </c>
      <c r="AE1396">
        <f>IF($AA1396=1,Healthcare!M1396,NA())</f>
        <v>7652.26</v>
      </c>
      <c r="AF1396">
        <f t="shared" si="126"/>
        <v>24</v>
      </c>
      <c r="AG1396">
        <f t="shared" si="127"/>
        <v>39.97</v>
      </c>
      <c r="AH1396">
        <f t="shared" si="128"/>
        <v>24</v>
      </c>
      <c r="AI1396">
        <f t="shared" si="129"/>
        <v>4.09</v>
      </c>
      <c r="AJ1396">
        <f t="shared" si="130"/>
        <v>24</v>
      </c>
      <c r="AK1396">
        <f t="shared" si="131"/>
        <v>7652.26</v>
      </c>
    </row>
    <row r="1397" spans="27:37" x14ac:dyDescent="0.25">
      <c r="AA1397">
        <f>SUBTOTAL(103,Healthcare!A1397)</f>
        <v>1</v>
      </c>
      <c r="AB1397">
        <f>IF($AA1397=1,Healthcare!Q1397,NA())</f>
        <v>29</v>
      </c>
      <c r="AC1397">
        <f>IF($AA1397=1,Healthcare!C1397,NA())</f>
        <v>37.22</v>
      </c>
      <c r="AD1397">
        <f>IF($AA1397=1,Healthcare!D1397,NA())</f>
        <v>4.62</v>
      </c>
      <c r="AE1397">
        <f>IF($AA1397=1,Healthcare!M1397,NA())</f>
        <v>7650.8</v>
      </c>
      <c r="AF1397">
        <f t="shared" si="126"/>
        <v>29</v>
      </c>
      <c r="AG1397">
        <f t="shared" si="127"/>
        <v>37.22</v>
      </c>
      <c r="AH1397">
        <f t="shared" si="128"/>
        <v>29</v>
      </c>
      <c r="AI1397">
        <f t="shared" si="129"/>
        <v>4.62</v>
      </c>
      <c r="AJ1397">
        <f t="shared" si="130"/>
        <v>29</v>
      </c>
      <c r="AK1397">
        <f t="shared" si="131"/>
        <v>7650.8</v>
      </c>
    </row>
    <row r="1398" spans="27:37" x14ac:dyDescent="0.25">
      <c r="AA1398">
        <f>SUBTOTAL(103,Healthcare!A1398)</f>
        <v>1</v>
      </c>
      <c r="AB1398">
        <f>IF($AA1398=1,Healthcare!Q1398,NA())</f>
        <v>42</v>
      </c>
      <c r="AC1398">
        <f>IF($AA1398=1,Healthcare!C1398,NA())</f>
        <v>41.325000000000003</v>
      </c>
      <c r="AD1398">
        <f>IF($AA1398=1,Healthcare!D1398,NA())</f>
        <v>5.77</v>
      </c>
      <c r="AE1398">
        <f>IF($AA1398=1,Healthcare!M1398,NA())</f>
        <v>7650.77</v>
      </c>
      <c r="AF1398">
        <f t="shared" si="126"/>
        <v>42</v>
      </c>
      <c r="AG1398">
        <f t="shared" si="127"/>
        <v>41.325000000000003</v>
      </c>
      <c r="AH1398">
        <f t="shared" si="128"/>
        <v>42</v>
      </c>
      <c r="AI1398">
        <f t="shared" si="129"/>
        <v>5.77</v>
      </c>
      <c r="AJ1398">
        <f t="shared" si="130"/>
        <v>42</v>
      </c>
      <c r="AK1398">
        <f t="shared" si="131"/>
        <v>7650.77</v>
      </c>
    </row>
    <row r="1399" spans="27:37" x14ac:dyDescent="0.25">
      <c r="AA1399">
        <f>SUBTOTAL(103,Healthcare!A1399)</f>
        <v>1</v>
      </c>
      <c r="AB1399">
        <f>IF($AA1399=1,Healthcare!Q1399,NA())</f>
        <v>23</v>
      </c>
      <c r="AC1399">
        <f>IF($AA1399=1,Healthcare!C1399,NA())</f>
        <v>40.31</v>
      </c>
      <c r="AD1399">
        <f>IF($AA1399=1,Healthcare!D1399,NA())</f>
        <v>5.84</v>
      </c>
      <c r="AE1399">
        <f>IF($AA1399=1,Healthcare!M1399,NA())</f>
        <v>7642.05</v>
      </c>
      <c r="AF1399">
        <f t="shared" si="126"/>
        <v>23</v>
      </c>
      <c r="AG1399">
        <f t="shared" si="127"/>
        <v>40.31</v>
      </c>
      <c r="AH1399">
        <f t="shared" si="128"/>
        <v>23</v>
      </c>
      <c r="AI1399">
        <f t="shared" si="129"/>
        <v>5.84</v>
      </c>
      <c r="AJ1399">
        <f t="shared" si="130"/>
        <v>23</v>
      </c>
      <c r="AK1399">
        <f t="shared" si="131"/>
        <v>7642.05</v>
      </c>
    </row>
    <row r="1400" spans="27:37" x14ac:dyDescent="0.25">
      <c r="AA1400">
        <f>SUBTOTAL(103,Healthcare!A1400)</f>
        <v>1</v>
      </c>
      <c r="AB1400">
        <f>IF($AA1400=1,Healthcare!Q1400,NA())</f>
        <v>42</v>
      </c>
      <c r="AC1400">
        <f>IF($AA1400=1,Healthcare!C1400,NA())</f>
        <v>29.48</v>
      </c>
      <c r="AD1400">
        <f>IF($AA1400=1,Healthcare!D1400,NA())</f>
        <v>4.91</v>
      </c>
      <c r="AE1400">
        <f>IF($AA1400=1,Healthcare!M1400,NA())</f>
        <v>7640.31</v>
      </c>
      <c r="AF1400">
        <f t="shared" si="126"/>
        <v>42</v>
      </c>
      <c r="AG1400">
        <f t="shared" si="127"/>
        <v>29.48</v>
      </c>
      <c r="AH1400">
        <f t="shared" si="128"/>
        <v>42</v>
      </c>
      <c r="AI1400">
        <f t="shared" si="129"/>
        <v>4.91</v>
      </c>
      <c r="AJ1400">
        <f t="shared" si="130"/>
        <v>42</v>
      </c>
      <c r="AK1400">
        <f t="shared" si="131"/>
        <v>7640.31</v>
      </c>
    </row>
    <row r="1401" spans="27:37" x14ac:dyDescent="0.25">
      <c r="AA1401">
        <f>SUBTOTAL(103,Healthcare!A1401)</f>
        <v>1</v>
      </c>
      <c r="AB1401">
        <f>IF($AA1401=1,Healthcare!Q1401,NA())</f>
        <v>42</v>
      </c>
      <c r="AC1401">
        <f>IF($AA1401=1,Healthcare!C1401,NA())</f>
        <v>33.155000000000001</v>
      </c>
      <c r="AD1401">
        <f>IF($AA1401=1,Healthcare!D1401,NA())</f>
        <v>5.07</v>
      </c>
      <c r="AE1401">
        <f>IF($AA1401=1,Healthcare!M1401,NA())</f>
        <v>7639.42</v>
      </c>
      <c r="AF1401">
        <f t="shared" si="126"/>
        <v>42</v>
      </c>
      <c r="AG1401">
        <f t="shared" si="127"/>
        <v>33.155000000000001</v>
      </c>
      <c r="AH1401">
        <f t="shared" si="128"/>
        <v>42</v>
      </c>
      <c r="AI1401">
        <f t="shared" si="129"/>
        <v>5.07</v>
      </c>
      <c r="AJ1401">
        <f t="shared" si="130"/>
        <v>42</v>
      </c>
      <c r="AK1401">
        <f t="shared" si="131"/>
        <v>7639.42</v>
      </c>
    </row>
    <row r="1402" spans="27:37" x14ac:dyDescent="0.25">
      <c r="AA1402">
        <f>SUBTOTAL(103,Healthcare!A1402)</f>
        <v>1</v>
      </c>
      <c r="AB1402">
        <f>IF($AA1402=1,Healthcare!Q1402,NA())</f>
        <v>21</v>
      </c>
      <c r="AC1402">
        <f>IF($AA1402=1,Healthcare!C1402,NA())</f>
        <v>42.85</v>
      </c>
      <c r="AD1402">
        <f>IF($AA1402=1,Healthcare!D1402,NA())</f>
        <v>5.81</v>
      </c>
      <c r="AE1402">
        <f>IF($AA1402=1,Healthcare!M1402,NA())</f>
        <v>7636.92</v>
      </c>
      <c r="AF1402">
        <f t="shared" si="126"/>
        <v>21</v>
      </c>
      <c r="AG1402">
        <f t="shared" si="127"/>
        <v>42.85</v>
      </c>
      <c r="AH1402">
        <f t="shared" si="128"/>
        <v>21</v>
      </c>
      <c r="AI1402">
        <f t="shared" si="129"/>
        <v>5.81</v>
      </c>
      <c r="AJ1402">
        <f t="shared" si="130"/>
        <v>21</v>
      </c>
      <c r="AK1402">
        <f t="shared" si="131"/>
        <v>7636.92</v>
      </c>
    </row>
    <row r="1403" spans="27:37" x14ac:dyDescent="0.25">
      <c r="AA1403">
        <f>SUBTOTAL(103,Healthcare!A1403)</f>
        <v>1</v>
      </c>
      <c r="AB1403">
        <f>IF($AA1403=1,Healthcare!Q1403,NA())</f>
        <v>44</v>
      </c>
      <c r="AC1403">
        <f>IF($AA1403=1,Healthcare!C1403,NA())</f>
        <v>32.340000000000003</v>
      </c>
      <c r="AD1403">
        <f>IF($AA1403=1,Healthcare!D1403,NA())</f>
        <v>11.2</v>
      </c>
      <c r="AE1403">
        <f>IF($AA1403=1,Healthcare!M1403,NA())</f>
        <v>7633.72</v>
      </c>
      <c r="AF1403">
        <f t="shared" si="126"/>
        <v>44</v>
      </c>
      <c r="AG1403">
        <f t="shared" si="127"/>
        <v>32.340000000000003</v>
      </c>
      <c r="AH1403">
        <f t="shared" si="128"/>
        <v>44</v>
      </c>
      <c r="AI1403">
        <f t="shared" si="129"/>
        <v>11.2</v>
      </c>
      <c r="AJ1403">
        <f t="shared" si="130"/>
        <v>44</v>
      </c>
      <c r="AK1403">
        <f t="shared" si="131"/>
        <v>7633.72</v>
      </c>
    </row>
    <row r="1404" spans="27:37" x14ac:dyDescent="0.25">
      <c r="AA1404">
        <f>SUBTOTAL(103,Healthcare!A1404)</f>
        <v>1</v>
      </c>
      <c r="AB1404">
        <f>IF($AA1404=1,Healthcare!Q1404,NA())</f>
        <v>44</v>
      </c>
      <c r="AC1404">
        <f>IF($AA1404=1,Healthcare!C1404,NA())</f>
        <v>27.5</v>
      </c>
      <c r="AD1404">
        <f>IF($AA1404=1,Healthcare!D1404,NA())</f>
        <v>10.75</v>
      </c>
      <c r="AE1404">
        <f>IF($AA1404=1,Healthcare!M1404,NA())</f>
        <v>7626.99</v>
      </c>
      <c r="AF1404">
        <f t="shared" si="126"/>
        <v>44</v>
      </c>
      <c r="AG1404">
        <f t="shared" si="127"/>
        <v>27.5</v>
      </c>
      <c r="AH1404">
        <f t="shared" si="128"/>
        <v>44</v>
      </c>
      <c r="AI1404">
        <f t="shared" si="129"/>
        <v>10.75</v>
      </c>
      <c r="AJ1404">
        <f t="shared" si="130"/>
        <v>44</v>
      </c>
      <c r="AK1404">
        <f t="shared" si="131"/>
        <v>7626.99</v>
      </c>
    </row>
    <row r="1405" spans="27:37" x14ac:dyDescent="0.25">
      <c r="AA1405">
        <f>SUBTOTAL(103,Healthcare!A1405)</f>
        <v>1</v>
      </c>
      <c r="AB1405">
        <f>IF($AA1405=1,Healthcare!Q1405,NA())</f>
        <v>44</v>
      </c>
      <c r="AC1405">
        <f>IF($AA1405=1,Healthcare!C1405,NA())</f>
        <v>25.8</v>
      </c>
      <c r="AD1405">
        <f>IF($AA1405=1,Healthcare!D1405,NA())</f>
        <v>7.8</v>
      </c>
      <c r="AE1405">
        <f>IF($AA1405=1,Healthcare!M1405,NA())</f>
        <v>7624.63</v>
      </c>
      <c r="AF1405">
        <f t="shared" si="126"/>
        <v>44</v>
      </c>
      <c r="AG1405">
        <f t="shared" si="127"/>
        <v>25.8</v>
      </c>
      <c r="AH1405">
        <f t="shared" si="128"/>
        <v>44</v>
      </c>
      <c r="AI1405">
        <f t="shared" si="129"/>
        <v>7.8</v>
      </c>
      <c r="AJ1405">
        <f t="shared" si="130"/>
        <v>44</v>
      </c>
      <c r="AK1405">
        <f t="shared" si="131"/>
        <v>7624.63</v>
      </c>
    </row>
    <row r="1406" spans="27:37" x14ac:dyDescent="0.25">
      <c r="AA1406">
        <f>SUBTOTAL(103,Healthcare!A1406)</f>
        <v>1</v>
      </c>
      <c r="AB1406">
        <f>IF($AA1406=1,Healthcare!Q1406,NA())</f>
        <v>44</v>
      </c>
      <c r="AC1406">
        <f>IF($AA1406=1,Healthcare!C1406,NA())</f>
        <v>25</v>
      </c>
      <c r="AD1406">
        <f>IF($AA1406=1,Healthcare!D1406,NA())</f>
        <v>7.04</v>
      </c>
      <c r="AE1406">
        <f>IF($AA1406=1,Healthcare!M1406,NA())</f>
        <v>7623.52</v>
      </c>
      <c r="AF1406">
        <f t="shared" si="126"/>
        <v>44</v>
      </c>
      <c r="AG1406">
        <f t="shared" si="127"/>
        <v>25</v>
      </c>
      <c r="AH1406">
        <f t="shared" si="128"/>
        <v>44</v>
      </c>
      <c r="AI1406">
        <f t="shared" si="129"/>
        <v>7.04</v>
      </c>
      <c r="AJ1406">
        <f t="shared" si="130"/>
        <v>44</v>
      </c>
      <c r="AK1406">
        <f t="shared" si="131"/>
        <v>7623.52</v>
      </c>
    </row>
    <row r="1407" spans="27:37" x14ac:dyDescent="0.25">
      <c r="AA1407">
        <f>SUBTOTAL(103,Healthcare!A1407)</f>
        <v>1</v>
      </c>
      <c r="AB1407">
        <f>IF($AA1407=1,Healthcare!Q1407,NA())</f>
        <v>26</v>
      </c>
      <c r="AC1407">
        <f>IF($AA1407=1,Healthcare!C1407,NA())</f>
        <v>41.2</v>
      </c>
      <c r="AD1407">
        <f>IF($AA1407=1,Healthcare!D1407,NA())</f>
        <v>4.18</v>
      </c>
      <c r="AE1407">
        <f>IF($AA1407=1,Healthcare!M1407,NA())</f>
        <v>7623.13</v>
      </c>
      <c r="AF1407">
        <f t="shared" si="126"/>
        <v>26</v>
      </c>
      <c r="AG1407">
        <f t="shared" si="127"/>
        <v>41.2</v>
      </c>
      <c r="AH1407">
        <f t="shared" si="128"/>
        <v>26</v>
      </c>
      <c r="AI1407">
        <f t="shared" si="129"/>
        <v>4.18</v>
      </c>
      <c r="AJ1407">
        <f t="shared" si="130"/>
        <v>26</v>
      </c>
      <c r="AK1407">
        <f t="shared" si="131"/>
        <v>7623.13</v>
      </c>
    </row>
    <row r="1408" spans="27:37" x14ac:dyDescent="0.25">
      <c r="AA1408">
        <f>SUBTOTAL(103,Healthcare!A1408)</f>
        <v>1</v>
      </c>
      <c r="AB1408">
        <f>IF($AA1408=1,Healthcare!Q1408,NA())</f>
        <v>54</v>
      </c>
      <c r="AC1408">
        <f>IF($AA1408=1,Healthcare!C1408,NA())</f>
        <v>17.78</v>
      </c>
      <c r="AD1408">
        <f>IF($AA1408=1,Healthcare!D1408,NA())</f>
        <v>8.19</v>
      </c>
      <c r="AE1408">
        <f>IF($AA1408=1,Healthcare!M1408,NA())</f>
        <v>7609.6</v>
      </c>
      <c r="AF1408">
        <f t="shared" si="126"/>
        <v>54</v>
      </c>
      <c r="AG1408">
        <f t="shared" si="127"/>
        <v>17.78</v>
      </c>
      <c r="AH1408">
        <f t="shared" si="128"/>
        <v>54</v>
      </c>
      <c r="AI1408">
        <f t="shared" si="129"/>
        <v>8.19</v>
      </c>
      <c r="AJ1408">
        <f t="shared" si="130"/>
        <v>54</v>
      </c>
      <c r="AK1408">
        <f t="shared" si="131"/>
        <v>7609.6</v>
      </c>
    </row>
    <row r="1409" spans="27:37" x14ac:dyDescent="0.25">
      <c r="AA1409">
        <f>SUBTOTAL(103,Healthcare!A1409)</f>
        <v>1</v>
      </c>
      <c r="AB1409">
        <f>IF($AA1409=1,Healthcare!Q1409,NA())</f>
        <v>25</v>
      </c>
      <c r="AC1409">
        <f>IF($AA1409=1,Healthcare!C1409,NA())</f>
        <v>40.119999999999997</v>
      </c>
      <c r="AD1409">
        <f>IF($AA1409=1,Healthcare!D1409,NA())</f>
        <v>6.22</v>
      </c>
      <c r="AE1409">
        <f>IF($AA1409=1,Healthcare!M1409,NA())</f>
        <v>7607.03</v>
      </c>
      <c r="AF1409">
        <f t="shared" si="126"/>
        <v>25</v>
      </c>
      <c r="AG1409">
        <f t="shared" si="127"/>
        <v>40.119999999999997</v>
      </c>
      <c r="AH1409">
        <f t="shared" si="128"/>
        <v>25</v>
      </c>
      <c r="AI1409">
        <f t="shared" si="129"/>
        <v>6.22</v>
      </c>
      <c r="AJ1409">
        <f t="shared" si="130"/>
        <v>25</v>
      </c>
      <c r="AK1409">
        <f t="shared" si="131"/>
        <v>7607.03</v>
      </c>
    </row>
    <row r="1410" spans="27:37" x14ac:dyDescent="0.25">
      <c r="AA1410">
        <f>SUBTOTAL(103,Healthcare!A1410)</f>
        <v>1</v>
      </c>
      <c r="AB1410">
        <f>IF($AA1410=1,Healthcare!Q1410,NA())</f>
        <v>55</v>
      </c>
      <c r="AC1410">
        <f>IF($AA1410=1,Healthcare!C1410,NA())</f>
        <v>19.350000000000001</v>
      </c>
      <c r="AD1410">
        <f>IF($AA1410=1,Healthcare!D1410,NA())</f>
        <v>8.2200000000000006</v>
      </c>
      <c r="AE1410">
        <f>IF($AA1410=1,Healthcare!M1410,NA())</f>
        <v>7585.62</v>
      </c>
      <c r="AF1410">
        <f t="shared" si="126"/>
        <v>55</v>
      </c>
      <c r="AG1410">
        <f t="shared" si="127"/>
        <v>19.350000000000001</v>
      </c>
      <c r="AH1410">
        <f t="shared" si="128"/>
        <v>55</v>
      </c>
      <c r="AI1410">
        <f t="shared" si="129"/>
        <v>8.2200000000000006</v>
      </c>
      <c r="AJ1410">
        <f t="shared" si="130"/>
        <v>55</v>
      </c>
      <c r="AK1410">
        <f t="shared" si="131"/>
        <v>7585.62</v>
      </c>
    </row>
    <row r="1411" spans="27:37" x14ac:dyDescent="0.25">
      <c r="AA1411">
        <f>SUBTOTAL(103,Healthcare!A1411)</f>
        <v>1</v>
      </c>
      <c r="AB1411">
        <f>IF($AA1411=1,Healthcare!Q1411,NA())</f>
        <v>28</v>
      </c>
      <c r="AC1411">
        <f>IF($AA1411=1,Healthcare!C1411,NA())</f>
        <v>36.69</v>
      </c>
      <c r="AD1411">
        <f>IF($AA1411=1,Healthcare!D1411,NA())</f>
        <v>6.15</v>
      </c>
      <c r="AE1411">
        <f>IF($AA1411=1,Healthcare!M1411,NA())</f>
        <v>7567.13</v>
      </c>
      <c r="AF1411">
        <f t="shared" ref="AF1411:AF1474" si="132">AB1411</f>
        <v>28</v>
      </c>
      <c r="AG1411">
        <f t="shared" ref="AG1411:AG1474" si="133">AC1411</f>
        <v>36.69</v>
      </c>
      <c r="AH1411">
        <f t="shared" ref="AH1411:AH1474" si="134">AB1411</f>
        <v>28</v>
      </c>
      <c r="AI1411">
        <f t="shared" ref="AI1411:AI1474" si="135">AD1411</f>
        <v>6.15</v>
      </c>
      <c r="AJ1411">
        <f t="shared" ref="AJ1411:AJ1474" si="136">AB1411</f>
        <v>28</v>
      </c>
      <c r="AK1411">
        <f t="shared" ref="AK1411:AK1474" si="137">AE1411</f>
        <v>7567.13</v>
      </c>
    </row>
    <row r="1412" spans="27:37" x14ac:dyDescent="0.25">
      <c r="AA1412">
        <f>SUBTOTAL(103,Healthcare!A1412)</f>
        <v>1</v>
      </c>
      <c r="AB1412">
        <f>IF($AA1412=1,Healthcare!Q1412,NA())</f>
        <v>34</v>
      </c>
      <c r="AC1412">
        <f>IF($AA1412=1,Healthcare!C1412,NA())</f>
        <v>28.51</v>
      </c>
      <c r="AD1412">
        <f>IF($AA1412=1,Healthcare!D1412,NA())</f>
        <v>5.65</v>
      </c>
      <c r="AE1412">
        <f>IF($AA1412=1,Healthcare!M1412,NA())</f>
        <v>7538.52</v>
      </c>
      <c r="AF1412">
        <f t="shared" si="132"/>
        <v>34</v>
      </c>
      <c r="AG1412">
        <f t="shared" si="133"/>
        <v>28.51</v>
      </c>
      <c r="AH1412">
        <f t="shared" si="134"/>
        <v>34</v>
      </c>
      <c r="AI1412">
        <f t="shared" si="135"/>
        <v>5.65</v>
      </c>
      <c r="AJ1412">
        <f t="shared" si="136"/>
        <v>34</v>
      </c>
      <c r="AK1412">
        <f t="shared" si="137"/>
        <v>7538.52</v>
      </c>
    </row>
    <row r="1413" spans="27:37" x14ac:dyDescent="0.25">
      <c r="AA1413">
        <f>SUBTOTAL(103,Healthcare!A1413)</f>
        <v>1</v>
      </c>
      <c r="AB1413">
        <f>IF($AA1413=1,Healthcare!Q1413,NA())</f>
        <v>38</v>
      </c>
      <c r="AC1413">
        <f>IF($AA1413=1,Healthcare!C1413,NA())</f>
        <v>30.21</v>
      </c>
      <c r="AD1413">
        <f>IF($AA1413=1,Healthcare!D1413,NA())</f>
        <v>5.5</v>
      </c>
      <c r="AE1413">
        <f>IF($AA1413=1,Healthcare!M1413,NA())</f>
        <v>7537.16</v>
      </c>
      <c r="AF1413">
        <f t="shared" si="132"/>
        <v>38</v>
      </c>
      <c r="AG1413">
        <f t="shared" si="133"/>
        <v>30.21</v>
      </c>
      <c r="AH1413">
        <f t="shared" si="134"/>
        <v>38</v>
      </c>
      <c r="AI1413">
        <f t="shared" si="135"/>
        <v>5.5</v>
      </c>
      <c r="AJ1413">
        <f t="shared" si="136"/>
        <v>38</v>
      </c>
      <c r="AK1413">
        <f t="shared" si="137"/>
        <v>7537.16</v>
      </c>
    </row>
    <row r="1414" spans="27:37" x14ac:dyDescent="0.25">
      <c r="AA1414">
        <f>SUBTOTAL(103,Healthcare!A1414)</f>
        <v>1</v>
      </c>
      <c r="AB1414">
        <f>IF($AA1414=1,Healthcare!Q1414,NA())</f>
        <v>44</v>
      </c>
      <c r="AC1414">
        <f>IF($AA1414=1,Healthcare!C1414,NA())</f>
        <v>24.33</v>
      </c>
      <c r="AD1414">
        <f>IF($AA1414=1,Healthcare!D1414,NA())</f>
        <v>8</v>
      </c>
      <c r="AE1414">
        <f>IF($AA1414=1,Healthcare!M1414,NA())</f>
        <v>7531.7</v>
      </c>
      <c r="AF1414">
        <f t="shared" si="132"/>
        <v>44</v>
      </c>
      <c r="AG1414">
        <f t="shared" si="133"/>
        <v>24.33</v>
      </c>
      <c r="AH1414">
        <f t="shared" si="134"/>
        <v>44</v>
      </c>
      <c r="AI1414">
        <f t="shared" si="135"/>
        <v>8</v>
      </c>
      <c r="AJ1414">
        <f t="shared" si="136"/>
        <v>44</v>
      </c>
      <c r="AK1414">
        <f t="shared" si="137"/>
        <v>7531.7</v>
      </c>
    </row>
    <row r="1415" spans="27:37" x14ac:dyDescent="0.25">
      <c r="AA1415">
        <f>SUBTOTAL(103,Healthcare!A1415)</f>
        <v>1</v>
      </c>
      <c r="AB1415">
        <f>IF($AA1415=1,Healthcare!Q1415,NA())</f>
        <v>46</v>
      </c>
      <c r="AC1415">
        <f>IF($AA1415=1,Healthcare!C1415,NA())</f>
        <v>19.855</v>
      </c>
      <c r="AD1415">
        <f>IF($AA1415=1,Healthcare!D1415,NA())</f>
        <v>5.71</v>
      </c>
      <c r="AE1415">
        <f>IF($AA1415=1,Healthcare!M1415,NA())</f>
        <v>7526.71</v>
      </c>
      <c r="AF1415">
        <f t="shared" si="132"/>
        <v>46</v>
      </c>
      <c r="AG1415">
        <f t="shared" si="133"/>
        <v>19.855</v>
      </c>
      <c r="AH1415">
        <f t="shared" si="134"/>
        <v>46</v>
      </c>
      <c r="AI1415">
        <f t="shared" si="135"/>
        <v>5.71</v>
      </c>
      <c r="AJ1415">
        <f t="shared" si="136"/>
        <v>46</v>
      </c>
      <c r="AK1415">
        <f t="shared" si="137"/>
        <v>7526.71</v>
      </c>
    </row>
    <row r="1416" spans="27:37" x14ac:dyDescent="0.25">
      <c r="AA1416">
        <f>SUBTOTAL(103,Healthcare!A1416)</f>
        <v>1</v>
      </c>
      <c r="AB1416">
        <f>IF($AA1416=1,Healthcare!Q1416,NA())</f>
        <v>44</v>
      </c>
      <c r="AC1416">
        <f>IF($AA1416=1,Healthcare!C1416,NA())</f>
        <v>25.364999999999998</v>
      </c>
      <c r="AD1416">
        <f>IF($AA1416=1,Healthcare!D1416,NA())</f>
        <v>11.71</v>
      </c>
      <c r="AE1416">
        <f>IF($AA1416=1,Healthcare!M1416,NA())</f>
        <v>7518.03</v>
      </c>
      <c r="AF1416">
        <f t="shared" si="132"/>
        <v>44</v>
      </c>
      <c r="AG1416">
        <f t="shared" si="133"/>
        <v>25.364999999999998</v>
      </c>
      <c r="AH1416">
        <f t="shared" si="134"/>
        <v>44</v>
      </c>
      <c r="AI1416">
        <f t="shared" si="135"/>
        <v>11.71</v>
      </c>
      <c r="AJ1416">
        <f t="shared" si="136"/>
        <v>44</v>
      </c>
      <c r="AK1416">
        <f t="shared" si="137"/>
        <v>7518.03</v>
      </c>
    </row>
    <row r="1417" spans="27:37" x14ac:dyDescent="0.25">
      <c r="AA1417">
        <f>SUBTOTAL(103,Healthcare!A1417)</f>
        <v>1</v>
      </c>
      <c r="AB1417">
        <f>IF($AA1417=1,Healthcare!Q1417,NA())</f>
        <v>39</v>
      </c>
      <c r="AC1417">
        <f>IF($AA1417=1,Healthcare!C1417,NA())</f>
        <v>29.6</v>
      </c>
      <c r="AD1417">
        <f>IF($AA1417=1,Healthcare!D1417,NA())</f>
        <v>6.17</v>
      </c>
      <c r="AE1417">
        <f>IF($AA1417=1,Healthcare!M1417,NA())</f>
        <v>7512.27</v>
      </c>
      <c r="AF1417">
        <f t="shared" si="132"/>
        <v>39</v>
      </c>
      <c r="AG1417">
        <f t="shared" si="133"/>
        <v>29.6</v>
      </c>
      <c r="AH1417">
        <f t="shared" si="134"/>
        <v>39</v>
      </c>
      <c r="AI1417">
        <f t="shared" si="135"/>
        <v>6.17</v>
      </c>
      <c r="AJ1417">
        <f t="shared" si="136"/>
        <v>39</v>
      </c>
      <c r="AK1417">
        <f t="shared" si="137"/>
        <v>7512.27</v>
      </c>
    </row>
    <row r="1418" spans="27:37" x14ac:dyDescent="0.25">
      <c r="AA1418">
        <f>SUBTOTAL(103,Healthcare!A1418)</f>
        <v>1</v>
      </c>
      <c r="AB1418">
        <f>IF($AA1418=1,Healthcare!Q1418,NA())</f>
        <v>25</v>
      </c>
      <c r="AC1418">
        <f>IF($AA1418=1,Healthcare!C1418,NA())</f>
        <v>39.43</v>
      </c>
      <c r="AD1418">
        <f>IF($AA1418=1,Healthcare!D1418,NA())</f>
        <v>6.1</v>
      </c>
      <c r="AE1418">
        <f>IF($AA1418=1,Healthcare!M1418,NA())</f>
        <v>7504.3</v>
      </c>
      <c r="AF1418">
        <f t="shared" si="132"/>
        <v>25</v>
      </c>
      <c r="AG1418">
        <f t="shared" si="133"/>
        <v>39.43</v>
      </c>
      <c r="AH1418">
        <f t="shared" si="134"/>
        <v>25</v>
      </c>
      <c r="AI1418">
        <f t="shared" si="135"/>
        <v>6.1</v>
      </c>
      <c r="AJ1418">
        <f t="shared" si="136"/>
        <v>25</v>
      </c>
      <c r="AK1418">
        <f t="shared" si="137"/>
        <v>7504.3</v>
      </c>
    </row>
    <row r="1419" spans="27:37" x14ac:dyDescent="0.25">
      <c r="AA1419">
        <f>SUBTOTAL(103,Healthcare!A1419)</f>
        <v>1</v>
      </c>
      <c r="AB1419">
        <f>IF($AA1419=1,Healthcare!Q1419,NA())</f>
        <v>34</v>
      </c>
      <c r="AC1419">
        <f>IF($AA1419=1,Healthcare!C1419,NA())</f>
        <v>27.34</v>
      </c>
      <c r="AD1419">
        <f>IF($AA1419=1,Healthcare!D1419,NA())</f>
        <v>5.19</v>
      </c>
      <c r="AE1419">
        <f>IF($AA1419=1,Healthcare!M1419,NA())</f>
        <v>7494.63</v>
      </c>
      <c r="AF1419">
        <f t="shared" si="132"/>
        <v>34</v>
      </c>
      <c r="AG1419">
        <f t="shared" si="133"/>
        <v>27.34</v>
      </c>
      <c r="AH1419">
        <f t="shared" si="134"/>
        <v>34</v>
      </c>
      <c r="AI1419">
        <f t="shared" si="135"/>
        <v>5.19</v>
      </c>
      <c r="AJ1419">
        <f t="shared" si="136"/>
        <v>34</v>
      </c>
      <c r="AK1419">
        <f t="shared" si="137"/>
        <v>7494.63</v>
      </c>
    </row>
    <row r="1420" spans="27:37" x14ac:dyDescent="0.25">
      <c r="AA1420">
        <f>SUBTOTAL(103,Healthcare!A1420)</f>
        <v>1</v>
      </c>
      <c r="AB1420">
        <f>IF($AA1420=1,Healthcare!Q1420,NA())</f>
        <v>26</v>
      </c>
      <c r="AC1420">
        <f>IF($AA1420=1,Healthcare!C1420,NA())</f>
        <v>39.01</v>
      </c>
      <c r="AD1420">
        <f>IF($AA1420=1,Healthcare!D1420,NA())</f>
        <v>5.37</v>
      </c>
      <c r="AE1420">
        <f>IF($AA1420=1,Healthcare!M1420,NA())</f>
        <v>7487.38</v>
      </c>
      <c r="AF1420">
        <f t="shared" si="132"/>
        <v>26</v>
      </c>
      <c r="AG1420">
        <f t="shared" si="133"/>
        <v>39.01</v>
      </c>
      <c r="AH1420">
        <f t="shared" si="134"/>
        <v>26</v>
      </c>
      <c r="AI1420">
        <f t="shared" si="135"/>
        <v>5.37</v>
      </c>
      <c r="AJ1420">
        <f t="shared" si="136"/>
        <v>26</v>
      </c>
      <c r="AK1420">
        <f t="shared" si="137"/>
        <v>7487.38</v>
      </c>
    </row>
    <row r="1421" spans="27:37" x14ac:dyDescent="0.25">
      <c r="AA1421">
        <f>SUBTOTAL(103,Healthcare!A1421)</f>
        <v>1</v>
      </c>
      <c r="AB1421">
        <f>IF($AA1421=1,Healthcare!Q1421,NA())</f>
        <v>55</v>
      </c>
      <c r="AC1421">
        <f>IF($AA1421=1,Healthcare!C1421,NA())</f>
        <v>18.989999999999998</v>
      </c>
      <c r="AD1421">
        <f>IF($AA1421=1,Healthcare!D1421,NA())</f>
        <v>10.82</v>
      </c>
      <c r="AE1421">
        <f>IF($AA1421=1,Healthcare!M1421,NA())</f>
        <v>7463.51</v>
      </c>
      <c r="AF1421">
        <f t="shared" si="132"/>
        <v>55</v>
      </c>
      <c r="AG1421">
        <f t="shared" si="133"/>
        <v>18.989999999999998</v>
      </c>
      <c r="AH1421">
        <f t="shared" si="134"/>
        <v>55</v>
      </c>
      <c r="AI1421">
        <f t="shared" si="135"/>
        <v>10.82</v>
      </c>
      <c r="AJ1421">
        <f t="shared" si="136"/>
        <v>55</v>
      </c>
      <c r="AK1421">
        <f t="shared" si="137"/>
        <v>7463.51</v>
      </c>
    </row>
    <row r="1422" spans="27:37" x14ac:dyDescent="0.25">
      <c r="AA1422">
        <f>SUBTOTAL(103,Healthcare!A1422)</f>
        <v>1</v>
      </c>
      <c r="AB1422">
        <f>IF($AA1422=1,Healthcare!Q1422,NA())</f>
        <v>22</v>
      </c>
      <c r="AC1422">
        <f>IF($AA1422=1,Healthcare!C1422,NA())</f>
        <v>42.3</v>
      </c>
      <c r="AD1422">
        <f>IF($AA1422=1,Healthcare!D1422,NA())</f>
        <v>6.06</v>
      </c>
      <c r="AE1422">
        <f>IF($AA1422=1,Healthcare!M1422,NA())</f>
        <v>7450.36</v>
      </c>
      <c r="AF1422">
        <f t="shared" si="132"/>
        <v>22</v>
      </c>
      <c r="AG1422">
        <f t="shared" si="133"/>
        <v>42.3</v>
      </c>
      <c r="AH1422">
        <f t="shared" si="134"/>
        <v>22</v>
      </c>
      <c r="AI1422">
        <f t="shared" si="135"/>
        <v>6.06</v>
      </c>
      <c r="AJ1422">
        <f t="shared" si="136"/>
        <v>22</v>
      </c>
      <c r="AK1422">
        <f t="shared" si="137"/>
        <v>7450.36</v>
      </c>
    </row>
    <row r="1423" spans="27:37" x14ac:dyDescent="0.25">
      <c r="AA1423">
        <f>SUBTOTAL(103,Healthcare!A1423)</f>
        <v>1</v>
      </c>
      <c r="AB1423">
        <f>IF($AA1423=1,Healthcare!Q1423,NA())</f>
        <v>45</v>
      </c>
      <c r="AC1423">
        <f>IF($AA1423=1,Healthcare!C1423,NA())</f>
        <v>39.805</v>
      </c>
      <c r="AD1423">
        <f>IF($AA1423=1,Healthcare!D1423,NA())</f>
        <v>5.91</v>
      </c>
      <c r="AE1423">
        <f>IF($AA1423=1,Healthcare!M1423,NA())</f>
        <v>7448.4</v>
      </c>
      <c r="AF1423">
        <f t="shared" si="132"/>
        <v>45</v>
      </c>
      <c r="AG1423">
        <f t="shared" si="133"/>
        <v>39.805</v>
      </c>
      <c r="AH1423">
        <f t="shared" si="134"/>
        <v>45</v>
      </c>
      <c r="AI1423">
        <f t="shared" si="135"/>
        <v>5.91</v>
      </c>
      <c r="AJ1423">
        <f t="shared" si="136"/>
        <v>45</v>
      </c>
      <c r="AK1423">
        <f t="shared" si="137"/>
        <v>7448.4</v>
      </c>
    </row>
    <row r="1424" spans="27:37" x14ac:dyDescent="0.25">
      <c r="AA1424">
        <f>SUBTOTAL(103,Healthcare!A1424)</f>
        <v>1</v>
      </c>
      <c r="AB1424">
        <f>IF($AA1424=1,Healthcare!Q1424,NA())</f>
        <v>45</v>
      </c>
      <c r="AC1424">
        <f>IF($AA1424=1,Healthcare!C1424,NA())</f>
        <v>33.700000000000003</v>
      </c>
      <c r="AD1424">
        <f>IF($AA1424=1,Healthcare!D1424,NA())</f>
        <v>5.87</v>
      </c>
      <c r="AE1424">
        <f>IF($AA1424=1,Healthcare!M1424,NA())</f>
        <v>7445.92</v>
      </c>
      <c r="AF1424">
        <f t="shared" si="132"/>
        <v>45</v>
      </c>
      <c r="AG1424">
        <f t="shared" si="133"/>
        <v>33.700000000000003</v>
      </c>
      <c r="AH1424">
        <f t="shared" si="134"/>
        <v>45</v>
      </c>
      <c r="AI1424">
        <f t="shared" si="135"/>
        <v>5.87</v>
      </c>
      <c r="AJ1424">
        <f t="shared" si="136"/>
        <v>45</v>
      </c>
      <c r="AK1424">
        <f t="shared" si="137"/>
        <v>7445.92</v>
      </c>
    </row>
    <row r="1425" spans="27:37" x14ac:dyDescent="0.25">
      <c r="AA1425">
        <f>SUBTOTAL(103,Healthcare!A1425)</f>
        <v>1</v>
      </c>
      <c r="AB1425">
        <f>IF($AA1425=1,Healthcare!Q1425,NA())</f>
        <v>42</v>
      </c>
      <c r="AC1425">
        <f>IF($AA1425=1,Healthcare!C1425,NA())</f>
        <v>36.195</v>
      </c>
      <c r="AD1425">
        <f>IF($AA1425=1,Healthcare!D1425,NA())</f>
        <v>6.22</v>
      </c>
      <c r="AE1425">
        <f>IF($AA1425=1,Healthcare!M1425,NA())</f>
        <v>7443.64</v>
      </c>
      <c r="AF1425">
        <f t="shared" si="132"/>
        <v>42</v>
      </c>
      <c r="AG1425">
        <f t="shared" si="133"/>
        <v>36.195</v>
      </c>
      <c r="AH1425">
        <f t="shared" si="134"/>
        <v>42</v>
      </c>
      <c r="AI1425">
        <f t="shared" si="135"/>
        <v>6.22</v>
      </c>
      <c r="AJ1425">
        <f t="shared" si="136"/>
        <v>42</v>
      </c>
      <c r="AK1425">
        <f t="shared" si="137"/>
        <v>7443.64</v>
      </c>
    </row>
    <row r="1426" spans="27:37" x14ac:dyDescent="0.25">
      <c r="AA1426">
        <f>SUBTOTAL(103,Healthcare!A1426)</f>
        <v>1</v>
      </c>
      <c r="AB1426">
        <f>IF($AA1426=1,Healthcare!Q1426,NA())</f>
        <v>43</v>
      </c>
      <c r="AC1426">
        <f>IF($AA1426=1,Healthcare!C1426,NA())</f>
        <v>32.6</v>
      </c>
      <c r="AD1426">
        <f>IF($AA1426=1,Healthcare!D1426,NA())</f>
        <v>5.73</v>
      </c>
      <c r="AE1426">
        <f>IF($AA1426=1,Healthcare!M1426,NA())</f>
        <v>7441.5</v>
      </c>
      <c r="AF1426">
        <f t="shared" si="132"/>
        <v>43</v>
      </c>
      <c r="AG1426">
        <f t="shared" si="133"/>
        <v>32.6</v>
      </c>
      <c r="AH1426">
        <f t="shared" si="134"/>
        <v>43</v>
      </c>
      <c r="AI1426">
        <f t="shared" si="135"/>
        <v>5.73</v>
      </c>
      <c r="AJ1426">
        <f t="shared" si="136"/>
        <v>43</v>
      </c>
      <c r="AK1426">
        <f t="shared" si="137"/>
        <v>7441.5</v>
      </c>
    </row>
    <row r="1427" spans="27:37" x14ac:dyDescent="0.25">
      <c r="AA1427">
        <f>SUBTOTAL(103,Healthcare!A1427)</f>
        <v>1</v>
      </c>
      <c r="AB1427">
        <f>IF($AA1427=1,Healthcare!Q1427,NA())</f>
        <v>45</v>
      </c>
      <c r="AC1427">
        <f>IF($AA1427=1,Healthcare!C1427,NA())</f>
        <v>30.2</v>
      </c>
      <c r="AD1427">
        <f>IF($AA1427=1,Healthcare!D1427,NA())</f>
        <v>5.7</v>
      </c>
      <c r="AE1427">
        <f>IF($AA1427=1,Healthcare!M1427,NA())</f>
        <v>7441.05</v>
      </c>
      <c r="AF1427">
        <f t="shared" si="132"/>
        <v>45</v>
      </c>
      <c r="AG1427">
        <f t="shared" si="133"/>
        <v>30.2</v>
      </c>
      <c r="AH1427">
        <f t="shared" si="134"/>
        <v>45</v>
      </c>
      <c r="AI1427">
        <f t="shared" si="135"/>
        <v>5.7</v>
      </c>
      <c r="AJ1427">
        <f t="shared" si="136"/>
        <v>45</v>
      </c>
      <c r="AK1427">
        <f t="shared" si="137"/>
        <v>7441.05</v>
      </c>
    </row>
    <row r="1428" spans="27:37" x14ac:dyDescent="0.25">
      <c r="AA1428">
        <f>SUBTOTAL(103,Healthcare!A1428)</f>
        <v>1</v>
      </c>
      <c r="AB1428">
        <f>IF($AA1428=1,Healthcare!Q1428,NA())</f>
        <v>44</v>
      </c>
      <c r="AC1428">
        <f>IF($AA1428=1,Healthcare!C1428,NA())</f>
        <v>27.645</v>
      </c>
      <c r="AD1428">
        <f>IF($AA1428=1,Healthcare!D1428,NA())</f>
        <v>9.91</v>
      </c>
      <c r="AE1428">
        <f>IF($AA1428=1,Healthcare!M1428,NA())</f>
        <v>7421.19</v>
      </c>
      <c r="AF1428">
        <f t="shared" si="132"/>
        <v>44</v>
      </c>
      <c r="AG1428">
        <f t="shared" si="133"/>
        <v>27.645</v>
      </c>
      <c r="AH1428">
        <f t="shared" si="134"/>
        <v>44</v>
      </c>
      <c r="AI1428">
        <f t="shared" si="135"/>
        <v>9.91</v>
      </c>
      <c r="AJ1428">
        <f t="shared" si="136"/>
        <v>44</v>
      </c>
      <c r="AK1428">
        <f t="shared" si="137"/>
        <v>7421.19</v>
      </c>
    </row>
    <row r="1429" spans="27:37" x14ac:dyDescent="0.25">
      <c r="AA1429">
        <f>SUBTOTAL(103,Healthcare!A1429)</f>
        <v>1</v>
      </c>
      <c r="AB1429">
        <f>IF($AA1429=1,Healthcare!Q1429,NA())</f>
        <v>44</v>
      </c>
      <c r="AC1429">
        <f>IF($AA1429=1,Healthcare!C1429,NA())</f>
        <v>26.41</v>
      </c>
      <c r="AD1429">
        <f>IF($AA1429=1,Healthcare!D1429,NA())</f>
        <v>11.4</v>
      </c>
      <c r="AE1429">
        <f>IF($AA1429=1,Healthcare!M1429,NA())</f>
        <v>7419.48</v>
      </c>
      <c r="AF1429">
        <f t="shared" si="132"/>
        <v>44</v>
      </c>
      <c r="AG1429">
        <f t="shared" si="133"/>
        <v>26.41</v>
      </c>
      <c r="AH1429">
        <f t="shared" si="134"/>
        <v>44</v>
      </c>
      <c r="AI1429">
        <f t="shared" si="135"/>
        <v>11.4</v>
      </c>
      <c r="AJ1429">
        <f t="shared" si="136"/>
        <v>44</v>
      </c>
      <c r="AK1429">
        <f t="shared" si="137"/>
        <v>7419.48</v>
      </c>
    </row>
    <row r="1430" spans="27:37" x14ac:dyDescent="0.25">
      <c r="AA1430">
        <f>SUBTOTAL(103,Healthcare!A1430)</f>
        <v>1</v>
      </c>
      <c r="AB1430">
        <f>IF($AA1430=1,Healthcare!Q1430,NA())</f>
        <v>39</v>
      </c>
      <c r="AC1430">
        <f>IF($AA1430=1,Healthcare!C1430,NA())</f>
        <v>34.1</v>
      </c>
      <c r="AD1430">
        <f>IF($AA1430=1,Healthcare!D1430,NA())</f>
        <v>6.29</v>
      </c>
      <c r="AE1430">
        <f>IF($AA1430=1,Healthcare!M1430,NA())</f>
        <v>7418.52</v>
      </c>
      <c r="AF1430">
        <f t="shared" si="132"/>
        <v>39</v>
      </c>
      <c r="AG1430">
        <f t="shared" si="133"/>
        <v>34.1</v>
      </c>
      <c r="AH1430">
        <f t="shared" si="134"/>
        <v>39</v>
      </c>
      <c r="AI1430">
        <f t="shared" si="135"/>
        <v>6.29</v>
      </c>
      <c r="AJ1430">
        <f t="shared" si="136"/>
        <v>39</v>
      </c>
      <c r="AK1430">
        <f t="shared" si="137"/>
        <v>7418.52</v>
      </c>
    </row>
    <row r="1431" spans="27:37" x14ac:dyDescent="0.25">
      <c r="AA1431">
        <f>SUBTOTAL(103,Healthcare!A1431)</f>
        <v>1</v>
      </c>
      <c r="AB1431">
        <f>IF($AA1431=1,Healthcare!Q1431,NA())</f>
        <v>57</v>
      </c>
      <c r="AC1431">
        <f>IF($AA1431=1,Healthcare!C1431,NA())</f>
        <v>17.3</v>
      </c>
      <c r="AD1431">
        <f>IF($AA1431=1,Healthcare!D1431,NA())</f>
        <v>9.2799999999999994</v>
      </c>
      <c r="AE1431">
        <f>IF($AA1431=1,Healthcare!M1431,NA())</f>
        <v>7403.98</v>
      </c>
      <c r="AF1431">
        <f t="shared" si="132"/>
        <v>57</v>
      </c>
      <c r="AG1431">
        <f t="shared" si="133"/>
        <v>17.3</v>
      </c>
      <c r="AH1431">
        <f t="shared" si="134"/>
        <v>57</v>
      </c>
      <c r="AI1431">
        <f t="shared" si="135"/>
        <v>9.2799999999999994</v>
      </c>
      <c r="AJ1431">
        <f t="shared" si="136"/>
        <v>57</v>
      </c>
      <c r="AK1431">
        <f t="shared" si="137"/>
        <v>7403.98</v>
      </c>
    </row>
    <row r="1432" spans="27:37" x14ac:dyDescent="0.25">
      <c r="AA1432">
        <f>SUBTOTAL(103,Healthcare!A1432)</f>
        <v>1</v>
      </c>
      <c r="AB1432">
        <f>IF($AA1432=1,Healthcare!Q1432,NA())</f>
        <v>29</v>
      </c>
      <c r="AC1432">
        <f>IF($AA1432=1,Healthcare!C1432,NA())</f>
        <v>35.020000000000003</v>
      </c>
      <c r="AD1432">
        <f>IF($AA1432=1,Healthcare!D1432,NA())</f>
        <v>4.78</v>
      </c>
      <c r="AE1432">
        <f>IF($AA1432=1,Healthcare!M1432,NA())</f>
        <v>7388.85</v>
      </c>
      <c r="AF1432">
        <f t="shared" si="132"/>
        <v>29</v>
      </c>
      <c r="AG1432">
        <f t="shared" si="133"/>
        <v>35.020000000000003</v>
      </c>
      <c r="AH1432">
        <f t="shared" si="134"/>
        <v>29</v>
      </c>
      <c r="AI1432">
        <f t="shared" si="135"/>
        <v>4.78</v>
      </c>
      <c r="AJ1432">
        <f t="shared" si="136"/>
        <v>29</v>
      </c>
      <c r="AK1432">
        <f t="shared" si="137"/>
        <v>7388.85</v>
      </c>
    </row>
    <row r="1433" spans="27:37" x14ac:dyDescent="0.25">
      <c r="AA1433">
        <f>SUBTOTAL(103,Healthcare!A1433)</f>
        <v>1</v>
      </c>
      <c r="AB1433">
        <f>IF($AA1433=1,Healthcare!Q1433,NA())</f>
        <v>41</v>
      </c>
      <c r="AC1433">
        <f>IF($AA1433=1,Healthcare!C1433,NA())</f>
        <v>37.1</v>
      </c>
      <c r="AD1433">
        <f>IF($AA1433=1,Healthcare!D1433,NA())</f>
        <v>8.8699999999999992</v>
      </c>
      <c r="AE1433">
        <f>IF($AA1433=1,Healthcare!M1433,NA())</f>
        <v>7371.77</v>
      </c>
      <c r="AF1433">
        <f t="shared" si="132"/>
        <v>41</v>
      </c>
      <c r="AG1433">
        <f t="shared" si="133"/>
        <v>37.1</v>
      </c>
      <c r="AH1433">
        <f t="shared" si="134"/>
        <v>41</v>
      </c>
      <c r="AI1433">
        <f t="shared" si="135"/>
        <v>8.8699999999999992</v>
      </c>
      <c r="AJ1433">
        <f t="shared" si="136"/>
        <v>41</v>
      </c>
      <c r="AK1433">
        <f t="shared" si="137"/>
        <v>7371.77</v>
      </c>
    </row>
    <row r="1434" spans="27:37" x14ac:dyDescent="0.25">
      <c r="AA1434">
        <f>SUBTOTAL(103,Healthcare!A1434)</f>
        <v>1</v>
      </c>
      <c r="AB1434">
        <f>IF($AA1434=1,Healthcare!Q1434,NA())</f>
        <v>57</v>
      </c>
      <c r="AC1434">
        <f>IF($AA1434=1,Healthcare!C1434,NA())</f>
        <v>16.79</v>
      </c>
      <c r="AD1434">
        <f>IF($AA1434=1,Healthcare!D1434,NA())</f>
        <v>11.4</v>
      </c>
      <c r="AE1434">
        <f>IF($AA1434=1,Healthcare!M1434,NA())</f>
        <v>7362.31</v>
      </c>
      <c r="AF1434">
        <f t="shared" si="132"/>
        <v>57</v>
      </c>
      <c r="AG1434">
        <f t="shared" si="133"/>
        <v>16.79</v>
      </c>
      <c r="AH1434">
        <f t="shared" si="134"/>
        <v>57</v>
      </c>
      <c r="AI1434">
        <f t="shared" si="135"/>
        <v>11.4</v>
      </c>
      <c r="AJ1434">
        <f t="shared" si="136"/>
        <v>57</v>
      </c>
      <c r="AK1434">
        <f t="shared" si="137"/>
        <v>7362.31</v>
      </c>
    </row>
    <row r="1435" spans="27:37" x14ac:dyDescent="0.25">
      <c r="AA1435">
        <f>SUBTOTAL(103,Healthcare!A1435)</f>
        <v>1</v>
      </c>
      <c r="AB1435">
        <f>IF($AA1435=1,Healthcare!Q1435,NA())</f>
        <v>41</v>
      </c>
      <c r="AC1435">
        <f>IF($AA1435=1,Healthcare!C1435,NA())</f>
        <v>31.635000000000002</v>
      </c>
      <c r="AD1435">
        <f>IF($AA1435=1,Healthcare!D1435,NA())</f>
        <v>9.1300000000000008</v>
      </c>
      <c r="AE1435">
        <f>IF($AA1435=1,Healthcare!M1435,NA())</f>
        <v>7358.18</v>
      </c>
      <c r="AF1435">
        <f t="shared" si="132"/>
        <v>41</v>
      </c>
      <c r="AG1435">
        <f t="shared" si="133"/>
        <v>31.635000000000002</v>
      </c>
      <c r="AH1435">
        <f t="shared" si="134"/>
        <v>41</v>
      </c>
      <c r="AI1435">
        <f t="shared" si="135"/>
        <v>9.1300000000000008</v>
      </c>
      <c r="AJ1435">
        <f t="shared" si="136"/>
        <v>41</v>
      </c>
      <c r="AK1435">
        <f t="shared" si="137"/>
        <v>7358.18</v>
      </c>
    </row>
    <row r="1436" spans="27:37" x14ac:dyDescent="0.25">
      <c r="AA1436">
        <f>SUBTOTAL(103,Healthcare!A1436)</f>
        <v>1</v>
      </c>
      <c r="AB1436">
        <f>IF($AA1436=1,Healthcare!Q1436,NA())</f>
        <v>39</v>
      </c>
      <c r="AC1436">
        <f>IF($AA1436=1,Healthcare!C1436,NA())</f>
        <v>24.19</v>
      </c>
      <c r="AD1436">
        <f>IF($AA1436=1,Healthcare!D1436,NA())</f>
        <v>6.22</v>
      </c>
      <c r="AE1436">
        <f>IF($AA1436=1,Healthcare!M1436,NA())</f>
        <v>7357.49</v>
      </c>
      <c r="AF1436">
        <f t="shared" si="132"/>
        <v>39</v>
      </c>
      <c r="AG1436">
        <f t="shared" si="133"/>
        <v>24.19</v>
      </c>
      <c r="AH1436">
        <f t="shared" si="134"/>
        <v>39</v>
      </c>
      <c r="AI1436">
        <f t="shared" si="135"/>
        <v>6.22</v>
      </c>
      <c r="AJ1436">
        <f t="shared" si="136"/>
        <v>39</v>
      </c>
      <c r="AK1436">
        <f t="shared" si="137"/>
        <v>7357.49</v>
      </c>
    </row>
    <row r="1437" spans="27:37" x14ac:dyDescent="0.25">
      <c r="AA1437">
        <f>SUBTOTAL(103,Healthcare!A1437)</f>
        <v>1</v>
      </c>
      <c r="AB1437">
        <f>IF($AA1437=1,Healthcare!Q1437,NA())</f>
        <v>29</v>
      </c>
      <c r="AC1437">
        <f>IF($AA1437=1,Healthcare!C1437,NA())</f>
        <v>35.29</v>
      </c>
      <c r="AD1437">
        <f>IF($AA1437=1,Healthcare!D1437,NA())</f>
        <v>5.9</v>
      </c>
      <c r="AE1437">
        <f>IF($AA1437=1,Healthcare!M1437,NA())</f>
        <v>7349.12</v>
      </c>
      <c r="AF1437">
        <f t="shared" si="132"/>
        <v>29</v>
      </c>
      <c r="AG1437">
        <f t="shared" si="133"/>
        <v>35.29</v>
      </c>
      <c r="AH1437">
        <f t="shared" si="134"/>
        <v>29</v>
      </c>
      <c r="AI1437">
        <f t="shared" si="135"/>
        <v>5.9</v>
      </c>
      <c r="AJ1437">
        <f t="shared" si="136"/>
        <v>29</v>
      </c>
      <c r="AK1437">
        <f t="shared" si="137"/>
        <v>7349.12</v>
      </c>
    </row>
    <row r="1438" spans="27:37" x14ac:dyDescent="0.25">
      <c r="AA1438">
        <f>SUBTOTAL(103,Healthcare!A1438)</f>
        <v>1</v>
      </c>
      <c r="AB1438">
        <f>IF($AA1438=1,Healthcare!Q1438,NA())</f>
        <v>45</v>
      </c>
      <c r="AC1438">
        <f>IF($AA1438=1,Healthcare!C1438,NA())</f>
        <v>35.299999999999997</v>
      </c>
      <c r="AD1438">
        <f>IF($AA1438=1,Healthcare!D1438,NA())</f>
        <v>4.45</v>
      </c>
      <c r="AE1438">
        <f>IF($AA1438=1,Healthcare!M1438,NA())</f>
        <v>7348.14</v>
      </c>
      <c r="AF1438">
        <f t="shared" si="132"/>
        <v>45</v>
      </c>
      <c r="AG1438">
        <f t="shared" si="133"/>
        <v>35.299999999999997</v>
      </c>
      <c r="AH1438">
        <f t="shared" si="134"/>
        <v>45</v>
      </c>
      <c r="AI1438">
        <f t="shared" si="135"/>
        <v>4.45</v>
      </c>
      <c r="AJ1438">
        <f t="shared" si="136"/>
        <v>45</v>
      </c>
      <c r="AK1438">
        <f t="shared" si="137"/>
        <v>7348.14</v>
      </c>
    </row>
    <row r="1439" spans="27:37" x14ac:dyDescent="0.25">
      <c r="AA1439">
        <f>SUBTOTAL(103,Healthcare!A1439)</f>
        <v>1</v>
      </c>
      <c r="AB1439">
        <f>IF($AA1439=1,Healthcare!Q1439,NA())</f>
        <v>43</v>
      </c>
      <c r="AC1439">
        <f>IF($AA1439=1,Healthcare!C1439,NA())</f>
        <v>35.64</v>
      </c>
      <c r="AD1439">
        <f>IF($AA1439=1,Healthcare!D1439,NA())</f>
        <v>6.17</v>
      </c>
      <c r="AE1439">
        <f>IF($AA1439=1,Healthcare!M1439,NA())</f>
        <v>7345.73</v>
      </c>
      <c r="AF1439">
        <f t="shared" si="132"/>
        <v>43</v>
      </c>
      <c r="AG1439">
        <f t="shared" si="133"/>
        <v>35.64</v>
      </c>
      <c r="AH1439">
        <f t="shared" si="134"/>
        <v>43</v>
      </c>
      <c r="AI1439">
        <f t="shared" si="135"/>
        <v>6.17</v>
      </c>
      <c r="AJ1439">
        <f t="shared" si="136"/>
        <v>43</v>
      </c>
      <c r="AK1439">
        <f t="shared" si="137"/>
        <v>7345.73</v>
      </c>
    </row>
    <row r="1440" spans="27:37" x14ac:dyDescent="0.25">
      <c r="AA1440">
        <f>SUBTOTAL(103,Healthcare!A1440)</f>
        <v>1</v>
      </c>
      <c r="AB1440">
        <f>IF($AA1440=1,Healthcare!Q1440,NA())</f>
        <v>45</v>
      </c>
      <c r="AC1440">
        <f>IF($AA1440=1,Healthcare!C1440,NA())</f>
        <v>33.1</v>
      </c>
      <c r="AD1440">
        <f>IF($AA1440=1,Healthcare!D1440,NA())</f>
        <v>4.93</v>
      </c>
      <c r="AE1440">
        <f>IF($AA1440=1,Healthcare!M1440,NA())</f>
        <v>7345.08</v>
      </c>
      <c r="AF1440">
        <f t="shared" si="132"/>
        <v>45</v>
      </c>
      <c r="AG1440">
        <f t="shared" si="133"/>
        <v>33.1</v>
      </c>
      <c r="AH1440">
        <f t="shared" si="134"/>
        <v>45</v>
      </c>
      <c r="AI1440">
        <f t="shared" si="135"/>
        <v>4.93</v>
      </c>
      <c r="AJ1440">
        <f t="shared" si="136"/>
        <v>45</v>
      </c>
      <c r="AK1440">
        <f t="shared" si="137"/>
        <v>7345.08</v>
      </c>
    </row>
    <row r="1441" spans="27:37" x14ac:dyDescent="0.25">
      <c r="AA1441">
        <f>SUBTOTAL(103,Healthcare!A1441)</f>
        <v>1</v>
      </c>
      <c r="AB1441">
        <f>IF($AA1441=1,Healthcare!Q1441,NA())</f>
        <v>36</v>
      </c>
      <c r="AC1441">
        <f>IF($AA1441=1,Healthcare!C1441,NA())</f>
        <v>26.41</v>
      </c>
      <c r="AD1441">
        <f>IF($AA1441=1,Healthcare!D1441,NA())</f>
        <v>7.32</v>
      </c>
      <c r="AE1441">
        <f>IF($AA1441=1,Healthcare!M1441,NA())</f>
        <v>7339.93</v>
      </c>
      <c r="AF1441">
        <f t="shared" si="132"/>
        <v>36</v>
      </c>
      <c r="AG1441">
        <f t="shared" si="133"/>
        <v>26.41</v>
      </c>
      <c r="AH1441">
        <f t="shared" si="134"/>
        <v>36</v>
      </c>
      <c r="AI1441">
        <f t="shared" si="135"/>
        <v>7.32</v>
      </c>
      <c r="AJ1441">
        <f t="shared" si="136"/>
        <v>36</v>
      </c>
      <c r="AK1441">
        <f t="shared" si="137"/>
        <v>7339.93</v>
      </c>
    </row>
    <row r="1442" spans="27:37" x14ac:dyDescent="0.25">
      <c r="AA1442">
        <f>SUBTOTAL(103,Healthcare!A1442)</f>
        <v>1</v>
      </c>
      <c r="AB1442">
        <f>IF($AA1442=1,Healthcare!Q1442,NA())</f>
        <v>43</v>
      </c>
      <c r="AC1442">
        <f>IF($AA1442=1,Healthcare!C1442,NA())</f>
        <v>29.9</v>
      </c>
      <c r="AD1442">
        <f>IF($AA1442=1,Healthcare!D1442,NA())</f>
        <v>5.27</v>
      </c>
      <c r="AE1442">
        <f>IF($AA1442=1,Healthcare!M1442,NA())</f>
        <v>7337.75</v>
      </c>
      <c r="AF1442">
        <f t="shared" si="132"/>
        <v>43</v>
      </c>
      <c r="AG1442">
        <f t="shared" si="133"/>
        <v>29.9</v>
      </c>
      <c r="AH1442">
        <f t="shared" si="134"/>
        <v>43</v>
      </c>
      <c r="AI1442">
        <f t="shared" si="135"/>
        <v>5.27</v>
      </c>
      <c r="AJ1442">
        <f t="shared" si="136"/>
        <v>43</v>
      </c>
      <c r="AK1442">
        <f t="shared" si="137"/>
        <v>7337.75</v>
      </c>
    </row>
    <row r="1443" spans="27:37" x14ac:dyDescent="0.25">
      <c r="AA1443">
        <f>SUBTOTAL(103,Healthcare!A1443)</f>
        <v>1</v>
      </c>
      <c r="AB1443">
        <f>IF($AA1443=1,Healthcare!Q1443,NA())</f>
        <v>38</v>
      </c>
      <c r="AC1443">
        <f>IF($AA1443=1,Healthcare!C1443,NA())</f>
        <v>25.24</v>
      </c>
      <c r="AD1443">
        <f>IF($AA1443=1,Healthcare!D1443,NA())</f>
        <v>5.82</v>
      </c>
      <c r="AE1443">
        <f>IF($AA1443=1,Healthcare!M1443,NA())</f>
        <v>7325.47</v>
      </c>
      <c r="AF1443">
        <f t="shared" si="132"/>
        <v>38</v>
      </c>
      <c r="AG1443">
        <f t="shared" si="133"/>
        <v>25.24</v>
      </c>
      <c r="AH1443">
        <f t="shared" si="134"/>
        <v>38</v>
      </c>
      <c r="AI1443">
        <f t="shared" si="135"/>
        <v>5.82</v>
      </c>
      <c r="AJ1443">
        <f t="shared" si="136"/>
        <v>38</v>
      </c>
      <c r="AK1443">
        <f t="shared" si="137"/>
        <v>7325.47</v>
      </c>
    </row>
    <row r="1444" spans="27:37" x14ac:dyDescent="0.25">
      <c r="AA1444">
        <f>SUBTOTAL(103,Healthcare!A1444)</f>
        <v>1</v>
      </c>
      <c r="AB1444">
        <f>IF($AA1444=1,Healthcare!Q1444,NA())</f>
        <v>43</v>
      </c>
      <c r="AC1444">
        <f>IF($AA1444=1,Healthcare!C1444,NA())</f>
        <v>25.08</v>
      </c>
      <c r="AD1444">
        <f>IF($AA1444=1,Healthcare!D1444,NA())</f>
        <v>5.8</v>
      </c>
      <c r="AE1444">
        <f>IF($AA1444=1,Healthcare!M1444,NA())</f>
        <v>7325.05</v>
      </c>
      <c r="AF1444">
        <f t="shared" si="132"/>
        <v>43</v>
      </c>
      <c r="AG1444">
        <f t="shared" si="133"/>
        <v>25.08</v>
      </c>
      <c r="AH1444">
        <f t="shared" si="134"/>
        <v>43</v>
      </c>
      <c r="AI1444">
        <f t="shared" si="135"/>
        <v>5.8</v>
      </c>
      <c r="AJ1444">
        <f t="shared" si="136"/>
        <v>43</v>
      </c>
      <c r="AK1444">
        <f t="shared" si="137"/>
        <v>7325.05</v>
      </c>
    </row>
    <row r="1445" spans="27:37" x14ac:dyDescent="0.25">
      <c r="AA1445">
        <f>SUBTOTAL(103,Healthcare!A1445)</f>
        <v>1</v>
      </c>
      <c r="AB1445">
        <f>IF($AA1445=1,Healthcare!Q1445,NA())</f>
        <v>18</v>
      </c>
      <c r="AC1445">
        <f>IF($AA1445=1,Healthcare!C1445,NA())</f>
        <v>29.164999999999999</v>
      </c>
      <c r="AD1445">
        <f>IF($AA1445=1,Healthcare!D1445,NA())</f>
        <v>4.87</v>
      </c>
      <c r="AE1445">
        <f>IF($AA1445=1,Healthcare!M1445,NA())</f>
        <v>7323.73</v>
      </c>
      <c r="AF1445">
        <f t="shared" si="132"/>
        <v>18</v>
      </c>
      <c r="AG1445">
        <f t="shared" si="133"/>
        <v>29.164999999999999</v>
      </c>
      <c r="AH1445">
        <f t="shared" si="134"/>
        <v>18</v>
      </c>
      <c r="AI1445">
        <f t="shared" si="135"/>
        <v>4.87</v>
      </c>
      <c r="AJ1445">
        <f t="shared" si="136"/>
        <v>18</v>
      </c>
      <c r="AK1445">
        <f t="shared" si="137"/>
        <v>7323.73</v>
      </c>
    </row>
    <row r="1446" spans="27:37" x14ac:dyDescent="0.25">
      <c r="AA1446">
        <f>SUBTOTAL(103,Healthcare!A1446)</f>
        <v>1</v>
      </c>
      <c r="AB1446">
        <f>IF($AA1446=1,Healthcare!Q1446,NA())</f>
        <v>57</v>
      </c>
      <c r="AC1446">
        <f>IF($AA1446=1,Healthcare!C1446,NA())</f>
        <v>15.05</v>
      </c>
      <c r="AD1446">
        <f>IF($AA1446=1,Healthcare!D1446,NA())</f>
        <v>8.1199999999999992</v>
      </c>
      <c r="AE1446">
        <f>IF($AA1446=1,Healthcare!M1446,NA())</f>
        <v>7322.86</v>
      </c>
      <c r="AF1446">
        <f t="shared" si="132"/>
        <v>57</v>
      </c>
      <c r="AG1446">
        <f t="shared" si="133"/>
        <v>15.05</v>
      </c>
      <c r="AH1446">
        <f t="shared" si="134"/>
        <v>57</v>
      </c>
      <c r="AI1446">
        <f t="shared" si="135"/>
        <v>8.1199999999999992</v>
      </c>
      <c r="AJ1446">
        <f t="shared" si="136"/>
        <v>57</v>
      </c>
      <c r="AK1446">
        <f t="shared" si="137"/>
        <v>7322.86</v>
      </c>
    </row>
    <row r="1447" spans="27:37" x14ac:dyDescent="0.25">
      <c r="AA1447">
        <f>SUBTOTAL(103,Healthcare!A1447)</f>
        <v>1</v>
      </c>
      <c r="AB1447">
        <f>IF($AA1447=1,Healthcare!Q1447,NA())</f>
        <v>50</v>
      </c>
      <c r="AC1447">
        <f>IF($AA1447=1,Healthcare!C1447,NA())</f>
        <v>19.95</v>
      </c>
      <c r="AD1447">
        <f>IF($AA1447=1,Healthcare!D1447,NA())</f>
        <v>4.3600000000000003</v>
      </c>
      <c r="AE1447">
        <f>IF($AA1447=1,Healthcare!M1447,NA())</f>
        <v>7318.22</v>
      </c>
      <c r="AF1447">
        <f t="shared" si="132"/>
        <v>50</v>
      </c>
      <c r="AG1447">
        <f t="shared" si="133"/>
        <v>19.95</v>
      </c>
      <c r="AH1447">
        <f t="shared" si="134"/>
        <v>50</v>
      </c>
      <c r="AI1447">
        <f t="shared" si="135"/>
        <v>4.3600000000000003</v>
      </c>
      <c r="AJ1447">
        <f t="shared" si="136"/>
        <v>50</v>
      </c>
      <c r="AK1447">
        <f t="shared" si="137"/>
        <v>7318.22</v>
      </c>
    </row>
    <row r="1448" spans="27:37" x14ac:dyDescent="0.25">
      <c r="AA1448">
        <f>SUBTOTAL(103,Healthcare!A1448)</f>
        <v>1</v>
      </c>
      <c r="AB1448">
        <f>IF($AA1448=1,Healthcare!Q1448,NA())</f>
        <v>57</v>
      </c>
      <c r="AC1448">
        <f>IF($AA1448=1,Healthcare!C1448,NA())</f>
        <v>16.66</v>
      </c>
      <c r="AD1448">
        <f>IF($AA1448=1,Healthcare!D1448,NA())</f>
        <v>9.16</v>
      </c>
      <c r="AE1448">
        <f>IF($AA1448=1,Healthcare!M1448,NA())</f>
        <v>7318.21</v>
      </c>
      <c r="AF1448">
        <f t="shared" si="132"/>
        <v>57</v>
      </c>
      <c r="AG1448">
        <f t="shared" si="133"/>
        <v>16.66</v>
      </c>
      <c r="AH1448">
        <f t="shared" si="134"/>
        <v>57</v>
      </c>
      <c r="AI1448">
        <f t="shared" si="135"/>
        <v>9.16</v>
      </c>
      <c r="AJ1448">
        <f t="shared" si="136"/>
        <v>57</v>
      </c>
      <c r="AK1448">
        <f t="shared" si="137"/>
        <v>7318.21</v>
      </c>
    </row>
    <row r="1449" spans="27:37" x14ac:dyDescent="0.25">
      <c r="AA1449">
        <f>SUBTOTAL(103,Healthcare!A1449)</f>
        <v>1</v>
      </c>
      <c r="AB1449">
        <f>IF($AA1449=1,Healthcare!Q1449,NA())</f>
        <v>58</v>
      </c>
      <c r="AC1449">
        <f>IF($AA1449=1,Healthcare!C1449,NA())</f>
        <v>16.62</v>
      </c>
      <c r="AD1449">
        <f>IF($AA1449=1,Healthcare!D1449,NA())</f>
        <v>9.14</v>
      </c>
      <c r="AE1449">
        <f>IF($AA1449=1,Healthcare!M1449,NA())</f>
        <v>7304.65</v>
      </c>
      <c r="AF1449">
        <f t="shared" si="132"/>
        <v>58</v>
      </c>
      <c r="AG1449">
        <f t="shared" si="133"/>
        <v>16.62</v>
      </c>
      <c r="AH1449">
        <f t="shared" si="134"/>
        <v>58</v>
      </c>
      <c r="AI1449">
        <f t="shared" si="135"/>
        <v>9.14</v>
      </c>
      <c r="AJ1449">
        <f t="shared" si="136"/>
        <v>58</v>
      </c>
      <c r="AK1449">
        <f t="shared" si="137"/>
        <v>7304.65</v>
      </c>
    </row>
    <row r="1450" spans="27:37" x14ac:dyDescent="0.25">
      <c r="AA1450">
        <f>SUBTOTAL(103,Healthcare!A1450)</f>
        <v>1</v>
      </c>
      <c r="AB1450">
        <f>IF($AA1450=1,Healthcare!Q1450,NA())</f>
        <v>56</v>
      </c>
      <c r="AC1450">
        <f>IF($AA1450=1,Healthcare!C1450,NA())</f>
        <v>15.36</v>
      </c>
      <c r="AD1450">
        <f>IF($AA1450=1,Healthcare!D1450,NA())</f>
        <v>5.49</v>
      </c>
      <c r="AE1450">
        <f>IF($AA1450=1,Healthcare!M1450,NA())</f>
        <v>7302.46</v>
      </c>
      <c r="AF1450">
        <f t="shared" si="132"/>
        <v>56</v>
      </c>
      <c r="AG1450">
        <f t="shared" si="133"/>
        <v>15.36</v>
      </c>
      <c r="AH1450">
        <f t="shared" si="134"/>
        <v>56</v>
      </c>
      <c r="AI1450">
        <f t="shared" si="135"/>
        <v>5.49</v>
      </c>
      <c r="AJ1450">
        <f t="shared" si="136"/>
        <v>56</v>
      </c>
      <c r="AK1450">
        <f t="shared" si="137"/>
        <v>7302.46</v>
      </c>
    </row>
    <row r="1451" spans="27:37" x14ac:dyDescent="0.25">
      <c r="AA1451">
        <f>SUBTOTAL(103,Healthcare!A1451)</f>
        <v>1</v>
      </c>
      <c r="AB1451">
        <f>IF($AA1451=1,Healthcare!Q1451,NA())</f>
        <v>37</v>
      </c>
      <c r="AC1451">
        <f>IF($AA1451=1,Healthcare!C1451,NA())</f>
        <v>27.74</v>
      </c>
      <c r="AD1451">
        <f>IF($AA1451=1,Healthcare!D1451,NA())</f>
        <v>5.96</v>
      </c>
      <c r="AE1451">
        <f>IF($AA1451=1,Healthcare!M1451,NA())</f>
        <v>7281.51</v>
      </c>
      <c r="AF1451">
        <f t="shared" si="132"/>
        <v>37</v>
      </c>
      <c r="AG1451">
        <f t="shared" si="133"/>
        <v>27.74</v>
      </c>
      <c r="AH1451">
        <f t="shared" si="134"/>
        <v>37</v>
      </c>
      <c r="AI1451">
        <f t="shared" si="135"/>
        <v>5.96</v>
      </c>
      <c r="AJ1451">
        <f t="shared" si="136"/>
        <v>37</v>
      </c>
      <c r="AK1451">
        <f t="shared" si="137"/>
        <v>7281.51</v>
      </c>
    </row>
    <row r="1452" spans="27:37" x14ac:dyDescent="0.25">
      <c r="AA1452">
        <f>SUBTOTAL(103,Healthcare!A1452)</f>
        <v>1</v>
      </c>
      <c r="AB1452">
        <f>IF($AA1452=1,Healthcare!Q1452,NA())</f>
        <v>46</v>
      </c>
      <c r="AC1452">
        <f>IF($AA1452=1,Healthcare!C1452,NA())</f>
        <v>22.44</v>
      </c>
      <c r="AD1452">
        <f>IF($AA1452=1,Healthcare!D1452,NA())</f>
        <v>4.62</v>
      </c>
      <c r="AE1452">
        <f>IF($AA1452=1,Healthcare!M1452,NA())</f>
        <v>7273.02</v>
      </c>
      <c r="AF1452">
        <f t="shared" si="132"/>
        <v>46</v>
      </c>
      <c r="AG1452">
        <f t="shared" si="133"/>
        <v>22.44</v>
      </c>
      <c r="AH1452">
        <f t="shared" si="134"/>
        <v>46</v>
      </c>
      <c r="AI1452">
        <f t="shared" si="135"/>
        <v>4.62</v>
      </c>
      <c r="AJ1452">
        <f t="shared" si="136"/>
        <v>46</v>
      </c>
      <c r="AK1452">
        <f t="shared" si="137"/>
        <v>7273.02</v>
      </c>
    </row>
    <row r="1453" spans="27:37" x14ac:dyDescent="0.25">
      <c r="AA1453">
        <f>SUBTOTAL(103,Healthcare!A1453)</f>
        <v>1</v>
      </c>
      <c r="AB1453">
        <f>IF($AA1453=1,Healthcare!Q1453,NA())</f>
        <v>41</v>
      </c>
      <c r="AC1453">
        <f>IF($AA1453=1,Healthcare!C1453,NA())</f>
        <v>37.049999999999997</v>
      </c>
      <c r="AD1453">
        <f>IF($AA1453=1,Healthcare!D1453,NA())</f>
        <v>9.9600000000000009</v>
      </c>
      <c r="AE1453">
        <f>IF($AA1453=1,Healthcare!M1453,NA())</f>
        <v>7265.7</v>
      </c>
      <c r="AF1453">
        <f t="shared" si="132"/>
        <v>41</v>
      </c>
      <c r="AG1453">
        <f t="shared" si="133"/>
        <v>37.049999999999997</v>
      </c>
      <c r="AH1453">
        <f t="shared" si="134"/>
        <v>41</v>
      </c>
      <c r="AI1453">
        <f t="shared" si="135"/>
        <v>9.9600000000000009</v>
      </c>
      <c r="AJ1453">
        <f t="shared" si="136"/>
        <v>41</v>
      </c>
      <c r="AK1453">
        <f t="shared" si="137"/>
        <v>7265.7</v>
      </c>
    </row>
    <row r="1454" spans="27:37" x14ac:dyDescent="0.25">
      <c r="AA1454">
        <f>SUBTOTAL(103,Healthcare!A1454)</f>
        <v>1</v>
      </c>
      <c r="AB1454">
        <f>IF($AA1454=1,Healthcare!Q1454,NA())</f>
        <v>49</v>
      </c>
      <c r="AC1454">
        <f>IF($AA1454=1,Healthcare!C1454,NA())</f>
        <v>22.95</v>
      </c>
      <c r="AD1454">
        <f>IF($AA1454=1,Healthcare!D1454,NA())</f>
        <v>10.53</v>
      </c>
      <c r="AE1454">
        <f>IF($AA1454=1,Healthcare!M1454,NA())</f>
        <v>7265.58</v>
      </c>
      <c r="AF1454">
        <f t="shared" si="132"/>
        <v>49</v>
      </c>
      <c r="AG1454">
        <f t="shared" si="133"/>
        <v>22.95</v>
      </c>
      <c r="AH1454">
        <f t="shared" si="134"/>
        <v>49</v>
      </c>
      <c r="AI1454">
        <f t="shared" si="135"/>
        <v>10.53</v>
      </c>
      <c r="AJ1454">
        <f t="shared" si="136"/>
        <v>49</v>
      </c>
      <c r="AK1454">
        <f t="shared" si="137"/>
        <v>7265.58</v>
      </c>
    </row>
    <row r="1455" spans="27:37" x14ac:dyDescent="0.25">
      <c r="AA1455">
        <f>SUBTOTAL(103,Healthcare!A1455)</f>
        <v>1</v>
      </c>
      <c r="AB1455">
        <f>IF($AA1455=1,Healthcare!Q1455,NA())</f>
        <v>41</v>
      </c>
      <c r="AC1455">
        <f>IF($AA1455=1,Healthcare!C1455,NA())</f>
        <v>34.200000000000003</v>
      </c>
      <c r="AD1455">
        <f>IF($AA1455=1,Healthcare!D1455,NA())</f>
        <v>6.69</v>
      </c>
      <c r="AE1455">
        <f>IF($AA1455=1,Healthcare!M1455,NA())</f>
        <v>7261.74</v>
      </c>
      <c r="AF1455">
        <f t="shared" si="132"/>
        <v>41</v>
      </c>
      <c r="AG1455">
        <f t="shared" si="133"/>
        <v>34.200000000000003</v>
      </c>
      <c r="AH1455">
        <f t="shared" si="134"/>
        <v>41</v>
      </c>
      <c r="AI1455">
        <f t="shared" si="135"/>
        <v>6.69</v>
      </c>
      <c r="AJ1455">
        <f t="shared" si="136"/>
        <v>41</v>
      </c>
      <c r="AK1455">
        <f t="shared" si="137"/>
        <v>7261.74</v>
      </c>
    </row>
    <row r="1456" spans="27:37" x14ac:dyDescent="0.25">
      <c r="AA1456">
        <f>SUBTOTAL(103,Healthcare!A1456)</f>
        <v>1</v>
      </c>
      <c r="AB1456">
        <f>IF($AA1456=1,Healthcare!Q1456,NA())</f>
        <v>41</v>
      </c>
      <c r="AC1456">
        <f>IF($AA1456=1,Healthcare!C1456,NA())</f>
        <v>30.59</v>
      </c>
      <c r="AD1456">
        <f>IF($AA1456=1,Healthcare!D1456,NA())</f>
        <v>9.5500000000000007</v>
      </c>
      <c r="AE1456">
        <f>IF($AA1456=1,Healthcare!M1456,NA())</f>
        <v>7256.72</v>
      </c>
      <c r="AF1456">
        <f t="shared" si="132"/>
        <v>41</v>
      </c>
      <c r="AG1456">
        <f t="shared" si="133"/>
        <v>30.59</v>
      </c>
      <c r="AH1456">
        <f t="shared" si="134"/>
        <v>41</v>
      </c>
      <c r="AI1456">
        <f t="shared" si="135"/>
        <v>9.5500000000000007</v>
      </c>
      <c r="AJ1456">
        <f t="shared" si="136"/>
        <v>41</v>
      </c>
      <c r="AK1456">
        <f t="shared" si="137"/>
        <v>7256.72</v>
      </c>
    </row>
    <row r="1457" spans="27:37" x14ac:dyDescent="0.25">
      <c r="AA1457">
        <f>SUBTOTAL(103,Healthcare!A1457)</f>
        <v>1</v>
      </c>
      <c r="AB1457">
        <f>IF($AA1457=1,Healthcare!Q1457,NA())</f>
        <v>40</v>
      </c>
      <c r="AC1457">
        <f>IF($AA1457=1,Healthcare!C1457,NA())</f>
        <v>25.51</v>
      </c>
      <c r="AD1457">
        <f>IF($AA1457=1,Healthcare!D1457,NA())</f>
        <v>6.05</v>
      </c>
      <c r="AE1457">
        <f>IF($AA1457=1,Healthcare!M1457,NA())</f>
        <v>7248.71</v>
      </c>
      <c r="AF1457">
        <f t="shared" si="132"/>
        <v>40</v>
      </c>
      <c r="AG1457">
        <f t="shared" si="133"/>
        <v>25.51</v>
      </c>
      <c r="AH1457">
        <f t="shared" si="134"/>
        <v>40</v>
      </c>
      <c r="AI1457">
        <f t="shared" si="135"/>
        <v>6.05</v>
      </c>
      <c r="AJ1457">
        <f t="shared" si="136"/>
        <v>40</v>
      </c>
      <c r="AK1457">
        <f t="shared" si="137"/>
        <v>7248.71</v>
      </c>
    </row>
    <row r="1458" spans="27:37" x14ac:dyDescent="0.25">
      <c r="AA1458">
        <f>SUBTOTAL(103,Healthcare!A1458)</f>
        <v>1</v>
      </c>
      <c r="AB1458">
        <f>IF($AA1458=1,Healthcare!Q1458,NA())</f>
        <v>36</v>
      </c>
      <c r="AC1458">
        <f>IF($AA1458=1,Healthcare!C1458,NA())</f>
        <v>29.04</v>
      </c>
      <c r="AD1458">
        <f>IF($AA1458=1,Healthcare!D1458,NA())</f>
        <v>10.56</v>
      </c>
      <c r="AE1458">
        <f>IF($AA1458=1,Healthcare!M1458,NA())</f>
        <v>7243.81</v>
      </c>
      <c r="AF1458">
        <f t="shared" si="132"/>
        <v>36</v>
      </c>
      <c r="AG1458">
        <f t="shared" si="133"/>
        <v>29.04</v>
      </c>
      <c r="AH1458">
        <f t="shared" si="134"/>
        <v>36</v>
      </c>
      <c r="AI1458">
        <f t="shared" si="135"/>
        <v>10.56</v>
      </c>
      <c r="AJ1458">
        <f t="shared" si="136"/>
        <v>36</v>
      </c>
      <c r="AK1458">
        <f t="shared" si="137"/>
        <v>7243.81</v>
      </c>
    </row>
    <row r="1459" spans="27:37" x14ac:dyDescent="0.25">
      <c r="AA1459">
        <f>SUBTOTAL(103,Healthcare!A1459)</f>
        <v>1</v>
      </c>
      <c r="AB1459">
        <f>IF($AA1459=1,Healthcare!Q1459,NA())</f>
        <v>36</v>
      </c>
      <c r="AC1459">
        <f>IF($AA1459=1,Healthcare!C1459,NA())</f>
        <v>22.135000000000002</v>
      </c>
      <c r="AD1459">
        <f>IF($AA1459=1,Healthcare!D1459,NA())</f>
        <v>10.81</v>
      </c>
      <c r="AE1459">
        <f>IF($AA1459=1,Healthcare!M1459,NA())</f>
        <v>7228.22</v>
      </c>
      <c r="AF1459">
        <f t="shared" si="132"/>
        <v>36</v>
      </c>
      <c r="AG1459">
        <f t="shared" si="133"/>
        <v>22.135000000000002</v>
      </c>
      <c r="AH1459">
        <f t="shared" si="134"/>
        <v>36</v>
      </c>
      <c r="AI1459">
        <f t="shared" si="135"/>
        <v>10.81</v>
      </c>
      <c r="AJ1459">
        <f t="shared" si="136"/>
        <v>36</v>
      </c>
      <c r="AK1459">
        <f t="shared" si="137"/>
        <v>7228.22</v>
      </c>
    </row>
    <row r="1460" spans="27:37" x14ac:dyDescent="0.25">
      <c r="AA1460">
        <f>SUBTOTAL(103,Healthcare!A1460)</f>
        <v>1</v>
      </c>
      <c r="AB1460">
        <f>IF($AA1460=1,Healthcare!Q1460,NA())</f>
        <v>45</v>
      </c>
      <c r="AC1460">
        <f>IF($AA1460=1,Healthcare!C1460,NA())</f>
        <v>21.375</v>
      </c>
      <c r="AD1460">
        <f>IF($AA1460=1,Healthcare!D1460,NA())</f>
        <v>4.32</v>
      </c>
      <c r="AE1460">
        <f>IF($AA1460=1,Healthcare!M1460,NA())</f>
        <v>7222.79</v>
      </c>
      <c r="AF1460">
        <f t="shared" si="132"/>
        <v>45</v>
      </c>
      <c r="AG1460">
        <f t="shared" si="133"/>
        <v>21.375</v>
      </c>
      <c r="AH1460">
        <f t="shared" si="134"/>
        <v>45</v>
      </c>
      <c r="AI1460">
        <f t="shared" si="135"/>
        <v>4.32</v>
      </c>
      <c r="AJ1460">
        <f t="shared" si="136"/>
        <v>45</v>
      </c>
      <c r="AK1460">
        <f t="shared" si="137"/>
        <v>7222.79</v>
      </c>
    </row>
    <row r="1461" spans="27:37" x14ac:dyDescent="0.25">
      <c r="AA1461">
        <f>SUBTOTAL(103,Healthcare!A1461)</f>
        <v>1</v>
      </c>
      <c r="AB1461">
        <f>IF($AA1461=1,Healthcare!Q1461,NA())</f>
        <v>31</v>
      </c>
      <c r="AC1461">
        <f>IF($AA1461=1,Healthcare!C1461,NA())</f>
        <v>29.19</v>
      </c>
      <c r="AD1461">
        <f>IF($AA1461=1,Healthcare!D1461,NA())</f>
        <v>4.37</v>
      </c>
      <c r="AE1461">
        <f>IF($AA1461=1,Healthcare!M1461,NA())</f>
        <v>7220.25</v>
      </c>
      <c r="AF1461">
        <f t="shared" si="132"/>
        <v>31</v>
      </c>
      <c r="AG1461">
        <f t="shared" si="133"/>
        <v>29.19</v>
      </c>
      <c r="AH1461">
        <f t="shared" si="134"/>
        <v>31</v>
      </c>
      <c r="AI1461">
        <f t="shared" si="135"/>
        <v>4.37</v>
      </c>
      <c r="AJ1461">
        <f t="shared" si="136"/>
        <v>31</v>
      </c>
      <c r="AK1461">
        <f t="shared" si="137"/>
        <v>7220.25</v>
      </c>
    </row>
    <row r="1462" spans="27:37" x14ac:dyDescent="0.25">
      <c r="AA1462">
        <f>SUBTOTAL(103,Healthcare!A1462)</f>
        <v>1</v>
      </c>
      <c r="AB1462">
        <f>IF($AA1462=1,Healthcare!Q1462,NA())</f>
        <v>39</v>
      </c>
      <c r="AC1462">
        <f>IF($AA1462=1,Healthcare!C1462,NA())</f>
        <v>31.92</v>
      </c>
      <c r="AD1462">
        <f>IF($AA1462=1,Healthcare!D1462,NA())</f>
        <v>4.8099999999999996</v>
      </c>
      <c r="AE1462">
        <f>IF($AA1462=1,Healthcare!M1462,NA())</f>
        <v>7209.49</v>
      </c>
      <c r="AF1462">
        <f t="shared" si="132"/>
        <v>39</v>
      </c>
      <c r="AG1462">
        <f t="shared" si="133"/>
        <v>31.92</v>
      </c>
      <c r="AH1462">
        <f t="shared" si="134"/>
        <v>39</v>
      </c>
      <c r="AI1462">
        <f t="shared" si="135"/>
        <v>4.8099999999999996</v>
      </c>
      <c r="AJ1462">
        <f t="shared" si="136"/>
        <v>39</v>
      </c>
      <c r="AK1462">
        <f t="shared" si="137"/>
        <v>7209.49</v>
      </c>
    </row>
    <row r="1463" spans="27:37" x14ac:dyDescent="0.25">
      <c r="AA1463">
        <f>SUBTOTAL(103,Healthcare!A1463)</f>
        <v>1</v>
      </c>
      <c r="AB1463">
        <f>IF($AA1463=1,Healthcare!Q1463,NA())</f>
        <v>39</v>
      </c>
      <c r="AC1463">
        <f>IF($AA1463=1,Healthcare!C1463,NA())</f>
        <v>26.315000000000001</v>
      </c>
      <c r="AD1463">
        <f>IF($AA1463=1,Healthcare!D1463,NA())</f>
        <v>4.5599999999999996</v>
      </c>
      <c r="AE1463">
        <f>IF($AA1463=1,Healthcare!M1463,NA())</f>
        <v>7201.7</v>
      </c>
      <c r="AF1463">
        <f t="shared" si="132"/>
        <v>39</v>
      </c>
      <c r="AG1463">
        <f t="shared" si="133"/>
        <v>26.315000000000001</v>
      </c>
      <c r="AH1463">
        <f t="shared" si="134"/>
        <v>39</v>
      </c>
      <c r="AI1463">
        <f t="shared" si="135"/>
        <v>4.5599999999999996</v>
      </c>
      <c r="AJ1463">
        <f t="shared" si="136"/>
        <v>39</v>
      </c>
      <c r="AK1463">
        <f t="shared" si="137"/>
        <v>7201.7</v>
      </c>
    </row>
    <row r="1464" spans="27:37" x14ac:dyDescent="0.25">
      <c r="AA1464">
        <f>SUBTOTAL(103,Healthcare!A1464)</f>
        <v>1</v>
      </c>
      <c r="AB1464">
        <f>IF($AA1464=1,Healthcare!Q1464,NA())</f>
        <v>40</v>
      </c>
      <c r="AC1464">
        <f>IF($AA1464=1,Healthcare!C1464,NA())</f>
        <v>35.299999999999997</v>
      </c>
      <c r="AD1464">
        <f>IF($AA1464=1,Healthcare!D1464,NA())</f>
        <v>4.3899999999999997</v>
      </c>
      <c r="AE1464">
        <f>IF($AA1464=1,Healthcare!M1464,NA())</f>
        <v>7196.87</v>
      </c>
      <c r="AF1464">
        <f t="shared" si="132"/>
        <v>40</v>
      </c>
      <c r="AG1464">
        <f t="shared" si="133"/>
        <v>35.299999999999997</v>
      </c>
      <c r="AH1464">
        <f t="shared" si="134"/>
        <v>40</v>
      </c>
      <c r="AI1464">
        <f t="shared" si="135"/>
        <v>4.3899999999999997</v>
      </c>
      <c r="AJ1464">
        <f t="shared" si="136"/>
        <v>40</v>
      </c>
      <c r="AK1464">
        <f t="shared" si="137"/>
        <v>7196.87</v>
      </c>
    </row>
    <row r="1465" spans="27:37" x14ac:dyDescent="0.25">
      <c r="AA1465">
        <f>SUBTOTAL(103,Healthcare!A1465)</f>
        <v>1</v>
      </c>
      <c r="AB1465">
        <f>IF($AA1465=1,Healthcare!Q1465,NA())</f>
        <v>54</v>
      </c>
      <c r="AC1465">
        <f>IF($AA1465=1,Healthcare!C1465,NA())</f>
        <v>18.91</v>
      </c>
      <c r="AD1465">
        <f>IF($AA1465=1,Healthcare!D1465,NA())</f>
        <v>11.44</v>
      </c>
      <c r="AE1465">
        <f>IF($AA1465=1,Healthcare!M1465,NA())</f>
        <v>7179.52</v>
      </c>
      <c r="AF1465">
        <f t="shared" si="132"/>
        <v>54</v>
      </c>
      <c r="AG1465">
        <f t="shared" si="133"/>
        <v>18.91</v>
      </c>
      <c r="AH1465">
        <f t="shared" si="134"/>
        <v>54</v>
      </c>
      <c r="AI1465">
        <f t="shared" si="135"/>
        <v>11.44</v>
      </c>
      <c r="AJ1465">
        <f t="shared" si="136"/>
        <v>54</v>
      </c>
      <c r="AK1465">
        <f t="shared" si="137"/>
        <v>7179.52</v>
      </c>
    </row>
    <row r="1466" spans="27:37" x14ac:dyDescent="0.25">
      <c r="AA1466">
        <f>SUBTOTAL(103,Healthcare!A1466)</f>
        <v>1</v>
      </c>
      <c r="AB1466">
        <f>IF($AA1466=1,Healthcare!Q1466,NA())</f>
        <v>47</v>
      </c>
      <c r="AC1466">
        <f>IF($AA1466=1,Healthcare!C1466,NA())</f>
        <v>22.41</v>
      </c>
      <c r="AD1466">
        <f>IF($AA1466=1,Healthcare!D1466,NA())</f>
        <v>11.37</v>
      </c>
      <c r="AE1466">
        <f>IF($AA1466=1,Healthcare!M1466,NA())</f>
        <v>7175.51</v>
      </c>
      <c r="AF1466">
        <f t="shared" si="132"/>
        <v>47</v>
      </c>
      <c r="AG1466">
        <f t="shared" si="133"/>
        <v>22.41</v>
      </c>
      <c r="AH1466">
        <f t="shared" si="134"/>
        <v>47</v>
      </c>
      <c r="AI1466">
        <f t="shared" si="135"/>
        <v>11.37</v>
      </c>
      <c r="AJ1466">
        <f t="shared" si="136"/>
        <v>47</v>
      </c>
      <c r="AK1466">
        <f t="shared" si="137"/>
        <v>7175.51</v>
      </c>
    </row>
    <row r="1467" spans="27:37" x14ac:dyDescent="0.25">
      <c r="AA1467">
        <f>SUBTOTAL(103,Healthcare!A1467)</f>
        <v>1</v>
      </c>
      <c r="AB1467">
        <f>IF($AA1467=1,Healthcare!Q1467,NA())</f>
        <v>40</v>
      </c>
      <c r="AC1467">
        <f>IF($AA1467=1,Healthcare!C1467,NA())</f>
        <v>22.704999999999998</v>
      </c>
      <c r="AD1467">
        <f>IF($AA1467=1,Healthcare!D1467,NA())</f>
        <v>6.14</v>
      </c>
      <c r="AE1467">
        <f>IF($AA1467=1,Healthcare!M1467,NA())</f>
        <v>7173.36</v>
      </c>
      <c r="AF1467">
        <f t="shared" si="132"/>
        <v>40</v>
      </c>
      <c r="AG1467">
        <f t="shared" si="133"/>
        <v>22.704999999999998</v>
      </c>
      <c r="AH1467">
        <f t="shared" si="134"/>
        <v>40</v>
      </c>
      <c r="AI1467">
        <f t="shared" si="135"/>
        <v>6.14</v>
      </c>
      <c r="AJ1467">
        <f t="shared" si="136"/>
        <v>40</v>
      </c>
      <c r="AK1467">
        <f t="shared" si="137"/>
        <v>7173.36</v>
      </c>
    </row>
    <row r="1468" spans="27:37" x14ac:dyDescent="0.25">
      <c r="AA1468">
        <f>SUBTOTAL(103,Healthcare!A1468)</f>
        <v>1</v>
      </c>
      <c r="AB1468">
        <f>IF($AA1468=1,Healthcare!Q1468,NA())</f>
        <v>42</v>
      </c>
      <c r="AC1468">
        <f>IF($AA1468=1,Healthcare!C1468,NA())</f>
        <v>37.18</v>
      </c>
      <c r="AD1468">
        <f>IF($AA1468=1,Healthcare!D1468,NA())</f>
        <v>4.8899999999999997</v>
      </c>
      <c r="AE1468">
        <f>IF($AA1468=1,Healthcare!M1468,NA())</f>
        <v>7162.01</v>
      </c>
      <c r="AF1468">
        <f t="shared" si="132"/>
        <v>42</v>
      </c>
      <c r="AG1468">
        <f t="shared" si="133"/>
        <v>37.18</v>
      </c>
      <c r="AH1468">
        <f t="shared" si="134"/>
        <v>42</v>
      </c>
      <c r="AI1468">
        <f t="shared" si="135"/>
        <v>4.8899999999999997</v>
      </c>
      <c r="AJ1468">
        <f t="shared" si="136"/>
        <v>42</v>
      </c>
      <c r="AK1468">
        <f t="shared" si="137"/>
        <v>7162.01</v>
      </c>
    </row>
    <row r="1469" spans="27:37" x14ac:dyDescent="0.25">
      <c r="AA1469">
        <f>SUBTOTAL(103,Healthcare!A1469)</f>
        <v>1</v>
      </c>
      <c r="AB1469">
        <f>IF($AA1469=1,Healthcare!Q1469,NA())</f>
        <v>42</v>
      </c>
      <c r="AC1469">
        <f>IF($AA1469=1,Healthcare!C1469,NA())</f>
        <v>35.97</v>
      </c>
      <c r="AD1469">
        <f>IF($AA1469=1,Healthcare!D1469,NA())</f>
        <v>4.5999999999999996</v>
      </c>
      <c r="AE1469">
        <f>IF($AA1469=1,Healthcare!M1469,NA())</f>
        <v>7160.33</v>
      </c>
      <c r="AF1469">
        <f t="shared" si="132"/>
        <v>42</v>
      </c>
      <c r="AG1469">
        <f t="shared" si="133"/>
        <v>35.97</v>
      </c>
      <c r="AH1469">
        <f t="shared" si="134"/>
        <v>42</v>
      </c>
      <c r="AI1469">
        <f t="shared" si="135"/>
        <v>4.5999999999999996</v>
      </c>
      <c r="AJ1469">
        <f t="shared" si="136"/>
        <v>42</v>
      </c>
      <c r="AK1469">
        <f t="shared" si="137"/>
        <v>7160.33</v>
      </c>
    </row>
    <row r="1470" spans="27:37" x14ac:dyDescent="0.25">
      <c r="AA1470">
        <f>SUBTOTAL(103,Healthcare!A1470)</f>
        <v>1</v>
      </c>
      <c r="AB1470">
        <f>IF($AA1470=1,Healthcare!Q1470,NA())</f>
        <v>42</v>
      </c>
      <c r="AC1470">
        <f>IF($AA1470=1,Healthcare!C1470,NA())</f>
        <v>35.799999999999997</v>
      </c>
      <c r="AD1470">
        <f>IF($AA1470=1,Healthcare!D1470,NA())</f>
        <v>4.42</v>
      </c>
      <c r="AE1470">
        <f>IF($AA1470=1,Healthcare!M1470,NA())</f>
        <v>7160.09</v>
      </c>
      <c r="AF1470">
        <f t="shared" si="132"/>
        <v>42</v>
      </c>
      <c r="AG1470">
        <f t="shared" si="133"/>
        <v>35.799999999999997</v>
      </c>
      <c r="AH1470">
        <f t="shared" si="134"/>
        <v>42</v>
      </c>
      <c r="AI1470">
        <f t="shared" si="135"/>
        <v>4.42</v>
      </c>
      <c r="AJ1470">
        <f t="shared" si="136"/>
        <v>42</v>
      </c>
      <c r="AK1470">
        <f t="shared" si="137"/>
        <v>7160.09</v>
      </c>
    </row>
    <row r="1471" spans="27:37" x14ac:dyDescent="0.25">
      <c r="AA1471">
        <f>SUBTOTAL(103,Healthcare!A1471)</f>
        <v>1</v>
      </c>
      <c r="AB1471">
        <f>IF($AA1471=1,Healthcare!Q1471,NA())</f>
        <v>41</v>
      </c>
      <c r="AC1471">
        <f>IF($AA1471=1,Healthcare!C1471,NA())</f>
        <v>28.31</v>
      </c>
      <c r="AD1471">
        <f>IF($AA1471=1,Healthcare!D1471,NA())</f>
        <v>7.48</v>
      </c>
      <c r="AE1471">
        <f>IF($AA1471=1,Healthcare!M1471,NA())</f>
        <v>7153.55</v>
      </c>
      <c r="AF1471">
        <f t="shared" si="132"/>
        <v>41</v>
      </c>
      <c r="AG1471">
        <f t="shared" si="133"/>
        <v>28.31</v>
      </c>
      <c r="AH1471">
        <f t="shared" si="134"/>
        <v>41</v>
      </c>
      <c r="AI1471">
        <f t="shared" si="135"/>
        <v>7.48</v>
      </c>
      <c r="AJ1471">
        <f t="shared" si="136"/>
        <v>41</v>
      </c>
      <c r="AK1471">
        <f t="shared" si="137"/>
        <v>7153.55</v>
      </c>
    </row>
    <row r="1472" spans="27:37" x14ac:dyDescent="0.25">
      <c r="AA1472">
        <f>SUBTOTAL(103,Healthcare!A1472)</f>
        <v>1</v>
      </c>
      <c r="AB1472">
        <f>IF($AA1472=1,Healthcare!Q1472,NA())</f>
        <v>44</v>
      </c>
      <c r="AC1472">
        <f>IF($AA1472=1,Healthcare!C1472,NA())</f>
        <v>38.06</v>
      </c>
      <c r="AD1472">
        <f>IF($AA1472=1,Healthcare!D1472,NA())</f>
        <v>10.74</v>
      </c>
      <c r="AE1472">
        <f>IF($AA1472=1,Healthcare!M1472,NA())</f>
        <v>7152.67</v>
      </c>
      <c r="AF1472">
        <f t="shared" si="132"/>
        <v>44</v>
      </c>
      <c r="AG1472">
        <f t="shared" si="133"/>
        <v>38.06</v>
      </c>
      <c r="AH1472">
        <f t="shared" si="134"/>
        <v>44</v>
      </c>
      <c r="AI1472">
        <f t="shared" si="135"/>
        <v>10.74</v>
      </c>
      <c r="AJ1472">
        <f t="shared" si="136"/>
        <v>44</v>
      </c>
      <c r="AK1472">
        <f t="shared" si="137"/>
        <v>7152.67</v>
      </c>
    </row>
    <row r="1473" spans="27:37" x14ac:dyDescent="0.25">
      <c r="AA1473">
        <f>SUBTOTAL(103,Healthcare!A1473)</f>
        <v>1</v>
      </c>
      <c r="AB1473">
        <f>IF($AA1473=1,Healthcare!Q1473,NA())</f>
        <v>38</v>
      </c>
      <c r="AC1473">
        <f>IF($AA1473=1,Healthcare!C1473,NA())</f>
        <v>28</v>
      </c>
      <c r="AD1473">
        <f>IF($AA1473=1,Healthcare!D1473,NA())</f>
        <v>5.19</v>
      </c>
      <c r="AE1473">
        <f>IF($AA1473=1,Healthcare!M1473,NA())</f>
        <v>7151.09</v>
      </c>
      <c r="AF1473">
        <f t="shared" si="132"/>
        <v>38</v>
      </c>
      <c r="AG1473">
        <f t="shared" si="133"/>
        <v>28</v>
      </c>
      <c r="AH1473">
        <f t="shared" si="134"/>
        <v>38</v>
      </c>
      <c r="AI1473">
        <f t="shared" si="135"/>
        <v>5.19</v>
      </c>
      <c r="AJ1473">
        <f t="shared" si="136"/>
        <v>38</v>
      </c>
      <c r="AK1473">
        <f t="shared" si="137"/>
        <v>7151.09</v>
      </c>
    </row>
    <row r="1474" spans="27:37" x14ac:dyDescent="0.25">
      <c r="AA1474">
        <f>SUBTOTAL(103,Healthcare!A1474)</f>
        <v>1</v>
      </c>
      <c r="AB1474">
        <f>IF($AA1474=1,Healthcare!Q1474,NA())</f>
        <v>44</v>
      </c>
      <c r="AC1474">
        <f>IF($AA1474=1,Healthcare!C1474,NA())</f>
        <v>34.32</v>
      </c>
      <c r="AD1474">
        <f>IF($AA1474=1,Healthcare!D1474,NA())</f>
        <v>9.17</v>
      </c>
      <c r="AE1474">
        <f>IF($AA1474=1,Healthcare!M1474,NA())</f>
        <v>7147.47</v>
      </c>
      <c r="AF1474">
        <f t="shared" si="132"/>
        <v>44</v>
      </c>
      <c r="AG1474">
        <f t="shared" si="133"/>
        <v>34.32</v>
      </c>
      <c r="AH1474">
        <f t="shared" si="134"/>
        <v>44</v>
      </c>
      <c r="AI1474">
        <f t="shared" si="135"/>
        <v>9.17</v>
      </c>
      <c r="AJ1474">
        <f t="shared" si="136"/>
        <v>44</v>
      </c>
      <c r="AK1474">
        <f t="shared" si="137"/>
        <v>7147.47</v>
      </c>
    </row>
    <row r="1475" spans="27:37" x14ac:dyDescent="0.25">
      <c r="AA1475">
        <f>SUBTOTAL(103,Healthcare!A1475)</f>
        <v>1</v>
      </c>
      <c r="AB1475">
        <f>IF($AA1475=1,Healthcare!Q1475,NA())</f>
        <v>46</v>
      </c>
      <c r="AC1475">
        <f>IF($AA1475=1,Healthcare!C1475,NA())</f>
        <v>22.3</v>
      </c>
      <c r="AD1475">
        <f>IF($AA1475=1,Healthcare!D1475,NA())</f>
        <v>4.95</v>
      </c>
      <c r="AE1475">
        <f>IF($AA1475=1,Healthcare!M1475,NA())</f>
        <v>7147.11</v>
      </c>
      <c r="AF1475">
        <f t="shared" ref="AF1475:AF1538" si="138">AB1475</f>
        <v>46</v>
      </c>
      <c r="AG1475">
        <f t="shared" ref="AG1475:AG1538" si="139">AC1475</f>
        <v>22.3</v>
      </c>
      <c r="AH1475">
        <f t="shared" ref="AH1475:AH1538" si="140">AB1475</f>
        <v>46</v>
      </c>
      <c r="AI1475">
        <f t="shared" ref="AI1475:AI1538" si="141">AD1475</f>
        <v>4.95</v>
      </c>
      <c r="AJ1475">
        <f t="shared" ref="AJ1475:AJ1538" si="142">AB1475</f>
        <v>46</v>
      </c>
      <c r="AK1475">
        <f t="shared" ref="AK1475:AK1538" si="143">AE1475</f>
        <v>7147.11</v>
      </c>
    </row>
    <row r="1476" spans="27:37" x14ac:dyDescent="0.25">
      <c r="AA1476">
        <f>SUBTOTAL(103,Healthcare!A1476)</f>
        <v>1</v>
      </c>
      <c r="AB1476">
        <f>IF($AA1476=1,Healthcare!Q1476,NA())</f>
        <v>38</v>
      </c>
      <c r="AC1476">
        <f>IF($AA1476=1,Healthcare!C1476,NA())</f>
        <v>27.835000000000001</v>
      </c>
      <c r="AD1476">
        <f>IF($AA1476=1,Healthcare!D1476,NA())</f>
        <v>6.03</v>
      </c>
      <c r="AE1476">
        <f>IF($AA1476=1,Healthcare!M1476,NA())</f>
        <v>7144.86</v>
      </c>
      <c r="AF1476">
        <f t="shared" si="138"/>
        <v>38</v>
      </c>
      <c r="AG1476">
        <f t="shared" si="139"/>
        <v>27.835000000000001</v>
      </c>
      <c r="AH1476">
        <f t="shared" si="140"/>
        <v>38</v>
      </c>
      <c r="AI1476">
        <f t="shared" si="141"/>
        <v>6.03</v>
      </c>
      <c r="AJ1476">
        <f t="shared" si="142"/>
        <v>38</v>
      </c>
      <c r="AK1476">
        <f t="shared" si="143"/>
        <v>7144.86</v>
      </c>
    </row>
    <row r="1477" spans="27:37" x14ac:dyDescent="0.25">
      <c r="AA1477">
        <f>SUBTOTAL(103,Healthcare!A1477)</f>
        <v>1</v>
      </c>
      <c r="AB1477">
        <f>IF($AA1477=1,Healthcare!Q1477,NA())</f>
        <v>23</v>
      </c>
      <c r="AC1477">
        <f>IF($AA1477=1,Healthcare!C1477,NA())</f>
        <v>39.229999999999997</v>
      </c>
      <c r="AD1477">
        <f>IF($AA1477=1,Healthcare!D1477,NA())</f>
        <v>5.36</v>
      </c>
      <c r="AE1477">
        <f>IF($AA1477=1,Healthcare!M1477,NA())</f>
        <v>7144.4</v>
      </c>
      <c r="AF1477">
        <f t="shared" si="138"/>
        <v>23</v>
      </c>
      <c r="AG1477">
        <f t="shared" si="139"/>
        <v>39.229999999999997</v>
      </c>
      <c r="AH1477">
        <f t="shared" si="140"/>
        <v>23</v>
      </c>
      <c r="AI1477">
        <f t="shared" si="141"/>
        <v>5.36</v>
      </c>
      <c r="AJ1477">
        <f t="shared" si="142"/>
        <v>23</v>
      </c>
      <c r="AK1477">
        <f t="shared" si="143"/>
        <v>7144.4</v>
      </c>
    </row>
    <row r="1478" spans="27:37" x14ac:dyDescent="0.25">
      <c r="AA1478">
        <f>SUBTOTAL(103,Healthcare!A1478)</f>
        <v>1</v>
      </c>
      <c r="AB1478">
        <f>IF($AA1478=1,Healthcare!Q1478,NA())</f>
        <v>38</v>
      </c>
      <c r="AC1478">
        <f>IF($AA1478=1,Healthcare!C1478,NA())</f>
        <v>19.95</v>
      </c>
      <c r="AD1478">
        <f>IF($AA1478=1,Healthcare!D1478,NA())</f>
        <v>6.11</v>
      </c>
      <c r="AE1478">
        <f>IF($AA1478=1,Healthcare!M1478,NA())</f>
        <v>7133.9</v>
      </c>
      <c r="AF1478">
        <f t="shared" si="138"/>
        <v>38</v>
      </c>
      <c r="AG1478">
        <f t="shared" si="139"/>
        <v>19.95</v>
      </c>
      <c r="AH1478">
        <f t="shared" si="140"/>
        <v>38</v>
      </c>
      <c r="AI1478">
        <f t="shared" si="141"/>
        <v>6.11</v>
      </c>
      <c r="AJ1478">
        <f t="shared" si="142"/>
        <v>38</v>
      </c>
      <c r="AK1478">
        <f t="shared" si="143"/>
        <v>7133.9</v>
      </c>
    </row>
    <row r="1479" spans="27:37" x14ac:dyDescent="0.25">
      <c r="AA1479">
        <f>SUBTOTAL(103,Healthcare!A1479)</f>
        <v>1</v>
      </c>
      <c r="AB1479">
        <f>IF($AA1479=1,Healthcare!Q1479,NA())</f>
        <v>29</v>
      </c>
      <c r="AC1479">
        <f>IF($AA1479=1,Healthcare!C1479,NA())</f>
        <v>34.64</v>
      </c>
      <c r="AD1479">
        <f>IF($AA1479=1,Healthcare!D1479,NA())</f>
        <v>4.88</v>
      </c>
      <c r="AE1479">
        <f>IF($AA1479=1,Healthcare!M1479,NA())</f>
        <v>7128.64</v>
      </c>
      <c r="AF1479">
        <f t="shared" si="138"/>
        <v>29</v>
      </c>
      <c r="AG1479">
        <f t="shared" si="139"/>
        <v>34.64</v>
      </c>
      <c r="AH1479">
        <f t="shared" si="140"/>
        <v>29</v>
      </c>
      <c r="AI1479">
        <f t="shared" si="141"/>
        <v>4.88</v>
      </c>
      <c r="AJ1479">
        <f t="shared" si="142"/>
        <v>29</v>
      </c>
      <c r="AK1479">
        <f t="shared" si="143"/>
        <v>7128.64</v>
      </c>
    </row>
    <row r="1480" spans="27:37" x14ac:dyDescent="0.25">
      <c r="AA1480">
        <f>SUBTOTAL(103,Healthcare!A1480)</f>
        <v>1</v>
      </c>
      <c r="AB1480">
        <f>IF($AA1480=1,Healthcare!Q1480,NA())</f>
        <v>54</v>
      </c>
      <c r="AC1480">
        <f>IF($AA1480=1,Healthcare!C1480,NA())</f>
        <v>18.75</v>
      </c>
      <c r="AD1480">
        <f>IF($AA1480=1,Healthcare!D1480,NA())</f>
        <v>6.72</v>
      </c>
      <c r="AE1480">
        <f>IF($AA1480=1,Healthcare!M1480,NA())</f>
        <v>7125.25</v>
      </c>
      <c r="AF1480">
        <f t="shared" si="138"/>
        <v>54</v>
      </c>
      <c r="AG1480">
        <f t="shared" si="139"/>
        <v>18.75</v>
      </c>
      <c r="AH1480">
        <f t="shared" si="140"/>
        <v>54</v>
      </c>
      <c r="AI1480">
        <f t="shared" si="141"/>
        <v>6.72</v>
      </c>
      <c r="AJ1480">
        <f t="shared" si="142"/>
        <v>54</v>
      </c>
      <c r="AK1480">
        <f t="shared" si="143"/>
        <v>7125.25</v>
      </c>
    </row>
    <row r="1481" spans="27:37" x14ac:dyDescent="0.25">
      <c r="AA1481">
        <f>SUBTOTAL(103,Healthcare!A1481)</f>
        <v>1</v>
      </c>
      <c r="AB1481">
        <f>IF($AA1481=1,Healthcare!Q1481,NA())</f>
        <v>35</v>
      </c>
      <c r="AC1481">
        <f>IF($AA1481=1,Healthcare!C1481,NA())</f>
        <v>26.48</v>
      </c>
      <c r="AD1481">
        <f>IF($AA1481=1,Healthcare!D1481,NA())</f>
        <v>4.2</v>
      </c>
      <c r="AE1481">
        <f>IF($AA1481=1,Healthcare!M1481,NA())</f>
        <v>7106.81</v>
      </c>
      <c r="AF1481">
        <f t="shared" si="138"/>
        <v>35</v>
      </c>
      <c r="AG1481">
        <f t="shared" si="139"/>
        <v>26.48</v>
      </c>
      <c r="AH1481">
        <f t="shared" si="140"/>
        <v>35</v>
      </c>
      <c r="AI1481">
        <f t="shared" si="141"/>
        <v>4.2</v>
      </c>
      <c r="AJ1481">
        <f t="shared" si="142"/>
        <v>35</v>
      </c>
      <c r="AK1481">
        <f t="shared" si="143"/>
        <v>7106.81</v>
      </c>
    </row>
    <row r="1482" spans="27:37" x14ac:dyDescent="0.25">
      <c r="AA1482">
        <f>SUBTOTAL(103,Healthcare!A1482)</f>
        <v>1</v>
      </c>
      <c r="AB1482">
        <f>IF($AA1482=1,Healthcare!Q1482,NA())</f>
        <v>30</v>
      </c>
      <c r="AC1482">
        <f>IF($AA1482=1,Healthcare!C1482,NA())</f>
        <v>34.83</v>
      </c>
      <c r="AD1482">
        <f>IF($AA1482=1,Healthcare!D1482,NA())</f>
        <v>5.79</v>
      </c>
      <c r="AE1482">
        <f>IF($AA1482=1,Healthcare!M1482,NA())</f>
        <v>7096.98</v>
      </c>
      <c r="AF1482">
        <f t="shared" si="138"/>
        <v>30</v>
      </c>
      <c r="AG1482">
        <f t="shared" si="139"/>
        <v>34.83</v>
      </c>
      <c r="AH1482">
        <f t="shared" si="140"/>
        <v>30</v>
      </c>
      <c r="AI1482">
        <f t="shared" si="141"/>
        <v>5.79</v>
      </c>
      <c r="AJ1482">
        <f t="shared" si="142"/>
        <v>30</v>
      </c>
      <c r="AK1482">
        <f t="shared" si="143"/>
        <v>7096.98</v>
      </c>
    </row>
    <row r="1483" spans="27:37" x14ac:dyDescent="0.25">
      <c r="AA1483">
        <f>SUBTOTAL(103,Healthcare!A1483)</f>
        <v>1</v>
      </c>
      <c r="AB1483">
        <f>IF($AA1483=1,Healthcare!Q1483,NA())</f>
        <v>40</v>
      </c>
      <c r="AC1483">
        <f>IF($AA1483=1,Healthcare!C1483,NA())</f>
        <v>25.46</v>
      </c>
      <c r="AD1483">
        <f>IF($AA1483=1,Healthcare!D1483,NA())</f>
        <v>4.29</v>
      </c>
      <c r="AE1483">
        <f>IF($AA1483=1,Healthcare!M1483,NA())</f>
        <v>7077.19</v>
      </c>
      <c r="AF1483">
        <f t="shared" si="138"/>
        <v>40</v>
      </c>
      <c r="AG1483">
        <f t="shared" si="139"/>
        <v>25.46</v>
      </c>
      <c r="AH1483">
        <f t="shared" si="140"/>
        <v>40</v>
      </c>
      <c r="AI1483">
        <f t="shared" si="141"/>
        <v>4.29</v>
      </c>
      <c r="AJ1483">
        <f t="shared" si="142"/>
        <v>40</v>
      </c>
      <c r="AK1483">
        <f t="shared" si="143"/>
        <v>7077.19</v>
      </c>
    </row>
    <row r="1484" spans="27:37" x14ac:dyDescent="0.25">
      <c r="AA1484">
        <f>SUBTOTAL(103,Healthcare!A1484)</f>
        <v>1</v>
      </c>
      <c r="AB1484">
        <f>IF($AA1484=1,Healthcare!Q1484,NA())</f>
        <v>44</v>
      </c>
      <c r="AC1484">
        <f>IF($AA1484=1,Healthcare!C1484,NA())</f>
        <v>23.31</v>
      </c>
      <c r="AD1484">
        <f>IF($AA1484=1,Healthcare!D1484,NA())</f>
        <v>8.27</v>
      </c>
      <c r="AE1484">
        <f>IF($AA1484=1,Healthcare!M1484,NA())</f>
        <v>7054.41</v>
      </c>
      <c r="AF1484">
        <f t="shared" si="138"/>
        <v>44</v>
      </c>
      <c r="AG1484">
        <f t="shared" si="139"/>
        <v>23.31</v>
      </c>
      <c r="AH1484">
        <f t="shared" si="140"/>
        <v>44</v>
      </c>
      <c r="AI1484">
        <f t="shared" si="141"/>
        <v>8.27</v>
      </c>
      <c r="AJ1484">
        <f t="shared" si="142"/>
        <v>44</v>
      </c>
      <c r="AK1484">
        <f t="shared" si="143"/>
        <v>7054.41</v>
      </c>
    </row>
    <row r="1485" spans="27:37" x14ac:dyDescent="0.25">
      <c r="AA1485">
        <f>SUBTOTAL(103,Healthcare!A1485)</f>
        <v>1</v>
      </c>
      <c r="AB1485">
        <f>IF($AA1485=1,Healthcare!Q1485,NA())</f>
        <v>42</v>
      </c>
      <c r="AC1485">
        <f>IF($AA1485=1,Healthcare!C1485,NA())</f>
        <v>29</v>
      </c>
      <c r="AD1485">
        <f>IF($AA1485=1,Healthcare!D1485,NA())</f>
        <v>4.5599999999999996</v>
      </c>
      <c r="AE1485">
        <f>IF($AA1485=1,Healthcare!M1485,NA())</f>
        <v>7050.64</v>
      </c>
      <c r="AF1485">
        <f t="shared" si="138"/>
        <v>42</v>
      </c>
      <c r="AG1485">
        <f t="shared" si="139"/>
        <v>29</v>
      </c>
      <c r="AH1485">
        <f t="shared" si="140"/>
        <v>42</v>
      </c>
      <c r="AI1485">
        <f t="shared" si="141"/>
        <v>4.5599999999999996</v>
      </c>
      <c r="AJ1485">
        <f t="shared" si="142"/>
        <v>42</v>
      </c>
      <c r="AK1485">
        <f t="shared" si="143"/>
        <v>7050.64</v>
      </c>
    </row>
    <row r="1486" spans="27:37" x14ac:dyDescent="0.25">
      <c r="AA1486">
        <f>SUBTOTAL(103,Healthcare!A1486)</f>
        <v>1</v>
      </c>
      <c r="AB1486">
        <f>IF($AA1486=1,Healthcare!Q1486,NA())</f>
        <v>42</v>
      </c>
      <c r="AC1486">
        <f>IF($AA1486=1,Healthcare!C1486,NA())</f>
        <v>32.869999999999997</v>
      </c>
      <c r="AD1486">
        <f>IF($AA1486=1,Healthcare!D1486,NA())</f>
        <v>5.33</v>
      </c>
      <c r="AE1486">
        <f>IF($AA1486=1,Healthcare!M1486,NA())</f>
        <v>7050.02</v>
      </c>
      <c r="AF1486">
        <f t="shared" si="138"/>
        <v>42</v>
      </c>
      <c r="AG1486">
        <f t="shared" si="139"/>
        <v>32.869999999999997</v>
      </c>
      <c r="AH1486">
        <f t="shared" si="140"/>
        <v>42</v>
      </c>
      <c r="AI1486">
        <f t="shared" si="141"/>
        <v>5.33</v>
      </c>
      <c r="AJ1486">
        <f t="shared" si="142"/>
        <v>42</v>
      </c>
      <c r="AK1486">
        <f t="shared" si="143"/>
        <v>7050.02</v>
      </c>
    </row>
    <row r="1487" spans="27:37" x14ac:dyDescent="0.25">
      <c r="AA1487">
        <f>SUBTOTAL(103,Healthcare!A1487)</f>
        <v>1</v>
      </c>
      <c r="AB1487">
        <f>IF($AA1487=1,Healthcare!Q1487,NA())</f>
        <v>42</v>
      </c>
      <c r="AC1487">
        <f>IF($AA1487=1,Healthcare!C1487,NA())</f>
        <v>26.18</v>
      </c>
      <c r="AD1487">
        <f>IF($AA1487=1,Healthcare!D1487,NA())</f>
        <v>5.63</v>
      </c>
      <c r="AE1487">
        <f>IF($AA1487=1,Healthcare!M1487,NA())</f>
        <v>7046.72</v>
      </c>
      <c r="AF1487">
        <f t="shared" si="138"/>
        <v>42</v>
      </c>
      <c r="AG1487">
        <f t="shared" si="139"/>
        <v>26.18</v>
      </c>
      <c r="AH1487">
        <f t="shared" si="140"/>
        <v>42</v>
      </c>
      <c r="AI1487">
        <f t="shared" si="141"/>
        <v>5.63</v>
      </c>
      <c r="AJ1487">
        <f t="shared" si="142"/>
        <v>42</v>
      </c>
      <c r="AK1487">
        <f t="shared" si="143"/>
        <v>7046.72</v>
      </c>
    </row>
    <row r="1488" spans="27:37" x14ac:dyDescent="0.25">
      <c r="AA1488">
        <f>SUBTOTAL(103,Healthcare!A1488)</f>
        <v>1</v>
      </c>
      <c r="AB1488">
        <f>IF($AA1488=1,Healthcare!Q1488,NA())</f>
        <v>42</v>
      </c>
      <c r="AC1488">
        <f>IF($AA1488=1,Healthcare!C1488,NA())</f>
        <v>25.3</v>
      </c>
      <c r="AD1488">
        <f>IF($AA1488=1,Healthcare!D1488,NA())</f>
        <v>5.12</v>
      </c>
      <c r="AE1488">
        <f>IF($AA1488=1,Healthcare!M1488,NA())</f>
        <v>7045.5</v>
      </c>
      <c r="AF1488">
        <f t="shared" si="138"/>
        <v>42</v>
      </c>
      <c r="AG1488">
        <f t="shared" si="139"/>
        <v>25.3</v>
      </c>
      <c r="AH1488">
        <f t="shared" si="140"/>
        <v>42</v>
      </c>
      <c r="AI1488">
        <f t="shared" si="141"/>
        <v>5.12</v>
      </c>
      <c r="AJ1488">
        <f t="shared" si="142"/>
        <v>42</v>
      </c>
      <c r="AK1488">
        <f t="shared" si="143"/>
        <v>7045.5</v>
      </c>
    </row>
    <row r="1489" spans="27:37" x14ac:dyDescent="0.25">
      <c r="AA1489">
        <f>SUBTOTAL(103,Healthcare!A1489)</f>
        <v>1</v>
      </c>
      <c r="AB1489">
        <f>IF($AA1489=1,Healthcare!Q1489,NA())</f>
        <v>27</v>
      </c>
      <c r="AC1489">
        <f>IF($AA1489=1,Healthcare!C1489,NA())</f>
        <v>36.94</v>
      </c>
      <c r="AD1489">
        <f>IF($AA1489=1,Healthcare!D1489,NA())</f>
        <v>5.15</v>
      </c>
      <c r="AE1489">
        <f>IF($AA1489=1,Healthcare!M1489,NA())</f>
        <v>7042.11</v>
      </c>
      <c r="AF1489">
        <f t="shared" si="138"/>
        <v>27</v>
      </c>
      <c r="AG1489">
        <f t="shared" si="139"/>
        <v>36.94</v>
      </c>
      <c r="AH1489">
        <f t="shared" si="140"/>
        <v>27</v>
      </c>
      <c r="AI1489">
        <f t="shared" si="141"/>
        <v>5.15</v>
      </c>
      <c r="AJ1489">
        <f t="shared" si="142"/>
        <v>27</v>
      </c>
      <c r="AK1489">
        <f t="shared" si="143"/>
        <v>7042.11</v>
      </c>
    </row>
    <row r="1490" spans="27:37" x14ac:dyDescent="0.25">
      <c r="AA1490">
        <f>SUBTOTAL(103,Healthcare!A1490)</f>
        <v>1</v>
      </c>
      <c r="AB1490">
        <f>IF($AA1490=1,Healthcare!Q1490,NA())</f>
        <v>45</v>
      </c>
      <c r="AC1490">
        <f>IF($AA1490=1,Healthcare!C1490,NA())</f>
        <v>22.86</v>
      </c>
      <c r="AD1490">
        <f>IF($AA1490=1,Healthcare!D1490,NA())</f>
        <v>7.5</v>
      </c>
      <c r="AE1490">
        <f>IF($AA1490=1,Healthcare!M1490,NA())</f>
        <v>7033.08</v>
      </c>
      <c r="AF1490">
        <f t="shared" si="138"/>
        <v>45</v>
      </c>
      <c r="AG1490">
        <f t="shared" si="139"/>
        <v>22.86</v>
      </c>
      <c r="AH1490">
        <f t="shared" si="140"/>
        <v>45</v>
      </c>
      <c r="AI1490">
        <f t="shared" si="141"/>
        <v>7.5</v>
      </c>
      <c r="AJ1490">
        <f t="shared" si="142"/>
        <v>45</v>
      </c>
      <c r="AK1490">
        <f t="shared" si="143"/>
        <v>7033.08</v>
      </c>
    </row>
    <row r="1491" spans="27:37" x14ac:dyDescent="0.25">
      <c r="AA1491">
        <f>SUBTOTAL(103,Healthcare!A1491)</f>
        <v>1</v>
      </c>
      <c r="AB1491">
        <f>IF($AA1491=1,Healthcare!Q1491,NA())</f>
        <v>53</v>
      </c>
      <c r="AC1491">
        <f>IF($AA1491=1,Healthcare!C1491,NA())</f>
        <v>18.760000000000002</v>
      </c>
      <c r="AD1491">
        <f>IF($AA1491=1,Healthcare!D1491,NA())</f>
        <v>4.88</v>
      </c>
      <c r="AE1491">
        <f>IF($AA1491=1,Healthcare!M1491,NA())</f>
        <v>7003.1</v>
      </c>
      <c r="AF1491">
        <f t="shared" si="138"/>
        <v>53</v>
      </c>
      <c r="AG1491">
        <f t="shared" si="139"/>
        <v>18.760000000000002</v>
      </c>
      <c r="AH1491">
        <f t="shared" si="140"/>
        <v>53</v>
      </c>
      <c r="AI1491">
        <f t="shared" si="141"/>
        <v>4.88</v>
      </c>
      <c r="AJ1491">
        <f t="shared" si="142"/>
        <v>53</v>
      </c>
      <c r="AK1491">
        <f t="shared" si="143"/>
        <v>7003.1</v>
      </c>
    </row>
    <row r="1492" spans="27:37" x14ac:dyDescent="0.25">
      <c r="AA1492">
        <f>SUBTOTAL(103,Healthcare!A1492)</f>
        <v>1</v>
      </c>
      <c r="AB1492">
        <f>IF($AA1492=1,Healthcare!Q1492,NA())</f>
        <v>40</v>
      </c>
      <c r="AC1492">
        <f>IF($AA1492=1,Healthcare!C1492,NA())</f>
        <v>24.36</v>
      </c>
      <c r="AD1492">
        <f>IF($AA1492=1,Healthcare!D1492,NA())</f>
        <v>5.57</v>
      </c>
      <c r="AE1492">
        <f>IF($AA1492=1,Healthcare!M1492,NA())</f>
        <v>6989.95</v>
      </c>
      <c r="AF1492">
        <f t="shared" si="138"/>
        <v>40</v>
      </c>
      <c r="AG1492">
        <f t="shared" si="139"/>
        <v>24.36</v>
      </c>
      <c r="AH1492">
        <f t="shared" si="140"/>
        <v>40</v>
      </c>
      <c r="AI1492">
        <f t="shared" si="141"/>
        <v>5.57</v>
      </c>
      <c r="AJ1492">
        <f t="shared" si="142"/>
        <v>40</v>
      </c>
      <c r="AK1492">
        <f t="shared" si="143"/>
        <v>6989.95</v>
      </c>
    </row>
    <row r="1493" spans="27:37" x14ac:dyDescent="0.25">
      <c r="AA1493">
        <f>SUBTOTAL(103,Healthcare!A1493)</f>
        <v>1</v>
      </c>
      <c r="AB1493">
        <f>IF($AA1493=1,Healthcare!Q1493,NA())</f>
        <v>40</v>
      </c>
      <c r="AC1493">
        <f>IF($AA1493=1,Healthcare!C1493,NA())</f>
        <v>32.299999999999997</v>
      </c>
      <c r="AD1493">
        <f>IF($AA1493=1,Healthcare!D1493,NA())</f>
        <v>5.31</v>
      </c>
      <c r="AE1493">
        <f>IF($AA1493=1,Healthcare!M1493,NA())</f>
        <v>6986.7</v>
      </c>
      <c r="AF1493">
        <f t="shared" si="138"/>
        <v>40</v>
      </c>
      <c r="AG1493">
        <f t="shared" si="139"/>
        <v>32.299999999999997</v>
      </c>
      <c r="AH1493">
        <f t="shared" si="140"/>
        <v>40</v>
      </c>
      <c r="AI1493">
        <f t="shared" si="141"/>
        <v>5.31</v>
      </c>
      <c r="AJ1493">
        <f t="shared" si="142"/>
        <v>40</v>
      </c>
      <c r="AK1493">
        <f t="shared" si="143"/>
        <v>6986.7</v>
      </c>
    </row>
    <row r="1494" spans="27:37" x14ac:dyDescent="0.25">
      <c r="AA1494">
        <f>SUBTOTAL(103,Healthcare!A1494)</f>
        <v>1</v>
      </c>
      <c r="AB1494">
        <f>IF($AA1494=1,Healthcare!Q1494,NA())</f>
        <v>37</v>
      </c>
      <c r="AC1494">
        <f>IF($AA1494=1,Healthcare!C1494,NA())</f>
        <v>22.704999999999998</v>
      </c>
      <c r="AD1494">
        <f>IF($AA1494=1,Healthcare!D1494,NA())</f>
        <v>4.57</v>
      </c>
      <c r="AE1494">
        <f>IF($AA1494=1,Healthcare!M1494,NA())</f>
        <v>6985.51</v>
      </c>
      <c r="AF1494">
        <f t="shared" si="138"/>
        <v>37</v>
      </c>
      <c r="AG1494">
        <f t="shared" si="139"/>
        <v>22.704999999999998</v>
      </c>
      <c r="AH1494">
        <f t="shared" si="140"/>
        <v>37</v>
      </c>
      <c r="AI1494">
        <f t="shared" si="141"/>
        <v>4.57</v>
      </c>
      <c r="AJ1494">
        <f t="shared" si="142"/>
        <v>37</v>
      </c>
      <c r="AK1494">
        <f t="shared" si="143"/>
        <v>6985.51</v>
      </c>
    </row>
    <row r="1495" spans="27:37" x14ac:dyDescent="0.25">
      <c r="AA1495">
        <f>SUBTOTAL(103,Healthcare!A1495)</f>
        <v>1</v>
      </c>
      <c r="AB1495">
        <f>IF($AA1495=1,Healthcare!Q1495,NA())</f>
        <v>48</v>
      </c>
      <c r="AC1495">
        <f>IF($AA1495=1,Healthcare!C1495,NA())</f>
        <v>21.79</v>
      </c>
      <c r="AD1495">
        <f>IF($AA1495=1,Healthcare!D1495,NA())</f>
        <v>8.6999999999999993</v>
      </c>
      <c r="AE1495">
        <f>IF($AA1495=1,Healthcare!M1495,NA())</f>
        <v>6965.21</v>
      </c>
      <c r="AF1495">
        <f t="shared" si="138"/>
        <v>48</v>
      </c>
      <c r="AG1495">
        <f t="shared" si="139"/>
        <v>21.79</v>
      </c>
      <c r="AH1495">
        <f t="shared" si="140"/>
        <v>48</v>
      </c>
      <c r="AI1495">
        <f t="shared" si="141"/>
        <v>8.6999999999999993</v>
      </c>
      <c r="AJ1495">
        <f t="shared" si="142"/>
        <v>48</v>
      </c>
      <c r="AK1495">
        <f t="shared" si="143"/>
        <v>6965.21</v>
      </c>
    </row>
    <row r="1496" spans="27:37" x14ac:dyDescent="0.25">
      <c r="AA1496">
        <f>SUBTOTAL(103,Healthcare!A1496)</f>
        <v>1</v>
      </c>
      <c r="AB1496">
        <f>IF($AA1496=1,Healthcare!Q1496,NA())</f>
        <v>42</v>
      </c>
      <c r="AC1496">
        <f>IF($AA1496=1,Healthcare!C1496,NA())</f>
        <v>24.52</v>
      </c>
      <c r="AD1496">
        <f>IF($AA1496=1,Healthcare!D1496,NA())</f>
        <v>4.76</v>
      </c>
      <c r="AE1496">
        <f>IF($AA1496=1,Healthcare!M1496,NA())</f>
        <v>6951.12</v>
      </c>
      <c r="AF1496">
        <f t="shared" si="138"/>
        <v>42</v>
      </c>
      <c r="AG1496">
        <f t="shared" si="139"/>
        <v>24.52</v>
      </c>
      <c r="AH1496">
        <f t="shared" si="140"/>
        <v>42</v>
      </c>
      <c r="AI1496">
        <f t="shared" si="141"/>
        <v>4.76</v>
      </c>
      <c r="AJ1496">
        <f t="shared" si="142"/>
        <v>42</v>
      </c>
      <c r="AK1496">
        <f t="shared" si="143"/>
        <v>6951.12</v>
      </c>
    </row>
    <row r="1497" spans="27:37" x14ac:dyDescent="0.25">
      <c r="AA1497">
        <f>SUBTOTAL(103,Healthcare!A1497)</f>
        <v>1</v>
      </c>
      <c r="AB1497">
        <f>IF($AA1497=1,Healthcare!Q1497,NA())</f>
        <v>44</v>
      </c>
      <c r="AC1497">
        <f>IF($AA1497=1,Healthcare!C1497,NA())</f>
        <v>39.520000000000003</v>
      </c>
      <c r="AD1497">
        <f>IF($AA1497=1,Healthcare!D1497,NA())</f>
        <v>11.81</v>
      </c>
      <c r="AE1497">
        <f>IF($AA1497=1,Healthcare!M1497,NA())</f>
        <v>6948.7</v>
      </c>
      <c r="AF1497">
        <f t="shared" si="138"/>
        <v>44</v>
      </c>
      <c r="AG1497">
        <f t="shared" si="139"/>
        <v>39.520000000000003</v>
      </c>
      <c r="AH1497">
        <f t="shared" si="140"/>
        <v>44</v>
      </c>
      <c r="AI1497">
        <f t="shared" si="141"/>
        <v>11.81</v>
      </c>
      <c r="AJ1497">
        <f t="shared" si="142"/>
        <v>44</v>
      </c>
      <c r="AK1497">
        <f t="shared" si="143"/>
        <v>6948.7</v>
      </c>
    </row>
    <row r="1498" spans="27:37" x14ac:dyDescent="0.25">
      <c r="AA1498">
        <f>SUBTOTAL(103,Healthcare!A1498)</f>
        <v>1</v>
      </c>
      <c r="AB1498">
        <f>IF($AA1498=1,Healthcare!Q1498,NA())</f>
        <v>42</v>
      </c>
      <c r="AC1498">
        <f>IF($AA1498=1,Healthcare!C1498,NA())</f>
        <v>24.49</v>
      </c>
      <c r="AD1498">
        <f>IF($AA1498=1,Healthcare!D1498,NA())</f>
        <v>4.67</v>
      </c>
      <c r="AE1498">
        <f>IF($AA1498=1,Healthcare!M1498,NA())</f>
        <v>6940.94</v>
      </c>
      <c r="AF1498">
        <f t="shared" si="138"/>
        <v>42</v>
      </c>
      <c r="AG1498">
        <f t="shared" si="139"/>
        <v>24.49</v>
      </c>
      <c r="AH1498">
        <f t="shared" si="140"/>
        <v>42</v>
      </c>
      <c r="AI1498">
        <f t="shared" si="141"/>
        <v>4.67</v>
      </c>
      <c r="AJ1498">
        <f t="shared" si="142"/>
        <v>42</v>
      </c>
      <c r="AK1498">
        <f t="shared" si="143"/>
        <v>6940.94</v>
      </c>
    </row>
    <row r="1499" spans="27:37" x14ac:dyDescent="0.25">
      <c r="AA1499">
        <f>SUBTOTAL(103,Healthcare!A1499)</f>
        <v>1</v>
      </c>
      <c r="AB1499">
        <f>IF($AA1499=1,Healthcare!Q1499,NA())</f>
        <v>42</v>
      </c>
      <c r="AC1499">
        <f>IF($AA1499=1,Healthcare!C1499,NA())</f>
        <v>26.315000000000001</v>
      </c>
      <c r="AD1499">
        <f>IF($AA1499=1,Healthcare!D1499,NA())</f>
        <v>6.02</v>
      </c>
      <c r="AE1499">
        <f>IF($AA1499=1,Healthcare!M1499,NA())</f>
        <v>6940.91</v>
      </c>
      <c r="AF1499">
        <f t="shared" si="138"/>
        <v>42</v>
      </c>
      <c r="AG1499">
        <f t="shared" si="139"/>
        <v>26.315000000000001</v>
      </c>
      <c r="AH1499">
        <f t="shared" si="140"/>
        <v>42</v>
      </c>
      <c r="AI1499">
        <f t="shared" si="141"/>
        <v>6.02</v>
      </c>
      <c r="AJ1499">
        <f t="shared" si="142"/>
        <v>42</v>
      </c>
      <c r="AK1499">
        <f t="shared" si="143"/>
        <v>6940.91</v>
      </c>
    </row>
    <row r="1500" spans="27:37" x14ac:dyDescent="0.25">
      <c r="AA1500">
        <f>SUBTOTAL(103,Healthcare!A1500)</f>
        <v>1</v>
      </c>
      <c r="AB1500">
        <f>IF($AA1500=1,Healthcare!Q1500,NA())</f>
        <v>44</v>
      </c>
      <c r="AC1500">
        <f>IF($AA1500=1,Healthcare!C1500,NA())</f>
        <v>22.58</v>
      </c>
      <c r="AD1500">
        <f>IF($AA1500=1,Healthcare!D1500,NA())</f>
        <v>7.46</v>
      </c>
      <c r="AE1500">
        <f>IF($AA1500=1,Healthcare!M1500,NA())</f>
        <v>6938.11</v>
      </c>
      <c r="AF1500">
        <f t="shared" si="138"/>
        <v>44</v>
      </c>
      <c r="AG1500">
        <f t="shared" si="139"/>
        <v>22.58</v>
      </c>
      <c r="AH1500">
        <f t="shared" si="140"/>
        <v>44</v>
      </c>
      <c r="AI1500">
        <f t="shared" si="141"/>
        <v>7.46</v>
      </c>
      <c r="AJ1500">
        <f t="shared" si="142"/>
        <v>44</v>
      </c>
      <c r="AK1500">
        <f t="shared" si="143"/>
        <v>6938.11</v>
      </c>
    </row>
    <row r="1501" spans="27:37" x14ac:dyDescent="0.25">
      <c r="AA1501">
        <f>SUBTOTAL(103,Healthcare!A1501)</f>
        <v>1</v>
      </c>
      <c r="AB1501">
        <f>IF($AA1501=1,Healthcare!Q1501,NA())</f>
        <v>38</v>
      </c>
      <c r="AC1501">
        <f>IF($AA1501=1,Healthcare!C1501,NA())</f>
        <v>19.475000000000001</v>
      </c>
      <c r="AD1501">
        <f>IF($AA1501=1,Healthcare!D1501,NA())</f>
        <v>4.74</v>
      </c>
      <c r="AE1501">
        <f>IF($AA1501=1,Healthcare!M1501,NA())</f>
        <v>6933.24</v>
      </c>
      <c r="AF1501">
        <f t="shared" si="138"/>
        <v>38</v>
      </c>
      <c r="AG1501">
        <f t="shared" si="139"/>
        <v>19.475000000000001</v>
      </c>
      <c r="AH1501">
        <f t="shared" si="140"/>
        <v>38</v>
      </c>
      <c r="AI1501">
        <f t="shared" si="141"/>
        <v>4.74</v>
      </c>
      <c r="AJ1501">
        <f t="shared" si="142"/>
        <v>38</v>
      </c>
      <c r="AK1501">
        <f t="shared" si="143"/>
        <v>6933.24</v>
      </c>
    </row>
    <row r="1502" spans="27:37" x14ac:dyDescent="0.25">
      <c r="AA1502">
        <f>SUBTOTAL(103,Healthcare!A1502)</f>
        <v>1</v>
      </c>
      <c r="AB1502">
        <f>IF($AA1502=1,Healthcare!Q1502,NA())</f>
        <v>33</v>
      </c>
      <c r="AC1502">
        <f>IF($AA1502=1,Healthcare!C1502,NA())</f>
        <v>26.33</v>
      </c>
      <c r="AD1502">
        <f>IF($AA1502=1,Healthcare!D1502,NA())</f>
        <v>4.79</v>
      </c>
      <c r="AE1502">
        <f>IF($AA1502=1,Healthcare!M1502,NA())</f>
        <v>6895.19</v>
      </c>
      <c r="AF1502">
        <f t="shared" si="138"/>
        <v>33</v>
      </c>
      <c r="AG1502">
        <f t="shared" si="139"/>
        <v>26.33</v>
      </c>
      <c r="AH1502">
        <f t="shared" si="140"/>
        <v>33</v>
      </c>
      <c r="AI1502">
        <f t="shared" si="141"/>
        <v>4.79</v>
      </c>
      <c r="AJ1502">
        <f t="shared" si="142"/>
        <v>33</v>
      </c>
      <c r="AK1502">
        <f t="shared" si="143"/>
        <v>6895.19</v>
      </c>
    </row>
    <row r="1503" spans="27:37" x14ac:dyDescent="0.25">
      <c r="AA1503">
        <f>SUBTOTAL(103,Healthcare!A1503)</f>
        <v>1</v>
      </c>
      <c r="AB1503">
        <f>IF($AA1503=1,Healthcare!Q1503,NA())</f>
        <v>37</v>
      </c>
      <c r="AC1503">
        <f>IF($AA1503=1,Healthcare!C1503,NA())</f>
        <v>17.29</v>
      </c>
      <c r="AD1503">
        <f>IF($AA1503=1,Healthcare!D1503,NA())</f>
        <v>5.35</v>
      </c>
      <c r="AE1503">
        <f>IF($AA1503=1,Healthcare!M1503,NA())</f>
        <v>6877.98</v>
      </c>
      <c r="AF1503">
        <f t="shared" si="138"/>
        <v>37</v>
      </c>
      <c r="AG1503">
        <f t="shared" si="139"/>
        <v>17.29</v>
      </c>
      <c r="AH1503">
        <f t="shared" si="140"/>
        <v>37</v>
      </c>
      <c r="AI1503">
        <f t="shared" si="141"/>
        <v>5.35</v>
      </c>
      <c r="AJ1503">
        <f t="shared" si="142"/>
        <v>37</v>
      </c>
      <c r="AK1503">
        <f t="shared" si="143"/>
        <v>6877.98</v>
      </c>
    </row>
    <row r="1504" spans="27:37" x14ac:dyDescent="0.25">
      <c r="AA1504">
        <f>SUBTOTAL(103,Healthcare!A1504)</f>
        <v>1</v>
      </c>
      <c r="AB1504">
        <f>IF($AA1504=1,Healthcare!Q1504,NA())</f>
        <v>18</v>
      </c>
      <c r="AC1504">
        <f>IF($AA1504=1,Healthcare!C1504,NA())</f>
        <v>42.88</v>
      </c>
      <c r="AD1504">
        <f>IF($AA1504=1,Healthcare!D1504,NA())</f>
        <v>4.87</v>
      </c>
      <c r="AE1504">
        <f>IF($AA1504=1,Healthcare!M1504,NA())</f>
        <v>6876.53</v>
      </c>
      <c r="AF1504">
        <f t="shared" si="138"/>
        <v>18</v>
      </c>
      <c r="AG1504">
        <f t="shared" si="139"/>
        <v>42.88</v>
      </c>
      <c r="AH1504">
        <f t="shared" si="140"/>
        <v>18</v>
      </c>
      <c r="AI1504">
        <f t="shared" si="141"/>
        <v>4.87</v>
      </c>
      <c r="AJ1504">
        <f t="shared" si="142"/>
        <v>18</v>
      </c>
      <c r="AK1504">
        <f t="shared" si="143"/>
        <v>6876.53</v>
      </c>
    </row>
    <row r="1505" spans="27:37" x14ac:dyDescent="0.25">
      <c r="AA1505">
        <f>SUBTOTAL(103,Healthcare!A1505)</f>
        <v>1</v>
      </c>
      <c r="AB1505">
        <f>IF($AA1505=1,Healthcare!Q1505,NA())</f>
        <v>41</v>
      </c>
      <c r="AC1505">
        <f>IF($AA1505=1,Healthcare!C1505,NA())</f>
        <v>32.200000000000003</v>
      </c>
      <c r="AD1505">
        <f>IF($AA1505=1,Healthcare!D1505,NA())</f>
        <v>10.09</v>
      </c>
      <c r="AE1505">
        <f>IF($AA1505=1,Healthcare!M1505,NA())</f>
        <v>6875.96</v>
      </c>
      <c r="AF1505">
        <f t="shared" si="138"/>
        <v>41</v>
      </c>
      <c r="AG1505">
        <f t="shared" si="139"/>
        <v>32.200000000000003</v>
      </c>
      <c r="AH1505">
        <f t="shared" si="140"/>
        <v>41</v>
      </c>
      <c r="AI1505">
        <f t="shared" si="141"/>
        <v>10.09</v>
      </c>
      <c r="AJ1505">
        <f t="shared" si="142"/>
        <v>41</v>
      </c>
      <c r="AK1505">
        <f t="shared" si="143"/>
        <v>6875.96</v>
      </c>
    </row>
    <row r="1506" spans="27:37" x14ac:dyDescent="0.25">
      <c r="AA1506">
        <f>SUBTOTAL(103,Healthcare!A1506)</f>
        <v>1</v>
      </c>
      <c r="AB1506">
        <f>IF($AA1506=1,Healthcare!Q1506,NA())</f>
        <v>53</v>
      </c>
      <c r="AC1506">
        <f>IF($AA1506=1,Healthcare!C1506,NA())</f>
        <v>18.75</v>
      </c>
      <c r="AD1506">
        <f>IF($AA1506=1,Healthcare!D1506,NA())</f>
        <v>5.47</v>
      </c>
      <c r="AE1506">
        <f>IF($AA1506=1,Healthcare!M1506,NA())</f>
        <v>6868.39</v>
      </c>
      <c r="AF1506">
        <f t="shared" si="138"/>
        <v>53</v>
      </c>
      <c r="AG1506">
        <f t="shared" si="139"/>
        <v>18.75</v>
      </c>
      <c r="AH1506">
        <f t="shared" si="140"/>
        <v>53</v>
      </c>
      <c r="AI1506">
        <f t="shared" si="141"/>
        <v>5.47</v>
      </c>
      <c r="AJ1506">
        <f t="shared" si="142"/>
        <v>53</v>
      </c>
      <c r="AK1506">
        <f t="shared" si="143"/>
        <v>6868.39</v>
      </c>
    </row>
    <row r="1507" spans="27:37" x14ac:dyDescent="0.25">
      <c r="AA1507">
        <f>SUBTOTAL(103,Healthcare!A1507)</f>
        <v>1</v>
      </c>
      <c r="AB1507">
        <f>IF($AA1507=1,Healthcare!Q1507,NA())</f>
        <v>44</v>
      </c>
      <c r="AC1507">
        <f>IF($AA1507=1,Healthcare!C1507,NA())</f>
        <v>22.36</v>
      </c>
      <c r="AD1507">
        <f>IF($AA1507=1,Healthcare!D1507,NA())</f>
        <v>8.6</v>
      </c>
      <c r="AE1507">
        <f>IF($AA1507=1,Healthcare!M1507,NA())</f>
        <v>6863.49</v>
      </c>
      <c r="AF1507">
        <f t="shared" si="138"/>
        <v>44</v>
      </c>
      <c r="AG1507">
        <f t="shared" si="139"/>
        <v>22.36</v>
      </c>
      <c r="AH1507">
        <f t="shared" si="140"/>
        <v>44</v>
      </c>
      <c r="AI1507">
        <f t="shared" si="141"/>
        <v>8.6</v>
      </c>
      <c r="AJ1507">
        <f t="shared" si="142"/>
        <v>44</v>
      </c>
      <c r="AK1507">
        <f t="shared" si="143"/>
        <v>6863.49</v>
      </c>
    </row>
    <row r="1508" spans="27:37" x14ac:dyDescent="0.25">
      <c r="AA1508">
        <f>SUBTOTAL(103,Healthcare!A1508)</f>
        <v>1</v>
      </c>
      <c r="AB1508">
        <f>IF($AA1508=1,Healthcare!Q1508,NA())</f>
        <v>41</v>
      </c>
      <c r="AC1508">
        <f>IF($AA1508=1,Healthcare!C1508,NA())</f>
        <v>23.94</v>
      </c>
      <c r="AD1508">
        <f>IF($AA1508=1,Healthcare!D1508,NA())</f>
        <v>10.74</v>
      </c>
      <c r="AE1508">
        <f>IF($AA1508=1,Healthcare!M1508,NA())</f>
        <v>6858.48</v>
      </c>
      <c r="AF1508">
        <f t="shared" si="138"/>
        <v>41</v>
      </c>
      <c r="AG1508">
        <f t="shared" si="139"/>
        <v>23.94</v>
      </c>
      <c r="AH1508">
        <f t="shared" si="140"/>
        <v>41</v>
      </c>
      <c r="AI1508">
        <f t="shared" si="141"/>
        <v>10.74</v>
      </c>
      <c r="AJ1508">
        <f t="shared" si="142"/>
        <v>41</v>
      </c>
      <c r="AK1508">
        <f t="shared" si="143"/>
        <v>6858.48</v>
      </c>
    </row>
    <row r="1509" spans="27:37" x14ac:dyDescent="0.25">
      <c r="AA1509">
        <f>SUBTOTAL(103,Healthcare!A1509)</f>
        <v>1</v>
      </c>
      <c r="AB1509">
        <f>IF($AA1509=1,Healthcare!Q1509,NA())</f>
        <v>43</v>
      </c>
      <c r="AC1509">
        <f>IF($AA1509=1,Healthcare!C1509,NA())</f>
        <v>30.1</v>
      </c>
      <c r="AD1509">
        <f>IF($AA1509=1,Healthcare!D1509,NA())</f>
        <v>4.3899999999999997</v>
      </c>
      <c r="AE1509">
        <f>IF($AA1509=1,Healthcare!M1509,NA())</f>
        <v>6849.03</v>
      </c>
      <c r="AF1509">
        <f t="shared" si="138"/>
        <v>43</v>
      </c>
      <c r="AG1509">
        <f t="shared" si="139"/>
        <v>30.1</v>
      </c>
      <c r="AH1509">
        <f t="shared" si="140"/>
        <v>43</v>
      </c>
      <c r="AI1509">
        <f t="shared" si="141"/>
        <v>4.3899999999999997</v>
      </c>
      <c r="AJ1509">
        <f t="shared" si="142"/>
        <v>43</v>
      </c>
      <c r="AK1509">
        <f t="shared" si="143"/>
        <v>6849.03</v>
      </c>
    </row>
    <row r="1510" spans="27:37" x14ac:dyDescent="0.25">
      <c r="AA1510">
        <f>SUBTOTAL(103,Healthcare!A1510)</f>
        <v>1</v>
      </c>
      <c r="AB1510">
        <f>IF($AA1510=1,Healthcare!Q1510,NA())</f>
        <v>45</v>
      </c>
      <c r="AC1510">
        <f>IF($AA1510=1,Healthcare!C1510,NA())</f>
        <v>21.93</v>
      </c>
      <c r="AD1510">
        <f>IF($AA1510=1,Healthcare!D1510,NA())</f>
        <v>6.3</v>
      </c>
      <c r="AE1510">
        <f>IF($AA1510=1,Healthcare!M1510,NA())</f>
        <v>6843.17</v>
      </c>
      <c r="AF1510">
        <f t="shared" si="138"/>
        <v>45</v>
      </c>
      <c r="AG1510">
        <f t="shared" si="139"/>
        <v>21.93</v>
      </c>
      <c r="AH1510">
        <f t="shared" si="140"/>
        <v>45</v>
      </c>
      <c r="AI1510">
        <f t="shared" si="141"/>
        <v>6.3</v>
      </c>
      <c r="AJ1510">
        <f t="shared" si="142"/>
        <v>45</v>
      </c>
      <c r="AK1510">
        <f t="shared" si="143"/>
        <v>6843.17</v>
      </c>
    </row>
    <row r="1511" spans="27:37" x14ac:dyDescent="0.25">
      <c r="AA1511">
        <f>SUBTOTAL(103,Healthcare!A1511)</f>
        <v>1</v>
      </c>
      <c r="AB1511">
        <f>IF($AA1511=1,Healthcare!Q1511,NA())</f>
        <v>22</v>
      </c>
      <c r="AC1511">
        <f>IF($AA1511=1,Healthcare!C1511,NA())</f>
        <v>39.75</v>
      </c>
      <c r="AD1511">
        <f>IF($AA1511=1,Healthcare!D1511,NA())</f>
        <v>5.41</v>
      </c>
      <c r="AE1511">
        <f>IF($AA1511=1,Healthcare!M1511,NA())</f>
        <v>6842.28</v>
      </c>
      <c r="AF1511">
        <f t="shared" si="138"/>
        <v>22</v>
      </c>
      <c r="AG1511">
        <f t="shared" si="139"/>
        <v>39.75</v>
      </c>
      <c r="AH1511">
        <f t="shared" si="140"/>
        <v>22</v>
      </c>
      <c r="AI1511">
        <f t="shared" si="141"/>
        <v>5.41</v>
      </c>
      <c r="AJ1511">
        <f t="shared" si="142"/>
        <v>22</v>
      </c>
      <c r="AK1511">
        <f t="shared" si="143"/>
        <v>6842.28</v>
      </c>
    </row>
    <row r="1512" spans="27:37" x14ac:dyDescent="0.25">
      <c r="AA1512">
        <f>SUBTOTAL(103,Healthcare!A1512)</f>
        <v>1</v>
      </c>
      <c r="AB1512">
        <f>IF($AA1512=1,Healthcare!Q1512,NA())</f>
        <v>43</v>
      </c>
      <c r="AC1512">
        <f>IF($AA1512=1,Healthcare!C1512,NA())</f>
        <v>26.03</v>
      </c>
      <c r="AD1512">
        <f>IF($AA1512=1,Healthcare!D1512,NA())</f>
        <v>4.47</v>
      </c>
      <c r="AE1512">
        <f>IF($AA1512=1,Healthcare!M1512,NA())</f>
        <v>6837.37</v>
      </c>
      <c r="AF1512">
        <f t="shared" si="138"/>
        <v>43</v>
      </c>
      <c r="AG1512">
        <f t="shared" si="139"/>
        <v>26.03</v>
      </c>
      <c r="AH1512">
        <f t="shared" si="140"/>
        <v>43</v>
      </c>
      <c r="AI1512">
        <f t="shared" si="141"/>
        <v>4.47</v>
      </c>
      <c r="AJ1512">
        <f t="shared" si="142"/>
        <v>43</v>
      </c>
      <c r="AK1512">
        <f t="shared" si="143"/>
        <v>6837.37</v>
      </c>
    </row>
    <row r="1513" spans="27:37" x14ac:dyDescent="0.25">
      <c r="AA1513">
        <f>SUBTOTAL(103,Healthcare!A1513)</f>
        <v>1</v>
      </c>
      <c r="AB1513">
        <f>IF($AA1513=1,Healthcare!Q1513,NA())</f>
        <v>28</v>
      </c>
      <c r="AC1513">
        <f>IF($AA1513=1,Healthcare!C1513,NA())</f>
        <v>34.51</v>
      </c>
      <c r="AD1513">
        <f>IF($AA1513=1,Healthcare!D1513,NA())</f>
        <v>6.26</v>
      </c>
      <c r="AE1513">
        <f>IF($AA1513=1,Healthcare!M1513,NA())</f>
        <v>6827.69</v>
      </c>
      <c r="AF1513">
        <f t="shared" si="138"/>
        <v>28</v>
      </c>
      <c r="AG1513">
        <f t="shared" si="139"/>
        <v>34.51</v>
      </c>
      <c r="AH1513">
        <f t="shared" si="140"/>
        <v>28</v>
      </c>
      <c r="AI1513">
        <f t="shared" si="141"/>
        <v>6.26</v>
      </c>
      <c r="AJ1513">
        <f t="shared" si="142"/>
        <v>28</v>
      </c>
      <c r="AK1513">
        <f t="shared" si="143"/>
        <v>6827.69</v>
      </c>
    </row>
    <row r="1514" spans="27:37" x14ac:dyDescent="0.25">
      <c r="AA1514">
        <f>SUBTOTAL(103,Healthcare!A1514)</f>
        <v>1</v>
      </c>
      <c r="AB1514">
        <f>IF($AA1514=1,Healthcare!Q1514,NA())</f>
        <v>47</v>
      </c>
      <c r="AC1514">
        <f>IF($AA1514=1,Healthcare!C1514,NA())</f>
        <v>19.32</v>
      </c>
      <c r="AD1514">
        <f>IF($AA1514=1,Healthcare!D1514,NA())</f>
        <v>11.58</v>
      </c>
      <c r="AE1514">
        <f>IF($AA1514=1,Healthcare!M1514,NA())</f>
        <v>6809.46</v>
      </c>
      <c r="AF1514">
        <f t="shared" si="138"/>
        <v>47</v>
      </c>
      <c r="AG1514">
        <f t="shared" si="139"/>
        <v>19.32</v>
      </c>
      <c r="AH1514">
        <f t="shared" si="140"/>
        <v>47</v>
      </c>
      <c r="AI1514">
        <f t="shared" si="141"/>
        <v>11.58</v>
      </c>
      <c r="AJ1514">
        <f t="shared" si="142"/>
        <v>47</v>
      </c>
      <c r="AK1514">
        <f t="shared" si="143"/>
        <v>6809.46</v>
      </c>
    </row>
    <row r="1515" spans="27:37" x14ac:dyDescent="0.25">
      <c r="AA1515">
        <f>SUBTOTAL(103,Healthcare!A1515)</f>
        <v>1</v>
      </c>
      <c r="AB1515">
        <f>IF($AA1515=1,Healthcare!Q1515,NA())</f>
        <v>31</v>
      </c>
      <c r="AC1515">
        <f>IF($AA1515=1,Healthcare!C1515,NA())</f>
        <v>28.5</v>
      </c>
      <c r="AD1515">
        <f>IF($AA1515=1,Healthcare!D1515,NA())</f>
        <v>4.3600000000000003</v>
      </c>
      <c r="AE1515">
        <f>IF($AA1515=1,Healthcare!M1515,NA())</f>
        <v>6799.46</v>
      </c>
      <c r="AF1515">
        <f t="shared" si="138"/>
        <v>31</v>
      </c>
      <c r="AG1515">
        <f t="shared" si="139"/>
        <v>28.5</v>
      </c>
      <c r="AH1515">
        <f t="shared" si="140"/>
        <v>31</v>
      </c>
      <c r="AI1515">
        <f t="shared" si="141"/>
        <v>4.3600000000000003</v>
      </c>
      <c r="AJ1515">
        <f t="shared" si="142"/>
        <v>31</v>
      </c>
      <c r="AK1515">
        <f t="shared" si="143"/>
        <v>6799.46</v>
      </c>
    </row>
    <row r="1516" spans="27:37" x14ac:dyDescent="0.25">
      <c r="AA1516">
        <f>SUBTOTAL(103,Healthcare!A1516)</f>
        <v>1</v>
      </c>
      <c r="AB1516">
        <f>IF($AA1516=1,Healthcare!Q1516,NA())</f>
        <v>37</v>
      </c>
      <c r="AC1516">
        <f>IF($AA1516=1,Healthcare!C1516,NA())</f>
        <v>30.875</v>
      </c>
      <c r="AD1516">
        <f>IF($AA1516=1,Healthcare!D1516,NA())</f>
        <v>4.1399999999999997</v>
      </c>
      <c r="AE1516">
        <f>IF($AA1516=1,Healthcare!M1516,NA())</f>
        <v>6796.86</v>
      </c>
      <c r="AF1516">
        <f t="shared" si="138"/>
        <v>37</v>
      </c>
      <c r="AG1516">
        <f t="shared" si="139"/>
        <v>30.875</v>
      </c>
      <c r="AH1516">
        <f t="shared" si="140"/>
        <v>37</v>
      </c>
      <c r="AI1516">
        <f t="shared" si="141"/>
        <v>4.1399999999999997</v>
      </c>
      <c r="AJ1516">
        <f t="shared" si="142"/>
        <v>37</v>
      </c>
      <c r="AK1516">
        <f t="shared" si="143"/>
        <v>6796.86</v>
      </c>
    </row>
    <row r="1517" spans="27:37" x14ac:dyDescent="0.25">
      <c r="AA1517">
        <f>SUBTOTAL(103,Healthcare!A1517)</f>
        <v>1</v>
      </c>
      <c r="AB1517">
        <f>IF($AA1517=1,Healthcare!Q1517,NA())</f>
        <v>42</v>
      </c>
      <c r="AC1517">
        <f>IF($AA1517=1,Healthcare!C1517,NA())</f>
        <v>24.02</v>
      </c>
      <c r="AD1517">
        <f>IF($AA1517=1,Healthcare!D1517,NA())</f>
        <v>4.38</v>
      </c>
      <c r="AE1517">
        <f>IF($AA1517=1,Healthcare!M1517,NA())</f>
        <v>6781.52</v>
      </c>
      <c r="AF1517">
        <f t="shared" si="138"/>
        <v>42</v>
      </c>
      <c r="AG1517">
        <f t="shared" si="139"/>
        <v>24.02</v>
      </c>
      <c r="AH1517">
        <f t="shared" si="140"/>
        <v>42</v>
      </c>
      <c r="AI1517">
        <f t="shared" si="141"/>
        <v>4.38</v>
      </c>
      <c r="AJ1517">
        <f t="shared" si="142"/>
        <v>42</v>
      </c>
      <c r="AK1517">
        <f t="shared" si="143"/>
        <v>6781.52</v>
      </c>
    </row>
    <row r="1518" spans="27:37" x14ac:dyDescent="0.25">
      <c r="AA1518">
        <f>SUBTOTAL(103,Healthcare!A1518)</f>
        <v>1</v>
      </c>
      <c r="AB1518">
        <f>IF($AA1518=1,Healthcare!Q1518,NA())</f>
        <v>41</v>
      </c>
      <c r="AC1518">
        <f>IF($AA1518=1,Healthcare!C1518,NA())</f>
        <v>36.08</v>
      </c>
      <c r="AD1518">
        <f>IF($AA1518=1,Healthcare!D1518,NA())</f>
        <v>11.61</v>
      </c>
      <c r="AE1518">
        <f>IF($AA1518=1,Healthcare!M1518,NA())</f>
        <v>6781.35</v>
      </c>
      <c r="AF1518">
        <f t="shared" si="138"/>
        <v>41</v>
      </c>
      <c r="AG1518">
        <f t="shared" si="139"/>
        <v>36.08</v>
      </c>
      <c r="AH1518">
        <f t="shared" si="140"/>
        <v>41</v>
      </c>
      <c r="AI1518">
        <f t="shared" si="141"/>
        <v>11.61</v>
      </c>
      <c r="AJ1518">
        <f t="shared" si="142"/>
        <v>41</v>
      </c>
      <c r="AK1518">
        <f t="shared" si="143"/>
        <v>6781.35</v>
      </c>
    </row>
    <row r="1519" spans="27:37" x14ac:dyDescent="0.25">
      <c r="AA1519">
        <f>SUBTOTAL(103,Healthcare!A1519)</f>
        <v>1</v>
      </c>
      <c r="AB1519">
        <f>IF($AA1519=1,Healthcare!Q1519,NA())</f>
        <v>41</v>
      </c>
      <c r="AC1519">
        <f>IF($AA1519=1,Healthcare!C1519,NA())</f>
        <v>32.200000000000003</v>
      </c>
      <c r="AD1519">
        <f>IF($AA1519=1,Healthcare!D1519,NA())</f>
        <v>10.59</v>
      </c>
      <c r="AE1519">
        <f>IF($AA1519=1,Healthcare!M1519,NA())</f>
        <v>6775.96</v>
      </c>
      <c r="AF1519">
        <f t="shared" si="138"/>
        <v>41</v>
      </c>
      <c r="AG1519">
        <f t="shared" si="139"/>
        <v>32.200000000000003</v>
      </c>
      <c r="AH1519">
        <f t="shared" si="140"/>
        <v>41</v>
      </c>
      <c r="AI1519">
        <f t="shared" si="141"/>
        <v>10.59</v>
      </c>
      <c r="AJ1519">
        <f t="shared" si="142"/>
        <v>41</v>
      </c>
      <c r="AK1519">
        <f t="shared" si="143"/>
        <v>6775.96</v>
      </c>
    </row>
    <row r="1520" spans="27:37" x14ac:dyDescent="0.25">
      <c r="AA1520">
        <f>SUBTOTAL(103,Healthcare!A1520)</f>
        <v>1</v>
      </c>
      <c r="AB1520">
        <f>IF($AA1520=1,Healthcare!Q1520,NA())</f>
        <v>41</v>
      </c>
      <c r="AC1520">
        <f>IF($AA1520=1,Healthcare!C1520,NA())</f>
        <v>28.05</v>
      </c>
      <c r="AD1520">
        <f>IF($AA1520=1,Healthcare!D1520,NA())</f>
        <v>11.85</v>
      </c>
      <c r="AE1520">
        <f>IF($AA1520=1,Healthcare!M1520,NA())</f>
        <v>6770.19</v>
      </c>
      <c r="AF1520">
        <f t="shared" si="138"/>
        <v>41</v>
      </c>
      <c r="AG1520">
        <f t="shared" si="139"/>
        <v>28.05</v>
      </c>
      <c r="AH1520">
        <f t="shared" si="140"/>
        <v>41</v>
      </c>
      <c r="AI1520">
        <f t="shared" si="141"/>
        <v>11.85</v>
      </c>
      <c r="AJ1520">
        <f t="shared" si="142"/>
        <v>41</v>
      </c>
      <c r="AK1520">
        <f t="shared" si="143"/>
        <v>6770.19</v>
      </c>
    </row>
    <row r="1521" spans="27:37" x14ac:dyDescent="0.25">
      <c r="AA1521">
        <f>SUBTOTAL(103,Healthcare!A1521)</f>
        <v>1</v>
      </c>
      <c r="AB1521">
        <f>IF($AA1521=1,Healthcare!Q1521,NA())</f>
        <v>34</v>
      </c>
      <c r="AC1521">
        <f>IF($AA1521=1,Healthcare!C1521,NA())</f>
        <v>19</v>
      </c>
      <c r="AD1521">
        <f>IF($AA1521=1,Healthcare!D1521,NA())</f>
        <v>5.46</v>
      </c>
      <c r="AE1521">
        <f>IF($AA1521=1,Healthcare!M1521,NA())</f>
        <v>6753.04</v>
      </c>
      <c r="AF1521">
        <f t="shared" si="138"/>
        <v>34</v>
      </c>
      <c r="AG1521">
        <f t="shared" si="139"/>
        <v>19</v>
      </c>
      <c r="AH1521">
        <f t="shared" si="140"/>
        <v>34</v>
      </c>
      <c r="AI1521">
        <f t="shared" si="141"/>
        <v>5.46</v>
      </c>
      <c r="AJ1521">
        <f t="shared" si="142"/>
        <v>34</v>
      </c>
      <c r="AK1521">
        <f t="shared" si="143"/>
        <v>6753.04</v>
      </c>
    </row>
    <row r="1522" spans="27:37" x14ac:dyDescent="0.25">
      <c r="AA1522">
        <f>SUBTOTAL(103,Healthcare!A1522)</f>
        <v>1</v>
      </c>
      <c r="AB1522">
        <f>IF($AA1522=1,Healthcare!Q1522,NA())</f>
        <v>56</v>
      </c>
      <c r="AC1522">
        <f>IF($AA1522=1,Healthcare!C1522,NA())</f>
        <v>16.13</v>
      </c>
      <c r="AD1522">
        <f>IF($AA1522=1,Healthcare!D1522,NA())</f>
        <v>4.54</v>
      </c>
      <c r="AE1522">
        <f>IF($AA1522=1,Healthcare!M1522,NA())</f>
        <v>6750.27</v>
      </c>
      <c r="AF1522">
        <f t="shared" si="138"/>
        <v>56</v>
      </c>
      <c r="AG1522">
        <f t="shared" si="139"/>
        <v>16.13</v>
      </c>
      <c r="AH1522">
        <f t="shared" si="140"/>
        <v>56</v>
      </c>
      <c r="AI1522">
        <f t="shared" si="141"/>
        <v>4.54</v>
      </c>
      <c r="AJ1522">
        <f t="shared" si="142"/>
        <v>56</v>
      </c>
      <c r="AK1522">
        <f t="shared" si="143"/>
        <v>6750.27</v>
      </c>
    </row>
    <row r="1523" spans="27:37" x14ac:dyDescent="0.25">
      <c r="AA1523">
        <f>SUBTOTAL(103,Healthcare!A1523)</f>
        <v>1</v>
      </c>
      <c r="AB1523">
        <f>IF($AA1523=1,Healthcare!Q1523,NA())</f>
        <v>52</v>
      </c>
      <c r="AC1523">
        <f>IF($AA1523=1,Healthcare!C1523,NA())</f>
        <v>18.77</v>
      </c>
      <c r="AD1523">
        <f>IF($AA1523=1,Healthcare!D1523,NA())</f>
        <v>11.98</v>
      </c>
      <c r="AE1523">
        <f>IF($AA1523=1,Healthcare!M1523,NA())</f>
        <v>6749.63</v>
      </c>
      <c r="AF1523">
        <f t="shared" si="138"/>
        <v>52</v>
      </c>
      <c r="AG1523">
        <f t="shared" si="139"/>
        <v>18.77</v>
      </c>
      <c r="AH1523">
        <f t="shared" si="140"/>
        <v>52</v>
      </c>
      <c r="AI1523">
        <f t="shared" si="141"/>
        <v>11.98</v>
      </c>
      <c r="AJ1523">
        <f t="shared" si="142"/>
        <v>52</v>
      </c>
      <c r="AK1523">
        <f t="shared" si="143"/>
        <v>6749.63</v>
      </c>
    </row>
    <row r="1524" spans="27:37" x14ac:dyDescent="0.25">
      <c r="AA1524">
        <f>SUBTOTAL(103,Healthcare!A1524)</f>
        <v>1</v>
      </c>
      <c r="AB1524">
        <f>IF($AA1524=1,Healthcare!Q1524,NA())</f>
        <v>37</v>
      </c>
      <c r="AC1524">
        <f>IF($AA1524=1,Healthcare!C1524,NA())</f>
        <v>28.88</v>
      </c>
      <c r="AD1524">
        <f>IF($AA1524=1,Healthcare!D1524,NA())</f>
        <v>6.59</v>
      </c>
      <c r="AE1524">
        <f>IF($AA1524=1,Healthcare!M1524,NA())</f>
        <v>6748.59</v>
      </c>
      <c r="AF1524">
        <f t="shared" si="138"/>
        <v>37</v>
      </c>
      <c r="AG1524">
        <f t="shared" si="139"/>
        <v>28.88</v>
      </c>
      <c r="AH1524">
        <f t="shared" si="140"/>
        <v>37</v>
      </c>
      <c r="AI1524">
        <f t="shared" si="141"/>
        <v>6.59</v>
      </c>
      <c r="AJ1524">
        <f t="shared" si="142"/>
        <v>37</v>
      </c>
      <c r="AK1524">
        <f t="shared" si="143"/>
        <v>6748.59</v>
      </c>
    </row>
    <row r="1525" spans="27:37" x14ac:dyDescent="0.25">
      <c r="AA1525">
        <f>SUBTOTAL(103,Healthcare!A1525)</f>
        <v>1</v>
      </c>
      <c r="AB1525">
        <f>IF($AA1525=1,Healthcare!Q1525,NA())</f>
        <v>36</v>
      </c>
      <c r="AC1525">
        <f>IF($AA1525=1,Healthcare!C1525,NA())</f>
        <v>27.55</v>
      </c>
      <c r="AD1525">
        <f>IF($AA1525=1,Healthcare!D1525,NA())</f>
        <v>10.83</v>
      </c>
      <c r="AE1525">
        <f>IF($AA1525=1,Healthcare!M1525,NA())</f>
        <v>6746.74</v>
      </c>
      <c r="AF1525">
        <f t="shared" si="138"/>
        <v>36</v>
      </c>
      <c r="AG1525">
        <f t="shared" si="139"/>
        <v>27.55</v>
      </c>
      <c r="AH1525">
        <f t="shared" si="140"/>
        <v>36</v>
      </c>
      <c r="AI1525">
        <f t="shared" si="141"/>
        <v>10.83</v>
      </c>
      <c r="AJ1525">
        <f t="shared" si="142"/>
        <v>36</v>
      </c>
      <c r="AK1525">
        <f t="shared" si="143"/>
        <v>6746.74</v>
      </c>
    </row>
    <row r="1526" spans="27:37" x14ac:dyDescent="0.25">
      <c r="AA1526">
        <f>SUBTOTAL(103,Healthcare!A1526)</f>
        <v>1</v>
      </c>
      <c r="AB1526">
        <f>IF($AA1526=1,Healthcare!Q1526,NA())</f>
        <v>54</v>
      </c>
      <c r="AC1526">
        <f>IF($AA1526=1,Healthcare!C1526,NA())</f>
        <v>15.6</v>
      </c>
      <c r="AD1526">
        <f>IF($AA1526=1,Healthcare!D1526,NA())</f>
        <v>8.6</v>
      </c>
      <c r="AE1526">
        <f>IF($AA1526=1,Healthcare!M1526,NA())</f>
        <v>6738.84</v>
      </c>
      <c r="AF1526">
        <f t="shared" si="138"/>
        <v>54</v>
      </c>
      <c r="AG1526">
        <f t="shared" si="139"/>
        <v>15.6</v>
      </c>
      <c r="AH1526">
        <f t="shared" si="140"/>
        <v>54</v>
      </c>
      <c r="AI1526">
        <f t="shared" si="141"/>
        <v>8.6</v>
      </c>
      <c r="AJ1526">
        <f t="shared" si="142"/>
        <v>54</v>
      </c>
      <c r="AK1526">
        <f t="shared" si="143"/>
        <v>6738.84</v>
      </c>
    </row>
    <row r="1527" spans="27:37" x14ac:dyDescent="0.25">
      <c r="AA1527">
        <f>SUBTOTAL(103,Healthcare!A1527)</f>
        <v>1</v>
      </c>
      <c r="AB1527">
        <f>IF($AA1527=1,Healthcare!Q1527,NA())</f>
        <v>44</v>
      </c>
      <c r="AC1527">
        <f>IF($AA1527=1,Healthcare!C1527,NA())</f>
        <v>21.99</v>
      </c>
      <c r="AD1527">
        <f>IF($AA1527=1,Healthcare!D1527,NA())</f>
        <v>11.17</v>
      </c>
      <c r="AE1527">
        <f>IF($AA1527=1,Healthcare!M1527,NA())</f>
        <v>6737.98</v>
      </c>
      <c r="AF1527">
        <f t="shared" si="138"/>
        <v>44</v>
      </c>
      <c r="AG1527">
        <f t="shared" si="139"/>
        <v>21.99</v>
      </c>
      <c r="AH1527">
        <f t="shared" si="140"/>
        <v>44</v>
      </c>
      <c r="AI1527">
        <f t="shared" si="141"/>
        <v>11.17</v>
      </c>
      <c r="AJ1527">
        <f t="shared" si="142"/>
        <v>44</v>
      </c>
      <c r="AK1527">
        <f t="shared" si="143"/>
        <v>6737.98</v>
      </c>
    </row>
    <row r="1528" spans="27:37" x14ac:dyDescent="0.25">
      <c r="AA1528">
        <f>SUBTOTAL(103,Healthcare!A1528)</f>
        <v>1</v>
      </c>
      <c r="AB1528">
        <f>IF($AA1528=1,Healthcare!Q1528,NA())</f>
        <v>28</v>
      </c>
      <c r="AC1528">
        <f>IF($AA1528=1,Healthcare!C1528,NA())</f>
        <v>34.85</v>
      </c>
      <c r="AD1528">
        <f>IF($AA1528=1,Healthcare!D1528,NA())</f>
        <v>5.75</v>
      </c>
      <c r="AE1528">
        <f>IF($AA1528=1,Healthcare!M1528,NA())</f>
        <v>6721.37</v>
      </c>
      <c r="AF1528">
        <f t="shared" si="138"/>
        <v>28</v>
      </c>
      <c r="AG1528">
        <f t="shared" si="139"/>
        <v>34.85</v>
      </c>
      <c r="AH1528">
        <f t="shared" si="140"/>
        <v>28</v>
      </c>
      <c r="AI1528">
        <f t="shared" si="141"/>
        <v>5.75</v>
      </c>
      <c r="AJ1528">
        <f t="shared" si="142"/>
        <v>28</v>
      </c>
      <c r="AK1528">
        <f t="shared" si="143"/>
        <v>6721.37</v>
      </c>
    </row>
    <row r="1529" spans="27:37" x14ac:dyDescent="0.25">
      <c r="AA1529">
        <f>SUBTOTAL(103,Healthcare!A1529)</f>
        <v>1</v>
      </c>
      <c r="AB1529">
        <f>IF($AA1529=1,Healthcare!Q1529,NA())</f>
        <v>39</v>
      </c>
      <c r="AC1529">
        <f>IF($AA1529=1,Healthcare!C1529,NA())</f>
        <v>24.51</v>
      </c>
      <c r="AD1529">
        <f>IF($AA1529=1,Healthcare!D1529,NA())</f>
        <v>4.83</v>
      </c>
      <c r="AE1529">
        <f>IF($AA1529=1,Healthcare!M1529,NA())</f>
        <v>6710.19</v>
      </c>
      <c r="AF1529">
        <f t="shared" si="138"/>
        <v>39</v>
      </c>
      <c r="AG1529">
        <f t="shared" si="139"/>
        <v>24.51</v>
      </c>
      <c r="AH1529">
        <f t="shared" si="140"/>
        <v>39</v>
      </c>
      <c r="AI1529">
        <f t="shared" si="141"/>
        <v>4.83</v>
      </c>
      <c r="AJ1529">
        <f t="shared" si="142"/>
        <v>39</v>
      </c>
      <c r="AK1529">
        <f t="shared" si="143"/>
        <v>6710.19</v>
      </c>
    </row>
    <row r="1530" spans="27:37" x14ac:dyDescent="0.25">
      <c r="AA1530">
        <f>SUBTOTAL(103,Healthcare!A1530)</f>
        <v>1</v>
      </c>
      <c r="AB1530">
        <f>IF($AA1530=1,Healthcare!Q1530,NA())</f>
        <v>51</v>
      </c>
      <c r="AC1530">
        <f>IF($AA1530=1,Healthcare!C1530,NA())</f>
        <v>19.399999999999999</v>
      </c>
      <c r="AD1530">
        <f>IF($AA1530=1,Healthcare!D1530,NA())</f>
        <v>11.93</v>
      </c>
      <c r="AE1530">
        <f>IF($AA1530=1,Healthcare!M1530,NA())</f>
        <v>6706.47</v>
      </c>
      <c r="AF1530">
        <f t="shared" si="138"/>
        <v>51</v>
      </c>
      <c r="AG1530">
        <f t="shared" si="139"/>
        <v>19.399999999999999</v>
      </c>
      <c r="AH1530">
        <f t="shared" si="140"/>
        <v>51</v>
      </c>
      <c r="AI1530">
        <f t="shared" si="141"/>
        <v>11.93</v>
      </c>
      <c r="AJ1530">
        <f t="shared" si="142"/>
        <v>51</v>
      </c>
      <c r="AK1530">
        <f t="shared" si="143"/>
        <v>6706.47</v>
      </c>
    </row>
    <row r="1531" spans="27:37" x14ac:dyDescent="0.25">
      <c r="AA1531">
        <f>SUBTOTAL(103,Healthcare!A1531)</f>
        <v>1</v>
      </c>
      <c r="AB1531">
        <f>IF($AA1531=1,Healthcare!Q1531,NA())</f>
        <v>54</v>
      </c>
      <c r="AC1531">
        <f>IF($AA1531=1,Healthcare!C1531,NA())</f>
        <v>15.1</v>
      </c>
      <c r="AD1531">
        <f>IF($AA1531=1,Healthcare!D1531,NA())</f>
        <v>8.41</v>
      </c>
      <c r="AE1531">
        <f>IF($AA1531=1,Healthcare!M1531,NA())</f>
        <v>6700.56</v>
      </c>
      <c r="AF1531">
        <f t="shared" si="138"/>
        <v>54</v>
      </c>
      <c r="AG1531">
        <f t="shared" si="139"/>
        <v>15.1</v>
      </c>
      <c r="AH1531">
        <f t="shared" si="140"/>
        <v>54</v>
      </c>
      <c r="AI1531">
        <f t="shared" si="141"/>
        <v>8.41</v>
      </c>
      <c r="AJ1531">
        <f t="shared" si="142"/>
        <v>54</v>
      </c>
      <c r="AK1531">
        <f t="shared" si="143"/>
        <v>6700.56</v>
      </c>
    </row>
    <row r="1532" spans="27:37" x14ac:dyDescent="0.25">
      <c r="AA1532">
        <f>SUBTOTAL(103,Healthcare!A1532)</f>
        <v>1</v>
      </c>
      <c r="AB1532">
        <f>IF($AA1532=1,Healthcare!Q1532,NA())</f>
        <v>37</v>
      </c>
      <c r="AC1532">
        <f>IF($AA1532=1,Healthcare!C1532,NA())</f>
        <v>23.37</v>
      </c>
      <c r="AD1532">
        <f>IF($AA1532=1,Healthcare!D1532,NA())</f>
        <v>5.59</v>
      </c>
      <c r="AE1532">
        <f>IF($AA1532=1,Healthcare!M1532,NA())</f>
        <v>6686.43</v>
      </c>
      <c r="AF1532">
        <f t="shared" si="138"/>
        <v>37</v>
      </c>
      <c r="AG1532">
        <f t="shared" si="139"/>
        <v>23.37</v>
      </c>
      <c r="AH1532">
        <f t="shared" si="140"/>
        <v>37</v>
      </c>
      <c r="AI1532">
        <f t="shared" si="141"/>
        <v>5.59</v>
      </c>
      <c r="AJ1532">
        <f t="shared" si="142"/>
        <v>37</v>
      </c>
      <c r="AK1532">
        <f t="shared" si="143"/>
        <v>6686.43</v>
      </c>
    </row>
    <row r="1533" spans="27:37" x14ac:dyDescent="0.25">
      <c r="AA1533">
        <f>SUBTOTAL(103,Healthcare!A1533)</f>
        <v>1</v>
      </c>
      <c r="AB1533">
        <f>IF($AA1533=1,Healthcare!Q1533,NA())</f>
        <v>33</v>
      </c>
      <c r="AC1533">
        <f>IF($AA1533=1,Healthcare!C1533,NA())</f>
        <v>42.4</v>
      </c>
      <c r="AD1533">
        <f>IF($AA1533=1,Healthcare!D1533,NA())</f>
        <v>4.0599999999999996</v>
      </c>
      <c r="AE1533">
        <f>IF($AA1533=1,Healthcare!M1533,NA())</f>
        <v>6666.24</v>
      </c>
      <c r="AF1533">
        <f t="shared" si="138"/>
        <v>33</v>
      </c>
      <c r="AG1533">
        <f t="shared" si="139"/>
        <v>42.4</v>
      </c>
      <c r="AH1533">
        <f t="shared" si="140"/>
        <v>33</v>
      </c>
      <c r="AI1533">
        <f t="shared" si="141"/>
        <v>4.0599999999999996</v>
      </c>
      <c r="AJ1533">
        <f t="shared" si="142"/>
        <v>33</v>
      </c>
      <c r="AK1533">
        <f t="shared" si="143"/>
        <v>6666.24</v>
      </c>
    </row>
    <row r="1534" spans="27:37" x14ac:dyDescent="0.25">
      <c r="AA1534">
        <f>SUBTOTAL(103,Healthcare!A1534)</f>
        <v>1</v>
      </c>
      <c r="AB1534">
        <f>IF($AA1534=1,Healthcare!Q1534,NA())</f>
        <v>41</v>
      </c>
      <c r="AC1534">
        <f>IF($AA1534=1,Healthcare!C1534,NA())</f>
        <v>28.405000000000001</v>
      </c>
      <c r="AD1534">
        <f>IF($AA1534=1,Healthcare!D1534,NA())</f>
        <v>7.02</v>
      </c>
      <c r="AE1534">
        <f>IF($AA1534=1,Healthcare!M1534,NA())</f>
        <v>6664.69</v>
      </c>
      <c r="AF1534">
        <f t="shared" si="138"/>
        <v>41</v>
      </c>
      <c r="AG1534">
        <f t="shared" si="139"/>
        <v>28.405000000000001</v>
      </c>
      <c r="AH1534">
        <f t="shared" si="140"/>
        <v>41</v>
      </c>
      <c r="AI1534">
        <f t="shared" si="141"/>
        <v>7.02</v>
      </c>
      <c r="AJ1534">
        <f t="shared" si="142"/>
        <v>41</v>
      </c>
      <c r="AK1534">
        <f t="shared" si="143"/>
        <v>6664.69</v>
      </c>
    </row>
    <row r="1535" spans="27:37" x14ac:dyDescent="0.25">
      <c r="AA1535">
        <f>SUBTOTAL(103,Healthcare!A1535)</f>
        <v>1</v>
      </c>
      <c r="AB1535">
        <f>IF($AA1535=1,Healthcare!Q1535,NA())</f>
        <v>40</v>
      </c>
      <c r="AC1535">
        <f>IF($AA1535=1,Healthcare!C1535,NA())</f>
        <v>23.4</v>
      </c>
      <c r="AD1535">
        <f>IF($AA1535=1,Healthcare!D1535,NA())</f>
        <v>4.47</v>
      </c>
      <c r="AE1535">
        <f>IF($AA1535=1,Healthcare!M1535,NA())</f>
        <v>6664.32</v>
      </c>
      <c r="AF1535">
        <f t="shared" si="138"/>
        <v>40</v>
      </c>
      <c r="AG1535">
        <f t="shared" si="139"/>
        <v>23.4</v>
      </c>
      <c r="AH1535">
        <f t="shared" si="140"/>
        <v>40</v>
      </c>
      <c r="AI1535">
        <f t="shared" si="141"/>
        <v>4.47</v>
      </c>
      <c r="AJ1535">
        <f t="shared" si="142"/>
        <v>40</v>
      </c>
      <c r="AK1535">
        <f t="shared" si="143"/>
        <v>6664.32</v>
      </c>
    </row>
    <row r="1536" spans="27:37" x14ac:dyDescent="0.25">
      <c r="AA1536">
        <f>SUBTOTAL(103,Healthcare!A1536)</f>
        <v>1</v>
      </c>
      <c r="AB1536">
        <f>IF($AA1536=1,Healthcare!Q1536,NA())</f>
        <v>33</v>
      </c>
      <c r="AC1536">
        <f>IF($AA1536=1,Healthcare!C1536,NA())</f>
        <v>33.44</v>
      </c>
      <c r="AD1536">
        <f>IF($AA1536=1,Healthcare!D1536,NA())</f>
        <v>4.54</v>
      </c>
      <c r="AE1536">
        <f>IF($AA1536=1,Healthcare!M1536,NA())</f>
        <v>6653.79</v>
      </c>
      <c r="AF1536">
        <f t="shared" si="138"/>
        <v>33</v>
      </c>
      <c r="AG1536">
        <f t="shared" si="139"/>
        <v>33.44</v>
      </c>
      <c r="AH1536">
        <f t="shared" si="140"/>
        <v>33</v>
      </c>
      <c r="AI1536">
        <f t="shared" si="141"/>
        <v>4.54</v>
      </c>
      <c r="AJ1536">
        <f t="shared" si="142"/>
        <v>33</v>
      </c>
      <c r="AK1536">
        <f t="shared" si="143"/>
        <v>6653.79</v>
      </c>
    </row>
    <row r="1537" spans="27:37" x14ac:dyDescent="0.25">
      <c r="AA1537">
        <f>SUBTOTAL(103,Healthcare!A1537)</f>
        <v>1</v>
      </c>
      <c r="AB1537">
        <f>IF($AA1537=1,Healthcare!Q1537,NA())</f>
        <v>38</v>
      </c>
      <c r="AC1537">
        <f>IF($AA1537=1,Healthcare!C1537,NA())</f>
        <v>21.12</v>
      </c>
      <c r="AD1537">
        <f>IF($AA1537=1,Healthcare!D1537,NA())</f>
        <v>4.99</v>
      </c>
      <c r="AE1537">
        <f>IF($AA1537=1,Healthcare!M1537,NA())</f>
        <v>6652.53</v>
      </c>
      <c r="AF1537">
        <f t="shared" si="138"/>
        <v>38</v>
      </c>
      <c r="AG1537">
        <f t="shared" si="139"/>
        <v>21.12</v>
      </c>
      <c r="AH1537">
        <f t="shared" si="140"/>
        <v>38</v>
      </c>
      <c r="AI1537">
        <f t="shared" si="141"/>
        <v>4.99</v>
      </c>
      <c r="AJ1537">
        <f t="shared" si="142"/>
        <v>38</v>
      </c>
      <c r="AK1537">
        <f t="shared" si="143"/>
        <v>6652.53</v>
      </c>
    </row>
    <row r="1538" spans="27:37" x14ac:dyDescent="0.25">
      <c r="AA1538">
        <f>SUBTOTAL(103,Healthcare!A1538)</f>
        <v>1</v>
      </c>
      <c r="AB1538">
        <f>IF($AA1538=1,Healthcare!Q1538,NA())</f>
        <v>52</v>
      </c>
      <c r="AC1538">
        <f>IF($AA1538=1,Healthcare!C1538,NA())</f>
        <v>18.48</v>
      </c>
      <c r="AD1538">
        <f>IF($AA1538=1,Healthcare!D1538,NA())</f>
        <v>10.84</v>
      </c>
      <c r="AE1538">
        <f>IF($AA1538=1,Healthcare!M1538,NA())</f>
        <v>6651.26</v>
      </c>
      <c r="AF1538">
        <f t="shared" si="138"/>
        <v>52</v>
      </c>
      <c r="AG1538">
        <f t="shared" si="139"/>
        <v>18.48</v>
      </c>
      <c r="AH1538">
        <f t="shared" si="140"/>
        <v>52</v>
      </c>
      <c r="AI1538">
        <f t="shared" si="141"/>
        <v>10.84</v>
      </c>
      <c r="AJ1538">
        <f t="shared" si="142"/>
        <v>52</v>
      </c>
      <c r="AK1538">
        <f t="shared" si="143"/>
        <v>6651.26</v>
      </c>
    </row>
    <row r="1539" spans="27:37" x14ac:dyDescent="0.25">
      <c r="AA1539">
        <f>SUBTOTAL(103,Healthcare!A1539)</f>
        <v>1</v>
      </c>
      <c r="AB1539">
        <f>IF($AA1539=1,Healthcare!Q1539,NA())</f>
        <v>38</v>
      </c>
      <c r="AC1539">
        <f>IF($AA1539=1,Healthcare!C1539,NA())</f>
        <v>16.815000000000001</v>
      </c>
      <c r="AD1539">
        <f>IF($AA1539=1,Healthcare!D1539,NA())</f>
        <v>5.63</v>
      </c>
      <c r="AE1539">
        <f>IF($AA1539=1,Healthcare!M1539,NA())</f>
        <v>6640.54</v>
      </c>
      <c r="AF1539">
        <f t="shared" ref="AF1539:AF1602" si="144">AB1539</f>
        <v>38</v>
      </c>
      <c r="AG1539">
        <f t="shared" ref="AG1539:AG1602" si="145">AC1539</f>
        <v>16.815000000000001</v>
      </c>
      <c r="AH1539">
        <f t="shared" ref="AH1539:AH1602" si="146">AB1539</f>
        <v>38</v>
      </c>
      <c r="AI1539">
        <f t="shared" ref="AI1539:AI1602" si="147">AD1539</f>
        <v>5.63</v>
      </c>
      <c r="AJ1539">
        <f t="shared" ref="AJ1539:AJ1602" si="148">AB1539</f>
        <v>38</v>
      </c>
      <c r="AK1539">
        <f t="shared" ref="AK1539:AK1602" si="149">AE1539</f>
        <v>6640.54</v>
      </c>
    </row>
    <row r="1540" spans="27:37" x14ac:dyDescent="0.25">
      <c r="AA1540">
        <f>SUBTOTAL(103,Healthcare!A1540)</f>
        <v>1</v>
      </c>
      <c r="AB1540">
        <f>IF($AA1540=1,Healthcare!Q1540,NA())</f>
        <v>33</v>
      </c>
      <c r="AC1540">
        <f>IF($AA1540=1,Healthcare!C1540,NA())</f>
        <v>26.72</v>
      </c>
      <c r="AD1540">
        <f>IF($AA1540=1,Healthcare!D1540,NA())</f>
        <v>4.1399999999999997</v>
      </c>
      <c r="AE1540">
        <f>IF($AA1540=1,Healthcare!M1540,NA())</f>
        <v>6639.3</v>
      </c>
      <c r="AF1540">
        <f t="shared" si="144"/>
        <v>33</v>
      </c>
      <c r="AG1540">
        <f t="shared" si="145"/>
        <v>26.72</v>
      </c>
      <c r="AH1540">
        <f t="shared" si="146"/>
        <v>33</v>
      </c>
      <c r="AI1540">
        <f t="shared" si="147"/>
        <v>4.1399999999999997</v>
      </c>
      <c r="AJ1540">
        <f t="shared" si="148"/>
        <v>33</v>
      </c>
      <c r="AK1540">
        <f t="shared" si="149"/>
        <v>6639.3</v>
      </c>
    </row>
    <row r="1541" spans="27:37" x14ac:dyDescent="0.25">
      <c r="AA1541">
        <f>SUBTOTAL(103,Healthcare!A1541)</f>
        <v>1</v>
      </c>
      <c r="AB1541">
        <f>IF($AA1541=1,Healthcare!Q1541,NA())</f>
        <v>19</v>
      </c>
      <c r="AC1541">
        <f>IF($AA1541=1,Healthcare!C1541,NA())</f>
        <v>41.42</v>
      </c>
      <c r="AD1541">
        <f>IF($AA1541=1,Healthcare!D1541,NA())</f>
        <v>5.17</v>
      </c>
      <c r="AE1541">
        <f>IF($AA1541=1,Healthcare!M1541,NA())</f>
        <v>6638.16</v>
      </c>
      <c r="AF1541">
        <f t="shared" si="144"/>
        <v>19</v>
      </c>
      <c r="AG1541">
        <f t="shared" si="145"/>
        <v>41.42</v>
      </c>
      <c r="AH1541">
        <f t="shared" si="146"/>
        <v>19</v>
      </c>
      <c r="AI1541">
        <f t="shared" si="147"/>
        <v>5.17</v>
      </c>
      <c r="AJ1541">
        <f t="shared" si="148"/>
        <v>19</v>
      </c>
      <c r="AK1541">
        <f t="shared" si="149"/>
        <v>6638.16</v>
      </c>
    </row>
    <row r="1542" spans="27:37" x14ac:dyDescent="0.25">
      <c r="AA1542">
        <f>SUBTOTAL(103,Healthcare!A1542)</f>
        <v>1</v>
      </c>
      <c r="AB1542">
        <f>IF($AA1542=1,Healthcare!Q1542,NA())</f>
        <v>49</v>
      </c>
      <c r="AC1542">
        <f>IF($AA1542=1,Healthcare!C1542,NA())</f>
        <v>20.69</v>
      </c>
      <c r="AD1542">
        <f>IF($AA1542=1,Healthcare!D1542,NA())</f>
        <v>6.93</v>
      </c>
      <c r="AE1542">
        <f>IF($AA1542=1,Healthcare!M1542,NA())</f>
        <v>6630.31</v>
      </c>
      <c r="AF1542">
        <f t="shared" si="144"/>
        <v>49</v>
      </c>
      <c r="AG1542">
        <f t="shared" si="145"/>
        <v>20.69</v>
      </c>
      <c r="AH1542">
        <f t="shared" si="146"/>
        <v>49</v>
      </c>
      <c r="AI1542">
        <f t="shared" si="147"/>
        <v>6.93</v>
      </c>
      <c r="AJ1542">
        <f t="shared" si="148"/>
        <v>49</v>
      </c>
      <c r="AK1542">
        <f t="shared" si="149"/>
        <v>6630.31</v>
      </c>
    </row>
    <row r="1543" spans="27:37" x14ac:dyDescent="0.25">
      <c r="AA1543">
        <f>SUBTOTAL(103,Healthcare!A1543)</f>
        <v>1</v>
      </c>
      <c r="AB1543">
        <f>IF($AA1543=1,Healthcare!Q1543,NA())</f>
        <v>40</v>
      </c>
      <c r="AC1543">
        <f>IF($AA1543=1,Healthcare!C1543,NA())</f>
        <v>41.23</v>
      </c>
      <c r="AD1543">
        <f>IF($AA1543=1,Healthcare!D1543,NA())</f>
        <v>4.24</v>
      </c>
      <c r="AE1543">
        <f>IF($AA1543=1,Healthcare!M1543,NA())</f>
        <v>6610.11</v>
      </c>
      <c r="AF1543">
        <f t="shared" si="144"/>
        <v>40</v>
      </c>
      <c r="AG1543">
        <f t="shared" si="145"/>
        <v>41.23</v>
      </c>
      <c r="AH1543">
        <f t="shared" si="146"/>
        <v>40</v>
      </c>
      <c r="AI1543">
        <f t="shared" si="147"/>
        <v>4.24</v>
      </c>
      <c r="AJ1543">
        <f t="shared" si="148"/>
        <v>40</v>
      </c>
      <c r="AK1543">
        <f t="shared" si="149"/>
        <v>6610.11</v>
      </c>
    </row>
    <row r="1544" spans="27:37" x14ac:dyDescent="0.25">
      <c r="AA1544">
        <f>SUBTOTAL(103,Healthcare!A1544)</f>
        <v>1</v>
      </c>
      <c r="AB1544">
        <f>IF($AA1544=1,Healthcare!Q1544,NA())</f>
        <v>40</v>
      </c>
      <c r="AC1544">
        <f>IF($AA1544=1,Healthcare!C1544,NA())</f>
        <v>29.9</v>
      </c>
      <c r="AD1544">
        <f>IF($AA1544=1,Healthcare!D1544,NA())</f>
        <v>5.91</v>
      </c>
      <c r="AE1544">
        <f>IF($AA1544=1,Healthcare!M1544,NA())</f>
        <v>6600.36</v>
      </c>
      <c r="AF1544">
        <f t="shared" si="144"/>
        <v>40</v>
      </c>
      <c r="AG1544">
        <f t="shared" si="145"/>
        <v>29.9</v>
      </c>
      <c r="AH1544">
        <f t="shared" si="146"/>
        <v>40</v>
      </c>
      <c r="AI1544">
        <f t="shared" si="147"/>
        <v>5.91</v>
      </c>
      <c r="AJ1544">
        <f t="shared" si="148"/>
        <v>40</v>
      </c>
      <c r="AK1544">
        <f t="shared" si="149"/>
        <v>6600.36</v>
      </c>
    </row>
    <row r="1545" spans="27:37" x14ac:dyDescent="0.25">
      <c r="AA1545">
        <f>SUBTOTAL(103,Healthcare!A1545)</f>
        <v>1</v>
      </c>
      <c r="AB1545">
        <f>IF($AA1545=1,Healthcare!Q1545,NA())</f>
        <v>40</v>
      </c>
      <c r="AC1545">
        <f>IF($AA1545=1,Healthcare!C1545,NA())</f>
        <v>34.104999999999997</v>
      </c>
      <c r="AD1545">
        <f>IF($AA1545=1,Healthcare!D1545,NA())</f>
        <v>5.93</v>
      </c>
      <c r="AE1545">
        <f>IF($AA1545=1,Healthcare!M1545,NA())</f>
        <v>6600.21</v>
      </c>
      <c r="AF1545">
        <f t="shared" si="144"/>
        <v>40</v>
      </c>
      <c r="AG1545">
        <f t="shared" si="145"/>
        <v>34.104999999999997</v>
      </c>
      <c r="AH1545">
        <f t="shared" si="146"/>
        <v>40</v>
      </c>
      <c r="AI1545">
        <f t="shared" si="147"/>
        <v>5.93</v>
      </c>
      <c r="AJ1545">
        <f t="shared" si="148"/>
        <v>40</v>
      </c>
      <c r="AK1545">
        <f t="shared" si="149"/>
        <v>6600.21</v>
      </c>
    </row>
    <row r="1546" spans="27:37" x14ac:dyDescent="0.25">
      <c r="AA1546">
        <f>SUBTOTAL(103,Healthcare!A1546)</f>
        <v>1</v>
      </c>
      <c r="AB1546">
        <f>IF($AA1546=1,Healthcare!Q1546,NA())</f>
        <v>40</v>
      </c>
      <c r="AC1546">
        <f>IF($AA1546=1,Healthcare!C1546,NA())</f>
        <v>24.97</v>
      </c>
      <c r="AD1546">
        <f>IF($AA1546=1,Healthcare!D1546,NA())</f>
        <v>5.66</v>
      </c>
      <c r="AE1546">
        <f>IF($AA1546=1,Healthcare!M1546,NA())</f>
        <v>6593.51</v>
      </c>
      <c r="AF1546">
        <f t="shared" si="144"/>
        <v>40</v>
      </c>
      <c r="AG1546">
        <f t="shared" si="145"/>
        <v>24.97</v>
      </c>
      <c r="AH1546">
        <f t="shared" si="146"/>
        <v>40</v>
      </c>
      <c r="AI1546">
        <f t="shared" si="147"/>
        <v>5.66</v>
      </c>
      <c r="AJ1546">
        <f t="shared" si="148"/>
        <v>40</v>
      </c>
      <c r="AK1546">
        <f t="shared" si="149"/>
        <v>6593.51</v>
      </c>
    </row>
    <row r="1547" spans="27:37" x14ac:dyDescent="0.25">
      <c r="AA1547">
        <f>SUBTOTAL(103,Healthcare!A1547)</f>
        <v>1</v>
      </c>
      <c r="AB1547">
        <f>IF($AA1547=1,Healthcare!Q1547,NA())</f>
        <v>38</v>
      </c>
      <c r="AC1547">
        <f>IF($AA1547=1,Healthcare!C1547,NA())</f>
        <v>34.799999999999997</v>
      </c>
      <c r="AD1547">
        <f>IF($AA1547=1,Healthcare!D1547,NA())</f>
        <v>4.1900000000000004</v>
      </c>
      <c r="AE1547">
        <f>IF($AA1547=1,Healthcare!M1547,NA())</f>
        <v>6571.54</v>
      </c>
      <c r="AF1547">
        <f t="shared" si="144"/>
        <v>38</v>
      </c>
      <c r="AG1547">
        <f t="shared" si="145"/>
        <v>34.799999999999997</v>
      </c>
      <c r="AH1547">
        <f t="shared" si="146"/>
        <v>38</v>
      </c>
      <c r="AI1547">
        <f t="shared" si="147"/>
        <v>4.1900000000000004</v>
      </c>
      <c r="AJ1547">
        <f t="shared" si="148"/>
        <v>38</v>
      </c>
      <c r="AK1547">
        <f t="shared" si="149"/>
        <v>6571.54</v>
      </c>
    </row>
    <row r="1548" spans="27:37" x14ac:dyDescent="0.25">
      <c r="AA1548">
        <f>SUBTOTAL(103,Healthcare!A1548)</f>
        <v>1</v>
      </c>
      <c r="AB1548">
        <f>IF($AA1548=1,Healthcare!Q1548,NA())</f>
        <v>41</v>
      </c>
      <c r="AC1548">
        <f>IF($AA1548=1,Healthcare!C1548,NA())</f>
        <v>32.965000000000003</v>
      </c>
      <c r="AD1548">
        <f>IF($AA1548=1,Healthcare!D1548,NA())</f>
        <v>9.2100000000000009</v>
      </c>
      <c r="AE1548">
        <f>IF($AA1548=1,Healthcare!M1548,NA())</f>
        <v>6571.02</v>
      </c>
      <c r="AF1548">
        <f t="shared" si="144"/>
        <v>41</v>
      </c>
      <c r="AG1548">
        <f t="shared" si="145"/>
        <v>32.965000000000003</v>
      </c>
      <c r="AH1548">
        <f t="shared" si="146"/>
        <v>41</v>
      </c>
      <c r="AI1548">
        <f t="shared" si="147"/>
        <v>9.2100000000000009</v>
      </c>
      <c r="AJ1548">
        <f t="shared" si="148"/>
        <v>41</v>
      </c>
      <c r="AK1548">
        <f t="shared" si="149"/>
        <v>6571.02</v>
      </c>
    </row>
    <row r="1549" spans="27:37" x14ac:dyDescent="0.25">
      <c r="AA1549">
        <f>SUBTOTAL(103,Healthcare!A1549)</f>
        <v>1</v>
      </c>
      <c r="AB1549">
        <f>IF($AA1549=1,Healthcare!Q1549,NA())</f>
        <v>38</v>
      </c>
      <c r="AC1549">
        <f>IF($AA1549=1,Healthcare!C1549,NA())</f>
        <v>27.265000000000001</v>
      </c>
      <c r="AD1549">
        <f>IF($AA1549=1,Healthcare!D1549,NA())</f>
        <v>5.51</v>
      </c>
      <c r="AE1549">
        <f>IF($AA1549=1,Healthcare!M1549,NA())</f>
        <v>6555.07</v>
      </c>
      <c r="AF1549">
        <f t="shared" si="144"/>
        <v>38</v>
      </c>
      <c r="AG1549">
        <f t="shared" si="145"/>
        <v>27.265000000000001</v>
      </c>
      <c r="AH1549">
        <f t="shared" si="146"/>
        <v>38</v>
      </c>
      <c r="AI1549">
        <f t="shared" si="147"/>
        <v>5.51</v>
      </c>
      <c r="AJ1549">
        <f t="shared" si="148"/>
        <v>38</v>
      </c>
      <c r="AK1549">
        <f t="shared" si="149"/>
        <v>6555.07</v>
      </c>
    </row>
    <row r="1550" spans="27:37" x14ac:dyDescent="0.25">
      <c r="AA1550">
        <f>SUBTOTAL(103,Healthcare!A1550)</f>
        <v>1</v>
      </c>
      <c r="AB1550">
        <f>IF($AA1550=1,Healthcare!Q1550,NA())</f>
        <v>54</v>
      </c>
      <c r="AC1550">
        <f>IF($AA1550=1,Healthcare!C1550,NA())</f>
        <v>17.059999999999999</v>
      </c>
      <c r="AD1550">
        <f>IF($AA1550=1,Healthcare!D1550,NA())</f>
        <v>8.5</v>
      </c>
      <c r="AE1550">
        <f>IF($AA1550=1,Healthcare!M1550,NA())</f>
        <v>6552.01</v>
      </c>
      <c r="AF1550">
        <f t="shared" si="144"/>
        <v>54</v>
      </c>
      <c r="AG1550">
        <f t="shared" si="145"/>
        <v>17.059999999999999</v>
      </c>
      <c r="AH1550">
        <f t="shared" si="146"/>
        <v>54</v>
      </c>
      <c r="AI1550">
        <f t="shared" si="147"/>
        <v>8.5</v>
      </c>
      <c r="AJ1550">
        <f t="shared" si="148"/>
        <v>54</v>
      </c>
      <c r="AK1550">
        <f t="shared" si="149"/>
        <v>6552.01</v>
      </c>
    </row>
    <row r="1551" spans="27:37" x14ac:dyDescent="0.25">
      <c r="AA1551">
        <f>SUBTOTAL(103,Healthcare!A1551)</f>
        <v>1</v>
      </c>
      <c r="AB1551">
        <f>IF($AA1551=1,Healthcare!Q1551,NA())</f>
        <v>33</v>
      </c>
      <c r="AC1551">
        <f>IF($AA1551=1,Healthcare!C1551,NA())</f>
        <v>36.29</v>
      </c>
      <c r="AD1551">
        <f>IF($AA1551=1,Healthcare!D1551,NA())</f>
        <v>6.23</v>
      </c>
      <c r="AE1551">
        <f>IF($AA1551=1,Healthcare!M1551,NA())</f>
        <v>6551.75</v>
      </c>
      <c r="AF1551">
        <f t="shared" si="144"/>
        <v>33</v>
      </c>
      <c r="AG1551">
        <f t="shared" si="145"/>
        <v>36.29</v>
      </c>
      <c r="AH1551">
        <f t="shared" si="146"/>
        <v>33</v>
      </c>
      <c r="AI1551">
        <f t="shared" si="147"/>
        <v>6.23</v>
      </c>
      <c r="AJ1551">
        <f t="shared" si="148"/>
        <v>33</v>
      </c>
      <c r="AK1551">
        <f t="shared" si="149"/>
        <v>6551.75</v>
      </c>
    </row>
    <row r="1552" spans="27:37" x14ac:dyDescent="0.25">
      <c r="AA1552">
        <f>SUBTOTAL(103,Healthcare!A1552)</f>
        <v>1</v>
      </c>
      <c r="AB1552">
        <f>IF($AA1552=1,Healthcare!Q1552,NA())</f>
        <v>36</v>
      </c>
      <c r="AC1552">
        <f>IF($AA1552=1,Healthcare!C1552,NA())</f>
        <v>28.594999999999999</v>
      </c>
      <c r="AD1552">
        <f>IF($AA1552=1,Healthcare!D1552,NA())</f>
        <v>8.5299999999999994</v>
      </c>
      <c r="AE1552">
        <f>IF($AA1552=1,Healthcare!M1552,NA())</f>
        <v>6548.2</v>
      </c>
      <c r="AF1552">
        <f t="shared" si="144"/>
        <v>36</v>
      </c>
      <c r="AG1552">
        <f t="shared" si="145"/>
        <v>28.594999999999999</v>
      </c>
      <c r="AH1552">
        <f t="shared" si="146"/>
        <v>36</v>
      </c>
      <c r="AI1552">
        <f t="shared" si="147"/>
        <v>8.5299999999999994</v>
      </c>
      <c r="AJ1552">
        <f t="shared" si="148"/>
        <v>36</v>
      </c>
      <c r="AK1552">
        <f t="shared" si="149"/>
        <v>6548.2</v>
      </c>
    </row>
    <row r="1553" spans="27:37" x14ac:dyDescent="0.25">
      <c r="AA1553">
        <f>SUBTOTAL(103,Healthcare!A1553)</f>
        <v>1</v>
      </c>
      <c r="AB1553">
        <f>IF($AA1553=1,Healthcare!Q1553,NA())</f>
        <v>53</v>
      </c>
      <c r="AC1553">
        <f>IF($AA1553=1,Healthcare!C1553,NA())</f>
        <v>17.8</v>
      </c>
      <c r="AD1553">
        <f>IF($AA1553=1,Healthcare!D1553,NA())</f>
        <v>5.75</v>
      </c>
      <c r="AE1553">
        <f>IF($AA1553=1,Healthcare!M1553,NA())</f>
        <v>6546.16</v>
      </c>
      <c r="AF1553">
        <f t="shared" si="144"/>
        <v>53</v>
      </c>
      <c r="AG1553">
        <f t="shared" si="145"/>
        <v>17.8</v>
      </c>
      <c r="AH1553">
        <f t="shared" si="146"/>
        <v>53</v>
      </c>
      <c r="AI1553">
        <f t="shared" si="147"/>
        <v>5.75</v>
      </c>
      <c r="AJ1553">
        <f t="shared" si="148"/>
        <v>53</v>
      </c>
      <c r="AK1553">
        <f t="shared" si="149"/>
        <v>6546.16</v>
      </c>
    </row>
    <row r="1554" spans="27:37" x14ac:dyDescent="0.25">
      <c r="AA1554">
        <f>SUBTOTAL(103,Healthcare!A1554)</f>
        <v>1</v>
      </c>
      <c r="AB1554">
        <f>IF($AA1554=1,Healthcare!Q1554,NA())</f>
        <v>40</v>
      </c>
      <c r="AC1554">
        <f>IF($AA1554=1,Healthcare!C1554,NA())</f>
        <v>21.4</v>
      </c>
      <c r="AD1554">
        <f>IF($AA1554=1,Healthcare!D1554,NA())</f>
        <v>5.6</v>
      </c>
      <c r="AE1554">
        <f>IF($AA1554=1,Healthcare!M1554,NA())</f>
        <v>6536.68</v>
      </c>
      <c r="AF1554">
        <f t="shared" si="144"/>
        <v>40</v>
      </c>
      <c r="AG1554">
        <f t="shared" si="145"/>
        <v>21.4</v>
      </c>
      <c r="AH1554">
        <f t="shared" si="146"/>
        <v>40</v>
      </c>
      <c r="AI1554">
        <f t="shared" si="147"/>
        <v>5.6</v>
      </c>
      <c r="AJ1554">
        <f t="shared" si="148"/>
        <v>40</v>
      </c>
      <c r="AK1554">
        <f t="shared" si="149"/>
        <v>6536.68</v>
      </c>
    </row>
    <row r="1555" spans="27:37" x14ac:dyDescent="0.25">
      <c r="AA1555">
        <f>SUBTOTAL(103,Healthcare!A1555)</f>
        <v>1</v>
      </c>
      <c r="AB1555">
        <f>IF($AA1555=1,Healthcare!Q1555,NA())</f>
        <v>40</v>
      </c>
      <c r="AC1555">
        <f>IF($AA1555=1,Healthcare!C1555,NA())</f>
        <v>23.01</v>
      </c>
      <c r="AD1555">
        <f>IF($AA1555=1,Healthcare!D1555,NA())</f>
        <v>4.68</v>
      </c>
      <c r="AE1555">
        <f>IF($AA1555=1,Healthcare!M1555,NA())</f>
        <v>6532.04</v>
      </c>
      <c r="AF1555">
        <f t="shared" si="144"/>
        <v>40</v>
      </c>
      <c r="AG1555">
        <f t="shared" si="145"/>
        <v>23.01</v>
      </c>
      <c r="AH1555">
        <f t="shared" si="146"/>
        <v>40</v>
      </c>
      <c r="AI1555">
        <f t="shared" si="147"/>
        <v>4.68</v>
      </c>
      <c r="AJ1555">
        <f t="shared" si="148"/>
        <v>40</v>
      </c>
      <c r="AK1555">
        <f t="shared" si="149"/>
        <v>6532.04</v>
      </c>
    </row>
    <row r="1556" spans="27:37" x14ac:dyDescent="0.25">
      <c r="AA1556">
        <f>SUBTOTAL(103,Healthcare!A1556)</f>
        <v>1</v>
      </c>
      <c r="AB1556">
        <f>IF($AA1556=1,Healthcare!Q1556,NA())</f>
        <v>46</v>
      </c>
      <c r="AC1556">
        <f>IF($AA1556=1,Healthcare!C1556,NA())</f>
        <v>19.86</v>
      </c>
      <c r="AD1556">
        <f>IF($AA1556=1,Healthcare!D1556,NA())</f>
        <v>5.62</v>
      </c>
      <c r="AE1556">
        <f>IF($AA1556=1,Healthcare!M1556,NA())</f>
        <v>6529.21</v>
      </c>
      <c r="AF1556">
        <f t="shared" si="144"/>
        <v>46</v>
      </c>
      <c r="AG1556">
        <f t="shared" si="145"/>
        <v>19.86</v>
      </c>
      <c r="AH1556">
        <f t="shared" si="146"/>
        <v>46</v>
      </c>
      <c r="AI1556">
        <f t="shared" si="147"/>
        <v>5.62</v>
      </c>
      <c r="AJ1556">
        <f t="shared" si="148"/>
        <v>46</v>
      </c>
      <c r="AK1556">
        <f t="shared" si="149"/>
        <v>6529.21</v>
      </c>
    </row>
    <row r="1557" spans="27:37" x14ac:dyDescent="0.25">
      <c r="AA1557">
        <f>SUBTOTAL(103,Healthcare!A1557)</f>
        <v>1</v>
      </c>
      <c r="AB1557">
        <f>IF($AA1557=1,Healthcare!Q1557,NA())</f>
        <v>28</v>
      </c>
      <c r="AC1557">
        <f>IF($AA1557=1,Healthcare!C1557,NA())</f>
        <v>33.58</v>
      </c>
      <c r="AD1557">
        <f>IF($AA1557=1,Healthcare!D1557,NA())</f>
        <v>5.08</v>
      </c>
      <c r="AE1557">
        <f>IF($AA1557=1,Healthcare!M1557,NA())</f>
        <v>6512.24</v>
      </c>
      <c r="AF1557">
        <f t="shared" si="144"/>
        <v>28</v>
      </c>
      <c r="AG1557">
        <f t="shared" si="145"/>
        <v>33.58</v>
      </c>
      <c r="AH1557">
        <f t="shared" si="146"/>
        <v>28</v>
      </c>
      <c r="AI1557">
        <f t="shared" si="147"/>
        <v>5.08</v>
      </c>
      <c r="AJ1557">
        <f t="shared" si="148"/>
        <v>28</v>
      </c>
      <c r="AK1557">
        <f t="shared" si="149"/>
        <v>6512.24</v>
      </c>
    </row>
    <row r="1558" spans="27:37" x14ac:dyDescent="0.25">
      <c r="AA1558">
        <f>SUBTOTAL(103,Healthcare!A1558)</f>
        <v>1</v>
      </c>
      <c r="AB1558">
        <f>IF($AA1558=1,Healthcare!Q1558,NA())</f>
        <v>40</v>
      </c>
      <c r="AC1558">
        <f>IF($AA1558=1,Healthcare!C1558,NA())</f>
        <v>29.81</v>
      </c>
      <c r="AD1558">
        <f>IF($AA1558=1,Healthcare!D1558,NA())</f>
        <v>5.28</v>
      </c>
      <c r="AE1558">
        <f>IF($AA1558=1,Healthcare!M1558,NA())</f>
        <v>6500.24</v>
      </c>
      <c r="AF1558">
        <f t="shared" si="144"/>
        <v>40</v>
      </c>
      <c r="AG1558">
        <f t="shared" si="145"/>
        <v>29.81</v>
      </c>
      <c r="AH1558">
        <f t="shared" si="146"/>
        <v>40</v>
      </c>
      <c r="AI1558">
        <f t="shared" si="147"/>
        <v>5.28</v>
      </c>
      <c r="AJ1558">
        <f t="shared" si="148"/>
        <v>40</v>
      </c>
      <c r="AK1558">
        <f t="shared" si="149"/>
        <v>6500.24</v>
      </c>
    </row>
    <row r="1559" spans="27:37" x14ac:dyDescent="0.25">
      <c r="AA1559">
        <f>SUBTOTAL(103,Healthcare!A1559)</f>
        <v>1</v>
      </c>
      <c r="AB1559">
        <f>IF($AA1559=1,Healthcare!Q1559,NA())</f>
        <v>40</v>
      </c>
      <c r="AC1559">
        <f>IF($AA1559=1,Healthcare!C1559,NA())</f>
        <v>27.4</v>
      </c>
      <c r="AD1559">
        <f>IF($AA1559=1,Healthcare!D1559,NA())</f>
        <v>4.6100000000000003</v>
      </c>
      <c r="AE1559">
        <f>IF($AA1559=1,Healthcare!M1559,NA())</f>
        <v>6496.89</v>
      </c>
      <c r="AF1559">
        <f t="shared" si="144"/>
        <v>40</v>
      </c>
      <c r="AG1559">
        <f t="shared" si="145"/>
        <v>27.4</v>
      </c>
      <c r="AH1559">
        <f t="shared" si="146"/>
        <v>40</v>
      </c>
      <c r="AI1559">
        <f t="shared" si="147"/>
        <v>4.6100000000000003</v>
      </c>
      <c r="AJ1559">
        <f t="shared" si="148"/>
        <v>40</v>
      </c>
      <c r="AK1559">
        <f t="shared" si="149"/>
        <v>6496.89</v>
      </c>
    </row>
    <row r="1560" spans="27:37" x14ac:dyDescent="0.25">
      <c r="AA1560">
        <f>SUBTOTAL(103,Healthcare!A1560)</f>
        <v>1</v>
      </c>
      <c r="AB1560">
        <f>IF($AA1560=1,Healthcare!Q1560,NA())</f>
        <v>52</v>
      </c>
      <c r="AC1560">
        <f>IF($AA1560=1,Healthcare!C1560,NA())</f>
        <v>17.98</v>
      </c>
      <c r="AD1560">
        <f>IF($AA1560=1,Healthcare!D1560,NA())</f>
        <v>6.57</v>
      </c>
      <c r="AE1560">
        <f>IF($AA1560=1,Healthcare!M1560,NA())</f>
        <v>6481.67</v>
      </c>
      <c r="AF1560">
        <f t="shared" si="144"/>
        <v>52</v>
      </c>
      <c r="AG1560">
        <f t="shared" si="145"/>
        <v>17.98</v>
      </c>
      <c r="AH1560">
        <f t="shared" si="146"/>
        <v>52</v>
      </c>
      <c r="AI1560">
        <f t="shared" si="147"/>
        <v>6.57</v>
      </c>
      <c r="AJ1560">
        <f t="shared" si="148"/>
        <v>52</v>
      </c>
      <c r="AK1560">
        <f t="shared" si="149"/>
        <v>6481.67</v>
      </c>
    </row>
    <row r="1561" spans="27:37" x14ac:dyDescent="0.25">
      <c r="AA1561">
        <f>SUBTOTAL(103,Healthcare!A1561)</f>
        <v>1</v>
      </c>
      <c r="AB1561">
        <f>IF($AA1561=1,Healthcare!Q1561,NA())</f>
        <v>43</v>
      </c>
      <c r="AC1561">
        <f>IF($AA1561=1,Healthcare!C1561,NA())</f>
        <v>37.9</v>
      </c>
      <c r="AD1561">
        <f>IF($AA1561=1,Healthcare!D1561,NA())</f>
        <v>5.83</v>
      </c>
      <c r="AE1561">
        <f>IF($AA1561=1,Healthcare!M1561,NA())</f>
        <v>6474.01</v>
      </c>
      <c r="AF1561">
        <f t="shared" si="144"/>
        <v>43</v>
      </c>
      <c r="AG1561">
        <f t="shared" si="145"/>
        <v>37.9</v>
      </c>
      <c r="AH1561">
        <f t="shared" si="146"/>
        <v>43</v>
      </c>
      <c r="AI1561">
        <f t="shared" si="147"/>
        <v>5.83</v>
      </c>
      <c r="AJ1561">
        <f t="shared" si="148"/>
        <v>43</v>
      </c>
      <c r="AK1561">
        <f t="shared" si="149"/>
        <v>6474.01</v>
      </c>
    </row>
    <row r="1562" spans="27:37" x14ac:dyDescent="0.25">
      <c r="AA1562">
        <f>SUBTOTAL(103,Healthcare!A1562)</f>
        <v>1</v>
      </c>
      <c r="AB1562">
        <f>IF($AA1562=1,Healthcare!Q1562,NA())</f>
        <v>41</v>
      </c>
      <c r="AC1562">
        <f>IF($AA1562=1,Healthcare!C1562,NA())</f>
        <v>25.27</v>
      </c>
      <c r="AD1562">
        <f>IF($AA1562=1,Healthcare!D1562,NA())</f>
        <v>6.98</v>
      </c>
      <c r="AE1562">
        <f>IF($AA1562=1,Healthcare!M1562,NA())</f>
        <v>6473.15</v>
      </c>
      <c r="AF1562">
        <f t="shared" si="144"/>
        <v>41</v>
      </c>
      <c r="AG1562">
        <f t="shared" si="145"/>
        <v>25.27</v>
      </c>
      <c r="AH1562">
        <f t="shared" si="146"/>
        <v>41</v>
      </c>
      <c r="AI1562">
        <f t="shared" si="147"/>
        <v>6.98</v>
      </c>
      <c r="AJ1562">
        <f t="shared" si="148"/>
        <v>41</v>
      </c>
      <c r="AK1562">
        <f t="shared" si="149"/>
        <v>6473.15</v>
      </c>
    </row>
    <row r="1563" spans="27:37" x14ac:dyDescent="0.25">
      <c r="AA1563">
        <f>SUBTOTAL(103,Healthcare!A1563)</f>
        <v>1</v>
      </c>
      <c r="AB1563">
        <f>IF($AA1563=1,Healthcare!Q1563,NA())</f>
        <v>38</v>
      </c>
      <c r="AC1563">
        <f>IF($AA1563=1,Healthcare!C1563,NA())</f>
        <v>29.26</v>
      </c>
      <c r="AD1563">
        <f>IF($AA1563=1,Healthcare!D1563,NA())</f>
        <v>4.03</v>
      </c>
      <c r="AE1563">
        <f>IF($AA1563=1,Healthcare!M1563,NA())</f>
        <v>6457.84</v>
      </c>
      <c r="AF1563">
        <f t="shared" si="144"/>
        <v>38</v>
      </c>
      <c r="AG1563">
        <f t="shared" si="145"/>
        <v>29.26</v>
      </c>
      <c r="AH1563">
        <f t="shared" si="146"/>
        <v>38</v>
      </c>
      <c r="AI1563">
        <f t="shared" si="147"/>
        <v>4.03</v>
      </c>
      <c r="AJ1563">
        <f t="shared" si="148"/>
        <v>38</v>
      </c>
      <c r="AK1563">
        <f t="shared" si="149"/>
        <v>6457.84</v>
      </c>
    </row>
    <row r="1564" spans="27:37" x14ac:dyDescent="0.25">
      <c r="AA1564">
        <f>SUBTOTAL(103,Healthcare!A1564)</f>
        <v>1</v>
      </c>
      <c r="AB1564">
        <f>IF($AA1564=1,Healthcare!Q1564,NA())</f>
        <v>38</v>
      </c>
      <c r="AC1564">
        <f>IF($AA1564=1,Healthcare!C1564,NA())</f>
        <v>27.835000000000001</v>
      </c>
      <c r="AD1564">
        <f>IF($AA1564=1,Healthcare!D1564,NA())</f>
        <v>4.5599999999999996</v>
      </c>
      <c r="AE1564">
        <f>IF($AA1564=1,Healthcare!M1564,NA())</f>
        <v>6455.86</v>
      </c>
      <c r="AF1564">
        <f t="shared" si="144"/>
        <v>38</v>
      </c>
      <c r="AG1564">
        <f t="shared" si="145"/>
        <v>27.835000000000001</v>
      </c>
      <c r="AH1564">
        <f t="shared" si="146"/>
        <v>38</v>
      </c>
      <c r="AI1564">
        <f t="shared" si="147"/>
        <v>4.5599999999999996</v>
      </c>
      <c r="AJ1564">
        <f t="shared" si="148"/>
        <v>38</v>
      </c>
      <c r="AK1564">
        <f t="shared" si="149"/>
        <v>6455.86</v>
      </c>
    </row>
    <row r="1565" spans="27:37" x14ac:dyDescent="0.25">
      <c r="AA1565">
        <f>SUBTOTAL(103,Healthcare!A1565)</f>
        <v>1</v>
      </c>
      <c r="AB1565">
        <f>IF($AA1565=1,Healthcare!Q1565,NA())</f>
        <v>37</v>
      </c>
      <c r="AC1565">
        <f>IF($AA1565=1,Healthcare!C1565,NA())</f>
        <v>46.53</v>
      </c>
      <c r="AD1565">
        <f>IF($AA1565=1,Healthcare!D1565,NA())</f>
        <v>5.38</v>
      </c>
      <c r="AE1565">
        <f>IF($AA1565=1,Healthcare!M1565,NA())</f>
        <v>6435.62</v>
      </c>
      <c r="AF1565">
        <f t="shared" si="144"/>
        <v>37</v>
      </c>
      <c r="AG1565">
        <f t="shared" si="145"/>
        <v>46.53</v>
      </c>
      <c r="AH1565">
        <f t="shared" si="146"/>
        <v>37</v>
      </c>
      <c r="AI1565">
        <f t="shared" si="147"/>
        <v>5.38</v>
      </c>
      <c r="AJ1565">
        <f t="shared" si="148"/>
        <v>37</v>
      </c>
      <c r="AK1565">
        <f t="shared" si="149"/>
        <v>6435.62</v>
      </c>
    </row>
    <row r="1566" spans="27:37" x14ac:dyDescent="0.25">
      <c r="AA1566">
        <f>SUBTOTAL(103,Healthcare!A1566)</f>
        <v>1</v>
      </c>
      <c r="AB1566">
        <f>IF($AA1566=1,Healthcare!Q1566,NA())</f>
        <v>47</v>
      </c>
      <c r="AC1566">
        <f>IF($AA1566=1,Healthcare!C1566,NA())</f>
        <v>20.58</v>
      </c>
      <c r="AD1566">
        <f>IF($AA1566=1,Healthcare!D1566,NA())</f>
        <v>11.04</v>
      </c>
      <c r="AE1566">
        <f>IF($AA1566=1,Healthcare!M1566,NA())</f>
        <v>6423.48</v>
      </c>
      <c r="AF1566">
        <f t="shared" si="144"/>
        <v>47</v>
      </c>
      <c r="AG1566">
        <f t="shared" si="145"/>
        <v>20.58</v>
      </c>
      <c r="AH1566">
        <f t="shared" si="146"/>
        <v>47</v>
      </c>
      <c r="AI1566">
        <f t="shared" si="147"/>
        <v>11.04</v>
      </c>
      <c r="AJ1566">
        <f t="shared" si="148"/>
        <v>47</v>
      </c>
      <c r="AK1566">
        <f t="shared" si="149"/>
        <v>6423.48</v>
      </c>
    </row>
    <row r="1567" spans="27:37" x14ac:dyDescent="0.25">
      <c r="AA1567">
        <f>SUBTOTAL(103,Healthcare!A1567)</f>
        <v>1</v>
      </c>
      <c r="AB1567">
        <f>IF($AA1567=1,Healthcare!Q1567,NA())</f>
        <v>46</v>
      </c>
      <c r="AC1567">
        <f>IF($AA1567=1,Healthcare!C1567,NA())</f>
        <v>19.53</v>
      </c>
      <c r="AD1567">
        <f>IF($AA1567=1,Healthcare!D1567,NA())</f>
        <v>6.09</v>
      </c>
      <c r="AE1567">
        <f>IF($AA1567=1,Healthcare!M1567,NA())</f>
        <v>6417.28</v>
      </c>
      <c r="AF1567">
        <f t="shared" si="144"/>
        <v>46</v>
      </c>
      <c r="AG1567">
        <f t="shared" si="145"/>
        <v>19.53</v>
      </c>
      <c r="AH1567">
        <f t="shared" si="146"/>
        <v>46</v>
      </c>
      <c r="AI1567">
        <f t="shared" si="147"/>
        <v>6.09</v>
      </c>
      <c r="AJ1567">
        <f t="shared" si="148"/>
        <v>46</v>
      </c>
      <c r="AK1567">
        <f t="shared" si="149"/>
        <v>6417.28</v>
      </c>
    </row>
    <row r="1568" spans="27:37" x14ac:dyDescent="0.25">
      <c r="AA1568">
        <f>SUBTOTAL(103,Healthcare!A1568)</f>
        <v>1</v>
      </c>
      <c r="AB1568">
        <f>IF($AA1568=1,Healthcare!Q1568,NA())</f>
        <v>35</v>
      </c>
      <c r="AC1568">
        <f>IF($AA1568=1,Healthcare!C1568,NA())</f>
        <v>27.7</v>
      </c>
      <c r="AD1568">
        <f>IF($AA1568=1,Healthcare!D1568,NA())</f>
        <v>4.71</v>
      </c>
      <c r="AE1568">
        <f>IF($AA1568=1,Healthcare!M1568,NA())</f>
        <v>6414.18</v>
      </c>
      <c r="AF1568">
        <f t="shared" si="144"/>
        <v>35</v>
      </c>
      <c r="AG1568">
        <f t="shared" si="145"/>
        <v>27.7</v>
      </c>
      <c r="AH1568">
        <f t="shared" si="146"/>
        <v>35</v>
      </c>
      <c r="AI1568">
        <f t="shared" si="147"/>
        <v>4.71</v>
      </c>
      <c r="AJ1568">
        <f t="shared" si="148"/>
        <v>35</v>
      </c>
      <c r="AK1568">
        <f t="shared" si="149"/>
        <v>6414.18</v>
      </c>
    </row>
    <row r="1569" spans="27:37" x14ac:dyDescent="0.25">
      <c r="AA1569">
        <f>SUBTOTAL(103,Healthcare!A1569)</f>
        <v>1</v>
      </c>
      <c r="AB1569">
        <f>IF($AA1569=1,Healthcare!Q1569,NA())</f>
        <v>51</v>
      </c>
      <c r="AC1569">
        <f>IF($AA1569=1,Healthcare!C1569,NA())</f>
        <v>18.920000000000002</v>
      </c>
      <c r="AD1569">
        <f>IF($AA1569=1,Healthcare!D1569,NA())</f>
        <v>8.18</v>
      </c>
      <c r="AE1569">
        <f>IF($AA1569=1,Healthcare!M1569,NA())</f>
        <v>6412.34</v>
      </c>
      <c r="AF1569">
        <f t="shared" si="144"/>
        <v>51</v>
      </c>
      <c r="AG1569">
        <f t="shared" si="145"/>
        <v>18.920000000000002</v>
      </c>
      <c r="AH1569">
        <f t="shared" si="146"/>
        <v>51</v>
      </c>
      <c r="AI1569">
        <f t="shared" si="147"/>
        <v>8.18</v>
      </c>
      <c r="AJ1569">
        <f t="shared" si="148"/>
        <v>51</v>
      </c>
      <c r="AK1569">
        <f t="shared" si="149"/>
        <v>6412.34</v>
      </c>
    </row>
    <row r="1570" spans="27:37" x14ac:dyDescent="0.25">
      <c r="AA1570">
        <f>SUBTOTAL(103,Healthcare!A1570)</f>
        <v>1</v>
      </c>
      <c r="AB1570">
        <f>IF($AA1570=1,Healthcare!Q1570,NA())</f>
        <v>52</v>
      </c>
      <c r="AC1570">
        <f>IF($AA1570=1,Healthcare!C1570,NA())</f>
        <v>17.760000000000002</v>
      </c>
      <c r="AD1570">
        <f>IF($AA1570=1,Healthcare!D1570,NA())</f>
        <v>11.18</v>
      </c>
      <c r="AE1570">
        <f>IF($AA1570=1,Healthcare!M1570,NA())</f>
        <v>6407.05</v>
      </c>
      <c r="AF1570">
        <f t="shared" si="144"/>
        <v>52</v>
      </c>
      <c r="AG1570">
        <f t="shared" si="145"/>
        <v>17.760000000000002</v>
      </c>
      <c r="AH1570">
        <f t="shared" si="146"/>
        <v>52</v>
      </c>
      <c r="AI1570">
        <f t="shared" si="147"/>
        <v>11.18</v>
      </c>
      <c r="AJ1570">
        <f t="shared" si="148"/>
        <v>52</v>
      </c>
      <c r="AK1570">
        <f t="shared" si="149"/>
        <v>6407.05</v>
      </c>
    </row>
    <row r="1571" spans="27:37" x14ac:dyDescent="0.25">
      <c r="AA1571">
        <f>SUBTOTAL(103,Healthcare!A1571)</f>
        <v>1</v>
      </c>
      <c r="AB1571">
        <f>IF($AA1571=1,Healthcare!Q1571,NA())</f>
        <v>37</v>
      </c>
      <c r="AC1571">
        <f>IF($AA1571=1,Healthcare!C1571,NA())</f>
        <v>29.83</v>
      </c>
      <c r="AD1571">
        <f>IF($AA1571=1,Healthcare!D1571,NA())</f>
        <v>5.03</v>
      </c>
      <c r="AE1571">
        <f>IF($AA1571=1,Healthcare!M1571,NA())</f>
        <v>6406.41</v>
      </c>
      <c r="AF1571">
        <f t="shared" si="144"/>
        <v>37</v>
      </c>
      <c r="AG1571">
        <f t="shared" si="145"/>
        <v>29.83</v>
      </c>
      <c r="AH1571">
        <f t="shared" si="146"/>
        <v>37</v>
      </c>
      <c r="AI1571">
        <f t="shared" si="147"/>
        <v>5.03</v>
      </c>
      <c r="AJ1571">
        <f t="shared" si="148"/>
        <v>37</v>
      </c>
      <c r="AK1571">
        <f t="shared" si="149"/>
        <v>6406.41</v>
      </c>
    </row>
    <row r="1572" spans="27:37" x14ac:dyDescent="0.25">
      <c r="AA1572">
        <f>SUBTOTAL(103,Healthcare!A1572)</f>
        <v>1</v>
      </c>
      <c r="AB1572">
        <f>IF($AA1572=1,Healthcare!Q1572,NA())</f>
        <v>35</v>
      </c>
      <c r="AC1572">
        <f>IF($AA1572=1,Healthcare!C1572,NA())</f>
        <v>23.465</v>
      </c>
      <c r="AD1572">
        <f>IF($AA1572=1,Healthcare!D1572,NA())</f>
        <v>5.56</v>
      </c>
      <c r="AE1572">
        <f>IF($AA1572=1,Healthcare!M1572,NA())</f>
        <v>6402.29</v>
      </c>
      <c r="AF1572">
        <f t="shared" si="144"/>
        <v>35</v>
      </c>
      <c r="AG1572">
        <f t="shared" si="145"/>
        <v>23.465</v>
      </c>
      <c r="AH1572">
        <f t="shared" si="146"/>
        <v>35</v>
      </c>
      <c r="AI1572">
        <f t="shared" si="147"/>
        <v>5.56</v>
      </c>
      <c r="AJ1572">
        <f t="shared" si="148"/>
        <v>35</v>
      </c>
      <c r="AK1572">
        <f t="shared" si="149"/>
        <v>6402.29</v>
      </c>
    </row>
    <row r="1573" spans="27:37" x14ac:dyDescent="0.25">
      <c r="AA1573">
        <f>SUBTOTAL(103,Healthcare!A1573)</f>
        <v>1</v>
      </c>
      <c r="AB1573">
        <f>IF($AA1573=1,Healthcare!Q1573,NA())</f>
        <v>40</v>
      </c>
      <c r="AC1573">
        <f>IF($AA1573=1,Healthcare!C1573,NA())</f>
        <v>29.355</v>
      </c>
      <c r="AD1573">
        <f>IF($AA1573=1,Healthcare!D1573,NA())</f>
        <v>4.33</v>
      </c>
      <c r="AE1573">
        <f>IF($AA1573=1,Healthcare!M1573,NA())</f>
        <v>6393.6</v>
      </c>
      <c r="AF1573">
        <f t="shared" si="144"/>
        <v>40</v>
      </c>
      <c r="AG1573">
        <f t="shared" si="145"/>
        <v>29.355</v>
      </c>
      <c r="AH1573">
        <f t="shared" si="146"/>
        <v>40</v>
      </c>
      <c r="AI1573">
        <f t="shared" si="147"/>
        <v>4.33</v>
      </c>
      <c r="AJ1573">
        <f t="shared" si="148"/>
        <v>40</v>
      </c>
      <c r="AK1573">
        <f t="shared" si="149"/>
        <v>6393.6</v>
      </c>
    </row>
    <row r="1574" spans="27:37" x14ac:dyDescent="0.25">
      <c r="AA1574">
        <f>SUBTOTAL(103,Healthcare!A1574)</f>
        <v>1</v>
      </c>
      <c r="AB1574">
        <f>IF($AA1574=1,Healthcare!Q1574,NA())</f>
        <v>25</v>
      </c>
      <c r="AC1574">
        <f>IF($AA1574=1,Healthcare!C1574,NA())</f>
        <v>35.49</v>
      </c>
      <c r="AD1574">
        <f>IF($AA1574=1,Healthcare!D1574,NA())</f>
        <v>5.21</v>
      </c>
      <c r="AE1574">
        <f>IF($AA1574=1,Healthcare!M1574,NA())</f>
        <v>6389.53</v>
      </c>
      <c r="AF1574">
        <f t="shared" si="144"/>
        <v>25</v>
      </c>
      <c r="AG1574">
        <f t="shared" si="145"/>
        <v>35.49</v>
      </c>
      <c r="AH1574">
        <f t="shared" si="146"/>
        <v>25</v>
      </c>
      <c r="AI1574">
        <f t="shared" si="147"/>
        <v>5.21</v>
      </c>
      <c r="AJ1574">
        <f t="shared" si="148"/>
        <v>25</v>
      </c>
      <c r="AK1574">
        <f t="shared" si="149"/>
        <v>6389.53</v>
      </c>
    </row>
    <row r="1575" spans="27:37" x14ac:dyDescent="0.25">
      <c r="AA1575">
        <f>SUBTOTAL(103,Healthcare!A1575)</f>
        <v>1</v>
      </c>
      <c r="AB1575">
        <f>IF($AA1575=1,Healthcare!Q1575,NA())</f>
        <v>40</v>
      </c>
      <c r="AC1575">
        <f>IF($AA1575=1,Healthcare!C1575,NA())</f>
        <v>26.315000000000001</v>
      </c>
      <c r="AD1575">
        <f>IF($AA1575=1,Healthcare!D1575,NA())</f>
        <v>5.89</v>
      </c>
      <c r="AE1575">
        <f>IF($AA1575=1,Healthcare!M1575,NA())</f>
        <v>6389.38</v>
      </c>
      <c r="AF1575">
        <f t="shared" si="144"/>
        <v>40</v>
      </c>
      <c r="AG1575">
        <f t="shared" si="145"/>
        <v>26.315000000000001</v>
      </c>
      <c r="AH1575">
        <f t="shared" si="146"/>
        <v>40</v>
      </c>
      <c r="AI1575">
        <f t="shared" si="147"/>
        <v>5.89</v>
      </c>
      <c r="AJ1575">
        <f t="shared" si="148"/>
        <v>40</v>
      </c>
      <c r="AK1575">
        <f t="shared" si="149"/>
        <v>6389.38</v>
      </c>
    </row>
    <row r="1576" spans="27:37" x14ac:dyDescent="0.25">
      <c r="AA1576">
        <f>SUBTOTAL(103,Healthcare!A1576)</f>
        <v>1</v>
      </c>
      <c r="AB1576">
        <f>IF($AA1576=1,Healthcare!Q1576,NA())</f>
        <v>46</v>
      </c>
      <c r="AC1576">
        <f>IF($AA1576=1,Healthcare!C1576,NA())</f>
        <v>19.79</v>
      </c>
      <c r="AD1576">
        <f>IF($AA1576=1,Healthcare!D1576,NA())</f>
        <v>4.8099999999999996</v>
      </c>
      <c r="AE1576">
        <f>IF($AA1576=1,Healthcare!M1576,NA())</f>
        <v>6374.16</v>
      </c>
      <c r="AF1576">
        <f t="shared" si="144"/>
        <v>46</v>
      </c>
      <c r="AG1576">
        <f t="shared" si="145"/>
        <v>19.79</v>
      </c>
      <c r="AH1576">
        <f t="shared" si="146"/>
        <v>46</v>
      </c>
      <c r="AI1576">
        <f t="shared" si="147"/>
        <v>4.8099999999999996</v>
      </c>
      <c r="AJ1576">
        <f t="shared" si="148"/>
        <v>46</v>
      </c>
      <c r="AK1576">
        <f t="shared" si="149"/>
        <v>6374.16</v>
      </c>
    </row>
    <row r="1577" spans="27:37" x14ac:dyDescent="0.25">
      <c r="AA1577">
        <f>SUBTOTAL(103,Healthcare!A1577)</f>
        <v>1</v>
      </c>
      <c r="AB1577">
        <f>IF($AA1577=1,Healthcare!Q1577,NA())</f>
        <v>38</v>
      </c>
      <c r="AC1577">
        <f>IF($AA1577=1,Healthcare!C1577,NA())</f>
        <v>40.564999999999998</v>
      </c>
      <c r="AD1577">
        <f>IF($AA1577=1,Healthcare!D1577,NA())</f>
        <v>5.66</v>
      </c>
      <c r="AE1577">
        <f>IF($AA1577=1,Healthcare!M1577,NA())</f>
        <v>6373.56</v>
      </c>
      <c r="AF1577">
        <f t="shared" si="144"/>
        <v>38</v>
      </c>
      <c r="AG1577">
        <f t="shared" si="145"/>
        <v>40.564999999999998</v>
      </c>
      <c r="AH1577">
        <f t="shared" si="146"/>
        <v>38</v>
      </c>
      <c r="AI1577">
        <f t="shared" si="147"/>
        <v>5.66</v>
      </c>
      <c r="AJ1577">
        <f t="shared" si="148"/>
        <v>38</v>
      </c>
      <c r="AK1577">
        <f t="shared" si="149"/>
        <v>6373.56</v>
      </c>
    </row>
    <row r="1578" spans="27:37" x14ac:dyDescent="0.25">
      <c r="AA1578">
        <f>SUBTOTAL(103,Healthcare!A1578)</f>
        <v>1</v>
      </c>
      <c r="AB1578">
        <f>IF($AA1578=1,Healthcare!Q1578,NA())</f>
        <v>52</v>
      </c>
      <c r="AC1578">
        <f>IF($AA1578=1,Healthcare!C1578,NA())</f>
        <v>18.03</v>
      </c>
      <c r="AD1578">
        <f>IF($AA1578=1,Healthcare!D1578,NA())</f>
        <v>10.66</v>
      </c>
      <c r="AE1578">
        <f>IF($AA1578=1,Healthcare!M1578,NA())</f>
        <v>6367.31</v>
      </c>
      <c r="AF1578">
        <f t="shared" si="144"/>
        <v>52</v>
      </c>
      <c r="AG1578">
        <f t="shared" si="145"/>
        <v>18.03</v>
      </c>
      <c r="AH1578">
        <f t="shared" si="146"/>
        <v>52</v>
      </c>
      <c r="AI1578">
        <f t="shared" si="147"/>
        <v>10.66</v>
      </c>
      <c r="AJ1578">
        <f t="shared" si="148"/>
        <v>52</v>
      </c>
      <c r="AK1578">
        <f t="shared" si="149"/>
        <v>6367.31</v>
      </c>
    </row>
    <row r="1579" spans="27:37" x14ac:dyDescent="0.25">
      <c r="AA1579">
        <f>SUBTOTAL(103,Healthcare!A1579)</f>
        <v>1</v>
      </c>
      <c r="AB1579">
        <f>IF($AA1579=1,Healthcare!Q1579,NA())</f>
        <v>26</v>
      </c>
      <c r="AC1579">
        <f>IF($AA1579=1,Healthcare!C1579,NA())</f>
        <v>34.65</v>
      </c>
      <c r="AD1579">
        <f>IF($AA1579=1,Healthcare!D1579,NA())</f>
        <v>5.98</v>
      </c>
      <c r="AE1579">
        <f>IF($AA1579=1,Healthcare!M1579,NA())</f>
        <v>6361.47</v>
      </c>
      <c r="AF1579">
        <f t="shared" si="144"/>
        <v>26</v>
      </c>
      <c r="AG1579">
        <f t="shared" si="145"/>
        <v>34.65</v>
      </c>
      <c r="AH1579">
        <f t="shared" si="146"/>
        <v>26</v>
      </c>
      <c r="AI1579">
        <f t="shared" si="147"/>
        <v>5.98</v>
      </c>
      <c r="AJ1579">
        <f t="shared" si="148"/>
        <v>26</v>
      </c>
      <c r="AK1579">
        <f t="shared" si="149"/>
        <v>6361.47</v>
      </c>
    </row>
    <row r="1580" spans="27:37" x14ac:dyDescent="0.25">
      <c r="AA1580">
        <f>SUBTOTAL(103,Healthcare!A1580)</f>
        <v>1</v>
      </c>
      <c r="AB1580">
        <f>IF($AA1580=1,Healthcare!Q1580,NA())</f>
        <v>33</v>
      </c>
      <c r="AC1580">
        <f>IF($AA1580=1,Healthcare!C1580,NA())</f>
        <v>42.94</v>
      </c>
      <c r="AD1580">
        <f>IF($AA1580=1,Healthcare!D1580,NA())</f>
        <v>4.34</v>
      </c>
      <c r="AE1580">
        <f>IF($AA1580=1,Healthcare!M1580,NA())</f>
        <v>6360.99</v>
      </c>
      <c r="AF1580">
        <f t="shared" si="144"/>
        <v>33</v>
      </c>
      <c r="AG1580">
        <f t="shared" si="145"/>
        <v>42.94</v>
      </c>
      <c r="AH1580">
        <f t="shared" si="146"/>
        <v>33</v>
      </c>
      <c r="AI1580">
        <f t="shared" si="147"/>
        <v>4.34</v>
      </c>
      <c r="AJ1580">
        <f t="shared" si="148"/>
        <v>33</v>
      </c>
      <c r="AK1580">
        <f t="shared" si="149"/>
        <v>6360.99</v>
      </c>
    </row>
    <row r="1581" spans="27:37" x14ac:dyDescent="0.25">
      <c r="AA1581">
        <f>SUBTOTAL(103,Healthcare!A1581)</f>
        <v>1</v>
      </c>
      <c r="AB1581">
        <f>IF($AA1581=1,Healthcare!Q1581,NA())</f>
        <v>42</v>
      </c>
      <c r="AC1581">
        <f>IF($AA1581=1,Healthcare!C1581,NA())</f>
        <v>31.254999999999999</v>
      </c>
      <c r="AD1581">
        <f>IF($AA1581=1,Healthcare!D1581,NA())</f>
        <v>5.17</v>
      </c>
      <c r="AE1581">
        <f>IF($AA1581=1,Healthcare!M1581,NA())</f>
        <v>6358.78</v>
      </c>
      <c r="AF1581">
        <f t="shared" si="144"/>
        <v>42</v>
      </c>
      <c r="AG1581">
        <f t="shared" si="145"/>
        <v>31.254999999999999</v>
      </c>
      <c r="AH1581">
        <f t="shared" si="146"/>
        <v>42</v>
      </c>
      <c r="AI1581">
        <f t="shared" si="147"/>
        <v>5.17</v>
      </c>
      <c r="AJ1581">
        <f t="shared" si="148"/>
        <v>42</v>
      </c>
      <c r="AK1581">
        <f t="shared" si="149"/>
        <v>6358.78</v>
      </c>
    </row>
    <row r="1582" spans="27:37" x14ac:dyDescent="0.25">
      <c r="AA1582">
        <f>SUBTOTAL(103,Healthcare!A1582)</f>
        <v>1</v>
      </c>
      <c r="AB1582">
        <f>IF($AA1582=1,Healthcare!Q1582,NA())</f>
        <v>39</v>
      </c>
      <c r="AC1582">
        <f>IF($AA1582=1,Healthcare!C1582,NA())</f>
        <v>45.43</v>
      </c>
      <c r="AD1582">
        <f>IF($AA1582=1,Healthcare!D1582,NA())</f>
        <v>4.2300000000000004</v>
      </c>
      <c r="AE1582">
        <f>IF($AA1582=1,Healthcare!M1582,NA())</f>
        <v>6356.27</v>
      </c>
      <c r="AF1582">
        <f t="shared" si="144"/>
        <v>39</v>
      </c>
      <c r="AG1582">
        <f t="shared" si="145"/>
        <v>45.43</v>
      </c>
      <c r="AH1582">
        <f t="shared" si="146"/>
        <v>39</v>
      </c>
      <c r="AI1582">
        <f t="shared" si="147"/>
        <v>4.2300000000000004</v>
      </c>
      <c r="AJ1582">
        <f t="shared" si="148"/>
        <v>39</v>
      </c>
      <c r="AK1582">
        <f t="shared" si="149"/>
        <v>6356.27</v>
      </c>
    </row>
    <row r="1583" spans="27:37" x14ac:dyDescent="0.25">
      <c r="AA1583">
        <f>SUBTOTAL(103,Healthcare!A1583)</f>
        <v>1</v>
      </c>
      <c r="AB1583">
        <f>IF($AA1583=1,Healthcare!Q1583,NA())</f>
        <v>39</v>
      </c>
      <c r="AC1583">
        <f>IF($AA1583=1,Healthcare!C1583,NA())</f>
        <v>32.340000000000003</v>
      </c>
      <c r="AD1583">
        <f>IF($AA1583=1,Healthcare!D1583,NA())</f>
        <v>4.88</v>
      </c>
      <c r="AE1583">
        <f>IF($AA1583=1,Healthcare!M1583,NA())</f>
        <v>6338.08</v>
      </c>
      <c r="AF1583">
        <f t="shared" si="144"/>
        <v>39</v>
      </c>
      <c r="AG1583">
        <f t="shared" si="145"/>
        <v>32.340000000000003</v>
      </c>
      <c r="AH1583">
        <f t="shared" si="146"/>
        <v>39</v>
      </c>
      <c r="AI1583">
        <f t="shared" si="147"/>
        <v>4.88</v>
      </c>
      <c r="AJ1583">
        <f t="shared" si="148"/>
        <v>39</v>
      </c>
      <c r="AK1583">
        <f t="shared" si="149"/>
        <v>6338.08</v>
      </c>
    </row>
    <row r="1584" spans="27:37" x14ac:dyDescent="0.25">
      <c r="AA1584">
        <f>SUBTOTAL(103,Healthcare!A1584)</f>
        <v>1</v>
      </c>
      <c r="AB1584">
        <f>IF($AA1584=1,Healthcare!Q1584,NA())</f>
        <v>36</v>
      </c>
      <c r="AC1584">
        <f>IF($AA1584=1,Healthcare!C1584,NA())</f>
        <v>25.46</v>
      </c>
      <c r="AD1584">
        <f>IF($AA1584=1,Healthcare!D1584,NA())</f>
        <v>9.7100000000000009</v>
      </c>
      <c r="AE1584">
        <f>IF($AA1584=1,Healthcare!M1584,NA())</f>
        <v>6335.64</v>
      </c>
      <c r="AF1584">
        <f t="shared" si="144"/>
        <v>36</v>
      </c>
      <c r="AG1584">
        <f t="shared" si="145"/>
        <v>25.46</v>
      </c>
      <c r="AH1584">
        <f t="shared" si="146"/>
        <v>36</v>
      </c>
      <c r="AI1584">
        <f t="shared" si="147"/>
        <v>9.7100000000000009</v>
      </c>
      <c r="AJ1584">
        <f t="shared" si="148"/>
        <v>36</v>
      </c>
      <c r="AK1584">
        <f t="shared" si="149"/>
        <v>6335.64</v>
      </c>
    </row>
    <row r="1585" spans="27:37" x14ac:dyDescent="0.25">
      <c r="AA1585">
        <f>SUBTOTAL(103,Healthcare!A1585)</f>
        <v>1</v>
      </c>
      <c r="AB1585">
        <f>IF($AA1585=1,Healthcare!Q1585,NA())</f>
        <v>32</v>
      </c>
      <c r="AC1585">
        <f>IF($AA1585=1,Healthcare!C1585,NA())</f>
        <v>37.145000000000003</v>
      </c>
      <c r="AD1585">
        <f>IF($AA1585=1,Healthcare!D1585,NA())</f>
        <v>5.32</v>
      </c>
      <c r="AE1585">
        <f>IF($AA1585=1,Healthcare!M1585,NA())</f>
        <v>6334.34</v>
      </c>
      <c r="AF1585">
        <f t="shared" si="144"/>
        <v>32</v>
      </c>
      <c r="AG1585">
        <f t="shared" si="145"/>
        <v>37.145000000000003</v>
      </c>
      <c r="AH1585">
        <f t="shared" si="146"/>
        <v>32</v>
      </c>
      <c r="AI1585">
        <f t="shared" si="147"/>
        <v>5.32</v>
      </c>
      <c r="AJ1585">
        <f t="shared" si="148"/>
        <v>32</v>
      </c>
      <c r="AK1585">
        <f t="shared" si="149"/>
        <v>6334.34</v>
      </c>
    </row>
    <row r="1586" spans="27:37" x14ac:dyDescent="0.25">
      <c r="AA1586">
        <f>SUBTOTAL(103,Healthcare!A1586)</f>
        <v>1</v>
      </c>
      <c r="AB1586">
        <f>IF($AA1586=1,Healthcare!Q1586,NA())</f>
        <v>37</v>
      </c>
      <c r="AC1586">
        <f>IF($AA1586=1,Healthcare!C1586,NA())</f>
        <v>30.8</v>
      </c>
      <c r="AD1586">
        <f>IF($AA1586=1,Healthcare!D1586,NA())</f>
        <v>5.83</v>
      </c>
      <c r="AE1586">
        <f>IF($AA1586=1,Healthcare!M1586,NA())</f>
        <v>6313.76</v>
      </c>
      <c r="AF1586">
        <f t="shared" si="144"/>
        <v>37</v>
      </c>
      <c r="AG1586">
        <f t="shared" si="145"/>
        <v>30.8</v>
      </c>
      <c r="AH1586">
        <f t="shared" si="146"/>
        <v>37</v>
      </c>
      <c r="AI1586">
        <f t="shared" si="147"/>
        <v>5.83</v>
      </c>
      <c r="AJ1586">
        <f t="shared" si="148"/>
        <v>37</v>
      </c>
      <c r="AK1586">
        <f t="shared" si="149"/>
        <v>6313.76</v>
      </c>
    </row>
    <row r="1587" spans="27:37" x14ac:dyDescent="0.25">
      <c r="AA1587">
        <f>SUBTOTAL(103,Healthcare!A1587)</f>
        <v>1</v>
      </c>
      <c r="AB1587">
        <f>IF($AA1587=1,Healthcare!Q1587,NA())</f>
        <v>37</v>
      </c>
      <c r="AC1587">
        <f>IF($AA1587=1,Healthcare!C1587,NA())</f>
        <v>29.5</v>
      </c>
      <c r="AD1587">
        <f>IF($AA1587=1,Healthcare!D1587,NA())</f>
        <v>5.54</v>
      </c>
      <c r="AE1587">
        <f>IF($AA1587=1,Healthcare!M1587,NA())</f>
        <v>6311.95</v>
      </c>
      <c r="AF1587">
        <f t="shared" si="144"/>
        <v>37</v>
      </c>
      <c r="AG1587">
        <f t="shared" si="145"/>
        <v>29.5</v>
      </c>
      <c r="AH1587">
        <f t="shared" si="146"/>
        <v>37</v>
      </c>
      <c r="AI1587">
        <f t="shared" si="147"/>
        <v>5.54</v>
      </c>
      <c r="AJ1587">
        <f t="shared" si="148"/>
        <v>37</v>
      </c>
      <c r="AK1587">
        <f t="shared" si="149"/>
        <v>6311.95</v>
      </c>
    </row>
    <row r="1588" spans="27:37" x14ac:dyDescent="0.25">
      <c r="AA1588">
        <f>SUBTOTAL(103,Healthcare!A1588)</f>
        <v>1</v>
      </c>
      <c r="AB1588">
        <f>IF($AA1588=1,Healthcare!Q1588,NA())</f>
        <v>18</v>
      </c>
      <c r="AC1588">
        <f>IF($AA1588=1,Healthcare!C1588,NA())</f>
        <v>43.39</v>
      </c>
      <c r="AD1588">
        <f>IF($AA1588=1,Healthcare!D1588,NA())</f>
        <v>5.85</v>
      </c>
      <c r="AE1588">
        <f>IF($AA1588=1,Healthcare!M1588,NA())</f>
        <v>6311.11</v>
      </c>
      <c r="AF1588">
        <f t="shared" si="144"/>
        <v>18</v>
      </c>
      <c r="AG1588">
        <f t="shared" si="145"/>
        <v>43.39</v>
      </c>
      <c r="AH1588">
        <f t="shared" si="146"/>
        <v>18</v>
      </c>
      <c r="AI1588">
        <f t="shared" si="147"/>
        <v>5.85</v>
      </c>
      <c r="AJ1588">
        <f t="shared" si="148"/>
        <v>18</v>
      </c>
      <c r="AK1588">
        <f t="shared" si="149"/>
        <v>6311.11</v>
      </c>
    </row>
    <row r="1589" spans="27:37" x14ac:dyDescent="0.25">
      <c r="AA1589">
        <f>SUBTOTAL(103,Healthcare!A1589)</f>
        <v>1</v>
      </c>
      <c r="AB1589">
        <f>IF($AA1589=1,Healthcare!Q1589,NA())</f>
        <v>53</v>
      </c>
      <c r="AC1589">
        <f>IF($AA1589=1,Healthcare!C1589,NA())</f>
        <v>15.08</v>
      </c>
      <c r="AD1589">
        <f>IF($AA1589=1,Healthcare!D1589,NA())</f>
        <v>4.8499999999999996</v>
      </c>
      <c r="AE1589">
        <f>IF($AA1589=1,Healthcare!M1589,NA())</f>
        <v>6305.61</v>
      </c>
      <c r="AF1589">
        <f t="shared" si="144"/>
        <v>53</v>
      </c>
      <c r="AG1589">
        <f t="shared" si="145"/>
        <v>15.08</v>
      </c>
      <c r="AH1589">
        <f t="shared" si="146"/>
        <v>53</v>
      </c>
      <c r="AI1589">
        <f t="shared" si="147"/>
        <v>4.8499999999999996</v>
      </c>
      <c r="AJ1589">
        <f t="shared" si="148"/>
        <v>53</v>
      </c>
      <c r="AK1589">
        <f t="shared" si="149"/>
        <v>6305.61</v>
      </c>
    </row>
    <row r="1590" spans="27:37" x14ac:dyDescent="0.25">
      <c r="AA1590">
        <f>SUBTOTAL(103,Healthcare!A1590)</f>
        <v>1</v>
      </c>
      <c r="AB1590">
        <f>IF($AA1590=1,Healthcare!Q1590,NA())</f>
        <v>48</v>
      </c>
      <c r="AC1590">
        <f>IF($AA1590=1,Healthcare!C1590,NA())</f>
        <v>20.48</v>
      </c>
      <c r="AD1590">
        <f>IF($AA1590=1,Healthcare!D1590,NA())</f>
        <v>11.09</v>
      </c>
      <c r="AE1590">
        <f>IF($AA1590=1,Healthcare!M1590,NA())</f>
        <v>6302.23</v>
      </c>
      <c r="AF1590">
        <f t="shared" si="144"/>
        <v>48</v>
      </c>
      <c r="AG1590">
        <f t="shared" si="145"/>
        <v>20.48</v>
      </c>
      <c r="AH1590">
        <f t="shared" si="146"/>
        <v>48</v>
      </c>
      <c r="AI1590">
        <f t="shared" si="147"/>
        <v>11.09</v>
      </c>
      <c r="AJ1590">
        <f t="shared" si="148"/>
        <v>48</v>
      </c>
      <c r="AK1590">
        <f t="shared" si="149"/>
        <v>6302.23</v>
      </c>
    </row>
    <row r="1591" spans="27:37" x14ac:dyDescent="0.25">
      <c r="AA1591">
        <f>SUBTOTAL(103,Healthcare!A1591)</f>
        <v>1</v>
      </c>
      <c r="AB1591">
        <f>IF($AA1591=1,Healthcare!Q1591,NA())</f>
        <v>26</v>
      </c>
      <c r="AC1591">
        <f>IF($AA1591=1,Healthcare!C1591,NA())</f>
        <v>34.450000000000003</v>
      </c>
      <c r="AD1591">
        <f>IF($AA1591=1,Healthcare!D1591,NA())</f>
        <v>5.58</v>
      </c>
      <c r="AE1591">
        <f>IF($AA1591=1,Healthcare!M1591,NA())</f>
        <v>6293.63</v>
      </c>
      <c r="AF1591">
        <f t="shared" si="144"/>
        <v>26</v>
      </c>
      <c r="AG1591">
        <f t="shared" si="145"/>
        <v>34.450000000000003</v>
      </c>
      <c r="AH1591">
        <f t="shared" si="146"/>
        <v>26</v>
      </c>
      <c r="AI1591">
        <f t="shared" si="147"/>
        <v>5.58</v>
      </c>
      <c r="AJ1591">
        <f t="shared" si="148"/>
        <v>26</v>
      </c>
      <c r="AK1591">
        <f t="shared" si="149"/>
        <v>6293.63</v>
      </c>
    </row>
    <row r="1592" spans="27:37" x14ac:dyDescent="0.25">
      <c r="AA1592">
        <f>SUBTOTAL(103,Healthcare!A1592)</f>
        <v>1</v>
      </c>
      <c r="AB1592">
        <f>IF($AA1592=1,Healthcare!Q1592,NA())</f>
        <v>41</v>
      </c>
      <c r="AC1592">
        <f>IF($AA1592=1,Healthcare!C1592,NA())</f>
        <v>34.21</v>
      </c>
      <c r="AD1592">
        <f>IF($AA1592=1,Healthcare!D1592,NA())</f>
        <v>9.7200000000000006</v>
      </c>
      <c r="AE1592">
        <f>IF($AA1592=1,Healthcare!M1592,NA())</f>
        <v>6289.75</v>
      </c>
      <c r="AF1592">
        <f t="shared" si="144"/>
        <v>41</v>
      </c>
      <c r="AG1592">
        <f t="shared" si="145"/>
        <v>34.21</v>
      </c>
      <c r="AH1592">
        <f t="shared" si="146"/>
        <v>41</v>
      </c>
      <c r="AI1592">
        <f t="shared" si="147"/>
        <v>9.7200000000000006</v>
      </c>
      <c r="AJ1592">
        <f t="shared" si="148"/>
        <v>41</v>
      </c>
      <c r="AK1592">
        <f t="shared" si="149"/>
        <v>6289.75</v>
      </c>
    </row>
    <row r="1593" spans="27:37" x14ac:dyDescent="0.25">
      <c r="AA1593">
        <f>SUBTOTAL(103,Healthcare!A1593)</f>
        <v>1</v>
      </c>
      <c r="AB1593">
        <f>IF($AA1593=1,Healthcare!Q1593,NA())</f>
        <v>41</v>
      </c>
      <c r="AC1593">
        <f>IF($AA1593=1,Healthcare!C1593,NA())</f>
        <v>28.8</v>
      </c>
      <c r="AD1593">
        <f>IF($AA1593=1,Healthcare!D1593,NA())</f>
        <v>11.41</v>
      </c>
      <c r="AE1593">
        <f>IF($AA1593=1,Healthcare!M1593,NA())</f>
        <v>6282.24</v>
      </c>
      <c r="AF1593">
        <f t="shared" si="144"/>
        <v>41</v>
      </c>
      <c r="AG1593">
        <f t="shared" si="145"/>
        <v>28.8</v>
      </c>
      <c r="AH1593">
        <f t="shared" si="146"/>
        <v>41</v>
      </c>
      <c r="AI1593">
        <f t="shared" si="147"/>
        <v>11.41</v>
      </c>
      <c r="AJ1593">
        <f t="shared" si="148"/>
        <v>41</v>
      </c>
      <c r="AK1593">
        <f t="shared" si="149"/>
        <v>6282.24</v>
      </c>
    </row>
    <row r="1594" spans="27:37" x14ac:dyDescent="0.25">
      <c r="AA1594">
        <f>SUBTOTAL(103,Healthcare!A1594)</f>
        <v>1</v>
      </c>
      <c r="AB1594">
        <f>IF($AA1594=1,Healthcare!Q1594,NA())</f>
        <v>29</v>
      </c>
      <c r="AC1594">
        <f>IF($AA1594=1,Healthcare!C1594,NA())</f>
        <v>31.74</v>
      </c>
      <c r="AD1594">
        <f>IF($AA1594=1,Healthcare!D1594,NA())</f>
        <v>4.46</v>
      </c>
      <c r="AE1594">
        <f>IF($AA1594=1,Healthcare!M1594,NA())</f>
        <v>6276.3</v>
      </c>
      <c r="AF1594">
        <f t="shared" si="144"/>
        <v>29</v>
      </c>
      <c r="AG1594">
        <f t="shared" si="145"/>
        <v>31.74</v>
      </c>
      <c r="AH1594">
        <f t="shared" si="146"/>
        <v>29</v>
      </c>
      <c r="AI1594">
        <f t="shared" si="147"/>
        <v>4.46</v>
      </c>
      <c r="AJ1594">
        <f t="shared" si="148"/>
        <v>29</v>
      </c>
      <c r="AK1594">
        <f t="shared" si="149"/>
        <v>6276.3</v>
      </c>
    </row>
    <row r="1595" spans="27:37" x14ac:dyDescent="0.25">
      <c r="AA1595">
        <f>SUBTOTAL(103,Healthcare!A1595)</f>
        <v>1</v>
      </c>
      <c r="AB1595">
        <f>IF($AA1595=1,Healthcare!Q1595,NA())</f>
        <v>41</v>
      </c>
      <c r="AC1595">
        <f>IF($AA1595=1,Healthcare!C1595,NA())</f>
        <v>21.78</v>
      </c>
      <c r="AD1595">
        <f>IF($AA1595=1,Healthcare!D1595,NA())</f>
        <v>9.31</v>
      </c>
      <c r="AE1595">
        <f>IF($AA1595=1,Healthcare!M1595,NA())</f>
        <v>6272.48</v>
      </c>
      <c r="AF1595">
        <f t="shared" si="144"/>
        <v>41</v>
      </c>
      <c r="AG1595">
        <f t="shared" si="145"/>
        <v>21.78</v>
      </c>
      <c r="AH1595">
        <f t="shared" si="146"/>
        <v>41</v>
      </c>
      <c r="AI1595">
        <f t="shared" si="147"/>
        <v>9.31</v>
      </c>
      <c r="AJ1595">
        <f t="shared" si="148"/>
        <v>41</v>
      </c>
      <c r="AK1595">
        <f t="shared" si="149"/>
        <v>6272.48</v>
      </c>
    </row>
    <row r="1596" spans="27:37" x14ac:dyDescent="0.25">
      <c r="AA1596">
        <f>SUBTOTAL(103,Healthcare!A1596)</f>
        <v>1</v>
      </c>
      <c r="AB1596">
        <f>IF($AA1596=1,Healthcare!Q1596,NA())</f>
        <v>38</v>
      </c>
      <c r="AC1596">
        <f>IF($AA1596=1,Healthcare!C1596,NA())</f>
        <v>23.75</v>
      </c>
      <c r="AD1596">
        <f>IF($AA1596=1,Healthcare!D1596,NA())</f>
        <v>5.03</v>
      </c>
      <c r="AE1596">
        <f>IF($AA1596=1,Healthcare!M1596,NA())</f>
        <v>6269.33</v>
      </c>
      <c r="AF1596">
        <f t="shared" si="144"/>
        <v>38</v>
      </c>
      <c r="AG1596">
        <f t="shared" si="145"/>
        <v>23.75</v>
      </c>
      <c r="AH1596">
        <f t="shared" si="146"/>
        <v>38</v>
      </c>
      <c r="AI1596">
        <f t="shared" si="147"/>
        <v>5.03</v>
      </c>
      <c r="AJ1596">
        <f t="shared" si="148"/>
        <v>38</v>
      </c>
      <c r="AK1596">
        <f t="shared" si="149"/>
        <v>6269.33</v>
      </c>
    </row>
    <row r="1597" spans="27:37" x14ac:dyDescent="0.25">
      <c r="AA1597">
        <f>SUBTOTAL(103,Healthcare!A1597)</f>
        <v>1</v>
      </c>
      <c r="AB1597">
        <f>IF($AA1597=1,Healthcare!Q1597,NA())</f>
        <v>27</v>
      </c>
      <c r="AC1597">
        <f>IF($AA1597=1,Healthcare!C1597,NA())</f>
        <v>33.21</v>
      </c>
      <c r="AD1597">
        <f>IF($AA1597=1,Healthcare!D1597,NA())</f>
        <v>5.07</v>
      </c>
      <c r="AE1597">
        <f>IF($AA1597=1,Healthcare!M1597,NA())</f>
        <v>6261.2</v>
      </c>
      <c r="AF1597">
        <f t="shared" si="144"/>
        <v>27</v>
      </c>
      <c r="AG1597">
        <f t="shared" si="145"/>
        <v>33.21</v>
      </c>
      <c r="AH1597">
        <f t="shared" si="146"/>
        <v>27</v>
      </c>
      <c r="AI1597">
        <f t="shared" si="147"/>
        <v>5.07</v>
      </c>
      <c r="AJ1597">
        <f t="shared" si="148"/>
        <v>27</v>
      </c>
      <c r="AK1597">
        <f t="shared" si="149"/>
        <v>6261.2</v>
      </c>
    </row>
    <row r="1598" spans="27:37" x14ac:dyDescent="0.25">
      <c r="AA1598">
        <f>SUBTOTAL(103,Healthcare!A1598)</f>
        <v>1</v>
      </c>
      <c r="AB1598">
        <f>IF($AA1598=1,Healthcare!Q1598,NA())</f>
        <v>52</v>
      </c>
      <c r="AC1598">
        <f>IF($AA1598=1,Healthcare!C1598,NA())</f>
        <v>17.7</v>
      </c>
      <c r="AD1598">
        <f>IF($AA1598=1,Healthcare!D1598,NA())</f>
        <v>10.42</v>
      </c>
      <c r="AE1598">
        <f>IF($AA1598=1,Healthcare!M1598,NA())</f>
        <v>6255.38</v>
      </c>
      <c r="AF1598">
        <f t="shared" si="144"/>
        <v>52</v>
      </c>
      <c r="AG1598">
        <f t="shared" si="145"/>
        <v>17.7</v>
      </c>
      <c r="AH1598">
        <f t="shared" si="146"/>
        <v>52</v>
      </c>
      <c r="AI1598">
        <f t="shared" si="147"/>
        <v>10.42</v>
      </c>
      <c r="AJ1598">
        <f t="shared" si="148"/>
        <v>52</v>
      </c>
      <c r="AK1598">
        <f t="shared" si="149"/>
        <v>6255.38</v>
      </c>
    </row>
    <row r="1599" spans="27:37" x14ac:dyDescent="0.25">
      <c r="AA1599">
        <f>SUBTOTAL(103,Healthcare!A1599)</f>
        <v>1</v>
      </c>
      <c r="AB1599">
        <f>IF($AA1599=1,Healthcare!Q1599,NA())</f>
        <v>50</v>
      </c>
      <c r="AC1599">
        <f>IF($AA1599=1,Healthcare!C1599,NA())</f>
        <v>17.2</v>
      </c>
      <c r="AD1599">
        <f>IF($AA1599=1,Healthcare!D1599,NA())</f>
        <v>6.45</v>
      </c>
      <c r="AE1599">
        <f>IF($AA1599=1,Healthcare!M1599,NA())</f>
        <v>6254.13</v>
      </c>
      <c r="AF1599">
        <f t="shared" si="144"/>
        <v>50</v>
      </c>
      <c r="AG1599">
        <f t="shared" si="145"/>
        <v>17.2</v>
      </c>
      <c r="AH1599">
        <f t="shared" si="146"/>
        <v>50</v>
      </c>
      <c r="AI1599">
        <f t="shared" si="147"/>
        <v>6.45</v>
      </c>
      <c r="AJ1599">
        <f t="shared" si="148"/>
        <v>50</v>
      </c>
      <c r="AK1599">
        <f t="shared" si="149"/>
        <v>6254.13</v>
      </c>
    </row>
    <row r="1600" spans="27:37" x14ac:dyDescent="0.25">
      <c r="AA1600">
        <f>SUBTOTAL(103,Healthcare!A1600)</f>
        <v>1</v>
      </c>
      <c r="AB1600">
        <f>IF($AA1600=1,Healthcare!Q1600,NA())</f>
        <v>50</v>
      </c>
      <c r="AC1600">
        <f>IF($AA1600=1,Healthcare!C1600,NA())</f>
        <v>19.21</v>
      </c>
      <c r="AD1600">
        <f>IF($AA1600=1,Healthcare!D1600,NA())</f>
        <v>5.52</v>
      </c>
      <c r="AE1600">
        <f>IF($AA1600=1,Healthcare!M1600,NA())</f>
        <v>6253.85</v>
      </c>
      <c r="AF1600">
        <f t="shared" si="144"/>
        <v>50</v>
      </c>
      <c r="AG1600">
        <f t="shared" si="145"/>
        <v>19.21</v>
      </c>
      <c r="AH1600">
        <f t="shared" si="146"/>
        <v>50</v>
      </c>
      <c r="AI1600">
        <f t="shared" si="147"/>
        <v>5.52</v>
      </c>
      <c r="AJ1600">
        <f t="shared" si="148"/>
        <v>50</v>
      </c>
      <c r="AK1600">
        <f t="shared" si="149"/>
        <v>6253.85</v>
      </c>
    </row>
    <row r="1601" spans="27:37" x14ac:dyDescent="0.25">
      <c r="AA1601">
        <f>SUBTOTAL(103,Healthcare!A1601)</f>
        <v>1</v>
      </c>
      <c r="AB1601">
        <f>IF($AA1601=1,Healthcare!Q1601,NA())</f>
        <v>43</v>
      </c>
      <c r="AC1601">
        <f>IF($AA1601=1,Healthcare!C1601,NA())</f>
        <v>23.2</v>
      </c>
      <c r="AD1601">
        <f>IF($AA1601=1,Healthcare!D1601,NA())</f>
        <v>4.41</v>
      </c>
      <c r="AE1601">
        <f>IF($AA1601=1,Healthcare!M1601,NA())</f>
        <v>6250.44</v>
      </c>
      <c r="AF1601">
        <f t="shared" si="144"/>
        <v>43</v>
      </c>
      <c r="AG1601">
        <f t="shared" si="145"/>
        <v>23.2</v>
      </c>
      <c r="AH1601">
        <f t="shared" si="146"/>
        <v>43</v>
      </c>
      <c r="AI1601">
        <f t="shared" si="147"/>
        <v>4.41</v>
      </c>
      <c r="AJ1601">
        <f t="shared" si="148"/>
        <v>43</v>
      </c>
      <c r="AK1601">
        <f t="shared" si="149"/>
        <v>6250.44</v>
      </c>
    </row>
    <row r="1602" spans="27:37" x14ac:dyDescent="0.25">
      <c r="AA1602">
        <f>SUBTOTAL(103,Healthcare!A1602)</f>
        <v>1</v>
      </c>
      <c r="AB1602">
        <f>IF($AA1602=1,Healthcare!Q1602,NA())</f>
        <v>39</v>
      </c>
      <c r="AC1602">
        <f>IF($AA1602=1,Healthcare!C1602,NA())</f>
        <v>32.5</v>
      </c>
      <c r="AD1602">
        <f>IF($AA1602=1,Healthcare!D1602,NA())</f>
        <v>4.6900000000000004</v>
      </c>
      <c r="AE1602">
        <f>IF($AA1602=1,Healthcare!M1602,NA())</f>
        <v>6238.3</v>
      </c>
      <c r="AF1602">
        <f t="shared" si="144"/>
        <v>39</v>
      </c>
      <c r="AG1602">
        <f t="shared" si="145"/>
        <v>32.5</v>
      </c>
      <c r="AH1602">
        <f t="shared" si="146"/>
        <v>39</v>
      </c>
      <c r="AI1602">
        <f t="shared" si="147"/>
        <v>4.6900000000000004</v>
      </c>
      <c r="AJ1602">
        <f t="shared" si="148"/>
        <v>39</v>
      </c>
      <c r="AK1602">
        <f t="shared" si="149"/>
        <v>6238.3</v>
      </c>
    </row>
    <row r="1603" spans="27:37" x14ac:dyDescent="0.25">
      <c r="AA1603">
        <f>SUBTOTAL(103,Healthcare!A1603)</f>
        <v>1</v>
      </c>
      <c r="AB1603">
        <f>IF($AA1603=1,Healthcare!Q1603,NA())</f>
        <v>44</v>
      </c>
      <c r="AC1603">
        <f>IF($AA1603=1,Healthcare!C1603,NA())</f>
        <v>20.9</v>
      </c>
      <c r="AD1603">
        <f>IF($AA1603=1,Healthcare!D1603,NA())</f>
        <v>6.94</v>
      </c>
      <c r="AE1603">
        <f>IF($AA1603=1,Healthcare!M1603,NA())</f>
        <v>6236.95</v>
      </c>
      <c r="AF1603">
        <f t="shared" ref="AF1603:AF1666" si="150">AB1603</f>
        <v>44</v>
      </c>
      <c r="AG1603">
        <f t="shared" ref="AG1603:AG1666" si="151">AC1603</f>
        <v>20.9</v>
      </c>
      <c r="AH1603">
        <f t="shared" ref="AH1603:AH1666" si="152">AB1603</f>
        <v>44</v>
      </c>
      <c r="AI1603">
        <f t="shared" ref="AI1603:AI1666" si="153">AD1603</f>
        <v>6.94</v>
      </c>
      <c r="AJ1603">
        <f t="shared" ref="AJ1603:AJ1666" si="154">AB1603</f>
        <v>44</v>
      </c>
      <c r="AK1603">
        <f t="shared" ref="AK1603:AK1666" si="155">AE1603</f>
        <v>6236.95</v>
      </c>
    </row>
    <row r="1604" spans="27:37" x14ac:dyDescent="0.25">
      <c r="AA1604">
        <f>SUBTOTAL(103,Healthcare!A1604)</f>
        <v>1</v>
      </c>
      <c r="AB1604">
        <f>IF($AA1604=1,Healthcare!Q1604,NA())</f>
        <v>50</v>
      </c>
      <c r="AC1604">
        <f>IF($AA1604=1,Healthcare!C1604,NA())</f>
        <v>19.11</v>
      </c>
      <c r="AD1604">
        <f>IF($AA1604=1,Healthcare!D1604,NA())</f>
        <v>4.3499999999999996</v>
      </c>
      <c r="AE1604">
        <f>IF($AA1604=1,Healthcare!M1604,NA())</f>
        <v>6219.93</v>
      </c>
      <c r="AF1604">
        <f t="shared" si="150"/>
        <v>50</v>
      </c>
      <c r="AG1604">
        <f t="shared" si="151"/>
        <v>19.11</v>
      </c>
      <c r="AH1604">
        <f t="shared" si="152"/>
        <v>50</v>
      </c>
      <c r="AI1604">
        <f t="shared" si="153"/>
        <v>4.3499999999999996</v>
      </c>
      <c r="AJ1604">
        <f t="shared" si="154"/>
        <v>50</v>
      </c>
      <c r="AK1604">
        <f t="shared" si="155"/>
        <v>6219.93</v>
      </c>
    </row>
    <row r="1605" spans="27:37" x14ac:dyDescent="0.25">
      <c r="AA1605">
        <f>SUBTOTAL(103,Healthcare!A1605)</f>
        <v>1</v>
      </c>
      <c r="AB1605">
        <f>IF($AA1605=1,Healthcare!Q1605,NA())</f>
        <v>30</v>
      </c>
      <c r="AC1605">
        <f>IF($AA1605=1,Healthcare!C1605,NA())</f>
        <v>31.17</v>
      </c>
      <c r="AD1605">
        <f>IF($AA1605=1,Healthcare!D1605,NA())</f>
        <v>5.28</v>
      </c>
      <c r="AE1605">
        <f>IF($AA1605=1,Healthcare!M1605,NA())</f>
        <v>6208.5</v>
      </c>
      <c r="AF1605">
        <f t="shared" si="150"/>
        <v>30</v>
      </c>
      <c r="AG1605">
        <f t="shared" si="151"/>
        <v>31.17</v>
      </c>
      <c r="AH1605">
        <f t="shared" si="152"/>
        <v>30</v>
      </c>
      <c r="AI1605">
        <f t="shared" si="153"/>
        <v>5.28</v>
      </c>
      <c r="AJ1605">
        <f t="shared" si="154"/>
        <v>30</v>
      </c>
      <c r="AK1605">
        <f t="shared" si="155"/>
        <v>6208.5</v>
      </c>
    </row>
    <row r="1606" spans="27:37" x14ac:dyDescent="0.25">
      <c r="AA1606">
        <f>SUBTOTAL(103,Healthcare!A1606)</f>
        <v>1</v>
      </c>
      <c r="AB1606">
        <f>IF($AA1606=1,Healthcare!Q1606,NA())</f>
        <v>23</v>
      </c>
      <c r="AC1606">
        <f>IF($AA1606=1,Healthcare!C1606,NA())</f>
        <v>36.08</v>
      </c>
      <c r="AD1606">
        <f>IF($AA1606=1,Healthcare!D1606,NA())</f>
        <v>4.29</v>
      </c>
      <c r="AE1606">
        <f>IF($AA1606=1,Healthcare!M1606,NA())</f>
        <v>6207.26</v>
      </c>
      <c r="AF1606">
        <f t="shared" si="150"/>
        <v>23</v>
      </c>
      <c r="AG1606">
        <f t="shared" si="151"/>
        <v>36.08</v>
      </c>
      <c r="AH1606">
        <f t="shared" si="152"/>
        <v>23</v>
      </c>
      <c r="AI1606">
        <f t="shared" si="153"/>
        <v>4.29</v>
      </c>
      <c r="AJ1606">
        <f t="shared" si="154"/>
        <v>23</v>
      </c>
      <c r="AK1606">
        <f t="shared" si="155"/>
        <v>6207.26</v>
      </c>
    </row>
    <row r="1607" spans="27:37" x14ac:dyDescent="0.25">
      <c r="AA1607">
        <f>SUBTOTAL(103,Healthcare!A1607)</f>
        <v>1</v>
      </c>
      <c r="AB1607">
        <f>IF($AA1607=1,Healthcare!Q1607,NA())</f>
        <v>37</v>
      </c>
      <c r="AC1607">
        <f>IF($AA1607=1,Healthcare!C1607,NA())</f>
        <v>28.024999999999999</v>
      </c>
      <c r="AD1607">
        <f>IF($AA1607=1,Healthcare!D1607,NA())</f>
        <v>5.69</v>
      </c>
      <c r="AE1607">
        <f>IF($AA1607=1,Healthcare!M1607,NA())</f>
        <v>6203.9</v>
      </c>
      <c r="AF1607">
        <f t="shared" si="150"/>
        <v>37</v>
      </c>
      <c r="AG1607">
        <f t="shared" si="151"/>
        <v>28.024999999999999</v>
      </c>
      <c r="AH1607">
        <f t="shared" si="152"/>
        <v>37</v>
      </c>
      <c r="AI1607">
        <f t="shared" si="153"/>
        <v>5.69</v>
      </c>
      <c r="AJ1607">
        <f t="shared" si="154"/>
        <v>37</v>
      </c>
      <c r="AK1607">
        <f t="shared" si="155"/>
        <v>6203.9</v>
      </c>
    </row>
    <row r="1608" spans="27:37" x14ac:dyDescent="0.25">
      <c r="AA1608">
        <f>SUBTOTAL(103,Healthcare!A1608)</f>
        <v>1</v>
      </c>
      <c r="AB1608">
        <f>IF($AA1608=1,Healthcare!Q1608,NA())</f>
        <v>37</v>
      </c>
      <c r="AC1608">
        <f>IF($AA1608=1,Healthcare!C1608,NA())</f>
        <v>24.32</v>
      </c>
      <c r="AD1608">
        <f>IF($AA1608=1,Healthcare!D1608,NA())</f>
        <v>5.56</v>
      </c>
      <c r="AE1608">
        <f>IF($AA1608=1,Healthcare!M1608,NA())</f>
        <v>6198.75</v>
      </c>
      <c r="AF1608">
        <f t="shared" si="150"/>
        <v>37</v>
      </c>
      <c r="AG1608">
        <f t="shared" si="151"/>
        <v>24.32</v>
      </c>
      <c r="AH1608">
        <f t="shared" si="152"/>
        <v>37</v>
      </c>
      <c r="AI1608">
        <f t="shared" si="153"/>
        <v>5.56</v>
      </c>
      <c r="AJ1608">
        <f t="shared" si="154"/>
        <v>37</v>
      </c>
      <c r="AK1608">
        <f t="shared" si="155"/>
        <v>6198.75</v>
      </c>
    </row>
    <row r="1609" spans="27:37" x14ac:dyDescent="0.25">
      <c r="AA1609">
        <f>SUBTOTAL(103,Healthcare!A1609)</f>
        <v>1</v>
      </c>
      <c r="AB1609">
        <f>IF($AA1609=1,Healthcare!Q1609,NA())</f>
        <v>34</v>
      </c>
      <c r="AC1609">
        <f>IF($AA1609=1,Healthcare!C1609,NA())</f>
        <v>38</v>
      </c>
      <c r="AD1609">
        <f>IF($AA1609=1,Healthcare!D1609,NA())</f>
        <v>5.41</v>
      </c>
      <c r="AE1609">
        <f>IF($AA1609=1,Healthcare!M1609,NA())</f>
        <v>6196.45</v>
      </c>
      <c r="AF1609">
        <f t="shared" si="150"/>
        <v>34</v>
      </c>
      <c r="AG1609">
        <f t="shared" si="151"/>
        <v>38</v>
      </c>
      <c r="AH1609">
        <f t="shared" si="152"/>
        <v>34</v>
      </c>
      <c r="AI1609">
        <f t="shared" si="153"/>
        <v>5.41</v>
      </c>
      <c r="AJ1609">
        <f t="shared" si="154"/>
        <v>34</v>
      </c>
      <c r="AK1609">
        <f t="shared" si="155"/>
        <v>6196.45</v>
      </c>
    </row>
    <row r="1610" spans="27:37" x14ac:dyDescent="0.25">
      <c r="AA1610">
        <f>SUBTOTAL(103,Healthcare!A1610)</f>
        <v>1</v>
      </c>
      <c r="AB1610">
        <f>IF($AA1610=1,Healthcare!Q1610,NA())</f>
        <v>41</v>
      </c>
      <c r="AC1610">
        <f>IF($AA1610=1,Healthcare!C1610,NA())</f>
        <v>31.6</v>
      </c>
      <c r="AD1610">
        <f>IF($AA1610=1,Healthcare!D1610,NA())</f>
        <v>10.85</v>
      </c>
      <c r="AE1610">
        <f>IF($AA1610=1,Healthcare!M1610,NA())</f>
        <v>6186.13</v>
      </c>
      <c r="AF1610">
        <f t="shared" si="150"/>
        <v>41</v>
      </c>
      <c r="AG1610">
        <f t="shared" si="151"/>
        <v>31.6</v>
      </c>
      <c r="AH1610">
        <f t="shared" si="152"/>
        <v>41</v>
      </c>
      <c r="AI1610">
        <f t="shared" si="153"/>
        <v>10.85</v>
      </c>
      <c r="AJ1610">
        <f t="shared" si="154"/>
        <v>41</v>
      </c>
      <c r="AK1610">
        <f t="shared" si="155"/>
        <v>6186.13</v>
      </c>
    </row>
    <row r="1611" spans="27:37" x14ac:dyDescent="0.25">
      <c r="AA1611">
        <f>SUBTOTAL(103,Healthcare!A1611)</f>
        <v>1</v>
      </c>
      <c r="AB1611">
        <f>IF($AA1611=1,Healthcare!Q1611,NA())</f>
        <v>41</v>
      </c>
      <c r="AC1611">
        <f>IF($AA1611=1,Healthcare!C1611,NA())</f>
        <v>31.02</v>
      </c>
      <c r="AD1611">
        <f>IF($AA1611=1,Healthcare!D1611,NA())</f>
        <v>11.63</v>
      </c>
      <c r="AE1611">
        <f>IF($AA1611=1,Healthcare!M1611,NA())</f>
        <v>6185.32</v>
      </c>
      <c r="AF1611">
        <f t="shared" si="150"/>
        <v>41</v>
      </c>
      <c r="AG1611">
        <f t="shared" si="151"/>
        <v>31.02</v>
      </c>
      <c r="AH1611">
        <f t="shared" si="152"/>
        <v>41</v>
      </c>
      <c r="AI1611">
        <f t="shared" si="153"/>
        <v>11.63</v>
      </c>
      <c r="AJ1611">
        <f t="shared" si="154"/>
        <v>41</v>
      </c>
      <c r="AK1611">
        <f t="shared" si="155"/>
        <v>6185.32</v>
      </c>
    </row>
    <row r="1612" spans="27:37" x14ac:dyDescent="0.25">
      <c r="AA1612">
        <f>SUBTOTAL(103,Healthcare!A1612)</f>
        <v>1</v>
      </c>
      <c r="AB1612">
        <f>IF($AA1612=1,Healthcare!Q1612,NA())</f>
        <v>34</v>
      </c>
      <c r="AC1612">
        <f>IF($AA1612=1,Healthcare!C1612,NA())</f>
        <v>29.26</v>
      </c>
      <c r="AD1612">
        <f>IF($AA1612=1,Healthcare!D1612,NA())</f>
        <v>5.68</v>
      </c>
      <c r="AE1612">
        <f>IF($AA1612=1,Healthcare!M1612,NA())</f>
        <v>6184.3</v>
      </c>
      <c r="AF1612">
        <f t="shared" si="150"/>
        <v>34</v>
      </c>
      <c r="AG1612">
        <f t="shared" si="151"/>
        <v>29.26</v>
      </c>
      <c r="AH1612">
        <f t="shared" si="152"/>
        <v>34</v>
      </c>
      <c r="AI1612">
        <f t="shared" si="153"/>
        <v>5.68</v>
      </c>
      <c r="AJ1612">
        <f t="shared" si="154"/>
        <v>34</v>
      </c>
      <c r="AK1612">
        <f t="shared" si="155"/>
        <v>6184.3</v>
      </c>
    </row>
    <row r="1613" spans="27:37" x14ac:dyDescent="0.25">
      <c r="AA1613">
        <f>SUBTOTAL(103,Healthcare!A1613)</f>
        <v>1</v>
      </c>
      <c r="AB1613">
        <f>IF($AA1613=1,Healthcare!Q1613,NA())</f>
        <v>52</v>
      </c>
      <c r="AC1613">
        <f>IF($AA1613=1,Healthcare!C1613,NA())</f>
        <v>15.09</v>
      </c>
      <c r="AD1613">
        <f>IF($AA1613=1,Healthcare!D1613,NA())</f>
        <v>7.59</v>
      </c>
      <c r="AE1613">
        <f>IF($AA1613=1,Healthcare!M1613,NA())</f>
        <v>6183.46</v>
      </c>
      <c r="AF1613">
        <f t="shared" si="150"/>
        <v>52</v>
      </c>
      <c r="AG1613">
        <f t="shared" si="151"/>
        <v>15.09</v>
      </c>
      <c r="AH1613">
        <f t="shared" si="152"/>
        <v>52</v>
      </c>
      <c r="AI1613">
        <f t="shared" si="153"/>
        <v>7.59</v>
      </c>
      <c r="AJ1613">
        <f t="shared" si="154"/>
        <v>52</v>
      </c>
      <c r="AK1613">
        <f t="shared" si="155"/>
        <v>6183.46</v>
      </c>
    </row>
    <row r="1614" spans="27:37" x14ac:dyDescent="0.25">
      <c r="AA1614">
        <f>SUBTOTAL(103,Healthcare!A1614)</f>
        <v>1</v>
      </c>
      <c r="AB1614">
        <f>IF($AA1614=1,Healthcare!Q1614,NA())</f>
        <v>37</v>
      </c>
      <c r="AC1614">
        <f>IF($AA1614=1,Healthcare!C1614,NA())</f>
        <v>22.63</v>
      </c>
      <c r="AD1614">
        <f>IF($AA1614=1,Healthcare!D1614,NA())</f>
        <v>5.09</v>
      </c>
      <c r="AE1614">
        <f>IF($AA1614=1,Healthcare!M1614,NA())</f>
        <v>6183.32</v>
      </c>
      <c r="AF1614">
        <f t="shared" si="150"/>
        <v>37</v>
      </c>
      <c r="AG1614">
        <f t="shared" si="151"/>
        <v>22.63</v>
      </c>
      <c r="AH1614">
        <f t="shared" si="152"/>
        <v>37</v>
      </c>
      <c r="AI1614">
        <f t="shared" si="153"/>
        <v>5.09</v>
      </c>
      <c r="AJ1614">
        <f t="shared" si="154"/>
        <v>37</v>
      </c>
      <c r="AK1614">
        <f t="shared" si="155"/>
        <v>6183.32</v>
      </c>
    </row>
    <row r="1615" spans="27:37" x14ac:dyDescent="0.25">
      <c r="AA1615">
        <f>SUBTOTAL(103,Healthcare!A1615)</f>
        <v>1</v>
      </c>
      <c r="AB1615">
        <f>IF($AA1615=1,Healthcare!Q1615,NA())</f>
        <v>38</v>
      </c>
      <c r="AC1615">
        <f>IF($AA1615=1,Healthcare!C1615,NA())</f>
        <v>23.46</v>
      </c>
      <c r="AD1615">
        <f>IF($AA1615=1,Healthcare!D1615,NA())</f>
        <v>4.21</v>
      </c>
      <c r="AE1615">
        <f>IF($AA1615=1,Healthcare!M1615,NA())</f>
        <v>6170.96</v>
      </c>
      <c r="AF1615">
        <f t="shared" si="150"/>
        <v>38</v>
      </c>
      <c r="AG1615">
        <f t="shared" si="151"/>
        <v>23.46</v>
      </c>
      <c r="AH1615">
        <f t="shared" si="152"/>
        <v>38</v>
      </c>
      <c r="AI1615">
        <f t="shared" si="153"/>
        <v>4.21</v>
      </c>
      <c r="AJ1615">
        <f t="shared" si="154"/>
        <v>38</v>
      </c>
      <c r="AK1615">
        <f t="shared" si="155"/>
        <v>6170.96</v>
      </c>
    </row>
    <row r="1616" spans="27:37" x14ac:dyDescent="0.25">
      <c r="AA1616">
        <f>SUBTOTAL(103,Healthcare!A1616)</f>
        <v>1</v>
      </c>
      <c r="AB1616">
        <f>IF($AA1616=1,Healthcare!Q1616,NA())</f>
        <v>37</v>
      </c>
      <c r="AC1616">
        <f>IF($AA1616=1,Healthcare!C1616,NA())</f>
        <v>22.56</v>
      </c>
      <c r="AD1616">
        <f>IF($AA1616=1,Healthcare!D1616,NA())</f>
        <v>4.34</v>
      </c>
      <c r="AE1616">
        <f>IF($AA1616=1,Healthcare!M1616,NA())</f>
        <v>6159.57</v>
      </c>
      <c r="AF1616">
        <f t="shared" si="150"/>
        <v>37</v>
      </c>
      <c r="AG1616">
        <f t="shared" si="151"/>
        <v>22.56</v>
      </c>
      <c r="AH1616">
        <f t="shared" si="152"/>
        <v>37</v>
      </c>
      <c r="AI1616">
        <f t="shared" si="153"/>
        <v>4.34</v>
      </c>
      <c r="AJ1616">
        <f t="shared" si="154"/>
        <v>37</v>
      </c>
      <c r="AK1616">
        <f t="shared" si="155"/>
        <v>6159.57</v>
      </c>
    </row>
    <row r="1617" spans="27:37" x14ac:dyDescent="0.25">
      <c r="AA1617">
        <f>SUBTOTAL(103,Healthcare!A1617)</f>
        <v>1</v>
      </c>
      <c r="AB1617">
        <f>IF($AA1617=1,Healthcare!Q1617,NA())</f>
        <v>49</v>
      </c>
      <c r="AC1617">
        <f>IF($AA1617=1,Healthcare!C1617,NA())</f>
        <v>19.28</v>
      </c>
      <c r="AD1617">
        <f>IF($AA1617=1,Healthcare!D1617,NA())</f>
        <v>11.85</v>
      </c>
      <c r="AE1617">
        <f>IF($AA1617=1,Healthcare!M1617,NA())</f>
        <v>6152.05</v>
      </c>
      <c r="AF1617">
        <f t="shared" si="150"/>
        <v>49</v>
      </c>
      <c r="AG1617">
        <f t="shared" si="151"/>
        <v>19.28</v>
      </c>
      <c r="AH1617">
        <f t="shared" si="152"/>
        <v>49</v>
      </c>
      <c r="AI1617">
        <f t="shared" si="153"/>
        <v>11.85</v>
      </c>
      <c r="AJ1617">
        <f t="shared" si="154"/>
        <v>49</v>
      </c>
      <c r="AK1617">
        <f t="shared" si="155"/>
        <v>6152.05</v>
      </c>
    </row>
    <row r="1618" spans="27:37" x14ac:dyDescent="0.25">
      <c r="AA1618">
        <f>SUBTOTAL(103,Healthcare!A1618)</f>
        <v>1</v>
      </c>
      <c r="AB1618">
        <f>IF($AA1618=1,Healthcare!Q1618,NA())</f>
        <v>52</v>
      </c>
      <c r="AC1618">
        <f>IF($AA1618=1,Healthcare!C1618,NA())</f>
        <v>15.37</v>
      </c>
      <c r="AD1618">
        <f>IF($AA1618=1,Healthcare!D1618,NA())</f>
        <v>9.61</v>
      </c>
      <c r="AE1618">
        <f>IF($AA1618=1,Healthcare!M1618,NA())</f>
        <v>6147.12</v>
      </c>
      <c r="AF1618">
        <f t="shared" si="150"/>
        <v>52</v>
      </c>
      <c r="AG1618">
        <f t="shared" si="151"/>
        <v>15.37</v>
      </c>
      <c r="AH1618">
        <f t="shared" si="152"/>
        <v>52</v>
      </c>
      <c r="AI1618">
        <f t="shared" si="153"/>
        <v>9.61</v>
      </c>
      <c r="AJ1618">
        <f t="shared" si="154"/>
        <v>52</v>
      </c>
      <c r="AK1618">
        <f t="shared" si="155"/>
        <v>6147.12</v>
      </c>
    </row>
    <row r="1619" spans="27:37" x14ac:dyDescent="0.25">
      <c r="AA1619">
        <f>SUBTOTAL(103,Healthcare!A1619)</f>
        <v>1</v>
      </c>
      <c r="AB1619">
        <f>IF($AA1619=1,Healthcare!Q1619,NA())</f>
        <v>46</v>
      </c>
      <c r="AC1619">
        <f>IF($AA1619=1,Healthcare!C1619,NA())</f>
        <v>18.71</v>
      </c>
      <c r="AD1619">
        <f>IF($AA1619=1,Healthcare!D1619,NA())</f>
        <v>5.29</v>
      </c>
      <c r="AE1619">
        <f>IF($AA1619=1,Healthcare!M1619,NA())</f>
        <v>6139.14</v>
      </c>
      <c r="AF1619">
        <f t="shared" si="150"/>
        <v>46</v>
      </c>
      <c r="AG1619">
        <f t="shared" si="151"/>
        <v>18.71</v>
      </c>
      <c r="AH1619">
        <f t="shared" si="152"/>
        <v>46</v>
      </c>
      <c r="AI1619">
        <f t="shared" si="153"/>
        <v>5.29</v>
      </c>
      <c r="AJ1619">
        <f t="shared" si="154"/>
        <v>46</v>
      </c>
      <c r="AK1619">
        <f t="shared" si="155"/>
        <v>6139.14</v>
      </c>
    </row>
    <row r="1620" spans="27:37" x14ac:dyDescent="0.25">
      <c r="AA1620">
        <f>SUBTOTAL(103,Healthcare!A1620)</f>
        <v>1</v>
      </c>
      <c r="AB1620">
        <f>IF($AA1620=1,Healthcare!Q1620,NA())</f>
        <v>44</v>
      </c>
      <c r="AC1620">
        <f>IF($AA1620=1,Healthcare!C1620,NA())</f>
        <v>20.61</v>
      </c>
      <c r="AD1620">
        <f>IF($AA1620=1,Healthcare!D1620,NA())</f>
        <v>6.89</v>
      </c>
      <c r="AE1620">
        <f>IF($AA1620=1,Healthcare!M1620,NA())</f>
        <v>6138.58</v>
      </c>
      <c r="AF1620">
        <f t="shared" si="150"/>
        <v>44</v>
      </c>
      <c r="AG1620">
        <f t="shared" si="151"/>
        <v>20.61</v>
      </c>
      <c r="AH1620">
        <f t="shared" si="152"/>
        <v>44</v>
      </c>
      <c r="AI1620">
        <f t="shared" si="153"/>
        <v>6.89</v>
      </c>
      <c r="AJ1620">
        <f t="shared" si="154"/>
        <v>44</v>
      </c>
      <c r="AK1620">
        <f t="shared" si="155"/>
        <v>6138.58</v>
      </c>
    </row>
    <row r="1621" spans="27:37" x14ac:dyDescent="0.25">
      <c r="AA1621">
        <f>SUBTOTAL(103,Healthcare!A1621)</f>
        <v>1</v>
      </c>
      <c r="AB1621">
        <f>IF($AA1621=1,Healthcare!Q1621,NA())</f>
        <v>53</v>
      </c>
      <c r="AC1621">
        <f>IF($AA1621=1,Healthcare!C1621,NA())</f>
        <v>15.99</v>
      </c>
      <c r="AD1621">
        <f>IF($AA1621=1,Healthcare!D1621,NA())</f>
        <v>4.57</v>
      </c>
      <c r="AE1621">
        <f>IF($AA1621=1,Healthcare!M1621,NA())</f>
        <v>6138.5</v>
      </c>
      <c r="AF1621">
        <f t="shared" si="150"/>
        <v>53</v>
      </c>
      <c r="AG1621">
        <f t="shared" si="151"/>
        <v>15.99</v>
      </c>
      <c r="AH1621">
        <f t="shared" si="152"/>
        <v>53</v>
      </c>
      <c r="AI1621">
        <f t="shared" si="153"/>
        <v>4.57</v>
      </c>
      <c r="AJ1621">
        <f t="shared" si="154"/>
        <v>53</v>
      </c>
      <c r="AK1621">
        <f t="shared" si="155"/>
        <v>6138.5</v>
      </c>
    </row>
    <row r="1622" spans="27:37" x14ac:dyDescent="0.25">
      <c r="AA1622">
        <f>SUBTOTAL(103,Healthcare!A1622)</f>
        <v>1</v>
      </c>
      <c r="AB1622">
        <f>IF($AA1622=1,Healthcare!Q1622,NA())</f>
        <v>32</v>
      </c>
      <c r="AC1622">
        <f>IF($AA1622=1,Healthcare!C1622,NA())</f>
        <v>33.155000000000001</v>
      </c>
      <c r="AD1622">
        <f>IF($AA1622=1,Healthcare!D1622,NA())</f>
        <v>4.32</v>
      </c>
      <c r="AE1622">
        <f>IF($AA1622=1,Healthcare!M1622,NA())</f>
        <v>6128.8</v>
      </c>
      <c r="AF1622">
        <f t="shared" si="150"/>
        <v>32</v>
      </c>
      <c r="AG1622">
        <f t="shared" si="151"/>
        <v>33.155000000000001</v>
      </c>
      <c r="AH1622">
        <f t="shared" si="152"/>
        <v>32</v>
      </c>
      <c r="AI1622">
        <f t="shared" si="153"/>
        <v>4.32</v>
      </c>
      <c r="AJ1622">
        <f t="shared" si="154"/>
        <v>32</v>
      </c>
      <c r="AK1622">
        <f t="shared" si="155"/>
        <v>6128.8</v>
      </c>
    </row>
    <row r="1623" spans="27:37" x14ac:dyDescent="0.25">
      <c r="AA1623">
        <f>SUBTOTAL(103,Healthcare!A1623)</f>
        <v>1</v>
      </c>
      <c r="AB1623">
        <f>IF($AA1623=1,Healthcare!Q1623,NA())</f>
        <v>39</v>
      </c>
      <c r="AC1623">
        <f>IF($AA1623=1,Healthcare!C1623,NA())</f>
        <v>26.22</v>
      </c>
      <c r="AD1623">
        <f>IF($AA1623=1,Healthcare!D1623,NA())</f>
        <v>5.57</v>
      </c>
      <c r="AE1623">
        <f>IF($AA1623=1,Healthcare!M1623,NA())</f>
        <v>6123.57</v>
      </c>
      <c r="AF1623">
        <f t="shared" si="150"/>
        <v>39</v>
      </c>
      <c r="AG1623">
        <f t="shared" si="151"/>
        <v>26.22</v>
      </c>
      <c r="AH1623">
        <f t="shared" si="152"/>
        <v>39</v>
      </c>
      <c r="AI1623">
        <f t="shared" si="153"/>
        <v>5.57</v>
      </c>
      <c r="AJ1623">
        <f t="shared" si="154"/>
        <v>39</v>
      </c>
      <c r="AK1623">
        <f t="shared" si="155"/>
        <v>6123.57</v>
      </c>
    </row>
    <row r="1624" spans="27:37" x14ac:dyDescent="0.25">
      <c r="AA1624">
        <f>SUBTOTAL(103,Healthcare!A1624)</f>
        <v>1</v>
      </c>
      <c r="AB1624">
        <f>IF($AA1624=1,Healthcare!Q1624,NA())</f>
        <v>39</v>
      </c>
      <c r="AC1624">
        <f>IF($AA1624=1,Healthcare!C1624,NA())</f>
        <v>21.85</v>
      </c>
      <c r="AD1624">
        <f>IF($AA1624=1,Healthcare!D1624,NA())</f>
        <v>5.26</v>
      </c>
      <c r="AE1624">
        <f>IF($AA1624=1,Healthcare!M1624,NA())</f>
        <v>6117.49</v>
      </c>
      <c r="AF1624">
        <f t="shared" si="150"/>
        <v>39</v>
      </c>
      <c r="AG1624">
        <f t="shared" si="151"/>
        <v>21.85</v>
      </c>
      <c r="AH1624">
        <f t="shared" si="152"/>
        <v>39</v>
      </c>
      <c r="AI1624">
        <f t="shared" si="153"/>
        <v>5.26</v>
      </c>
      <c r="AJ1624">
        <f t="shared" si="154"/>
        <v>39</v>
      </c>
      <c r="AK1624">
        <f t="shared" si="155"/>
        <v>6117.49</v>
      </c>
    </row>
    <row r="1625" spans="27:37" x14ac:dyDescent="0.25">
      <c r="AA1625">
        <f>SUBTOTAL(103,Healthcare!A1625)</f>
        <v>1</v>
      </c>
      <c r="AB1625">
        <f>IF($AA1625=1,Healthcare!Q1625,NA())</f>
        <v>31</v>
      </c>
      <c r="AC1625">
        <f>IF($AA1625=1,Healthcare!C1625,NA())</f>
        <v>30.495000000000001</v>
      </c>
      <c r="AD1625">
        <f>IF($AA1625=1,Healthcare!D1625,NA())</f>
        <v>6.25</v>
      </c>
      <c r="AE1625">
        <f>IF($AA1625=1,Healthcare!M1625,NA())</f>
        <v>6113.23</v>
      </c>
      <c r="AF1625">
        <f t="shared" si="150"/>
        <v>31</v>
      </c>
      <c r="AG1625">
        <f t="shared" si="151"/>
        <v>30.495000000000001</v>
      </c>
      <c r="AH1625">
        <f t="shared" si="152"/>
        <v>31</v>
      </c>
      <c r="AI1625">
        <f t="shared" si="153"/>
        <v>6.25</v>
      </c>
      <c r="AJ1625">
        <f t="shared" si="154"/>
        <v>31</v>
      </c>
      <c r="AK1625">
        <f t="shared" si="155"/>
        <v>6113.23</v>
      </c>
    </row>
    <row r="1626" spans="27:37" x14ac:dyDescent="0.25">
      <c r="AA1626">
        <f>SUBTOTAL(103,Healthcare!A1626)</f>
        <v>1</v>
      </c>
      <c r="AB1626">
        <f>IF($AA1626=1,Healthcare!Q1626,NA())</f>
        <v>37</v>
      </c>
      <c r="AC1626">
        <f>IF($AA1626=1,Healthcare!C1626,NA())</f>
        <v>34.104999999999997</v>
      </c>
      <c r="AD1626">
        <f>IF($AA1626=1,Healthcare!D1626,NA())</f>
        <v>5.67</v>
      </c>
      <c r="AE1626">
        <f>IF($AA1626=1,Healthcare!M1626,NA())</f>
        <v>6112.35</v>
      </c>
      <c r="AF1626">
        <f t="shared" si="150"/>
        <v>37</v>
      </c>
      <c r="AG1626">
        <f t="shared" si="151"/>
        <v>34.104999999999997</v>
      </c>
      <c r="AH1626">
        <f t="shared" si="152"/>
        <v>37</v>
      </c>
      <c r="AI1626">
        <f t="shared" si="153"/>
        <v>5.67</v>
      </c>
      <c r="AJ1626">
        <f t="shared" si="154"/>
        <v>37</v>
      </c>
      <c r="AK1626">
        <f t="shared" si="155"/>
        <v>6112.35</v>
      </c>
    </row>
    <row r="1627" spans="27:37" x14ac:dyDescent="0.25">
      <c r="AA1627">
        <f>SUBTOTAL(103,Healthcare!A1627)</f>
        <v>1</v>
      </c>
      <c r="AB1627">
        <f>IF($AA1627=1,Healthcare!Q1627,NA())</f>
        <v>27</v>
      </c>
      <c r="AC1627">
        <f>IF($AA1627=1,Healthcare!C1627,NA())</f>
        <v>32.770000000000003</v>
      </c>
      <c r="AD1627">
        <f>IF($AA1627=1,Healthcare!D1627,NA())</f>
        <v>4.42</v>
      </c>
      <c r="AE1627">
        <f>IF($AA1627=1,Healthcare!M1627,NA())</f>
        <v>6111.95</v>
      </c>
      <c r="AF1627">
        <f t="shared" si="150"/>
        <v>27</v>
      </c>
      <c r="AG1627">
        <f t="shared" si="151"/>
        <v>32.770000000000003</v>
      </c>
      <c r="AH1627">
        <f t="shared" si="152"/>
        <v>27</v>
      </c>
      <c r="AI1627">
        <f t="shared" si="153"/>
        <v>4.42</v>
      </c>
      <c r="AJ1627">
        <f t="shared" si="154"/>
        <v>27</v>
      </c>
      <c r="AK1627">
        <f t="shared" si="155"/>
        <v>6111.95</v>
      </c>
    </row>
    <row r="1628" spans="27:37" x14ac:dyDescent="0.25">
      <c r="AA1628">
        <f>SUBTOTAL(103,Healthcare!A1628)</f>
        <v>1</v>
      </c>
      <c r="AB1628">
        <f>IF($AA1628=1,Healthcare!Q1628,NA())</f>
        <v>52</v>
      </c>
      <c r="AC1628">
        <f>IF($AA1628=1,Healthcare!C1628,NA())</f>
        <v>16.850000000000001</v>
      </c>
      <c r="AD1628">
        <f>IF($AA1628=1,Healthcare!D1628,NA())</f>
        <v>11.75</v>
      </c>
      <c r="AE1628">
        <f>IF($AA1628=1,Healthcare!M1628,NA())</f>
        <v>6098.38</v>
      </c>
      <c r="AF1628">
        <f t="shared" si="150"/>
        <v>52</v>
      </c>
      <c r="AG1628">
        <f t="shared" si="151"/>
        <v>16.850000000000001</v>
      </c>
      <c r="AH1628">
        <f t="shared" si="152"/>
        <v>52</v>
      </c>
      <c r="AI1628">
        <f t="shared" si="153"/>
        <v>11.75</v>
      </c>
      <c r="AJ1628">
        <f t="shared" si="154"/>
        <v>52</v>
      </c>
      <c r="AK1628">
        <f t="shared" si="155"/>
        <v>6098.38</v>
      </c>
    </row>
    <row r="1629" spans="27:37" x14ac:dyDescent="0.25">
      <c r="AA1629">
        <f>SUBTOTAL(103,Healthcare!A1629)</f>
        <v>1</v>
      </c>
      <c r="AB1629">
        <f>IF($AA1629=1,Healthcare!Q1629,NA())</f>
        <v>38</v>
      </c>
      <c r="AC1629">
        <f>IF($AA1629=1,Healthcare!C1629,NA())</f>
        <v>34.700000000000003</v>
      </c>
      <c r="AD1629">
        <f>IF($AA1629=1,Healthcare!D1629,NA())</f>
        <v>6.06</v>
      </c>
      <c r="AE1629">
        <f>IF($AA1629=1,Healthcare!M1629,NA())</f>
        <v>6082.41</v>
      </c>
      <c r="AF1629">
        <f t="shared" si="150"/>
        <v>38</v>
      </c>
      <c r="AG1629">
        <f t="shared" si="151"/>
        <v>34.700000000000003</v>
      </c>
      <c r="AH1629">
        <f t="shared" si="152"/>
        <v>38</v>
      </c>
      <c r="AI1629">
        <f t="shared" si="153"/>
        <v>6.06</v>
      </c>
      <c r="AJ1629">
        <f t="shared" si="154"/>
        <v>38</v>
      </c>
      <c r="AK1629">
        <f t="shared" si="155"/>
        <v>6082.41</v>
      </c>
    </row>
    <row r="1630" spans="27:37" x14ac:dyDescent="0.25">
      <c r="AA1630">
        <f>SUBTOTAL(103,Healthcare!A1630)</f>
        <v>1</v>
      </c>
      <c r="AB1630">
        <f>IF($AA1630=1,Healthcare!Q1630,NA())</f>
        <v>38</v>
      </c>
      <c r="AC1630">
        <f>IF($AA1630=1,Healthcare!C1630,NA())</f>
        <v>37.049999999999997</v>
      </c>
      <c r="AD1630">
        <f>IF($AA1630=1,Healthcare!D1630,NA())</f>
        <v>5.48</v>
      </c>
      <c r="AE1630">
        <f>IF($AA1630=1,Healthcare!M1630,NA())</f>
        <v>6079.67</v>
      </c>
      <c r="AF1630">
        <f t="shared" si="150"/>
        <v>38</v>
      </c>
      <c r="AG1630">
        <f t="shared" si="151"/>
        <v>37.049999999999997</v>
      </c>
      <c r="AH1630">
        <f t="shared" si="152"/>
        <v>38</v>
      </c>
      <c r="AI1630">
        <f t="shared" si="153"/>
        <v>5.48</v>
      </c>
      <c r="AJ1630">
        <f t="shared" si="154"/>
        <v>38</v>
      </c>
      <c r="AK1630">
        <f t="shared" si="155"/>
        <v>6079.67</v>
      </c>
    </row>
    <row r="1631" spans="27:37" x14ac:dyDescent="0.25">
      <c r="AA1631">
        <f>SUBTOTAL(103,Healthcare!A1631)</f>
        <v>1</v>
      </c>
      <c r="AB1631">
        <f>IF($AA1631=1,Healthcare!Q1631,NA())</f>
        <v>43</v>
      </c>
      <c r="AC1631">
        <f>IF($AA1631=1,Healthcare!C1631,NA())</f>
        <v>18.78</v>
      </c>
      <c r="AD1631">
        <f>IF($AA1631=1,Healthcare!D1631,NA())</f>
        <v>4.45</v>
      </c>
      <c r="AE1631">
        <f>IF($AA1631=1,Healthcare!M1631,NA())</f>
        <v>6074.37</v>
      </c>
      <c r="AF1631">
        <f t="shared" si="150"/>
        <v>43</v>
      </c>
      <c r="AG1631">
        <f t="shared" si="151"/>
        <v>18.78</v>
      </c>
      <c r="AH1631">
        <f t="shared" si="152"/>
        <v>43</v>
      </c>
      <c r="AI1631">
        <f t="shared" si="153"/>
        <v>4.45</v>
      </c>
      <c r="AJ1631">
        <f t="shared" si="154"/>
        <v>43</v>
      </c>
      <c r="AK1631">
        <f t="shared" si="155"/>
        <v>6074.37</v>
      </c>
    </row>
    <row r="1632" spans="27:37" x14ac:dyDescent="0.25">
      <c r="AA1632">
        <f>SUBTOTAL(103,Healthcare!A1632)</f>
        <v>1</v>
      </c>
      <c r="AB1632">
        <f>IF($AA1632=1,Healthcare!Q1632,NA())</f>
        <v>38</v>
      </c>
      <c r="AC1632">
        <f>IF($AA1632=1,Healthcare!C1632,NA())</f>
        <v>28.024999999999999</v>
      </c>
      <c r="AD1632">
        <f>IF($AA1632=1,Healthcare!D1632,NA())</f>
        <v>5</v>
      </c>
      <c r="AE1632">
        <f>IF($AA1632=1,Healthcare!M1632,NA())</f>
        <v>6067.13</v>
      </c>
      <c r="AF1632">
        <f t="shared" si="150"/>
        <v>38</v>
      </c>
      <c r="AG1632">
        <f t="shared" si="151"/>
        <v>28.024999999999999</v>
      </c>
      <c r="AH1632">
        <f t="shared" si="152"/>
        <v>38</v>
      </c>
      <c r="AI1632">
        <f t="shared" si="153"/>
        <v>5</v>
      </c>
      <c r="AJ1632">
        <f t="shared" si="154"/>
        <v>38</v>
      </c>
      <c r="AK1632">
        <f t="shared" si="155"/>
        <v>6067.13</v>
      </c>
    </row>
    <row r="1633" spans="27:37" x14ac:dyDescent="0.25">
      <c r="AA1633">
        <f>SUBTOTAL(103,Healthcare!A1633)</f>
        <v>1</v>
      </c>
      <c r="AB1633">
        <f>IF($AA1633=1,Healthcare!Q1633,NA())</f>
        <v>28</v>
      </c>
      <c r="AC1633">
        <f>IF($AA1633=1,Healthcare!C1633,NA())</f>
        <v>35.090000000000003</v>
      </c>
      <c r="AD1633">
        <f>IF($AA1633=1,Healthcare!D1633,NA())</f>
        <v>5.84</v>
      </c>
      <c r="AE1633">
        <f>IF($AA1633=1,Healthcare!M1633,NA())</f>
        <v>6064.37</v>
      </c>
      <c r="AF1633">
        <f t="shared" si="150"/>
        <v>28</v>
      </c>
      <c r="AG1633">
        <f t="shared" si="151"/>
        <v>35.090000000000003</v>
      </c>
      <c r="AH1633">
        <f t="shared" si="152"/>
        <v>28</v>
      </c>
      <c r="AI1633">
        <f t="shared" si="153"/>
        <v>5.84</v>
      </c>
      <c r="AJ1633">
        <f t="shared" si="154"/>
        <v>28</v>
      </c>
      <c r="AK1633">
        <f t="shared" si="155"/>
        <v>6064.37</v>
      </c>
    </row>
    <row r="1634" spans="27:37" x14ac:dyDescent="0.25">
      <c r="AA1634">
        <f>SUBTOTAL(103,Healthcare!A1634)</f>
        <v>1</v>
      </c>
      <c r="AB1634">
        <f>IF($AA1634=1,Healthcare!Q1634,NA())</f>
        <v>26</v>
      </c>
      <c r="AC1634">
        <f>IF($AA1634=1,Healthcare!C1634,NA())</f>
        <v>34.42</v>
      </c>
      <c r="AD1634">
        <f>IF($AA1634=1,Healthcare!D1634,NA())</f>
        <v>5.21</v>
      </c>
      <c r="AE1634">
        <f>IF($AA1634=1,Healthcare!M1634,NA())</f>
        <v>6061.8</v>
      </c>
      <c r="AF1634">
        <f t="shared" si="150"/>
        <v>26</v>
      </c>
      <c r="AG1634">
        <f t="shared" si="151"/>
        <v>34.42</v>
      </c>
      <c r="AH1634">
        <f t="shared" si="152"/>
        <v>26</v>
      </c>
      <c r="AI1634">
        <f t="shared" si="153"/>
        <v>5.21</v>
      </c>
      <c r="AJ1634">
        <f t="shared" si="154"/>
        <v>26</v>
      </c>
      <c r="AK1634">
        <f t="shared" si="155"/>
        <v>6061.8</v>
      </c>
    </row>
    <row r="1635" spans="27:37" x14ac:dyDescent="0.25">
      <c r="AA1635">
        <f>SUBTOTAL(103,Healthcare!A1635)</f>
        <v>1</v>
      </c>
      <c r="AB1635">
        <f>IF($AA1635=1,Healthcare!Q1635,NA())</f>
        <v>33</v>
      </c>
      <c r="AC1635">
        <f>IF($AA1635=1,Healthcare!C1635,NA())</f>
        <v>29.4</v>
      </c>
      <c r="AD1635">
        <f>IF($AA1635=1,Healthcare!D1635,NA())</f>
        <v>4.26</v>
      </c>
      <c r="AE1635">
        <f>IF($AA1635=1,Healthcare!M1635,NA())</f>
        <v>6059.17</v>
      </c>
      <c r="AF1635">
        <f t="shared" si="150"/>
        <v>33</v>
      </c>
      <c r="AG1635">
        <f t="shared" si="151"/>
        <v>29.4</v>
      </c>
      <c r="AH1635">
        <f t="shared" si="152"/>
        <v>33</v>
      </c>
      <c r="AI1635">
        <f t="shared" si="153"/>
        <v>4.26</v>
      </c>
      <c r="AJ1635">
        <f t="shared" si="154"/>
        <v>33</v>
      </c>
      <c r="AK1635">
        <f t="shared" si="155"/>
        <v>6059.17</v>
      </c>
    </row>
    <row r="1636" spans="27:37" x14ac:dyDescent="0.25">
      <c r="AA1636">
        <f>SUBTOTAL(103,Healthcare!A1636)</f>
        <v>1</v>
      </c>
      <c r="AB1636">
        <f>IF($AA1636=1,Healthcare!Q1636,NA())</f>
        <v>42</v>
      </c>
      <c r="AC1636">
        <f>IF($AA1636=1,Healthcare!C1636,NA())</f>
        <v>21.31</v>
      </c>
      <c r="AD1636">
        <f>IF($AA1636=1,Healthcare!D1636,NA())</f>
        <v>4.17</v>
      </c>
      <c r="AE1636">
        <f>IF($AA1636=1,Healthcare!M1636,NA())</f>
        <v>5993.62</v>
      </c>
      <c r="AF1636">
        <f t="shared" si="150"/>
        <v>42</v>
      </c>
      <c r="AG1636">
        <f t="shared" si="151"/>
        <v>21.31</v>
      </c>
      <c r="AH1636">
        <f t="shared" si="152"/>
        <v>42</v>
      </c>
      <c r="AI1636">
        <f t="shared" si="153"/>
        <v>4.17</v>
      </c>
      <c r="AJ1636">
        <f t="shared" si="154"/>
        <v>42</v>
      </c>
      <c r="AK1636">
        <f t="shared" si="155"/>
        <v>5993.62</v>
      </c>
    </row>
    <row r="1637" spans="27:37" x14ac:dyDescent="0.25">
      <c r="AA1637">
        <f>SUBTOTAL(103,Healthcare!A1637)</f>
        <v>1</v>
      </c>
      <c r="AB1637">
        <f>IF($AA1637=1,Healthcare!Q1637,NA())</f>
        <v>48</v>
      </c>
      <c r="AC1637">
        <f>IF($AA1637=1,Healthcare!C1637,NA())</f>
        <v>19.559999999999999</v>
      </c>
      <c r="AD1637">
        <f>IF($AA1637=1,Healthcare!D1637,NA())</f>
        <v>11.96</v>
      </c>
      <c r="AE1637">
        <f>IF($AA1637=1,Healthcare!M1637,NA())</f>
        <v>5990.17</v>
      </c>
      <c r="AF1637">
        <f t="shared" si="150"/>
        <v>48</v>
      </c>
      <c r="AG1637">
        <f t="shared" si="151"/>
        <v>19.559999999999999</v>
      </c>
      <c r="AH1637">
        <f t="shared" si="152"/>
        <v>48</v>
      </c>
      <c r="AI1637">
        <f t="shared" si="153"/>
        <v>11.96</v>
      </c>
      <c r="AJ1637">
        <f t="shared" si="154"/>
        <v>48</v>
      </c>
      <c r="AK1637">
        <f t="shared" si="155"/>
        <v>5990.17</v>
      </c>
    </row>
    <row r="1638" spans="27:37" x14ac:dyDescent="0.25">
      <c r="AA1638">
        <f>SUBTOTAL(103,Healthcare!A1638)</f>
        <v>1</v>
      </c>
      <c r="AB1638">
        <f>IF($AA1638=1,Healthcare!Q1638,NA())</f>
        <v>34</v>
      </c>
      <c r="AC1638">
        <f>IF($AA1638=1,Healthcare!C1638,NA())</f>
        <v>37.335000000000001</v>
      </c>
      <c r="AD1638">
        <f>IF($AA1638=1,Healthcare!D1638,NA())</f>
        <v>6.26</v>
      </c>
      <c r="AE1638">
        <f>IF($AA1638=1,Healthcare!M1638,NA())</f>
        <v>5989.52</v>
      </c>
      <c r="AF1638">
        <f t="shared" si="150"/>
        <v>34</v>
      </c>
      <c r="AG1638">
        <f t="shared" si="151"/>
        <v>37.335000000000001</v>
      </c>
      <c r="AH1638">
        <f t="shared" si="152"/>
        <v>34</v>
      </c>
      <c r="AI1638">
        <f t="shared" si="153"/>
        <v>6.26</v>
      </c>
      <c r="AJ1638">
        <f t="shared" si="154"/>
        <v>34</v>
      </c>
      <c r="AK1638">
        <f t="shared" si="155"/>
        <v>5989.52</v>
      </c>
    </row>
    <row r="1639" spans="27:37" x14ac:dyDescent="0.25">
      <c r="AA1639">
        <f>SUBTOTAL(103,Healthcare!A1639)</f>
        <v>1</v>
      </c>
      <c r="AB1639">
        <f>IF($AA1639=1,Healthcare!Q1639,NA())</f>
        <v>48</v>
      </c>
      <c r="AC1639">
        <f>IF($AA1639=1,Healthcare!C1639,NA())</f>
        <v>19.53</v>
      </c>
      <c r="AD1639">
        <f>IF($AA1639=1,Healthcare!D1639,NA())</f>
        <v>11.68</v>
      </c>
      <c r="AE1639">
        <f>IF($AA1639=1,Healthcare!M1639,NA())</f>
        <v>5979.99</v>
      </c>
      <c r="AF1639">
        <f t="shared" si="150"/>
        <v>48</v>
      </c>
      <c r="AG1639">
        <f t="shared" si="151"/>
        <v>19.53</v>
      </c>
      <c r="AH1639">
        <f t="shared" si="152"/>
        <v>48</v>
      </c>
      <c r="AI1639">
        <f t="shared" si="153"/>
        <v>11.68</v>
      </c>
      <c r="AJ1639">
        <f t="shared" si="154"/>
        <v>48</v>
      </c>
      <c r="AK1639">
        <f t="shared" si="155"/>
        <v>5979.99</v>
      </c>
    </row>
    <row r="1640" spans="27:37" x14ac:dyDescent="0.25">
      <c r="AA1640">
        <f>SUBTOTAL(103,Healthcare!A1640)</f>
        <v>1</v>
      </c>
      <c r="AB1640">
        <f>IF($AA1640=1,Healthcare!Q1640,NA())</f>
        <v>42</v>
      </c>
      <c r="AC1640">
        <f>IF($AA1640=1,Healthcare!C1640,NA())</f>
        <v>34.1</v>
      </c>
      <c r="AD1640">
        <f>IF($AA1640=1,Healthcare!D1640,NA())</f>
        <v>5.16</v>
      </c>
      <c r="AE1640">
        <f>IF($AA1640=1,Healthcare!M1640,NA())</f>
        <v>5979.73</v>
      </c>
      <c r="AF1640">
        <f t="shared" si="150"/>
        <v>42</v>
      </c>
      <c r="AG1640">
        <f t="shared" si="151"/>
        <v>34.1</v>
      </c>
      <c r="AH1640">
        <f t="shared" si="152"/>
        <v>42</v>
      </c>
      <c r="AI1640">
        <f t="shared" si="153"/>
        <v>5.16</v>
      </c>
      <c r="AJ1640">
        <f t="shared" si="154"/>
        <v>42</v>
      </c>
      <c r="AK1640">
        <f t="shared" si="155"/>
        <v>5979.73</v>
      </c>
    </row>
    <row r="1641" spans="27:37" x14ac:dyDescent="0.25">
      <c r="AA1641">
        <f>SUBTOTAL(103,Healthcare!A1641)</f>
        <v>1</v>
      </c>
      <c r="AB1641">
        <f>IF($AA1641=1,Healthcare!Q1641,NA())</f>
        <v>52</v>
      </c>
      <c r="AC1641">
        <f>IF($AA1641=1,Healthcare!C1641,NA())</f>
        <v>16.5</v>
      </c>
      <c r="AD1641">
        <f>IF($AA1641=1,Healthcare!D1641,NA())</f>
        <v>6.9</v>
      </c>
      <c r="AE1641">
        <f>IF($AA1641=1,Healthcare!M1641,NA())</f>
        <v>5979.66</v>
      </c>
      <c r="AF1641">
        <f t="shared" si="150"/>
        <v>52</v>
      </c>
      <c r="AG1641">
        <f t="shared" si="151"/>
        <v>16.5</v>
      </c>
      <c r="AH1641">
        <f t="shared" si="152"/>
        <v>52</v>
      </c>
      <c r="AI1641">
        <f t="shared" si="153"/>
        <v>6.9</v>
      </c>
      <c r="AJ1641">
        <f t="shared" si="154"/>
        <v>52</v>
      </c>
      <c r="AK1641">
        <f t="shared" si="155"/>
        <v>5979.66</v>
      </c>
    </row>
    <row r="1642" spans="27:37" x14ac:dyDescent="0.25">
      <c r="AA1642">
        <f>SUBTOTAL(103,Healthcare!A1642)</f>
        <v>1</v>
      </c>
      <c r="AB1642">
        <f>IF($AA1642=1,Healthcare!Q1642,NA())</f>
        <v>38</v>
      </c>
      <c r="AC1642">
        <f>IF($AA1642=1,Healthcare!C1642,NA())</f>
        <v>30.69</v>
      </c>
      <c r="AD1642">
        <f>IF($AA1642=1,Healthcare!D1642,NA())</f>
        <v>4.83</v>
      </c>
      <c r="AE1642">
        <f>IF($AA1642=1,Healthcare!M1642,NA())</f>
        <v>5976.83</v>
      </c>
      <c r="AF1642">
        <f t="shared" si="150"/>
        <v>38</v>
      </c>
      <c r="AG1642">
        <f t="shared" si="151"/>
        <v>30.69</v>
      </c>
      <c r="AH1642">
        <f t="shared" si="152"/>
        <v>38</v>
      </c>
      <c r="AI1642">
        <f t="shared" si="153"/>
        <v>4.83</v>
      </c>
      <c r="AJ1642">
        <f t="shared" si="154"/>
        <v>38</v>
      </c>
      <c r="AK1642">
        <f t="shared" si="155"/>
        <v>5976.83</v>
      </c>
    </row>
    <row r="1643" spans="27:37" x14ac:dyDescent="0.25">
      <c r="AA1643">
        <f>SUBTOTAL(103,Healthcare!A1643)</f>
        <v>1</v>
      </c>
      <c r="AB1643">
        <f>IF($AA1643=1,Healthcare!Q1643,NA())</f>
        <v>38</v>
      </c>
      <c r="AC1643">
        <f>IF($AA1643=1,Healthcare!C1643,NA())</f>
        <v>28.93</v>
      </c>
      <c r="AD1643">
        <f>IF($AA1643=1,Healthcare!D1643,NA())</f>
        <v>4.87</v>
      </c>
      <c r="AE1643">
        <f>IF($AA1643=1,Healthcare!M1643,NA())</f>
        <v>5974.38</v>
      </c>
      <c r="AF1643">
        <f t="shared" si="150"/>
        <v>38</v>
      </c>
      <c r="AG1643">
        <f t="shared" si="151"/>
        <v>28.93</v>
      </c>
      <c r="AH1643">
        <f t="shared" si="152"/>
        <v>38</v>
      </c>
      <c r="AI1643">
        <f t="shared" si="153"/>
        <v>4.87</v>
      </c>
      <c r="AJ1643">
        <f t="shared" si="154"/>
        <v>38</v>
      </c>
      <c r="AK1643">
        <f t="shared" si="155"/>
        <v>5974.38</v>
      </c>
    </row>
    <row r="1644" spans="27:37" x14ac:dyDescent="0.25">
      <c r="AA1644">
        <f>SUBTOTAL(103,Healthcare!A1644)</f>
        <v>1</v>
      </c>
      <c r="AB1644">
        <f>IF($AA1644=1,Healthcare!Q1644,NA())</f>
        <v>33</v>
      </c>
      <c r="AC1644">
        <f>IF($AA1644=1,Healthcare!C1644,NA())</f>
        <v>38.9</v>
      </c>
      <c r="AD1644">
        <f>IF($AA1644=1,Healthcare!D1644,NA())</f>
        <v>4.28</v>
      </c>
      <c r="AE1644">
        <f>IF($AA1644=1,Healthcare!M1644,NA())</f>
        <v>5972.38</v>
      </c>
      <c r="AF1644">
        <f t="shared" si="150"/>
        <v>33</v>
      </c>
      <c r="AG1644">
        <f t="shared" si="151"/>
        <v>38.9</v>
      </c>
      <c r="AH1644">
        <f t="shared" si="152"/>
        <v>33</v>
      </c>
      <c r="AI1644">
        <f t="shared" si="153"/>
        <v>4.28</v>
      </c>
      <c r="AJ1644">
        <f t="shared" si="154"/>
        <v>33</v>
      </c>
      <c r="AK1644">
        <f t="shared" si="155"/>
        <v>5972.38</v>
      </c>
    </row>
    <row r="1645" spans="27:37" x14ac:dyDescent="0.25">
      <c r="AA1645">
        <f>SUBTOTAL(103,Healthcare!A1645)</f>
        <v>1</v>
      </c>
      <c r="AB1645">
        <f>IF($AA1645=1,Healthcare!Q1645,NA())</f>
        <v>42</v>
      </c>
      <c r="AC1645">
        <f>IF($AA1645=1,Healthcare!C1645,NA())</f>
        <v>26.9</v>
      </c>
      <c r="AD1645">
        <f>IF($AA1645=1,Healthcare!D1645,NA())</f>
        <v>4.07</v>
      </c>
      <c r="AE1645">
        <f>IF($AA1645=1,Healthcare!M1645,NA())</f>
        <v>5969.72</v>
      </c>
      <c r="AF1645">
        <f t="shared" si="150"/>
        <v>42</v>
      </c>
      <c r="AG1645">
        <f t="shared" si="151"/>
        <v>26.9</v>
      </c>
      <c r="AH1645">
        <f t="shared" si="152"/>
        <v>42</v>
      </c>
      <c r="AI1645">
        <f t="shared" si="153"/>
        <v>4.07</v>
      </c>
      <c r="AJ1645">
        <f t="shared" si="154"/>
        <v>42</v>
      </c>
      <c r="AK1645">
        <f t="shared" si="155"/>
        <v>5969.72</v>
      </c>
    </row>
    <row r="1646" spans="27:37" x14ac:dyDescent="0.25">
      <c r="AA1646">
        <f>SUBTOTAL(103,Healthcare!A1646)</f>
        <v>1</v>
      </c>
      <c r="AB1646">
        <f>IF($AA1646=1,Healthcare!Q1646,NA())</f>
        <v>42</v>
      </c>
      <c r="AC1646">
        <f>IF($AA1646=1,Healthcare!C1646,NA())</f>
        <v>24.86</v>
      </c>
      <c r="AD1646">
        <f>IF($AA1646=1,Healthcare!D1646,NA())</f>
        <v>6.23</v>
      </c>
      <c r="AE1646">
        <f>IF($AA1646=1,Healthcare!M1646,NA())</f>
        <v>5966.89</v>
      </c>
      <c r="AF1646">
        <f t="shared" si="150"/>
        <v>42</v>
      </c>
      <c r="AG1646">
        <f t="shared" si="151"/>
        <v>24.86</v>
      </c>
      <c r="AH1646">
        <f t="shared" si="152"/>
        <v>42</v>
      </c>
      <c r="AI1646">
        <f t="shared" si="153"/>
        <v>6.23</v>
      </c>
      <c r="AJ1646">
        <f t="shared" si="154"/>
        <v>42</v>
      </c>
      <c r="AK1646">
        <f t="shared" si="155"/>
        <v>5966.89</v>
      </c>
    </row>
    <row r="1647" spans="27:37" x14ac:dyDescent="0.25">
      <c r="AA1647">
        <f>SUBTOTAL(103,Healthcare!A1647)</f>
        <v>1</v>
      </c>
      <c r="AB1647">
        <f>IF($AA1647=1,Healthcare!Q1647,NA())</f>
        <v>18</v>
      </c>
      <c r="AC1647">
        <f>IF($AA1647=1,Healthcare!C1647,NA())</f>
        <v>39.14</v>
      </c>
      <c r="AD1647">
        <f>IF($AA1647=1,Healthcare!D1647,NA())</f>
        <v>6.24</v>
      </c>
      <c r="AE1647">
        <f>IF($AA1647=1,Healthcare!M1647,NA())</f>
        <v>5960.91</v>
      </c>
      <c r="AF1647">
        <f t="shared" si="150"/>
        <v>18</v>
      </c>
      <c r="AG1647">
        <f t="shared" si="151"/>
        <v>39.14</v>
      </c>
      <c r="AH1647">
        <f t="shared" si="152"/>
        <v>18</v>
      </c>
      <c r="AI1647">
        <f t="shared" si="153"/>
        <v>6.24</v>
      </c>
      <c r="AJ1647">
        <f t="shared" si="154"/>
        <v>18</v>
      </c>
      <c r="AK1647">
        <f t="shared" si="155"/>
        <v>5960.91</v>
      </c>
    </row>
    <row r="1648" spans="27:37" x14ac:dyDescent="0.25">
      <c r="AA1648">
        <f>SUBTOTAL(103,Healthcare!A1648)</f>
        <v>1</v>
      </c>
      <c r="AB1648">
        <f>IF($AA1648=1,Healthcare!Q1648,NA())</f>
        <v>19</v>
      </c>
      <c r="AC1648">
        <f>IF($AA1648=1,Healthcare!C1648,NA())</f>
        <v>39.799999999999997</v>
      </c>
      <c r="AD1648">
        <f>IF($AA1648=1,Healthcare!D1648,NA())</f>
        <v>6.17</v>
      </c>
      <c r="AE1648">
        <f>IF($AA1648=1,Healthcare!M1648,NA())</f>
        <v>5957.35</v>
      </c>
      <c r="AF1648">
        <f t="shared" si="150"/>
        <v>19</v>
      </c>
      <c r="AG1648">
        <f t="shared" si="151"/>
        <v>39.799999999999997</v>
      </c>
      <c r="AH1648">
        <f t="shared" si="152"/>
        <v>19</v>
      </c>
      <c r="AI1648">
        <f t="shared" si="153"/>
        <v>6.17</v>
      </c>
      <c r="AJ1648">
        <f t="shared" si="154"/>
        <v>19</v>
      </c>
      <c r="AK1648">
        <f t="shared" si="155"/>
        <v>5957.35</v>
      </c>
    </row>
    <row r="1649" spans="27:37" x14ac:dyDescent="0.25">
      <c r="AA1649">
        <f>SUBTOTAL(103,Healthcare!A1649)</f>
        <v>1</v>
      </c>
      <c r="AB1649">
        <f>IF($AA1649=1,Healthcare!Q1649,NA())</f>
        <v>35</v>
      </c>
      <c r="AC1649">
        <f>IF($AA1649=1,Healthcare!C1649,NA())</f>
        <v>34.32</v>
      </c>
      <c r="AD1649">
        <f>IF($AA1649=1,Healthcare!D1649,NA())</f>
        <v>5.16</v>
      </c>
      <c r="AE1649">
        <f>IF($AA1649=1,Healthcare!M1649,NA())</f>
        <v>5934.38</v>
      </c>
      <c r="AF1649">
        <f t="shared" si="150"/>
        <v>35</v>
      </c>
      <c r="AG1649">
        <f t="shared" si="151"/>
        <v>34.32</v>
      </c>
      <c r="AH1649">
        <f t="shared" si="152"/>
        <v>35</v>
      </c>
      <c r="AI1649">
        <f t="shared" si="153"/>
        <v>5.16</v>
      </c>
      <c r="AJ1649">
        <f t="shared" si="154"/>
        <v>35</v>
      </c>
      <c r="AK1649">
        <f t="shared" si="155"/>
        <v>5934.38</v>
      </c>
    </row>
    <row r="1650" spans="27:37" x14ac:dyDescent="0.25">
      <c r="AA1650">
        <f>SUBTOTAL(103,Healthcare!A1650)</f>
        <v>1</v>
      </c>
      <c r="AB1650">
        <f>IF($AA1650=1,Healthcare!Q1650,NA())</f>
        <v>28</v>
      </c>
      <c r="AC1650">
        <f>IF($AA1650=1,Healthcare!C1650,NA())</f>
        <v>32.51</v>
      </c>
      <c r="AD1650">
        <f>IF($AA1650=1,Healthcare!D1650,NA())</f>
        <v>4.3</v>
      </c>
      <c r="AE1650">
        <f>IF($AA1650=1,Healthcare!M1650,NA())</f>
        <v>5927.65</v>
      </c>
      <c r="AF1650">
        <f t="shared" si="150"/>
        <v>28</v>
      </c>
      <c r="AG1650">
        <f t="shared" si="151"/>
        <v>32.51</v>
      </c>
      <c r="AH1650">
        <f t="shared" si="152"/>
        <v>28</v>
      </c>
      <c r="AI1650">
        <f t="shared" si="153"/>
        <v>4.3</v>
      </c>
      <c r="AJ1650">
        <f t="shared" si="154"/>
        <v>28</v>
      </c>
      <c r="AK1650">
        <f t="shared" si="155"/>
        <v>5927.65</v>
      </c>
    </row>
    <row r="1651" spans="27:37" x14ac:dyDescent="0.25">
      <c r="AA1651">
        <f>SUBTOTAL(103,Healthcare!A1651)</f>
        <v>1</v>
      </c>
      <c r="AB1651">
        <f>IF($AA1651=1,Healthcare!Q1651,NA())</f>
        <v>29</v>
      </c>
      <c r="AC1651">
        <f>IF($AA1651=1,Healthcare!C1651,NA())</f>
        <v>30.71</v>
      </c>
      <c r="AD1651">
        <f>IF($AA1651=1,Healthcare!D1651,NA())</f>
        <v>6.14</v>
      </c>
      <c r="AE1651">
        <f>IF($AA1651=1,Healthcare!M1651,NA())</f>
        <v>5926.93</v>
      </c>
      <c r="AF1651">
        <f t="shared" si="150"/>
        <v>29</v>
      </c>
      <c r="AG1651">
        <f t="shared" si="151"/>
        <v>30.71</v>
      </c>
      <c r="AH1651">
        <f t="shared" si="152"/>
        <v>29</v>
      </c>
      <c r="AI1651">
        <f t="shared" si="153"/>
        <v>6.14</v>
      </c>
      <c r="AJ1651">
        <f t="shared" si="154"/>
        <v>29</v>
      </c>
      <c r="AK1651">
        <f t="shared" si="155"/>
        <v>5926.93</v>
      </c>
    </row>
    <row r="1652" spans="27:37" x14ac:dyDescent="0.25">
      <c r="AA1652">
        <f>SUBTOTAL(103,Healthcare!A1652)</f>
        <v>1</v>
      </c>
      <c r="AB1652">
        <f>IF($AA1652=1,Healthcare!Q1652,NA())</f>
        <v>35</v>
      </c>
      <c r="AC1652">
        <f>IF($AA1652=1,Healthcare!C1652,NA())</f>
        <v>28.9</v>
      </c>
      <c r="AD1652">
        <f>IF($AA1652=1,Healthcare!D1652,NA())</f>
        <v>5.36</v>
      </c>
      <c r="AE1652">
        <f>IF($AA1652=1,Healthcare!M1652,NA())</f>
        <v>5926.85</v>
      </c>
      <c r="AF1652">
        <f t="shared" si="150"/>
        <v>35</v>
      </c>
      <c r="AG1652">
        <f t="shared" si="151"/>
        <v>28.9</v>
      </c>
      <c r="AH1652">
        <f t="shared" si="152"/>
        <v>35</v>
      </c>
      <c r="AI1652">
        <f t="shared" si="153"/>
        <v>5.36</v>
      </c>
      <c r="AJ1652">
        <f t="shared" si="154"/>
        <v>35</v>
      </c>
      <c r="AK1652">
        <f t="shared" si="155"/>
        <v>5926.85</v>
      </c>
    </row>
    <row r="1653" spans="27:37" x14ac:dyDescent="0.25">
      <c r="AA1653">
        <f>SUBTOTAL(103,Healthcare!A1653)</f>
        <v>1</v>
      </c>
      <c r="AB1653">
        <f>IF($AA1653=1,Healthcare!Q1653,NA())</f>
        <v>40</v>
      </c>
      <c r="AC1653">
        <f>IF($AA1653=1,Healthcare!C1653,NA())</f>
        <v>36.19</v>
      </c>
      <c r="AD1653">
        <f>IF($AA1653=1,Healthcare!D1653,NA())</f>
        <v>4.3</v>
      </c>
      <c r="AE1653">
        <f>IF($AA1653=1,Healthcare!M1653,NA())</f>
        <v>5920.1</v>
      </c>
      <c r="AF1653">
        <f t="shared" si="150"/>
        <v>40</v>
      </c>
      <c r="AG1653">
        <f t="shared" si="151"/>
        <v>36.19</v>
      </c>
      <c r="AH1653">
        <f t="shared" si="152"/>
        <v>40</v>
      </c>
      <c r="AI1653">
        <f t="shared" si="153"/>
        <v>4.3</v>
      </c>
      <c r="AJ1653">
        <f t="shared" si="154"/>
        <v>40</v>
      </c>
      <c r="AK1653">
        <f t="shared" si="155"/>
        <v>5920.1</v>
      </c>
    </row>
    <row r="1654" spans="27:37" x14ac:dyDescent="0.25">
      <c r="AA1654">
        <f>SUBTOTAL(103,Healthcare!A1654)</f>
        <v>1</v>
      </c>
      <c r="AB1654">
        <f>IF($AA1654=1,Healthcare!Q1654,NA())</f>
        <v>40</v>
      </c>
      <c r="AC1654">
        <f>IF($AA1654=1,Healthcare!C1654,NA())</f>
        <v>29.6</v>
      </c>
      <c r="AD1654">
        <f>IF($AA1654=1,Healthcare!D1654,NA())</f>
        <v>4.09</v>
      </c>
      <c r="AE1654">
        <f>IF($AA1654=1,Healthcare!M1654,NA())</f>
        <v>5910.94</v>
      </c>
      <c r="AF1654">
        <f t="shared" si="150"/>
        <v>40</v>
      </c>
      <c r="AG1654">
        <f t="shared" si="151"/>
        <v>29.6</v>
      </c>
      <c r="AH1654">
        <f t="shared" si="152"/>
        <v>40</v>
      </c>
      <c r="AI1654">
        <f t="shared" si="153"/>
        <v>4.09</v>
      </c>
      <c r="AJ1654">
        <f t="shared" si="154"/>
        <v>40</v>
      </c>
      <c r="AK1654">
        <f t="shared" si="155"/>
        <v>5910.94</v>
      </c>
    </row>
    <row r="1655" spans="27:37" x14ac:dyDescent="0.25">
      <c r="AA1655">
        <f>SUBTOTAL(103,Healthcare!A1655)</f>
        <v>1</v>
      </c>
      <c r="AB1655">
        <f>IF($AA1655=1,Healthcare!Q1655,NA())</f>
        <v>29</v>
      </c>
      <c r="AC1655">
        <f>IF($AA1655=1,Healthcare!C1655,NA())</f>
        <v>30.95</v>
      </c>
      <c r="AD1655">
        <f>IF($AA1655=1,Healthcare!D1655,NA())</f>
        <v>6.27</v>
      </c>
      <c r="AE1655">
        <f>IF($AA1655=1,Healthcare!M1655,NA())</f>
        <v>5877.02</v>
      </c>
      <c r="AF1655">
        <f t="shared" si="150"/>
        <v>29</v>
      </c>
      <c r="AG1655">
        <f t="shared" si="151"/>
        <v>30.95</v>
      </c>
      <c r="AH1655">
        <f t="shared" si="152"/>
        <v>29</v>
      </c>
      <c r="AI1655">
        <f t="shared" si="153"/>
        <v>6.27</v>
      </c>
      <c r="AJ1655">
        <f t="shared" si="154"/>
        <v>29</v>
      </c>
      <c r="AK1655">
        <f t="shared" si="155"/>
        <v>5877.02</v>
      </c>
    </row>
    <row r="1656" spans="27:37" x14ac:dyDescent="0.25">
      <c r="AA1656">
        <f>SUBTOTAL(103,Healthcare!A1656)</f>
        <v>1</v>
      </c>
      <c r="AB1656">
        <f>IF($AA1656=1,Healthcare!Q1656,NA())</f>
        <v>38</v>
      </c>
      <c r="AC1656">
        <f>IF($AA1656=1,Healthcare!C1656,NA())</f>
        <v>19.95</v>
      </c>
      <c r="AD1656">
        <f>IF($AA1656=1,Healthcare!D1656,NA())</f>
        <v>5.39</v>
      </c>
      <c r="AE1656">
        <f>IF($AA1656=1,Healthcare!M1656,NA())</f>
        <v>5855.9</v>
      </c>
      <c r="AF1656">
        <f t="shared" si="150"/>
        <v>38</v>
      </c>
      <c r="AG1656">
        <f t="shared" si="151"/>
        <v>19.95</v>
      </c>
      <c r="AH1656">
        <f t="shared" si="152"/>
        <v>38</v>
      </c>
      <c r="AI1656">
        <f t="shared" si="153"/>
        <v>5.39</v>
      </c>
      <c r="AJ1656">
        <f t="shared" si="154"/>
        <v>38</v>
      </c>
      <c r="AK1656">
        <f t="shared" si="155"/>
        <v>5855.9</v>
      </c>
    </row>
    <row r="1657" spans="27:37" x14ac:dyDescent="0.25">
      <c r="AA1657">
        <f>SUBTOTAL(103,Healthcare!A1657)</f>
        <v>1</v>
      </c>
      <c r="AB1657">
        <f>IF($AA1657=1,Healthcare!Q1657,NA())</f>
        <v>37</v>
      </c>
      <c r="AC1657">
        <f>IF($AA1657=1,Healthcare!C1657,NA())</f>
        <v>23.65</v>
      </c>
      <c r="AD1657">
        <f>IF($AA1657=1,Healthcare!D1657,NA())</f>
        <v>5.75</v>
      </c>
      <c r="AE1657">
        <f>IF($AA1657=1,Healthcare!M1657,NA())</f>
        <v>5847.24</v>
      </c>
      <c r="AF1657">
        <f t="shared" si="150"/>
        <v>37</v>
      </c>
      <c r="AG1657">
        <f t="shared" si="151"/>
        <v>23.65</v>
      </c>
      <c r="AH1657">
        <f t="shared" si="152"/>
        <v>37</v>
      </c>
      <c r="AI1657">
        <f t="shared" si="153"/>
        <v>5.75</v>
      </c>
      <c r="AJ1657">
        <f t="shared" si="154"/>
        <v>37</v>
      </c>
      <c r="AK1657">
        <f t="shared" si="155"/>
        <v>5847.24</v>
      </c>
    </row>
    <row r="1658" spans="27:37" x14ac:dyDescent="0.25">
      <c r="AA1658">
        <f>SUBTOTAL(103,Healthcare!A1658)</f>
        <v>1</v>
      </c>
      <c r="AB1658">
        <f>IF($AA1658=1,Healthcare!Q1658,NA())</f>
        <v>35</v>
      </c>
      <c r="AC1658">
        <f>IF($AA1658=1,Healthcare!C1658,NA())</f>
        <v>43.34</v>
      </c>
      <c r="AD1658">
        <f>IF($AA1658=1,Healthcare!D1658,NA())</f>
        <v>4.91</v>
      </c>
      <c r="AE1658">
        <f>IF($AA1658=1,Healthcare!M1658,NA())</f>
        <v>5846.92</v>
      </c>
      <c r="AF1658">
        <f t="shared" si="150"/>
        <v>35</v>
      </c>
      <c r="AG1658">
        <f t="shared" si="151"/>
        <v>43.34</v>
      </c>
      <c r="AH1658">
        <f t="shared" si="152"/>
        <v>35</v>
      </c>
      <c r="AI1658">
        <f t="shared" si="153"/>
        <v>4.91</v>
      </c>
      <c r="AJ1658">
        <f t="shared" si="154"/>
        <v>35</v>
      </c>
      <c r="AK1658">
        <f t="shared" si="155"/>
        <v>5846.92</v>
      </c>
    </row>
    <row r="1659" spans="27:37" x14ac:dyDescent="0.25">
      <c r="AA1659">
        <f>SUBTOTAL(103,Healthcare!A1659)</f>
        <v>1</v>
      </c>
      <c r="AB1659">
        <f>IF($AA1659=1,Healthcare!Q1659,NA())</f>
        <v>27</v>
      </c>
      <c r="AC1659">
        <f>IF($AA1659=1,Healthcare!C1659,NA())</f>
        <v>31.98</v>
      </c>
      <c r="AD1659">
        <f>IF($AA1659=1,Healthcare!D1659,NA())</f>
        <v>4.46</v>
      </c>
      <c r="AE1659">
        <f>IF($AA1659=1,Healthcare!M1659,NA())</f>
        <v>5843.99</v>
      </c>
      <c r="AF1659">
        <f t="shared" si="150"/>
        <v>27</v>
      </c>
      <c r="AG1659">
        <f t="shared" si="151"/>
        <v>31.98</v>
      </c>
      <c r="AH1659">
        <f t="shared" si="152"/>
        <v>27</v>
      </c>
      <c r="AI1659">
        <f t="shared" si="153"/>
        <v>4.46</v>
      </c>
      <c r="AJ1659">
        <f t="shared" si="154"/>
        <v>27</v>
      </c>
      <c r="AK1659">
        <f t="shared" si="155"/>
        <v>5843.99</v>
      </c>
    </row>
    <row r="1660" spans="27:37" x14ac:dyDescent="0.25">
      <c r="AA1660">
        <f>SUBTOTAL(103,Healthcare!A1660)</f>
        <v>1</v>
      </c>
      <c r="AB1660">
        <f>IF($AA1660=1,Healthcare!Q1660,NA())</f>
        <v>35</v>
      </c>
      <c r="AC1660">
        <f>IF($AA1660=1,Healthcare!C1660,NA())</f>
        <v>35.86</v>
      </c>
      <c r="AD1660">
        <f>IF($AA1660=1,Healthcare!D1660,NA())</f>
        <v>6.22</v>
      </c>
      <c r="AE1660">
        <f>IF($AA1660=1,Healthcare!M1660,NA())</f>
        <v>5836.52</v>
      </c>
      <c r="AF1660">
        <f t="shared" si="150"/>
        <v>35</v>
      </c>
      <c r="AG1660">
        <f t="shared" si="151"/>
        <v>35.86</v>
      </c>
      <c r="AH1660">
        <f t="shared" si="152"/>
        <v>35</v>
      </c>
      <c r="AI1660">
        <f t="shared" si="153"/>
        <v>6.22</v>
      </c>
      <c r="AJ1660">
        <f t="shared" si="154"/>
        <v>35</v>
      </c>
      <c r="AK1660">
        <f t="shared" si="155"/>
        <v>5836.52</v>
      </c>
    </row>
    <row r="1661" spans="27:37" x14ac:dyDescent="0.25">
      <c r="AA1661">
        <f>SUBTOTAL(103,Healthcare!A1661)</f>
        <v>1</v>
      </c>
      <c r="AB1661">
        <f>IF($AA1661=1,Healthcare!Q1661,NA())</f>
        <v>51</v>
      </c>
      <c r="AC1661">
        <f>IF($AA1661=1,Healthcare!C1661,NA())</f>
        <v>15.2</v>
      </c>
      <c r="AD1661">
        <f>IF($AA1661=1,Healthcare!D1661,NA())</f>
        <v>8.82</v>
      </c>
      <c r="AE1661">
        <f>IF($AA1661=1,Healthcare!M1661,NA())</f>
        <v>5832.6</v>
      </c>
      <c r="AF1661">
        <f t="shared" si="150"/>
        <v>51</v>
      </c>
      <c r="AG1661">
        <f t="shared" si="151"/>
        <v>15.2</v>
      </c>
      <c r="AH1661">
        <f t="shared" si="152"/>
        <v>51</v>
      </c>
      <c r="AI1661">
        <f t="shared" si="153"/>
        <v>8.82</v>
      </c>
      <c r="AJ1661">
        <f t="shared" si="154"/>
        <v>51</v>
      </c>
      <c r="AK1661">
        <f t="shared" si="155"/>
        <v>5832.6</v>
      </c>
    </row>
    <row r="1662" spans="27:37" x14ac:dyDescent="0.25">
      <c r="AA1662">
        <f>SUBTOTAL(103,Healthcare!A1662)</f>
        <v>1</v>
      </c>
      <c r="AB1662">
        <f>IF($AA1662=1,Healthcare!Q1662,NA())</f>
        <v>20</v>
      </c>
      <c r="AC1662">
        <f>IF($AA1662=1,Healthcare!C1662,NA())</f>
        <v>37.200000000000003</v>
      </c>
      <c r="AD1662">
        <f>IF($AA1662=1,Healthcare!D1662,NA())</f>
        <v>10.14</v>
      </c>
      <c r="AE1662">
        <f>IF($AA1662=1,Healthcare!M1662,NA())</f>
        <v>5816.58</v>
      </c>
      <c r="AF1662">
        <f t="shared" si="150"/>
        <v>20</v>
      </c>
      <c r="AG1662">
        <f t="shared" si="151"/>
        <v>37.200000000000003</v>
      </c>
      <c r="AH1662">
        <f t="shared" si="152"/>
        <v>20</v>
      </c>
      <c r="AI1662">
        <f t="shared" si="153"/>
        <v>10.14</v>
      </c>
      <c r="AJ1662">
        <f t="shared" si="154"/>
        <v>20</v>
      </c>
      <c r="AK1662">
        <f t="shared" si="155"/>
        <v>5816.58</v>
      </c>
    </row>
    <row r="1663" spans="27:37" x14ac:dyDescent="0.25">
      <c r="AA1663">
        <f>SUBTOTAL(103,Healthcare!A1663)</f>
        <v>1</v>
      </c>
      <c r="AB1663">
        <f>IF($AA1663=1,Healthcare!Q1663,NA())</f>
        <v>50</v>
      </c>
      <c r="AC1663">
        <f>IF($AA1663=1,Healthcare!C1663,NA())</f>
        <v>17.91</v>
      </c>
      <c r="AD1663">
        <f>IF($AA1663=1,Healthcare!D1663,NA())</f>
        <v>4.66</v>
      </c>
      <c r="AE1663">
        <f>IF($AA1663=1,Healthcare!M1663,NA())</f>
        <v>5812.9</v>
      </c>
      <c r="AF1663">
        <f t="shared" si="150"/>
        <v>50</v>
      </c>
      <c r="AG1663">
        <f t="shared" si="151"/>
        <v>17.91</v>
      </c>
      <c r="AH1663">
        <f t="shared" si="152"/>
        <v>50</v>
      </c>
      <c r="AI1663">
        <f t="shared" si="153"/>
        <v>4.66</v>
      </c>
      <c r="AJ1663">
        <f t="shared" si="154"/>
        <v>50</v>
      </c>
      <c r="AK1663">
        <f t="shared" si="155"/>
        <v>5812.9</v>
      </c>
    </row>
    <row r="1664" spans="27:37" x14ac:dyDescent="0.25">
      <c r="AA1664">
        <f>SUBTOTAL(103,Healthcare!A1664)</f>
        <v>1</v>
      </c>
      <c r="AB1664">
        <f>IF($AA1664=1,Healthcare!Q1664,NA())</f>
        <v>42</v>
      </c>
      <c r="AC1664">
        <f>IF($AA1664=1,Healthcare!C1664,NA())</f>
        <v>20.76</v>
      </c>
      <c r="AD1664">
        <f>IF($AA1664=1,Healthcare!D1664,NA())</f>
        <v>6.26</v>
      </c>
      <c r="AE1664">
        <f>IF($AA1664=1,Healthcare!M1664,NA())</f>
        <v>5807.06</v>
      </c>
      <c r="AF1664">
        <f t="shared" si="150"/>
        <v>42</v>
      </c>
      <c r="AG1664">
        <f t="shared" si="151"/>
        <v>20.76</v>
      </c>
      <c r="AH1664">
        <f t="shared" si="152"/>
        <v>42</v>
      </c>
      <c r="AI1664">
        <f t="shared" si="153"/>
        <v>6.26</v>
      </c>
      <c r="AJ1664">
        <f t="shared" si="154"/>
        <v>42</v>
      </c>
      <c r="AK1664">
        <f t="shared" si="155"/>
        <v>5807.06</v>
      </c>
    </row>
    <row r="1665" spans="27:37" x14ac:dyDescent="0.25">
      <c r="AA1665">
        <f>SUBTOTAL(103,Healthcare!A1665)</f>
        <v>1</v>
      </c>
      <c r="AB1665">
        <f>IF($AA1665=1,Healthcare!Q1665,NA())</f>
        <v>18</v>
      </c>
      <c r="AC1665">
        <f>IF($AA1665=1,Healthcare!C1665,NA())</f>
        <v>38.99</v>
      </c>
      <c r="AD1665">
        <f>IF($AA1665=1,Healthcare!D1665,NA())</f>
        <v>5.21</v>
      </c>
      <c r="AE1665">
        <f>IF($AA1665=1,Healthcare!M1665,NA())</f>
        <v>5778.71</v>
      </c>
      <c r="AF1665">
        <f t="shared" si="150"/>
        <v>18</v>
      </c>
      <c r="AG1665">
        <f t="shared" si="151"/>
        <v>38.99</v>
      </c>
      <c r="AH1665">
        <f t="shared" si="152"/>
        <v>18</v>
      </c>
      <c r="AI1665">
        <f t="shared" si="153"/>
        <v>5.21</v>
      </c>
      <c r="AJ1665">
        <f t="shared" si="154"/>
        <v>18</v>
      </c>
      <c r="AK1665">
        <f t="shared" si="155"/>
        <v>5778.71</v>
      </c>
    </row>
    <row r="1666" spans="27:37" x14ac:dyDescent="0.25">
      <c r="AA1666">
        <f>SUBTOTAL(103,Healthcare!A1666)</f>
        <v>1</v>
      </c>
      <c r="AB1666">
        <f>IF($AA1666=1,Healthcare!Q1666,NA())</f>
        <v>39</v>
      </c>
      <c r="AC1666">
        <f>IF($AA1666=1,Healthcare!C1666,NA())</f>
        <v>42.655000000000001</v>
      </c>
      <c r="AD1666">
        <f>IF($AA1666=1,Healthcare!D1666,NA())</f>
        <v>5.94</v>
      </c>
      <c r="AE1666">
        <f>IF($AA1666=1,Healthcare!M1666,NA())</f>
        <v>5757.41</v>
      </c>
      <c r="AF1666">
        <f t="shared" si="150"/>
        <v>39</v>
      </c>
      <c r="AG1666">
        <f t="shared" si="151"/>
        <v>42.655000000000001</v>
      </c>
      <c r="AH1666">
        <f t="shared" si="152"/>
        <v>39</v>
      </c>
      <c r="AI1666">
        <f t="shared" si="153"/>
        <v>5.94</v>
      </c>
      <c r="AJ1666">
        <f t="shared" si="154"/>
        <v>39</v>
      </c>
      <c r="AK1666">
        <f t="shared" si="155"/>
        <v>5757.41</v>
      </c>
    </row>
    <row r="1667" spans="27:37" x14ac:dyDescent="0.25">
      <c r="AA1667">
        <f>SUBTOTAL(103,Healthcare!A1667)</f>
        <v>1</v>
      </c>
      <c r="AB1667">
        <f>IF($AA1667=1,Healthcare!Q1667,NA())</f>
        <v>29</v>
      </c>
      <c r="AC1667">
        <f>IF($AA1667=1,Healthcare!C1667,NA())</f>
        <v>30.57</v>
      </c>
      <c r="AD1667">
        <f>IF($AA1667=1,Healthcare!D1667,NA())</f>
        <v>5.34</v>
      </c>
      <c r="AE1667">
        <f>IF($AA1667=1,Healthcare!M1667,NA())</f>
        <v>5748.13</v>
      </c>
      <c r="AF1667">
        <f t="shared" ref="AF1667:AF1730" si="156">AB1667</f>
        <v>29</v>
      </c>
      <c r="AG1667">
        <f t="shared" ref="AG1667:AG1730" si="157">AC1667</f>
        <v>30.57</v>
      </c>
      <c r="AH1667">
        <f t="shared" ref="AH1667:AH1730" si="158">AB1667</f>
        <v>29</v>
      </c>
      <c r="AI1667">
        <f t="shared" ref="AI1667:AI1730" si="159">AD1667</f>
        <v>5.34</v>
      </c>
      <c r="AJ1667">
        <f t="shared" ref="AJ1667:AJ1730" si="160">AB1667</f>
        <v>29</v>
      </c>
      <c r="AK1667">
        <f t="shared" ref="AK1667:AK1730" si="161">AE1667</f>
        <v>5748.13</v>
      </c>
    </row>
    <row r="1668" spans="27:37" x14ac:dyDescent="0.25">
      <c r="AA1668">
        <f>SUBTOTAL(103,Healthcare!A1668)</f>
        <v>1</v>
      </c>
      <c r="AB1668">
        <f>IF($AA1668=1,Healthcare!Q1668,NA())</f>
        <v>50</v>
      </c>
      <c r="AC1668">
        <f>IF($AA1668=1,Healthcare!C1668,NA())</f>
        <v>17.7</v>
      </c>
      <c r="AD1668">
        <f>IF($AA1668=1,Healthcare!D1668,NA())</f>
        <v>6.38</v>
      </c>
      <c r="AE1668">
        <f>IF($AA1668=1,Healthcare!M1668,NA())</f>
        <v>5741.67</v>
      </c>
      <c r="AF1668">
        <f t="shared" si="156"/>
        <v>50</v>
      </c>
      <c r="AG1668">
        <f t="shared" si="157"/>
        <v>17.7</v>
      </c>
      <c r="AH1668">
        <f t="shared" si="158"/>
        <v>50</v>
      </c>
      <c r="AI1668">
        <f t="shared" si="159"/>
        <v>6.38</v>
      </c>
      <c r="AJ1668">
        <f t="shared" si="160"/>
        <v>50</v>
      </c>
      <c r="AK1668">
        <f t="shared" si="161"/>
        <v>5741.67</v>
      </c>
    </row>
    <row r="1669" spans="27:37" x14ac:dyDescent="0.25">
      <c r="AA1669">
        <f>SUBTOTAL(103,Healthcare!A1669)</f>
        <v>1</v>
      </c>
      <c r="AB1669">
        <f>IF($AA1669=1,Healthcare!Q1669,NA())</f>
        <v>35</v>
      </c>
      <c r="AC1669">
        <f>IF($AA1669=1,Healthcare!C1669,NA())</f>
        <v>34.770000000000003</v>
      </c>
      <c r="AD1669">
        <f>IF($AA1669=1,Healthcare!D1669,NA())</f>
        <v>4.47</v>
      </c>
      <c r="AE1669">
        <f>IF($AA1669=1,Healthcare!M1669,NA())</f>
        <v>5729.01</v>
      </c>
      <c r="AF1669">
        <f t="shared" si="156"/>
        <v>35</v>
      </c>
      <c r="AG1669">
        <f t="shared" si="157"/>
        <v>34.770000000000003</v>
      </c>
      <c r="AH1669">
        <f t="shared" si="158"/>
        <v>35</v>
      </c>
      <c r="AI1669">
        <f t="shared" si="159"/>
        <v>4.47</v>
      </c>
      <c r="AJ1669">
        <f t="shared" si="160"/>
        <v>35</v>
      </c>
      <c r="AK1669">
        <f t="shared" si="161"/>
        <v>5729.01</v>
      </c>
    </row>
    <row r="1670" spans="27:37" x14ac:dyDescent="0.25">
      <c r="AA1670">
        <f>SUBTOTAL(103,Healthcare!A1670)</f>
        <v>1</v>
      </c>
      <c r="AB1670">
        <f>IF($AA1670=1,Healthcare!Q1670,NA())</f>
        <v>51</v>
      </c>
      <c r="AC1670">
        <f>IF($AA1670=1,Healthcare!C1670,NA())</f>
        <v>16.88</v>
      </c>
      <c r="AD1670">
        <f>IF($AA1670=1,Healthcare!D1670,NA())</f>
        <v>9.9600000000000009</v>
      </c>
      <c r="AE1670">
        <f>IF($AA1670=1,Healthcare!M1670,NA())</f>
        <v>5720.38</v>
      </c>
      <c r="AF1670">
        <f t="shared" si="156"/>
        <v>51</v>
      </c>
      <c r="AG1670">
        <f t="shared" si="157"/>
        <v>16.88</v>
      </c>
      <c r="AH1670">
        <f t="shared" si="158"/>
        <v>51</v>
      </c>
      <c r="AI1670">
        <f t="shared" si="159"/>
        <v>9.9600000000000009</v>
      </c>
      <c r="AJ1670">
        <f t="shared" si="160"/>
        <v>51</v>
      </c>
      <c r="AK1670">
        <f t="shared" si="161"/>
        <v>5720.38</v>
      </c>
    </row>
    <row r="1671" spans="27:37" x14ac:dyDescent="0.25">
      <c r="AA1671">
        <f>SUBTOTAL(103,Healthcare!A1671)</f>
        <v>1</v>
      </c>
      <c r="AB1671">
        <f>IF($AA1671=1,Healthcare!Q1671,NA())</f>
        <v>41</v>
      </c>
      <c r="AC1671">
        <f>IF($AA1671=1,Healthcare!C1671,NA())</f>
        <v>40.26</v>
      </c>
      <c r="AD1671">
        <f>IF($AA1671=1,Healthcare!D1671,NA())</f>
        <v>9.92</v>
      </c>
      <c r="AE1671">
        <f>IF($AA1671=1,Healthcare!M1671,NA())</f>
        <v>5709.16</v>
      </c>
      <c r="AF1671">
        <f t="shared" si="156"/>
        <v>41</v>
      </c>
      <c r="AG1671">
        <f t="shared" si="157"/>
        <v>40.26</v>
      </c>
      <c r="AH1671">
        <f t="shared" si="158"/>
        <v>41</v>
      </c>
      <c r="AI1671">
        <f t="shared" si="159"/>
        <v>9.92</v>
      </c>
      <c r="AJ1671">
        <f t="shared" si="160"/>
        <v>41</v>
      </c>
      <c r="AK1671">
        <f t="shared" si="161"/>
        <v>5709.16</v>
      </c>
    </row>
    <row r="1672" spans="27:37" x14ac:dyDescent="0.25">
      <c r="AA1672">
        <f>SUBTOTAL(103,Healthcare!A1672)</f>
        <v>1</v>
      </c>
      <c r="AB1672">
        <f>IF($AA1672=1,Healthcare!Q1672,NA())</f>
        <v>29</v>
      </c>
      <c r="AC1672">
        <f>IF($AA1672=1,Healthcare!C1672,NA())</f>
        <v>25.6</v>
      </c>
      <c r="AD1672">
        <f>IF($AA1672=1,Healthcare!D1672,NA())</f>
        <v>6.03</v>
      </c>
      <c r="AE1672">
        <f>IF($AA1672=1,Healthcare!M1672,NA())</f>
        <v>5708.87</v>
      </c>
      <c r="AF1672">
        <f t="shared" si="156"/>
        <v>29</v>
      </c>
      <c r="AG1672">
        <f t="shared" si="157"/>
        <v>25.6</v>
      </c>
      <c r="AH1672">
        <f t="shared" si="158"/>
        <v>29</v>
      </c>
      <c r="AI1672">
        <f t="shared" si="159"/>
        <v>6.03</v>
      </c>
      <c r="AJ1672">
        <f t="shared" si="160"/>
        <v>29</v>
      </c>
      <c r="AK1672">
        <f t="shared" si="161"/>
        <v>5708.87</v>
      </c>
    </row>
    <row r="1673" spans="27:37" x14ac:dyDescent="0.25">
      <c r="AA1673">
        <f>SUBTOTAL(103,Healthcare!A1673)</f>
        <v>1</v>
      </c>
      <c r="AB1673">
        <f>IF($AA1673=1,Healthcare!Q1673,NA())</f>
        <v>41</v>
      </c>
      <c r="AC1673">
        <f>IF($AA1673=1,Healthcare!C1673,NA())</f>
        <v>33.549999999999997</v>
      </c>
      <c r="AD1673">
        <f>IF($AA1673=1,Healthcare!D1673,NA())</f>
        <v>10.9</v>
      </c>
      <c r="AE1673">
        <f>IF($AA1673=1,Healthcare!M1673,NA())</f>
        <v>5699.84</v>
      </c>
      <c r="AF1673">
        <f t="shared" si="156"/>
        <v>41</v>
      </c>
      <c r="AG1673">
        <f t="shared" si="157"/>
        <v>33.549999999999997</v>
      </c>
      <c r="AH1673">
        <f t="shared" si="158"/>
        <v>41</v>
      </c>
      <c r="AI1673">
        <f t="shared" si="159"/>
        <v>10.9</v>
      </c>
      <c r="AJ1673">
        <f t="shared" si="160"/>
        <v>41</v>
      </c>
      <c r="AK1673">
        <f t="shared" si="161"/>
        <v>5699.84</v>
      </c>
    </row>
    <row r="1674" spans="27:37" x14ac:dyDescent="0.25">
      <c r="AA1674">
        <f>SUBTOTAL(103,Healthcare!A1674)</f>
        <v>1</v>
      </c>
      <c r="AB1674">
        <f>IF($AA1674=1,Healthcare!Q1674,NA())</f>
        <v>48</v>
      </c>
      <c r="AC1674">
        <f>IF($AA1674=1,Healthcare!C1674,NA())</f>
        <v>16.690000000000001</v>
      </c>
      <c r="AD1674">
        <f>IF($AA1674=1,Healthcare!D1674,NA())</f>
        <v>10.66</v>
      </c>
      <c r="AE1674">
        <f>IF($AA1674=1,Healthcare!M1674,NA())</f>
        <v>5698.74</v>
      </c>
      <c r="AF1674">
        <f t="shared" si="156"/>
        <v>48</v>
      </c>
      <c r="AG1674">
        <f t="shared" si="157"/>
        <v>16.690000000000001</v>
      </c>
      <c r="AH1674">
        <f t="shared" si="158"/>
        <v>48</v>
      </c>
      <c r="AI1674">
        <f t="shared" si="159"/>
        <v>10.66</v>
      </c>
      <c r="AJ1674">
        <f t="shared" si="160"/>
        <v>48</v>
      </c>
      <c r="AK1674">
        <f t="shared" si="161"/>
        <v>5698.74</v>
      </c>
    </row>
    <row r="1675" spans="27:37" x14ac:dyDescent="0.25">
      <c r="AA1675">
        <f>SUBTOTAL(103,Healthcare!A1675)</f>
        <v>1</v>
      </c>
      <c r="AB1675">
        <f>IF($AA1675=1,Healthcare!Q1675,NA())</f>
        <v>30</v>
      </c>
      <c r="AC1675">
        <f>IF($AA1675=1,Healthcare!C1675,NA())</f>
        <v>19.95</v>
      </c>
      <c r="AD1675">
        <f>IF($AA1675=1,Healthcare!D1675,NA())</f>
        <v>4.05</v>
      </c>
      <c r="AE1675">
        <f>IF($AA1675=1,Healthcare!M1675,NA())</f>
        <v>5693.43</v>
      </c>
      <c r="AF1675">
        <f t="shared" si="156"/>
        <v>30</v>
      </c>
      <c r="AG1675">
        <f t="shared" si="157"/>
        <v>19.95</v>
      </c>
      <c r="AH1675">
        <f t="shared" si="158"/>
        <v>30</v>
      </c>
      <c r="AI1675">
        <f t="shared" si="159"/>
        <v>4.05</v>
      </c>
      <c r="AJ1675">
        <f t="shared" si="160"/>
        <v>30</v>
      </c>
      <c r="AK1675">
        <f t="shared" si="161"/>
        <v>5693.43</v>
      </c>
    </row>
    <row r="1676" spans="27:37" x14ac:dyDescent="0.25">
      <c r="AA1676">
        <f>SUBTOTAL(103,Healthcare!A1676)</f>
        <v>1</v>
      </c>
      <c r="AB1676">
        <f>IF($AA1676=1,Healthcare!Q1676,NA())</f>
        <v>50</v>
      </c>
      <c r="AC1676">
        <f>IF($AA1676=1,Healthcare!C1676,NA())</f>
        <v>17.55</v>
      </c>
      <c r="AD1676">
        <f>IF($AA1676=1,Healthcare!D1676,NA())</f>
        <v>4.2300000000000004</v>
      </c>
      <c r="AE1676">
        <f>IF($AA1676=1,Healthcare!M1676,NA())</f>
        <v>5690.79</v>
      </c>
      <c r="AF1676">
        <f t="shared" si="156"/>
        <v>50</v>
      </c>
      <c r="AG1676">
        <f t="shared" si="157"/>
        <v>17.55</v>
      </c>
      <c r="AH1676">
        <f t="shared" si="158"/>
        <v>50</v>
      </c>
      <c r="AI1676">
        <f t="shared" si="159"/>
        <v>4.2300000000000004</v>
      </c>
      <c r="AJ1676">
        <f t="shared" si="160"/>
        <v>50</v>
      </c>
      <c r="AK1676">
        <f t="shared" si="161"/>
        <v>5690.79</v>
      </c>
    </row>
    <row r="1677" spans="27:37" x14ac:dyDescent="0.25">
      <c r="AA1677">
        <f>SUBTOTAL(103,Healthcare!A1677)</f>
        <v>1</v>
      </c>
      <c r="AB1677">
        <f>IF($AA1677=1,Healthcare!Q1677,NA())</f>
        <v>38</v>
      </c>
      <c r="AC1677">
        <f>IF($AA1677=1,Healthcare!C1677,NA())</f>
        <v>22.01</v>
      </c>
      <c r="AD1677">
        <f>IF($AA1677=1,Healthcare!D1677,NA())</f>
        <v>5.01</v>
      </c>
      <c r="AE1677">
        <f>IF($AA1677=1,Healthcare!M1677,NA())</f>
        <v>5679.13</v>
      </c>
      <c r="AF1677">
        <f t="shared" si="156"/>
        <v>38</v>
      </c>
      <c r="AG1677">
        <f t="shared" si="157"/>
        <v>22.01</v>
      </c>
      <c r="AH1677">
        <f t="shared" si="158"/>
        <v>38</v>
      </c>
      <c r="AI1677">
        <f t="shared" si="159"/>
        <v>5.01</v>
      </c>
      <c r="AJ1677">
        <f t="shared" si="160"/>
        <v>38</v>
      </c>
      <c r="AK1677">
        <f t="shared" si="161"/>
        <v>5679.13</v>
      </c>
    </row>
    <row r="1678" spans="27:37" x14ac:dyDescent="0.25">
      <c r="AA1678">
        <f>SUBTOTAL(103,Healthcare!A1678)</f>
        <v>1</v>
      </c>
      <c r="AB1678">
        <f>IF($AA1678=1,Healthcare!Q1678,NA())</f>
        <v>39</v>
      </c>
      <c r="AC1678">
        <f>IF($AA1678=1,Healthcare!C1678,NA())</f>
        <v>41.8</v>
      </c>
      <c r="AD1678">
        <f>IF($AA1678=1,Healthcare!D1678,NA())</f>
        <v>5.82</v>
      </c>
      <c r="AE1678">
        <f>IF($AA1678=1,Healthcare!M1678,NA())</f>
        <v>5662.23</v>
      </c>
      <c r="AF1678">
        <f t="shared" si="156"/>
        <v>39</v>
      </c>
      <c r="AG1678">
        <f t="shared" si="157"/>
        <v>41.8</v>
      </c>
      <c r="AH1678">
        <f t="shared" si="158"/>
        <v>39</v>
      </c>
      <c r="AI1678">
        <f t="shared" si="159"/>
        <v>5.82</v>
      </c>
      <c r="AJ1678">
        <f t="shared" si="160"/>
        <v>39</v>
      </c>
      <c r="AK1678">
        <f t="shared" si="161"/>
        <v>5662.23</v>
      </c>
    </row>
    <row r="1679" spans="27:37" x14ac:dyDescent="0.25">
      <c r="AA1679">
        <f>SUBTOTAL(103,Healthcare!A1679)</f>
        <v>1</v>
      </c>
      <c r="AB1679">
        <f>IF($AA1679=1,Healthcare!Q1679,NA())</f>
        <v>44</v>
      </c>
      <c r="AC1679">
        <f>IF($AA1679=1,Healthcare!C1679,NA())</f>
        <v>19.170000000000002</v>
      </c>
      <c r="AD1679">
        <f>IF($AA1679=1,Healthcare!D1679,NA())</f>
        <v>7.94</v>
      </c>
      <c r="AE1679">
        <f>IF($AA1679=1,Healthcare!M1679,NA())</f>
        <v>5650.14</v>
      </c>
      <c r="AF1679">
        <f t="shared" si="156"/>
        <v>44</v>
      </c>
      <c r="AG1679">
        <f t="shared" si="157"/>
        <v>19.170000000000002</v>
      </c>
      <c r="AH1679">
        <f t="shared" si="158"/>
        <v>44</v>
      </c>
      <c r="AI1679">
        <f t="shared" si="159"/>
        <v>7.94</v>
      </c>
      <c r="AJ1679">
        <f t="shared" si="160"/>
        <v>44</v>
      </c>
      <c r="AK1679">
        <f t="shared" si="161"/>
        <v>5650.14</v>
      </c>
    </row>
    <row r="1680" spans="27:37" x14ac:dyDescent="0.25">
      <c r="AA1680">
        <f>SUBTOTAL(103,Healthcare!A1680)</f>
        <v>1</v>
      </c>
      <c r="AB1680">
        <f>IF($AA1680=1,Healthcare!Q1680,NA())</f>
        <v>40</v>
      </c>
      <c r="AC1680">
        <f>IF($AA1680=1,Healthcare!C1680,NA())</f>
        <v>32.799999999999997</v>
      </c>
      <c r="AD1680">
        <f>IF($AA1680=1,Healthcare!D1680,NA())</f>
        <v>6.16</v>
      </c>
      <c r="AE1680">
        <f>IF($AA1680=1,Healthcare!M1680,NA())</f>
        <v>5649.72</v>
      </c>
      <c r="AF1680">
        <f t="shared" si="156"/>
        <v>40</v>
      </c>
      <c r="AG1680">
        <f t="shared" si="157"/>
        <v>32.799999999999997</v>
      </c>
      <c r="AH1680">
        <f t="shared" si="158"/>
        <v>40</v>
      </c>
      <c r="AI1680">
        <f t="shared" si="159"/>
        <v>6.16</v>
      </c>
      <c r="AJ1680">
        <f t="shared" si="160"/>
        <v>40</v>
      </c>
      <c r="AK1680">
        <f t="shared" si="161"/>
        <v>5649.72</v>
      </c>
    </row>
    <row r="1681" spans="27:37" x14ac:dyDescent="0.25">
      <c r="AA1681">
        <f>SUBTOTAL(103,Healthcare!A1681)</f>
        <v>1</v>
      </c>
      <c r="AB1681">
        <f>IF($AA1681=1,Healthcare!Q1681,NA())</f>
        <v>35</v>
      </c>
      <c r="AC1681">
        <f>IF($AA1681=1,Healthcare!C1681,NA())</f>
        <v>35.814999999999998</v>
      </c>
      <c r="AD1681">
        <f>IF($AA1681=1,Healthcare!D1681,NA())</f>
        <v>4.1500000000000004</v>
      </c>
      <c r="AE1681">
        <f>IF($AA1681=1,Healthcare!M1681,NA())</f>
        <v>5630.46</v>
      </c>
      <c r="AF1681">
        <f t="shared" si="156"/>
        <v>35</v>
      </c>
      <c r="AG1681">
        <f t="shared" si="157"/>
        <v>35.814999999999998</v>
      </c>
      <c r="AH1681">
        <f t="shared" si="158"/>
        <v>35</v>
      </c>
      <c r="AI1681">
        <f t="shared" si="159"/>
        <v>4.1500000000000004</v>
      </c>
      <c r="AJ1681">
        <f t="shared" si="160"/>
        <v>35</v>
      </c>
      <c r="AK1681">
        <f t="shared" si="161"/>
        <v>5630.46</v>
      </c>
    </row>
    <row r="1682" spans="27:37" x14ac:dyDescent="0.25">
      <c r="AA1682">
        <f>SUBTOTAL(103,Healthcare!A1682)</f>
        <v>1</v>
      </c>
      <c r="AB1682">
        <f>IF($AA1682=1,Healthcare!Q1682,NA())</f>
        <v>28</v>
      </c>
      <c r="AC1682">
        <f>IF($AA1682=1,Healthcare!C1682,NA())</f>
        <v>24.3</v>
      </c>
      <c r="AD1682">
        <f>IF($AA1682=1,Healthcare!D1682,NA())</f>
        <v>6.23</v>
      </c>
      <c r="AE1682">
        <f>IF($AA1682=1,Healthcare!M1682,NA())</f>
        <v>5615.37</v>
      </c>
      <c r="AF1682">
        <f t="shared" si="156"/>
        <v>28</v>
      </c>
      <c r="AG1682">
        <f t="shared" si="157"/>
        <v>24.3</v>
      </c>
      <c r="AH1682">
        <f t="shared" si="158"/>
        <v>28</v>
      </c>
      <c r="AI1682">
        <f t="shared" si="159"/>
        <v>6.23</v>
      </c>
      <c r="AJ1682">
        <f t="shared" si="160"/>
        <v>28</v>
      </c>
      <c r="AK1682">
        <f t="shared" si="161"/>
        <v>5615.37</v>
      </c>
    </row>
    <row r="1683" spans="27:37" x14ac:dyDescent="0.25">
      <c r="AA1683">
        <f>SUBTOTAL(103,Healthcare!A1683)</f>
        <v>1</v>
      </c>
      <c r="AB1683">
        <f>IF($AA1683=1,Healthcare!Q1683,NA())</f>
        <v>44</v>
      </c>
      <c r="AC1683">
        <f>IF($AA1683=1,Healthcare!C1683,NA())</f>
        <v>19.059999999999999</v>
      </c>
      <c r="AD1683">
        <f>IF($AA1683=1,Healthcare!D1683,NA())</f>
        <v>7.41</v>
      </c>
      <c r="AE1683">
        <f>IF($AA1683=1,Healthcare!M1683,NA())</f>
        <v>5612.83</v>
      </c>
      <c r="AF1683">
        <f t="shared" si="156"/>
        <v>44</v>
      </c>
      <c r="AG1683">
        <f t="shared" si="157"/>
        <v>19.059999999999999</v>
      </c>
      <c r="AH1683">
        <f t="shared" si="158"/>
        <v>44</v>
      </c>
      <c r="AI1683">
        <f t="shared" si="159"/>
        <v>7.41</v>
      </c>
      <c r="AJ1683">
        <f t="shared" si="160"/>
        <v>44</v>
      </c>
      <c r="AK1683">
        <f t="shared" si="161"/>
        <v>5612.83</v>
      </c>
    </row>
    <row r="1684" spans="27:37" x14ac:dyDescent="0.25">
      <c r="AA1684">
        <f>SUBTOTAL(103,Healthcare!A1684)</f>
        <v>1</v>
      </c>
      <c r="AB1684">
        <f>IF($AA1684=1,Healthcare!Q1684,NA())</f>
        <v>34</v>
      </c>
      <c r="AC1684">
        <f>IF($AA1684=1,Healthcare!C1684,NA())</f>
        <v>33.25</v>
      </c>
      <c r="AD1684">
        <f>IF($AA1684=1,Healthcare!D1684,NA())</f>
        <v>5.62</v>
      </c>
      <c r="AE1684">
        <f>IF($AA1684=1,Healthcare!M1684,NA())</f>
        <v>5594.85</v>
      </c>
      <c r="AF1684">
        <f t="shared" si="156"/>
        <v>34</v>
      </c>
      <c r="AG1684">
        <f t="shared" si="157"/>
        <v>33.25</v>
      </c>
      <c r="AH1684">
        <f t="shared" si="158"/>
        <v>34</v>
      </c>
      <c r="AI1684">
        <f t="shared" si="159"/>
        <v>5.62</v>
      </c>
      <c r="AJ1684">
        <f t="shared" si="160"/>
        <v>34</v>
      </c>
      <c r="AK1684">
        <f t="shared" si="161"/>
        <v>5594.85</v>
      </c>
    </row>
    <row r="1685" spans="27:37" x14ac:dyDescent="0.25">
      <c r="AA1685">
        <f>SUBTOTAL(103,Healthcare!A1685)</f>
        <v>1</v>
      </c>
      <c r="AB1685">
        <f>IF($AA1685=1,Healthcare!Q1685,NA())</f>
        <v>39</v>
      </c>
      <c r="AC1685">
        <f>IF($AA1685=1,Healthcare!C1685,NA())</f>
        <v>21.37</v>
      </c>
      <c r="AD1685">
        <f>IF($AA1685=1,Healthcare!D1685,NA())</f>
        <v>4.54</v>
      </c>
      <c r="AE1685">
        <f>IF($AA1685=1,Healthcare!M1685,NA())</f>
        <v>5587.59</v>
      </c>
      <c r="AF1685">
        <f t="shared" si="156"/>
        <v>39</v>
      </c>
      <c r="AG1685">
        <f t="shared" si="157"/>
        <v>21.37</v>
      </c>
      <c r="AH1685">
        <f t="shared" si="158"/>
        <v>39</v>
      </c>
      <c r="AI1685">
        <f t="shared" si="159"/>
        <v>4.54</v>
      </c>
      <c r="AJ1685">
        <f t="shared" si="160"/>
        <v>39</v>
      </c>
      <c r="AK1685">
        <f t="shared" si="161"/>
        <v>5587.59</v>
      </c>
    </row>
    <row r="1686" spans="27:37" x14ac:dyDescent="0.25">
      <c r="AA1686">
        <f>SUBTOTAL(103,Healthcare!A1686)</f>
        <v>1</v>
      </c>
      <c r="AB1686">
        <f>IF($AA1686=1,Healthcare!Q1686,NA())</f>
        <v>36</v>
      </c>
      <c r="AC1686">
        <f>IF($AA1686=1,Healthcare!C1686,NA())</f>
        <v>34.43</v>
      </c>
      <c r="AD1686">
        <f>IF($AA1686=1,Healthcare!D1686,NA())</f>
        <v>8.6199999999999992</v>
      </c>
      <c r="AE1686">
        <f>IF($AA1686=1,Healthcare!M1686,NA())</f>
        <v>5584.31</v>
      </c>
      <c r="AF1686">
        <f t="shared" si="156"/>
        <v>36</v>
      </c>
      <c r="AG1686">
        <f t="shared" si="157"/>
        <v>34.43</v>
      </c>
      <c r="AH1686">
        <f t="shared" si="158"/>
        <v>36</v>
      </c>
      <c r="AI1686">
        <f t="shared" si="159"/>
        <v>8.6199999999999992</v>
      </c>
      <c r="AJ1686">
        <f t="shared" si="160"/>
        <v>36</v>
      </c>
      <c r="AK1686">
        <f t="shared" si="161"/>
        <v>5584.31</v>
      </c>
    </row>
    <row r="1687" spans="27:37" x14ac:dyDescent="0.25">
      <c r="AA1687">
        <f>SUBTOTAL(103,Healthcare!A1687)</f>
        <v>1</v>
      </c>
      <c r="AB1687">
        <f>IF($AA1687=1,Healthcare!Q1687,NA())</f>
        <v>37</v>
      </c>
      <c r="AC1687">
        <f>IF($AA1687=1,Healthcare!C1687,NA())</f>
        <v>20.86</v>
      </c>
      <c r="AD1687">
        <f>IF($AA1687=1,Healthcare!D1687,NA())</f>
        <v>4.3600000000000003</v>
      </c>
      <c r="AE1687">
        <f>IF($AA1687=1,Healthcare!M1687,NA())</f>
        <v>5582.95</v>
      </c>
      <c r="AF1687">
        <f t="shared" si="156"/>
        <v>37</v>
      </c>
      <c r="AG1687">
        <f t="shared" si="157"/>
        <v>20.86</v>
      </c>
      <c r="AH1687">
        <f t="shared" si="158"/>
        <v>37</v>
      </c>
      <c r="AI1687">
        <f t="shared" si="159"/>
        <v>4.3600000000000003</v>
      </c>
      <c r="AJ1687">
        <f t="shared" si="160"/>
        <v>37</v>
      </c>
      <c r="AK1687">
        <f t="shared" si="161"/>
        <v>5582.95</v>
      </c>
    </row>
    <row r="1688" spans="27:37" x14ac:dyDescent="0.25">
      <c r="AA1688">
        <f>SUBTOTAL(103,Healthcare!A1688)</f>
        <v>1</v>
      </c>
      <c r="AB1688">
        <f>IF($AA1688=1,Healthcare!Q1688,NA())</f>
        <v>48</v>
      </c>
      <c r="AC1688">
        <f>IF($AA1688=1,Healthcare!C1688,NA())</f>
        <v>18.34</v>
      </c>
      <c r="AD1688">
        <f>IF($AA1688=1,Healthcare!D1688,NA())</f>
        <v>10.01</v>
      </c>
      <c r="AE1688">
        <f>IF($AA1688=1,Healthcare!M1688,NA())</f>
        <v>5576.35</v>
      </c>
      <c r="AF1688">
        <f t="shared" si="156"/>
        <v>48</v>
      </c>
      <c r="AG1688">
        <f t="shared" si="157"/>
        <v>18.34</v>
      </c>
      <c r="AH1688">
        <f t="shared" si="158"/>
        <v>48</v>
      </c>
      <c r="AI1688">
        <f t="shared" si="159"/>
        <v>10.01</v>
      </c>
      <c r="AJ1688">
        <f t="shared" si="160"/>
        <v>48</v>
      </c>
      <c r="AK1688">
        <f t="shared" si="161"/>
        <v>5576.35</v>
      </c>
    </row>
    <row r="1689" spans="27:37" x14ac:dyDescent="0.25">
      <c r="AA1689">
        <f>SUBTOTAL(103,Healthcare!A1689)</f>
        <v>1</v>
      </c>
      <c r="AB1689">
        <f>IF($AA1689=1,Healthcare!Q1689,NA())</f>
        <v>23</v>
      </c>
      <c r="AC1689">
        <f>IF($AA1689=1,Healthcare!C1689,NA())</f>
        <v>34.15</v>
      </c>
      <c r="AD1689">
        <f>IF($AA1689=1,Healthcare!D1689,NA())</f>
        <v>5.42</v>
      </c>
      <c r="AE1689">
        <f>IF($AA1689=1,Healthcare!M1689,NA())</f>
        <v>5552.61</v>
      </c>
      <c r="AF1689">
        <f t="shared" si="156"/>
        <v>23</v>
      </c>
      <c r="AG1689">
        <f t="shared" si="157"/>
        <v>34.15</v>
      </c>
      <c r="AH1689">
        <f t="shared" si="158"/>
        <v>23</v>
      </c>
      <c r="AI1689">
        <f t="shared" si="159"/>
        <v>5.42</v>
      </c>
      <c r="AJ1689">
        <f t="shared" si="160"/>
        <v>23</v>
      </c>
      <c r="AK1689">
        <f t="shared" si="161"/>
        <v>5552.61</v>
      </c>
    </row>
    <row r="1690" spans="27:37" x14ac:dyDescent="0.25">
      <c r="AA1690">
        <f>SUBTOTAL(103,Healthcare!A1690)</f>
        <v>1</v>
      </c>
      <c r="AB1690">
        <f>IF($AA1690=1,Healthcare!Q1690,NA())</f>
        <v>42</v>
      </c>
      <c r="AC1690">
        <f>IF($AA1690=1,Healthcare!C1690,NA())</f>
        <v>18.350000000000001</v>
      </c>
      <c r="AD1690">
        <f>IF($AA1690=1,Healthcare!D1690,NA())</f>
        <v>5.12</v>
      </c>
      <c r="AE1690">
        <f>IF($AA1690=1,Healthcare!M1690,NA())</f>
        <v>5540.35</v>
      </c>
      <c r="AF1690">
        <f t="shared" si="156"/>
        <v>42</v>
      </c>
      <c r="AG1690">
        <f t="shared" si="157"/>
        <v>18.350000000000001</v>
      </c>
      <c r="AH1690">
        <f t="shared" si="158"/>
        <v>42</v>
      </c>
      <c r="AI1690">
        <f t="shared" si="159"/>
        <v>5.12</v>
      </c>
      <c r="AJ1690">
        <f t="shared" si="160"/>
        <v>42</v>
      </c>
      <c r="AK1690">
        <f t="shared" si="161"/>
        <v>5540.35</v>
      </c>
    </row>
    <row r="1691" spans="27:37" x14ac:dyDescent="0.25">
      <c r="AA1691">
        <f>SUBTOTAL(103,Healthcare!A1691)</f>
        <v>1</v>
      </c>
      <c r="AB1691">
        <f>IF($AA1691=1,Healthcare!Q1691,NA())</f>
        <v>41</v>
      </c>
      <c r="AC1691">
        <f>IF($AA1691=1,Healthcare!C1691,NA())</f>
        <v>22.13</v>
      </c>
      <c r="AD1691">
        <f>IF($AA1691=1,Healthcare!D1691,NA())</f>
        <v>9.1999999999999993</v>
      </c>
      <c r="AE1691">
        <f>IF($AA1691=1,Healthcare!M1691,NA())</f>
        <v>5539.4</v>
      </c>
      <c r="AF1691">
        <f t="shared" si="156"/>
        <v>41</v>
      </c>
      <c r="AG1691">
        <f t="shared" si="157"/>
        <v>22.13</v>
      </c>
      <c r="AH1691">
        <f t="shared" si="158"/>
        <v>41</v>
      </c>
      <c r="AI1691">
        <f t="shared" si="159"/>
        <v>9.1999999999999993</v>
      </c>
      <c r="AJ1691">
        <f t="shared" si="160"/>
        <v>41</v>
      </c>
      <c r="AK1691">
        <f t="shared" si="161"/>
        <v>5539.4</v>
      </c>
    </row>
    <row r="1692" spans="27:37" x14ac:dyDescent="0.25">
      <c r="AA1692">
        <f>SUBTOTAL(103,Healthcare!A1692)</f>
        <v>1</v>
      </c>
      <c r="AB1692">
        <f>IF($AA1692=1,Healthcare!Q1692,NA())</f>
        <v>34</v>
      </c>
      <c r="AC1692">
        <f>IF($AA1692=1,Healthcare!C1692,NA())</f>
        <v>22.51</v>
      </c>
      <c r="AD1692">
        <f>IF($AA1692=1,Healthcare!D1692,NA())</f>
        <v>6.08</v>
      </c>
      <c r="AE1692">
        <f>IF($AA1692=1,Healthcare!M1692,NA())</f>
        <v>5503.36</v>
      </c>
      <c r="AF1692">
        <f t="shared" si="156"/>
        <v>34</v>
      </c>
      <c r="AG1692">
        <f t="shared" si="157"/>
        <v>22.51</v>
      </c>
      <c r="AH1692">
        <f t="shared" si="158"/>
        <v>34</v>
      </c>
      <c r="AI1692">
        <f t="shared" si="159"/>
        <v>6.08</v>
      </c>
      <c r="AJ1692">
        <f t="shared" si="160"/>
        <v>34</v>
      </c>
      <c r="AK1692">
        <f t="shared" si="161"/>
        <v>5503.36</v>
      </c>
    </row>
    <row r="1693" spans="27:37" x14ac:dyDescent="0.25">
      <c r="AA1693">
        <f>SUBTOTAL(103,Healthcare!A1693)</f>
        <v>1</v>
      </c>
      <c r="AB1693">
        <f>IF($AA1693=1,Healthcare!Q1693,NA())</f>
        <v>38</v>
      </c>
      <c r="AC1693">
        <f>IF($AA1693=1,Healthcare!C1693,NA())</f>
        <v>31</v>
      </c>
      <c r="AD1693">
        <f>IF($AA1693=1,Healthcare!D1693,NA())</f>
        <v>4.7699999999999996</v>
      </c>
      <c r="AE1693">
        <f>IF($AA1693=1,Healthcare!M1693,NA())</f>
        <v>5488.26</v>
      </c>
      <c r="AF1693">
        <f t="shared" si="156"/>
        <v>38</v>
      </c>
      <c r="AG1693">
        <f t="shared" si="157"/>
        <v>31</v>
      </c>
      <c r="AH1693">
        <f t="shared" si="158"/>
        <v>38</v>
      </c>
      <c r="AI1693">
        <f t="shared" si="159"/>
        <v>4.7699999999999996</v>
      </c>
      <c r="AJ1693">
        <f t="shared" si="160"/>
        <v>38</v>
      </c>
      <c r="AK1693">
        <f t="shared" si="161"/>
        <v>5488.26</v>
      </c>
    </row>
    <row r="1694" spans="27:37" x14ac:dyDescent="0.25">
      <c r="AA1694">
        <f>SUBTOTAL(103,Healthcare!A1694)</f>
        <v>1</v>
      </c>
      <c r="AB1694">
        <f>IF($AA1694=1,Healthcare!Q1694,NA())</f>
        <v>38</v>
      </c>
      <c r="AC1694">
        <f>IF($AA1694=1,Healthcare!C1694,NA())</f>
        <v>28.27</v>
      </c>
      <c r="AD1694">
        <f>IF($AA1694=1,Healthcare!D1694,NA())</f>
        <v>4.62</v>
      </c>
      <c r="AE1694">
        <f>IF($AA1694=1,Healthcare!M1694,NA())</f>
        <v>5484.47</v>
      </c>
      <c r="AF1694">
        <f t="shared" si="156"/>
        <v>38</v>
      </c>
      <c r="AG1694">
        <f t="shared" si="157"/>
        <v>28.27</v>
      </c>
      <c r="AH1694">
        <f t="shared" si="158"/>
        <v>38</v>
      </c>
      <c r="AI1694">
        <f t="shared" si="159"/>
        <v>4.62</v>
      </c>
      <c r="AJ1694">
        <f t="shared" si="160"/>
        <v>38</v>
      </c>
      <c r="AK1694">
        <f t="shared" si="161"/>
        <v>5484.47</v>
      </c>
    </row>
    <row r="1695" spans="27:37" x14ac:dyDescent="0.25">
      <c r="AA1695">
        <f>SUBTOTAL(103,Healthcare!A1695)</f>
        <v>1</v>
      </c>
      <c r="AB1695">
        <f>IF($AA1695=1,Healthcare!Q1695,NA())</f>
        <v>36</v>
      </c>
      <c r="AC1695">
        <f>IF($AA1695=1,Healthcare!C1695,NA())</f>
        <v>29.92</v>
      </c>
      <c r="AD1695">
        <f>IF($AA1695=1,Healthcare!D1695,NA())</f>
        <v>9.07</v>
      </c>
      <c r="AE1695">
        <f>IF($AA1695=1,Healthcare!M1695,NA())</f>
        <v>5478.04</v>
      </c>
      <c r="AF1695">
        <f t="shared" si="156"/>
        <v>36</v>
      </c>
      <c r="AG1695">
        <f t="shared" si="157"/>
        <v>29.92</v>
      </c>
      <c r="AH1695">
        <f t="shared" si="158"/>
        <v>36</v>
      </c>
      <c r="AI1695">
        <f t="shared" si="159"/>
        <v>9.07</v>
      </c>
      <c r="AJ1695">
        <f t="shared" si="160"/>
        <v>36</v>
      </c>
      <c r="AK1695">
        <f t="shared" si="161"/>
        <v>5478.04</v>
      </c>
    </row>
    <row r="1696" spans="27:37" x14ac:dyDescent="0.25">
      <c r="AA1696">
        <f>SUBTOTAL(103,Healthcare!A1696)</f>
        <v>1</v>
      </c>
      <c r="AB1696">
        <f>IF($AA1696=1,Healthcare!Q1696,NA())</f>
        <v>36</v>
      </c>
      <c r="AC1696">
        <f>IF($AA1696=1,Healthcare!C1696,NA())</f>
        <v>25.9</v>
      </c>
      <c r="AD1696">
        <f>IF($AA1696=1,Healthcare!D1696,NA())</f>
        <v>9.1199999999999992</v>
      </c>
      <c r="AE1696">
        <f>IF($AA1696=1,Healthcare!M1696,NA())</f>
        <v>5472.45</v>
      </c>
      <c r="AF1696">
        <f t="shared" si="156"/>
        <v>36</v>
      </c>
      <c r="AG1696">
        <f t="shared" si="157"/>
        <v>25.9</v>
      </c>
      <c r="AH1696">
        <f t="shared" si="158"/>
        <v>36</v>
      </c>
      <c r="AI1696">
        <f t="shared" si="159"/>
        <v>9.1199999999999992</v>
      </c>
      <c r="AJ1696">
        <f t="shared" si="160"/>
        <v>36</v>
      </c>
      <c r="AK1696">
        <f t="shared" si="161"/>
        <v>5472.45</v>
      </c>
    </row>
    <row r="1697" spans="27:37" x14ac:dyDescent="0.25">
      <c r="AA1697">
        <f>SUBTOTAL(103,Healthcare!A1697)</f>
        <v>1</v>
      </c>
      <c r="AB1697">
        <f>IF($AA1697=1,Healthcare!Q1697,NA())</f>
        <v>36</v>
      </c>
      <c r="AC1697">
        <f>IF($AA1697=1,Healthcare!C1697,NA())</f>
        <v>27.74</v>
      </c>
      <c r="AD1697">
        <f>IF($AA1697=1,Healthcare!D1697,NA())</f>
        <v>7.32</v>
      </c>
      <c r="AE1697">
        <f>IF($AA1697=1,Healthcare!M1697,NA())</f>
        <v>5469.01</v>
      </c>
      <c r="AF1697">
        <f t="shared" si="156"/>
        <v>36</v>
      </c>
      <c r="AG1697">
        <f t="shared" si="157"/>
        <v>27.74</v>
      </c>
      <c r="AH1697">
        <f t="shared" si="158"/>
        <v>36</v>
      </c>
      <c r="AI1697">
        <f t="shared" si="159"/>
        <v>7.32</v>
      </c>
      <c r="AJ1697">
        <f t="shared" si="160"/>
        <v>36</v>
      </c>
      <c r="AK1697">
        <f t="shared" si="161"/>
        <v>5469.01</v>
      </c>
    </row>
    <row r="1698" spans="27:37" x14ac:dyDescent="0.25">
      <c r="AA1698">
        <f>SUBTOTAL(103,Healthcare!A1698)</f>
        <v>1</v>
      </c>
      <c r="AB1698">
        <f>IF($AA1698=1,Healthcare!Q1698,NA())</f>
        <v>49</v>
      </c>
      <c r="AC1698">
        <f>IF($AA1698=1,Healthcare!C1698,NA())</f>
        <v>17.260000000000002</v>
      </c>
      <c r="AD1698">
        <f>IF($AA1698=1,Healthcare!D1698,NA())</f>
        <v>11.73</v>
      </c>
      <c r="AE1698">
        <f>IF($AA1698=1,Healthcare!M1698,NA())</f>
        <v>5466.88</v>
      </c>
      <c r="AF1698">
        <f t="shared" si="156"/>
        <v>49</v>
      </c>
      <c r="AG1698">
        <f t="shared" si="157"/>
        <v>17.260000000000002</v>
      </c>
      <c r="AH1698">
        <f t="shared" si="158"/>
        <v>49</v>
      </c>
      <c r="AI1698">
        <f t="shared" si="159"/>
        <v>11.73</v>
      </c>
      <c r="AJ1698">
        <f t="shared" si="160"/>
        <v>49</v>
      </c>
      <c r="AK1698">
        <f t="shared" si="161"/>
        <v>5466.88</v>
      </c>
    </row>
    <row r="1699" spans="27:37" x14ac:dyDescent="0.25">
      <c r="AA1699">
        <f>SUBTOTAL(103,Healthcare!A1699)</f>
        <v>1</v>
      </c>
      <c r="AB1699">
        <f>IF($AA1699=1,Healthcare!Q1699,NA())</f>
        <v>36</v>
      </c>
      <c r="AC1699">
        <f>IF($AA1699=1,Healthcare!C1699,NA())</f>
        <v>19.855</v>
      </c>
      <c r="AD1699">
        <f>IF($AA1699=1,Healthcare!D1699,NA())</f>
        <v>6.64</v>
      </c>
      <c r="AE1699">
        <f>IF($AA1699=1,Healthcare!M1699,NA())</f>
        <v>5458.05</v>
      </c>
      <c r="AF1699">
        <f t="shared" si="156"/>
        <v>36</v>
      </c>
      <c r="AG1699">
        <f t="shared" si="157"/>
        <v>19.855</v>
      </c>
      <c r="AH1699">
        <f t="shared" si="158"/>
        <v>36</v>
      </c>
      <c r="AI1699">
        <f t="shared" si="159"/>
        <v>6.64</v>
      </c>
      <c r="AJ1699">
        <f t="shared" si="160"/>
        <v>36</v>
      </c>
      <c r="AK1699">
        <f t="shared" si="161"/>
        <v>5458.05</v>
      </c>
    </row>
    <row r="1700" spans="27:37" x14ac:dyDescent="0.25">
      <c r="AA1700">
        <f>SUBTOTAL(103,Healthcare!A1700)</f>
        <v>1</v>
      </c>
      <c r="AB1700">
        <f>IF($AA1700=1,Healthcare!Q1700,NA())</f>
        <v>40</v>
      </c>
      <c r="AC1700">
        <f>IF($AA1700=1,Healthcare!C1700,NA())</f>
        <v>41.69</v>
      </c>
      <c r="AD1700">
        <f>IF($AA1700=1,Healthcare!D1700,NA())</f>
        <v>5.78</v>
      </c>
      <c r="AE1700">
        <f>IF($AA1700=1,Healthcare!M1700,NA())</f>
        <v>5438.75</v>
      </c>
      <c r="AF1700">
        <f t="shared" si="156"/>
        <v>40</v>
      </c>
      <c r="AG1700">
        <f t="shared" si="157"/>
        <v>41.69</v>
      </c>
      <c r="AH1700">
        <f t="shared" si="158"/>
        <v>40</v>
      </c>
      <c r="AI1700">
        <f t="shared" si="159"/>
        <v>5.78</v>
      </c>
      <c r="AJ1700">
        <f t="shared" si="160"/>
        <v>40</v>
      </c>
      <c r="AK1700">
        <f t="shared" si="161"/>
        <v>5438.75</v>
      </c>
    </row>
    <row r="1701" spans="27:37" x14ac:dyDescent="0.25">
      <c r="AA1701">
        <f>SUBTOTAL(103,Healthcare!A1701)</f>
        <v>1</v>
      </c>
      <c r="AB1701">
        <f>IF($AA1701=1,Healthcare!Q1701,NA())</f>
        <v>45</v>
      </c>
      <c r="AC1701">
        <f>IF($AA1701=1,Healthcare!C1701,NA())</f>
        <v>16.12</v>
      </c>
      <c r="AD1701">
        <f>IF($AA1701=1,Healthcare!D1701,NA())</f>
        <v>10.45</v>
      </c>
      <c r="AE1701">
        <f>IF($AA1701=1,Healthcare!M1701,NA())</f>
        <v>5428.98</v>
      </c>
      <c r="AF1701">
        <f t="shared" si="156"/>
        <v>45</v>
      </c>
      <c r="AG1701">
        <f t="shared" si="157"/>
        <v>16.12</v>
      </c>
      <c r="AH1701">
        <f t="shared" si="158"/>
        <v>45</v>
      </c>
      <c r="AI1701">
        <f t="shared" si="159"/>
        <v>10.45</v>
      </c>
      <c r="AJ1701">
        <f t="shared" si="160"/>
        <v>45</v>
      </c>
      <c r="AK1701">
        <f t="shared" si="161"/>
        <v>5428.98</v>
      </c>
    </row>
    <row r="1702" spans="27:37" x14ac:dyDescent="0.25">
      <c r="AA1702">
        <f>SUBTOTAL(103,Healthcare!A1702)</f>
        <v>1</v>
      </c>
      <c r="AB1702">
        <f>IF($AA1702=1,Healthcare!Q1702,NA())</f>
        <v>30</v>
      </c>
      <c r="AC1702">
        <f>IF($AA1702=1,Healthcare!C1702,NA())</f>
        <v>37.43</v>
      </c>
      <c r="AD1702">
        <f>IF($AA1702=1,Healthcare!D1702,NA())</f>
        <v>4.5199999999999996</v>
      </c>
      <c r="AE1702">
        <f>IF($AA1702=1,Healthcare!M1702,NA())</f>
        <v>5428.73</v>
      </c>
      <c r="AF1702">
        <f t="shared" si="156"/>
        <v>30</v>
      </c>
      <c r="AG1702">
        <f t="shared" si="157"/>
        <v>37.43</v>
      </c>
      <c r="AH1702">
        <f t="shared" si="158"/>
        <v>30</v>
      </c>
      <c r="AI1702">
        <f t="shared" si="159"/>
        <v>4.5199999999999996</v>
      </c>
      <c r="AJ1702">
        <f t="shared" si="160"/>
        <v>30</v>
      </c>
      <c r="AK1702">
        <f t="shared" si="161"/>
        <v>5428.73</v>
      </c>
    </row>
    <row r="1703" spans="27:37" x14ac:dyDescent="0.25">
      <c r="AA1703">
        <f>SUBTOTAL(103,Healthcare!A1703)</f>
        <v>1</v>
      </c>
      <c r="AB1703">
        <f>IF($AA1703=1,Healthcare!Q1703,NA())</f>
        <v>31</v>
      </c>
      <c r="AC1703">
        <f>IF($AA1703=1,Healthcare!C1703,NA())</f>
        <v>31.065000000000001</v>
      </c>
      <c r="AD1703">
        <f>IF($AA1703=1,Healthcare!D1703,NA())</f>
        <v>5.71</v>
      </c>
      <c r="AE1703">
        <f>IF($AA1703=1,Healthcare!M1703,NA())</f>
        <v>5425.02</v>
      </c>
      <c r="AF1703">
        <f t="shared" si="156"/>
        <v>31</v>
      </c>
      <c r="AG1703">
        <f t="shared" si="157"/>
        <v>31.065000000000001</v>
      </c>
      <c r="AH1703">
        <f t="shared" si="158"/>
        <v>31</v>
      </c>
      <c r="AI1703">
        <f t="shared" si="159"/>
        <v>5.71</v>
      </c>
      <c r="AJ1703">
        <f t="shared" si="160"/>
        <v>31</v>
      </c>
      <c r="AK1703">
        <f t="shared" si="161"/>
        <v>5425.02</v>
      </c>
    </row>
    <row r="1704" spans="27:37" x14ac:dyDescent="0.25">
      <c r="AA1704">
        <f>SUBTOTAL(103,Healthcare!A1704)</f>
        <v>1</v>
      </c>
      <c r="AB1704">
        <f>IF($AA1704=1,Healthcare!Q1704,NA())</f>
        <v>40</v>
      </c>
      <c r="AC1704">
        <f>IF($AA1704=1,Healthcare!C1704,NA())</f>
        <v>25.08</v>
      </c>
      <c r="AD1704">
        <f>IF($AA1704=1,Healthcare!D1704,NA())</f>
        <v>4.7699999999999996</v>
      </c>
      <c r="AE1704">
        <f>IF($AA1704=1,Healthcare!M1704,NA())</f>
        <v>5415.66</v>
      </c>
      <c r="AF1704">
        <f t="shared" si="156"/>
        <v>40</v>
      </c>
      <c r="AG1704">
        <f t="shared" si="157"/>
        <v>25.08</v>
      </c>
      <c r="AH1704">
        <f t="shared" si="158"/>
        <v>40</v>
      </c>
      <c r="AI1704">
        <f t="shared" si="159"/>
        <v>4.7699999999999996</v>
      </c>
      <c r="AJ1704">
        <f t="shared" si="160"/>
        <v>40</v>
      </c>
      <c r="AK1704">
        <f t="shared" si="161"/>
        <v>5415.66</v>
      </c>
    </row>
    <row r="1705" spans="27:37" x14ac:dyDescent="0.25">
      <c r="AA1705">
        <f>SUBTOTAL(103,Healthcare!A1705)</f>
        <v>1</v>
      </c>
      <c r="AB1705">
        <f>IF($AA1705=1,Healthcare!Q1705,NA())</f>
        <v>47</v>
      </c>
      <c r="AC1705">
        <f>IF($AA1705=1,Healthcare!C1705,NA())</f>
        <v>15.2</v>
      </c>
      <c r="AD1705">
        <f>IF($AA1705=1,Healthcare!D1705,NA())</f>
        <v>7.81</v>
      </c>
      <c r="AE1705">
        <f>IF($AA1705=1,Healthcare!M1705,NA())</f>
        <v>5411.99</v>
      </c>
      <c r="AF1705">
        <f t="shared" si="156"/>
        <v>47</v>
      </c>
      <c r="AG1705">
        <f t="shared" si="157"/>
        <v>15.2</v>
      </c>
      <c r="AH1705">
        <f t="shared" si="158"/>
        <v>47</v>
      </c>
      <c r="AI1705">
        <f t="shared" si="159"/>
        <v>7.81</v>
      </c>
      <c r="AJ1705">
        <f t="shared" si="160"/>
        <v>47</v>
      </c>
      <c r="AK1705">
        <f t="shared" si="161"/>
        <v>5411.99</v>
      </c>
    </row>
    <row r="1706" spans="27:37" x14ac:dyDescent="0.25">
      <c r="AA1706">
        <f>SUBTOTAL(103,Healthcare!A1706)</f>
        <v>1</v>
      </c>
      <c r="AB1706">
        <f>IF($AA1706=1,Healthcare!Q1706,NA())</f>
        <v>37</v>
      </c>
      <c r="AC1706">
        <f>IF($AA1706=1,Healthcare!C1706,NA())</f>
        <v>22.34</v>
      </c>
      <c r="AD1706">
        <f>IF($AA1706=1,Healthcare!D1706,NA())</f>
        <v>5.19</v>
      </c>
      <c r="AE1706">
        <f>IF($AA1706=1,Healthcare!M1706,NA())</f>
        <v>5402.89</v>
      </c>
      <c r="AF1706">
        <f t="shared" si="156"/>
        <v>37</v>
      </c>
      <c r="AG1706">
        <f t="shared" si="157"/>
        <v>22.34</v>
      </c>
      <c r="AH1706">
        <f t="shared" si="158"/>
        <v>37</v>
      </c>
      <c r="AI1706">
        <f t="shared" si="159"/>
        <v>5.19</v>
      </c>
      <c r="AJ1706">
        <f t="shared" si="160"/>
        <v>37</v>
      </c>
      <c r="AK1706">
        <f t="shared" si="161"/>
        <v>5402.89</v>
      </c>
    </row>
    <row r="1707" spans="27:37" x14ac:dyDescent="0.25">
      <c r="AA1707">
        <f>SUBTOTAL(103,Healthcare!A1707)</f>
        <v>1</v>
      </c>
      <c r="AB1707">
        <f>IF($AA1707=1,Healthcare!Q1707,NA())</f>
        <v>38</v>
      </c>
      <c r="AC1707">
        <f>IF($AA1707=1,Healthcare!C1707,NA())</f>
        <v>40.15</v>
      </c>
      <c r="AD1707">
        <f>IF($AA1707=1,Healthcare!D1707,NA())</f>
        <v>5.93</v>
      </c>
      <c r="AE1707">
        <f>IF($AA1707=1,Healthcare!M1707,NA())</f>
        <v>5400.98</v>
      </c>
      <c r="AF1707">
        <f t="shared" si="156"/>
        <v>38</v>
      </c>
      <c r="AG1707">
        <f t="shared" si="157"/>
        <v>40.15</v>
      </c>
      <c r="AH1707">
        <f t="shared" si="158"/>
        <v>38</v>
      </c>
      <c r="AI1707">
        <f t="shared" si="159"/>
        <v>5.93</v>
      </c>
      <c r="AJ1707">
        <f t="shared" si="160"/>
        <v>38</v>
      </c>
      <c r="AK1707">
        <f t="shared" si="161"/>
        <v>5400.98</v>
      </c>
    </row>
    <row r="1708" spans="27:37" x14ac:dyDescent="0.25">
      <c r="AA1708">
        <f>SUBTOTAL(103,Healthcare!A1708)</f>
        <v>1</v>
      </c>
      <c r="AB1708">
        <f>IF($AA1708=1,Healthcare!Q1708,NA())</f>
        <v>38</v>
      </c>
      <c r="AC1708">
        <f>IF($AA1708=1,Healthcare!C1708,NA())</f>
        <v>37.729999999999997</v>
      </c>
      <c r="AD1708">
        <f>IF($AA1708=1,Healthcare!D1708,NA())</f>
        <v>6.29</v>
      </c>
      <c r="AE1708">
        <f>IF($AA1708=1,Healthcare!M1708,NA())</f>
        <v>5397.62</v>
      </c>
      <c r="AF1708">
        <f t="shared" si="156"/>
        <v>38</v>
      </c>
      <c r="AG1708">
        <f t="shared" si="157"/>
        <v>37.729999999999997</v>
      </c>
      <c r="AH1708">
        <f t="shared" si="158"/>
        <v>38</v>
      </c>
      <c r="AI1708">
        <f t="shared" si="159"/>
        <v>6.29</v>
      </c>
      <c r="AJ1708">
        <f t="shared" si="160"/>
        <v>38</v>
      </c>
      <c r="AK1708">
        <f t="shared" si="161"/>
        <v>5397.62</v>
      </c>
    </row>
    <row r="1709" spans="27:37" x14ac:dyDescent="0.25">
      <c r="AA1709">
        <f>SUBTOTAL(103,Healthcare!A1709)</f>
        <v>1</v>
      </c>
      <c r="AB1709">
        <f>IF($AA1709=1,Healthcare!Q1709,NA())</f>
        <v>33</v>
      </c>
      <c r="AC1709">
        <f>IF($AA1709=1,Healthcare!C1709,NA())</f>
        <v>25.35</v>
      </c>
      <c r="AD1709">
        <f>IF($AA1709=1,Healthcare!D1709,NA())</f>
        <v>4.9000000000000004</v>
      </c>
      <c r="AE1709">
        <f>IF($AA1709=1,Healthcare!M1709,NA())</f>
        <v>5396.44</v>
      </c>
      <c r="AF1709">
        <f t="shared" si="156"/>
        <v>33</v>
      </c>
      <c r="AG1709">
        <f t="shared" si="157"/>
        <v>25.35</v>
      </c>
      <c r="AH1709">
        <f t="shared" si="158"/>
        <v>33</v>
      </c>
      <c r="AI1709">
        <f t="shared" si="159"/>
        <v>4.9000000000000004</v>
      </c>
      <c r="AJ1709">
        <f t="shared" si="160"/>
        <v>33</v>
      </c>
      <c r="AK1709">
        <f t="shared" si="161"/>
        <v>5396.44</v>
      </c>
    </row>
    <row r="1710" spans="27:37" x14ac:dyDescent="0.25">
      <c r="AA1710">
        <f>SUBTOTAL(103,Healthcare!A1710)</f>
        <v>1</v>
      </c>
      <c r="AB1710">
        <f>IF($AA1710=1,Healthcare!Q1710,NA())</f>
        <v>34</v>
      </c>
      <c r="AC1710">
        <f>IF($AA1710=1,Healthcare!C1710,NA())</f>
        <v>26.41</v>
      </c>
      <c r="AD1710">
        <f>IF($AA1710=1,Healthcare!D1710,NA())</f>
        <v>5.07</v>
      </c>
      <c r="AE1710">
        <f>IF($AA1710=1,Healthcare!M1710,NA())</f>
        <v>5385.34</v>
      </c>
      <c r="AF1710">
        <f t="shared" si="156"/>
        <v>34</v>
      </c>
      <c r="AG1710">
        <f t="shared" si="157"/>
        <v>26.41</v>
      </c>
      <c r="AH1710">
        <f t="shared" si="158"/>
        <v>34</v>
      </c>
      <c r="AI1710">
        <f t="shared" si="159"/>
        <v>5.07</v>
      </c>
      <c r="AJ1710">
        <f t="shared" si="160"/>
        <v>34</v>
      </c>
      <c r="AK1710">
        <f t="shared" si="161"/>
        <v>5385.34</v>
      </c>
    </row>
    <row r="1711" spans="27:37" x14ac:dyDescent="0.25">
      <c r="AA1711">
        <f>SUBTOTAL(103,Healthcare!A1711)</f>
        <v>1</v>
      </c>
      <c r="AB1711">
        <f>IF($AA1711=1,Healthcare!Q1711,NA())</f>
        <v>39</v>
      </c>
      <c r="AC1711">
        <f>IF($AA1711=1,Healthcare!C1711,NA())</f>
        <v>27.6</v>
      </c>
      <c r="AD1711">
        <f>IF($AA1711=1,Healthcare!D1711,NA())</f>
        <v>5.33</v>
      </c>
      <c r="AE1711">
        <f>IF($AA1711=1,Healthcare!M1711,NA())</f>
        <v>5383.54</v>
      </c>
      <c r="AF1711">
        <f t="shared" si="156"/>
        <v>39</v>
      </c>
      <c r="AG1711">
        <f t="shared" si="157"/>
        <v>27.6</v>
      </c>
      <c r="AH1711">
        <f t="shared" si="158"/>
        <v>39</v>
      </c>
      <c r="AI1711">
        <f t="shared" si="159"/>
        <v>5.33</v>
      </c>
      <c r="AJ1711">
        <f t="shared" si="160"/>
        <v>39</v>
      </c>
      <c r="AK1711">
        <f t="shared" si="161"/>
        <v>5383.54</v>
      </c>
    </row>
    <row r="1712" spans="27:37" x14ac:dyDescent="0.25">
      <c r="AA1712">
        <f>SUBTOTAL(103,Healthcare!A1712)</f>
        <v>1</v>
      </c>
      <c r="AB1712">
        <f>IF($AA1712=1,Healthcare!Q1712,NA())</f>
        <v>36</v>
      </c>
      <c r="AC1712">
        <f>IF($AA1712=1,Healthcare!C1712,NA())</f>
        <v>33.82</v>
      </c>
      <c r="AD1712">
        <f>IF($AA1712=1,Healthcare!D1712,NA())</f>
        <v>8.93</v>
      </c>
      <c r="AE1712">
        <f>IF($AA1712=1,Healthcare!M1712,NA())</f>
        <v>5377.46</v>
      </c>
      <c r="AF1712">
        <f t="shared" si="156"/>
        <v>36</v>
      </c>
      <c r="AG1712">
        <f t="shared" si="157"/>
        <v>33.82</v>
      </c>
      <c r="AH1712">
        <f t="shared" si="158"/>
        <v>36</v>
      </c>
      <c r="AI1712">
        <f t="shared" si="159"/>
        <v>8.93</v>
      </c>
      <c r="AJ1712">
        <f t="shared" si="160"/>
        <v>36</v>
      </c>
      <c r="AK1712">
        <f t="shared" si="161"/>
        <v>5377.46</v>
      </c>
    </row>
    <row r="1713" spans="27:37" x14ac:dyDescent="0.25">
      <c r="AA1713">
        <f>SUBTOTAL(103,Healthcare!A1713)</f>
        <v>1</v>
      </c>
      <c r="AB1713">
        <f>IF($AA1713=1,Healthcare!Q1713,NA())</f>
        <v>33</v>
      </c>
      <c r="AC1713">
        <f>IF($AA1713=1,Healthcare!C1713,NA())</f>
        <v>32.9</v>
      </c>
      <c r="AD1713">
        <f>IF($AA1713=1,Healthcare!D1713,NA())</f>
        <v>4.3499999999999996</v>
      </c>
      <c r="AE1713">
        <f>IF($AA1713=1,Healthcare!M1713,NA())</f>
        <v>5375.04</v>
      </c>
      <c r="AF1713">
        <f t="shared" si="156"/>
        <v>33</v>
      </c>
      <c r="AG1713">
        <f t="shared" si="157"/>
        <v>32.9</v>
      </c>
      <c r="AH1713">
        <f t="shared" si="158"/>
        <v>33</v>
      </c>
      <c r="AI1713">
        <f t="shared" si="159"/>
        <v>4.3499999999999996</v>
      </c>
      <c r="AJ1713">
        <f t="shared" si="160"/>
        <v>33</v>
      </c>
      <c r="AK1713">
        <f t="shared" si="161"/>
        <v>5375.04</v>
      </c>
    </row>
    <row r="1714" spans="27:37" x14ac:dyDescent="0.25">
      <c r="AA1714">
        <f>SUBTOTAL(103,Healthcare!A1714)</f>
        <v>1</v>
      </c>
      <c r="AB1714">
        <f>IF($AA1714=1,Healthcare!Q1714,NA())</f>
        <v>37</v>
      </c>
      <c r="AC1714">
        <f>IF($AA1714=1,Healthcare!C1714,NA())</f>
        <v>30.875</v>
      </c>
      <c r="AD1714">
        <f>IF($AA1714=1,Healthcare!D1714,NA())</f>
        <v>9.5399999999999991</v>
      </c>
      <c r="AE1714">
        <f>IF($AA1714=1,Healthcare!M1714,NA())</f>
        <v>5373.36</v>
      </c>
      <c r="AF1714">
        <f t="shared" si="156"/>
        <v>37</v>
      </c>
      <c r="AG1714">
        <f t="shared" si="157"/>
        <v>30.875</v>
      </c>
      <c r="AH1714">
        <f t="shared" si="158"/>
        <v>37</v>
      </c>
      <c r="AI1714">
        <f t="shared" si="159"/>
        <v>9.5399999999999991</v>
      </c>
      <c r="AJ1714">
        <f t="shared" si="160"/>
        <v>37</v>
      </c>
      <c r="AK1714">
        <f t="shared" si="161"/>
        <v>5373.36</v>
      </c>
    </row>
    <row r="1715" spans="27:37" x14ac:dyDescent="0.25">
      <c r="AA1715">
        <f>SUBTOTAL(103,Healthcare!A1715)</f>
        <v>1</v>
      </c>
      <c r="AB1715">
        <f>IF($AA1715=1,Healthcare!Q1715,NA())</f>
        <v>28</v>
      </c>
      <c r="AC1715">
        <f>IF($AA1715=1,Healthcare!C1715,NA())</f>
        <v>32.64</v>
      </c>
      <c r="AD1715">
        <f>IF($AA1715=1,Healthcare!D1715,NA())</f>
        <v>5.91</v>
      </c>
      <c r="AE1715">
        <f>IF($AA1715=1,Healthcare!M1715,NA())</f>
        <v>5364.66</v>
      </c>
      <c r="AF1715">
        <f t="shared" si="156"/>
        <v>28</v>
      </c>
      <c r="AG1715">
        <f t="shared" si="157"/>
        <v>32.64</v>
      </c>
      <c r="AH1715">
        <f t="shared" si="158"/>
        <v>28</v>
      </c>
      <c r="AI1715">
        <f t="shared" si="159"/>
        <v>5.91</v>
      </c>
      <c r="AJ1715">
        <f t="shared" si="160"/>
        <v>28</v>
      </c>
      <c r="AK1715">
        <f t="shared" si="161"/>
        <v>5364.66</v>
      </c>
    </row>
    <row r="1716" spans="27:37" x14ac:dyDescent="0.25">
      <c r="AA1716">
        <f>SUBTOTAL(103,Healthcare!A1716)</f>
        <v>1</v>
      </c>
      <c r="AB1716">
        <f>IF($AA1716=1,Healthcare!Q1716,NA())</f>
        <v>33</v>
      </c>
      <c r="AC1716">
        <f>IF($AA1716=1,Healthcare!C1716,NA())</f>
        <v>22.135000000000002</v>
      </c>
      <c r="AD1716">
        <f>IF($AA1716=1,Healthcare!D1716,NA())</f>
        <v>5.0999999999999996</v>
      </c>
      <c r="AE1716">
        <f>IF($AA1716=1,Healthcare!M1716,NA())</f>
        <v>5354.07</v>
      </c>
      <c r="AF1716">
        <f t="shared" si="156"/>
        <v>33</v>
      </c>
      <c r="AG1716">
        <f t="shared" si="157"/>
        <v>22.135000000000002</v>
      </c>
      <c r="AH1716">
        <f t="shared" si="158"/>
        <v>33</v>
      </c>
      <c r="AI1716">
        <f t="shared" si="159"/>
        <v>5.0999999999999996</v>
      </c>
      <c r="AJ1716">
        <f t="shared" si="160"/>
        <v>33</v>
      </c>
      <c r="AK1716">
        <f t="shared" si="161"/>
        <v>5354.07</v>
      </c>
    </row>
    <row r="1717" spans="27:37" x14ac:dyDescent="0.25">
      <c r="AA1717">
        <f>SUBTOTAL(103,Healthcare!A1717)</f>
        <v>1</v>
      </c>
      <c r="AB1717">
        <f>IF($AA1717=1,Healthcare!Q1717,NA())</f>
        <v>50</v>
      </c>
      <c r="AC1717">
        <f>IF($AA1717=1,Healthcare!C1717,NA())</f>
        <v>16.53</v>
      </c>
      <c r="AD1717">
        <f>IF($AA1717=1,Healthcare!D1717,NA())</f>
        <v>5.08</v>
      </c>
      <c r="AE1717">
        <f>IF($AA1717=1,Healthcare!M1717,NA())</f>
        <v>5344.81</v>
      </c>
      <c r="AF1717">
        <f t="shared" si="156"/>
        <v>50</v>
      </c>
      <c r="AG1717">
        <f t="shared" si="157"/>
        <v>16.53</v>
      </c>
      <c r="AH1717">
        <f t="shared" si="158"/>
        <v>50</v>
      </c>
      <c r="AI1717">
        <f t="shared" si="159"/>
        <v>5.08</v>
      </c>
      <c r="AJ1717">
        <f t="shared" si="160"/>
        <v>50</v>
      </c>
      <c r="AK1717">
        <f t="shared" si="161"/>
        <v>5344.81</v>
      </c>
    </row>
    <row r="1718" spans="27:37" x14ac:dyDescent="0.25">
      <c r="AA1718">
        <f>SUBTOTAL(103,Healthcare!A1718)</f>
        <v>1</v>
      </c>
      <c r="AB1718">
        <f>IF($AA1718=1,Healthcare!Q1718,NA())</f>
        <v>31</v>
      </c>
      <c r="AC1718">
        <f>IF($AA1718=1,Healthcare!C1718,NA())</f>
        <v>32.774999999999999</v>
      </c>
      <c r="AD1718">
        <f>IF($AA1718=1,Healthcare!D1718,NA())</f>
        <v>4.75</v>
      </c>
      <c r="AE1718">
        <f>IF($AA1718=1,Healthcare!M1718,NA())</f>
        <v>5327.4</v>
      </c>
      <c r="AF1718">
        <f t="shared" si="156"/>
        <v>31</v>
      </c>
      <c r="AG1718">
        <f t="shared" si="157"/>
        <v>32.774999999999999</v>
      </c>
      <c r="AH1718">
        <f t="shared" si="158"/>
        <v>31</v>
      </c>
      <c r="AI1718">
        <f t="shared" si="159"/>
        <v>4.75</v>
      </c>
      <c r="AJ1718">
        <f t="shared" si="160"/>
        <v>31</v>
      </c>
      <c r="AK1718">
        <f t="shared" si="161"/>
        <v>5327.4</v>
      </c>
    </row>
    <row r="1719" spans="27:37" x14ac:dyDescent="0.25">
      <c r="AA1719">
        <f>SUBTOTAL(103,Healthcare!A1719)</f>
        <v>1</v>
      </c>
      <c r="AB1719">
        <f>IF($AA1719=1,Healthcare!Q1719,NA())</f>
        <v>30</v>
      </c>
      <c r="AC1719">
        <f>IF($AA1719=1,Healthcare!C1719,NA())</f>
        <v>30.9</v>
      </c>
      <c r="AD1719">
        <f>IF($AA1719=1,Healthcare!D1719,NA())</f>
        <v>6.05</v>
      </c>
      <c r="AE1719">
        <f>IF($AA1719=1,Healthcare!M1719,NA())</f>
        <v>5325.65</v>
      </c>
      <c r="AF1719">
        <f t="shared" si="156"/>
        <v>30</v>
      </c>
      <c r="AG1719">
        <f t="shared" si="157"/>
        <v>30.9</v>
      </c>
      <c r="AH1719">
        <f t="shared" si="158"/>
        <v>30</v>
      </c>
      <c r="AI1719">
        <f t="shared" si="159"/>
        <v>6.05</v>
      </c>
      <c r="AJ1719">
        <f t="shared" si="160"/>
        <v>30</v>
      </c>
      <c r="AK1719">
        <f t="shared" si="161"/>
        <v>5325.65</v>
      </c>
    </row>
    <row r="1720" spans="27:37" x14ac:dyDescent="0.25">
      <c r="AA1720">
        <f>SUBTOTAL(103,Healthcare!A1720)</f>
        <v>1</v>
      </c>
      <c r="AB1720">
        <f>IF($AA1720=1,Healthcare!Q1720,NA())</f>
        <v>48</v>
      </c>
      <c r="AC1720">
        <f>IF($AA1720=1,Healthcare!C1720,NA())</f>
        <v>15.58</v>
      </c>
      <c r="AD1720">
        <f>IF($AA1720=1,Healthcare!D1720,NA())</f>
        <v>11.56</v>
      </c>
      <c r="AE1720">
        <f>IF($AA1720=1,Healthcare!M1720,NA())</f>
        <v>5322.24</v>
      </c>
      <c r="AF1720">
        <f t="shared" si="156"/>
        <v>48</v>
      </c>
      <c r="AG1720">
        <f t="shared" si="157"/>
        <v>15.58</v>
      </c>
      <c r="AH1720">
        <f t="shared" si="158"/>
        <v>48</v>
      </c>
      <c r="AI1720">
        <f t="shared" si="159"/>
        <v>11.56</v>
      </c>
      <c r="AJ1720">
        <f t="shared" si="160"/>
        <v>48</v>
      </c>
      <c r="AK1720">
        <f t="shared" si="161"/>
        <v>5322.24</v>
      </c>
    </row>
    <row r="1721" spans="27:37" x14ac:dyDescent="0.25">
      <c r="AA1721">
        <f>SUBTOTAL(103,Healthcare!A1721)</f>
        <v>1</v>
      </c>
      <c r="AB1721">
        <f>IF($AA1721=1,Healthcare!Q1721,NA())</f>
        <v>28</v>
      </c>
      <c r="AC1721">
        <f>IF($AA1721=1,Healthcare!C1721,NA())</f>
        <v>26.315000000000001</v>
      </c>
      <c r="AD1721">
        <f>IF($AA1721=1,Healthcare!D1721,NA())</f>
        <v>5.76</v>
      </c>
      <c r="AE1721">
        <f>IF($AA1721=1,Healthcare!M1721,NA())</f>
        <v>5312.17</v>
      </c>
      <c r="AF1721">
        <f t="shared" si="156"/>
        <v>28</v>
      </c>
      <c r="AG1721">
        <f t="shared" si="157"/>
        <v>26.315000000000001</v>
      </c>
      <c r="AH1721">
        <f t="shared" si="158"/>
        <v>28</v>
      </c>
      <c r="AI1721">
        <f t="shared" si="159"/>
        <v>5.76</v>
      </c>
      <c r="AJ1721">
        <f t="shared" si="160"/>
        <v>28</v>
      </c>
      <c r="AK1721">
        <f t="shared" si="161"/>
        <v>5312.17</v>
      </c>
    </row>
    <row r="1722" spans="27:37" x14ac:dyDescent="0.25">
      <c r="AA1722">
        <f>SUBTOTAL(103,Healthcare!A1722)</f>
        <v>1</v>
      </c>
      <c r="AB1722">
        <f>IF($AA1722=1,Healthcare!Q1722,NA())</f>
        <v>22</v>
      </c>
      <c r="AC1722">
        <f>IF($AA1722=1,Healthcare!C1722,NA())</f>
        <v>35.61</v>
      </c>
      <c r="AD1722">
        <f>IF($AA1722=1,Healthcare!D1722,NA())</f>
        <v>5.65</v>
      </c>
      <c r="AE1722">
        <f>IF($AA1722=1,Healthcare!M1722,NA())</f>
        <v>5306.7</v>
      </c>
      <c r="AF1722">
        <f t="shared" si="156"/>
        <v>22</v>
      </c>
      <c r="AG1722">
        <f t="shared" si="157"/>
        <v>35.61</v>
      </c>
      <c r="AH1722">
        <f t="shared" si="158"/>
        <v>22</v>
      </c>
      <c r="AI1722">
        <f t="shared" si="159"/>
        <v>5.65</v>
      </c>
      <c r="AJ1722">
        <f t="shared" si="160"/>
        <v>22</v>
      </c>
      <c r="AK1722">
        <f t="shared" si="161"/>
        <v>5306.7</v>
      </c>
    </row>
    <row r="1723" spans="27:37" x14ac:dyDescent="0.25">
      <c r="AA1723">
        <f>SUBTOTAL(103,Healthcare!A1723)</f>
        <v>1</v>
      </c>
      <c r="AB1723">
        <f>IF($AA1723=1,Healthcare!Q1723,NA())</f>
        <v>18</v>
      </c>
      <c r="AC1723">
        <f>IF($AA1723=1,Healthcare!C1723,NA())</f>
        <v>37.56</v>
      </c>
      <c r="AD1723">
        <f>IF($AA1723=1,Healthcare!D1723,NA())</f>
        <v>5.88</v>
      </c>
      <c r="AE1723">
        <f>IF($AA1723=1,Healthcare!M1723,NA())</f>
        <v>5293.67</v>
      </c>
      <c r="AF1723">
        <f t="shared" si="156"/>
        <v>18</v>
      </c>
      <c r="AG1723">
        <f t="shared" si="157"/>
        <v>37.56</v>
      </c>
      <c r="AH1723">
        <f t="shared" si="158"/>
        <v>18</v>
      </c>
      <c r="AI1723">
        <f t="shared" si="159"/>
        <v>5.88</v>
      </c>
      <c r="AJ1723">
        <f t="shared" si="160"/>
        <v>18</v>
      </c>
      <c r="AK1723">
        <f t="shared" si="161"/>
        <v>5293.67</v>
      </c>
    </row>
    <row r="1724" spans="27:37" x14ac:dyDescent="0.25">
      <c r="AA1724">
        <f>SUBTOTAL(103,Healthcare!A1724)</f>
        <v>1</v>
      </c>
      <c r="AB1724">
        <f>IF($AA1724=1,Healthcare!Q1724,NA())</f>
        <v>48</v>
      </c>
      <c r="AC1724">
        <f>IF($AA1724=1,Healthcare!C1724,NA())</f>
        <v>15.49</v>
      </c>
      <c r="AD1724">
        <f>IF($AA1724=1,Healthcare!D1724,NA())</f>
        <v>9.6</v>
      </c>
      <c r="AE1724">
        <f>IF($AA1724=1,Healthcare!M1724,NA())</f>
        <v>5291.71</v>
      </c>
      <c r="AF1724">
        <f t="shared" si="156"/>
        <v>48</v>
      </c>
      <c r="AG1724">
        <f t="shared" si="157"/>
        <v>15.49</v>
      </c>
      <c r="AH1724">
        <f t="shared" si="158"/>
        <v>48</v>
      </c>
      <c r="AI1724">
        <f t="shared" si="159"/>
        <v>9.6</v>
      </c>
      <c r="AJ1724">
        <f t="shared" si="160"/>
        <v>48</v>
      </c>
      <c r="AK1724">
        <f t="shared" si="161"/>
        <v>5291.71</v>
      </c>
    </row>
    <row r="1725" spans="27:37" x14ac:dyDescent="0.25">
      <c r="AA1725">
        <f>SUBTOTAL(103,Healthcare!A1725)</f>
        <v>1</v>
      </c>
      <c r="AB1725">
        <f>IF($AA1725=1,Healthcare!Q1725,NA())</f>
        <v>35</v>
      </c>
      <c r="AC1725">
        <f>IF($AA1725=1,Healthcare!C1725,NA())</f>
        <v>23.48</v>
      </c>
      <c r="AD1725">
        <f>IF($AA1725=1,Healthcare!D1725,NA())</f>
        <v>6.24</v>
      </c>
      <c r="AE1725">
        <f>IF($AA1725=1,Healthcare!M1725,NA())</f>
        <v>5275.86</v>
      </c>
      <c r="AF1725">
        <f t="shared" si="156"/>
        <v>35</v>
      </c>
      <c r="AG1725">
        <f t="shared" si="157"/>
        <v>23.48</v>
      </c>
      <c r="AH1725">
        <f t="shared" si="158"/>
        <v>35</v>
      </c>
      <c r="AI1725">
        <f t="shared" si="159"/>
        <v>6.24</v>
      </c>
      <c r="AJ1725">
        <f t="shared" si="160"/>
        <v>35</v>
      </c>
      <c r="AK1725">
        <f t="shared" si="161"/>
        <v>5275.86</v>
      </c>
    </row>
    <row r="1726" spans="27:37" x14ac:dyDescent="0.25">
      <c r="AA1726">
        <f>SUBTOTAL(103,Healthcare!A1726)</f>
        <v>1</v>
      </c>
      <c r="AB1726">
        <f>IF($AA1726=1,Healthcare!Q1726,NA())</f>
        <v>36</v>
      </c>
      <c r="AC1726">
        <f>IF($AA1726=1,Healthcare!C1726,NA())</f>
        <v>30.02</v>
      </c>
      <c r="AD1726">
        <f>IF($AA1726=1,Healthcare!D1726,NA())</f>
        <v>7.63</v>
      </c>
      <c r="AE1726">
        <f>IF($AA1726=1,Healthcare!M1726,NA())</f>
        <v>5272.18</v>
      </c>
      <c r="AF1726">
        <f t="shared" si="156"/>
        <v>36</v>
      </c>
      <c r="AG1726">
        <f t="shared" si="157"/>
        <v>30.02</v>
      </c>
      <c r="AH1726">
        <f t="shared" si="158"/>
        <v>36</v>
      </c>
      <c r="AI1726">
        <f t="shared" si="159"/>
        <v>7.63</v>
      </c>
      <c r="AJ1726">
        <f t="shared" si="160"/>
        <v>36</v>
      </c>
      <c r="AK1726">
        <f t="shared" si="161"/>
        <v>5272.18</v>
      </c>
    </row>
    <row r="1727" spans="27:37" x14ac:dyDescent="0.25">
      <c r="AA1727">
        <f>SUBTOTAL(103,Healthcare!A1727)</f>
        <v>1</v>
      </c>
      <c r="AB1727">
        <f>IF($AA1727=1,Healthcare!Q1727,NA())</f>
        <v>36</v>
      </c>
      <c r="AC1727">
        <f>IF($AA1727=1,Healthcare!C1727,NA())</f>
        <v>26.885000000000002</v>
      </c>
      <c r="AD1727">
        <f>IF($AA1727=1,Healthcare!D1727,NA())</f>
        <v>8.66</v>
      </c>
      <c r="AE1727">
        <f>IF($AA1727=1,Healthcare!M1727,NA())</f>
        <v>5267.82</v>
      </c>
      <c r="AF1727">
        <f t="shared" si="156"/>
        <v>36</v>
      </c>
      <c r="AG1727">
        <f t="shared" si="157"/>
        <v>26.885000000000002</v>
      </c>
      <c r="AH1727">
        <f t="shared" si="158"/>
        <v>36</v>
      </c>
      <c r="AI1727">
        <f t="shared" si="159"/>
        <v>8.66</v>
      </c>
      <c r="AJ1727">
        <f t="shared" si="160"/>
        <v>36</v>
      </c>
      <c r="AK1727">
        <f t="shared" si="161"/>
        <v>5267.82</v>
      </c>
    </row>
    <row r="1728" spans="27:37" x14ac:dyDescent="0.25">
      <c r="AA1728">
        <f>SUBTOTAL(103,Healthcare!A1728)</f>
        <v>1</v>
      </c>
      <c r="AB1728">
        <f>IF($AA1728=1,Healthcare!Q1728,NA())</f>
        <v>36</v>
      </c>
      <c r="AC1728">
        <f>IF($AA1728=1,Healthcare!C1728,NA())</f>
        <v>25.84</v>
      </c>
      <c r="AD1728">
        <f>IF($AA1728=1,Healthcare!D1728,NA())</f>
        <v>8.5500000000000007</v>
      </c>
      <c r="AE1728">
        <f>IF($AA1728=1,Healthcare!M1728,NA())</f>
        <v>5266.37</v>
      </c>
      <c r="AF1728">
        <f t="shared" si="156"/>
        <v>36</v>
      </c>
      <c r="AG1728">
        <f t="shared" si="157"/>
        <v>25.84</v>
      </c>
      <c r="AH1728">
        <f t="shared" si="158"/>
        <v>36</v>
      </c>
      <c r="AI1728">
        <f t="shared" si="159"/>
        <v>8.5500000000000007</v>
      </c>
      <c r="AJ1728">
        <f t="shared" si="160"/>
        <v>36</v>
      </c>
      <c r="AK1728">
        <f t="shared" si="161"/>
        <v>5266.37</v>
      </c>
    </row>
    <row r="1729" spans="27:37" x14ac:dyDescent="0.25">
      <c r="AA1729">
        <f>SUBTOTAL(103,Healthcare!A1729)</f>
        <v>1</v>
      </c>
      <c r="AB1729">
        <f>IF($AA1729=1,Healthcare!Q1729,NA())</f>
        <v>33</v>
      </c>
      <c r="AC1729">
        <f>IF($AA1729=1,Healthcare!C1729,NA())</f>
        <v>27.454999999999998</v>
      </c>
      <c r="AD1729">
        <f>IF($AA1729=1,Healthcare!D1729,NA())</f>
        <v>4.54</v>
      </c>
      <c r="AE1729">
        <f>IF($AA1729=1,Healthcare!M1729,NA())</f>
        <v>5261.47</v>
      </c>
      <c r="AF1729">
        <f t="shared" si="156"/>
        <v>33</v>
      </c>
      <c r="AG1729">
        <f t="shared" si="157"/>
        <v>27.454999999999998</v>
      </c>
      <c r="AH1729">
        <f t="shared" si="158"/>
        <v>33</v>
      </c>
      <c r="AI1729">
        <f t="shared" si="159"/>
        <v>4.54</v>
      </c>
      <c r="AJ1729">
        <f t="shared" si="160"/>
        <v>33</v>
      </c>
      <c r="AK1729">
        <f t="shared" si="161"/>
        <v>5261.47</v>
      </c>
    </row>
    <row r="1730" spans="27:37" x14ac:dyDescent="0.25">
      <c r="AA1730">
        <f>SUBTOTAL(103,Healthcare!A1730)</f>
        <v>1</v>
      </c>
      <c r="AB1730">
        <f>IF($AA1730=1,Healthcare!Q1730,NA())</f>
        <v>33</v>
      </c>
      <c r="AC1730">
        <f>IF($AA1730=1,Healthcare!C1730,NA())</f>
        <v>24.605</v>
      </c>
      <c r="AD1730">
        <f>IF($AA1730=1,Healthcare!D1730,NA())</f>
        <v>5.7</v>
      </c>
      <c r="AE1730">
        <f>IF($AA1730=1,Healthcare!M1730,NA())</f>
        <v>5257.51</v>
      </c>
      <c r="AF1730">
        <f t="shared" si="156"/>
        <v>33</v>
      </c>
      <c r="AG1730">
        <f t="shared" si="157"/>
        <v>24.605</v>
      </c>
      <c r="AH1730">
        <f t="shared" si="158"/>
        <v>33</v>
      </c>
      <c r="AI1730">
        <f t="shared" si="159"/>
        <v>5.7</v>
      </c>
      <c r="AJ1730">
        <f t="shared" si="160"/>
        <v>33</v>
      </c>
      <c r="AK1730">
        <f t="shared" si="161"/>
        <v>5257.51</v>
      </c>
    </row>
    <row r="1731" spans="27:37" x14ac:dyDescent="0.25">
      <c r="AA1731">
        <f>SUBTOTAL(103,Healthcare!A1731)</f>
        <v>1</v>
      </c>
      <c r="AB1731">
        <f>IF($AA1731=1,Healthcare!Q1731,NA())</f>
        <v>32</v>
      </c>
      <c r="AC1731">
        <f>IF($AA1731=1,Healthcare!C1731,NA())</f>
        <v>30.8</v>
      </c>
      <c r="AD1731">
        <f>IF($AA1731=1,Healthcare!D1731,NA())</f>
        <v>5.07</v>
      </c>
      <c r="AE1731">
        <f>IF($AA1731=1,Healthcare!M1731,NA())</f>
        <v>5253.52</v>
      </c>
      <c r="AF1731">
        <f t="shared" ref="AF1731:AF1794" si="162">AB1731</f>
        <v>32</v>
      </c>
      <c r="AG1731">
        <f t="shared" ref="AG1731:AG1794" si="163">AC1731</f>
        <v>30.8</v>
      </c>
      <c r="AH1731">
        <f t="shared" ref="AH1731:AH1794" si="164">AB1731</f>
        <v>32</v>
      </c>
      <c r="AI1731">
        <f t="shared" ref="AI1731:AI1794" si="165">AD1731</f>
        <v>5.07</v>
      </c>
      <c r="AJ1731">
        <f t="shared" ref="AJ1731:AJ1794" si="166">AB1731</f>
        <v>32</v>
      </c>
      <c r="AK1731">
        <f t="shared" ref="AK1731:AK1794" si="167">AE1731</f>
        <v>5253.52</v>
      </c>
    </row>
    <row r="1732" spans="27:37" x14ac:dyDescent="0.25">
      <c r="AA1732">
        <f>SUBTOTAL(103,Healthcare!A1732)</f>
        <v>1</v>
      </c>
      <c r="AB1732">
        <f>IF($AA1732=1,Healthcare!Q1732,NA())</f>
        <v>35</v>
      </c>
      <c r="AC1732">
        <f>IF($AA1732=1,Healthcare!C1732,NA())</f>
        <v>34.799999999999997</v>
      </c>
      <c r="AD1732">
        <f>IF($AA1732=1,Healthcare!D1732,NA())</f>
        <v>4.38</v>
      </c>
      <c r="AE1732">
        <f>IF($AA1732=1,Healthcare!M1732,NA())</f>
        <v>5246.05</v>
      </c>
      <c r="AF1732">
        <f t="shared" si="162"/>
        <v>35</v>
      </c>
      <c r="AG1732">
        <f t="shared" si="163"/>
        <v>34.799999999999997</v>
      </c>
      <c r="AH1732">
        <f t="shared" si="164"/>
        <v>35</v>
      </c>
      <c r="AI1732">
        <f t="shared" si="165"/>
        <v>4.38</v>
      </c>
      <c r="AJ1732">
        <f t="shared" si="166"/>
        <v>35</v>
      </c>
      <c r="AK1732">
        <f t="shared" si="167"/>
        <v>5246.05</v>
      </c>
    </row>
    <row r="1733" spans="27:37" x14ac:dyDescent="0.25">
      <c r="AA1733">
        <f>SUBTOTAL(103,Healthcare!A1733)</f>
        <v>1</v>
      </c>
      <c r="AB1733">
        <f>IF($AA1733=1,Healthcare!Q1733,NA())</f>
        <v>35</v>
      </c>
      <c r="AC1733">
        <f>IF($AA1733=1,Healthcare!C1733,NA())</f>
        <v>34.21</v>
      </c>
      <c r="AD1733">
        <f>IF($AA1733=1,Healthcare!D1733,NA())</f>
        <v>4.54</v>
      </c>
      <c r="AE1733">
        <f>IF($AA1733=1,Healthcare!M1733,NA())</f>
        <v>5245.23</v>
      </c>
      <c r="AF1733">
        <f t="shared" si="162"/>
        <v>35</v>
      </c>
      <c r="AG1733">
        <f t="shared" si="163"/>
        <v>34.21</v>
      </c>
      <c r="AH1733">
        <f t="shared" si="164"/>
        <v>35</v>
      </c>
      <c r="AI1733">
        <f t="shared" si="165"/>
        <v>4.54</v>
      </c>
      <c r="AJ1733">
        <f t="shared" si="166"/>
        <v>35</v>
      </c>
      <c r="AK1733">
        <f t="shared" si="167"/>
        <v>5245.23</v>
      </c>
    </row>
    <row r="1734" spans="27:37" x14ac:dyDescent="0.25">
      <c r="AA1734">
        <f>SUBTOTAL(103,Healthcare!A1734)</f>
        <v>1</v>
      </c>
      <c r="AB1734">
        <f>IF($AA1734=1,Healthcare!Q1734,NA())</f>
        <v>35</v>
      </c>
      <c r="AC1734">
        <f>IF($AA1734=1,Healthcare!C1734,NA())</f>
        <v>31</v>
      </c>
      <c r="AD1734">
        <f>IF($AA1734=1,Healthcare!D1734,NA())</f>
        <v>5.38</v>
      </c>
      <c r="AE1734">
        <f>IF($AA1734=1,Healthcare!M1734,NA())</f>
        <v>5240.7700000000004</v>
      </c>
      <c r="AF1734">
        <f t="shared" si="162"/>
        <v>35</v>
      </c>
      <c r="AG1734">
        <f t="shared" si="163"/>
        <v>31</v>
      </c>
      <c r="AH1734">
        <f t="shared" si="164"/>
        <v>35</v>
      </c>
      <c r="AI1734">
        <f t="shared" si="165"/>
        <v>5.38</v>
      </c>
      <c r="AJ1734">
        <f t="shared" si="166"/>
        <v>35</v>
      </c>
      <c r="AK1734">
        <f t="shared" si="167"/>
        <v>5240.7700000000004</v>
      </c>
    </row>
    <row r="1735" spans="27:37" x14ac:dyDescent="0.25">
      <c r="AA1735">
        <f>SUBTOTAL(103,Healthcare!A1735)</f>
        <v>1</v>
      </c>
      <c r="AB1735">
        <f>IF($AA1735=1,Healthcare!Q1735,NA())</f>
        <v>35</v>
      </c>
      <c r="AC1735">
        <f>IF($AA1735=1,Healthcare!C1735,NA())</f>
        <v>26.125</v>
      </c>
      <c r="AD1735">
        <f>IF($AA1735=1,Healthcare!D1735,NA())</f>
        <v>5.55</v>
      </c>
      <c r="AE1735">
        <f>IF($AA1735=1,Healthcare!M1735,NA())</f>
        <v>5227.99</v>
      </c>
      <c r="AF1735">
        <f t="shared" si="162"/>
        <v>35</v>
      </c>
      <c r="AG1735">
        <f t="shared" si="163"/>
        <v>26.125</v>
      </c>
      <c r="AH1735">
        <f t="shared" si="164"/>
        <v>35</v>
      </c>
      <c r="AI1735">
        <f t="shared" si="165"/>
        <v>5.55</v>
      </c>
      <c r="AJ1735">
        <f t="shared" si="166"/>
        <v>35</v>
      </c>
      <c r="AK1735">
        <f t="shared" si="167"/>
        <v>5227.99</v>
      </c>
    </row>
    <row r="1736" spans="27:37" x14ac:dyDescent="0.25">
      <c r="AA1736">
        <f>SUBTOTAL(103,Healthcare!A1736)</f>
        <v>1</v>
      </c>
      <c r="AB1736">
        <f>IF($AA1736=1,Healthcare!Q1736,NA())</f>
        <v>28</v>
      </c>
      <c r="AC1736">
        <f>IF($AA1736=1,Healthcare!C1736,NA())</f>
        <v>30.13</v>
      </c>
      <c r="AD1736">
        <f>IF($AA1736=1,Healthcare!D1736,NA())</f>
        <v>4.03</v>
      </c>
      <c r="AE1736">
        <f>IF($AA1736=1,Healthcare!M1736,NA())</f>
        <v>5216.4799999999996</v>
      </c>
      <c r="AF1736">
        <f t="shared" si="162"/>
        <v>28</v>
      </c>
      <c r="AG1736">
        <f t="shared" si="163"/>
        <v>30.13</v>
      </c>
      <c r="AH1736">
        <f t="shared" si="164"/>
        <v>28</v>
      </c>
      <c r="AI1736">
        <f t="shared" si="165"/>
        <v>4.03</v>
      </c>
      <c r="AJ1736">
        <f t="shared" si="166"/>
        <v>28</v>
      </c>
      <c r="AK1736">
        <f t="shared" si="167"/>
        <v>5216.4799999999996</v>
      </c>
    </row>
    <row r="1737" spans="27:37" x14ac:dyDescent="0.25">
      <c r="AA1737">
        <f>SUBTOTAL(103,Healthcare!A1737)</f>
        <v>1</v>
      </c>
      <c r="AB1737">
        <f>IF($AA1737=1,Healthcare!Q1737,NA())</f>
        <v>23</v>
      </c>
      <c r="AC1737">
        <f>IF($AA1737=1,Healthcare!C1737,NA())</f>
        <v>34.19</v>
      </c>
      <c r="AD1737">
        <f>IF($AA1737=1,Healthcare!D1737,NA())</f>
        <v>4.1900000000000004</v>
      </c>
      <c r="AE1737">
        <f>IF($AA1737=1,Healthcare!M1737,NA())</f>
        <v>5213.22</v>
      </c>
      <c r="AF1737">
        <f t="shared" si="162"/>
        <v>23</v>
      </c>
      <c r="AG1737">
        <f t="shared" si="163"/>
        <v>34.19</v>
      </c>
      <c r="AH1737">
        <f t="shared" si="164"/>
        <v>23</v>
      </c>
      <c r="AI1737">
        <f t="shared" si="165"/>
        <v>4.1900000000000004</v>
      </c>
      <c r="AJ1737">
        <f t="shared" si="166"/>
        <v>23</v>
      </c>
      <c r="AK1737">
        <f t="shared" si="167"/>
        <v>5213.22</v>
      </c>
    </row>
    <row r="1738" spans="27:37" x14ac:dyDescent="0.25">
      <c r="AA1738">
        <f>SUBTOTAL(103,Healthcare!A1738)</f>
        <v>1</v>
      </c>
      <c r="AB1738">
        <f>IF($AA1738=1,Healthcare!Q1738,NA())</f>
        <v>29</v>
      </c>
      <c r="AC1738">
        <f>IF($AA1738=1,Healthcare!C1738,NA())</f>
        <v>22.515000000000001</v>
      </c>
      <c r="AD1738">
        <f>IF($AA1738=1,Healthcare!D1738,NA())</f>
        <v>4.37</v>
      </c>
      <c r="AE1738">
        <f>IF($AA1738=1,Healthcare!M1738,NA())</f>
        <v>5209.58</v>
      </c>
      <c r="AF1738">
        <f t="shared" si="162"/>
        <v>29</v>
      </c>
      <c r="AG1738">
        <f t="shared" si="163"/>
        <v>22.515000000000001</v>
      </c>
      <c r="AH1738">
        <f t="shared" si="164"/>
        <v>29</v>
      </c>
      <c r="AI1738">
        <f t="shared" si="165"/>
        <v>4.37</v>
      </c>
      <c r="AJ1738">
        <f t="shared" si="166"/>
        <v>29</v>
      </c>
      <c r="AK1738">
        <f t="shared" si="167"/>
        <v>5209.58</v>
      </c>
    </row>
    <row r="1739" spans="27:37" x14ac:dyDescent="0.25">
      <c r="AA1739">
        <f>SUBTOTAL(103,Healthcare!A1739)</f>
        <v>1</v>
      </c>
      <c r="AB1739">
        <f>IF($AA1739=1,Healthcare!Q1739,NA())</f>
        <v>39</v>
      </c>
      <c r="AC1739">
        <f>IF($AA1739=1,Healthcare!C1739,NA())</f>
        <v>18.239999999999998</v>
      </c>
      <c r="AD1739">
        <f>IF($AA1739=1,Healthcare!D1739,NA())</f>
        <v>5.31</v>
      </c>
      <c r="AE1739">
        <f>IF($AA1739=1,Healthcare!M1739,NA())</f>
        <v>5207.97</v>
      </c>
      <c r="AF1739">
        <f t="shared" si="162"/>
        <v>39</v>
      </c>
      <c r="AG1739">
        <f t="shared" si="163"/>
        <v>18.239999999999998</v>
      </c>
      <c r="AH1739">
        <f t="shared" si="164"/>
        <v>39</v>
      </c>
      <c r="AI1739">
        <f t="shared" si="165"/>
        <v>5.31</v>
      </c>
      <c r="AJ1739">
        <f t="shared" si="166"/>
        <v>39</v>
      </c>
      <c r="AK1739">
        <f t="shared" si="167"/>
        <v>5207.97</v>
      </c>
    </row>
    <row r="1740" spans="27:37" x14ac:dyDescent="0.25">
      <c r="AA1740">
        <f>SUBTOTAL(103,Healthcare!A1740)</f>
        <v>1</v>
      </c>
      <c r="AB1740">
        <f>IF($AA1740=1,Healthcare!Q1740,NA())</f>
        <v>19</v>
      </c>
      <c r="AC1740">
        <f>IF($AA1740=1,Healthcare!C1740,NA())</f>
        <v>37.28</v>
      </c>
      <c r="AD1740">
        <f>IF($AA1740=1,Healthcare!D1740,NA())</f>
        <v>4.66</v>
      </c>
      <c r="AE1740">
        <f>IF($AA1740=1,Healthcare!M1740,NA())</f>
        <v>5198.6899999999996</v>
      </c>
      <c r="AF1740">
        <f t="shared" si="162"/>
        <v>19</v>
      </c>
      <c r="AG1740">
        <f t="shared" si="163"/>
        <v>37.28</v>
      </c>
      <c r="AH1740">
        <f t="shared" si="164"/>
        <v>19</v>
      </c>
      <c r="AI1740">
        <f t="shared" si="165"/>
        <v>4.66</v>
      </c>
      <c r="AJ1740">
        <f t="shared" si="166"/>
        <v>19</v>
      </c>
      <c r="AK1740">
        <f t="shared" si="167"/>
        <v>5198.6899999999996</v>
      </c>
    </row>
    <row r="1741" spans="27:37" x14ac:dyDescent="0.25">
      <c r="AA1741">
        <f>SUBTOTAL(103,Healthcare!A1741)</f>
        <v>1</v>
      </c>
      <c r="AB1741">
        <f>IF($AA1741=1,Healthcare!Q1741,NA())</f>
        <v>43</v>
      </c>
      <c r="AC1741">
        <f>IF($AA1741=1,Healthcare!C1741,NA())</f>
        <v>18.2</v>
      </c>
      <c r="AD1741">
        <f>IF($AA1741=1,Healthcare!D1741,NA())</f>
        <v>6.19</v>
      </c>
      <c r="AE1741">
        <f>IF($AA1741=1,Healthcare!M1741,NA())</f>
        <v>5195.58</v>
      </c>
      <c r="AF1741">
        <f t="shared" si="162"/>
        <v>43</v>
      </c>
      <c r="AG1741">
        <f t="shared" si="163"/>
        <v>18.2</v>
      </c>
      <c r="AH1741">
        <f t="shared" si="164"/>
        <v>43</v>
      </c>
      <c r="AI1741">
        <f t="shared" si="165"/>
        <v>6.19</v>
      </c>
      <c r="AJ1741">
        <f t="shared" si="166"/>
        <v>43</v>
      </c>
      <c r="AK1741">
        <f t="shared" si="167"/>
        <v>5195.58</v>
      </c>
    </row>
    <row r="1742" spans="27:37" x14ac:dyDescent="0.25">
      <c r="AA1742">
        <f>SUBTOTAL(103,Healthcare!A1742)</f>
        <v>1</v>
      </c>
      <c r="AB1742">
        <f>IF($AA1742=1,Healthcare!Q1742,NA())</f>
        <v>38</v>
      </c>
      <c r="AC1742">
        <f>IF($AA1742=1,Healthcare!C1742,NA())</f>
        <v>20.53</v>
      </c>
      <c r="AD1742">
        <f>IF($AA1742=1,Healthcare!D1742,NA())</f>
        <v>4.8600000000000003</v>
      </c>
      <c r="AE1742">
        <f>IF($AA1742=1,Healthcare!M1742,NA())</f>
        <v>5177.12</v>
      </c>
      <c r="AF1742">
        <f t="shared" si="162"/>
        <v>38</v>
      </c>
      <c r="AG1742">
        <f t="shared" si="163"/>
        <v>20.53</v>
      </c>
      <c r="AH1742">
        <f t="shared" si="164"/>
        <v>38</v>
      </c>
      <c r="AI1742">
        <f t="shared" si="165"/>
        <v>4.8600000000000003</v>
      </c>
      <c r="AJ1742">
        <f t="shared" si="166"/>
        <v>38</v>
      </c>
      <c r="AK1742">
        <f t="shared" si="167"/>
        <v>5177.12</v>
      </c>
    </row>
    <row r="1743" spans="27:37" x14ac:dyDescent="0.25">
      <c r="AA1743">
        <f>SUBTOTAL(103,Healthcare!A1743)</f>
        <v>1</v>
      </c>
      <c r="AB1743">
        <f>IF($AA1743=1,Healthcare!Q1743,NA())</f>
        <v>31</v>
      </c>
      <c r="AC1743">
        <f>IF($AA1743=1,Healthcare!C1743,NA())</f>
        <v>23.79</v>
      </c>
      <c r="AD1743">
        <f>IF($AA1743=1,Healthcare!D1743,NA())</f>
        <v>4.74</v>
      </c>
      <c r="AE1743">
        <f>IF($AA1743=1,Healthcare!M1743,NA())</f>
        <v>5166.96</v>
      </c>
      <c r="AF1743">
        <f t="shared" si="162"/>
        <v>31</v>
      </c>
      <c r="AG1743">
        <f t="shared" si="163"/>
        <v>23.79</v>
      </c>
      <c r="AH1743">
        <f t="shared" si="164"/>
        <v>31</v>
      </c>
      <c r="AI1743">
        <f t="shared" si="165"/>
        <v>4.74</v>
      </c>
      <c r="AJ1743">
        <f t="shared" si="166"/>
        <v>31</v>
      </c>
      <c r="AK1743">
        <f t="shared" si="167"/>
        <v>5166.96</v>
      </c>
    </row>
    <row r="1744" spans="27:37" x14ac:dyDescent="0.25">
      <c r="AA1744">
        <f>SUBTOTAL(103,Healthcare!A1744)</f>
        <v>1</v>
      </c>
      <c r="AB1744">
        <f>IF($AA1744=1,Healthcare!Q1744,NA())</f>
        <v>32</v>
      </c>
      <c r="AC1744">
        <f>IF($AA1744=1,Healthcare!C1744,NA())</f>
        <v>29.8</v>
      </c>
      <c r="AD1744">
        <f>IF($AA1744=1,Healthcare!D1744,NA())</f>
        <v>6.03</v>
      </c>
      <c r="AE1744">
        <f>IF($AA1744=1,Healthcare!M1744,NA())</f>
        <v>5152.13</v>
      </c>
      <c r="AF1744">
        <f t="shared" si="162"/>
        <v>32</v>
      </c>
      <c r="AG1744">
        <f t="shared" si="163"/>
        <v>29.8</v>
      </c>
      <c r="AH1744">
        <f t="shared" si="164"/>
        <v>32</v>
      </c>
      <c r="AI1744">
        <f t="shared" si="165"/>
        <v>6.03</v>
      </c>
      <c r="AJ1744">
        <f t="shared" si="166"/>
        <v>32</v>
      </c>
      <c r="AK1744">
        <f t="shared" si="167"/>
        <v>5152.13</v>
      </c>
    </row>
    <row r="1745" spans="27:37" x14ac:dyDescent="0.25">
      <c r="AA1745">
        <f>SUBTOTAL(103,Healthcare!A1745)</f>
        <v>1</v>
      </c>
      <c r="AB1745">
        <f>IF($AA1745=1,Healthcare!Q1745,NA())</f>
        <v>32</v>
      </c>
      <c r="AC1745">
        <f>IF($AA1745=1,Healthcare!C1745,NA())</f>
        <v>31.54</v>
      </c>
      <c r="AD1745">
        <f>IF($AA1745=1,Healthcare!D1745,NA())</f>
        <v>4.71</v>
      </c>
      <c r="AE1745">
        <f>IF($AA1745=1,Healthcare!M1745,NA())</f>
        <v>5148.55</v>
      </c>
      <c r="AF1745">
        <f t="shared" si="162"/>
        <v>32</v>
      </c>
      <c r="AG1745">
        <f t="shared" si="163"/>
        <v>31.54</v>
      </c>
      <c r="AH1745">
        <f t="shared" si="164"/>
        <v>32</v>
      </c>
      <c r="AI1745">
        <f t="shared" si="165"/>
        <v>4.71</v>
      </c>
      <c r="AJ1745">
        <f t="shared" si="166"/>
        <v>32</v>
      </c>
      <c r="AK1745">
        <f t="shared" si="167"/>
        <v>5148.55</v>
      </c>
    </row>
    <row r="1746" spans="27:37" x14ac:dyDescent="0.25">
      <c r="AA1746">
        <f>SUBTOTAL(103,Healthcare!A1746)</f>
        <v>1</v>
      </c>
      <c r="AB1746">
        <f>IF($AA1746=1,Healthcare!Q1746,NA())</f>
        <v>38</v>
      </c>
      <c r="AC1746">
        <f>IF($AA1746=1,Healthcare!C1746,NA())</f>
        <v>20.82</v>
      </c>
      <c r="AD1746">
        <f>IF($AA1746=1,Healthcare!D1746,NA())</f>
        <v>5.55</v>
      </c>
      <c r="AE1746">
        <f>IF($AA1746=1,Healthcare!M1746,NA())</f>
        <v>5144.18</v>
      </c>
      <c r="AF1746">
        <f t="shared" si="162"/>
        <v>38</v>
      </c>
      <c r="AG1746">
        <f t="shared" si="163"/>
        <v>20.82</v>
      </c>
      <c r="AH1746">
        <f t="shared" si="164"/>
        <v>38</v>
      </c>
      <c r="AI1746">
        <f t="shared" si="165"/>
        <v>5.55</v>
      </c>
      <c r="AJ1746">
        <f t="shared" si="166"/>
        <v>38</v>
      </c>
      <c r="AK1746">
        <f t="shared" si="167"/>
        <v>5144.18</v>
      </c>
    </row>
    <row r="1747" spans="27:37" x14ac:dyDescent="0.25">
      <c r="AA1747">
        <f>SUBTOTAL(103,Healthcare!A1747)</f>
        <v>1</v>
      </c>
      <c r="AB1747">
        <f>IF($AA1747=1,Healthcare!Q1747,NA())</f>
        <v>29</v>
      </c>
      <c r="AC1747">
        <f>IF($AA1747=1,Healthcare!C1747,NA())</f>
        <v>38.83</v>
      </c>
      <c r="AD1747">
        <f>IF($AA1747=1,Healthcare!D1747,NA())</f>
        <v>4.78</v>
      </c>
      <c r="AE1747">
        <f>IF($AA1747=1,Healthcare!M1747,NA())</f>
        <v>5138.26</v>
      </c>
      <c r="AF1747">
        <f t="shared" si="162"/>
        <v>29</v>
      </c>
      <c r="AG1747">
        <f t="shared" si="163"/>
        <v>38.83</v>
      </c>
      <c r="AH1747">
        <f t="shared" si="164"/>
        <v>29</v>
      </c>
      <c r="AI1747">
        <f t="shared" si="165"/>
        <v>4.78</v>
      </c>
      <c r="AJ1747">
        <f t="shared" si="166"/>
        <v>29</v>
      </c>
      <c r="AK1747">
        <f t="shared" si="167"/>
        <v>5138.26</v>
      </c>
    </row>
    <row r="1748" spans="27:37" x14ac:dyDescent="0.25">
      <c r="AA1748">
        <f>SUBTOTAL(103,Healthcare!A1748)</f>
        <v>1</v>
      </c>
      <c r="AB1748">
        <f>IF($AA1748=1,Healthcare!Q1748,NA())</f>
        <v>34</v>
      </c>
      <c r="AC1748">
        <f>IF($AA1748=1,Healthcare!C1748,NA())</f>
        <v>23.44</v>
      </c>
      <c r="AD1748">
        <f>IF($AA1748=1,Healthcare!D1748,NA())</f>
        <v>4.6500000000000004</v>
      </c>
      <c r="AE1748">
        <f>IF($AA1748=1,Healthcare!M1748,NA())</f>
        <v>5136.75</v>
      </c>
      <c r="AF1748">
        <f t="shared" si="162"/>
        <v>34</v>
      </c>
      <c r="AG1748">
        <f t="shared" si="163"/>
        <v>23.44</v>
      </c>
      <c r="AH1748">
        <f t="shared" si="164"/>
        <v>34</v>
      </c>
      <c r="AI1748">
        <f t="shared" si="165"/>
        <v>4.6500000000000004</v>
      </c>
      <c r="AJ1748">
        <f t="shared" si="166"/>
        <v>34</v>
      </c>
      <c r="AK1748">
        <f t="shared" si="167"/>
        <v>5136.75</v>
      </c>
    </row>
    <row r="1749" spans="27:37" x14ac:dyDescent="0.25">
      <c r="AA1749">
        <f>SUBTOTAL(103,Healthcare!A1749)</f>
        <v>1</v>
      </c>
      <c r="AB1749">
        <f>IF($AA1749=1,Healthcare!Q1749,NA())</f>
        <v>35</v>
      </c>
      <c r="AC1749">
        <f>IF($AA1749=1,Healthcare!C1749,NA())</f>
        <v>24.13</v>
      </c>
      <c r="AD1749">
        <f>IF($AA1749=1,Healthcare!D1749,NA())</f>
        <v>5.2</v>
      </c>
      <c r="AE1749">
        <f>IF($AA1749=1,Healthcare!M1749,NA())</f>
        <v>5125.22</v>
      </c>
      <c r="AF1749">
        <f t="shared" si="162"/>
        <v>35</v>
      </c>
      <c r="AG1749">
        <f t="shared" si="163"/>
        <v>24.13</v>
      </c>
      <c r="AH1749">
        <f t="shared" si="164"/>
        <v>35</v>
      </c>
      <c r="AI1749">
        <f t="shared" si="165"/>
        <v>5.2</v>
      </c>
      <c r="AJ1749">
        <f t="shared" si="166"/>
        <v>35</v>
      </c>
      <c r="AK1749">
        <f t="shared" si="167"/>
        <v>5125.22</v>
      </c>
    </row>
    <row r="1750" spans="27:37" x14ac:dyDescent="0.25">
      <c r="AA1750">
        <f>SUBTOTAL(103,Healthcare!A1750)</f>
        <v>1</v>
      </c>
      <c r="AB1750">
        <f>IF($AA1750=1,Healthcare!Q1750,NA())</f>
        <v>34</v>
      </c>
      <c r="AC1750">
        <f>IF($AA1750=1,Healthcare!C1750,NA())</f>
        <v>42.13</v>
      </c>
      <c r="AD1750">
        <f>IF($AA1750=1,Healthcare!D1750,NA())</f>
        <v>4.54</v>
      </c>
      <c r="AE1750">
        <f>IF($AA1750=1,Healthcare!M1750,NA())</f>
        <v>5124.1899999999996</v>
      </c>
      <c r="AF1750">
        <f t="shared" si="162"/>
        <v>34</v>
      </c>
      <c r="AG1750">
        <f t="shared" si="163"/>
        <v>42.13</v>
      </c>
      <c r="AH1750">
        <f t="shared" si="164"/>
        <v>34</v>
      </c>
      <c r="AI1750">
        <f t="shared" si="165"/>
        <v>4.54</v>
      </c>
      <c r="AJ1750">
        <f t="shared" si="166"/>
        <v>34</v>
      </c>
      <c r="AK1750">
        <f t="shared" si="167"/>
        <v>5124.1899999999996</v>
      </c>
    </row>
    <row r="1751" spans="27:37" x14ac:dyDescent="0.25">
      <c r="AA1751">
        <f>SUBTOTAL(103,Healthcare!A1751)</f>
        <v>1</v>
      </c>
      <c r="AB1751">
        <f>IF($AA1751=1,Healthcare!Q1751,NA())</f>
        <v>35</v>
      </c>
      <c r="AC1751">
        <f>IF($AA1751=1,Healthcare!C1751,NA())</f>
        <v>17.86</v>
      </c>
      <c r="AD1751">
        <f>IF($AA1751=1,Healthcare!D1751,NA())</f>
        <v>4.1100000000000003</v>
      </c>
      <c r="AE1751">
        <f>IF($AA1751=1,Healthcare!M1751,NA())</f>
        <v>5116.5</v>
      </c>
      <c r="AF1751">
        <f t="shared" si="162"/>
        <v>35</v>
      </c>
      <c r="AG1751">
        <f t="shared" si="163"/>
        <v>17.86</v>
      </c>
      <c r="AH1751">
        <f t="shared" si="164"/>
        <v>35</v>
      </c>
      <c r="AI1751">
        <f t="shared" si="165"/>
        <v>4.1100000000000003</v>
      </c>
      <c r="AJ1751">
        <f t="shared" si="166"/>
        <v>35</v>
      </c>
      <c r="AK1751">
        <f t="shared" si="167"/>
        <v>5116.5</v>
      </c>
    </row>
    <row r="1752" spans="27:37" x14ac:dyDescent="0.25">
      <c r="AA1752">
        <f>SUBTOTAL(103,Healthcare!A1752)</f>
        <v>1</v>
      </c>
      <c r="AB1752">
        <f>IF($AA1752=1,Healthcare!Q1752,NA())</f>
        <v>23</v>
      </c>
      <c r="AC1752">
        <f>IF($AA1752=1,Healthcare!C1752,NA())</f>
        <v>32.78</v>
      </c>
      <c r="AD1752">
        <f>IF($AA1752=1,Healthcare!D1752,NA())</f>
        <v>4.63</v>
      </c>
      <c r="AE1752">
        <f>IF($AA1752=1,Healthcare!M1752,NA())</f>
        <v>5087.92</v>
      </c>
      <c r="AF1752">
        <f t="shared" si="162"/>
        <v>23</v>
      </c>
      <c r="AG1752">
        <f t="shared" si="163"/>
        <v>32.78</v>
      </c>
      <c r="AH1752">
        <f t="shared" si="164"/>
        <v>23</v>
      </c>
      <c r="AI1752">
        <f t="shared" si="165"/>
        <v>4.63</v>
      </c>
      <c r="AJ1752">
        <f t="shared" si="166"/>
        <v>23</v>
      </c>
      <c r="AK1752">
        <f t="shared" si="167"/>
        <v>5087.92</v>
      </c>
    </row>
    <row r="1753" spans="27:37" x14ac:dyDescent="0.25">
      <c r="AA1753">
        <f>SUBTOTAL(103,Healthcare!A1753)</f>
        <v>1</v>
      </c>
      <c r="AB1753">
        <f>IF($AA1753=1,Healthcare!Q1753,NA())</f>
        <v>25</v>
      </c>
      <c r="AC1753">
        <f>IF($AA1753=1,Healthcare!C1753,NA())</f>
        <v>23.9</v>
      </c>
      <c r="AD1753">
        <f>IF($AA1753=1,Healthcare!D1753,NA())</f>
        <v>6.06</v>
      </c>
      <c r="AE1753">
        <f>IF($AA1753=1,Healthcare!M1753,NA())</f>
        <v>5080.1000000000004</v>
      </c>
      <c r="AF1753">
        <f t="shared" si="162"/>
        <v>25</v>
      </c>
      <c r="AG1753">
        <f t="shared" si="163"/>
        <v>23.9</v>
      </c>
      <c r="AH1753">
        <f t="shared" si="164"/>
        <v>25</v>
      </c>
      <c r="AI1753">
        <f t="shared" si="165"/>
        <v>6.06</v>
      </c>
      <c r="AJ1753">
        <f t="shared" si="166"/>
        <v>25</v>
      </c>
      <c r="AK1753">
        <f t="shared" si="167"/>
        <v>5080.1000000000004</v>
      </c>
    </row>
    <row r="1754" spans="27:37" x14ac:dyDescent="0.25">
      <c r="AA1754">
        <f>SUBTOTAL(103,Healthcare!A1754)</f>
        <v>1</v>
      </c>
      <c r="AB1754">
        <f>IF($AA1754=1,Healthcare!Q1754,NA())</f>
        <v>44</v>
      </c>
      <c r="AC1754">
        <f>IF($AA1754=1,Healthcare!C1754,NA())</f>
        <v>15.47</v>
      </c>
      <c r="AD1754">
        <f>IF($AA1754=1,Healthcare!D1754,NA())</f>
        <v>8.43</v>
      </c>
      <c r="AE1754">
        <f>IF($AA1754=1,Healthcare!M1754,NA())</f>
        <v>5077.1899999999996</v>
      </c>
      <c r="AF1754">
        <f t="shared" si="162"/>
        <v>44</v>
      </c>
      <c r="AG1754">
        <f t="shared" si="163"/>
        <v>15.47</v>
      </c>
      <c r="AH1754">
        <f t="shared" si="164"/>
        <v>44</v>
      </c>
      <c r="AI1754">
        <f t="shared" si="165"/>
        <v>8.43</v>
      </c>
      <c r="AJ1754">
        <f t="shared" si="166"/>
        <v>44</v>
      </c>
      <c r="AK1754">
        <f t="shared" si="167"/>
        <v>5077.1899999999996</v>
      </c>
    </row>
    <row r="1755" spans="27:37" x14ac:dyDescent="0.25">
      <c r="AA1755">
        <f>SUBTOTAL(103,Healthcare!A1755)</f>
        <v>1</v>
      </c>
      <c r="AB1755">
        <f>IF($AA1755=1,Healthcare!Q1755,NA())</f>
        <v>29</v>
      </c>
      <c r="AC1755">
        <f>IF($AA1755=1,Healthcare!C1755,NA())</f>
        <v>28.54</v>
      </c>
      <c r="AD1755">
        <f>IF($AA1755=1,Healthcare!D1755,NA())</f>
        <v>5.51</v>
      </c>
      <c r="AE1755">
        <f>IF($AA1755=1,Healthcare!M1755,NA())</f>
        <v>5059.5600000000004</v>
      </c>
      <c r="AF1755">
        <f t="shared" si="162"/>
        <v>29</v>
      </c>
      <c r="AG1755">
        <f t="shared" si="163"/>
        <v>28.54</v>
      </c>
      <c r="AH1755">
        <f t="shared" si="164"/>
        <v>29</v>
      </c>
      <c r="AI1755">
        <f t="shared" si="165"/>
        <v>5.51</v>
      </c>
      <c r="AJ1755">
        <f t="shared" si="166"/>
        <v>29</v>
      </c>
      <c r="AK1755">
        <f t="shared" si="167"/>
        <v>5059.5600000000004</v>
      </c>
    </row>
    <row r="1756" spans="27:37" x14ac:dyDescent="0.25">
      <c r="AA1756">
        <f>SUBTOTAL(103,Healthcare!A1756)</f>
        <v>1</v>
      </c>
      <c r="AB1756">
        <f>IF($AA1756=1,Healthcare!Q1756,NA())</f>
        <v>42</v>
      </c>
      <c r="AC1756">
        <f>IF($AA1756=1,Healthcare!C1756,NA())</f>
        <v>18.54</v>
      </c>
      <c r="AD1756">
        <f>IF($AA1756=1,Healthcare!D1756,NA())</f>
        <v>4.95</v>
      </c>
      <c r="AE1756">
        <f>IF($AA1756=1,Healthcare!M1756,NA())</f>
        <v>5054.05</v>
      </c>
      <c r="AF1756">
        <f t="shared" si="162"/>
        <v>42</v>
      </c>
      <c r="AG1756">
        <f t="shared" si="163"/>
        <v>18.54</v>
      </c>
      <c r="AH1756">
        <f t="shared" si="164"/>
        <v>42</v>
      </c>
      <c r="AI1756">
        <f t="shared" si="165"/>
        <v>4.95</v>
      </c>
      <c r="AJ1756">
        <f t="shared" si="166"/>
        <v>42</v>
      </c>
      <c r="AK1756">
        <f t="shared" si="167"/>
        <v>5054.05</v>
      </c>
    </row>
    <row r="1757" spans="27:37" x14ac:dyDescent="0.25">
      <c r="AA1757">
        <f>SUBTOTAL(103,Healthcare!A1757)</f>
        <v>1</v>
      </c>
      <c r="AB1757">
        <f>IF($AA1757=1,Healthcare!Q1757,NA())</f>
        <v>25</v>
      </c>
      <c r="AC1757">
        <f>IF($AA1757=1,Healthcare!C1757,NA())</f>
        <v>32.18</v>
      </c>
      <c r="AD1757">
        <f>IF($AA1757=1,Healthcare!D1757,NA())</f>
        <v>6.44</v>
      </c>
      <c r="AE1757">
        <f>IF($AA1757=1,Healthcare!M1757,NA())</f>
        <v>5045.1499999999996</v>
      </c>
      <c r="AF1757">
        <f t="shared" si="162"/>
        <v>25</v>
      </c>
      <c r="AG1757">
        <f t="shared" si="163"/>
        <v>32.18</v>
      </c>
      <c r="AH1757">
        <f t="shared" si="164"/>
        <v>25</v>
      </c>
      <c r="AI1757">
        <f t="shared" si="165"/>
        <v>6.44</v>
      </c>
      <c r="AJ1757">
        <f t="shared" si="166"/>
        <v>25</v>
      </c>
      <c r="AK1757">
        <f t="shared" si="167"/>
        <v>5045.1499999999996</v>
      </c>
    </row>
    <row r="1758" spans="27:37" x14ac:dyDescent="0.25">
      <c r="AA1758">
        <f>SUBTOTAL(103,Healthcare!A1758)</f>
        <v>1</v>
      </c>
      <c r="AB1758">
        <f>IF($AA1758=1,Healthcare!Q1758,NA())</f>
        <v>21</v>
      </c>
      <c r="AC1758">
        <f>IF($AA1758=1,Healthcare!C1758,NA())</f>
        <v>37.380000000000003</v>
      </c>
      <c r="AD1758">
        <f>IF($AA1758=1,Healthcare!D1758,NA())</f>
        <v>6.05</v>
      </c>
      <c r="AE1758">
        <f>IF($AA1758=1,Healthcare!M1758,NA())</f>
        <v>5043.13</v>
      </c>
      <c r="AF1758">
        <f t="shared" si="162"/>
        <v>21</v>
      </c>
      <c r="AG1758">
        <f t="shared" si="163"/>
        <v>37.380000000000003</v>
      </c>
      <c r="AH1758">
        <f t="shared" si="164"/>
        <v>21</v>
      </c>
      <c r="AI1758">
        <f t="shared" si="165"/>
        <v>6.05</v>
      </c>
      <c r="AJ1758">
        <f t="shared" si="166"/>
        <v>21</v>
      </c>
      <c r="AK1758">
        <f t="shared" si="167"/>
        <v>5043.13</v>
      </c>
    </row>
    <row r="1759" spans="27:37" x14ac:dyDescent="0.25">
      <c r="AA1759">
        <f>SUBTOTAL(103,Healthcare!A1759)</f>
        <v>1</v>
      </c>
      <c r="AB1759">
        <f>IF($AA1759=1,Healthcare!Q1759,NA())</f>
        <v>25</v>
      </c>
      <c r="AC1759">
        <f>IF($AA1759=1,Healthcare!C1759,NA())</f>
        <v>31.12</v>
      </c>
      <c r="AD1759">
        <f>IF($AA1759=1,Healthcare!D1759,NA())</f>
        <v>4.76</v>
      </c>
      <c r="AE1759">
        <f>IF($AA1759=1,Healthcare!M1759,NA())</f>
        <v>5038.57</v>
      </c>
      <c r="AF1759">
        <f t="shared" si="162"/>
        <v>25</v>
      </c>
      <c r="AG1759">
        <f t="shared" si="163"/>
        <v>31.12</v>
      </c>
      <c r="AH1759">
        <f t="shared" si="164"/>
        <v>25</v>
      </c>
      <c r="AI1759">
        <f t="shared" si="165"/>
        <v>4.76</v>
      </c>
      <c r="AJ1759">
        <f t="shared" si="166"/>
        <v>25</v>
      </c>
      <c r="AK1759">
        <f t="shared" si="167"/>
        <v>5038.57</v>
      </c>
    </row>
    <row r="1760" spans="27:37" x14ac:dyDescent="0.25">
      <c r="AA1760">
        <f>SUBTOTAL(103,Healthcare!A1760)</f>
        <v>1</v>
      </c>
      <c r="AB1760">
        <f>IF($AA1760=1,Healthcare!Q1760,NA())</f>
        <v>36</v>
      </c>
      <c r="AC1760">
        <f>IF($AA1760=1,Healthcare!C1760,NA())</f>
        <v>22.01</v>
      </c>
      <c r="AD1760">
        <f>IF($AA1760=1,Healthcare!D1760,NA())</f>
        <v>6.72</v>
      </c>
      <c r="AE1760">
        <f>IF($AA1760=1,Healthcare!M1760,NA())</f>
        <v>5034.1000000000004</v>
      </c>
      <c r="AF1760">
        <f t="shared" si="162"/>
        <v>36</v>
      </c>
      <c r="AG1760">
        <f t="shared" si="163"/>
        <v>22.01</v>
      </c>
      <c r="AH1760">
        <f t="shared" si="164"/>
        <v>36</v>
      </c>
      <c r="AI1760">
        <f t="shared" si="165"/>
        <v>6.72</v>
      </c>
      <c r="AJ1760">
        <f t="shared" si="166"/>
        <v>36</v>
      </c>
      <c r="AK1760">
        <f t="shared" si="167"/>
        <v>5034.1000000000004</v>
      </c>
    </row>
    <row r="1761" spans="27:37" x14ac:dyDescent="0.25">
      <c r="AA1761">
        <f>SUBTOTAL(103,Healthcare!A1761)</f>
        <v>1</v>
      </c>
      <c r="AB1761">
        <f>IF($AA1761=1,Healthcare!Q1761,NA())</f>
        <v>31</v>
      </c>
      <c r="AC1761">
        <f>IF($AA1761=1,Healthcare!C1761,NA())</f>
        <v>27.645</v>
      </c>
      <c r="AD1761">
        <f>IF($AA1761=1,Healthcare!D1761,NA())</f>
        <v>5.7</v>
      </c>
      <c r="AE1761">
        <f>IF($AA1761=1,Healthcare!M1761,NA())</f>
        <v>5031.2700000000004</v>
      </c>
      <c r="AF1761">
        <f t="shared" si="162"/>
        <v>31</v>
      </c>
      <c r="AG1761">
        <f t="shared" si="163"/>
        <v>27.645</v>
      </c>
      <c r="AH1761">
        <f t="shared" si="164"/>
        <v>31</v>
      </c>
      <c r="AI1761">
        <f t="shared" si="165"/>
        <v>5.7</v>
      </c>
      <c r="AJ1761">
        <f t="shared" si="166"/>
        <v>31</v>
      </c>
      <c r="AK1761">
        <f t="shared" si="167"/>
        <v>5031.2700000000004</v>
      </c>
    </row>
    <row r="1762" spans="27:37" x14ac:dyDescent="0.25">
      <c r="AA1762">
        <f>SUBTOTAL(103,Healthcare!A1762)</f>
        <v>1</v>
      </c>
      <c r="AB1762">
        <f>IF($AA1762=1,Healthcare!Q1762,NA())</f>
        <v>37</v>
      </c>
      <c r="AC1762">
        <f>IF($AA1762=1,Healthcare!C1762,NA())</f>
        <v>29.64</v>
      </c>
      <c r="AD1762">
        <f>IF($AA1762=1,Healthcare!D1762,NA())</f>
        <v>5.31</v>
      </c>
      <c r="AE1762">
        <f>IF($AA1762=1,Healthcare!M1762,NA())</f>
        <v>5028.1499999999996</v>
      </c>
      <c r="AF1762">
        <f t="shared" si="162"/>
        <v>37</v>
      </c>
      <c r="AG1762">
        <f t="shared" si="163"/>
        <v>29.64</v>
      </c>
      <c r="AH1762">
        <f t="shared" si="164"/>
        <v>37</v>
      </c>
      <c r="AI1762">
        <f t="shared" si="165"/>
        <v>5.31</v>
      </c>
      <c r="AJ1762">
        <f t="shared" si="166"/>
        <v>37</v>
      </c>
      <c r="AK1762">
        <f t="shared" si="167"/>
        <v>5028.1499999999996</v>
      </c>
    </row>
    <row r="1763" spans="27:37" x14ac:dyDescent="0.25">
      <c r="AA1763">
        <f>SUBTOTAL(103,Healthcare!A1763)</f>
        <v>1</v>
      </c>
      <c r="AB1763">
        <f>IF($AA1763=1,Healthcare!Q1763,NA())</f>
        <v>34</v>
      </c>
      <c r="AC1763">
        <f>IF($AA1763=1,Healthcare!C1763,NA())</f>
        <v>33.700000000000003</v>
      </c>
      <c r="AD1763">
        <f>IF($AA1763=1,Healthcare!D1763,NA())</f>
        <v>4.32</v>
      </c>
      <c r="AE1763">
        <f>IF($AA1763=1,Healthcare!M1763,NA())</f>
        <v>5012.47</v>
      </c>
      <c r="AF1763">
        <f t="shared" si="162"/>
        <v>34</v>
      </c>
      <c r="AG1763">
        <f t="shared" si="163"/>
        <v>33.700000000000003</v>
      </c>
      <c r="AH1763">
        <f t="shared" si="164"/>
        <v>34</v>
      </c>
      <c r="AI1763">
        <f t="shared" si="165"/>
        <v>4.32</v>
      </c>
      <c r="AJ1763">
        <f t="shared" si="166"/>
        <v>34</v>
      </c>
      <c r="AK1763">
        <f t="shared" si="167"/>
        <v>5012.47</v>
      </c>
    </row>
    <row r="1764" spans="27:37" x14ac:dyDescent="0.25">
      <c r="AA1764">
        <f>SUBTOTAL(103,Healthcare!A1764)</f>
        <v>1</v>
      </c>
      <c r="AB1764">
        <f>IF($AA1764=1,Healthcare!Q1764,NA())</f>
        <v>34</v>
      </c>
      <c r="AC1764">
        <f>IF($AA1764=1,Healthcare!C1764,NA())</f>
        <v>27.5</v>
      </c>
      <c r="AD1764">
        <f>IF($AA1764=1,Healthcare!D1764,NA())</f>
        <v>4.2300000000000004</v>
      </c>
      <c r="AE1764">
        <f>IF($AA1764=1,Healthcare!M1764,NA())</f>
        <v>5003.8500000000004</v>
      </c>
      <c r="AF1764">
        <f t="shared" si="162"/>
        <v>34</v>
      </c>
      <c r="AG1764">
        <f t="shared" si="163"/>
        <v>27.5</v>
      </c>
      <c r="AH1764">
        <f t="shared" si="164"/>
        <v>34</v>
      </c>
      <c r="AI1764">
        <f t="shared" si="165"/>
        <v>4.2300000000000004</v>
      </c>
      <c r="AJ1764">
        <f t="shared" si="166"/>
        <v>34</v>
      </c>
      <c r="AK1764">
        <f t="shared" si="167"/>
        <v>5003.8500000000004</v>
      </c>
    </row>
    <row r="1765" spans="27:37" x14ac:dyDescent="0.25">
      <c r="AA1765">
        <f>SUBTOTAL(103,Healthcare!A1765)</f>
        <v>1</v>
      </c>
      <c r="AB1765">
        <f>IF($AA1765=1,Healthcare!Q1765,NA())</f>
        <v>45</v>
      </c>
      <c r="AC1765">
        <f>IF($AA1765=1,Healthcare!C1765,NA())</f>
        <v>16.12</v>
      </c>
      <c r="AD1765">
        <f>IF($AA1765=1,Healthcare!D1765,NA())</f>
        <v>6.09</v>
      </c>
      <c r="AE1765">
        <f>IF($AA1765=1,Healthcare!M1765,NA())</f>
        <v>5003.7700000000004</v>
      </c>
      <c r="AF1765">
        <f t="shared" si="162"/>
        <v>45</v>
      </c>
      <c r="AG1765">
        <f t="shared" si="163"/>
        <v>16.12</v>
      </c>
      <c r="AH1765">
        <f t="shared" si="164"/>
        <v>45</v>
      </c>
      <c r="AI1765">
        <f t="shared" si="165"/>
        <v>6.09</v>
      </c>
      <c r="AJ1765">
        <f t="shared" si="166"/>
        <v>45</v>
      </c>
      <c r="AK1765">
        <f t="shared" si="167"/>
        <v>5003.7700000000004</v>
      </c>
    </row>
    <row r="1766" spans="27:37" x14ac:dyDescent="0.25">
      <c r="AA1766">
        <f>SUBTOTAL(103,Healthcare!A1766)</f>
        <v>1</v>
      </c>
      <c r="AB1766">
        <f>IF($AA1766=1,Healthcare!Q1766,NA())</f>
        <v>34</v>
      </c>
      <c r="AC1766">
        <f>IF($AA1766=1,Healthcare!C1766,NA())</f>
        <v>26.73</v>
      </c>
      <c r="AD1766">
        <f>IF($AA1766=1,Healthcare!D1766,NA())</f>
        <v>4.74</v>
      </c>
      <c r="AE1766">
        <f>IF($AA1766=1,Healthcare!M1766,NA())</f>
        <v>5002.78</v>
      </c>
      <c r="AF1766">
        <f t="shared" si="162"/>
        <v>34</v>
      </c>
      <c r="AG1766">
        <f t="shared" si="163"/>
        <v>26.73</v>
      </c>
      <c r="AH1766">
        <f t="shared" si="164"/>
        <v>34</v>
      </c>
      <c r="AI1766">
        <f t="shared" si="165"/>
        <v>4.74</v>
      </c>
      <c r="AJ1766">
        <f t="shared" si="166"/>
        <v>34</v>
      </c>
      <c r="AK1766">
        <f t="shared" si="167"/>
        <v>5002.78</v>
      </c>
    </row>
    <row r="1767" spans="27:37" x14ac:dyDescent="0.25">
      <c r="AA1767">
        <f>SUBTOTAL(103,Healthcare!A1767)</f>
        <v>1</v>
      </c>
      <c r="AB1767">
        <f>IF($AA1767=1,Healthcare!Q1767,NA())</f>
        <v>21</v>
      </c>
      <c r="AC1767">
        <f>IF($AA1767=1,Healthcare!C1767,NA())</f>
        <v>37.25</v>
      </c>
      <c r="AD1767">
        <f>IF($AA1767=1,Healthcare!D1767,NA())</f>
        <v>6.23</v>
      </c>
      <c r="AE1767">
        <f>IF($AA1767=1,Healthcare!M1767,NA())</f>
        <v>4999.04</v>
      </c>
      <c r="AF1767">
        <f t="shared" si="162"/>
        <v>21</v>
      </c>
      <c r="AG1767">
        <f t="shared" si="163"/>
        <v>37.25</v>
      </c>
      <c r="AH1767">
        <f t="shared" si="164"/>
        <v>21</v>
      </c>
      <c r="AI1767">
        <f t="shared" si="165"/>
        <v>6.23</v>
      </c>
      <c r="AJ1767">
        <f t="shared" si="166"/>
        <v>21</v>
      </c>
      <c r="AK1767">
        <f t="shared" si="167"/>
        <v>4999.04</v>
      </c>
    </row>
    <row r="1768" spans="27:37" x14ac:dyDescent="0.25">
      <c r="AA1768">
        <f>SUBTOTAL(103,Healthcare!A1768)</f>
        <v>1</v>
      </c>
      <c r="AB1768">
        <f>IF($AA1768=1,Healthcare!Q1768,NA())</f>
        <v>34</v>
      </c>
      <c r="AC1768">
        <f>IF($AA1768=1,Healthcare!C1768,NA())</f>
        <v>23.56</v>
      </c>
      <c r="AD1768">
        <f>IF($AA1768=1,Healthcare!D1768,NA())</f>
        <v>5.45</v>
      </c>
      <c r="AE1768">
        <f>IF($AA1768=1,Healthcare!M1768,NA())</f>
        <v>4992.38</v>
      </c>
      <c r="AF1768">
        <f t="shared" si="162"/>
        <v>34</v>
      </c>
      <c r="AG1768">
        <f t="shared" si="163"/>
        <v>23.56</v>
      </c>
      <c r="AH1768">
        <f t="shared" si="164"/>
        <v>34</v>
      </c>
      <c r="AI1768">
        <f t="shared" si="165"/>
        <v>5.45</v>
      </c>
      <c r="AJ1768">
        <f t="shared" si="166"/>
        <v>34</v>
      </c>
      <c r="AK1768">
        <f t="shared" si="167"/>
        <v>4992.38</v>
      </c>
    </row>
    <row r="1769" spans="27:37" x14ac:dyDescent="0.25">
      <c r="AA1769">
        <f>SUBTOTAL(103,Healthcare!A1769)</f>
        <v>1</v>
      </c>
      <c r="AB1769">
        <f>IF($AA1769=1,Healthcare!Q1769,NA())</f>
        <v>49</v>
      </c>
      <c r="AC1769">
        <f>IF($AA1769=1,Healthcare!C1769,NA())</f>
        <v>15.84</v>
      </c>
      <c r="AD1769">
        <f>IF($AA1769=1,Healthcare!D1769,NA())</f>
        <v>10.34</v>
      </c>
      <c r="AE1769">
        <f>IF($AA1769=1,Healthcare!M1769,NA())</f>
        <v>4985.22</v>
      </c>
      <c r="AF1769">
        <f t="shared" si="162"/>
        <v>49</v>
      </c>
      <c r="AG1769">
        <f t="shared" si="163"/>
        <v>15.84</v>
      </c>
      <c r="AH1769">
        <f t="shared" si="164"/>
        <v>49</v>
      </c>
      <c r="AI1769">
        <f t="shared" si="165"/>
        <v>10.34</v>
      </c>
      <c r="AJ1769">
        <f t="shared" si="166"/>
        <v>49</v>
      </c>
      <c r="AK1769">
        <f t="shared" si="167"/>
        <v>4985.22</v>
      </c>
    </row>
    <row r="1770" spans="27:37" x14ac:dyDescent="0.25">
      <c r="AA1770">
        <f>SUBTOTAL(103,Healthcare!A1770)</f>
        <v>1</v>
      </c>
      <c r="AB1770">
        <f>IF($AA1770=1,Healthcare!Q1770,NA())</f>
        <v>31</v>
      </c>
      <c r="AC1770">
        <f>IF($AA1770=1,Healthcare!C1770,NA())</f>
        <v>36.630000000000003</v>
      </c>
      <c r="AD1770">
        <f>IF($AA1770=1,Healthcare!D1770,NA())</f>
        <v>5.15</v>
      </c>
      <c r="AE1770">
        <f>IF($AA1770=1,Healthcare!M1770,NA())</f>
        <v>4949.76</v>
      </c>
      <c r="AF1770">
        <f t="shared" si="162"/>
        <v>31</v>
      </c>
      <c r="AG1770">
        <f t="shared" si="163"/>
        <v>36.630000000000003</v>
      </c>
      <c r="AH1770">
        <f t="shared" si="164"/>
        <v>31</v>
      </c>
      <c r="AI1770">
        <f t="shared" si="165"/>
        <v>5.15</v>
      </c>
      <c r="AJ1770">
        <f t="shared" si="166"/>
        <v>31</v>
      </c>
      <c r="AK1770">
        <f t="shared" si="167"/>
        <v>4949.76</v>
      </c>
    </row>
    <row r="1771" spans="27:37" x14ac:dyDescent="0.25">
      <c r="AA1771">
        <f>SUBTOTAL(103,Healthcare!A1771)</f>
        <v>1</v>
      </c>
      <c r="AB1771">
        <f>IF($AA1771=1,Healthcare!Q1771,NA())</f>
        <v>48</v>
      </c>
      <c r="AC1771">
        <f>IF($AA1771=1,Healthcare!C1771,NA())</f>
        <v>16.47</v>
      </c>
      <c r="AD1771">
        <f>IF($AA1771=1,Healthcare!D1771,NA())</f>
        <v>11.72</v>
      </c>
      <c r="AE1771">
        <f>IF($AA1771=1,Healthcare!M1771,NA())</f>
        <v>4942.0600000000004</v>
      </c>
      <c r="AF1771">
        <f t="shared" si="162"/>
        <v>48</v>
      </c>
      <c r="AG1771">
        <f t="shared" si="163"/>
        <v>16.47</v>
      </c>
      <c r="AH1771">
        <f t="shared" si="164"/>
        <v>48</v>
      </c>
      <c r="AI1771">
        <f t="shared" si="165"/>
        <v>11.72</v>
      </c>
      <c r="AJ1771">
        <f t="shared" si="166"/>
        <v>48</v>
      </c>
      <c r="AK1771">
        <f t="shared" si="167"/>
        <v>4942.0600000000004</v>
      </c>
    </row>
    <row r="1772" spans="27:37" x14ac:dyDescent="0.25">
      <c r="AA1772">
        <f>SUBTOTAL(103,Healthcare!A1772)</f>
        <v>1</v>
      </c>
      <c r="AB1772">
        <f>IF($AA1772=1,Healthcare!Q1772,NA())</f>
        <v>31</v>
      </c>
      <c r="AC1772">
        <f>IF($AA1772=1,Healthcare!C1772,NA())</f>
        <v>25.8</v>
      </c>
      <c r="AD1772">
        <f>IF($AA1772=1,Healthcare!D1772,NA())</f>
        <v>5.29</v>
      </c>
      <c r="AE1772">
        <f>IF($AA1772=1,Healthcare!M1772,NA())</f>
        <v>4934.71</v>
      </c>
      <c r="AF1772">
        <f t="shared" si="162"/>
        <v>31</v>
      </c>
      <c r="AG1772">
        <f t="shared" si="163"/>
        <v>25.8</v>
      </c>
      <c r="AH1772">
        <f t="shared" si="164"/>
        <v>31</v>
      </c>
      <c r="AI1772">
        <f t="shared" si="165"/>
        <v>5.29</v>
      </c>
      <c r="AJ1772">
        <f t="shared" si="166"/>
        <v>31</v>
      </c>
      <c r="AK1772">
        <f t="shared" si="167"/>
        <v>4934.71</v>
      </c>
    </row>
    <row r="1773" spans="27:37" x14ac:dyDescent="0.25">
      <c r="AA1773">
        <f>SUBTOTAL(103,Healthcare!A1773)</f>
        <v>1</v>
      </c>
      <c r="AB1773">
        <f>IF($AA1773=1,Healthcare!Q1773,NA())</f>
        <v>31</v>
      </c>
      <c r="AC1773">
        <f>IF($AA1773=1,Healthcare!C1773,NA())</f>
        <v>23.6</v>
      </c>
      <c r="AD1773">
        <f>IF($AA1773=1,Healthcare!D1773,NA())</f>
        <v>4.33</v>
      </c>
      <c r="AE1773">
        <f>IF($AA1773=1,Healthcare!M1773,NA())</f>
        <v>4931.6499999999996</v>
      </c>
      <c r="AF1773">
        <f t="shared" si="162"/>
        <v>31</v>
      </c>
      <c r="AG1773">
        <f t="shared" si="163"/>
        <v>23.6</v>
      </c>
      <c r="AH1773">
        <f t="shared" si="164"/>
        <v>31</v>
      </c>
      <c r="AI1773">
        <f t="shared" si="165"/>
        <v>4.33</v>
      </c>
      <c r="AJ1773">
        <f t="shared" si="166"/>
        <v>31</v>
      </c>
      <c r="AK1773">
        <f t="shared" si="167"/>
        <v>4931.6499999999996</v>
      </c>
    </row>
    <row r="1774" spans="27:37" x14ac:dyDescent="0.25">
      <c r="AA1774">
        <f>SUBTOTAL(103,Healthcare!A1774)</f>
        <v>1</v>
      </c>
      <c r="AB1774">
        <f>IF($AA1774=1,Healthcare!Q1774,NA())</f>
        <v>29</v>
      </c>
      <c r="AC1774">
        <f>IF($AA1774=1,Healthcare!C1774,NA())</f>
        <v>32.11</v>
      </c>
      <c r="AD1774">
        <f>IF($AA1774=1,Healthcare!D1774,NA())</f>
        <v>6.24</v>
      </c>
      <c r="AE1774">
        <f>IF($AA1774=1,Healthcare!M1774,NA())</f>
        <v>4922.92</v>
      </c>
      <c r="AF1774">
        <f t="shared" si="162"/>
        <v>29</v>
      </c>
      <c r="AG1774">
        <f t="shared" si="163"/>
        <v>32.11</v>
      </c>
      <c r="AH1774">
        <f t="shared" si="164"/>
        <v>29</v>
      </c>
      <c r="AI1774">
        <f t="shared" si="165"/>
        <v>6.24</v>
      </c>
      <c r="AJ1774">
        <f t="shared" si="166"/>
        <v>29</v>
      </c>
      <c r="AK1774">
        <f t="shared" si="167"/>
        <v>4922.92</v>
      </c>
    </row>
    <row r="1775" spans="27:37" x14ac:dyDescent="0.25">
      <c r="AA1775">
        <f>SUBTOTAL(103,Healthcare!A1775)</f>
        <v>1</v>
      </c>
      <c r="AB1775">
        <f>IF($AA1775=1,Healthcare!Q1775,NA())</f>
        <v>20</v>
      </c>
      <c r="AC1775">
        <f>IF($AA1775=1,Healthcare!C1775,NA())</f>
        <v>30.114999999999998</v>
      </c>
      <c r="AD1775">
        <f>IF($AA1775=1,Healthcare!D1775,NA())</f>
        <v>11.61</v>
      </c>
      <c r="AE1775">
        <f>IF($AA1775=1,Healthcare!M1775,NA())</f>
        <v>4915.0600000000004</v>
      </c>
      <c r="AF1775">
        <f t="shared" si="162"/>
        <v>20</v>
      </c>
      <c r="AG1775">
        <f t="shared" si="163"/>
        <v>30.114999999999998</v>
      </c>
      <c r="AH1775">
        <f t="shared" si="164"/>
        <v>20</v>
      </c>
      <c r="AI1775">
        <f t="shared" si="165"/>
        <v>11.61</v>
      </c>
      <c r="AJ1775">
        <f t="shared" si="166"/>
        <v>20</v>
      </c>
      <c r="AK1775">
        <f t="shared" si="167"/>
        <v>4915.0600000000004</v>
      </c>
    </row>
    <row r="1776" spans="27:37" x14ac:dyDescent="0.25">
      <c r="AA1776">
        <f>SUBTOTAL(103,Healthcare!A1776)</f>
        <v>1</v>
      </c>
      <c r="AB1776">
        <f>IF($AA1776=1,Healthcare!Q1776,NA())</f>
        <v>41</v>
      </c>
      <c r="AC1776">
        <f>IF($AA1776=1,Healthcare!C1776,NA())</f>
        <v>20.28</v>
      </c>
      <c r="AD1776">
        <f>IF($AA1776=1,Healthcare!D1776,NA())</f>
        <v>11.07</v>
      </c>
      <c r="AE1776">
        <f>IF($AA1776=1,Healthcare!M1776,NA())</f>
        <v>4911.8900000000003</v>
      </c>
      <c r="AF1776">
        <f t="shared" si="162"/>
        <v>41</v>
      </c>
      <c r="AG1776">
        <f t="shared" si="163"/>
        <v>20.28</v>
      </c>
      <c r="AH1776">
        <f t="shared" si="164"/>
        <v>41</v>
      </c>
      <c r="AI1776">
        <f t="shared" si="165"/>
        <v>11.07</v>
      </c>
      <c r="AJ1776">
        <f t="shared" si="166"/>
        <v>41</v>
      </c>
      <c r="AK1776">
        <f t="shared" si="167"/>
        <v>4911.8900000000003</v>
      </c>
    </row>
    <row r="1777" spans="27:37" x14ac:dyDescent="0.25">
      <c r="AA1777">
        <f>SUBTOTAL(103,Healthcare!A1777)</f>
        <v>1</v>
      </c>
      <c r="AB1777">
        <f>IF($AA1777=1,Healthcare!Q1777,NA())</f>
        <v>29</v>
      </c>
      <c r="AC1777">
        <f>IF($AA1777=1,Healthcare!C1777,NA())</f>
        <v>20.234999999999999</v>
      </c>
      <c r="AD1777">
        <f>IF($AA1777=1,Healthcare!D1777,NA())</f>
        <v>5.19</v>
      </c>
      <c r="AE1777">
        <f>IF($AA1777=1,Healthcare!M1777,NA())</f>
        <v>4906.41</v>
      </c>
      <c r="AF1777">
        <f t="shared" si="162"/>
        <v>29</v>
      </c>
      <c r="AG1777">
        <f t="shared" si="163"/>
        <v>20.234999999999999</v>
      </c>
      <c r="AH1777">
        <f t="shared" si="164"/>
        <v>29</v>
      </c>
      <c r="AI1777">
        <f t="shared" si="165"/>
        <v>5.19</v>
      </c>
      <c r="AJ1777">
        <f t="shared" si="166"/>
        <v>29</v>
      </c>
      <c r="AK1777">
        <f t="shared" si="167"/>
        <v>4906.41</v>
      </c>
    </row>
    <row r="1778" spans="27:37" x14ac:dyDescent="0.25">
      <c r="AA1778">
        <f>SUBTOTAL(103,Healthcare!A1778)</f>
        <v>1</v>
      </c>
      <c r="AB1778">
        <f>IF($AA1778=1,Healthcare!Q1778,NA())</f>
        <v>34</v>
      </c>
      <c r="AC1778">
        <f>IF($AA1778=1,Healthcare!C1778,NA())</f>
        <v>25.27</v>
      </c>
      <c r="AD1778">
        <f>IF($AA1778=1,Healthcare!D1778,NA())</f>
        <v>5.7</v>
      </c>
      <c r="AE1778">
        <f>IF($AA1778=1,Healthcare!M1778,NA())</f>
        <v>4894.75</v>
      </c>
      <c r="AF1778">
        <f t="shared" si="162"/>
        <v>34</v>
      </c>
      <c r="AG1778">
        <f t="shared" si="163"/>
        <v>25.27</v>
      </c>
      <c r="AH1778">
        <f t="shared" si="164"/>
        <v>34</v>
      </c>
      <c r="AI1778">
        <f t="shared" si="165"/>
        <v>5.7</v>
      </c>
      <c r="AJ1778">
        <f t="shared" si="166"/>
        <v>34</v>
      </c>
      <c r="AK1778">
        <f t="shared" si="167"/>
        <v>4894.75</v>
      </c>
    </row>
    <row r="1779" spans="27:37" x14ac:dyDescent="0.25">
      <c r="AA1779">
        <f>SUBTOTAL(103,Healthcare!A1779)</f>
        <v>1</v>
      </c>
      <c r="AB1779">
        <f>IF($AA1779=1,Healthcare!Q1779,NA())</f>
        <v>32</v>
      </c>
      <c r="AC1779">
        <f>IF($AA1779=1,Healthcare!C1779,NA())</f>
        <v>24.24</v>
      </c>
      <c r="AD1779">
        <f>IF($AA1779=1,Healthcare!D1779,NA())</f>
        <v>6.15</v>
      </c>
      <c r="AE1779">
        <f>IF($AA1779=1,Healthcare!M1779,NA())</f>
        <v>4894.3900000000003</v>
      </c>
      <c r="AF1779">
        <f t="shared" si="162"/>
        <v>32</v>
      </c>
      <c r="AG1779">
        <f t="shared" si="163"/>
        <v>24.24</v>
      </c>
      <c r="AH1779">
        <f t="shared" si="164"/>
        <v>32</v>
      </c>
      <c r="AI1779">
        <f t="shared" si="165"/>
        <v>6.15</v>
      </c>
      <c r="AJ1779">
        <f t="shared" si="166"/>
        <v>32</v>
      </c>
      <c r="AK1779">
        <f t="shared" si="167"/>
        <v>4894.3900000000003</v>
      </c>
    </row>
    <row r="1780" spans="27:37" x14ac:dyDescent="0.25">
      <c r="AA1780">
        <f>SUBTOTAL(103,Healthcare!A1780)</f>
        <v>1</v>
      </c>
      <c r="AB1780">
        <f>IF($AA1780=1,Healthcare!Q1780,NA())</f>
        <v>33</v>
      </c>
      <c r="AC1780">
        <f>IF($AA1780=1,Healthcare!C1780,NA())</f>
        <v>35.75</v>
      </c>
      <c r="AD1780">
        <f>IF($AA1780=1,Healthcare!D1780,NA())</f>
        <v>5.07</v>
      </c>
      <c r="AE1780">
        <f>IF($AA1780=1,Healthcare!M1780,NA())</f>
        <v>4890</v>
      </c>
      <c r="AF1780">
        <f t="shared" si="162"/>
        <v>33</v>
      </c>
      <c r="AG1780">
        <f t="shared" si="163"/>
        <v>35.75</v>
      </c>
      <c r="AH1780">
        <f t="shared" si="164"/>
        <v>33</v>
      </c>
      <c r="AI1780">
        <f t="shared" si="165"/>
        <v>5.07</v>
      </c>
      <c r="AJ1780">
        <f t="shared" si="166"/>
        <v>33</v>
      </c>
      <c r="AK1780">
        <f t="shared" si="167"/>
        <v>4890</v>
      </c>
    </row>
    <row r="1781" spans="27:37" x14ac:dyDescent="0.25">
      <c r="AA1781">
        <f>SUBTOTAL(103,Healthcare!A1781)</f>
        <v>1</v>
      </c>
      <c r="AB1781">
        <f>IF($AA1781=1,Healthcare!Q1781,NA())</f>
        <v>36</v>
      </c>
      <c r="AC1781">
        <f>IF($AA1781=1,Healthcare!C1781,NA())</f>
        <v>29.92</v>
      </c>
      <c r="AD1781">
        <f>IF($AA1781=1,Healthcare!D1781,NA())</f>
        <v>10.97</v>
      </c>
      <c r="AE1781">
        <f>IF($AA1781=1,Healthcare!M1781,NA())</f>
        <v>4889.04</v>
      </c>
      <c r="AF1781">
        <f t="shared" si="162"/>
        <v>36</v>
      </c>
      <c r="AG1781">
        <f t="shared" si="163"/>
        <v>29.92</v>
      </c>
      <c r="AH1781">
        <f t="shared" si="164"/>
        <v>36</v>
      </c>
      <c r="AI1781">
        <f t="shared" si="165"/>
        <v>10.97</v>
      </c>
      <c r="AJ1781">
        <f t="shared" si="166"/>
        <v>36</v>
      </c>
      <c r="AK1781">
        <f t="shared" si="167"/>
        <v>4889.04</v>
      </c>
    </row>
    <row r="1782" spans="27:37" x14ac:dyDescent="0.25">
      <c r="AA1782">
        <f>SUBTOTAL(103,Healthcare!A1782)</f>
        <v>1</v>
      </c>
      <c r="AB1782">
        <f>IF($AA1782=1,Healthcare!Q1782,NA())</f>
        <v>36</v>
      </c>
      <c r="AC1782">
        <f>IF($AA1782=1,Healthcare!C1782,NA())</f>
        <v>26.2</v>
      </c>
      <c r="AD1782">
        <f>IF($AA1782=1,Healthcare!D1782,NA())</f>
        <v>10.93</v>
      </c>
      <c r="AE1782">
        <f>IF($AA1782=1,Healthcare!M1782,NA())</f>
        <v>4883.87</v>
      </c>
      <c r="AF1782">
        <f t="shared" si="162"/>
        <v>36</v>
      </c>
      <c r="AG1782">
        <f t="shared" si="163"/>
        <v>26.2</v>
      </c>
      <c r="AH1782">
        <f t="shared" si="164"/>
        <v>36</v>
      </c>
      <c r="AI1782">
        <f t="shared" si="165"/>
        <v>10.93</v>
      </c>
      <c r="AJ1782">
        <f t="shared" si="166"/>
        <v>36</v>
      </c>
      <c r="AK1782">
        <f t="shared" si="167"/>
        <v>4883.87</v>
      </c>
    </row>
    <row r="1783" spans="27:37" x14ac:dyDescent="0.25">
      <c r="AA1783">
        <f>SUBTOTAL(103,Healthcare!A1783)</f>
        <v>1</v>
      </c>
      <c r="AB1783">
        <f>IF($AA1783=1,Healthcare!Q1783,NA())</f>
        <v>25</v>
      </c>
      <c r="AC1783">
        <f>IF($AA1783=1,Healthcare!C1783,NA())</f>
        <v>26.695</v>
      </c>
      <c r="AD1783">
        <f>IF($AA1783=1,Healthcare!D1783,NA())</f>
        <v>4.21</v>
      </c>
      <c r="AE1783">
        <f>IF($AA1783=1,Healthcare!M1783,NA())</f>
        <v>4877.9799999999996</v>
      </c>
      <c r="AF1783">
        <f t="shared" si="162"/>
        <v>25</v>
      </c>
      <c r="AG1783">
        <f t="shared" si="163"/>
        <v>26.695</v>
      </c>
      <c r="AH1783">
        <f t="shared" si="164"/>
        <v>25</v>
      </c>
      <c r="AI1783">
        <f t="shared" si="165"/>
        <v>4.21</v>
      </c>
      <c r="AJ1783">
        <f t="shared" si="166"/>
        <v>25</v>
      </c>
      <c r="AK1783">
        <f t="shared" si="167"/>
        <v>4877.9799999999996</v>
      </c>
    </row>
    <row r="1784" spans="27:37" x14ac:dyDescent="0.25">
      <c r="AA1784">
        <f>SUBTOTAL(103,Healthcare!A1784)</f>
        <v>1</v>
      </c>
      <c r="AB1784">
        <f>IF($AA1784=1,Healthcare!Q1784,NA())</f>
        <v>33</v>
      </c>
      <c r="AC1784">
        <f>IF($AA1784=1,Healthcare!C1784,NA())</f>
        <v>23.16</v>
      </c>
      <c r="AD1784">
        <f>IF($AA1784=1,Healthcare!D1784,NA())</f>
        <v>5.5</v>
      </c>
      <c r="AE1784">
        <f>IF($AA1784=1,Healthcare!M1784,NA())</f>
        <v>4859.8900000000003</v>
      </c>
      <c r="AF1784">
        <f t="shared" si="162"/>
        <v>33</v>
      </c>
      <c r="AG1784">
        <f t="shared" si="163"/>
        <v>23.16</v>
      </c>
      <c r="AH1784">
        <f t="shared" si="164"/>
        <v>33</v>
      </c>
      <c r="AI1784">
        <f t="shared" si="165"/>
        <v>5.5</v>
      </c>
      <c r="AJ1784">
        <f t="shared" si="166"/>
        <v>33</v>
      </c>
      <c r="AK1784">
        <f t="shared" si="167"/>
        <v>4859.8900000000003</v>
      </c>
    </row>
    <row r="1785" spans="27:37" x14ac:dyDescent="0.25">
      <c r="AA1785">
        <f>SUBTOTAL(103,Healthcare!A1785)</f>
        <v>1</v>
      </c>
      <c r="AB1785">
        <f>IF($AA1785=1,Healthcare!Q1785,NA())</f>
        <v>27</v>
      </c>
      <c r="AC1785">
        <f>IF($AA1785=1,Healthcare!C1785,NA())</f>
        <v>32.585000000000001</v>
      </c>
      <c r="AD1785">
        <f>IF($AA1785=1,Healthcare!D1785,NA())</f>
        <v>4.93</v>
      </c>
      <c r="AE1785">
        <f>IF($AA1785=1,Healthcare!M1785,NA())</f>
        <v>4846.92</v>
      </c>
      <c r="AF1785">
        <f t="shared" si="162"/>
        <v>27</v>
      </c>
      <c r="AG1785">
        <f t="shared" si="163"/>
        <v>32.585000000000001</v>
      </c>
      <c r="AH1785">
        <f t="shared" si="164"/>
        <v>27</v>
      </c>
      <c r="AI1785">
        <f t="shared" si="165"/>
        <v>4.93</v>
      </c>
      <c r="AJ1785">
        <f t="shared" si="166"/>
        <v>27</v>
      </c>
      <c r="AK1785">
        <f t="shared" si="167"/>
        <v>4846.92</v>
      </c>
    </row>
    <row r="1786" spans="27:37" x14ac:dyDescent="0.25">
      <c r="AA1786">
        <f>SUBTOTAL(103,Healthcare!A1786)</f>
        <v>1</v>
      </c>
      <c r="AB1786">
        <f>IF($AA1786=1,Healthcare!Q1786,NA())</f>
        <v>22</v>
      </c>
      <c r="AC1786">
        <f>IF($AA1786=1,Healthcare!C1786,NA())</f>
        <v>33.97</v>
      </c>
      <c r="AD1786">
        <f>IF($AA1786=1,Healthcare!D1786,NA())</f>
        <v>5.6</v>
      </c>
      <c r="AE1786">
        <f>IF($AA1786=1,Healthcare!M1786,NA())</f>
        <v>4846.53</v>
      </c>
      <c r="AF1786">
        <f t="shared" si="162"/>
        <v>22</v>
      </c>
      <c r="AG1786">
        <f t="shared" si="163"/>
        <v>33.97</v>
      </c>
      <c r="AH1786">
        <f t="shared" si="164"/>
        <v>22</v>
      </c>
      <c r="AI1786">
        <f t="shared" si="165"/>
        <v>5.6</v>
      </c>
      <c r="AJ1786">
        <f t="shared" si="166"/>
        <v>22</v>
      </c>
      <c r="AK1786">
        <f t="shared" si="167"/>
        <v>4846.53</v>
      </c>
    </row>
    <row r="1787" spans="27:37" x14ac:dyDescent="0.25">
      <c r="AA1787">
        <f>SUBTOTAL(103,Healthcare!A1787)</f>
        <v>1</v>
      </c>
      <c r="AB1787">
        <f>IF($AA1787=1,Healthcare!Q1787,NA())</f>
        <v>48</v>
      </c>
      <c r="AC1787">
        <f>IF($AA1787=1,Healthcare!C1787,NA())</f>
        <v>16.57</v>
      </c>
      <c r="AD1787">
        <f>IF($AA1787=1,Healthcare!D1787,NA())</f>
        <v>9.99</v>
      </c>
      <c r="AE1787">
        <f>IF($AA1787=1,Healthcare!M1787,NA())</f>
        <v>4844.67</v>
      </c>
      <c r="AF1787">
        <f t="shared" si="162"/>
        <v>48</v>
      </c>
      <c r="AG1787">
        <f t="shared" si="163"/>
        <v>16.57</v>
      </c>
      <c r="AH1787">
        <f t="shared" si="164"/>
        <v>48</v>
      </c>
      <c r="AI1787">
        <f t="shared" si="165"/>
        <v>9.99</v>
      </c>
      <c r="AJ1787">
        <f t="shared" si="166"/>
        <v>48</v>
      </c>
      <c r="AK1787">
        <f t="shared" si="167"/>
        <v>4844.67</v>
      </c>
    </row>
    <row r="1788" spans="27:37" x14ac:dyDescent="0.25">
      <c r="AA1788">
        <f>SUBTOTAL(103,Healthcare!A1788)</f>
        <v>1</v>
      </c>
      <c r="AB1788">
        <f>IF($AA1788=1,Healthcare!Q1788,NA())</f>
        <v>43</v>
      </c>
      <c r="AC1788">
        <f>IF($AA1788=1,Healthcare!C1788,NA())</f>
        <v>17.55</v>
      </c>
      <c r="AD1788">
        <f>IF($AA1788=1,Healthcare!D1788,NA())</f>
        <v>5.93</v>
      </c>
      <c r="AE1788">
        <f>IF($AA1788=1,Healthcare!M1788,NA())</f>
        <v>4843.79</v>
      </c>
      <c r="AF1788">
        <f t="shared" si="162"/>
        <v>43</v>
      </c>
      <c r="AG1788">
        <f t="shared" si="163"/>
        <v>17.55</v>
      </c>
      <c r="AH1788">
        <f t="shared" si="164"/>
        <v>43</v>
      </c>
      <c r="AI1788">
        <f t="shared" si="165"/>
        <v>5.93</v>
      </c>
      <c r="AJ1788">
        <f t="shared" si="166"/>
        <v>43</v>
      </c>
      <c r="AK1788">
        <f t="shared" si="167"/>
        <v>4843.79</v>
      </c>
    </row>
    <row r="1789" spans="27:37" x14ac:dyDescent="0.25">
      <c r="AA1789">
        <f>SUBTOTAL(103,Healthcare!A1789)</f>
        <v>1</v>
      </c>
      <c r="AB1789">
        <f>IF($AA1789=1,Healthcare!Q1789,NA())</f>
        <v>27</v>
      </c>
      <c r="AC1789">
        <f>IF($AA1789=1,Healthcare!C1789,NA())</f>
        <v>29.41</v>
      </c>
      <c r="AD1789">
        <f>IF($AA1789=1,Healthcare!D1789,NA())</f>
        <v>6.29</v>
      </c>
      <c r="AE1789">
        <f>IF($AA1789=1,Healthcare!M1789,NA())</f>
        <v>4840.95</v>
      </c>
      <c r="AF1789">
        <f t="shared" si="162"/>
        <v>27</v>
      </c>
      <c r="AG1789">
        <f t="shared" si="163"/>
        <v>29.41</v>
      </c>
      <c r="AH1789">
        <f t="shared" si="164"/>
        <v>27</v>
      </c>
      <c r="AI1789">
        <f t="shared" si="165"/>
        <v>6.29</v>
      </c>
      <c r="AJ1789">
        <f t="shared" si="166"/>
        <v>27</v>
      </c>
      <c r="AK1789">
        <f t="shared" si="167"/>
        <v>4840.95</v>
      </c>
    </row>
    <row r="1790" spans="27:37" x14ac:dyDescent="0.25">
      <c r="AA1790">
        <f>SUBTOTAL(103,Healthcare!A1790)</f>
        <v>1</v>
      </c>
      <c r="AB1790">
        <f>IF($AA1790=1,Healthcare!Q1790,NA())</f>
        <v>38</v>
      </c>
      <c r="AC1790">
        <f>IF($AA1790=1,Healthcare!C1790,NA())</f>
        <v>17.91</v>
      </c>
      <c r="AD1790">
        <f>IF($AA1790=1,Healthcare!D1790,NA())</f>
        <v>5.65</v>
      </c>
      <c r="AE1790">
        <f>IF($AA1790=1,Healthcare!M1790,NA())</f>
        <v>4839.18</v>
      </c>
      <c r="AF1790">
        <f t="shared" si="162"/>
        <v>38</v>
      </c>
      <c r="AG1790">
        <f t="shared" si="163"/>
        <v>17.91</v>
      </c>
      <c r="AH1790">
        <f t="shared" si="164"/>
        <v>38</v>
      </c>
      <c r="AI1790">
        <f t="shared" si="165"/>
        <v>5.65</v>
      </c>
      <c r="AJ1790">
        <f t="shared" si="166"/>
        <v>38</v>
      </c>
      <c r="AK1790">
        <f t="shared" si="167"/>
        <v>4839.18</v>
      </c>
    </row>
    <row r="1791" spans="27:37" x14ac:dyDescent="0.25">
      <c r="AA1791">
        <f>SUBTOTAL(103,Healthcare!A1791)</f>
        <v>1</v>
      </c>
      <c r="AB1791">
        <f>IF($AA1791=1,Healthcare!Q1791,NA())</f>
        <v>30</v>
      </c>
      <c r="AC1791">
        <f>IF($AA1791=1,Healthcare!C1791,NA())</f>
        <v>31.57</v>
      </c>
      <c r="AD1791">
        <f>IF($AA1791=1,Healthcare!D1791,NA())</f>
        <v>6.15</v>
      </c>
      <c r="AE1791">
        <f>IF($AA1791=1,Healthcare!M1791,NA())</f>
        <v>4837.58</v>
      </c>
      <c r="AF1791">
        <f t="shared" si="162"/>
        <v>30</v>
      </c>
      <c r="AG1791">
        <f t="shared" si="163"/>
        <v>31.57</v>
      </c>
      <c r="AH1791">
        <f t="shared" si="164"/>
        <v>30</v>
      </c>
      <c r="AI1791">
        <f t="shared" si="165"/>
        <v>6.15</v>
      </c>
      <c r="AJ1791">
        <f t="shared" si="166"/>
        <v>30</v>
      </c>
      <c r="AK1791">
        <f t="shared" si="167"/>
        <v>4837.58</v>
      </c>
    </row>
    <row r="1792" spans="27:37" x14ac:dyDescent="0.25">
      <c r="AA1792">
        <f>SUBTOTAL(103,Healthcare!A1792)</f>
        <v>1</v>
      </c>
      <c r="AB1792">
        <f>IF($AA1792=1,Healthcare!Q1792,NA())</f>
        <v>22</v>
      </c>
      <c r="AC1792">
        <f>IF($AA1792=1,Healthcare!C1792,NA())</f>
        <v>33.18</v>
      </c>
      <c r="AD1792">
        <f>IF($AA1792=1,Healthcare!D1792,NA())</f>
        <v>5.22</v>
      </c>
      <c r="AE1792">
        <f>IF($AA1792=1,Healthcare!M1792,NA())</f>
        <v>4835.43</v>
      </c>
      <c r="AF1792">
        <f t="shared" si="162"/>
        <v>22</v>
      </c>
      <c r="AG1792">
        <f t="shared" si="163"/>
        <v>33.18</v>
      </c>
      <c r="AH1792">
        <f t="shared" si="164"/>
        <v>22</v>
      </c>
      <c r="AI1792">
        <f t="shared" si="165"/>
        <v>5.22</v>
      </c>
      <c r="AJ1792">
        <f t="shared" si="166"/>
        <v>22</v>
      </c>
      <c r="AK1792">
        <f t="shared" si="167"/>
        <v>4835.43</v>
      </c>
    </row>
    <row r="1793" spans="27:37" x14ac:dyDescent="0.25">
      <c r="AA1793">
        <f>SUBTOTAL(103,Healthcare!A1793)</f>
        <v>1</v>
      </c>
      <c r="AB1793">
        <f>IF($AA1793=1,Healthcare!Q1793,NA())</f>
        <v>20</v>
      </c>
      <c r="AC1793">
        <f>IF($AA1793=1,Healthcare!C1793,NA())</f>
        <v>37</v>
      </c>
      <c r="AD1793">
        <f>IF($AA1793=1,Healthcare!D1793,NA())</f>
        <v>11.66</v>
      </c>
      <c r="AE1793">
        <f>IF($AA1793=1,Healthcare!M1793,NA())</f>
        <v>4830.63</v>
      </c>
      <c r="AF1793">
        <f t="shared" si="162"/>
        <v>20</v>
      </c>
      <c r="AG1793">
        <f t="shared" si="163"/>
        <v>37</v>
      </c>
      <c r="AH1793">
        <f t="shared" si="164"/>
        <v>20</v>
      </c>
      <c r="AI1793">
        <f t="shared" si="165"/>
        <v>11.66</v>
      </c>
      <c r="AJ1793">
        <f t="shared" si="166"/>
        <v>20</v>
      </c>
      <c r="AK1793">
        <f t="shared" si="167"/>
        <v>4830.63</v>
      </c>
    </row>
    <row r="1794" spans="27:37" x14ac:dyDescent="0.25">
      <c r="AA1794">
        <f>SUBTOTAL(103,Healthcare!A1794)</f>
        <v>1</v>
      </c>
      <c r="AB1794">
        <f>IF($AA1794=1,Healthcare!Q1794,NA())</f>
        <v>27</v>
      </c>
      <c r="AC1794">
        <f>IF($AA1794=1,Healthcare!C1794,NA())</f>
        <v>18.905000000000001</v>
      </c>
      <c r="AD1794">
        <f>IF($AA1794=1,Healthcare!D1794,NA())</f>
        <v>4.91</v>
      </c>
      <c r="AE1794">
        <f>IF($AA1794=1,Healthcare!M1794,NA())</f>
        <v>4827.8999999999996</v>
      </c>
      <c r="AF1794">
        <f t="shared" si="162"/>
        <v>27</v>
      </c>
      <c r="AG1794">
        <f t="shared" si="163"/>
        <v>18.905000000000001</v>
      </c>
      <c r="AH1794">
        <f t="shared" si="164"/>
        <v>27</v>
      </c>
      <c r="AI1794">
        <f t="shared" si="165"/>
        <v>4.91</v>
      </c>
      <c r="AJ1794">
        <f t="shared" si="166"/>
        <v>27</v>
      </c>
      <c r="AK1794">
        <f t="shared" si="167"/>
        <v>4827.8999999999996</v>
      </c>
    </row>
    <row r="1795" spans="27:37" x14ac:dyDescent="0.25">
      <c r="AA1795">
        <f>SUBTOTAL(103,Healthcare!A1795)</f>
        <v>1</v>
      </c>
      <c r="AB1795">
        <f>IF($AA1795=1,Healthcare!Q1795,NA())</f>
        <v>41</v>
      </c>
      <c r="AC1795">
        <f>IF($AA1795=1,Healthcare!C1795,NA())</f>
        <v>20.03</v>
      </c>
      <c r="AD1795">
        <f>IF($AA1795=1,Healthcare!D1795,NA())</f>
        <v>9.25</v>
      </c>
      <c r="AE1795">
        <f>IF($AA1795=1,Healthcare!M1795,NA())</f>
        <v>4827.1000000000004</v>
      </c>
      <c r="AF1795">
        <f t="shared" ref="AF1795:AF1858" si="168">AB1795</f>
        <v>41</v>
      </c>
      <c r="AG1795">
        <f t="shared" ref="AG1795:AG1858" si="169">AC1795</f>
        <v>20.03</v>
      </c>
      <c r="AH1795">
        <f t="shared" ref="AH1795:AH1858" si="170">AB1795</f>
        <v>41</v>
      </c>
      <c r="AI1795">
        <f t="shared" ref="AI1795:AI1858" si="171">AD1795</f>
        <v>9.25</v>
      </c>
      <c r="AJ1795">
        <f t="shared" ref="AJ1795:AJ1858" si="172">AB1795</f>
        <v>41</v>
      </c>
      <c r="AK1795">
        <f t="shared" ref="AK1795:AK1858" si="173">AE1795</f>
        <v>4827.1000000000004</v>
      </c>
    </row>
    <row r="1796" spans="27:37" x14ac:dyDescent="0.25">
      <c r="AA1796">
        <f>SUBTOTAL(103,Healthcare!A1796)</f>
        <v>1</v>
      </c>
      <c r="AB1796">
        <f>IF($AA1796=1,Healthcare!Q1796,NA())</f>
        <v>44</v>
      </c>
      <c r="AC1796">
        <f>IF($AA1796=1,Healthcare!C1796,NA())</f>
        <v>16.7</v>
      </c>
      <c r="AD1796">
        <f>IF($AA1796=1,Healthcare!D1796,NA())</f>
        <v>11.48</v>
      </c>
      <c r="AE1796">
        <f>IF($AA1796=1,Healthcare!M1796,NA())</f>
        <v>4812.34</v>
      </c>
      <c r="AF1796">
        <f t="shared" si="168"/>
        <v>44</v>
      </c>
      <c r="AG1796">
        <f t="shared" si="169"/>
        <v>16.7</v>
      </c>
      <c r="AH1796">
        <f t="shared" si="170"/>
        <v>44</v>
      </c>
      <c r="AI1796">
        <f t="shared" si="171"/>
        <v>11.48</v>
      </c>
      <c r="AJ1796">
        <f t="shared" si="172"/>
        <v>44</v>
      </c>
      <c r="AK1796">
        <f t="shared" si="173"/>
        <v>4812.34</v>
      </c>
    </row>
    <row r="1797" spans="27:37" x14ac:dyDescent="0.25">
      <c r="AA1797">
        <f>SUBTOTAL(103,Healthcare!A1797)</f>
        <v>1</v>
      </c>
      <c r="AB1797">
        <f>IF($AA1797=1,Healthcare!Q1797,NA())</f>
        <v>33</v>
      </c>
      <c r="AC1797">
        <f>IF($AA1797=1,Healthcare!C1797,NA())</f>
        <v>39.82</v>
      </c>
      <c r="AD1797">
        <f>IF($AA1797=1,Healthcare!D1797,NA())</f>
        <v>6.06</v>
      </c>
      <c r="AE1797">
        <f>IF($AA1797=1,Healthcare!M1797,NA())</f>
        <v>4795.66</v>
      </c>
      <c r="AF1797">
        <f t="shared" si="168"/>
        <v>33</v>
      </c>
      <c r="AG1797">
        <f t="shared" si="169"/>
        <v>39.82</v>
      </c>
      <c r="AH1797">
        <f t="shared" si="170"/>
        <v>33</v>
      </c>
      <c r="AI1797">
        <f t="shared" si="171"/>
        <v>6.06</v>
      </c>
      <c r="AJ1797">
        <f t="shared" si="172"/>
        <v>33</v>
      </c>
      <c r="AK1797">
        <f t="shared" si="173"/>
        <v>4795.66</v>
      </c>
    </row>
    <row r="1798" spans="27:37" x14ac:dyDescent="0.25">
      <c r="AA1798">
        <f>SUBTOTAL(103,Healthcare!A1798)</f>
        <v>1</v>
      </c>
      <c r="AB1798">
        <f>IF($AA1798=1,Healthcare!Q1798,NA())</f>
        <v>35</v>
      </c>
      <c r="AC1798">
        <f>IF($AA1798=1,Healthcare!C1798,NA())</f>
        <v>22.04</v>
      </c>
      <c r="AD1798">
        <f>IF($AA1798=1,Healthcare!D1798,NA())</f>
        <v>5.86</v>
      </c>
      <c r="AE1798">
        <f>IF($AA1798=1,Healthcare!M1798,NA())</f>
        <v>4787.42</v>
      </c>
      <c r="AF1798">
        <f t="shared" si="168"/>
        <v>35</v>
      </c>
      <c r="AG1798">
        <f t="shared" si="169"/>
        <v>22.04</v>
      </c>
      <c r="AH1798">
        <f t="shared" si="170"/>
        <v>35</v>
      </c>
      <c r="AI1798">
        <f t="shared" si="171"/>
        <v>5.86</v>
      </c>
      <c r="AJ1798">
        <f t="shared" si="172"/>
        <v>35</v>
      </c>
      <c r="AK1798">
        <f t="shared" si="173"/>
        <v>4787.42</v>
      </c>
    </row>
    <row r="1799" spans="27:37" x14ac:dyDescent="0.25">
      <c r="AA1799">
        <f>SUBTOTAL(103,Healthcare!A1799)</f>
        <v>1</v>
      </c>
      <c r="AB1799">
        <f>IF($AA1799=1,Healthcare!Q1799,NA())</f>
        <v>33</v>
      </c>
      <c r="AC1799">
        <f>IF($AA1799=1,Healthcare!C1799,NA())</f>
        <v>28.27</v>
      </c>
      <c r="AD1799">
        <f>IF($AA1799=1,Healthcare!D1799,NA())</f>
        <v>5.33</v>
      </c>
      <c r="AE1799">
        <f>IF($AA1799=1,Healthcare!M1799,NA())</f>
        <v>4779.6000000000004</v>
      </c>
      <c r="AF1799">
        <f t="shared" si="168"/>
        <v>33</v>
      </c>
      <c r="AG1799">
        <f t="shared" si="169"/>
        <v>28.27</v>
      </c>
      <c r="AH1799">
        <f t="shared" si="170"/>
        <v>33</v>
      </c>
      <c r="AI1799">
        <f t="shared" si="171"/>
        <v>5.33</v>
      </c>
      <c r="AJ1799">
        <f t="shared" si="172"/>
        <v>33</v>
      </c>
      <c r="AK1799">
        <f t="shared" si="173"/>
        <v>4779.6000000000004</v>
      </c>
    </row>
    <row r="1800" spans="27:37" x14ac:dyDescent="0.25">
      <c r="AA1800">
        <f>SUBTOTAL(103,Healthcare!A1800)</f>
        <v>1</v>
      </c>
      <c r="AB1800">
        <f>IF($AA1800=1,Healthcare!Q1800,NA())</f>
        <v>33</v>
      </c>
      <c r="AC1800">
        <f>IF($AA1800=1,Healthcare!C1800,NA())</f>
        <v>18.5</v>
      </c>
      <c r="AD1800">
        <f>IF($AA1800=1,Healthcare!D1800,NA())</f>
        <v>5.33</v>
      </c>
      <c r="AE1800">
        <f>IF($AA1800=1,Healthcare!M1800,NA())</f>
        <v>4766.0200000000004</v>
      </c>
      <c r="AF1800">
        <f t="shared" si="168"/>
        <v>33</v>
      </c>
      <c r="AG1800">
        <f t="shared" si="169"/>
        <v>18.5</v>
      </c>
      <c r="AH1800">
        <f t="shared" si="170"/>
        <v>33</v>
      </c>
      <c r="AI1800">
        <f t="shared" si="171"/>
        <v>5.33</v>
      </c>
      <c r="AJ1800">
        <f t="shared" si="172"/>
        <v>33</v>
      </c>
      <c r="AK1800">
        <f t="shared" si="173"/>
        <v>4766.0200000000004</v>
      </c>
    </row>
    <row r="1801" spans="27:37" x14ac:dyDescent="0.25">
      <c r="AA1801">
        <f>SUBTOTAL(103,Healthcare!A1801)</f>
        <v>1</v>
      </c>
      <c r="AB1801">
        <f>IF($AA1801=1,Healthcare!Q1801,NA())</f>
        <v>35</v>
      </c>
      <c r="AC1801">
        <f>IF($AA1801=1,Healthcare!C1801,NA())</f>
        <v>38.6</v>
      </c>
      <c r="AD1801">
        <f>IF($AA1801=1,Healthcare!D1801,NA())</f>
        <v>6.02</v>
      </c>
      <c r="AE1801">
        <f>IF($AA1801=1,Healthcare!M1801,NA())</f>
        <v>4762.33</v>
      </c>
      <c r="AF1801">
        <f t="shared" si="168"/>
        <v>35</v>
      </c>
      <c r="AG1801">
        <f t="shared" si="169"/>
        <v>38.6</v>
      </c>
      <c r="AH1801">
        <f t="shared" si="170"/>
        <v>35</v>
      </c>
      <c r="AI1801">
        <f t="shared" si="171"/>
        <v>6.02</v>
      </c>
      <c r="AJ1801">
        <f t="shared" si="172"/>
        <v>35</v>
      </c>
      <c r="AK1801">
        <f t="shared" si="173"/>
        <v>4762.33</v>
      </c>
    </row>
    <row r="1802" spans="27:37" x14ac:dyDescent="0.25">
      <c r="AA1802">
        <f>SUBTOTAL(103,Healthcare!A1802)</f>
        <v>1</v>
      </c>
      <c r="AB1802">
        <f>IF($AA1802=1,Healthcare!Q1802,NA())</f>
        <v>30</v>
      </c>
      <c r="AC1802">
        <f>IF($AA1802=1,Healthcare!C1802,NA())</f>
        <v>43.12</v>
      </c>
      <c r="AD1802">
        <f>IF($AA1802=1,Healthcare!D1802,NA())</f>
        <v>6.25</v>
      </c>
      <c r="AE1802">
        <f>IF($AA1802=1,Healthcare!M1802,NA())</f>
        <v>4753.6400000000003</v>
      </c>
      <c r="AF1802">
        <f t="shared" si="168"/>
        <v>30</v>
      </c>
      <c r="AG1802">
        <f t="shared" si="169"/>
        <v>43.12</v>
      </c>
      <c r="AH1802">
        <f t="shared" si="170"/>
        <v>30</v>
      </c>
      <c r="AI1802">
        <f t="shared" si="171"/>
        <v>6.25</v>
      </c>
      <c r="AJ1802">
        <f t="shared" si="172"/>
        <v>30</v>
      </c>
      <c r="AK1802">
        <f t="shared" si="173"/>
        <v>4753.6400000000003</v>
      </c>
    </row>
    <row r="1803" spans="27:37" x14ac:dyDescent="0.25">
      <c r="AA1803">
        <f>SUBTOTAL(103,Healthcare!A1803)</f>
        <v>1</v>
      </c>
      <c r="AB1803">
        <f>IF($AA1803=1,Healthcare!Q1803,NA())</f>
        <v>35</v>
      </c>
      <c r="AC1803">
        <f>IF($AA1803=1,Healthcare!C1803,NA())</f>
        <v>30.5</v>
      </c>
      <c r="AD1803">
        <f>IF($AA1803=1,Healthcare!D1803,NA())</f>
        <v>4.8099999999999996</v>
      </c>
      <c r="AE1803">
        <f>IF($AA1803=1,Healthcare!M1803,NA())</f>
        <v>4751.07</v>
      </c>
      <c r="AF1803">
        <f t="shared" si="168"/>
        <v>35</v>
      </c>
      <c r="AG1803">
        <f t="shared" si="169"/>
        <v>30.5</v>
      </c>
      <c r="AH1803">
        <f t="shared" si="170"/>
        <v>35</v>
      </c>
      <c r="AI1803">
        <f t="shared" si="171"/>
        <v>4.8099999999999996</v>
      </c>
      <c r="AJ1803">
        <f t="shared" si="172"/>
        <v>35</v>
      </c>
      <c r="AK1803">
        <f t="shared" si="173"/>
        <v>4751.07</v>
      </c>
    </row>
    <row r="1804" spans="27:37" x14ac:dyDescent="0.25">
      <c r="AA1804">
        <f>SUBTOTAL(103,Healthcare!A1804)</f>
        <v>1</v>
      </c>
      <c r="AB1804">
        <f>IF($AA1804=1,Healthcare!Q1804,NA())</f>
        <v>35</v>
      </c>
      <c r="AC1804">
        <f>IF($AA1804=1,Healthcare!C1804,NA())</f>
        <v>27.61</v>
      </c>
      <c r="AD1804">
        <f>IF($AA1804=1,Healthcare!D1804,NA())</f>
        <v>4.5999999999999996</v>
      </c>
      <c r="AE1804">
        <f>IF($AA1804=1,Healthcare!M1804,NA())</f>
        <v>4747.05</v>
      </c>
      <c r="AF1804">
        <f t="shared" si="168"/>
        <v>35</v>
      </c>
      <c r="AG1804">
        <f t="shared" si="169"/>
        <v>27.61</v>
      </c>
      <c r="AH1804">
        <f t="shared" si="170"/>
        <v>35</v>
      </c>
      <c r="AI1804">
        <f t="shared" si="171"/>
        <v>4.5999999999999996</v>
      </c>
      <c r="AJ1804">
        <f t="shared" si="172"/>
        <v>35</v>
      </c>
      <c r="AK1804">
        <f t="shared" si="173"/>
        <v>4747.05</v>
      </c>
    </row>
    <row r="1805" spans="27:37" x14ac:dyDescent="0.25">
      <c r="AA1805">
        <f>SUBTOTAL(103,Healthcare!A1805)</f>
        <v>1</v>
      </c>
      <c r="AB1805">
        <f>IF($AA1805=1,Healthcare!Q1805,NA())</f>
        <v>36</v>
      </c>
      <c r="AC1805">
        <f>IF($AA1805=1,Healthcare!C1805,NA())</f>
        <v>27.1</v>
      </c>
      <c r="AD1805">
        <f>IF($AA1805=1,Healthcare!D1805,NA())</f>
        <v>5.08</v>
      </c>
      <c r="AE1805">
        <f>IF($AA1805=1,Healthcare!M1805,NA())</f>
        <v>4746.34</v>
      </c>
      <c r="AF1805">
        <f t="shared" si="168"/>
        <v>36</v>
      </c>
      <c r="AG1805">
        <f t="shared" si="169"/>
        <v>27.1</v>
      </c>
      <c r="AH1805">
        <f t="shared" si="170"/>
        <v>36</v>
      </c>
      <c r="AI1805">
        <f t="shared" si="171"/>
        <v>5.08</v>
      </c>
      <c r="AJ1805">
        <f t="shared" si="172"/>
        <v>36</v>
      </c>
      <c r="AK1805">
        <f t="shared" si="173"/>
        <v>4746.34</v>
      </c>
    </row>
    <row r="1806" spans="27:37" x14ac:dyDescent="0.25">
      <c r="AA1806">
        <f>SUBTOTAL(103,Healthcare!A1806)</f>
        <v>1</v>
      </c>
      <c r="AB1806">
        <f>IF($AA1806=1,Healthcare!Q1806,NA())</f>
        <v>18</v>
      </c>
      <c r="AC1806">
        <f>IF($AA1806=1,Healthcare!C1806,NA())</f>
        <v>35.93</v>
      </c>
      <c r="AD1806">
        <f>IF($AA1806=1,Healthcare!D1806,NA())</f>
        <v>5.43</v>
      </c>
      <c r="AE1806">
        <f>IF($AA1806=1,Healthcare!M1806,NA())</f>
        <v>4740.78</v>
      </c>
      <c r="AF1806">
        <f t="shared" si="168"/>
        <v>18</v>
      </c>
      <c r="AG1806">
        <f t="shared" si="169"/>
        <v>35.93</v>
      </c>
      <c r="AH1806">
        <f t="shared" si="170"/>
        <v>18</v>
      </c>
      <c r="AI1806">
        <f t="shared" si="171"/>
        <v>5.43</v>
      </c>
      <c r="AJ1806">
        <f t="shared" si="172"/>
        <v>18</v>
      </c>
      <c r="AK1806">
        <f t="shared" si="173"/>
        <v>4740.78</v>
      </c>
    </row>
    <row r="1807" spans="27:37" x14ac:dyDescent="0.25">
      <c r="AA1807">
        <f>SUBTOTAL(103,Healthcare!A1807)</f>
        <v>1</v>
      </c>
      <c r="AB1807">
        <f>IF($AA1807=1,Healthcare!Q1807,NA())</f>
        <v>31</v>
      </c>
      <c r="AC1807">
        <f>IF($AA1807=1,Healthcare!C1807,NA())</f>
        <v>32.68</v>
      </c>
      <c r="AD1807">
        <f>IF($AA1807=1,Healthcare!D1807,NA())</f>
        <v>5.44</v>
      </c>
      <c r="AE1807">
        <f>IF($AA1807=1,Healthcare!M1807,NA())</f>
        <v>4738.2700000000004</v>
      </c>
      <c r="AF1807">
        <f t="shared" si="168"/>
        <v>31</v>
      </c>
      <c r="AG1807">
        <f t="shared" si="169"/>
        <v>32.68</v>
      </c>
      <c r="AH1807">
        <f t="shared" si="170"/>
        <v>31</v>
      </c>
      <c r="AI1807">
        <f t="shared" si="171"/>
        <v>5.44</v>
      </c>
      <c r="AJ1807">
        <f t="shared" si="172"/>
        <v>31</v>
      </c>
      <c r="AK1807">
        <f t="shared" si="173"/>
        <v>4738.2700000000004</v>
      </c>
    </row>
    <row r="1808" spans="27:37" x14ac:dyDescent="0.25">
      <c r="AA1808">
        <f>SUBTOTAL(103,Healthcare!A1808)</f>
        <v>1</v>
      </c>
      <c r="AB1808">
        <f>IF($AA1808=1,Healthcare!Q1808,NA())</f>
        <v>36</v>
      </c>
      <c r="AC1808">
        <f>IF($AA1808=1,Healthcare!C1808,NA())</f>
        <v>20.74</v>
      </c>
      <c r="AD1808">
        <f>IF($AA1808=1,Healthcare!D1808,NA())</f>
        <v>11.69</v>
      </c>
      <c r="AE1808">
        <f>IF($AA1808=1,Healthcare!M1808,NA())</f>
        <v>4734.6400000000003</v>
      </c>
      <c r="AF1808">
        <f t="shared" si="168"/>
        <v>36</v>
      </c>
      <c r="AG1808">
        <f t="shared" si="169"/>
        <v>20.74</v>
      </c>
      <c r="AH1808">
        <f t="shared" si="170"/>
        <v>36</v>
      </c>
      <c r="AI1808">
        <f t="shared" si="171"/>
        <v>11.69</v>
      </c>
      <c r="AJ1808">
        <f t="shared" si="172"/>
        <v>36</v>
      </c>
      <c r="AK1808">
        <f t="shared" si="173"/>
        <v>4734.6400000000003</v>
      </c>
    </row>
    <row r="1809" spans="27:37" x14ac:dyDescent="0.25">
      <c r="AA1809">
        <f>SUBTOTAL(103,Healthcare!A1809)</f>
        <v>1</v>
      </c>
      <c r="AB1809">
        <f>IF($AA1809=1,Healthcare!Q1809,NA())</f>
        <v>42</v>
      </c>
      <c r="AC1809">
        <f>IF($AA1809=1,Healthcare!C1809,NA())</f>
        <v>15.57</v>
      </c>
      <c r="AD1809">
        <f>IF($AA1809=1,Healthcare!D1809,NA())</f>
        <v>6.07</v>
      </c>
      <c r="AE1809">
        <f>IF($AA1809=1,Healthcare!M1809,NA())</f>
        <v>4728.71</v>
      </c>
      <c r="AF1809">
        <f t="shared" si="168"/>
        <v>42</v>
      </c>
      <c r="AG1809">
        <f t="shared" si="169"/>
        <v>15.57</v>
      </c>
      <c r="AH1809">
        <f t="shared" si="170"/>
        <v>42</v>
      </c>
      <c r="AI1809">
        <f t="shared" si="171"/>
        <v>6.07</v>
      </c>
      <c r="AJ1809">
        <f t="shared" si="172"/>
        <v>42</v>
      </c>
      <c r="AK1809">
        <f t="shared" si="173"/>
        <v>4728.71</v>
      </c>
    </row>
    <row r="1810" spans="27:37" x14ac:dyDescent="0.25">
      <c r="AA1810">
        <f>SUBTOTAL(103,Healthcare!A1810)</f>
        <v>1</v>
      </c>
      <c r="AB1810">
        <f>IF($AA1810=1,Healthcare!Q1810,NA())</f>
        <v>28</v>
      </c>
      <c r="AC1810">
        <f>IF($AA1810=1,Healthcare!C1810,NA())</f>
        <v>23.844999999999999</v>
      </c>
      <c r="AD1810">
        <f>IF($AA1810=1,Healthcare!D1810,NA())</f>
        <v>4.3600000000000003</v>
      </c>
      <c r="AE1810">
        <f>IF($AA1810=1,Healthcare!M1810,NA())</f>
        <v>4719.74</v>
      </c>
      <c r="AF1810">
        <f t="shared" si="168"/>
        <v>28</v>
      </c>
      <c r="AG1810">
        <f t="shared" si="169"/>
        <v>23.844999999999999</v>
      </c>
      <c r="AH1810">
        <f t="shared" si="170"/>
        <v>28</v>
      </c>
      <c r="AI1810">
        <f t="shared" si="171"/>
        <v>4.3600000000000003</v>
      </c>
      <c r="AJ1810">
        <f t="shared" si="172"/>
        <v>28</v>
      </c>
      <c r="AK1810">
        <f t="shared" si="173"/>
        <v>4719.74</v>
      </c>
    </row>
    <row r="1811" spans="27:37" x14ac:dyDescent="0.25">
      <c r="AA1811">
        <f>SUBTOTAL(103,Healthcare!A1811)</f>
        <v>1</v>
      </c>
      <c r="AB1811">
        <f>IF($AA1811=1,Healthcare!Q1811,NA())</f>
        <v>30</v>
      </c>
      <c r="AC1811">
        <f>IF($AA1811=1,Healthcare!C1811,NA())</f>
        <v>22.895</v>
      </c>
      <c r="AD1811">
        <f>IF($AA1811=1,Healthcare!D1811,NA())</f>
        <v>5.24</v>
      </c>
      <c r="AE1811">
        <f>IF($AA1811=1,Healthcare!M1811,NA())</f>
        <v>4719.5200000000004</v>
      </c>
      <c r="AF1811">
        <f t="shared" si="168"/>
        <v>30</v>
      </c>
      <c r="AG1811">
        <f t="shared" si="169"/>
        <v>22.895</v>
      </c>
      <c r="AH1811">
        <f t="shared" si="170"/>
        <v>30</v>
      </c>
      <c r="AI1811">
        <f t="shared" si="171"/>
        <v>5.24</v>
      </c>
      <c r="AJ1811">
        <f t="shared" si="172"/>
        <v>30</v>
      </c>
      <c r="AK1811">
        <f t="shared" si="173"/>
        <v>4719.5200000000004</v>
      </c>
    </row>
    <row r="1812" spans="27:37" x14ac:dyDescent="0.25">
      <c r="AA1812">
        <f>SUBTOTAL(103,Healthcare!A1812)</f>
        <v>1</v>
      </c>
      <c r="AB1812">
        <f>IF($AA1812=1,Healthcare!Q1812,NA())</f>
        <v>30</v>
      </c>
      <c r="AC1812">
        <f>IF($AA1812=1,Healthcare!C1812,NA())</f>
        <v>21.945</v>
      </c>
      <c r="AD1812">
        <f>IF($AA1812=1,Healthcare!D1812,NA())</f>
        <v>5.37</v>
      </c>
      <c r="AE1812">
        <f>IF($AA1812=1,Healthcare!M1812,NA())</f>
        <v>4718.2</v>
      </c>
      <c r="AF1812">
        <f t="shared" si="168"/>
        <v>30</v>
      </c>
      <c r="AG1812">
        <f t="shared" si="169"/>
        <v>21.945</v>
      </c>
      <c r="AH1812">
        <f t="shared" si="170"/>
        <v>30</v>
      </c>
      <c r="AI1812">
        <f t="shared" si="171"/>
        <v>5.37</v>
      </c>
      <c r="AJ1812">
        <f t="shared" si="172"/>
        <v>30</v>
      </c>
      <c r="AK1812">
        <f t="shared" si="173"/>
        <v>4718.2</v>
      </c>
    </row>
    <row r="1813" spans="27:37" x14ac:dyDescent="0.25">
      <c r="AA1813">
        <f>SUBTOTAL(103,Healthcare!A1813)</f>
        <v>1</v>
      </c>
      <c r="AB1813">
        <f>IF($AA1813=1,Healthcare!Q1813,NA())</f>
        <v>41</v>
      </c>
      <c r="AC1813">
        <f>IF($AA1813=1,Healthcare!C1813,NA())</f>
        <v>19.47</v>
      </c>
      <c r="AD1813">
        <f>IF($AA1813=1,Healthcare!D1813,NA())</f>
        <v>6.6</v>
      </c>
      <c r="AE1813">
        <f>IF($AA1813=1,Healthcare!M1813,NA())</f>
        <v>4712.12</v>
      </c>
      <c r="AF1813">
        <f t="shared" si="168"/>
        <v>41</v>
      </c>
      <c r="AG1813">
        <f t="shared" si="169"/>
        <v>19.47</v>
      </c>
      <c r="AH1813">
        <f t="shared" si="170"/>
        <v>41</v>
      </c>
      <c r="AI1813">
        <f t="shared" si="171"/>
        <v>6.6</v>
      </c>
      <c r="AJ1813">
        <f t="shared" si="172"/>
        <v>41</v>
      </c>
      <c r="AK1813">
        <f t="shared" si="173"/>
        <v>4712.12</v>
      </c>
    </row>
    <row r="1814" spans="27:37" x14ac:dyDescent="0.25">
      <c r="AA1814">
        <f>SUBTOTAL(103,Healthcare!A1814)</f>
        <v>1</v>
      </c>
      <c r="AB1814">
        <f>IF($AA1814=1,Healthcare!Q1814,NA())</f>
        <v>45</v>
      </c>
      <c r="AC1814">
        <f>IF($AA1814=1,Healthcare!C1814,NA())</f>
        <v>15.61</v>
      </c>
      <c r="AD1814">
        <f>IF($AA1814=1,Healthcare!D1814,NA())</f>
        <v>5.77</v>
      </c>
      <c r="AE1814">
        <f>IF($AA1814=1,Healthcare!M1814,NA())</f>
        <v>4699.47</v>
      </c>
      <c r="AF1814">
        <f t="shared" si="168"/>
        <v>45</v>
      </c>
      <c r="AG1814">
        <f t="shared" si="169"/>
        <v>15.61</v>
      </c>
      <c r="AH1814">
        <f t="shared" si="170"/>
        <v>45</v>
      </c>
      <c r="AI1814">
        <f t="shared" si="171"/>
        <v>5.77</v>
      </c>
      <c r="AJ1814">
        <f t="shared" si="172"/>
        <v>45</v>
      </c>
      <c r="AK1814">
        <f t="shared" si="173"/>
        <v>4699.47</v>
      </c>
    </row>
    <row r="1815" spans="27:37" x14ac:dyDescent="0.25">
      <c r="AA1815">
        <f>SUBTOTAL(103,Healthcare!A1815)</f>
        <v>1</v>
      </c>
      <c r="AB1815">
        <f>IF($AA1815=1,Healthcare!Q1815,NA())</f>
        <v>19</v>
      </c>
      <c r="AC1815">
        <f>IF($AA1815=1,Healthcare!C1815,NA())</f>
        <v>28.6</v>
      </c>
      <c r="AD1815">
        <f>IF($AA1815=1,Healthcare!D1815,NA())</f>
        <v>6.08</v>
      </c>
      <c r="AE1815">
        <f>IF($AA1815=1,Healthcare!M1815,NA())</f>
        <v>4687.8</v>
      </c>
      <c r="AF1815">
        <f t="shared" si="168"/>
        <v>19</v>
      </c>
      <c r="AG1815">
        <f t="shared" si="169"/>
        <v>28.6</v>
      </c>
      <c r="AH1815">
        <f t="shared" si="170"/>
        <v>19</v>
      </c>
      <c r="AI1815">
        <f t="shared" si="171"/>
        <v>6.08</v>
      </c>
      <c r="AJ1815">
        <f t="shared" si="172"/>
        <v>19</v>
      </c>
      <c r="AK1815">
        <f t="shared" si="173"/>
        <v>4687.8</v>
      </c>
    </row>
    <row r="1816" spans="27:37" x14ac:dyDescent="0.25">
      <c r="AA1816">
        <f>SUBTOTAL(103,Healthcare!A1816)</f>
        <v>1</v>
      </c>
      <c r="AB1816">
        <f>IF($AA1816=1,Healthcare!Q1816,NA())</f>
        <v>32</v>
      </c>
      <c r="AC1816">
        <f>IF($AA1816=1,Healthcare!C1816,NA())</f>
        <v>46.53</v>
      </c>
      <c r="AD1816">
        <f>IF($AA1816=1,Healthcare!D1816,NA())</f>
        <v>4.16</v>
      </c>
      <c r="AE1816">
        <f>IF($AA1816=1,Healthcare!M1816,NA())</f>
        <v>4686.3900000000003</v>
      </c>
      <c r="AF1816">
        <f t="shared" si="168"/>
        <v>32</v>
      </c>
      <c r="AG1816">
        <f t="shared" si="169"/>
        <v>46.53</v>
      </c>
      <c r="AH1816">
        <f t="shared" si="170"/>
        <v>32</v>
      </c>
      <c r="AI1816">
        <f t="shared" si="171"/>
        <v>4.16</v>
      </c>
      <c r="AJ1816">
        <f t="shared" si="172"/>
        <v>32</v>
      </c>
      <c r="AK1816">
        <f t="shared" si="173"/>
        <v>4686.3900000000003</v>
      </c>
    </row>
    <row r="1817" spans="27:37" x14ac:dyDescent="0.25">
      <c r="AA1817">
        <f>SUBTOTAL(103,Healthcare!A1817)</f>
        <v>1</v>
      </c>
      <c r="AB1817">
        <f>IF($AA1817=1,Healthcare!Q1817,NA())</f>
        <v>19</v>
      </c>
      <c r="AC1817">
        <f>IF($AA1817=1,Healthcare!C1817,NA())</f>
        <v>34.99</v>
      </c>
      <c r="AD1817">
        <f>IF($AA1817=1,Healthcare!D1817,NA())</f>
        <v>5.0999999999999996</v>
      </c>
      <c r="AE1817">
        <f>IF($AA1817=1,Healthcare!M1817,NA())</f>
        <v>4678.8</v>
      </c>
      <c r="AF1817">
        <f t="shared" si="168"/>
        <v>19</v>
      </c>
      <c r="AG1817">
        <f t="shared" si="169"/>
        <v>34.99</v>
      </c>
      <c r="AH1817">
        <f t="shared" si="170"/>
        <v>19</v>
      </c>
      <c r="AI1817">
        <f t="shared" si="171"/>
        <v>5.0999999999999996</v>
      </c>
      <c r="AJ1817">
        <f t="shared" si="172"/>
        <v>19</v>
      </c>
      <c r="AK1817">
        <f t="shared" si="173"/>
        <v>4678.8</v>
      </c>
    </row>
    <row r="1818" spans="27:37" x14ac:dyDescent="0.25">
      <c r="AA1818">
        <f>SUBTOTAL(103,Healthcare!A1818)</f>
        <v>1</v>
      </c>
      <c r="AB1818">
        <f>IF($AA1818=1,Healthcare!Q1818,NA())</f>
        <v>43</v>
      </c>
      <c r="AC1818">
        <f>IF($AA1818=1,Healthcare!C1818,NA())</f>
        <v>17.05</v>
      </c>
      <c r="AD1818">
        <f>IF($AA1818=1,Healthcare!D1818,NA())</f>
        <v>5.3</v>
      </c>
      <c r="AE1818">
        <f>IF($AA1818=1,Healthcare!M1818,NA())</f>
        <v>4674.2</v>
      </c>
      <c r="AF1818">
        <f t="shared" si="168"/>
        <v>43</v>
      </c>
      <c r="AG1818">
        <f t="shared" si="169"/>
        <v>17.05</v>
      </c>
      <c r="AH1818">
        <f t="shared" si="170"/>
        <v>43</v>
      </c>
      <c r="AI1818">
        <f t="shared" si="171"/>
        <v>5.3</v>
      </c>
      <c r="AJ1818">
        <f t="shared" si="172"/>
        <v>43</v>
      </c>
      <c r="AK1818">
        <f t="shared" si="173"/>
        <v>4674.2</v>
      </c>
    </row>
    <row r="1819" spans="27:37" x14ac:dyDescent="0.25">
      <c r="AA1819">
        <f>SUBTOTAL(103,Healthcare!A1819)</f>
        <v>1</v>
      </c>
      <c r="AB1819">
        <f>IF($AA1819=1,Healthcare!Q1819,NA())</f>
        <v>32</v>
      </c>
      <c r="AC1819">
        <f>IF($AA1819=1,Healthcare!C1819,NA())</f>
        <v>37.18</v>
      </c>
      <c r="AD1819">
        <f>IF($AA1819=1,Healthcare!D1819,NA())</f>
        <v>4.9000000000000004</v>
      </c>
      <c r="AE1819">
        <f>IF($AA1819=1,Healthcare!M1819,NA())</f>
        <v>4673.3900000000003</v>
      </c>
      <c r="AF1819">
        <f t="shared" si="168"/>
        <v>32</v>
      </c>
      <c r="AG1819">
        <f t="shared" si="169"/>
        <v>37.18</v>
      </c>
      <c r="AH1819">
        <f t="shared" si="170"/>
        <v>32</v>
      </c>
      <c r="AI1819">
        <f t="shared" si="171"/>
        <v>4.9000000000000004</v>
      </c>
      <c r="AJ1819">
        <f t="shared" si="172"/>
        <v>32</v>
      </c>
      <c r="AK1819">
        <f t="shared" si="173"/>
        <v>4673.3900000000003</v>
      </c>
    </row>
    <row r="1820" spans="27:37" x14ac:dyDescent="0.25">
      <c r="AA1820">
        <f>SUBTOTAL(103,Healthcare!A1820)</f>
        <v>1</v>
      </c>
      <c r="AB1820">
        <f>IF($AA1820=1,Healthcare!Q1820,NA())</f>
        <v>32</v>
      </c>
      <c r="AC1820">
        <f>IF($AA1820=1,Healthcare!C1820,NA())</f>
        <v>35.200000000000003</v>
      </c>
      <c r="AD1820">
        <f>IF($AA1820=1,Healthcare!D1820,NA())</f>
        <v>5.55</v>
      </c>
      <c r="AE1820">
        <f>IF($AA1820=1,Healthcare!M1820,NA())</f>
        <v>4670.6400000000003</v>
      </c>
      <c r="AF1820">
        <f t="shared" si="168"/>
        <v>32</v>
      </c>
      <c r="AG1820">
        <f t="shared" si="169"/>
        <v>35.200000000000003</v>
      </c>
      <c r="AH1820">
        <f t="shared" si="170"/>
        <v>32</v>
      </c>
      <c r="AI1820">
        <f t="shared" si="171"/>
        <v>5.55</v>
      </c>
      <c r="AJ1820">
        <f t="shared" si="172"/>
        <v>32</v>
      </c>
      <c r="AK1820">
        <f t="shared" si="173"/>
        <v>4670.6400000000003</v>
      </c>
    </row>
    <row r="1821" spans="27:37" x14ac:dyDescent="0.25">
      <c r="AA1821">
        <f>SUBTOTAL(103,Healthcare!A1821)</f>
        <v>1</v>
      </c>
      <c r="AB1821">
        <f>IF($AA1821=1,Healthcare!Q1821,NA())</f>
        <v>32</v>
      </c>
      <c r="AC1821">
        <f>IF($AA1821=1,Healthcare!C1821,NA())</f>
        <v>37.335000000000001</v>
      </c>
      <c r="AD1821">
        <f>IF($AA1821=1,Healthcare!D1821,NA())</f>
        <v>4.95</v>
      </c>
      <c r="AE1821">
        <f>IF($AA1821=1,Healthcare!M1821,NA())</f>
        <v>4667.6099999999997</v>
      </c>
      <c r="AF1821">
        <f t="shared" si="168"/>
        <v>32</v>
      </c>
      <c r="AG1821">
        <f t="shared" si="169"/>
        <v>37.335000000000001</v>
      </c>
      <c r="AH1821">
        <f t="shared" si="170"/>
        <v>32</v>
      </c>
      <c r="AI1821">
        <f t="shared" si="171"/>
        <v>4.95</v>
      </c>
      <c r="AJ1821">
        <f t="shared" si="172"/>
        <v>32</v>
      </c>
      <c r="AK1821">
        <f t="shared" si="173"/>
        <v>4667.6099999999997</v>
      </c>
    </row>
    <row r="1822" spans="27:37" x14ac:dyDescent="0.25">
      <c r="AA1822">
        <f>SUBTOTAL(103,Healthcare!A1822)</f>
        <v>1</v>
      </c>
      <c r="AB1822">
        <f>IF($AA1822=1,Healthcare!Q1822,NA())</f>
        <v>26</v>
      </c>
      <c r="AC1822">
        <f>IF($AA1822=1,Healthcare!C1822,NA())</f>
        <v>27.265000000000001</v>
      </c>
      <c r="AD1822">
        <f>IF($AA1822=1,Healthcare!D1822,NA())</f>
        <v>6.46</v>
      </c>
      <c r="AE1822">
        <f>IF($AA1822=1,Healthcare!M1822,NA())</f>
        <v>4661.29</v>
      </c>
      <c r="AF1822">
        <f t="shared" si="168"/>
        <v>26</v>
      </c>
      <c r="AG1822">
        <f t="shared" si="169"/>
        <v>27.265000000000001</v>
      </c>
      <c r="AH1822">
        <f t="shared" si="170"/>
        <v>26</v>
      </c>
      <c r="AI1822">
        <f t="shared" si="171"/>
        <v>6.46</v>
      </c>
      <c r="AJ1822">
        <f t="shared" si="172"/>
        <v>26</v>
      </c>
      <c r="AK1822">
        <f t="shared" si="173"/>
        <v>4661.29</v>
      </c>
    </row>
    <row r="1823" spans="27:37" x14ac:dyDescent="0.25">
      <c r="AA1823">
        <f>SUBTOTAL(103,Healthcare!A1823)</f>
        <v>1</v>
      </c>
      <c r="AB1823">
        <f>IF($AA1823=1,Healthcare!Q1823,NA())</f>
        <v>37</v>
      </c>
      <c r="AC1823">
        <f>IF($AA1823=1,Healthcare!C1823,NA())</f>
        <v>30.8</v>
      </c>
      <c r="AD1823">
        <f>IF($AA1823=1,Healthcare!D1823,NA())</f>
        <v>4.9000000000000004</v>
      </c>
      <c r="AE1823">
        <f>IF($AA1823=1,Healthcare!M1823,NA())</f>
        <v>4646.76</v>
      </c>
      <c r="AF1823">
        <f t="shared" si="168"/>
        <v>37</v>
      </c>
      <c r="AG1823">
        <f t="shared" si="169"/>
        <v>30.8</v>
      </c>
      <c r="AH1823">
        <f t="shared" si="170"/>
        <v>37</v>
      </c>
      <c r="AI1823">
        <f t="shared" si="171"/>
        <v>4.9000000000000004</v>
      </c>
      <c r="AJ1823">
        <f t="shared" si="172"/>
        <v>37</v>
      </c>
      <c r="AK1823">
        <f t="shared" si="173"/>
        <v>4646.76</v>
      </c>
    </row>
    <row r="1824" spans="27:37" x14ac:dyDescent="0.25">
      <c r="AA1824">
        <f>SUBTOTAL(103,Healthcare!A1824)</f>
        <v>1</v>
      </c>
      <c r="AB1824">
        <f>IF($AA1824=1,Healthcare!Q1824,NA())</f>
        <v>24</v>
      </c>
      <c r="AC1824">
        <f>IF($AA1824=1,Healthcare!C1824,NA())</f>
        <v>30.21</v>
      </c>
      <c r="AD1824">
        <f>IF($AA1824=1,Healthcare!D1824,NA())</f>
        <v>5.21</v>
      </c>
      <c r="AE1824">
        <f>IF($AA1824=1,Healthcare!M1824,NA())</f>
        <v>4618.08</v>
      </c>
      <c r="AF1824">
        <f t="shared" si="168"/>
        <v>24</v>
      </c>
      <c r="AG1824">
        <f t="shared" si="169"/>
        <v>30.21</v>
      </c>
      <c r="AH1824">
        <f t="shared" si="170"/>
        <v>24</v>
      </c>
      <c r="AI1824">
        <f t="shared" si="171"/>
        <v>5.21</v>
      </c>
      <c r="AJ1824">
        <f t="shared" si="172"/>
        <v>24</v>
      </c>
      <c r="AK1824">
        <f t="shared" si="173"/>
        <v>4618.08</v>
      </c>
    </row>
    <row r="1825" spans="27:37" x14ac:dyDescent="0.25">
      <c r="AA1825">
        <f>SUBTOTAL(103,Healthcare!A1825)</f>
        <v>1</v>
      </c>
      <c r="AB1825">
        <f>IF($AA1825=1,Healthcare!Q1825,NA())</f>
        <v>22</v>
      </c>
      <c r="AC1825">
        <f>IF($AA1825=1,Healthcare!C1825,NA())</f>
        <v>35.340000000000003</v>
      </c>
      <c r="AD1825">
        <f>IF($AA1825=1,Healthcare!D1825,NA())</f>
        <v>4.13</v>
      </c>
      <c r="AE1825">
        <f>IF($AA1825=1,Healthcare!M1825,NA())</f>
        <v>4608.03</v>
      </c>
      <c r="AF1825">
        <f t="shared" si="168"/>
        <v>22</v>
      </c>
      <c r="AG1825">
        <f t="shared" si="169"/>
        <v>35.340000000000003</v>
      </c>
      <c r="AH1825">
        <f t="shared" si="170"/>
        <v>22</v>
      </c>
      <c r="AI1825">
        <f t="shared" si="171"/>
        <v>4.13</v>
      </c>
      <c r="AJ1825">
        <f t="shared" si="172"/>
        <v>22</v>
      </c>
      <c r="AK1825">
        <f t="shared" si="173"/>
        <v>4608.03</v>
      </c>
    </row>
    <row r="1826" spans="27:37" x14ac:dyDescent="0.25">
      <c r="AA1826">
        <f>SUBTOTAL(103,Healthcare!A1826)</f>
        <v>1</v>
      </c>
      <c r="AB1826">
        <f>IF($AA1826=1,Healthcare!Q1826,NA())</f>
        <v>33</v>
      </c>
      <c r="AC1826">
        <f>IF($AA1826=1,Healthcare!C1826,NA())</f>
        <v>26.695</v>
      </c>
      <c r="AD1826">
        <f>IF($AA1826=1,Healthcare!D1826,NA())</f>
        <v>5.28</v>
      </c>
      <c r="AE1826">
        <f>IF($AA1826=1,Healthcare!M1826,NA())</f>
        <v>4571.41</v>
      </c>
      <c r="AF1826">
        <f t="shared" si="168"/>
        <v>33</v>
      </c>
      <c r="AG1826">
        <f t="shared" si="169"/>
        <v>26.695</v>
      </c>
      <c r="AH1826">
        <f t="shared" si="170"/>
        <v>33</v>
      </c>
      <c r="AI1826">
        <f t="shared" si="171"/>
        <v>5.28</v>
      </c>
      <c r="AJ1826">
        <f t="shared" si="172"/>
        <v>33</v>
      </c>
      <c r="AK1826">
        <f t="shared" si="173"/>
        <v>4571.41</v>
      </c>
    </row>
    <row r="1827" spans="27:37" x14ac:dyDescent="0.25">
      <c r="AA1827">
        <f>SUBTOTAL(103,Healthcare!A1827)</f>
        <v>1</v>
      </c>
      <c r="AB1827">
        <f>IF($AA1827=1,Healthcare!Q1827,NA())</f>
        <v>26</v>
      </c>
      <c r="AC1827">
        <f>IF($AA1827=1,Healthcare!C1827,NA())</f>
        <v>29.355</v>
      </c>
      <c r="AD1827">
        <f>IF($AA1827=1,Healthcare!D1827,NA())</f>
        <v>4.68</v>
      </c>
      <c r="AE1827">
        <f>IF($AA1827=1,Healthcare!M1827,NA())</f>
        <v>4564.1899999999996</v>
      </c>
      <c r="AF1827">
        <f t="shared" si="168"/>
        <v>26</v>
      </c>
      <c r="AG1827">
        <f t="shared" si="169"/>
        <v>29.355</v>
      </c>
      <c r="AH1827">
        <f t="shared" si="170"/>
        <v>26</v>
      </c>
      <c r="AI1827">
        <f t="shared" si="171"/>
        <v>4.68</v>
      </c>
      <c r="AJ1827">
        <f t="shared" si="172"/>
        <v>26</v>
      </c>
      <c r="AK1827">
        <f t="shared" si="173"/>
        <v>4564.1899999999996</v>
      </c>
    </row>
    <row r="1828" spans="27:37" x14ac:dyDescent="0.25">
      <c r="AA1828">
        <f>SUBTOTAL(103,Healthcare!A1828)</f>
        <v>1</v>
      </c>
      <c r="AB1828">
        <f>IF($AA1828=1,Healthcare!Q1828,NA())</f>
        <v>32</v>
      </c>
      <c r="AC1828">
        <f>IF($AA1828=1,Healthcare!C1828,NA())</f>
        <v>29.59</v>
      </c>
      <c r="AD1828">
        <f>IF($AA1828=1,Healthcare!D1828,NA())</f>
        <v>4.0599999999999996</v>
      </c>
      <c r="AE1828">
        <f>IF($AA1828=1,Healthcare!M1828,NA())</f>
        <v>4562.84</v>
      </c>
      <c r="AF1828">
        <f t="shared" si="168"/>
        <v>32</v>
      </c>
      <c r="AG1828">
        <f t="shared" si="169"/>
        <v>29.59</v>
      </c>
      <c r="AH1828">
        <f t="shared" si="170"/>
        <v>32</v>
      </c>
      <c r="AI1828">
        <f t="shared" si="171"/>
        <v>4.0599999999999996</v>
      </c>
      <c r="AJ1828">
        <f t="shared" si="172"/>
        <v>32</v>
      </c>
      <c r="AK1828">
        <f t="shared" si="173"/>
        <v>4562.84</v>
      </c>
    </row>
    <row r="1829" spans="27:37" x14ac:dyDescent="0.25">
      <c r="AA1829">
        <f>SUBTOTAL(103,Healthcare!A1829)</f>
        <v>1</v>
      </c>
      <c r="AB1829">
        <f>IF($AA1829=1,Healthcare!Q1829,NA())</f>
        <v>18</v>
      </c>
      <c r="AC1829">
        <f>IF($AA1829=1,Healthcare!C1829,NA())</f>
        <v>31.35</v>
      </c>
      <c r="AD1829">
        <f>IF($AA1829=1,Healthcare!D1829,NA())</f>
        <v>4.2</v>
      </c>
      <c r="AE1829">
        <f>IF($AA1829=1,Healthcare!M1829,NA())</f>
        <v>4561.1899999999996</v>
      </c>
      <c r="AF1829">
        <f t="shared" si="168"/>
        <v>18</v>
      </c>
      <c r="AG1829">
        <f t="shared" si="169"/>
        <v>31.35</v>
      </c>
      <c r="AH1829">
        <f t="shared" si="170"/>
        <v>18</v>
      </c>
      <c r="AI1829">
        <f t="shared" si="171"/>
        <v>4.2</v>
      </c>
      <c r="AJ1829">
        <f t="shared" si="172"/>
        <v>18</v>
      </c>
      <c r="AK1829">
        <f t="shared" si="173"/>
        <v>4561.1899999999996</v>
      </c>
    </row>
    <row r="1830" spans="27:37" x14ac:dyDescent="0.25">
      <c r="AA1830">
        <f>SUBTOTAL(103,Healthcare!A1830)</f>
        <v>1</v>
      </c>
      <c r="AB1830">
        <f>IF($AA1830=1,Healthcare!Q1830,NA())</f>
        <v>32</v>
      </c>
      <c r="AC1830">
        <f>IF($AA1830=1,Healthcare!C1830,NA())</f>
        <v>20.52</v>
      </c>
      <c r="AD1830">
        <f>IF($AA1830=1,Healthcare!D1830,NA())</f>
        <v>4.83</v>
      </c>
      <c r="AE1830">
        <f>IF($AA1830=1,Healthcare!M1830,NA())</f>
        <v>4544.2299999999996</v>
      </c>
      <c r="AF1830">
        <f t="shared" si="168"/>
        <v>32</v>
      </c>
      <c r="AG1830">
        <f t="shared" si="169"/>
        <v>20.52</v>
      </c>
      <c r="AH1830">
        <f t="shared" si="170"/>
        <v>32</v>
      </c>
      <c r="AI1830">
        <f t="shared" si="171"/>
        <v>4.83</v>
      </c>
      <c r="AJ1830">
        <f t="shared" si="172"/>
        <v>32</v>
      </c>
      <c r="AK1830">
        <f t="shared" si="173"/>
        <v>4544.2299999999996</v>
      </c>
    </row>
    <row r="1831" spans="27:37" x14ac:dyDescent="0.25">
      <c r="AA1831">
        <f>SUBTOTAL(103,Healthcare!A1831)</f>
        <v>1</v>
      </c>
      <c r="AB1831">
        <f>IF($AA1831=1,Healthcare!Q1831,NA())</f>
        <v>34</v>
      </c>
      <c r="AC1831">
        <f>IF($AA1831=1,Healthcare!C1831,NA())</f>
        <v>42.9</v>
      </c>
      <c r="AD1831">
        <f>IF($AA1831=1,Healthcare!D1831,NA())</f>
        <v>4.87</v>
      </c>
      <c r="AE1831">
        <f>IF($AA1831=1,Healthcare!M1831,NA())</f>
        <v>4536.26</v>
      </c>
      <c r="AF1831">
        <f t="shared" si="168"/>
        <v>34</v>
      </c>
      <c r="AG1831">
        <f t="shared" si="169"/>
        <v>42.9</v>
      </c>
      <c r="AH1831">
        <f t="shared" si="170"/>
        <v>34</v>
      </c>
      <c r="AI1831">
        <f t="shared" si="171"/>
        <v>4.87</v>
      </c>
      <c r="AJ1831">
        <f t="shared" si="172"/>
        <v>34</v>
      </c>
      <c r="AK1831">
        <f t="shared" si="173"/>
        <v>4536.26</v>
      </c>
    </row>
    <row r="1832" spans="27:37" x14ac:dyDescent="0.25">
      <c r="AA1832">
        <f>SUBTOTAL(103,Healthcare!A1832)</f>
        <v>1</v>
      </c>
      <c r="AB1832">
        <f>IF($AA1832=1,Healthcare!Q1832,NA())</f>
        <v>29</v>
      </c>
      <c r="AC1832">
        <f>IF($AA1832=1,Healthcare!C1832,NA())</f>
        <v>24.6</v>
      </c>
      <c r="AD1832">
        <f>IF($AA1832=1,Healthcare!D1832,NA())</f>
        <v>5.86</v>
      </c>
      <c r="AE1832">
        <f>IF($AA1832=1,Healthcare!M1832,NA())</f>
        <v>4529.4799999999996</v>
      </c>
      <c r="AF1832">
        <f t="shared" si="168"/>
        <v>29</v>
      </c>
      <c r="AG1832">
        <f t="shared" si="169"/>
        <v>24.6</v>
      </c>
      <c r="AH1832">
        <f t="shared" si="170"/>
        <v>29</v>
      </c>
      <c r="AI1832">
        <f t="shared" si="171"/>
        <v>5.86</v>
      </c>
      <c r="AJ1832">
        <f t="shared" si="172"/>
        <v>29</v>
      </c>
      <c r="AK1832">
        <f t="shared" si="173"/>
        <v>4529.4799999999996</v>
      </c>
    </row>
    <row r="1833" spans="27:37" x14ac:dyDescent="0.25">
      <c r="AA1833">
        <f>SUBTOTAL(103,Healthcare!A1833)</f>
        <v>1</v>
      </c>
      <c r="AB1833">
        <f>IF($AA1833=1,Healthcare!Q1833,NA())</f>
        <v>30</v>
      </c>
      <c r="AC1833">
        <f>IF($AA1833=1,Healthcare!C1833,NA())</f>
        <v>28.405000000000001</v>
      </c>
      <c r="AD1833">
        <f>IF($AA1833=1,Healthcare!D1833,NA())</f>
        <v>4.12</v>
      </c>
      <c r="AE1833">
        <f>IF($AA1833=1,Healthcare!M1833,NA())</f>
        <v>4527.18</v>
      </c>
      <c r="AF1833">
        <f t="shared" si="168"/>
        <v>30</v>
      </c>
      <c r="AG1833">
        <f t="shared" si="169"/>
        <v>28.405000000000001</v>
      </c>
      <c r="AH1833">
        <f t="shared" si="170"/>
        <v>30</v>
      </c>
      <c r="AI1833">
        <f t="shared" si="171"/>
        <v>4.12</v>
      </c>
      <c r="AJ1833">
        <f t="shared" si="172"/>
        <v>30</v>
      </c>
      <c r="AK1833">
        <f t="shared" si="173"/>
        <v>4527.18</v>
      </c>
    </row>
    <row r="1834" spans="27:37" x14ac:dyDescent="0.25">
      <c r="AA1834">
        <f>SUBTOTAL(103,Healthcare!A1834)</f>
        <v>1</v>
      </c>
      <c r="AB1834">
        <f>IF($AA1834=1,Healthcare!Q1834,NA())</f>
        <v>34</v>
      </c>
      <c r="AC1834">
        <f>IF($AA1834=1,Healthcare!C1834,NA())</f>
        <v>34.674999999999997</v>
      </c>
      <c r="AD1834">
        <f>IF($AA1834=1,Healthcare!D1834,NA())</f>
        <v>5.71</v>
      </c>
      <c r="AE1834">
        <f>IF($AA1834=1,Healthcare!M1834,NA())</f>
        <v>4518.83</v>
      </c>
      <c r="AF1834">
        <f t="shared" si="168"/>
        <v>34</v>
      </c>
      <c r="AG1834">
        <f t="shared" si="169"/>
        <v>34.674999999999997</v>
      </c>
      <c r="AH1834">
        <f t="shared" si="170"/>
        <v>34</v>
      </c>
      <c r="AI1834">
        <f t="shared" si="171"/>
        <v>5.71</v>
      </c>
      <c r="AJ1834">
        <f t="shared" si="172"/>
        <v>34</v>
      </c>
      <c r="AK1834">
        <f t="shared" si="173"/>
        <v>4518.83</v>
      </c>
    </row>
    <row r="1835" spans="27:37" x14ac:dyDescent="0.25">
      <c r="AA1835">
        <f>SUBTOTAL(103,Healthcare!A1835)</f>
        <v>1</v>
      </c>
      <c r="AB1835">
        <f>IF($AA1835=1,Healthcare!Q1835,NA())</f>
        <v>35</v>
      </c>
      <c r="AC1835">
        <f>IF($AA1835=1,Healthcare!C1835,NA())</f>
        <v>18.850000000000001</v>
      </c>
      <c r="AD1835">
        <f>IF($AA1835=1,Healthcare!D1835,NA())</f>
        <v>6.03</v>
      </c>
      <c r="AE1835">
        <f>IF($AA1835=1,Healthcare!M1835,NA())</f>
        <v>4518.7700000000004</v>
      </c>
      <c r="AF1835">
        <f t="shared" si="168"/>
        <v>35</v>
      </c>
      <c r="AG1835">
        <f t="shared" si="169"/>
        <v>18.850000000000001</v>
      </c>
      <c r="AH1835">
        <f t="shared" si="170"/>
        <v>35</v>
      </c>
      <c r="AI1835">
        <f t="shared" si="171"/>
        <v>6.03</v>
      </c>
      <c r="AJ1835">
        <f t="shared" si="172"/>
        <v>35</v>
      </c>
      <c r="AK1835">
        <f t="shared" si="173"/>
        <v>4518.7700000000004</v>
      </c>
    </row>
    <row r="1836" spans="27:37" x14ac:dyDescent="0.25">
      <c r="AA1836">
        <f>SUBTOTAL(103,Healthcare!A1836)</f>
        <v>1</v>
      </c>
      <c r="AB1836">
        <f>IF($AA1836=1,Healthcare!Q1836,NA())</f>
        <v>19</v>
      </c>
      <c r="AC1836">
        <f>IF($AA1836=1,Healthcare!C1836,NA())</f>
        <v>34.130000000000003</v>
      </c>
      <c r="AD1836">
        <f>IF($AA1836=1,Healthcare!D1836,NA())</f>
        <v>5.65</v>
      </c>
      <c r="AE1836">
        <f>IF($AA1836=1,Healthcare!M1836,NA())</f>
        <v>4518.3999999999996</v>
      </c>
      <c r="AF1836">
        <f t="shared" si="168"/>
        <v>19</v>
      </c>
      <c r="AG1836">
        <f t="shared" si="169"/>
        <v>34.130000000000003</v>
      </c>
      <c r="AH1836">
        <f t="shared" si="170"/>
        <v>19</v>
      </c>
      <c r="AI1836">
        <f t="shared" si="171"/>
        <v>5.65</v>
      </c>
      <c r="AJ1836">
        <f t="shared" si="172"/>
        <v>19</v>
      </c>
      <c r="AK1836">
        <f t="shared" si="173"/>
        <v>4518.3999999999996</v>
      </c>
    </row>
    <row r="1837" spans="27:37" x14ac:dyDescent="0.25">
      <c r="AA1837">
        <f>SUBTOTAL(103,Healthcare!A1837)</f>
        <v>1</v>
      </c>
      <c r="AB1837">
        <f>IF($AA1837=1,Healthcare!Q1837,NA())</f>
        <v>42</v>
      </c>
      <c r="AC1837">
        <f>IF($AA1837=1,Healthcare!C1837,NA())</f>
        <v>17.34</v>
      </c>
      <c r="AD1837">
        <f>IF($AA1837=1,Healthcare!D1837,NA())</f>
        <v>5.05</v>
      </c>
      <c r="AE1837">
        <f>IF($AA1837=1,Healthcare!M1837,NA())</f>
        <v>4515.71</v>
      </c>
      <c r="AF1837">
        <f t="shared" si="168"/>
        <v>42</v>
      </c>
      <c r="AG1837">
        <f t="shared" si="169"/>
        <v>17.34</v>
      </c>
      <c r="AH1837">
        <f t="shared" si="170"/>
        <v>42</v>
      </c>
      <c r="AI1837">
        <f t="shared" si="171"/>
        <v>5.05</v>
      </c>
      <c r="AJ1837">
        <f t="shared" si="172"/>
        <v>42</v>
      </c>
      <c r="AK1837">
        <f t="shared" si="173"/>
        <v>4515.71</v>
      </c>
    </row>
    <row r="1838" spans="27:37" x14ac:dyDescent="0.25">
      <c r="AA1838">
        <f>SUBTOTAL(103,Healthcare!A1838)</f>
        <v>1</v>
      </c>
      <c r="AB1838">
        <f>IF($AA1838=1,Healthcare!Q1838,NA())</f>
        <v>40</v>
      </c>
      <c r="AC1838">
        <f>IF($AA1838=1,Healthcare!C1838,NA())</f>
        <v>17.440000000000001</v>
      </c>
      <c r="AD1838">
        <f>IF($AA1838=1,Healthcare!D1838,NA())</f>
        <v>6.26</v>
      </c>
      <c r="AE1838">
        <f>IF($AA1838=1,Healthcare!M1838,NA())</f>
        <v>4511.41</v>
      </c>
      <c r="AF1838">
        <f t="shared" si="168"/>
        <v>40</v>
      </c>
      <c r="AG1838">
        <f t="shared" si="169"/>
        <v>17.440000000000001</v>
      </c>
      <c r="AH1838">
        <f t="shared" si="170"/>
        <v>40</v>
      </c>
      <c r="AI1838">
        <f t="shared" si="171"/>
        <v>6.26</v>
      </c>
      <c r="AJ1838">
        <f t="shared" si="172"/>
        <v>40</v>
      </c>
      <c r="AK1838">
        <f t="shared" si="173"/>
        <v>4511.41</v>
      </c>
    </row>
    <row r="1839" spans="27:37" x14ac:dyDescent="0.25">
      <c r="AA1839">
        <f>SUBTOTAL(103,Healthcare!A1839)</f>
        <v>1</v>
      </c>
      <c r="AB1839">
        <f>IF($AA1839=1,Healthcare!Q1839,NA())</f>
        <v>25</v>
      </c>
      <c r="AC1839">
        <f>IF($AA1839=1,Healthcare!C1839,NA())</f>
        <v>33.659999999999997</v>
      </c>
      <c r="AD1839">
        <f>IF($AA1839=1,Healthcare!D1839,NA())</f>
        <v>4.08</v>
      </c>
      <c r="AE1839">
        <f>IF($AA1839=1,Healthcare!M1839,NA())</f>
        <v>4504.66</v>
      </c>
      <c r="AF1839">
        <f t="shared" si="168"/>
        <v>25</v>
      </c>
      <c r="AG1839">
        <f t="shared" si="169"/>
        <v>33.659999999999997</v>
      </c>
      <c r="AH1839">
        <f t="shared" si="170"/>
        <v>25</v>
      </c>
      <c r="AI1839">
        <f t="shared" si="171"/>
        <v>4.08</v>
      </c>
      <c r="AJ1839">
        <f t="shared" si="172"/>
        <v>25</v>
      </c>
      <c r="AK1839">
        <f t="shared" si="173"/>
        <v>4504.66</v>
      </c>
    </row>
    <row r="1840" spans="27:37" x14ac:dyDescent="0.25">
      <c r="AA1840">
        <f>SUBTOTAL(103,Healthcare!A1840)</f>
        <v>1</v>
      </c>
      <c r="AB1840">
        <f>IF($AA1840=1,Healthcare!Q1840,NA())</f>
        <v>34</v>
      </c>
      <c r="AC1840">
        <f>IF($AA1840=1,Healthcare!C1840,NA())</f>
        <v>21.375</v>
      </c>
      <c r="AD1840">
        <f>IF($AA1840=1,Healthcare!D1840,NA())</f>
        <v>6.19</v>
      </c>
      <c r="AE1840">
        <f>IF($AA1840=1,Healthcare!M1840,NA())</f>
        <v>4500.34</v>
      </c>
      <c r="AF1840">
        <f t="shared" si="168"/>
        <v>34</v>
      </c>
      <c r="AG1840">
        <f t="shared" si="169"/>
        <v>21.375</v>
      </c>
      <c r="AH1840">
        <f t="shared" si="170"/>
        <v>34</v>
      </c>
      <c r="AI1840">
        <f t="shared" si="171"/>
        <v>6.19</v>
      </c>
      <c r="AJ1840">
        <f t="shared" si="172"/>
        <v>34</v>
      </c>
      <c r="AK1840">
        <f t="shared" si="173"/>
        <v>4500.34</v>
      </c>
    </row>
    <row r="1841" spans="27:37" x14ac:dyDescent="0.25">
      <c r="AA1841">
        <f>SUBTOTAL(103,Healthcare!A1841)</f>
        <v>1</v>
      </c>
      <c r="AB1841">
        <f>IF($AA1841=1,Healthcare!Q1841,NA())</f>
        <v>30</v>
      </c>
      <c r="AC1841">
        <f>IF($AA1841=1,Healthcare!C1841,NA())</f>
        <v>27.14</v>
      </c>
      <c r="AD1841">
        <f>IF($AA1841=1,Healthcare!D1841,NA())</f>
        <v>6.01</v>
      </c>
      <c r="AE1841">
        <f>IF($AA1841=1,Healthcare!M1841,NA())</f>
        <v>4488.58</v>
      </c>
      <c r="AF1841">
        <f t="shared" si="168"/>
        <v>30</v>
      </c>
      <c r="AG1841">
        <f t="shared" si="169"/>
        <v>27.14</v>
      </c>
      <c r="AH1841">
        <f t="shared" si="170"/>
        <v>30</v>
      </c>
      <c r="AI1841">
        <f t="shared" si="171"/>
        <v>6.01</v>
      </c>
      <c r="AJ1841">
        <f t="shared" si="172"/>
        <v>30</v>
      </c>
      <c r="AK1841">
        <f t="shared" si="173"/>
        <v>4488.58</v>
      </c>
    </row>
    <row r="1842" spans="27:37" x14ac:dyDescent="0.25">
      <c r="AA1842">
        <f>SUBTOTAL(103,Healthcare!A1842)</f>
        <v>1</v>
      </c>
      <c r="AB1842">
        <f>IF($AA1842=1,Healthcare!Q1842,NA())</f>
        <v>18</v>
      </c>
      <c r="AC1842">
        <f>IF($AA1842=1,Healthcare!C1842,NA())</f>
        <v>35.78</v>
      </c>
      <c r="AD1842">
        <f>IF($AA1842=1,Healthcare!D1842,NA())</f>
        <v>6.07</v>
      </c>
      <c r="AE1842">
        <f>IF($AA1842=1,Healthcare!M1842,NA())</f>
        <v>4468.25</v>
      </c>
      <c r="AF1842">
        <f t="shared" si="168"/>
        <v>18</v>
      </c>
      <c r="AG1842">
        <f t="shared" si="169"/>
        <v>35.78</v>
      </c>
      <c r="AH1842">
        <f t="shared" si="170"/>
        <v>18</v>
      </c>
      <c r="AI1842">
        <f t="shared" si="171"/>
        <v>6.07</v>
      </c>
      <c r="AJ1842">
        <f t="shared" si="172"/>
        <v>18</v>
      </c>
      <c r="AK1842">
        <f t="shared" si="173"/>
        <v>4468.25</v>
      </c>
    </row>
    <row r="1843" spans="27:37" x14ac:dyDescent="0.25">
      <c r="AA1843">
        <f>SUBTOTAL(103,Healthcare!A1843)</f>
        <v>1</v>
      </c>
      <c r="AB1843">
        <f>IF($AA1843=1,Healthcare!Q1843,NA())</f>
        <v>23</v>
      </c>
      <c r="AC1843">
        <f>IF($AA1843=1,Healthcare!C1843,NA())</f>
        <v>34.96</v>
      </c>
      <c r="AD1843">
        <f>IF($AA1843=1,Healthcare!D1843,NA())</f>
        <v>5.63</v>
      </c>
      <c r="AE1843">
        <f>IF($AA1843=1,Healthcare!M1843,NA())</f>
        <v>4466.62</v>
      </c>
      <c r="AF1843">
        <f t="shared" si="168"/>
        <v>23</v>
      </c>
      <c r="AG1843">
        <f t="shared" si="169"/>
        <v>34.96</v>
      </c>
      <c r="AH1843">
        <f t="shared" si="170"/>
        <v>23</v>
      </c>
      <c r="AI1843">
        <f t="shared" si="171"/>
        <v>5.63</v>
      </c>
      <c r="AJ1843">
        <f t="shared" si="172"/>
        <v>23</v>
      </c>
      <c r="AK1843">
        <f t="shared" si="173"/>
        <v>4466.62</v>
      </c>
    </row>
    <row r="1844" spans="27:37" x14ac:dyDescent="0.25">
      <c r="AA1844">
        <f>SUBTOTAL(103,Healthcare!A1844)</f>
        <v>1</v>
      </c>
      <c r="AB1844">
        <f>IF($AA1844=1,Healthcare!Q1844,NA())</f>
        <v>31</v>
      </c>
      <c r="AC1844">
        <f>IF($AA1844=1,Healthcare!C1844,NA())</f>
        <v>38.39</v>
      </c>
      <c r="AD1844">
        <f>IF($AA1844=1,Healthcare!D1844,NA())</f>
        <v>6.05</v>
      </c>
      <c r="AE1844">
        <f>IF($AA1844=1,Healthcare!M1844,NA())</f>
        <v>4463.21</v>
      </c>
      <c r="AF1844">
        <f t="shared" si="168"/>
        <v>31</v>
      </c>
      <c r="AG1844">
        <f t="shared" si="169"/>
        <v>38.39</v>
      </c>
      <c r="AH1844">
        <f t="shared" si="170"/>
        <v>31</v>
      </c>
      <c r="AI1844">
        <f t="shared" si="171"/>
        <v>6.05</v>
      </c>
      <c r="AJ1844">
        <f t="shared" si="172"/>
        <v>31</v>
      </c>
      <c r="AK1844">
        <f t="shared" si="173"/>
        <v>4463.21</v>
      </c>
    </row>
    <row r="1845" spans="27:37" x14ac:dyDescent="0.25">
      <c r="AA1845">
        <f>SUBTOTAL(103,Healthcare!A1845)</f>
        <v>1</v>
      </c>
      <c r="AB1845">
        <f>IF($AA1845=1,Healthcare!Q1845,NA())</f>
        <v>32</v>
      </c>
      <c r="AC1845">
        <f>IF($AA1845=1,Healthcare!C1845,NA())</f>
        <v>33.82</v>
      </c>
      <c r="AD1845">
        <f>IF($AA1845=1,Healthcare!D1845,NA())</f>
        <v>4.6500000000000004</v>
      </c>
      <c r="AE1845">
        <f>IF($AA1845=1,Healthcare!M1845,NA())</f>
        <v>4462.72</v>
      </c>
      <c r="AF1845">
        <f t="shared" si="168"/>
        <v>32</v>
      </c>
      <c r="AG1845">
        <f t="shared" si="169"/>
        <v>33.82</v>
      </c>
      <c r="AH1845">
        <f t="shared" si="170"/>
        <v>32</v>
      </c>
      <c r="AI1845">
        <f t="shared" si="171"/>
        <v>4.6500000000000004</v>
      </c>
      <c r="AJ1845">
        <f t="shared" si="172"/>
        <v>32</v>
      </c>
      <c r="AK1845">
        <f t="shared" si="173"/>
        <v>4462.72</v>
      </c>
    </row>
    <row r="1846" spans="27:37" x14ac:dyDescent="0.25">
      <c r="AA1846">
        <f>SUBTOTAL(103,Healthcare!A1846)</f>
        <v>1</v>
      </c>
      <c r="AB1846">
        <f>IF($AA1846=1,Healthcare!Q1846,NA())</f>
        <v>32</v>
      </c>
      <c r="AC1846">
        <f>IF($AA1846=1,Healthcare!C1846,NA())</f>
        <v>27.835000000000001</v>
      </c>
      <c r="AD1846">
        <f>IF($AA1846=1,Healthcare!D1846,NA())</f>
        <v>5.37</v>
      </c>
      <c r="AE1846">
        <f>IF($AA1846=1,Healthcare!M1846,NA())</f>
        <v>4454.3999999999996</v>
      </c>
      <c r="AF1846">
        <f t="shared" si="168"/>
        <v>32</v>
      </c>
      <c r="AG1846">
        <f t="shared" si="169"/>
        <v>27.835000000000001</v>
      </c>
      <c r="AH1846">
        <f t="shared" si="170"/>
        <v>32</v>
      </c>
      <c r="AI1846">
        <f t="shared" si="171"/>
        <v>5.37</v>
      </c>
      <c r="AJ1846">
        <f t="shared" si="172"/>
        <v>32</v>
      </c>
      <c r="AK1846">
        <f t="shared" si="173"/>
        <v>4454.3999999999996</v>
      </c>
    </row>
    <row r="1847" spans="27:37" x14ac:dyDescent="0.25">
      <c r="AA1847">
        <f>SUBTOTAL(103,Healthcare!A1847)</f>
        <v>1</v>
      </c>
      <c r="AB1847">
        <f>IF($AA1847=1,Healthcare!Q1847,NA())</f>
        <v>28</v>
      </c>
      <c r="AC1847">
        <f>IF($AA1847=1,Healthcare!C1847,NA())</f>
        <v>33</v>
      </c>
      <c r="AD1847">
        <f>IF($AA1847=1,Healthcare!D1847,NA())</f>
        <v>5.39</v>
      </c>
      <c r="AE1847">
        <f>IF($AA1847=1,Healthcare!M1847,NA())</f>
        <v>4449.46</v>
      </c>
      <c r="AF1847">
        <f t="shared" si="168"/>
        <v>28</v>
      </c>
      <c r="AG1847">
        <f t="shared" si="169"/>
        <v>33</v>
      </c>
      <c r="AH1847">
        <f t="shared" si="170"/>
        <v>28</v>
      </c>
      <c r="AI1847">
        <f t="shared" si="171"/>
        <v>5.39</v>
      </c>
      <c r="AJ1847">
        <f t="shared" si="172"/>
        <v>28</v>
      </c>
      <c r="AK1847">
        <f t="shared" si="173"/>
        <v>4449.46</v>
      </c>
    </row>
    <row r="1848" spans="27:37" x14ac:dyDescent="0.25">
      <c r="AA1848">
        <f>SUBTOTAL(103,Healthcare!A1848)</f>
        <v>1</v>
      </c>
      <c r="AB1848">
        <f>IF($AA1848=1,Healthcare!Q1848,NA())</f>
        <v>31</v>
      </c>
      <c r="AC1848">
        <f>IF($AA1848=1,Healthcare!C1848,NA())</f>
        <v>26.885000000000002</v>
      </c>
      <c r="AD1848">
        <f>IF($AA1848=1,Healthcare!D1848,NA())</f>
        <v>5.86</v>
      </c>
      <c r="AE1848">
        <f>IF($AA1848=1,Healthcare!M1848,NA())</f>
        <v>4441.21</v>
      </c>
      <c r="AF1848">
        <f t="shared" si="168"/>
        <v>31</v>
      </c>
      <c r="AG1848">
        <f t="shared" si="169"/>
        <v>26.885000000000002</v>
      </c>
      <c r="AH1848">
        <f t="shared" si="170"/>
        <v>31</v>
      </c>
      <c r="AI1848">
        <f t="shared" si="171"/>
        <v>5.86</v>
      </c>
      <c r="AJ1848">
        <f t="shared" si="172"/>
        <v>31</v>
      </c>
      <c r="AK1848">
        <f t="shared" si="173"/>
        <v>4441.21</v>
      </c>
    </row>
    <row r="1849" spans="27:37" x14ac:dyDescent="0.25">
      <c r="AA1849">
        <f>SUBTOTAL(103,Healthcare!A1849)</f>
        <v>1</v>
      </c>
      <c r="AB1849">
        <f>IF($AA1849=1,Healthcare!Q1849,NA())</f>
        <v>28</v>
      </c>
      <c r="AC1849">
        <f>IF($AA1849=1,Healthcare!C1849,NA())</f>
        <v>29.26</v>
      </c>
      <c r="AD1849">
        <f>IF($AA1849=1,Healthcare!D1849,NA())</f>
        <v>4.4400000000000004</v>
      </c>
      <c r="AE1849">
        <f>IF($AA1849=1,Healthcare!M1849,NA())</f>
        <v>4438.26</v>
      </c>
      <c r="AF1849">
        <f t="shared" si="168"/>
        <v>28</v>
      </c>
      <c r="AG1849">
        <f t="shared" si="169"/>
        <v>29.26</v>
      </c>
      <c r="AH1849">
        <f t="shared" si="170"/>
        <v>28</v>
      </c>
      <c r="AI1849">
        <f t="shared" si="171"/>
        <v>4.4400000000000004</v>
      </c>
      <c r="AJ1849">
        <f t="shared" si="172"/>
        <v>28</v>
      </c>
      <c r="AK1849">
        <f t="shared" si="173"/>
        <v>4438.26</v>
      </c>
    </row>
    <row r="1850" spans="27:37" x14ac:dyDescent="0.25">
      <c r="AA1850">
        <f>SUBTOTAL(103,Healthcare!A1850)</f>
        <v>1</v>
      </c>
      <c r="AB1850">
        <f>IF($AA1850=1,Healthcare!Q1850,NA())</f>
        <v>28</v>
      </c>
      <c r="AC1850">
        <f>IF($AA1850=1,Healthcare!C1850,NA())</f>
        <v>26.98</v>
      </c>
      <c r="AD1850">
        <f>IF($AA1850=1,Healthcare!D1850,NA())</f>
        <v>4.41</v>
      </c>
      <c r="AE1850">
        <f>IF($AA1850=1,Healthcare!M1850,NA())</f>
        <v>4435.09</v>
      </c>
      <c r="AF1850">
        <f t="shared" si="168"/>
        <v>28</v>
      </c>
      <c r="AG1850">
        <f t="shared" si="169"/>
        <v>26.98</v>
      </c>
      <c r="AH1850">
        <f t="shared" si="170"/>
        <v>28</v>
      </c>
      <c r="AI1850">
        <f t="shared" si="171"/>
        <v>4.41</v>
      </c>
      <c r="AJ1850">
        <f t="shared" si="172"/>
        <v>28</v>
      </c>
      <c r="AK1850">
        <f t="shared" si="173"/>
        <v>4435.09</v>
      </c>
    </row>
    <row r="1851" spans="27:37" x14ac:dyDescent="0.25">
      <c r="AA1851">
        <f>SUBTOTAL(103,Healthcare!A1851)</f>
        <v>1</v>
      </c>
      <c r="AB1851">
        <f>IF($AA1851=1,Healthcare!Q1851,NA())</f>
        <v>29</v>
      </c>
      <c r="AC1851">
        <f>IF($AA1851=1,Healthcare!C1851,NA())</f>
        <v>32.11</v>
      </c>
      <c r="AD1851">
        <f>IF($AA1851=1,Healthcare!D1851,NA())</f>
        <v>5.19</v>
      </c>
      <c r="AE1851">
        <f>IF($AA1851=1,Healthcare!M1851,NA())</f>
        <v>4433.92</v>
      </c>
      <c r="AF1851">
        <f t="shared" si="168"/>
        <v>29</v>
      </c>
      <c r="AG1851">
        <f t="shared" si="169"/>
        <v>32.11</v>
      </c>
      <c r="AH1851">
        <f t="shared" si="170"/>
        <v>29</v>
      </c>
      <c r="AI1851">
        <f t="shared" si="171"/>
        <v>5.19</v>
      </c>
      <c r="AJ1851">
        <f t="shared" si="172"/>
        <v>29</v>
      </c>
      <c r="AK1851">
        <f t="shared" si="173"/>
        <v>4433.92</v>
      </c>
    </row>
    <row r="1852" spans="27:37" x14ac:dyDescent="0.25">
      <c r="AA1852">
        <f>SUBTOTAL(103,Healthcare!A1852)</f>
        <v>1</v>
      </c>
      <c r="AB1852">
        <f>IF($AA1852=1,Healthcare!Q1852,NA())</f>
        <v>29</v>
      </c>
      <c r="AC1852">
        <f>IF($AA1852=1,Healthcare!C1852,NA())</f>
        <v>31.73</v>
      </c>
      <c r="AD1852">
        <f>IF($AA1852=1,Healthcare!D1852,NA())</f>
        <v>5.16</v>
      </c>
      <c r="AE1852">
        <f>IF($AA1852=1,Healthcare!M1852,NA())</f>
        <v>4433.3900000000003</v>
      </c>
      <c r="AF1852">
        <f t="shared" si="168"/>
        <v>29</v>
      </c>
      <c r="AG1852">
        <f t="shared" si="169"/>
        <v>31.73</v>
      </c>
      <c r="AH1852">
        <f t="shared" si="170"/>
        <v>29</v>
      </c>
      <c r="AI1852">
        <f t="shared" si="171"/>
        <v>5.16</v>
      </c>
      <c r="AJ1852">
        <f t="shared" si="172"/>
        <v>29</v>
      </c>
      <c r="AK1852">
        <f t="shared" si="173"/>
        <v>4433.3900000000003</v>
      </c>
    </row>
    <row r="1853" spans="27:37" x14ac:dyDescent="0.25">
      <c r="AA1853">
        <f>SUBTOTAL(103,Healthcare!A1853)</f>
        <v>1</v>
      </c>
      <c r="AB1853">
        <f>IF($AA1853=1,Healthcare!Q1853,NA())</f>
        <v>28</v>
      </c>
      <c r="AC1853">
        <f>IF($AA1853=1,Healthcare!C1853,NA())</f>
        <v>22.515000000000001</v>
      </c>
      <c r="AD1853">
        <f>IF($AA1853=1,Healthcare!D1853,NA())</f>
        <v>4.24</v>
      </c>
      <c r="AE1853">
        <f>IF($AA1853=1,Healthcare!M1853,NA())</f>
        <v>4428.8900000000003</v>
      </c>
      <c r="AF1853">
        <f t="shared" si="168"/>
        <v>28</v>
      </c>
      <c r="AG1853">
        <f t="shared" si="169"/>
        <v>22.515000000000001</v>
      </c>
      <c r="AH1853">
        <f t="shared" si="170"/>
        <v>28</v>
      </c>
      <c r="AI1853">
        <f t="shared" si="171"/>
        <v>4.24</v>
      </c>
      <c r="AJ1853">
        <f t="shared" si="172"/>
        <v>28</v>
      </c>
      <c r="AK1853">
        <f t="shared" si="173"/>
        <v>4428.8900000000003</v>
      </c>
    </row>
    <row r="1854" spans="27:37" x14ac:dyDescent="0.25">
      <c r="AA1854">
        <f>SUBTOTAL(103,Healthcare!A1854)</f>
        <v>1</v>
      </c>
      <c r="AB1854">
        <f>IF($AA1854=1,Healthcare!Q1854,NA())</f>
        <v>30</v>
      </c>
      <c r="AC1854">
        <f>IF($AA1854=1,Healthcare!C1854,NA())</f>
        <v>25.9</v>
      </c>
      <c r="AD1854">
        <f>IF($AA1854=1,Healthcare!D1854,NA())</f>
        <v>5.45</v>
      </c>
      <c r="AE1854">
        <f>IF($AA1854=1,Healthcare!M1854,NA())</f>
        <v>4420.95</v>
      </c>
      <c r="AF1854">
        <f t="shared" si="168"/>
        <v>30</v>
      </c>
      <c r="AG1854">
        <f t="shared" si="169"/>
        <v>25.9</v>
      </c>
      <c r="AH1854">
        <f t="shared" si="170"/>
        <v>30</v>
      </c>
      <c r="AI1854">
        <f t="shared" si="171"/>
        <v>5.45</v>
      </c>
      <c r="AJ1854">
        <f t="shared" si="172"/>
        <v>30</v>
      </c>
      <c r="AK1854">
        <f t="shared" si="173"/>
        <v>4420.95</v>
      </c>
    </row>
    <row r="1855" spans="27:37" x14ac:dyDescent="0.25">
      <c r="AA1855">
        <f>SUBTOTAL(103,Healthcare!A1855)</f>
        <v>1</v>
      </c>
      <c r="AB1855">
        <f>IF($AA1855=1,Healthcare!Q1855,NA())</f>
        <v>34</v>
      </c>
      <c r="AC1855">
        <f>IF($AA1855=1,Healthcare!C1855,NA())</f>
        <v>27.72</v>
      </c>
      <c r="AD1855">
        <f>IF($AA1855=1,Healthcare!D1855,NA())</f>
        <v>5.03</v>
      </c>
      <c r="AE1855">
        <f>IF($AA1855=1,Healthcare!M1855,NA())</f>
        <v>4415.16</v>
      </c>
      <c r="AF1855">
        <f t="shared" si="168"/>
        <v>34</v>
      </c>
      <c r="AG1855">
        <f t="shared" si="169"/>
        <v>27.72</v>
      </c>
      <c r="AH1855">
        <f t="shared" si="170"/>
        <v>34</v>
      </c>
      <c r="AI1855">
        <f t="shared" si="171"/>
        <v>5.03</v>
      </c>
      <c r="AJ1855">
        <f t="shared" si="172"/>
        <v>34</v>
      </c>
      <c r="AK1855">
        <f t="shared" si="173"/>
        <v>4415.16</v>
      </c>
    </row>
    <row r="1856" spans="27:37" x14ac:dyDescent="0.25">
      <c r="AA1856">
        <f>SUBTOTAL(103,Healthcare!A1856)</f>
        <v>1</v>
      </c>
      <c r="AB1856">
        <f>IF($AA1856=1,Healthcare!Q1856,NA())</f>
        <v>36</v>
      </c>
      <c r="AC1856">
        <f>IF($AA1856=1,Healthcare!C1856,NA())</f>
        <v>31.5</v>
      </c>
      <c r="AD1856">
        <f>IF($AA1856=1,Healthcare!D1856,NA())</f>
        <v>9.6199999999999992</v>
      </c>
      <c r="AE1856">
        <f>IF($AA1856=1,Healthcare!M1856,NA())</f>
        <v>4402.2299999999996</v>
      </c>
      <c r="AF1856">
        <f t="shared" si="168"/>
        <v>36</v>
      </c>
      <c r="AG1856">
        <f t="shared" si="169"/>
        <v>31.5</v>
      </c>
      <c r="AH1856">
        <f t="shared" si="170"/>
        <v>36</v>
      </c>
      <c r="AI1856">
        <f t="shared" si="171"/>
        <v>9.6199999999999992</v>
      </c>
      <c r="AJ1856">
        <f t="shared" si="172"/>
        <v>36</v>
      </c>
      <c r="AK1856">
        <f t="shared" si="173"/>
        <v>4402.2299999999996</v>
      </c>
    </row>
    <row r="1857" spans="27:37" x14ac:dyDescent="0.25">
      <c r="AA1857">
        <f>SUBTOTAL(103,Healthcare!A1857)</f>
        <v>1</v>
      </c>
      <c r="AB1857">
        <f>IF($AA1857=1,Healthcare!Q1857,NA())</f>
        <v>36</v>
      </c>
      <c r="AC1857">
        <f>IF($AA1857=1,Healthcare!C1857,NA())</f>
        <v>29.7</v>
      </c>
      <c r="AD1857">
        <f>IF($AA1857=1,Healthcare!D1857,NA())</f>
        <v>6.77</v>
      </c>
      <c r="AE1857">
        <f>IF($AA1857=1,Healthcare!M1857,NA())</f>
        <v>4399.7299999999996</v>
      </c>
      <c r="AF1857">
        <f t="shared" si="168"/>
        <v>36</v>
      </c>
      <c r="AG1857">
        <f t="shared" si="169"/>
        <v>29.7</v>
      </c>
      <c r="AH1857">
        <f t="shared" si="170"/>
        <v>36</v>
      </c>
      <c r="AI1857">
        <f t="shared" si="171"/>
        <v>6.77</v>
      </c>
      <c r="AJ1857">
        <f t="shared" si="172"/>
        <v>36</v>
      </c>
      <c r="AK1857">
        <f t="shared" si="173"/>
        <v>4399.7299999999996</v>
      </c>
    </row>
    <row r="1858" spans="27:37" x14ac:dyDescent="0.25">
      <c r="AA1858">
        <f>SUBTOTAL(103,Healthcare!A1858)</f>
        <v>1</v>
      </c>
      <c r="AB1858">
        <f>IF($AA1858=1,Healthcare!Q1858,NA())</f>
        <v>34</v>
      </c>
      <c r="AC1858">
        <f>IF($AA1858=1,Healthcare!C1858,NA())</f>
        <v>21.26</v>
      </c>
      <c r="AD1858">
        <f>IF($AA1858=1,Healthcare!D1858,NA())</f>
        <v>5.36</v>
      </c>
      <c r="AE1858">
        <f>IF($AA1858=1,Healthcare!M1858,NA())</f>
        <v>4397.3100000000004</v>
      </c>
      <c r="AF1858">
        <f t="shared" si="168"/>
        <v>34</v>
      </c>
      <c r="AG1858">
        <f t="shared" si="169"/>
        <v>21.26</v>
      </c>
      <c r="AH1858">
        <f t="shared" si="170"/>
        <v>34</v>
      </c>
      <c r="AI1858">
        <f t="shared" si="171"/>
        <v>5.36</v>
      </c>
      <c r="AJ1858">
        <f t="shared" si="172"/>
        <v>34</v>
      </c>
      <c r="AK1858">
        <f t="shared" si="173"/>
        <v>4397.3100000000004</v>
      </c>
    </row>
    <row r="1859" spans="27:37" x14ac:dyDescent="0.25">
      <c r="AA1859">
        <f>SUBTOTAL(103,Healthcare!A1859)</f>
        <v>1</v>
      </c>
      <c r="AB1859">
        <f>IF($AA1859=1,Healthcare!Q1859,NA())</f>
        <v>40</v>
      </c>
      <c r="AC1859">
        <f>IF($AA1859=1,Healthcare!C1859,NA())</f>
        <v>17.09</v>
      </c>
      <c r="AD1859">
        <f>IF($AA1859=1,Healthcare!D1859,NA())</f>
        <v>5.69</v>
      </c>
      <c r="AE1859">
        <f>IF($AA1859=1,Healthcare!M1859,NA())</f>
        <v>4392.7</v>
      </c>
      <c r="AF1859">
        <f t="shared" ref="AF1859:AF1922" si="174">AB1859</f>
        <v>40</v>
      </c>
      <c r="AG1859">
        <f t="shared" ref="AG1859:AG1922" si="175">AC1859</f>
        <v>17.09</v>
      </c>
      <c r="AH1859">
        <f t="shared" ref="AH1859:AH1922" si="176">AB1859</f>
        <v>40</v>
      </c>
      <c r="AI1859">
        <f t="shared" ref="AI1859:AI1922" si="177">AD1859</f>
        <v>5.69</v>
      </c>
      <c r="AJ1859">
        <f t="shared" ref="AJ1859:AJ1922" si="178">AB1859</f>
        <v>40</v>
      </c>
      <c r="AK1859">
        <f t="shared" ref="AK1859:AK1922" si="179">AE1859</f>
        <v>4392.7</v>
      </c>
    </row>
    <row r="1860" spans="27:37" x14ac:dyDescent="0.25">
      <c r="AA1860">
        <f>SUBTOTAL(103,Healthcare!A1860)</f>
        <v>1</v>
      </c>
      <c r="AB1860">
        <f>IF($AA1860=1,Healthcare!Q1860,NA())</f>
        <v>25</v>
      </c>
      <c r="AC1860">
        <f>IF($AA1860=1,Healthcare!C1860,NA())</f>
        <v>24.3</v>
      </c>
      <c r="AD1860">
        <f>IF($AA1860=1,Healthcare!D1860,NA())</f>
        <v>4.9000000000000004</v>
      </c>
      <c r="AE1860">
        <f>IF($AA1860=1,Healthcare!M1860,NA())</f>
        <v>4391.6499999999996</v>
      </c>
      <c r="AF1860">
        <f t="shared" si="174"/>
        <v>25</v>
      </c>
      <c r="AG1860">
        <f t="shared" si="175"/>
        <v>24.3</v>
      </c>
      <c r="AH1860">
        <f t="shared" si="176"/>
        <v>25</v>
      </c>
      <c r="AI1860">
        <f t="shared" si="177"/>
        <v>4.9000000000000004</v>
      </c>
      <c r="AJ1860">
        <f t="shared" si="178"/>
        <v>25</v>
      </c>
      <c r="AK1860">
        <f t="shared" si="179"/>
        <v>4391.6499999999996</v>
      </c>
    </row>
    <row r="1861" spans="27:37" x14ac:dyDescent="0.25">
      <c r="AA1861">
        <f>SUBTOTAL(103,Healthcare!A1861)</f>
        <v>1</v>
      </c>
      <c r="AB1861">
        <f>IF($AA1861=1,Healthcare!Q1861,NA())</f>
        <v>32</v>
      </c>
      <c r="AC1861">
        <f>IF($AA1861=1,Healthcare!C1861,NA())</f>
        <v>29.734999999999999</v>
      </c>
      <c r="AD1861">
        <f>IF($AA1861=1,Healthcare!D1861,NA())</f>
        <v>5.78</v>
      </c>
      <c r="AE1861">
        <f>IF($AA1861=1,Healthcare!M1861,NA())</f>
        <v>4357.04</v>
      </c>
      <c r="AF1861">
        <f t="shared" si="174"/>
        <v>32</v>
      </c>
      <c r="AG1861">
        <f t="shared" si="175"/>
        <v>29.734999999999999</v>
      </c>
      <c r="AH1861">
        <f t="shared" si="176"/>
        <v>32</v>
      </c>
      <c r="AI1861">
        <f t="shared" si="177"/>
        <v>5.78</v>
      </c>
      <c r="AJ1861">
        <f t="shared" si="178"/>
        <v>32</v>
      </c>
      <c r="AK1861">
        <f t="shared" si="179"/>
        <v>4357.04</v>
      </c>
    </row>
    <row r="1862" spans="27:37" x14ac:dyDescent="0.25">
      <c r="AA1862">
        <f>SUBTOTAL(103,Healthcare!A1862)</f>
        <v>1</v>
      </c>
      <c r="AB1862">
        <f>IF($AA1862=1,Healthcare!Q1862,NA())</f>
        <v>31</v>
      </c>
      <c r="AC1862">
        <f>IF($AA1862=1,Healthcare!C1862,NA())</f>
        <v>29.26</v>
      </c>
      <c r="AD1862">
        <f>IF($AA1862=1,Healthcare!D1862,NA())</f>
        <v>4.7</v>
      </c>
      <c r="AE1862">
        <f>IF($AA1862=1,Healthcare!M1862,NA())</f>
        <v>4350.51</v>
      </c>
      <c r="AF1862">
        <f t="shared" si="174"/>
        <v>31</v>
      </c>
      <c r="AG1862">
        <f t="shared" si="175"/>
        <v>29.26</v>
      </c>
      <c r="AH1862">
        <f t="shared" si="176"/>
        <v>31</v>
      </c>
      <c r="AI1862">
        <f t="shared" si="177"/>
        <v>4.7</v>
      </c>
      <c r="AJ1862">
        <f t="shared" si="178"/>
        <v>31</v>
      </c>
      <c r="AK1862">
        <f t="shared" si="179"/>
        <v>4350.51</v>
      </c>
    </row>
    <row r="1863" spans="27:37" x14ac:dyDescent="0.25">
      <c r="AA1863">
        <f>SUBTOTAL(103,Healthcare!A1863)</f>
        <v>1</v>
      </c>
      <c r="AB1863">
        <f>IF($AA1863=1,Healthcare!Q1863,NA())</f>
        <v>28</v>
      </c>
      <c r="AC1863">
        <f>IF($AA1863=1,Healthcare!C1863,NA())</f>
        <v>33</v>
      </c>
      <c r="AD1863">
        <f>IF($AA1863=1,Healthcare!D1863,NA())</f>
        <v>6.28</v>
      </c>
      <c r="AE1863">
        <f>IF($AA1863=1,Healthcare!M1863,NA())</f>
        <v>4349.46</v>
      </c>
      <c r="AF1863">
        <f t="shared" si="174"/>
        <v>28</v>
      </c>
      <c r="AG1863">
        <f t="shared" si="175"/>
        <v>33</v>
      </c>
      <c r="AH1863">
        <f t="shared" si="176"/>
        <v>28</v>
      </c>
      <c r="AI1863">
        <f t="shared" si="177"/>
        <v>6.28</v>
      </c>
      <c r="AJ1863">
        <f t="shared" si="178"/>
        <v>28</v>
      </c>
      <c r="AK1863">
        <f t="shared" si="179"/>
        <v>4349.46</v>
      </c>
    </row>
    <row r="1864" spans="27:37" x14ac:dyDescent="0.25">
      <c r="AA1864">
        <f>SUBTOTAL(103,Healthcare!A1864)</f>
        <v>1</v>
      </c>
      <c r="AB1864">
        <f>IF($AA1864=1,Healthcare!Q1864,NA())</f>
        <v>32</v>
      </c>
      <c r="AC1864">
        <f>IF($AA1864=1,Healthcare!C1864,NA())</f>
        <v>31.065000000000001</v>
      </c>
      <c r="AD1864">
        <f>IF($AA1864=1,Healthcare!D1864,NA())</f>
        <v>4.2300000000000004</v>
      </c>
      <c r="AE1864">
        <f>IF($AA1864=1,Healthcare!M1864,NA())</f>
        <v>4347.0200000000004</v>
      </c>
      <c r="AF1864">
        <f t="shared" si="174"/>
        <v>32</v>
      </c>
      <c r="AG1864">
        <f t="shared" si="175"/>
        <v>31.065000000000001</v>
      </c>
      <c r="AH1864">
        <f t="shared" si="176"/>
        <v>32</v>
      </c>
      <c r="AI1864">
        <f t="shared" si="177"/>
        <v>4.2300000000000004</v>
      </c>
      <c r="AJ1864">
        <f t="shared" si="178"/>
        <v>32</v>
      </c>
      <c r="AK1864">
        <f t="shared" si="179"/>
        <v>4347.0200000000004</v>
      </c>
    </row>
    <row r="1865" spans="27:37" x14ac:dyDescent="0.25">
      <c r="AA1865">
        <f>SUBTOTAL(103,Healthcare!A1865)</f>
        <v>1</v>
      </c>
      <c r="AB1865">
        <f>IF($AA1865=1,Healthcare!Q1865,NA())</f>
        <v>28</v>
      </c>
      <c r="AC1865">
        <f>IF($AA1865=1,Healthcare!C1865,NA())</f>
        <v>26.51</v>
      </c>
      <c r="AD1865">
        <f>IF($AA1865=1,Healthcare!D1865,NA())</f>
        <v>6.17</v>
      </c>
      <c r="AE1865">
        <f>IF($AA1865=1,Healthcare!M1865,NA())</f>
        <v>4340.4399999999996</v>
      </c>
      <c r="AF1865">
        <f t="shared" si="174"/>
        <v>28</v>
      </c>
      <c r="AG1865">
        <f t="shared" si="175"/>
        <v>26.51</v>
      </c>
      <c r="AH1865">
        <f t="shared" si="176"/>
        <v>28</v>
      </c>
      <c r="AI1865">
        <f t="shared" si="177"/>
        <v>6.17</v>
      </c>
      <c r="AJ1865">
        <f t="shared" si="178"/>
        <v>28</v>
      </c>
      <c r="AK1865">
        <f t="shared" si="179"/>
        <v>4340.4399999999996</v>
      </c>
    </row>
    <row r="1866" spans="27:37" x14ac:dyDescent="0.25">
      <c r="AA1866">
        <f>SUBTOTAL(103,Healthcare!A1866)</f>
        <v>1</v>
      </c>
      <c r="AB1866">
        <f>IF($AA1866=1,Healthcare!Q1866,NA())</f>
        <v>28</v>
      </c>
      <c r="AC1866">
        <f>IF($AA1866=1,Healthcare!C1866,NA())</f>
        <v>28.88</v>
      </c>
      <c r="AD1866">
        <f>IF($AA1866=1,Healthcare!D1866,NA())</f>
        <v>4.96</v>
      </c>
      <c r="AE1866">
        <f>IF($AA1866=1,Healthcare!M1866,NA())</f>
        <v>4337.74</v>
      </c>
      <c r="AF1866">
        <f t="shared" si="174"/>
        <v>28</v>
      </c>
      <c r="AG1866">
        <f t="shared" si="175"/>
        <v>28.88</v>
      </c>
      <c r="AH1866">
        <f t="shared" si="176"/>
        <v>28</v>
      </c>
      <c r="AI1866">
        <f t="shared" si="177"/>
        <v>4.96</v>
      </c>
      <c r="AJ1866">
        <f t="shared" si="178"/>
        <v>28</v>
      </c>
      <c r="AK1866">
        <f t="shared" si="179"/>
        <v>4337.74</v>
      </c>
    </row>
    <row r="1867" spans="27:37" x14ac:dyDescent="0.25">
      <c r="AA1867">
        <f>SUBTOTAL(103,Healthcare!A1867)</f>
        <v>1</v>
      </c>
      <c r="AB1867">
        <f>IF($AA1867=1,Healthcare!Q1867,NA())</f>
        <v>34</v>
      </c>
      <c r="AC1867">
        <f>IF($AA1867=1,Healthcare!C1867,NA())</f>
        <v>35.814999999999998</v>
      </c>
      <c r="AD1867">
        <f>IF($AA1867=1,Healthcare!D1867,NA())</f>
        <v>5.1100000000000003</v>
      </c>
      <c r="AE1867">
        <f>IF($AA1867=1,Healthcare!M1867,NA())</f>
        <v>4320.41</v>
      </c>
      <c r="AF1867">
        <f t="shared" si="174"/>
        <v>34</v>
      </c>
      <c r="AG1867">
        <f t="shared" si="175"/>
        <v>35.814999999999998</v>
      </c>
      <c r="AH1867">
        <f t="shared" si="176"/>
        <v>34</v>
      </c>
      <c r="AI1867">
        <f t="shared" si="177"/>
        <v>5.1100000000000003</v>
      </c>
      <c r="AJ1867">
        <f t="shared" si="178"/>
        <v>34</v>
      </c>
      <c r="AK1867">
        <f t="shared" si="179"/>
        <v>4320.41</v>
      </c>
    </row>
    <row r="1868" spans="27:37" x14ac:dyDescent="0.25">
      <c r="AA1868">
        <f>SUBTOTAL(103,Healthcare!A1868)</f>
        <v>1</v>
      </c>
      <c r="AB1868">
        <f>IF($AA1868=1,Healthcare!Q1868,NA())</f>
        <v>22</v>
      </c>
      <c r="AC1868">
        <f>IF($AA1868=1,Healthcare!C1868,NA())</f>
        <v>21.28</v>
      </c>
      <c r="AD1868">
        <f>IF($AA1868=1,Healthcare!D1868,NA())</f>
        <v>4.05</v>
      </c>
      <c r="AE1868">
        <f>IF($AA1868=1,Healthcare!M1868,NA())</f>
        <v>4296.2700000000004</v>
      </c>
      <c r="AF1868">
        <f t="shared" si="174"/>
        <v>22</v>
      </c>
      <c r="AG1868">
        <f t="shared" si="175"/>
        <v>21.28</v>
      </c>
      <c r="AH1868">
        <f t="shared" si="176"/>
        <v>22</v>
      </c>
      <c r="AI1868">
        <f t="shared" si="177"/>
        <v>4.05</v>
      </c>
      <c r="AJ1868">
        <f t="shared" si="178"/>
        <v>22</v>
      </c>
      <c r="AK1868">
        <f t="shared" si="179"/>
        <v>4296.2700000000004</v>
      </c>
    </row>
    <row r="1869" spans="27:37" x14ac:dyDescent="0.25">
      <c r="AA1869">
        <f>SUBTOTAL(103,Healthcare!A1869)</f>
        <v>1</v>
      </c>
      <c r="AB1869">
        <f>IF($AA1869=1,Healthcare!Q1869,NA())</f>
        <v>20</v>
      </c>
      <c r="AC1869">
        <f>IF($AA1869=1,Healthcare!C1869,NA())</f>
        <v>33.81</v>
      </c>
      <c r="AD1869">
        <f>IF($AA1869=1,Healthcare!D1869,NA())</f>
        <v>6.49</v>
      </c>
      <c r="AE1869">
        <f>IF($AA1869=1,Healthcare!M1869,NA())</f>
        <v>4278.55</v>
      </c>
      <c r="AF1869">
        <f t="shared" si="174"/>
        <v>20</v>
      </c>
      <c r="AG1869">
        <f t="shared" si="175"/>
        <v>33.81</v>
      </c>
      <c r="AH1869">
        <f t="shared" si="176"/>
        <v>20</v>
      </c>
      <c r="AI1869">
        <f t="shared" si="177"/>
        <v>6.49</v>
      </c>
      <c r="AJ1869">
        <f t="shared" si="178"/>
        <v>20</v>
      </c>
      <c r="AK1869">
        <f t="shared" si="179"/>
        <v>4278.55</v>
      </c>
    </row>
    <row r="1870" spans="27:37" x14ac:dyDescent="0.25">
      <c r="AA1870">
        <f>SUBTOTAL(103,Healthcare!A1870)</f>
        <v>1</v>
      </c>
      <c r="AB1870">
        <f>IF($AA1870=1,Healthcare!Q1870,NA())</f>
        <v>30</v>
      </c>
      <c r="AC1870">
        <f>IF($AA1870=1,Healthcare!C1870,NA())</f>
        <v>44.22</v>
      </c>
      <c r="AD1870">
        <f>IF($AA1870=1,Healthcare!D1870,NA())</f>
        <v>4.1900000000000004</v>
      </c>
      <c r="AE1870">
        <f>IF($AA1870=1,Healthcare!M1870,NA())</f>
        <v>4266.17</v>
      </c>
      <c r="AF1870">
        <f t="shared" si="174"/>
        <v>30</v>
      </c>
      <c r="AG1870">
        <f t="shared" si="175"/>
        <v>44.22</v>
      </c>
      <c r="AH1870">
        <f t="shared" si="176"/>
        <v>30</v>
      </c>
      <c r="AI1870">
        <f t="shared" si="177"/>
        <v>4.1900000000000004</v>
      </c>
      <c r="AJ1870">
        <f t="shared" si="178"/>
        <v>30</v>
      </c>
      <c r="AK1870">
        <f t="shared" si="179"/>
        <v>4266.17</v>
      </c>
    </row>
    <row r="1871" spans="27:37" x14ac:dyDescent="0.25">
      <c r="AA1871">
        <f>SUBTOTAL(103,Healthcare!A1871)</f>
        <v>1</v>
      </c>
      <c r="AB1871">
        <f>IF($AA1871=1,Healthcare!Q1871,NA())</f>
        <v>39</v>
      </c>
      <c r="AC1871">
        <f>IF($AA1871=1,Healthcare!C1871,NA())</f>
        <v>15.46</v>
      </c>
      <c r="AD1871">
        <f>IF($AA1871=1,Healthcare!D1871,NA())</f>
        <v>4.99</v>
      </c>
      <c r="AE1871">
        <f>IF($AA1871=1,Healthcare!M1871,NA())</f>
        <v>4265.01</v>
      </c>
      <c r="AF1871">
        <f t="shared" si="174"/>
        <v>39</v>
      </c>
      <c r="AG1871">
        <f t="shared" si="175"/>
        <v>15.46</v>
      </c>
      <c r="AH1871">
        <f t="shared" si="176"/>
        <v>39</v>
      </c>
      <c r="AI1871">
        <f t="shared" si="177"/>
        <v>4.99</v>
      </c>
      <c r="AJ1871">
        <f t="shared" si="178"/>
        <v>39</v>
      </c>
      <c r="AK1871">
        <f t="shared" si="179"/>
        <v>4265.01</v>
      </c>
    </row>
    <row r="1872" spans="27:37" x14ac:dyDescent="0.25">
      <c r="AA1872">
        <f>SUBTOTAL(103,Healthcare!A1872)</f>
        <v>1</v>
      </c>
      <c r="AB1872">
        <f>IF($AA1872=1,Healthcare!Q1872,NA())</f>
        <v>27</v>
      </c>
      <c r="AC1872">
        <f>IF($AA1872=1,Healthcare!C1872,NA())</f>
        <v>30.3</v>
      </c>
      <c r="AD1872">
        <f>IF($AA1872=1,Healthcare!D1872,NA())</f>
        <v>4.7699999999999996</v>
      </c>
      <c r="AE1872">
        <f>IF($AA1872=1,Healthcare!M1872,NA())</f>
        <v>4260.74</v>
      </c>
      <c r="AF1872">
        <f t="shared" si="174"/>
        <v>27</v>
      </c>
      <c r="AG1872">
        <f t="shared" si="175"/>
        <v>30.3</v>
      </c>
      <c r="AH1872">
        <f t="shared" si="176"/>
        <v>27</v>
      </c>
      <c r="AI1872">
        <f t="shared" si="177"/>
        <v>4.7699999999999996</v>
      </c>
      <c r="AJ1872">
        <f t="shared" si="178"/>
        <v>27</v>
      </c>
      <c r="AK1872">
        <f t="shared" si="179"/>
        <v>4260.74</v>
      </c>
    </row>
    <row r="1873" spans="27:37" x14ac:dyDescent="0.25">
      <c r="AA1873">
        <f>SUBTOTAL(103,Healthcare!A1873)</f>
        <v>1</v>
      </c>
      <c r="AB1873">
        <f>IF($AA1873=1,Healthcare!Q1873,NA())</f>
        <v>40</v>
      </c>
      <c r="AC1873">
        <f>IF($AA1873=1,Healthcare!C1873,NA())</f>
        <v>16.670000000000002</v>
      </c>
      <c r="AD1873">
        <f>IF($AA1873=1,Healthcare!D1873,NA())</f>
        <v>5.46</v>
      </c>
      <c r="AE1873">
        <f>IF($AA1873=1,Healthcare!M1873,NA())</f>
        <v>4250.24</v>
      </c>
      <c r="AF1873">
        <f t="shared" si="174"/>
        <v>40</v>
      </c>
      <c r="AG1873">
        <f t="shared" si="175"/>
        <v>16.670000000000002</v>
      </c>
      <c r="AH1873">
        <f t="shared" si="176"/>
        <v>40</v>
      </c>
      <c r="AI1873">
        <f t="shared" si="177"/>
        <v>5.46</v>
      </c>
      <c r="AJ1873">
        <f t="shared" si="178"/>
        <v>40</v>
      </c>
      <c r="AK1873">
        <f t="shared" si="179"/>
        <v>4250.24</v>
      </c>
    </row>
    <row r="1874" spans="27:37" x14ac:dyDescent="0.25">
      <c r="AA1874">
        <f>SUBTOTAL(103,Healthcare!A1874)</f>
        <v>1</v>
      </c>
      <c r="AB1874">
        <f>IF($AA1874=1,Healthcare!Q1874,NA())</f>
        <v>31</v>
      </c>
      <c r="AC1874">
        <f>IF($AA1874=1,Healthcare!C1874,NA())</f>
        <v>28.594999999999999</v>
      </c>
      <c r="AD1874">
        <f>IF($AA1874=1,Healthcare!D1874,NA())</f>
        <v>5.43</v>
      </c>
      <c r="AE1874">
        <f>IF($AA1874=1,Healthcare!M1874,NA())</f>
        <v>4243.59</v>
      </c>
      <c r="AF1874">
        <f t="shared" si="174"/>
        <v>31</v>
      </c>
      <c r="AG1874">
        <f t="shared" si="175"/>
        <v>28.594999999999999</v>
      </c>
      <c r="AH1874">
        <f t="shared" si="176"/>
        <v>31</v>
      </c>
      <c r="AI1874">
        <f t="shared" si="177"/>
        <v>5.43</v>
      </c>
      <c r="AJ1874">
        <f t="shared" si="178"/>
        <v>31</v>
      </c>
      <c r="AK1874">
        <f t="shared" si="179"/>
        <v>4243.59</v>
      </c>
    </row>
    <row r="1875" spans="27:37" x14ac:dyDescent="0.25">
      <c r="AA1875">
        <f>SUBTOTAL(103,Healthcare!A1875)</f>
        <v>1</v>
      </c>
      <c r="AB1875">
        <f>IF($AA1875=1,Healthcare!Q1875,NA())</f>
        <v>31</v>
      </c>
      <c r="AC1875">
        <f>IF($AA1875=1,Healthcare!C1875,NA())</f>
        <v>25.934999999999999</v>
      </c>
      <c r="AD1875">
        <f>IF($AA1875=1,Healthcare!D1875,NA())</f>
        <v>4.29</v>
      </c>
      <c r="AE1875">
        <f>IF($AA1875=1,Healthcare!M1875,NA())</f>
        <v>4239.8900000000003</v>
      </c>
      <c r="AF1875">
        <f t="shared" si="174"/>
        <v>31</v>
      </c>
      <c r="AG1875">
        <f t="shared" si="175"/>
        <v>25.934999999999999</v>
      </c>
      <c r="AH1875">
        <f t="shared" si="176"/>
        <v>31</v>
      </c>
      <c r="AI1875">
        <f t="shared" si="177"/>
        <v>4.29</v>
      </c>
      <c r="AJ1875">
        <f t="shared" si="178"/>
        <v>31</v>
      </c>
      <c r="AK1875">
        <f t="shared" si="179"/>
        <v>4239.8900000000003</v>
      </c>
    </row>
    <row r="1876" spans="27:37" x14ac:dyDescent="0.25">
      <c r="AA1876">
        <f>SUBTOTAL(103,Healthcare!A1876)</f>
        <v>1</v>
      </c>
      <c r="AB1876">
        <f>IF($AA1876=1,Healthcare!Q1876,NA())</f>
        <v>30</v>
      </c>
      <c r="AC1876">
        <f>IF($AA1876=1,Healthcare!C1876,NA())</f>
        <v>27.645</v>
      </c>
      <c r="AD1876">
        <f>IF($AA1876=1,Healthcare!D1876,NA())</f>
        <v>5.25</v>
      </c>
      <c r="AE1876">
        <f>IF($AA1876=1,Healthcare!M1876,NA())</f>
        <v>4237.13</v>
      </c>
      <c r="AF1876">
        <f t="shared" si="174"/>
        <v>30</v>
      </c>
      <c r="AG1876">
        <f t="shared" si="175"/>
        <v>27.645</v>
      </c>
      <c r="AH1876">
        <f t="shared" si="176"/>
        <v>30</v>
      </c>
      <c r="AI1876">
        <f t="shared" si="177"/>
        <v>5.25</v>
      </c>
      <c r="AJ1876">
        <f t="shared" si="178"/>
        <v>30</v>
      </c>
      <c r="AK1876">
        <f t="shared" si="179"/>
        <v>4237.13</v>
      </c>
    </row>
    <row r="1877" spans="27:37" x14ac:dyDescent="0.25">
      <c r="AA1877">
        <f>SUBTOTAL(103,Healthcare!A1877)</f>
        <v>1</v>
      </c>
      <c r="AB1877">
        <f>IF($AA1877=1,Healthcare!Q1877,NA())</f>
        <v>24</v>
      </c>
      <c r="AC1877">
        <f>IF($AA1877=1,Healthcare!C1877,NA())</f>
        <v>30.1</v>
      </c>
      <c r="AD1877">
        <f>IF($AA1877=1,Healthcare!D1877,NA())</f>
        <v>4.04</v>
      </c>
      <c r="AE1877">
        <f>IF($AA1877=1,Healthcare!M1877,NA())</f>
        <v>4234.93</v>
      </c>
      <c r="AF1877">
        <f t="shared" si="174"/>
        <v>24</v>
      </c>
      <c r="AG1877">
        <f t="shared" si="175"/>
        <v>30.1</v>
      </c>
      <c r="AH1877">
        <f t="shared" si="176"/>
        <v>24</v>
      </c>
      <c r="AI1877">
        <f t="shared" si="177"/>
        <v>4.04</v>
      </c>
      <c r="AJ1877">
        <f t="shared" si="178"/>
        <v>24</v>
      </c>
      <c r="AK1877">
        <f t="shared" si="179"/>
        <v>4234.93</v>
      </c>
    </row>
    <row r="1878" spans="27:37" x14ac:dyDescent="0.25">
      <c r="AA1878">
        <f>SUBTOTAL(103,Healthcare!A1878)</f>
        <v>1</v>
      </c>
      <c r="AB1878">
        <f>IF($AA1878=1,Healthcare!Q1878,NA())</f>
        <v>25</v>
      </c>
      <c r="AC1878">
        <f>IF($AA1878=1,Healthcare!C1878,NA())</f>
        <v>26.79</v>
      </c>
      <c r="AD1878">
        <f>IF($AA1878=1,Healthcare!D1878,NA())</f>
        <v>5</v>
      </c>
      <c r="AE1878">
        <f>IF($AA1878=1,Healthcare!M1878,NA())</f>
        <v>4189.1099999999997</v>
      </c>
      <c r="AF1878">
        <f t="shared" si="174"/>
        <v>25</v>
      </c>
      <c r="AG1878">
        <f t="shared" si="175"/>
        <v>26.79</v>
      </c>
      <c r="AH1878">
        <f t="shared" si="176"/>
        <v>25</v>
      </c>
      <c r="AI1878">
        <f t="shared" si="177"/>
        <v>5</v>
      </c>
      <c r="AJ1878">
        <f t="shared" si="178"/>
        <v>25</v>
      </c>
      <c r="AK1878">
        <f t="shared" si="179"/>
        <v>4189.1099999999997</v>
      </c>
    </row>
    <row r="1879" spans="27:37" x14ac:dyDescent="0.25">
      <c r="AA1879">
        <f>SUBTOTAL(103,Healthcare!A1879)</f>
        <v>1</v>
      </c>
      <c r="AB1879">
        <f>IF($AA1879=1,Healthcare!Q1879,NA())</f>
        <v>27</v>
      </c>
      <c r="AC1879">
        <f>IF($AA1879=1,Healthcare!C1879,NA())</f>
        <v>27.1</v>
      </c>
      <c r="AD1879">
        <f>IF($AA1879=1,Healthcare!D1879,NA())</f>
        <v>4.01</v>
      </c>
      <c r="AE1879">
        <f>IF($AA1879=1,Healthcare!M1879,NA())</f>
        <v>4188.7299999999996</v>
      </c>
      <c r="AF1879">
        <f t="shared" si="174"/>
        <v>27</v>
      </c>
      <c r="AG1879">
        <f t="shared" si="175"/>
        <v>27.1</v>
      </c>
      <c r="AH1879">
        <f t="shared" si="176"/>
        <v>27</v>
      </c>
      <c r="AI1879">
        <f t="shared" si="177"/>
        <v>4.01</v>
      </c>
      <c r="AJ1879">
        <f t="shared" si="178"/>
        <v>27</v>
      </c>
      <c r="AK1879">
        <f t="shared" si="179"/>
        <v>4188.7299999999996</v>
      </c>
    </row>
    <row r="1880" spans="27:37" x14ac:dyDescent="0.25">
      <c r="AA1880">
        <f>SUBTOTAL(103,Healthcare!A1880)</f>
        <v>1</v>
      </c>
      <c r="AB1880">
        <f>IF($AA1880=1,Healthcare!Q1880,NA())</f>
        <v>33</v>
      </c>
      <c r="AC1880">
        <f>IF($AA1880=1,Healthcare!C1880,NA())</f>
        <v>24.31</v>
      </c>
      <c r="AD1880">
        <f>IF($AA1880=1,Healthcare!D1880,NA())</f>
        <v>5.4</v>
      </c>
      <c r="AE1880">
        <f>IF($AA1880=1,Healthcare!M1880,NA())</f>
        <v>4185.1000000000004</v>
      </c>
      <c r="AF1880">
        <f t="shared" si="174"/>
        <v>33</v>
      </c>
      <c r="AG1880">
        <f t="shared" si="175"/>
        <v>24.31</v>
      </c>
      <c r="AH1880">
        <f t="shared" si="176"/>
        <v>33</v>
      </c>
      <c r="AI1880">
        <f t="shared" si="177"/>
        <v>5.4</v>
      </c>
      <c r="AJ1880">
        <f t="shared" si="178"/>
        <v>33</v>
      </c>
      <c r="AK1880">
        <f t="shared" si="179"/>
        <v>4185.1000000000004</v>
      </c>
    </row>
    <row r="1881" spans="27:37" x14ac:dyDescent="0.25">
      <c r="AA1881">
        <f>SUBTOTAL(103,Healthcare!A1881)</f>
        <v>1</v>
      </c>
      <c r="AB1881">
        <f>IF($AA1881=1,Healthcare!Q1881,NA())</f>
        <v>38</v>
      </c>
      <c r="AC1881">
        <f>IF($AA1881=1,Healthcare!C1881,NA())</f>
        <v>15.53</v>
      </c>
      <c r="AD1881">
        <f>IF($AA1881=1,Healthcare!D1881,NA())</f>
        <v>5.81</v>
      </c>
      <c r="AE1881">
        <f>IF($AA1881=1,Healthcare!M1881,NA())</f>
        <v>4163.21</v>
      </c>
      <c r="AF1881">
        <f t="shared" si="174"/>
        <v>38</v>
      </c>
      <c r="AG1881">
        <f t="shared" si="175"/>
        <v>15.53</v>
      </c>
      <c r="AH1881">
        <f t="shared" si="176"/>
        <v>38</v>
      </c>
      <c r="AI1881">
        <f t="shared" si="177"/>
        <v>5.81</v>
      </c>
      <c r="AJ1881">
        <f t="shared" si="178"/>
        <v>38</v>
      </c>
      <c r="AK1881">
        <f t="shared" si="179"/>
        <v>4163.21</v>
      </c>
    </row>
    <row r="1882" spans="27:37" x14ac:dyDescent="0.25">
      <c r="AA1882">
        <f>SUBTOTAL(103,Healthcare!A1882)</f>
        <v>1</v>
      </c>
      <c r="AB1882">
        <f>IF($AA1882=1,Healthcare!Q1882,NA())</f>
        <v>24</v>
      </c>
      <c r="AC1882">
        <f>IF($AA1882=1,Healthcare!C1882,NA())</f>
        <v>30.7</v>
      </c>
      <c r="AD1882">
        <f>IF($AA1882=1,Healthcare!D1882,NA())</f>
        <v>5.82</v>
      </c>
      <c r="AE1882">
        <f>IF($AA1882=1,Healthcare!M1882,NA())</f>
        <v>4154.97</v>
      </c>
      <c r="AF1882">
        <f t="shared" si="174"/>
        <v>24</v>
      </c>
      <c r="AG1882">
        <f t="shared" si="175"/>
        <v>30.7</v>
      </c>
      <c r="AH1882">
        <f t="shared" si="176"/>
        <v>24</v>
      </c>
      <c r="AI1882">
        <f t="shared" si="177"/>
        <v>5.82</v>
      </c>
      <c r="AJ1882">
        <f t="shared" si="178"/>
        <v>24</v>
      </c>
      <c r="AK1882">
        <f t="shared" si="179"/>
        <v>4154.97</v>
      </c>
    </row>
    <row r="1883" spans="27:37" x14ac:dyDescent="0.25">
      <c r="AA1883">
        <f>SUBTOTAL(103,Healthcare!A1883)</f>
        <v>1</v>
      </c>
      <c r="AB1883">
        <f>IF($AA1883=1,Healthcare!Q1883,NA())</f>
        <v>30</v>
      </c>
      <c r="AC1883">
        <f>IF($AA1883=1,Healthcare!C1883,NA())</f>
        <v>33.33</v>
      </c>
      <c r="AD1883">
        <f>IF($AA1883=1,Healthcare!D1883,NA())</f>
        <v>4.82</v>
      </c>
      <c r="AE1883">
        <f>IF($AA1883=1,Healthcare!M1883,NA())</f>
        <v>4151.03</v>
      </c>
      <c r="AF1883">
        <f t="shared" si="174"/>
        <v>30</v>
      </c>
      <c r="AG1883">
        <f t="shared" si="175"/>
        <v>33.33</v>
      </c>
      <c r="AH1883">
        <f t="shared" si="176"/>
        <v>30</v>
      </c>
      <c r="AI1883">
        <f t="shared" si="177"/>
        <v>4.82</v>
      </c>
      <c r="AJ1883">
        <f t="shared" si="178"/>
        <v>30</v>
      </c>
      <c r="AK1883">
        <f t="shared" si="179"/>
        <v>4151.03</v>
      </c>
    </row>
    <row r="1884" spans="27:37" x14ac:dyDescent="0.25">
      <c r="AA1884">
        <f>SUBTOTAL(103,Healthcare!A1884)</f>
        <v>1</v>
      </c>
      <c r="AB1884">
        <f>IF($AA1884=1,Healthcare!Q1884,NA())</f>
        <v>30</v>
      </c>
      <c r="AC1884">
        <f>IF($AA1884=1,Healthcare!C1884,NA())</f>
        <v>32.4</v>
      </c>
      <c r="AD1884">
        <f>IF($AA1884=1,Healthcare!D1884,NA())</f>
        <v>5.08</v>
      </c>
      <c r="AE1884">
        <f>IF($AA1884=1,Healthcare!M1884,NA())</f>
        <v>4149.74</v>
      </c>
      <c r="AF1884">
        <f t="shared" si="174"/>
        <v>30</v>
      </c>
      <c r="AG1884">
        <f t="shared" si="175"/>
        <v>32.4</v>
      </c>
      <c r="AH1884">
        <f t="shared" si="176"/>
        <v>30</v>
      </c>
      <c r="AI1884">
        <f t="shared" si="177"/>
        <v>5.08</v>
      </c>
      <c r="AJ1884">
        <f t="shared" si="178"/>
        <v>30</v>
      </c>
      <c r="AK1884">
        <f t="shared" si="179"/>
        <v>4149.74</v>
      </c>
    </row>
    <row r="1885" spans="27:37" x14ac:dyDescent="0.25">
      <c r="AA1885">
        <f>SUBTOTAL(103,Healthcare!A1885)</f>
        <v>1</v>
      </c>
      <c r="AB1885">
        <f>IF($AA1885=1,Healthcare!Q1885,NA())</f>
        <v>30</v>
      </c>
      <c r="AC1885">
        <f>IF($AA1885=1,Healthcare!C1885,NA())</f>
        <v>27.93</v>
      </c>
      <c r="AD1885">
        <f>IF($AA1885=1,Healthcare!D1885,NA())</f>
        <v>5.59</v>
      </c>
      <c r="AE1885">
        <f>IF($AA1885=1,Healthcare!M1885,NA())</f>
        <v>4137.5200000000004</v>
      </c>
      <c r="AF1885">
        <f t="shared" si="174"/>
        <v>30</v>
      </c>
      <c r="AG1885">
        <f t="shared" si="175"/>
        <v>27.93</v>
      </c>
      <c r="AH1885">
        <f t="shared" si="176"/>
        <v>30</v>
      </c>
      <c r="AI1885">
        <f t="shared" si="177"/>
        <v>5.59</v>
      </c>
      <c r="AJ1885">
        <f t="shared" si="178"/>
        <v>30</v>
      </c>
      <c r="AK1885">
        <f t="shared" si="179"/>
        <v>4137.5200000000004</v>
      </c>
    </row>
    <row r="1886" spans="27:37" x14ac:dyDescent="0.25">
      <c r="AA1886">
        <f>SUBTOTAL(103,Healthcare!A1886)</f>
        <v>1</v>
      </c>
      <c r="AB1886">
        <f>IF($AA1886=1,Healthcare!Q1886,NA())</f>
        <v>31</v>
      </c>
      <c r="AC1886">
        <f>IF($AA1886=1,Healthcare!C1886,NA())</f>
        <v>21.754999999999999</v>
      </c>
      <c r="AD1886">
        <f>IF($AA1886=1,Healthcare!D1886,NA())</f>
        <v>5.12</v>
      </c>
      <c r="AE1886">
        <f>IF($AA1886=1,Healthcare!M1886,NA())</f>
        <v>4134.08</v>
      </c>
      <c r="AF1886">
        <f t="shared" si="174"/>
        <v>31</v>
      </c>
      <c r="AG1886">
        <f t="shared" si="175"/>
        <v>21.754999999999999</v>
      </c>
      <c r="AH1886">
        <f t="shared" si="176"/>
        <v>31</v>
      </c>
      <c r="AI1886">
        <f t="shared" si="177"/>
        <v>5.12</v>
      </c>
      <c r="AJ1886">
        <f t="shared" si="178"/>
        <v>31</v>
      </c>
      <c r="AK1886">
        <f t="shared" si="179"/>
        <v>4134.08</v>
      </c>
    </row>
    <row r="1887" spans="27:37" x14ac:dyDescent="0.25">
      <c r="AA1887">
        <f>SUBTOTAL(103,Healthcare!A1887)</f>
        <v>1</v>
      </c>
      <c r="AB1887">
        <f>IF($AA1887=1,Healthcare!Q1887,NA())</f>
        <v>28</v>
      </c>
      <c r="AC1887">
        <f>IF($AA1887=1,Healthcare!C1887,NA())</f>
        <v>25.934999999999999</v>
      </c>
      <c r="AD1887">
        <f>IF($AA1887=1,Healthcare!D1887,NA())</f>
        <v>4.95</v>
      </c>
      <c r="AE1887">
        <f>IF($AA1887=1,Healthcare!M1887,NA())</f>
        <v>4133.6400000000003</v>
      </c>
      <c r="AF1887">
        <f t="shared" si="174"/>
        <v>28</v>
      </c>
      <c r="AG1887">
        <f t="shared" si="175"/>
        <v>25.934999999999999</v>
      </c>
      <c r="AH1887">
        <f t="shared" si="176"/>
        <v>28</v>
      </c>
      <c r="AI1887">
        <f t="shared" si="177"/>
        <v>4.95</v>
      </c>
      <c r="AJ1887">
        <f t="shared" si="178"/>
        <v>28</v>
      </c>
      <c r="AK1887">
        <f t="shared" si="179"/>
        <v>4133.6400000000003</v>
      </c>
    </row>
    <row r="1888" spans="27:37" x14ac:dyDescent="0.25">
      <c r="AA1888">
        <f>SUBTOTAL(103,Healthcare!A1888)</f>
        <v>1</v>
      </c>
      <c r="AB1888">
        <f>IF($AA1888=1,Healthcare!Q1888,NA())</f>
        <v>32</v>
      </c>
      <c r="AC1888">
        <f>IF($AA1888=1,Healthcare!C1888,NA())</f>
        <v>31.5</v>
      </c>
      <c r="AD1888">
        <f>IF($AA1888=1,Healthcare!D1888,NA())</f>
        <v>6.16</v>
      </c>
      <c r="AE1888">
        <f>IF($AA1888=1,Healthcare!M1888,NA())</f>
        <v>4076.5</v>
      </c>
      <c r="AF1888">
        <f t="shared" si="174"/>
        <v>32</v>
      </c>
      <c r="AG1888">
        <f t="shared" si="175"/>
        <v>31.5</v>
      </c>
      <c r="AH1888">
        <f t="shared" si="176"/>
        <v>32</v>
      </c>
      <c r="AI1888">
        <f t="shared" si="177"/>
        <v>6.16</v>
      </c>
      <c r="AJ1888">
        <f t="shared" si="178"/>
        <v>32</v>
      </c>
      <c r="AK1888">
        <f t="shared" si="179"/>
        <v>4076.5</v>
      </c>
    </row>
    <row r="1889" spans="27:37" x14ac:dyDescent="0.25">
      <c r="AA1889">
        <f>SUBTOTAL(103,Healthcare!A1889)</f>
        <v>1</v>
      </c>
      <c r="AB1889">
        <f>IF($AA1889=1,Healthcare!Q1889,NA())</f>
        <v>32</v>
      </c>
      <c r="AC1889">
        <f>IF($AA1889=1,Healthcare!C1889,NA())</f>
        <v>30.03</v>
      </c>
      <c r="AD1889">
        <f>IF($AA1889=1,Healthcare!D1889,NA())</f>
        <v>6.41</v>
      </c>
      <c r="AE1889">
        <f>IF($AA1889=1,Healthcare!M1889,NA())</f>
        <v>4074.45</v>
      </c>
      <c r="AF1889">
        <f t="shared" si="174"/>
        <v>32</v>
      </c>
      <c r="AG1889">
        <f t="shared" si="175"/>
        <v>30.03</v>
      </c>
      <c r="AH1889">
        <f t="shared" si="176"/>
        <v>32</v>
      </c>
      <c r="AI1889">
        <f t="shared" si="177"/>
        <v>6.41</v>
      </c>
      <c r="AJ1889">
        <f t="shared" si="178"/>
        <v>32</v>
      </c>
      <c r="AK1889">
        <f t="shared" si="179"/>
        <v>4074.45</v>
      </c>
    </row>
    <row r="1890" spans="27:37" x14ac:dyDescent="0.25">
      <c r="AA1890">
        <f>SUBTOTAL(103,Healthcare!A1890)</f>
        <v>1</v>
      </c>
      <c r="AB1890">
        <f>IF($AA1890=1,Healthcare!Q1890,NA())</f>
        <v>20</v>
      </c>
      <c r="AC1890">
        <f>IF($AA1890=1,Healthcare!C1890,NA())</f>
        <v>33.479999999999997</v>
      </c>
      <c r="AD1890">
        <f>IF($AA1890=1,Healthcare!D1890,NA())</f>
        <v>8.94</v>
      </c>
      <c r="AE1890">
        <f>IF($AA1890=1,Healthcare!M1890,NA())</f>
        <v>4070.51</v>
      </c>
      <c r="AF1890">
        <f t="shared" si="174"/>
        <v>20</v>
      </c>
      <c r="AG1890">
        <f t="shared" si="175"/>
        <v>33.479999999999997</v>
      </c>
      <c r="AH1890">
        <f t="shared" si="176"/>
        <v>20</v>
      </c>
      <c r="AI1890">
        <f t="shared" si="177"/>
        <v>8.94</v>
      </c>
      <c r="AJ1890">
        <f t="shared" si="178"/>
        <v>20</v>
      </c>
      <c r="AK1890">
        <f t="shared" si="179"/>
        <v>4070.51</v>
      </c>
    </row>
    <row r="1891" spans="27:37" x14ac:dyDescent="0.25">
      <c r="AA1891">
        <f>SUBTOTAL(103,Healthcare!A1891)</f>
        <v>1</v>
      </c>
      <c r="AB1891">
        <f>IF($AA1891=1,Healthcare!Q1891,NA())</f>
        <v>39</v>
      </c>
      <c r="AC1891">
        <f>IF($AA1891=1,Healthcare!C1891,NA())</f>
        <v>16.510000000000002</v>
      </c>
      <c r="AD1891">
        <f>IF($AA1891=1,Healthcare!D1891,NA())</f>
        <v>4.42</v>
      </c>
      <c r="AE1891">
        <f>IF($AA1891=1,Healthcare!M1891,NA())</f>
        <v>4070.42</v>
      </c>
      <c r="AF1891">
        <f t="shared" si="174"/>
        <v>39</v>
      </c>
      <c r="AG1891">
        <f t="shared" si="175"/>
        <v>16.510000000000002</v>
      </c>
      <c r="AH1891">
        <f t="shared" si="176"/>
        <v>39</v>
      </c>
      <c r="AI1891">
        <f t="shared" si="177"/>
        <v>4.42</v>
      </c>
      <c r="AJ1891">
        <f t="shared" si="178"/>
        <v>39</v>
      </c>
      <c r="AK1891">
        <f t="shared" si="179"/>
        <v>4070.42</v>
      </c>
    </row>
    <row r="1892" spans="27:37" x14ac:dyDescent="0.25">
      <c r="AA1892">
        <f>SUBTOTAL(103,Healthcare!A1892)</f>
        <v>1</v>
      </c>
      <c r="AB1892">
        <f>IF($AA1892=1,Healthcare!Q1892,NA())</f>
        <v>27</v>
      </c>
      <c r="AC1892">
        <f>IF($AA1892=1,Healthcare!C1892,NA())</f>
        <v>33.155000000000001</v>
      </c>
      <c r="AD1892">
        <f>IF($AA1892=1,Healthcare!D1892,NA())</f>
        <v>5.3</v>
      </c>
      <c r="AE1892">
        <f>IF($AA1892=1,Healthcare!M1892,NA())</f>
        <v>4058.71</v>
      </c>
      <c r="AF1892">
        <f t="shared" si="174"/>
        <v>27</v>
      </c>
      <c r="AG1892">
        <f t="shared" si="175"/>
        <v>33.155000000000001</v>
      </c>
      <c r="AH1892">
        <f t="shared" si="176"/>
        <v>27</v>
      </c>
      <c r="AI1892">
        <f t="shared" si="177"/>
        <v>5.3</v>
      </c>
      <c r="AJ1892">
        <f t="shared" si="178"/>
        <v>27</v>
      </c>
      <c r="AK1892">
        <f t="shared" si="179"/>
        <v>4058.71</v>
      </c>
    </row>
    <row r="1893" spans="27:37" x14ac:dyDescent="0.25">
      <c r="AA1893">
        <f>SUBTOTAL(103,Healthcare!A1893)</f>
        <v>1</v>
      </c>
      <c r="AB1893">
        <f>IF($AA1893=1,Healthcare!Q1893,NA())</f>
        <v>29</v>
      </c>
      <c r="AC1893">
        <f>IF($AA1893=1,Healthcare!C1893,NA())</f>
        <v>37.29</v>
      </c>
      <c r="AD1893">
        <f>IF($AA1893=1,Healthcare!D1893,NA())</f>
        <v>4.6399999999999997</v>
      </c>
      <c r="AE1893">
        <f>IF($AA1893=1,Healthcare!M1893,NA())</f>
        <v>4058.12</v>
      </c>
      <c r="AF1893">
        <f t="shared" si="174"/>
        <v>29</v>
      </c>
      <c r="AG1893">
        <f t="shared" si="175"/>
        <v>37.29</v>
      </c>
      <c r="AH1893">
        <f t="shared" si="176"/>
        <v>29</v>
      </c>
      <c r="AI1893">
        <f t="shared" si="177"/>
        <v>4.6399999999999997</v>
      </c>
      <c r="AJ1893">
        <f t="shared" si="178"/>
        <v>29</v>
      </c>
      <c r="AK1893">
        <f t="shared" si="179"/>
        <v>4058.12</v>
      </c>
    </row>
    <row r="1894" spans="27:37" x14ac:dyDescent="0.25">
      <c r="AA1894">
        <f>SUBTOTAL(103,Healthcare!A1894)</f>
        <v>1</v>
      </c>
      <c r="AB1894">
        <f>IF($AA1894=1,Healthcare!Q1894,NA())</f>
        <v>34</v>
      </c>
      <c r="AC1894">
        <f>IF($AA1894=1,Healthcare!C1894,NA())</f>
        <v>20.23</v>
      </c>
      <c r="AD1894">
        <f>IF($AA1894=1,Healthcare!D1894,NA())</f>
        <v>6.16</v>
      </c>
      <c r="AE1894">
        <f>IF($AA1894=1,Healthcare!M1894,NA())</f>
        <v>4047.94</v>
      </c>
      <c r="AF1894">
        <f t="shared" si="174"/>
        <v>34</v>
      </c>
      <c r="AG1894">
        <f t="shared" si="175"/>
        <v>20.23</v>
      </c>
      <c r="AH1894">
        <f t="shared" si="176"/>
        <v>34</v>
      </c>
      <c r="AI1894">
        <f t="shared" si="177"/>
        <v>6.16</v>
      </c>
      <c r="AJ1894">
        <f t="shared" si="178"/>
        <v>34</v>
      </c>
      <c r="AK1894">
        <f t="shared" si="179"/>
        <v>4047.94</v>
      </c>
    </row>
    <row r="1895" spans="27:37" x14ac:dyDescent="0.25">
      <c r="AA1895">
        <f>SUBTOTAL(103,Healthcare!A1895)</f>
        <v>1</v>
      </c>
      <c r="AB1895">
        <f>IF($AA1895=1,Healthcare!Q1895,NA())</f>
        <v>29</v>
      </c>
      <c r="AC1895">
        <f>IF($AA1895=1,Healthcare!C1895,NA())</f>
        <v>28.975000000000001</v>
      </c>
      <c r="AD1895">
        <f>IF($AA1895=1,Healthcare!D1895,NA())</f>
        <v>4.12</v>
      </c>
      <c r="AE1895">
        <f>IF($AA1895=1,Healthcare!M1895,NA())</f>
        <v>4040.56</v>
      </c>
      <c r="AF1895">
        <f t="shared" si="174"/>
        <v>29</v>
      </c>
      <c r="AG1895">
        <f t="shared" si="175"/>
        <v>28.975000000000001</v>
      </c>
      <c r="AH1895">
        <f t="shared" si="176"/>
        <v>29</v>
      </c>
      <c r="AI1895">
        <f t="shared" si="177"/>
        <v>4.12</v>
      </c>
      <c r="AJ1895">
        <f t="shared" si="178"/>
        <v>29</v>
      </c>
      <c r="AK1895">
        <f t="shared" si="179"/>
        <v>4040.56</v>
      </c>
    </row>
    <row r="1896" spans="27:37" x14ac:dyDescent="0.25">
      <c r="AA1896">
        <f>SUBTOTAL(103,Healthcare!A1896)</f>
        <v>1</v>
      </c>
      <c r="AB1896">
        <f>IF($AA1896=1,Healthcare!Q1896,NA())</f>
        <v>39</v>
      </c>
      <c r="AC1896">
        <f>IF($AA1896=1,Healthcare!C1896,NA())</f>
        <v>16.420000000000002</v>
      </c>
      <c r="AD1896">
        <f>IF($AA1896=1,Healthcare!D1896,NA())</f>
        <v>5.77</v>
      </c>
      <c r="AE1896">
        <f>IF($AA1896=1,Healthcare!M1896,NA())</f>
        <v>4039.9</v>
      </c>
      <c r="AF1896">
        <f t="shared" si="174"/>
        <v>39</v>
      </c>
      <c r="AG1896">
        <f t="shared" si="175"/>
        <v>16.420000000000002</v>
      </c>
      <c r="AH1896">
        <f t="shared" si="176"/>
        <v>39</v>
      </c>
      <c r="AI1896">
        <f t="shared" si="177"/>
        <v>5.77</v>
      </c>
      <c r="AJ1896">
        <f t="shared" si="178"/>
        <v>39</v>
      </c>
      <c r="AK1896">
        <f t="shared" si="179"/>
        <v>4039.9</v>
      </c>
    </row>
    <row r="1897" spans="27:37" x14ac:dyDescent="0.25">
      <c r="AA1897">
        <f>SUBTOTAL(103,Healthcare!A1897)</f>
        <v>1</v>
      </c>
      <c r="AB1897">
        <f>IF($AA1897=1,Healthcare!Q1897,NA())</f>
        <v>38</v>
      </c>
      <c r="AC1897">
        <f>IF($AA1897=1,Healthcare!C1897,NA())</f>
        <v>17.559999999999999</v>
      </c>
      <c r="AD1897">
        <f>IF($AA1897=1,Healthcare!D1897,NA())</f>
        <v>6.2</v>
      </c>
      <c r="AE1897">
        <f>IF($AA1897=1,Healthcare!M1897,NA())</f>
        <v>4038.41</v>
      </c>
      <c r="AF1897">
        <f t="shared" si="174"/>
        <v>38</v>
      </c>
      <c r="AG1897">
        <f t="shared" si="175"/>
        <v>17.559999999999999</v>
      </c>
      <c r="AH1897">
        <f t="shared" si="176"/>
        <v>38</v>
      </c>
      <c r="AI1897">
        <f t="shared" si="177"/>
        <v>6.2</v>
      </c>
      <c r="AJ1897">
        <f t="shared" si="178"/>
        <v>38</v>
      </c>
      <c r="AK1897">
        <f t="shared" si="179"/>
        <v>4038.41</v>
      </c>
    </row>
    <row r="1898" spans="27:37" x14ac:dyDescent="0.25">
      <c r="AA1898">
        <f>SUBTOTAL(103,Healthcare!A1898)</f>
        <v>1</v>
      </c>
      <c r="AB1898">
        <f>IF($AA1898=1,Healthcare!Q1898,NA())</f>
        <v>30</v>
      </c>
      <c r="AC1898">
        <f>IF($AA1898=1,Healthcare!C1898,NA())</f>
        <v>24.13</v>
      </c>
      <c r="AD1898">
        <f>IF($AA1898=1,Healthcare!D1898,NA())</f>
        <v>4.3899999999999997</v>
      </c>
      <c r="AE1898">
        <f>IF($AA1898=1,Healthcare!M1898,NA())</f>
        <v>4032.24</v>
      </c>
      <c r="AF1898">
        <f t="shared" si="174"/>
        <v>30</v>
      </c>
      <c r="AG1898">
        <f t="shared" si="175"/>
        <v>24.13</v>
      </c>
      <c r="AH1898">
        <f t="shared" si="176"/>
        <v>30</v>
      </c>
      <c r="AI1898">
        <f t="shared" si="177"/>
        <v>4.3899999999999997</v>
      </c>
      <c r="AJ1898">
        <f t="shared" si="178"/>
        <v>30</v>
      </c>
      <c r="AK1898">
        <f t="shared" si="179"/>
        <v>4032.24</v>
      </c>
    </row>
    <row r="1899" spans="27:37" x14ac:dyDescent="0.25">
      <c r="AA1899">
        <f>SUBTOTAL(103,Healthcare!A1899)</f>
        <v>1</v>
      </c>
      <c r="AB1899">
        <f>IF($AA1899=1,Healthcare!Q1899,NA())</f>
        <v>22</v>
      </c>
      <c r="AC1899">
        <f>IF($AA1899=1,Healthcare!C1899,NA())</f>
        <v>19.95</v>
      </c>
      <c r="AD1899">
        <f>IF($AA1899=1,Healthcare!D1899,NA())</f>
        <v>5.13</v>
      </c>
      <c r="AE1899">
        <f>IF($AA1899=1,Healthcare!M1899,NA())</f>
        <v>4005.42</v>
      </c>
      <c r="AF1899">
        <f t="shared" si="174"/>
        <v>22</v>
      </c>
      <c r="AG1899">
        <f t="shared" si="175"/>
        <v>19.95</v>
      </c>
      <c r="AH1899">
        <f t="shared" si="176"/>
        <v>22</v>
      </c>
      <c r="AI1899">
        <f t="shared" si="177"/>
        <v>5.13</v>
      </c>
      <c r="AJ1899">
        <f t="shared" si="178"/>
        <v>22</v>
      </c>
      <c r="AK1899">
        <f t="shared" si="179"/>
        <v>4005.42</v>
      </c>
    </row>
    <row r="1900" spans="27:37" x14ac:dyDescent="0.25">
      <c r="AA1900">
        <f>SUBTOTAL(103,Healthcare!A1900)</f>
        <v>1</v>
      </c>
      <c r="AB1900">
        <f>IF($AA1900=1,Healthcare!Q1900,NA())</f>
        <v>33</v>
      </c>
      <c r="AC1900">
        <f>IF($AA1900=1,Healthcare!C1900,NA())</f>
        <v>21.24</v>
      </c>
      <c r="AD1900">
        <f>IF($AA1900=1,Healthcare!D1900,NA())</f>
        <v>4.49</v>
      </c>
      <c r="AE1900">
        <f>IF($AA1900=1,Healthcare!M1900,NA())</f>
        <v>4002.36</v>
      </c>
      <c r="AF1900">
        <f t="shared" si="174"/>
        <v>33</v>
      </c>
      <c r="AG1900">
        <f t="shared" si="175"/>
        <v>21.24</v>
      </c>
      <c r="AH1900">
        <f t="shared" si="176"/>
        <v>33</v>
      </c>
      <c r="AI1900">
        <f t="shared" si="177"/>
        <v>4.49</v>
      </c>
      <c r="AJ1900">
        <f t="shared" si="178"/>
        <v>33</v>
      </c>
      <c r="AK1900">
        <f t="shared" si="179"/>
        <v>4002.36</v>
      </c>
    </row>
    <row r="1901" spans="27:37" x14ac:dyDescent="0.25">
      <c r="AA1901">
        <f>SUBTOTAL(103,Healthcare!A1901)</f>
        <v>1</v>
      </c>
      <c r="AB1901">
        <f>IF($AA1901=1,Healthcare!Q1901,NA())</f>
        <v>32</v>
      </c>
      <c r="AC1901">
        <f>IF($AA1901=1,Healthcare!C1901,NA())</f>
        <v>44.22</v>
      </c>
      <c r="AD1901">
        <f>IF($AA1901=1,Healthcare!D1901,NA())</f>
        <v>6.35</v>
      </c>
      <c r="AE1901">
        <f>IF($AA1901=1,Healthcare!M1901,NA())</f>
        <v>3994.18</v>
      </c>
      <c r="AF1901">
        <f t="shared" si="174"/>
        <v>32</v>
      </c>
      <c r="AG1901">
        <f t="shared" si="175"/>
        <v>44.22</v>
      </c>
      <c r="AH1901">
        <f t="shared" si="176"/>
        <v>32</v>
      </c>
      <c r="AI1901">
        <f t="shared" si="177"/>
        <v>6.35</v>
      </c>
      <c r="AJ1901">
        <f t="shared" si="178"/>
        <v>32</v>
      </c>
      <c r="AK1901">
        <f t="shared" si="179"/>
        <v>3994.18</v>
      </c>
    </row>
    <row r="1902" spans="27:37" x14ac:dyDescent="0.25">
      <c r="AA1902">
        <f>SUBTOTAL(103,Healthcare!A1902)</f>
        <v>1</v>
      </c>
      <c r="AB1902">
        <f>IF($AA1902=1,Healthcare!Q1902,NA())</f>
        <v>32</v>
      </c>
      <c r="AC1902">
        <f>IF($AA1902=1,Healthcare!C1902,NA())</f>
        <v>41.1</v>
      </c>
      <c r="AD1902">
        <f>IF($AA1902=1,Healthcare!D1902,NA())</f>
        <v>5.79</v>
      </c>
      <c r="AE1902">
        <f>IF($AA1902=1,Healthcare!M1902,NA())</f>
        <v>3989.84</v>
      </c>
      <c r="AF1902">
        <f t="shared" si="174"/>
        <v>32</v>
      </c>
      <c r="AG1902">
        <f t="shared" si="175"/>
        <v>41.1</v>
      </c>
      <c r="AH1902">
        <f t="shared" si="176"/>
        <v>32</v>
      </c>
      <c r="AI1902">
        <f t="shared" si="177"/>
        <v>5.79</v>
      </c>
      <c r="AJ1902">
        <f t="shared" si="178"/>
        <v>32</v>
      </c>
      <c r="AK1902">
        <f t="shared" si="179"/>
        <v>3989.84</v>
      </c>
    </row>
    <row r="1903" spans="27:37" x14ac:dyDescent="0.25">
      <c r="AA1903">
        <f>SUBTOTAL(103,Healthcare!A1903)</f>
        <v>1</v>
      </c>
      <c r="AB1903">
        <f>IF($AA1903=1,Healthcare!Q1903,NA())</f>
        <v>26</v>
      </c>
      <c r="AC1903">
        <f>IF($AA1903=1,Healthcare!C1903,NA())</f>
        <v>34.200000000000003</v>
      </c>
      <c r="AD1903">
        <f>IF($AA1903=1,Healthcare!D1903,NA())</f>
        <v>4.78</v>
      </c>
      <c r="AE1903">
        <f>IF($AA1903=1,Healthcare!M1903,NA())</f>
        <v>3987.93</v>
      </c>
      <c r="AF1903">
        <f t="shared" si="174"/>
        <v>26</v>
      </c>
      <c r="AG1903">
        <f t="shared" si="175"/>
        <v>34.200000000000003</v>
      </c>
      <c r="AH1903">
        <f t="shared" si="176"/>
        <v>26</v>
      </c>
      <c r="AI1903">
        <f t="shared" si="177"/>
        <v>4.78</v>
      </c>
      <c r="AJ1903">
        <f t="shared" si="178"/>
        <v>26</v>
      </c>
      <c r="AK1903">
        <f t="shared" si="179"/>
        <v>3987.93</v>
      </c>
    </row>
    <row r="1904" spans="27:37" x14ac:dyDescent="0.25">
      <c r="AA1904">
        <f>SUBTOTAL(103,Healthcare!A1904)</f>
        <v>1</v>
      </c>
      <c r="AB1904">
        <f>IF($AA1904=1,Healthcare!Q1904,NA())</f>
        <v>26</v>
      </c>
      <c r="AC1904">
        <f>IF($AA1904=1,Healthcare!C1904,NA())</f>
        <v>29.92</v>
      </c>
      <c r="AD1904">
        <f>IF($AA1904=1,Healthcare!D1904,NA())</f>
        <v>6.02</v>
      </c>
      <c r="AE1904">
        <f>IF($AA1904=1,Healthcare!M1904,NA())</f>
        <v>3981.98</v>
      </c>
      <c r="AF1904">
        <f t="shared" si="174"/>
        <v>26</v>
      </c>
      <c r="AG1904">
        <f t="shared" si="175"/>
        <v>29.92</v>
      </c>
      <c r="AH1904">
        <f t="shared" si="176"/>
        <v>26</v>
      </c>
      <c r="AI1904">
        <f t="shared" si="177"/>
        <v>6.02</v>
      </c>
      <c r="AJ1904">
        <f t="shared" si="178"/>
        <v>26</v>
      </c>
      <c r="AK1904">
        <f t="shared" si="179"/>
        <v>3981.98</v>
      </c>
    </row>
    <row r="1905" spans="27:37" x14ac:dyDescent="0.25">
      <c r="AA1905">
        <f>SUBTOTAL(103,Healthcare!A1905)</f>
        <v>1</v>
      </c>
      <c r="AB1905">
        <f>IF($AA1905=1,Healthcare!Q1905,NA())</f>
        <v>32</v>
      </c>
      <c r="AC1905">
        <f>IF($AA1905=1,Healthcare!C1905,NA())</f>
        <v>28.93</v>
      </c>
      <c r="AD1905">
        <f>IF($AA1905=1,Healthcare!D1905,NA())</f>
        <v>4.4400000000000004</v>
      </c>
      <c r="AE1905">
        <f>IF($AA1905=1,Healthcare!M1905,NA())</f>
        <v>3972.92</v>
      </c>
      <c r="AF1905">
        <f t="shared" si="174"/>
        <v>32</v>
      </c>
      <c r="AG1905">
        <f t="shared" si="175"/>
        <v>28.93</v>
      </c>
      <c r="AH1905">
        <f t="shared" si="176"/>
        <v>32</v>
      </c>
      <c r="AI1905">
        <f t="shared" si="177"/>
        <v>4.4400000000000004</v>
      </c>
      <c r="AJ1905">
        <f t="shared" si="178"/>
        <v>32</v>
      </c>
      <c r="AK1905">
        <f t="shared" si="179"/>
        <v>3972.92</v>
      </c>
    </row>
    <row r="1906" spans="27:37" x14ac:dyDescent="0.25">
      <c r="AA1906">
        <f>SUBTOTAL(103,Healthcare!A1906)</f>
        <v>1</v>
      </c>
      <c r="AB1906">
        <f>IF($AA1906=1,Healthcare!Q1906,NA())</f>
        <v>27</v>
      </c>
      <c r="AC1906">
        <f>IF($AA1906=1,Healthcare!C1906,NA())</f>
        <v>31.254999999999999</v>
      </c>
      <c r="AD1906">
        <f>IF($AA1906=1,Healthcare!D1906,NA())</f>
        <v>5.84</v>
      </c>
      <c r="AE1906">
        <f>IF($AA1906=1,Healthcare!M1906,NA())</f>
        <v>3956.07</v>
      </c>
      <c r="AF1906">
        <f t="shared" si="174"/>
        <v>27</v>
      </c>
      <c r="AG1906">
        <f t="shared" si="175"/>
        <v>31.254999999999999</v>
      </c>
      <c r="AH1906">
        <f t="shared" si="176"/>
        <v>27</v>
      </c>
      <c r="AI1906">
        <f t="shared" si="177"/>
        <v>5.84</v>
      </c>
      <c r="AJ1906">
        <f t="shared" si="178"/>
        <v>27</v>
      </c>
      <c r="AK1906">
        <f t="shared" si="179"/>
        <v>3956.07</v>
      </c>
    </row>
    <row r="1907" spans="27:37" x14ac:dyDescent="0.25">
      <c r="AA1907">
        <f>SUBTOTAL(103,Healthcare!A1907)</f>
        <v>1</v>
      </c>
      <c r="AB1907">
        <f>IF($AA1907=1,Healthcare!Q1907,NA())</f>
        <v>23</v>
      </c>
      <c r="AC1907">
        <f>IF($AA1907=1,Healthcare!C1907,NA())</f>
        <v>29.83</v>
      </c>
      <c r="AD1907">
        <f>IF($AA1907=1,Healthcare!D1907,NA())</f>
        <v>5.39</v>
      </c>
      <c r="AE1907">
        <f>IF($AA1907=1,Healthcare!M1907,NA())</f>
        <v>3955.98</v>
      </c>
      <c r="AF1907">
        <f t="shared" si="174"/>
        <v>23</v>
      </c>
      <c r="AG1907">
        <f t="shared" si="175"/>
        <v>29.83</v>
      </c>
      <c r="AH1907">
        <f t="shared" si="176"/>
        <v>23</v>
      </c>
      <c r="AI1907">
        <f t="shared" si="177"/>
        <v>5.39</v>
      </c>
      <c r="AJ1907">
        <f t="shared" si="178"/>
        <v>23</v>
      </c>
      <c r="AK1907">
        <f t="shared" si="179"/>
        <v>3955.98</v>
      </c>
    </row>
    <row r="1908" spans="27:37" x14ac:dyDescent="0.25">
      <c r="AA1908">
        <f>SUBTOTAL(103,Healthcare!A1908)</f>
        <v>1</v>
      </c>
      <c r="AB1908">
        <f>IF($AA1908=1,Healthcare!Q1908,NA())</f>
        <v>29</v>
      </c>
      <c r="AC1908">
        <f>IF($AA1908=1,Healthcare!C1908,NA())</f>
        <v>29.59</v>
      </c>
      <c r="AD1908">
        <f>IF($AA1908=1,Healthcare!D1908,NA())</f>
        <v>6.16</v>
      </c>
      <c r="AE1908">
        <f>IF($AA1908=1,Healthcare!M1908,NA())</f>
        <v>3947.41</v>
      </c>
      <c r="AF1908">
        <f t="shared" si="174"/>
        <v>29</v>
      </c>
      <c r="AG1908">
        <f t="shared" si="175"/>
        <v>29.59</v>
      </c>
      <c r="AH1908">
        <f t="shared" si="176"/>
        <v>29</v>
      </c>
      <c r="AI1908">
        <f t="shared" si="177"/>
        <v>6.16</v>
      </c>
      <c r="AJ1908">
        <f t="shared" si="178"/>
        <v>29</v>
      </c>
      <c r="AK1908">
        <f t="shared" si="179"/>
        <v>3947.41</v>
      </c>
    </row>
    <row r="1909" spans="27:37" x14ac:dyDescent="0.25">
      <c r="AA1909">
        <f>SUBTOTAL(103,Healthcare!A1909)</f>
        <v>1</v>
      </c>
      <c r="AB1909">
        <f>IF($AA1909=1,Healthcare!Q1909,NA())</f>
        <v>29</v>
      </c>
      <c r="AC1909">
        <f>IF($AA1909=1,Healthcare!C1909,NA())</f>
        <v>31.16</v>
      </c>
      <c r="AD1909">
        <f>IF($AA1909=1,Healthcare!D1909,NA())</f>
        <v>4.49</v>
      </c>
      <c r="AE1909">
        <f>IF($AA1909=1,Healthcare!M1909,NA())</f>
        <v>3943.6</v>
      </c>
      <c r="AF1909">
        <f t="shared" si="174"/>
        <v>29</v>
      </c>
      <c r="AG1909">
        <f t="shared" si="175"/>
        <v>31.16</v>
      </c>
      <c r="AH1909">
        <f t="shared" si="176"/>
        <v>29</v>
      </c>
      <c r="AI1909">
        <f t="shared" si="177"/>
        <v>4.49</v>
      </c>
      <c r="AJ1909">
        <f t="shared" si="178"/>
        <v>29</v>
      </c>
      <c r="AK1909">
        <f t="shared" si="179"/>
        <v>3943.6</v>
      </c>
    </row>
    <row r="1910" spans="27:37" x14ac:dyDescent="0.25">
      <c r="AA1910">
        <f>SUBTOTAL(103,Healthcare!A1910)</f>
        <v>1</v>
      </c>
      <c r="AB1910">
        <f>IF($AA1910=1,Healthcare!Q1910,NA())</f>
        <v>34</v>
      </c>
      <c r="AC1910">
        <f>IF($AA1910=1,Healthcare!C1910,NA())</f>
        <v>34.21</v>
      </c>
      <c r="AD1910">
        <f>IF($AA1910=1,Healthcare!D1910,NA())</f>
        <v>4.4800000000000004</v>
      </c>
      <c r="AE1910">
        <f>IF($AA1910=1,Healthcare!M1910,NA())</f>
        <v>3935.18</v>
      </c>
      <c r="AF1910">
        <f t="shared" si="174"/>
        <v>34</v>
      </c>
      <c r="AG1910">
        <f t="shared" si="175"/>
        <v>34.21</v>
      </c>
      <c r="AH1910">
        <f t="shared" si="176"/>
        <v>34</v>
      </c>
      <c r="AI1910">
        <f t="shared" si="177"/>
        <v>4.4800000000000004</v>
      </c>
      <c r="AJ1910">
        <f t="shared" si="178"/>
        <v>34</v>
      </c>
      <c r="AK1910">
        <f t="shared" si="179"/>
        <v>3935.18</v>
      </c>
    </row>
    <row r="1911" spans="27:37" x14ac:dyDescent="0.25">
      <c r="AA1911">
        <f>SUBTOTAL(103,Healthcare!A1911)</f>
        <v>1</v>
      </c>
      <c r="AB1911">
        <f>IF($AA1911=1,Healthcare!Q1911,NA())</f>
        <v>20</v>
      </c>
      <c r="AC1911">
        <f>IF($AA1911=1,Healthcare!C1911,NA())</f>
        <v>34.86</v>
      </c>
      <c r="AD1911">
        <f>IF($AA1911=1,Healthcare!D1911,NA())</f>
        <v>10.97</v>
      </c>
      <c r="AE1911">
        <f>IF($AA1911=1,Healthcare!M1911,NA())</f>
        <v>3931.51</v>
      </c>
      <c r="AF1911">
        <f t="shared" si="174"/>
        <v>20</v>
      </c>
      <c r="AG1911">
        <f t="shared" si="175"/>
        <v>34.86</v>
      </c>
      <c r="AH1911">
        <f t="shared" si="176"/>
        <v>20</v>
      </c>
      <c r="AI1911">
        <f t="shared" si="177"/>
        <v>10.97</v>
      </c>
      <c r="AJ1911">
        <f t="shared" si="178"/>
        <v>20</v>
      </c>
      <c r="AK1911">
        <f t="shared" si="179"/>
        <v>3931.51</v>
      </c>
    </row>
    <row r="1912" spans="27:37" x14ac:dyDescent="0.25">
      <c r="AA1912">
        <f>SUBTOTAL(103,Healthcare!A1912)</f>
        <v>1</v>
      </c>
      <c r="AB1912">
        <f>IF($AA1912=1,Healthcare!Q1912,NA())</f>
        <v>22</v>
      </c>
      <c r="AC1912">
        <f>IF($AA1912=1,Healthcare!C1912,NA())</f>
        <v>34.58</v>
      </c>
      <c r="AD1912">
        <f>IF($AA1912=1,Healthcare!D1912,NA())</f>
        <v>5.14</v>
      </c>
      <c r="AE1912">
        <f>IF($AA1912=1,Healthcare!M1912,NA())</f>
        <v>3925.76</v>
      </c>
      <c r="AF1912">
        <f t="shared" si="174"/>
        <v>22</v>
      </c>
      <c r="AG1912">
        <f t="shared" si="175"/>
        <v>34.58</v>
      </c>
      <c r="AH1912">
        <f t="shared" si="176"/>
        <v>22</v>
      </c>
      <c r="AI1912">
        <f t="shared" si="177"/>
        <v>5.14</v>
      </c>
      <c r="AJ1912">
        <f t="shared" si="178"/>
        <v>22</v>
      </c>
      <c r="AK1912">
        <f t="shared" si="179"/>
        <v>3925.76</v>
      </c>
    </row>
    <row r="1913" spans="27:37" x14ac:dyDescent="0.25">
      <c r="AA1913">
        <f>SUBTOTAL(103,Healthcare!A1913)</f>
        <v>1</v>
      </c>
      <c r="AB1913">
        <f>IF($AA1913=1,Healthcare!Q1913,NA())</f>
        <v>37</v>
      </c>
      <c r="AC1913">
        <f>IF($AA1913=1,Healthcare!C1913,NA())</f>
        <v>17.940000000000001</v>
      </c>
      <c r="AD1913">
        <f>IF($AA1913=1,Healthcare!D1913,NA())</f>
        <v>5.17</v>
      </c>
      <c r="AE1913">
        <f>IF($AA1913=1,Healthcare!M1913,NA())</f>
        <v>3910.44</v>
      </c>
      <c r="AF1913">
        <f t="shared" si="174"/>
        <v>37</v>
      </c>
      <c r="AG1913">
        <f t="shared" si="175"/>
        <v>17.940000000000001</v>
      </c>
      <c r="AH1913">
        <f t="shared" si="176"/>
        <v>37</v>
      </c>
      <c r="AI1913">
        <f t="shared" si="177"/>
        <v>5.17</v>
      </c>
      <c r="AJ1913">
        <f t="shared" si="178"/>
        <v>37</v>
      </c>
      <c r="AK1913">
        <f t="shared" si="179"/>
        <v>3910.44</v>
      </c>
    </row>
    <row r="1914" spans="27:37" x14ac:dyDescent="0.25">
      <c r="AA1914">
        <f>SUBTOTAL(103,Healthcare!A1914)</f>
        <v>1</v>
      </c>
      <c r="AB1914">
        <f>IF($AA1914=1,Healthcare!Q1914,NA())</f>
        <v>25</v>
      </c>
      <c r="AC1914">
        <f>IF($AA1914=1,Healthcare!C1914,NA())</f>
        <v>26.8</v>
      </c>
      <c r="AD1914">
        <f>IF($AA1914=1,Healthcare!D1914,NA())</f>
        <v>6.18</v>
      </c>
      <c r="AE1914">
        <f>IF($AA1914=1,Healthcare!M1914,NA())</f>
        <v>3906.13</v>
      </c>
      <c r="AF1914">
        <f t="shared" si="174"/>
        <v>25</v>
      </c>
      <c r="AG1914">
        <f t="shared" si="175"/>
        <v>26.8</v>
      </c>
      <c r="AH1914">
        <f t="shared" si="176"/>
        <v>25</v>
      </c>
      <c r="AI1914">
        <f t="shared" si="177"/>
        <v>6.18</v>
      </c>
      <c r="AJ1914">
        <f t="shared" si="178"/>
        <v>25</v>
      </c>
      <c r="AK1914">
        <f t="shared" si="179"/>
        <v>3906.13</v>
      </c>
    </row>
    <row r="1915" spans="27:37" x14ac:dyDescent="0.25">
      <c r="AA1915">
        <f>SUBTOTAL(103,Healthcare!A1915)</f>
        <v>1</v>
      </c>
      <c r="AB1915">
        <f>IF($AA1915=1,Healthcare!Q1915,NA())</f>
        <v>41</v>
      </c>
      <c r="AC1915">
        <f>IF($AA1915=1,Healthcare!C1915,NA())</f>
        <v>17.690000000000001</v>
      </c>
      <c r="AD1915">
        <f>IF($AA1915=1,Healthcare!D1915,NA())</f>
        <v>9.07</v>
      </c>
      <c r="AE1915">
        <f>IF($AA1915=1,Healthcare!M1915,NA())</f>
        <v>3902.07</v>
      </c>
      <c r="AF1915">
        <f t="shared" si="174"/>
        <v>41</v>
      </c>
      <c r="AG1915">
        <f t="shared" si="175"/>
        <v>17.690000000000001</v>
      </c>
      <c r="AH1915">
        <f t="shared" si="176"/>
        <v>41</v>
      </c>
      <c r="AI1915">
        <f t="shared" si="177"/>
        <v>9.07</v>
      </c>
      <c r="AJ1915">
        <f t="shared" si="178"/>
        <v>41</v>
      </c>
      <c r="AK1915">
        <f t="shared" si="179"/>
        <v>3902.07</v>
      </c>
    </row>
    <row r="1916" spans="27:37" x14ac:dyDescent="0.25">
      <c r="AA1916">
        <f>SUBTOTAL(103,Healthcare!A1916)</f>
        <v>1</v>
      </c>
      <c r="AB1916">
        <f>IF($AA1916=1,Healthcare!Q1916,NA())</f>
        <v>29</v>
      </c>
      <c r="AC1916">
        <f>IF($AA1916=1,Healthcare!C1916,NA())</f>
        <v>25.77</v>
      </c>
      <c r="AD1916">
        <f>IF($AA1916=1,Healthcare!D1916,NA())</f>
        <v>4.43</v>
      </c>
      <c r="AE1916">
        <f>IF($AA1916=1,Healthcare!M1916,NA())</f>
        <v>3898.35</v>
      </c>
      <c r="AF1916">
        <f t="shared" si="174"/>
        <v>29</v>
      </c>
      <c r="AG1916">
        <f t="shared" si="175"/>
        <v>25.77</v>
      </c>
      <c r="AH1916">
        <f t="shared" si="176"/>
        <v>29</v>
      </c>
      <c r="AI1916">
        <f t="shared" si="177"/>
        <v>4.43</v>
      </c>
      <c r="AJ1916">
        <f t="shared" si="178"/>
        <v>29</v>
      </c>
      <c r="AK1916">
        <f t="shared" si="179"/>
        <v>3898.35</v>
      </c>
    </row>
    <row r="1917" spans="27:37" x14ac:dyDescent="0.25">
      <c r="AA1917">
        <f>SUBTOTAL(103,Healthcare!A1917)</f>
        <v>1</v>
      </c>
      <c r="AB1917">
        <f>IF($AA1917=1,Healthcare!Q1917,NA())</f>
        <v>18</v>
      </c>
      <c r="AC1917">
        <f>IF($AA1917=1,Healthcare!C1917,NA())</f>
        <v>34.46</v>
      </c>
      <c r="AD1917">
        <f>IF($AA1917=1,Healthcare!D1917,NA())</f>
        <v>4.17</v>
      </c>
      <c r="AE1917">
        <f>IF($AA1917=1,Healthcare!M1917,NA())</f>
        <v>3889.2</v>
      </c>
      <c r="AF1917">
        <f t="shared" si="174"/>
        <v>18</v>
      </c>
      <c r="AG1917">
        <f t="shared" si="175"/>
        <v>34.46</v>
      </c>
      <c r="AH1917">
        <f t="shared" si="176"/>
        <v>18</v>
      </c>
      <c r="AI1917">
        <f t="shared" si="177"/>
        <v>4.17</v>
      </c>
      <c r="AJ1917">
        <f t="shared" si="178"/>
        <v>18</v>
      </c>
      <c r="AK1917">
        <f t="shared" si="179"/>
        <v>3889.2</v>
      </c>
    </row>
    <row r="1918" spans="27:37" x14ac:dyDescent="0.25">
      <c r="AA1918">
        <f>SUBTOTAL(103,Healthcare!A1918)</f>
        <v>1</v>
      </c>
      <c r="AB1918">
        <f>IF($AA1918=1,Healthcare!Q1918,NA())</f>
        <v>26</v>
      </c>
      <c r="AC1918">
        <f>IF($AA1918=1,Healthcare!C1918,NA())</f>
        <v>30.875</v>
      </c>
      <c r="AD1918">
        <f>IF($AA1918=1,Healthcare!D1918,NA())</f>
        <v>4.95</v>
      </c>
      <c r="AE1918">
        <f>IF($AA1918=1,Healthcare!M1918,NA())</f>
        <v>3877.3</v>
      </c>
      <c r="AF1918">
        <f t="shared" si="174"/>
        <v>26</v>
      </c>
      <c r="AG1918">
        <f t="shared" si="175"/>
        <v>30.875</v>
      </c>
      <c r="AH1918">
        <f t="shared" si="176"/>
        <v>26</v>
      </c>
      <c r="AI1918">
        <f t="shared" si="177"/>
        <v>4.95</v>
      </c>
      <c r="AJ1918">
        <f t="shared" si="178"/>
        <v>26</v>
      </c>
      <c r="AK1918">
        <f t="shared" si="179"/>
        <v>3877.3</v>
      </c>
    </row>
    <row r="1919" spans="27:37" x14ac:dyDescent="0.25">
      <c r="AA1919">
        <f>SUBTOTAL(103,Healthcare!A1919)</f>
        <v>1</v>
      </c>
      <c r="AB1919">
        <f>IF($AA1919=1,Healthcare!Q1919,NA())</f>
        <v>31</v>
      </c>
      <c r="AC1919">
        <f>IF($AA1919=1,Healthcare!C1919,NA())</f>
        <v>39.49</v>
      </c>
      <c r="AD1919">
        <f>IF($AA1919=1,Healthcare!D1919,NA())</f>
        <v>5.13</v>
      </c>
      <c r="AE1919">
        <f>IF($AA1919=1,Healthcare!M1919,NA())</f>
        <v>3875.73</v>
      </c>
      <c r="AF1919">
        <f t="shared" si="174"/>
        <v>31</v>
      </c>
      <c r="AG1919">
        <f t="shared" si="175"/>
        <v>39.49</v>
      </c>
      <c r="AH1919">
        <f t="shared" si="176"/>
        <v>31</v>
      </c>
      <c r="AI1919">
        <f t="shared" si="177"/>
        <v>5.13</v>
      </c>
      <c r="AJ1919">
        <f t="shared" si="178"/>
        <v>31</v>
      </c>
      <c r="AK1919">
        <f t="shared" si="179"/>
        <v>3875.73</v>
      </c>
    </row>
    <row r="1920" spans="27:37" x14ac:dyDescent="0.25">
      <c r="AA1920">
        <f>SUBTOTAL(103,Healthcare!A1920)</f>
        <v>1</v>
      </c>
      <c r="AB1920">
        <f>IF($AA1920=1,Healthcare!Q1920,NA())</f>
        <v>32</v>
      </c>
      <c r="AC1920">
        <f>IF($AA1920=1,Healthcare!C1920,NA())</f>
        <v>28.88</v>
      </c>
      <c r="AD1920">
        <f>IF($AA1920=1,Healthcare!D1920,NA())</f>
        <v>4.0999999999999996</v>
      </c>
      <c r="AE1920">
        <f>IF($AA1920=1,Healthcare!M1920,NA())</f>
        <v>3866.86</v>
      </c>
      <c r="AF1920">
        <f t="shared" si="174"/>
        <v>32</v>
      </c>
      <c r="AG1920">
        <f t="shared" si="175"/>
        <v>28.88</v>
      </c>
      <c r="AH1920">
        <f t="shared" si="176"/>
        <v>32</v>
      </c>
      <c r="AI1920">
        <f t="shared" si="177"/>
        <v>4.0999999999999996</v>
      </c>
      <c r="AJ1920">
        <f t="shared" si="178"/>
        <v>32</v>
      </c>
      <c r="AK1920">
        <f t="shared" si="179"/>
        <v>3866.86</v>
      </c>
    </row>
    <row r="1921" spans="27:37" x14ac:dyDescent="0.25">
      <c r="AA1921">
        <f>SUBTOTAL(103,Healthcare!A1921)</f>
        <v>1</v>
      </c>
      <c r="AB1921">
        <f>IF($AA1921=1,Healthcare!Q1921,NA())</f>
        <v>21</v>
      </c>
      <c r="AC1921">
        <f>IF($AA1921=1,Healthcare!C1921,NA())</f>
        <v>20.234999999999999</v>
      </c>
      <c r="AD1921">
        <f>IF($AA1921=1,Healthcare!D1921,NA())</f>
        <v>5.01</v>
      </c>
      <c r="AE1921">
        <f>IF($AA1921=1,Healthcare!M1921,NA())</f>
        <v>3861.21</v>
      </c>
      <c r="AF1921">
        <f t="shared" si="174"/>
        <v>21</v>
      </c>
      <c r="AG1921">
        <f t="shared" si="175"/>
        <v>20.234999999999999</v>
      </c>
      <c r="AH1921">
        <f t="shared" si="176"/>
        <v>21</v>
      </c>
      <c r="AI1921">
        <f t="shared" si="177"/>
        <v>5.01</v>
      </c>
      <c r="AJ1921">
        <f t="shared" si="178"/>
        <v>21</v>
      </c>
      <c r="AK1921">
        <f t="shared" si="179"/>
        <v>3861.21</v>
      </c>
    </row>
    <row r="1922" spans="27:37" x14ac:dyDescent="0.25">
      <c r="AA1922">
        <f>SUBTOTAL(103,Healthcare!A1922)</f>
        <v>1</v>
      </c>
      <c r="AB1922">
        <f>IF($AA1922=1,Healthcare!Q1922,NA())</f>
        <v>22</v>
      </c>
      <c r="AC1922">
        <f>IF($AA1922=1,Healthcare!C1922,NA())</f>
        <v>30.67</v>
      </c>
      <c r="AD1922">
        <f>IF($AA1922=1,Healthcare!D1922,NA())</f>
        <v>5.09</v>
      </c>
      <c r="AE1922">
        <f>IF($AA1922=1,Healthcare!M1922,NA())</f>
        <v>3858.51</v>
      </c>
      <c r="AF1922">
        <f t="shared" si="174"/>
        <v>22</v>
      </c>
      <c r="AG1922">
        <f t="shared" si="175"/>
        <v>30.67</v>
      </c>
      <c r="AH1922">
        <f t="shared" si="176"/>
        <v>22</v>
      </c>
      <c r="AI1922">
        <f t="shared" si="177"/>
        <v>5.09</v>
      </c>
      <c r="AJ1922">
        <f t="shared" si="178"/>
        <v>22</v>
      </c>
      <c r="AK1922">
        <f t="shared" si="179"/>
        <v>3858.51</v>
      </c>
    </row>
    <row r="1923" spans="27:37" x14ac:dyDescent="0.25">
      <c r="AA1923">
        <f>SUBTOTAL(103,Healthcare!A1923)</f>
        <v>1</v>
      </c>
      <c r="AB1923">
        <f>IF($AA1923=1,Healthcare!Q1923,NA())</f>
        <v>31</v>
      </c>
      <c r="AC1923">
        <f>IF($AA1923=1,Healthcare!C1923,NA())</f>
        <v>30.875</v>
      </c>
      <c r="AD1923">
        <f>IF($AA1923=1,Healthcare!D1923,NA())</f>
        <v>6.49</v>
      </c>
      <c r="AE1923">
        <f>IF($AA1923=1,Healthcare!M1923,NA())</f>
        <v>3857.76</v>
      </c>
      <c r="AF1923">
        <f t="shared" ref="AF1923:AF1986" si="180">AB1923</f>
        <v>31</v>
      </c>
      <c r="AG1923">
        <f t="shared" ref="AG1923:AG1986" si="181">AC1923</f>
        <v>30.875</v>
      </c>
      <c r="AH1923">
        <f t="shared" ref="AH1923:AH1986" si="182">AB1923</f>
        <v>31</v>
      </c>
      <c r="AI1923">
        <f t="shared" ref="AI1923:AI1986" si="183">AD1923</f>
        <v>6.49</v>
      </c>
      <c r="AJ1923">
        <f t="shared" ref="AJ1923:AJ1986" si="184">AB1923</f>
        <v>31</v>
      </c>
      <c r="AK1923">
        <f t="shared" ref="AK1923:AK1986" si="185">AE1923</f>
        <v>3857.76</v>
      </c>
    </row>
    <row r="1924" spans="27:37" x14ac:dyDescent="0.25">
      <c r="AA1924">
        <f>SUBTOTAL(103,Healthcare!A1924)</f>
        <v>1</v>
      </c>
      <c r="AB1924">
        <f>IF($AA1924=1,Healthcare!Q1924,NA())</f>
        <v>28</v>
      </c>
      <c r="AC1924">
        <f>IF($AA1924=1,Healthcare!C1924,NA())</f>
        <v>23.8</v>
      </c>
      <c r="AD1924">
        <f>IF($AA1924=1,Healthcare!D1924,NA())</f>
        <v>4.08</v>
      </c>
      <c r="AE1924">
        <f>IF($AA1924=1,Healthcare!M1924,NA())</f>
        <v>3847.67</v>
      </c>
      <c r="AF1924">
        <f t="shared" si="180"/>
        <v>28</v>
      </c>
      <c r="AG1924">
        <f t="shared" si="181"/>
        <v>23.8</v>
      </c>
      <c r="AH1924">
        <f t="shared" si="182"/>
        <v>28</v>
      </c>
      <c r="AI1924">
        <f t="shared" si="183"/>
        <v>4.08</v>
      </c>
      <c r="AJ1924">
        <f t="shared" si="184"/>
        <v>28</v>
      </c>
      <c r="AK1924">
        <f t="shared" si="185"/>
        <v>3847.67</v>
      </c>
    </row>
    <row r="1925" spans="27:37" x14ac:dyDescent="0.25">
      <c r="AA1925">
        <f>SUBTOTAL(103,Healthcare!A1925)</f>
        <v>1</v>
      </c>
      <c r="AB1925">
        <f>IF($AA1925=1,Healthcare!Q1925,NA())</f>
        <v>41</v>
      </c>
      <c r="AC1925">
        <f>IF($AA1925=1,Healthcare!C1925,NA())</f>
        <v>15.37</v>
      </c>
      <c r="AD1925">
        <f>IF($AA1925=1,Healthcare!D1925,NA())</f>
        <v>8.6300000000000008</v>
      </c>
      <c r="AE1925">
        <f>IF($AA1925=1,Healthcare!M1925,NA())</f>
        <v>3797.2</v>
      </c>
      <c r="AF1925">
        <f t="shared" si="180"/>
        <v>41</v>
      </c>
      <c r="AG1925">
        <f t="shared" si="181"/>
        <v>15.37</v>
      </c>
      <c r="AH1925">
        <f t="shared" si="182"/>
        <v>41</v>
      </c>
      <c r="AI1925">
        <f t="shared" si="183"/>
        <v>8.6300000000000008</v>
      </c>
      <c r="AJ1925">
        <f t="shared" si="184"/>
        <v>41</v>
      </c>
      <c r="AK1925">
        <f t="shared" si="185"/>
        <v>3797.2</v>
      </c>
    </row>
    <row r="1926" spans="27:37" x14ac:dyDescent="0.25">
      <c r="AA1926">
        <f>SUBTOTAL(103,Healthcare!A1926)</f>
        <v>1</v>
      </c>
      <c r="AB1926">
        <f>IF($AA1926=1,Healthcare!Q1926,NA())</f>
        <v>23</v>
      </c>
      <c r="AC1926">
        <f>IF($AA1926=1,Healthcare!C1926,NA())</f>
        <v>30.4</v>
      </c>
      <c r="AD1926">
        <f>IF($AA1926=1,Healthcare!D1926,NA())</f>
        <v>5.28</v>
      </c>
      <c r="AE1926">
        <f>IF($AA1926=1,Healthcare!M1926,NA())</f>
        <v>3796.36</v>
      </c>
      <c r="AF1926">
        <f t="shared" si="180"/>
        <v>23</v>
      </c>
      <c r="AG1926">
        <f t="shared" si="181"/>
        <v>30.4</v>
      </c>
      <c r="AH1926">
        <f t="shared" si="182"/>
        <v>23</v>
      </c>
      <c r="AI1926">
        <f t="shared" si="183"/>
        <v>5.28</v>
      </c>
      <c r="AJ1926">
        <f t="shared" si="184"/>
        <v>23</v>
      </c>
      <c r="AK1926">
        <f t="shared" si="185"/>
        <v>3796.36</v>
      </c>
    </row>
    <row r="1927" spans="27:37" x14ac:dyDescent="0.25">
      <c r="AA1927">
        <f>SUBTOTAL(103,Healthcare!A1927)</f>
        <v>1</v>
      </c>
      <c r="AB1927">
        <f>IF($AA1927=1,Healthcare!Q1927,NA())</f>
        <v>34</v>
      </c>
      <c r="AC1927">
        <f>IF($AA1927=1,Healthcare!C1927,NA())</f>
        <v>19.48</v>
      </c>
      <c r="AD1927">
        <f>IF($AA1927=1,Healthcare!D1927,NA())</f>
        <v>5.63</v>
      </c>
      <c r="AE1927">
        <f>IF($AA1927=1,Healthcare!M1927,NA())</f>
        <v>3793.55</v>
      </c>
      <c r="AF1927">
        <f t="shared" si="180"/>
        <v>34</v>
      </c>
      <c r="AG1927">
        <f t="shared" si="181"/>
        <v>19.48</v>
      </c>
      <c r="AH1927">
        <f t="shared" si="182"/>
        <v>34</v>
      </c>
      <c r="AI1927">
        <f t="shared" si="183"/>
        <v>5.63</v>
      </c>
      <c r="AJ1927">
        <f t="shared" si="184"/>
        <v>34</v>
      </c>
      <c r="AK1927">
        <f t="shared" si="185"/>
        <v>3793.55</v>
      </c>
    </row>
    <row r="1928" spans="27:37" x14ac:dyDescent="0.25">
      <c r="AA1928">
        <f>SUBTOTAL(103,Healthcare!A1928)</f>
        <v>1</v>
      </c>
      <c r="AB1928">
        <f>IF($AA1928=1,Healthcare!Q1928,NA())</f>
        <v>41</v>
      </c>
      <c r="AC1928">
        <f>IF($AA1928=1,Healthcare!C1928,NA())</f>
        <v>16.96</v>
      </c>
      <c r="AD1928">
        <f>IF($AA1928=1,Healthcare!D1928,NA())</f>
        <v>11.47</v>
      </c>
      <c r="AE1928">
        <f>IF($AA1928=1,Healthcare!M1928,NA())</f>
        <v>3785.77</v>
      </c>
      <c r="AF1928">
        <f t="shared" si="180"/>
        <v>41</v>
      </c>
      <c r="AG1928">
        <f t="shared" si="181"/>
        <v>16.96</v>
      </c>
      <c r="AH1928">
        <f t="shared" si="182"/>
        <v>41</v>
      </c>
      <c r="AI1928">
        <f t="shared" si="183"/>
        <v>11.47</v>
      </c>
      <c r="AJ1928">
        <f t="shared" si="184"/>
        <v>41</v>
      </c>
      <c r="AK1928">
        <f t="shared" si="185"/>
        <v>3785.77</v>
      </c>
    </row>
    <row r="1929" spans="27:37" x14ac:dyDescent="0.25">
      <c r="AA1929">
        <f>SUBTOTAL(103,Healthcare!A1929)</f>
        <v>1</v>
      </c>
      <c r="AB1929">
        <f>IF($AA1929=1,Healthcare!Q1929,NA())</f>
        <v>35</v>
      </c>
      <c r="AC1929">
        <f>IF($AA1929=1,Healthcare!C1929,NA())</f>
        <v>19.05</v>
      </c>
      <c r="AD1929">
        <f>IF($AA1929=1,Healthcare!D1929,NA())</f>
        <v>4.92</v>
      </c>
      <c r="AE1929">
        <f>IF($AA1929=1,Healthcare!M1929,NA())</f>
        <v>3773.23</v>
      </c>
      <c r="AF1929">
        <f t="shared" si="180"/>
        <v>35</v>
      </c>
      <c r="AG1929">
        <f t="shared" si="181"/>
        <v>19.05</v>
      </c>
      <c r="AH1929">
        <f t="shared" si="182"/>
        <v>35</v>
      </c>
      <c r="AI1929">
        <f t="shared" si="183"/>
        <v>4.92</v>
      </c>
      <c r="AJ1929">
        <f t="shared" si="184"/>
        <v>35</v>
      </c>
      <c r="AK1929">
        <f t="shared" si="185"/>
        <v>3773.23</v>
      </c>
    </row>
    <row r="1930" spans="27:37" x14ac:dyDescent="0.25">
      <c r="AA1930">
        <f>SUBTOTAL(103,Healthcare!A1930)</f>
        <v>1</v>
      </c>
      <c r="AB1930">
        <f>IF($AA1930=1,Healthcare!Q1930,NA())</f>
        <v>28</v>
      </c>
      <c r="AC1930">
        <f>IF($AA1930=1,Healthcare!C1930,NA())</f>
        <v>37.619999999999997</v>
      </c>
      <c r="AD1930">
        <f>IF($AA1930=1,Healthcare!D1930,NA())</f>
        <v>4.18</v>
      </c>
      <c r="AE1930">
        <f>IF($AA1930=1,Healthcare!M1930,NA())</f>
        <v>3766.88</v>
      </c>
      <c r="AF1930">
        <f t="shared" si="180"/>
        <v>28</v>
      </c>
      <c r="AG1930">
        <f t="shared" si="181"/>
        <v>37.619999999999997</v>
      </c>
      <c r="AH1930">
        <f t="shared" si="182"/>
        <v>28</v>
      </c>
      <c r="AI1930">
        <f t="shared" si="183"/>
        <v>4.18</v>
      </c>
      <c r="AJ1930">
        <f t="shared" si="184"/>
        <v>28</v>
      </c>
      <c r="AK1930">
        <f t="shared" si="185"/>
        <v>3766.88</v>
      </c>
    </row>
    <row r="1931" spans="27:37" x14ac:dyDescent="0.25">
      <c r="AA1931">
        <f>SUBTOTAL(103,Healthcare!A1931)</f>
        <v>1</v>
      </c>
      <c r="AB1931">
        <f>IF($AA1931=1,Healthcare!Q1931,NA())</f>
        <v>31</v>
      </c>
      <c r="AC1931">
        <f>IF($AA1931=1,Healthcare!C1931,NA())</f>
        <v>29.1</v>
      </c>
      <c r="AD1931">
        <f>IF($AA1931=1,Healthcare!D1931,NA())</f>
        <v>4.67</v>
      </c>
      <c r="AE1931">
        <f>IF($AA1931=1,Healthcare!M1931,NA())</f>
        <v>3761.29</v>
      </c>
      <c r="AF1931">
        <f t="shared" si="180"/>
        <v>31</v>
      </c>
      <c r="AG1931">
        <f t="shared" si="181"/>
        <v>29.1</v>
      </c>
      <c r="AH1931">
        <f t="shared" si="182"/>
        <v>31</v>
      </c>
      <c r="AI1931">
        <f t="shared" si="183"/>
        <v>4.67</v>
      </c>
      <c r="AJ1931">
        <f t="shared" si="184"/>
        <v>31</v>
      </c>
      <c r="AK1931">
        <f t="shared" si="185"/>
        <v>3761.29</v>
      </c>
    </row>
    <row r="1932" spans="27:37" x14ac:dyDescent="0.25">
      <c r="AA1932">
        <f>SUBTOTAL(103,Healthcare!A1932)</f>
        <v>1</v>
      </c>
      <c r="AB1932">
        <f>IF($AA1932=1,Healthcare!Q1932,NA())</f>
        <v>31</v>
      </c>
      <c r="AC1932">
        <f>IF($AA1932=1,Healthcare!C1932,NA())</f>
        <v>26.62</v>
      </c>
      <c r="AD1932">
        <f>IF($AA1932=1,Healthcare!D1932,NA())</f>
        <v>6.24</v>
      </c>
      <c r="AE1932">
        <f>IF($AA1932=1,Healthcare!M1932,NA())</f>
        <v>3757.84</v>
      </c>
      <c r="AF1932">
        <f t="shared" si="180"/>
        <v>31</v>
      </c>
      <c r="AG1932">
        <f t="shared" si="181"/>
        <v>26.62</v>
      </c>
      <c r="AH1932">
        <f t="shared" si="182"/>
        <v>31</v>
      </c>
      <c r="AI1932">
        <f t="shared" si="183"/>
        <v>6.24</v>
      </c>
      <c r="AJ1932">
        <f t="shared" si="184"/>
        <v>31</v>
      </c>
      <c r="AK1932">
        <f t="shared" si="185"/>
        <v>3757.84</v>
      </c>
    </row>
    <row r="1933" spans="27:37" x14ac:dyDescent="0.25">
      <c r="AA1933">
        <f>SUBTOTAL(103,Healthcare!A1933)</f>
        <v>1</v>
      </c>
      <c r="AB1933">
        <f>IF($AA1933=1,Healthcare!Q1933,NA())</f>
        <v>31</v>
      </c>
      <c r="AC1933">
        <f>IF($AA1933=1,Healthcare!C1933,NA())</f>
        <v>25.74</v>
      </c>
      <c r="AD1933">
        <f>IF($AA1933=1,Healthcare!D1933,NA())</f>
        <v>5.99</v>
      </c>
      <c r="AE1933">
        <f>IF($AA1933=1,Healthcare!M1933,NA())</f>
        <v>3756.62</v>
      </c>
      <c r="AF1933">
        <f t="shared" si="180"/>
        <v>31</v>
      </c>
      <c r="AG1933">
        <f t="shared" si="181"/>
        <v>25.74</v>
      </c>
      <c r="AH1933">
        <f t="shared" si="182"/>
        <v>31</v>
      </c>
      <c r="AI1933">
        <f t="shared" si="183"/>
        <v>5.99</v>
      </c>
      <c r="AJ1933">
        <f t="shared" si="184"/>
        <v>31</v>
      </c>
      <c r="AK1933">
        <f t="shared" si="185"/>
        <v>3756.62</v>
      </c>
    </row>
    <row r="1934" spans="27:37" x14ac:dyDescent="0.25">
      <c r="AA1934">
        <f>SUBTOTAL(103,Healthcare!A1934)</f>
        <v>1</v>
      </c>
      <c r="AB1934">
        <f>IF($AA1934=1,Healthcare!Q1934,NA())</f>
        <v>36</v>
      </c>
      <c r="AC1934">
        <f>IF($AA1934=1,Healthcare!C1934,NA())</f>
        <v>18.22</v>
      </c>
      <c r="AD1934">
        <f>IF($AA1934=1,Healthcare!D1934,NA())</f>
        <v>10.27</v>
      </c>
      <c r="AE1934">
        <f>IF($AA1934=1,Healthcare!M1934,NA())</f>
        <v>3748.56</v>
      </c>
      <c r="AF1934">
        <f t="shared" si="180"/>
        <v>36</v>
      </c>
      <c r="AG1934">
        <f t="shared" si="181"/>
        <v>18.22</v>
      </c>
      <c r="AH1934">
        <f t="shared" si="182"/>
        <v>36</v>
      </c>
      <c r="AI1934">
        <f t="shared" si="183"/>
        <v>10.27</v>
      </c>
      <c r="AJ1934">
        <f t="shared" si="184"/>
        <v>36</v>
      </c>
      <c r="AK1934">
        <f t="shared" si="185"/>
        <v>3748.56</v>
      </c>
    </row>
    <row r="1935" spans="27:37" x14ac:dyDescent="0.25">
      <c r="AA1935">
        <f>SUBTOTAL(103,Healthcare!A1935)</f>
        <v>1</v>
      </c>
      <c r="AB1935">
        <f>IF($AA1935=1,Healthcare!Q1935,NA())</f>
        <v>29</v>
      </c>
      <c r="AC1935">
        <f>IF($AA1935=1,Healthcare!C1935,NA())</f>
        <v>26.03</v>
      </c>
      <c r="AD1935">
        <f>IF($AA1935=1,Healthcare!D1935,NA())</f>
        <v>5.97</v>
      </c>
      <c r="AE1935">
        <f>IF($AA1935=1,Healthcare!M1935,NA())</f>
        <v>3736.46</v>
      </c>
      <c r="AF1935">
        <f t="shared" si="180"/>
        <v>29</v>
      </c>
      <c r="AG1935">
        <f t="shared" si="181"/>
        <v>26.03</v>
      </c>
      <c r="AH1935">
        <f t="shared" si="182"/>
        <v>29</v>
      </c>
      <c r="AI1935">
        <f t="shared" si="183"/>
        <v>5.97</v>
      </c>
      <c r="AJ1935">
        <f t="shared" si="184"/>
        <v>29</v>
      </c>
      <c r="AK1935">
        <f t="shared" si="185"/>
        <v>3736.46</v>
      </c>
    </row>
    <row r="1936" spans="27:37" x14ac:dyDescent="0.25">
      <c r="AA1936">
        <f>SUBTOTAL(103,Healthcare!A1936)</f>
        <v>1</v>
      </c>
      <c r="AB1936">
        <f>IF($AA1936=1,Healthcare!Q1936,NA())</f>
        <v>28</v>
      </c>
      <c r="AC1936">
        <f>IF($AA1936=1,Healthcare!C1936,NA())</f>
        <v>17.29</v>
      </c>
      <c r="AD1936">
        <f>IF($AA1936=1,Healthcare!D1936,NA())</f>
        <v>4.9800000000000004</v>
      </c>
      <c r="AE1936">
        <f>IF($AA1936=1,Healthcare!M1936,NA())</f>
        <v>3732.63</v>
      </c>
      <c r="AF1936">
        <f t="shared" si="180"/>
        <v>28</v>
      </c>
      <c r="AG1936">
        <f t="shared" si="181"/>
        <v>17.29</v>
      </c>
      <c r="AH1936">
        <f t="shared" si="182"/>
        <v>28</v>
      </c>
      <c r="AI1936">
        <f t="shared" si="183"/>
        <v>4.9800000000000004</v>
      </c>
      <c r="AJ1936">
        <f t="shared" si="184"/>
        <v>28</v>
      </c>
      <c r="AK1936">
        <f t="shared" si="185"/>
        <v>3732.63</v>
      </c>
    </row>
    <row r="1937" spans="27:37" x14ac:dyDescent="0.25">
      <c r="AA1937">
        <f>SUBTOTAL(103,Healthcare!A1937)</f>
        <v>1</v>
      </c>
      <c r="AB1937">
        <f>IF($AA1937=1,Healthcare!Q1937,NA())</f>
        <v>36</v>
      </c>
      <c r="AC1937">
        <f>IF($AA1937=1,Healthcare!C1937,NA())</f>
        <v>18.170000000000002</v>
      </c>
      <c r="AD1937">
        <f>IF($AA1937=1,Healthcare!D1937,NA())</f>
        <v>6.91</v>
      </c>
      <c r="AE1937">
        <f>IF($AA1937=1,Healthcare!M1937,NA())</f>
        <v>3731.6</v>
      </c>
      <c r="AF1937">
        <f t="shared" si="180"/>
        <v>36</v>
      </c>
      <c r="AG1937">
        <f t="shared" si="181"/>
        <v>18.170000000000002</v>
      </c>
      <c r="AH1937">
        <f t="shared" si="182"/>
        <v>36</v>
      </c>
      <c r="AI1937">
        <f t="shared" si="183"/>
        <v>6.91</v>
      </c>
      <c r="AJ1937">
        <f t="shared" si="184"/>
        <v>36</v>
      </c>
      <c r="AK1937">
        <f t="shared" si="185"/>
        <v>3731.6</v>
      </c>
    </row>
    <row r="1938" spans="27:37" x14ac:dyDescent="0.25">
      <c r="AA1938">
        <f>SUBTOTAL(103,Healthcare!A1938)</f>
        <v>1</v>
      </c>
      <c r="AB1938">
        <f>IF($AA1938=1,Healthcare!Q1938,NA())</f>
        <v>18</v>
      </c>
      <c r="AC1938">
        <f>IF($AA1938=1,Healthcare!C1938,NA())</f>
        <v>32.54</v>
      </c>
      <c r="AD1938">
        <f>IF($AA1938=1,Healthcare!D1938,NA())</f>
        <v>6.38</v>
      </c>
      <c r="AE1938">
        <f>IF($AA1938=1,Healthcare!M1938,NA())</f>
        <v>3722.23</v>
      </c>
      <c r="AF1938">
        <f t="shared" si="180"/>
        <v>18</v>
      </c>
      <c r="AG1938">
        <f t="shared" si="181"/>
        <v>32.54</v>
      </c>
      <c r="AH1938">
        <f t="shared" si="182"/>
        <v>18</v>
      </c>
      <c r="AI1938">
        <f t="shared" si="183"/>
        <v>6.38</v>
      </c>
      <c r="AJ1938">
        <f t="shared" si="184"/>
        <v>18</v>
      </c>
      <c r="AK1938">
        <f t="shared" si="185"/>
        <v>3722.23</v>
      </c>
    </row>
    <row r="1939" spans="27:37" x14ac:dyDescent="0.25">
      <c r="AA1939">
        <f>SUBTOTAL(103,Healthcare!A1939)</f>
        <v>1</v>
      </c>
      <c r="AB1939">
        <f>IF($AA1939=1,Healthcare!Q1939,NA())</f>
        <v>33</v>
      </c>
      <c r="AC1939">
        <f>IF($AA1939=1,Healthcare!C1939,NA())</f>
        <v>30.25</v>
      </c>
      <c r="AD1939">
        <f>IF($AA1939=1,Healthcare!D1939,NA())</f>
        <v>4.7699999999999996</v>
      </c>
      <c r="AE1939">
        <f>IF($AA1939=1,Healthcare!M1939,NA())</f>
        <v>3704.35</v>
      </c>
      <c r="AF1939">
        <f t="shared" si="180"/>
        <v>33</v>
      </c>
      <c r="AG1939">
        <f t="shared" si="181"/>
        <v>30.25</v>
      </c>
      <c r="AH1939">
        <f t="shared" si="182"/>
        <v>33</v>
      </c>
      <c r="AI1939">
        <f t="shared" si="183"/>
        <v>4.7699999999999996</v>
      </c>
      <c r="AJ1939">
        <f t="shared" si="184"/>
        <v>33</v>
      </c>
      <c r="AK1939">
        <f t="shared" si="185"/>
        <v>3704.35</v>
      </c>
    </row>
    <row r="1940" spans="27:37" x14ac:dyDescent="0.25">
      <c r="AA1940">
        <f>SUBTOTAL(103,Healthcare!A1940)</f>
        <v>1</v>
      </c>
      <c r="AB1940">
        <f>IF($AA1940=1,Healthcare!Q1940,NA())</f>
        <v>34</v>
      </c>
      <c r="AC1940">
        <f>IF($AA1940=1,Healthcare!C1940,NA())</f>
        <v>19.59</v>
      </c>
      <c r="AD1940">
        <f>IF($AA1940=1,Healthcare!D1940,NA())</f>
        <v>6.04</v>
      </c>
      <c r="AE1940">
        <f>IF($AA1940=1,Healthcare!M1940,NA())</f>
        <v>3699.54</v>
      </c>
      <c r="AF1940">
        <f t="shared" si="180"/>
        <v>34</v>
      </c>
      <c r="AG1940">
        <f t="shared" si="181"/>
        <v>19.59</v>
      </c>
      <c r="AH1940">
        <f t="shared" si="182"/>
        <v>34</v>
      </c>
      <c r="AI1940">
        <f t="shared" si="183"/>
        <v>6.04</v>
      </c>
      <c r="AJ1940">
        <f t="shared" si="184"/>
        <v>34</v>
      </c>
      <c r="AK1940">
        <f t="shared" si="185"/>
        <v>3699.54</v>
      </c>
    </row>
    <row r="1941" spans="27:37" x14ac:dyDescent="0.25">
      <c r="AA1941">
        <f>SUBTOTAL(103,Healthcare!A1941)</f>
        <v>1</v>
      </c>
      <c r="AB1941">
        <f>IF($AA1941=1,Healthcare!Q1941,NA())</f>
        <v>27</v>
      </c>
      <c r="AC1941">
        <f>IF($AA1941=1,Healthcare!C1941,NA())</f>
        <v>45.9</v>
      </c>
      <c r="AD1941">
        <f>IF($AA1941=1,Healthcare!D1941,NA())</f>
        <v>4.3</v>
      </c>
      <c r="AE1941">
        <f>IF($AA1941=1,Healthcare!M1941,NA())</f>
        <v>3693.43</v>
      </c>
      <c r="AF1941">
        <f t="shared" si="180"/>
        <v>27</v>
      </c>
      <c r="AG1941">
        <f t="shared" si="181"/>
        <v>45.9</v>
      </c>
      <c r="AH1941">
        <f t="shared" si="182"/>
        <v>27</v>
      </c>
      <c r="AI1941">
        <f t="shared" si="183"/>
        <v>4.3</v>
      </c>
      <c r="AJ1941">
        <f t="shared" si="184"/>
        <v>27</v>
      </c>
      <c r="AK1941">
        <f t="shared" si="185"/>
        <v>3693.43</v>
      </c>
    </row>
    <row r="1942" spans="27:37" x14ac:dyDescent="0.25">
      <c r="AA1942">
        <f>SUBTOTAL(103,Healthcare!A1942)</f>
        <v>1</v>
      </c>
      <c r="AB1942">
        <f>IF($AA1942=1,Healthcare!Q1942,NA())</f>
        <v>41</v>
      </c>
      <c r="AC1942">
        <f>IF($AA1942=1,Healthcare!C1942,NA())</f>
        <v>17.059999999999999</v>
      </c>
      <c r="AD1942">
        <f>IF($AA1942=1,Healthcare!D1942,NA())</f>
        <v>8.75</v>
      </c>
      <c r="AE1942">
        <f>IF($AA1942=1,Healthcare!M1942,NA())</f>
        <v>3688.38</v>
      </c>
      <c r="AF1942">
        <f t="shared" si="180"/>
        <v>41</v>
      </c>
      <c r="AG1942">
        <f t="shared" si="181"/>
        <v>17.059999999999999</v>
      </c>
      <c r="AH1942">
        <f t="shared" si="182"/>
        <v>41</v>
      </c>
      <c r="AI1942">
        <f t="shared" si="183"/>
        <v>8.75</v>
      </c>
      <c r="AJ1942">
        <f t="shared" si="184"/>
        <v>41</v>
      </c>
      <c r="AK1942">
        <f t="shared" si="185"/>
        <v>3688.38</v>
      </c>
    </row>
    <row r="1943" spans="27:37" x14ac:dyDescent="0.25">
      <c r="AA1943">
        <f>SUBTOTAL(103,Healthcare!A1943)</f>
        <v>1</v>
      </c>
      <c r="AB1943">
        <f>IF($AA1943=1,Healthcare!Q1943,NA())</f>
        <v>19</v>
      </c>
      <c r="AC1943">
        <f>IF($AA1943=1,Healthcare!C1943,NA())</f>
        <v>32.07</v>
      </c>
      <c r="AD1943">
        <f>IF($AA1943=1,Healthcare!D1943,NA())</f>
        <v>5.25</v>
      </c>
      <c r="AE1943">
        <f>IF($AA1943=1,Healthcare!M1943,NA())</f>
        <v>3688.35</v>
      </c>
      <c r="AF1943">
        <f t="shared" si="180"/>
        <v>19</v>
      </c>
      <c r="AG1943">
        <f t="shared" si="181"/>
        <v>32.07</v>
      </c>
      <c r="AH1943">
        <f t="shared" si="182"/>
        <v>19</v>
      </c>
      <c r="AI1943">
        <f t="shared" si="183"/>
        <v>5.25</v>
      </c>
      <c r="AJ1943">
        <f t="shared" si="184"/>
        <v>19</v>
      </c>
      <c r="AK1943">
        <f t="shared" si="185"/>
        <v>3688.35</v>
      </c>
    </row>
    <row r="1944" spans="27:37" x14ac:dyDescent="0.25">
      <c r="AA1944">
        <f>SUBTOTAL(103,Healthcare!A1944)</f>
        <v>1</v>
      </c>
      <c r="AB1944">
        <f>IF($AA1944=1,Healthcare!Q1944,NA())</f>
        <v>38</v>
      </c>
      <c r="AC1944">
        <f>IF($AA1944=1,Healthcare!C1944,NA())</f>
        <v>16.5</v>
      </c>
      <c r="AD1944">
        <f>IF($AA1944=1,Healthcare!D1944,NA())</f>
        <v>5.03</v>
      </c>
      <c r="AE1944">
        <f>IF($AA1944=1,Healthcare!M1944,NA())</f>
        <v>3678.86</v>
      </c>
      <c r="AF1944">
        <f t="shared" si="180"/>
        <v>38</v>
      </c>
      <c r="AG1944">
        <f t="shared" si="181"/>
        <v>16.5</v>
      </c>
      <c r="AH1944">
        <f t="shared" si="182"/>
        <v>38</v>
      </c>
      <c r="AI1944">
        <f t="shared" si="183"/>
        <v>5.03</v>
      </c>
      <c r="AJ1944">
        <f t="shared" si="184"/>
        <v>38</v>
      </c>
      <c r="AK1944">
        <f t="shared" si="185"/>
        <v>3678.86</v>
      </c>
    </row>
    <row r="1945" spans="27:37" x14ac:dyDescent="0.25">
      <c r="AA1945">
        <f>SUBTOTAL(103,Healthcare!A1945)</f>
        <v>1</v>
      </c>
      <c r="AB1945">
        <f>IF($AA1945=1,Healthcare!Q1945,NA())</f>
        <v>30</v>
      </c>
      <c r="AC1945">
        <f>IF($AA1945=1,Healthcare!C1945,NA())</f>
        <v>31.4</v>
      </c>
      <c r="AD1945">
        <f>IF($AA1945=1,Healthcare!D1945,NA())</f>
        <v>5.88</v>
      </c>
      <c r="AE1945">
        <f>IF($AA1945=1,Healthcare!M1945,NA())</f>
        <v>3659.35</v>
      </c>
      <c r="AF1945">
        <f t="shared" si="180"/>
        <v>30</v>
      </c>
      <c r="AG1945">
        <f t="shared" si="181"/>
        <v>31.4</v>
      </c>
      <c r="AH1945">
        <f t="shared" si="182"/>
        <v>30</v>
      </c>
      <c r="AI1945">
        <f t="shared" si="183"/>
        <v>5.88</v>
      </c>
      <c r="AJ1945">
        <f t="shared" si="184"/>
        <v>30</v>
      </c>
      <c r="AK1945">
        <f t="shared" si="185"/>
        <v>3659.35</v>
      </c>
    </row>
    <row r="1946" spans="27:37" x14ac:dyDescent="0.25">
      <c r="AA1946">
        <f>SUBTOTAL(103,Healthcare!A1946)</f>
        <v>1</v>
      </c>
      <c r="AB1946">
        <f>IF($AA1946=1,Healthcare!Q1946,NA())</f>
        <v>32</v>
      </c>
      <c r="AC1946">
        <f>IF($AA1946=1,Healthcare!C1946,NA())</f>
        <v>20.36</v>
      </c>
      <c r="AD1946">
        <f>IF($AA1946=1,Healthcare!D1946,NA())</f>
        <v>4.49</v>
      </c>
      <c r="AE1946">
        <f>IF($AA1946=1,Healthcare!M1946,NA())</f>
        <v>3653.29</v>
      </c>
      <c r="AF1946">
        <f t="shared" si="180"/>
        <v>32</v>
      </c>
      <c r="AG1946">
        <f t="shared" si="181"/>
        <v>20.36</v>
      </c>
      <c r="AH1946">
        <f t="shared" si="182"/>
        <v>32</v>
      </c>
      <c r="AI1946">
        <f t="shared" si="183"/>
        <v>4.49</v>
      </c>
      <c r="AJ1946">
        <f t="shared" si="184"/>
        <v>32</v>
      </c>
      <c r="AK1946">
        <f t="shared" si="185"/>
        <v>3653.29</v>
      </c>
    </row>
    <row r="1947" spans="27:37" x14ac:dyDescent="0.25">
      <c r="AA1947">
        <f>SUBTOTAL(103,Healthcare!A1947)</f>
        <v>1</v>
      </c>
      <c r="AB1947">
        <f>IF($AA1947=1,Healthcare!Q1947,NA())</f>
        <v>30</v>
      </c>
      <c r="AC1947">
        <f>IF($AA1947=1,Healthcare!C1947,NA())</f>
        <v>25.46</v>
      </c>
      <c r="AD1947">
        <f>IF($AA1947=1,Healthcare!D1947,NA())</f>
        <v>4.1399999999999997</v>
      </c>
      <c r="AE1947">
        <f>IF($AA1947=1,Healthcare!M1947,NA())</f>
        <v>3645.09</v>
      </c>
      <c r="AF1947">
        <f t="shared" si="180"/>
        <v>30</v>
      </c>
      <c r="AG1947">
        <f t="shared" si="181"/>
        <v>25.46</v>
      </c>
      <c r="AH1947">
        <f t="shared" si="182"/>
        <v>30</v>
      </c>
      <c r="AI1947">
        <f t="shared" si="183"/>
        <v>4.1399999999999997</v>
      </c>
      <c r="AJ1947">
        <f t="shared" si="184"/>
        <v>30</v>
      </c>
      <c r="AK1947">
        <f t="shared" si="185"/>
        <v>3645.09</v>
      </c>
    </row>
    <row r="1948" spans="27:37" x14ac:dyDescent="0.25">
      <c r="AA1948">
        <f>SUBTOTAL(103,Healthcare!A1948)</f>
        <v>1</v>
      </c>
      <c r="AB1948">
        <f>IF($AA1948=1,Healthcare!Q1948,NA())</f>
        <v>37</v>
      </c>
      <c r="AC1948">
        <f>IF($AA1948=1,Healthcare!C1948,NA())</f>
        <v>17.09</v>
      </c>
      <c r="AD1948">
        <f>IF($AA1948=1,Healthcare!D1948,NA())</f>
        <v>5.8</v>
      </c>
      <c r="AE1948">
        <f>IF($AA1948=1,Healthcare!M1948,NA())</f>
        <v>3622.13</v>
      </c>
      <c r="AF1948">
        <f t="shared" si="180"/>
        <v>37</v>
      </c>
      <c r="AG1948">
        <f t="shared" si="181"/>
        <v>17.09</v>
      </c>
      <c r="AH1948">
        <f t="shared" si="182"/>
        <v>37</v>
      </c>
      <c r="AI1948">
        <f t="shared" si="183"/>
        <v>5.8</v>
      </c>
      <c r="AJ1948">
        <f t="shared" si="184"/>
        <v>37</v>
      </c>
      <c r="AK1948">
        <f t="shared" si="185"/>
        <v>3622.13</v>
      </c>
    </row>
    <row r="1949" spans="27:37" x14ac:dyDescent="0.25">
      <c r="AA1949">
        <f>SUBTOTAL(103,Healthcare!A1949)</f>
        <v>1</v>
      </c>
      <c r="AB1949">
        <f>IF($AA1949=1,Healthcare!Q1949,NA())</f>
        <v>32</v>
      </c>
      <c r="AC1949">
        <f>IF($AA1949=1,Healthcare!C1949,NA())</f>
        <v>20.83</v>
      </c>
      <c r="AD1949">
        <f>IF($AA1949=1,Healthcare!D1949,NA())</f>
        <v>5.12</v>
      </c>
      <c r="AE1949">
        <f>IF($AA1949=1,Healthcare!M1949,NA())</f>
        <v>3606.43</v>
      </c>
      <c r="AF1949">
        <f t="shared" si="180"/>
        <v>32</v>
      </c>
      <c r="AG1949">
        <f t="shared" si="181"/>
        <v>20.83</v>
      </c>
      <c r="AH1949">
        <f t="shared" si="182"/>
        <v>32</v>
      </c>
      <c r="AI1949">
        <f t="shared" si="183"/>
        <v>5.12</v>
      </c>
      <c r="AJ1949">
        <f t="shared" si="184"/>
        <v>32</v>
      </c>
      <c r="AK1949">
        <f t="shared" si="185"/>
        <v>3606.43</v>
      </c>
    </row>
    <row r="1950" spans="27:37" x14ac:dyDescent="0.25">
      <c r="AA1950">
        <f>SUBTOTAL(103,Healthcare!A1950)</f>
        <v>1</v>
      </c>
      <c r="AB1950">
        <f>IF($AA1950=1,Healthcare!Q1950,NA())</f>
        <v>34</v>
      </c>
      <c r="AC1950">
        <f>IF($AA1950=1,Healthcare!C1950,NA())</f>
        <v>18.920000000000002</v>
      </c>
      <c r="AD1950">
        <f>IF($AA1950=1,Healthcare!D1950,NA())</f>
        <v>5.98</v>
      </c>
      <c r="AE1950">
        <f>IF($AA1950=1,Healthcare!M1950,NA())</f>
        <v>3603.6</v>
      </c>
      <c r="AF1950">
        <f t="shared" si="180"/>
        <v>34</v>
      </c>
      <c r="AG1950">
        <f t="shared" si="181"/>
        <v>18.920000000000002</v>
      </c>
      <c r="AH1950">
        <f t="shared" si="182"/>
        <v>34</v>
      </c>
      <c r="AI1950">
        <f t="shared" si="183"/>
        <v>5.98</v>
      </c>
      <c r="AJ1950">
        <f t="shared" si="184"/>
        <v>34</v>
      </c>
      <c r="AK1950">
        <f t="shared" si="185"/>
        <v>3603.6</v>
      </c>
    </row>
    <row r="1951" spans="27:37" x14ac:dyDescent="0.25">
      <c r="AA1951">
        <f>SUBTOTAL(103,Healthcare!A1951)</f>
        <v>1</v>
      </c>
      <c r="AB1951">
        <f>IF($AA1951=1,Healthcare!Q1951,NA())</f>
        <v>23</v>
      </c>
      <c r="AC1951">
        <f>IF($AA1951=1,Healthcare!C1951,NA())</f>
        <v>37.1</v>
      </c>
      <c r="AD1951">
        <f>IF($AA1951=1,Healthcare!D1951,NA())</f>
        <v>5.46</v>
      </c>
      <c r="AE1951">
        <f>IF($AA1951=1,Healthcare!M1951,NA())</f>
        <v>3597.6</v>
      </c>
      <c r="AF1951">
        <f t="shared" si="180"/>
        <v>23</v>
      </c>
      <c r="AG1951">
        <f t="shared" si="181"/>
        <v>37.1</v>
      </c>
      <c r="AH1951">
        <f t="shared" si="182"/>
        <v>23</v>
      </c>
      <c r="AI1951">
        <f t="shared" si="183"/>
        <v>5.46</v>
      </c>
      <c r="AJ1951">
        <f t="shared" si="184"/>
        <v>23</v>
      </c>
      <c r="AK1951">
        <f t="shared" si="185"/>
        <v>3597.6</v>
      </c>
    </row>
    <row r="1952" spans="27:37" x14ac:dyDescent="0.25">
      <c r="AA1952">
        <f>SUBTOTAL(103,Healthcare!A1952)</f>
        <v>1</v>
      </c>
      <c r="AB1952">
        <f>IF($AA1952=1,Healthcare!Q1952,NA())</f>
        <v>25</v>
      </c>
      <c r="AC1952">
        <f>IF($AA1952=1,Healthcare!C1952,NA())</f>
        <v>22.515000000000001</v>
      </c>
      <c r="AD1952">
        <f>IF($AA1952=1,Healthcare!D1952,NA())</f>
        <v>4.91</v>
      </c>
      <c r="AE1952">
        <f>IF($AA1952=1,Healthcare!M1952,NA())</f>
        <v>3594.17</v>
      </c>
      <c r="AF1952">
        <f t="shared" si="180"/>
        <v>25</v>
      </c>
      <c r="AG1952">
        <f t="shared" si="181"/>
        <v>22.515000000000001</v>
      </c>
      <c r="AH1952">
        <f t="shared" si="182"/>
        <v>25</v>
      </c>
      <c r="AI1952">
        <f t="shared" si="183"/>
        <v>4.91</v>
      </c>
      <c r="AJ1952">
        <f t="shared" si="184"/>
        <v>25</v>
      </c>
      <c r="AK1952">
        <f t="shared" si="185"/>
        <v>3594.17</v>
      </c>
    </row>
    <row r="1953" spans="27:37" x14ac:dyDescent="0.25">
      <c r="AA1953">
        <f>SUBTOTAL(103,Healthcare!A1953)</f>
        <v>1</v>
      </c>
      <c r="AB1953">
        <f>IF($AA1953=1,Healthcare!Q1953,NA())</f>
        <v>24</v>
      </c>
      <c r="AC1953">
        <f>IF($AA1953=1,Healthcare!C1953,NA())</f>
        <v>32.700000000000003</v>
      </c>
      <c r="AD1953">
        <f>IF($AA1953=1,Healthcare!D1953,NA())</f>
        <v>4.66</v>
      </c>
      <c r="AE1953">
        <f>IF($AA1953=1,Healthcare!M1953,NA())</f>
        <v>3591.48</v>
      </c>
      <c r="AF1953">
        <f t="shared" si="180"/>
        <v>24</v>
      </c>
      <c r="AG1953">
        <f t="shared" si="181"/>
        <v>32.700000000000003</v>
      </c>
      <c r="AH1953">
        <f t="shared" si="182"/>
        <v>24</v>
      </c>
      <c r="AI1953">
        <f t="shared" si="183"/>
        <v>4.66</v>
      </c>
      <c r="AJ1953">
        <f t="shared" si="184"/>
        <v>24</v>
      </c>
      <c r="AK1953">
        <f t="shared" si="185"/>
        <v>3591.48</v>
      </c>
    </row>
    <row r="1954" spans="27:37" x14ac:dyDescent="0.25">
      <c r="AA1954">
        <f>SUBTOTAL(103,Healthcare!A1954)</f>
        <v>1</v>
      </c>
      <c r="AB1954">
        <f>IF($AA1954=1,Healthcare!Q1954,NA())</f>
        <v>36</v>
      </c>
      <c r="AC1954">
        <f>IF($AA1954=1,Healthcare!C1954,NA())</f>
        <v>17.75</v>
      </c>
      <c r="AD1954">
        <f>IF($AA1954=1,Healthcare!D1954,NA())</f>
        <v>6.8</v>
      </c>
      <c r="AE1954">
        <f>IF($AA1954=1,Healthcare!M1954,NA())</f>
        <v>3589.14</v>
      </c>
      <c r="AF1954">
        <f t="shared" si="180"/>
        <v>36</v>
      </c>
      <c r="AG1954">
        <f t="shared" si="181"/>
        <v>17.75</v>
      </c>
      <c r="AH1954">
        <f t="shared" si="182"/>
        <v>36</v>
      </c>
      <c r="AI1954">
        <f t="shared" si="183"/>
        <v>6.8</v>
      </c>
      <c r="AJ1954">
        <f t="shared" si="184"/>
        <v>36</v>
      </c>
      <c r="AK1954">
        <f t="shared" si="185"/>
        <v>3589.14</v>
      </c>
    </row>
    <row r="1955" spans="27:37" x14ac:dyDescent="0.25">
      <c r="AA1955">
        <f>SUBTOTAL(103,Healthcare!A1955)</f>
        <v>1</v>
      </c>
      <c r="AB1955">
        <f>IF($AA1955=1,Healthcare!Q1955,NA())</f>
        <v>21</v>
      </c>
      <c r="AC1955">
        <f>IF($AA1955=1,Healthcare!C1955,NA())</f>
        <v>33.630000000000003</v>
      </c>
      <c r="AD1955">
        <f>IF($AA1955=1,Healthcare!D1955,NA())</f>
        <v>4.47</v>
      </c>
      <c r="AE1955">
        <f>IF($AA1955=1,Healthcare!M1955,NA())</f>
        <v>3579.83</v>
      </c>
      <c r="AF1955">
        <f t="shared" si="180"/>
        <v>21</v>
      </c>
      <c r="AG1955">
        <f t="shared" si="181"/>
        <v>33.630000000000003</v>
      </c>
      <c r="AH1955">
        <f t="shared" si="182"/>
        <v>21</v>
      </c>
      <c r="AI1955">
        <f t="shared" si="183"/>
        <v>4.47</v>
      </c>
      <c r="AJ1955">
        <f t="shared" si="184"/>
        <v>21</v>
      </c>
      <c r="AK1955">
        <f t="shared" si="185"/>
        <v>3579.83</v>
      </c>
    </row>
    <row r="1956" spans="27:37" x14ac:dyDescent="0.25">
      <c r="AA1956">
        <f>SUBTOTAL(103,Healthcare!A1956)</f>
        <v>1</v>
      </c>
      <c r="AB1956">
        <f>IF($AA1956=1,Healthcare!Q1956,NA())</f>
        <v>27</v>
      </c>
      <c r="AC1956">
        <f>IF($AA1956=1,Healthcare!C1956,NA())</f>
        <v>34.799999999999997</v>
      </c>
      <c r="AD1956">
        <f>IF($AA1956=1,Healthcare!D1956,NA())</f>
        <v>4.08</v>
      </c>
      <c r="AE1956">
        <f>IF($AA1956=1,Healthcare!M1956,NA())</f>
        <v>3578</v>
      </c>
      <c r="AF1956">
        <f t="shared" si="180"/>
        <v>27</v>
      </c>
      <c r="AG1956">
        <f t="shared" si="181"/>
        <v>34.799999999999997</v>
      </c>
      <c r="AH1956">
        <f t="shared" si="182"/>
        <v>27</v>
      </c>
      <c r="AI1956">
        <f t="shared" si="183"/>
        <v>4.08</v>
      </c>
      <c r="AJ1956">
        <f t="shared" si="184"/>
        <v>27</v>
      </c>
      <c r="AK1956">
        <f t="shared" si="185"/>
        <v>3578</v>
      </c>
    </row>
    <row r="1957" spans="27:37" x14ac:dyDescent="0.25">
      <c r="AA1957">
        <f>SUBTOTAL(103,Healthcare!A1957)</f>
        <v>1</v>
      </c>
      <c r="AB1957">
        <f>IF($AA1957=1,Healthcare!Q1957,NA())</f>
        <v>34</v>
      </c>
      <c r="AC1957">
        <f>IF($AA1957=1,Healthcare!C1957,NA())</f>
        <v>16.809999999999999</v>
      </c>
      <c r="AD1957">
        <f>IF($AA1957=1,Healthcare!D1957,NA())</f>
        <v>5.51</v>
      </c>
      <c r="AE1957">
        <f>IF($AA1957=1,Healthcare!M1957,NA())</f>
        <v>3569.96</v>
      </c>
      <c r="AF1957">
        <f t="shared" si="180"/>
        <v>34</v>
      </c>
      <c r="AG1957">
        <f t="shared" si="181"/>
        <v>16.809999999999999</v>
      </c>
      <c r="AH1957">
        <f t="shared" si="182"/>
        <v>34</v>
      </c>
      <c r="AI1957">
        <f t="shared" si="183"/>
        <v>5.51</v>
      </c>
      <c r="AJ1957">
        <f t="shared" si="184"/>
        <v>34</v>
      </c>
      <c r="AK1957">
        <f t="shared" si="185"/>
        <v>3569.96</v>
      </c>
    </row>
    <row r="1958" spans="27:37" x14ac:dyDescent="0.25">
      <c r="AA1958">
        <f>SUBTOTAL(103,Healthcare!A1958)</f>
        <v>1</v>
      </c>
      <c r="AB1958">
        <f>IF($AA1958=1,Healthcare!Q1958,NA())</f>
        <v>41</v>
      </c>
      <c r="AC1958">
        <f>IF($AA1958=1,Healthcare!C1958,NA())</f>
        <v>16.690000000000001</v>
      </c>
      <c r="AD1958">
        <f>IF($AA1958=1,Healthcare!D1958,NA())</f>
        <v>8.4</v>
      </c>
      <c r="AE1958">
        <f>IF($AA1958=1,Healthcare!M1958,NA())</f>
        <v>3562.87</v>
      </c>
      <c r="AF1958">
        <f t="shared" si="180"/>
        <v>41</v>
      </c>
      <c r="AG1958">
        <f t="shared" si="181"/>
        <v>16.690000000000001</v>
      </c>
      <c r="AH1958">
        <f t="shared" si="182"/>
        <v>41</v>
      </c>
      <c r="AI1958">
        <f t="shared" si="183"/>
        <v>8.4</v>
      </c>
      <c r="AJ1958">
        <f t="shared" si="184"/>
        <v>41</v>
      </c>
      <c r="AK1958">
        <f t="shared" si="185"/>
        <v>3562.87</v>
      </c>
    </row>
    <row r="1959" spans="27:37" x14ac:dyDescent="0.25">
      <c r="AA1959">
        <f>SUBTOTAL(103,Healthcare!A1959)</f>
        <v>1</v>
      </c>
      <c r="AB1959">
        <f>IF($AA1959=1,Healthcare!Q1959,NA())</f>
        <v>27</v>
      </c>
      <c r="AC1959">
        <f>IF($AA1959=1,Healthcare!C1959,NA())</f>
        <v>23.21</v>
      </c>
      <c r="AD1959">
        <f>IF($AA1959=1,Healthcare!D1959,NA())</f>
        <v>5.14</v>
      </c>
      <c r="AE1959">
        <f>IF($AA1959=1,Healthcare!M1959,NA())</f>
        <v>3561.89</v>
      </c>
      <c r="AF1959">
        <f t="shared" si="180"/>
        <v>27</v>
      </c>
      <c r="AG1959">
        <f t="shared" si="181"/>
        <v>23.21</v>
      </c>
      <c r="AH1959">
        <f t="shared" si="182"/>
        <v>27</v>
      </c>
      <c r="AI1959">
        <f t="shared" si="183"/>
        <v>5.14</v>
      </c>
      <c r="AJ1959">
        <f t="shared" si="184"/>
        <v>27</v>
      </c>
      <c r="AK1959">
        <f t="shared" si="185"/>
        <v>3561.89</v>
      </c>
    </row>
    <row r="1960" spans="27:37" x14ac:dyDescent="0.25">
      <c r="AA1960">
        <f>SUBTOTAL(103,Healthcare!A1960)</f>
        <v>1</v>
      </c>
      <c r="AB1960">
        <f>IF($AA1960=1,Healthcare!Q1960,NA())</f>
        <v>27</v>
      </c>
      <c r="AC1960">
        <f>IF($AA1960=1,Healthcare!C1960,NA())</f>
        <v>25.175000000000001</v>
      </c>
      <c r="AD1960">
        <f>IF($AA1960=1,Healthcare!D1960,NA())</f>
        <v>5.21</v>
      </c>
      <c r="AE1960">
        <f>IF($AA1960=1,Healthcare!M1960,NA())</f>
        <v>3558.62</v>
      </c>
      <c r="AF1960">
        <f t="shared" si="180"/>
        <v>27</v>
      </c>
      <c r="AG1960">
        <f t="shared" si="181"/>
        <v>25.175000000000001</v>
      </c>
      <c r="AH1960">
        <f t="shared" si="182"/>
        <v>27</v>
      </c>
      <c r="AI1960">
        <f t="shared" si="183"/>
        <v>5.21</v>
      </c>
      <c r="AJ1960">
        <f t="shared" si="184"/>
        <v>27</v>
      </c>
      <c r="AK1960">
        <f t="shared" si="185"/>
        <v>3558.62</v>
      </c>
    </row>
    <row r="1961" spans="27:37" x14ac:dyDescent="0.25">
      <c r="AA1961">
        <f>SUBTOTAL(103,Healthcare!A1961)</f>
        <v>1</v>
      </c>
      <c r="AB1961">
        <f>IF($AA1961=1,Healthcare!Q1961,NA())</f>
        <v>28</v>
      </c>
      <c r="AC1961">
        <f>IF($AA1961=1,Healthcare!C1961,NA())</f>
        <v>34.770000000000003</v>
      </c>
      <c r="AD1961">
        <f>IF($AA1961=1,Healthcare!D1961,NA())</f>
        <v>6.23</v>
      </c>
      <c r="AE1961">
        <f>IF($AA1961=1,Healthcare!M1961,NA())</f>
        <v>3556.92</v>
      </c>
      <c r="AF1961">
        <f t="shared" si="180"/>
        <v>28</v>
      </c>
      <c r="AG1961">
        <f t="shared" si="181"/>
        <v>34.770000000000003</v>
      </c>
      <c r="AH1961">
        <f t="shared" si="182"/>
        <v>28</v>
      </c>
      <c r="AI1961">
        <f t="shared" si="183"/>
        <v>6.23</v>
      </c>
      <c r="AJ1961">
        <f t="shared" si="184"/>
        <v>28</v>
      </c>
      <c r="AK1961">
        <f t="shared" si="185"/>
        <v>3556.92</v>
      </c>
    </row>
    <row r="1962" spans="27:37" x14ac:dyDescent="0.25">
      <c r="AA1962">
        <f>SUBTOTAL(103,Healthcare!A1962)</f>
        <v>1</v>
      </c>
      <c r="AB1962">
        <f>IF($AA1962=1,Healthcare!Q1962,NA())</f>
        <v>30</v>
      </c>
      <c r="AC1962">
        <f>IF($AA1962=1,Healthcare!C1962,NA())</f>
        <v>27.7</v>
      </c>
      <c r="AD1962">
        <f>IF($AA1962=1,Healthcare!D1962,NA())</f>
        <v>5.6</v>
      </c>
      <c r="AE1962">
        <f>IF($AA1962=1,Healthcare!M1962,NA())</f>
        <v>3554.2</v>
      </c>
      <c r="AF1962">
        <f t="shared" si="180"/>
        <v>30</v>
      </c>
      <c r="AG1962">
        <f t="shared" si="181"/>
        <v>27.7</v>
      </c>
      <c r="AH1962">
        <f t="shared" si="182"/>
        <v>30</v>
      </c>
      <c r="AI1962">
        <f t="shared" si="183"/>
        <v>5.6</v>
      </c>
      <c r="AJ1962">
        <f t="shared" si="184"/>
        <v>30</v>
      </c>
      <c r="AK1962">
        <f t="shared" si="185"/>
        <v>3554.2</v>
      </c>
    </row>
    <row r="1963" spans="27:37" x14ac:dyDescent="0.25">
      <c r="AA1963">
        <f>SUBTOTAL(103,Healthcare!A1963)</f>
        <v>1</v>
      </c>
      <c r="AB1963">
        <f>IF($AA1963=1,Healthcare!Q1963,NA())</f>
        <v>34</v>
      </c>
      <c r="AC1963">
        <f>IF($AA1963=1,Healthcare!C1963,NA())</f>
        <v>19.12</v>
      </c>
      <c r="AD1963">
        <f>IF($AA1963=1,Healthcare!D1963,NA())</f>
        <v>4.72</v>
      </c>
      <c r="AE1963">
        <f>IF($AA1963=1,Healthcare!M1963,NA())</f>
        <v>3540.12</v>
      </c>
      <c r="AF1963">
        <f t="shared" si="180"/>
        <v>34</v>
      </c>
      <c r="AG1963">
        <f t="shared" si="181"/>
        <v>19.12</v>
      </c>
      <c r="AH1963">
        <f t="shared" si="182"/>
        <v>34</v>
      </c>
      <c r="AI1963">
        <f t="shared" si="183"/>
        <v>4.72</v>
      </c>
      <c r="AJ1963">
        <f t="shared" si="184"/>
        <v>34</v>
      </c>
      <c r="AK1963">
        <f t="shared" si="185"/>
        <v>3540.12</v>
      </c>
    </row>
    <row r="1964" spans="27:37" x14ac:dyDescent="0.25">
      <c r="AA1964">
        <f>SUBTOTAL(103,Healthcare!A1964)</f>
        <v>1</v>
      </c>
      <c r="AB1964">
        <f>IF($AA1964=1,Healthcare!Q1964,NA())</f>
        <v>19</v>
      </c>
      <c r="AC1964">
        <f>IF($AA1964=1,Healthcare!C1964,NA())</f>
        <v>32.67</v>
      </c>
      <c r="AD1964">
        <f>IF($AA1964=1,Healthcare!D1964,NA())</f>
        <v>4.67</v>
      </c>
      <c r="AE1964">
        <f>IF($AA1964=1,Healthcare!M1964,NA())</f>
        <v>3538.9</v>
      </c>
      <c r="AF1964">
        <f t="shared" si="180"/>
        <v>19</v>
      </c>
      <c r="AG1964">
        <f t="shared" si="181"/>
        <v>32.67</v>
      </c>
      <c r="AH1964">
        <f t="shared" si="182"/>
        <v>19</v>
      </c>
      <c r="AI1964">
        <f t="shared" si="183"/>
        <v>4.67</v>
      </c>
      <c r="AJ1964">
        <f t="shared" si="184"/>
        <v>19</v>
      </c>
      <c r="AK1964">
        <f t="shared" si="185"/>
        <v>3538.9</v>
      </c>
    </row>
    <row r="1965" spans="27:37" x14ac:dyDescent="0.25">
      <c r="AA1965">
        <f>SUBTOTAL(103,Healthcare!A1965)</f>
        <v>1</v>
      </c>
      <c r="AB1965">
        <f>IF($AA1965=1,Healthcare!Q1965,NA())</f>
        <v>24</v>
      </c>
      <c r="AC1965">
        <f>IF($AA1965=1,Healthcare!C1965,NA())</f>
        <v>28.5</v>
      </c>
      <c r="AD1965">
        <f>IF($AA1965=1,Healthcare!D1965,NA())</f>
        <v>6.11</v>
      </c>
      <c r="AE1965">
        <f>IF($AA1965=1,Healthcare!M1965,NA())</f>
        <v>3537.7</v>
      </c>
      <c r="AF1965">
        <f t="shared" si="180"/>
        <v>24</v>
      </c>
      <c r="AG1965">
        <f t="shared" si="181"/>
        <v>28.5</v>
      </c>
      <c r="AH1965">
        <f t="shared" si="182"/>
        <v>24</v>
      </c>
      <c r="AI1965">
        <f t="shared" si="183"/>
        <v>6.11</v>
      </c>
      <c r="AJ1965">
        <f t="shared" si="184"/>
        <v>24</v>
      </c>
      <c r="AK1965">
        <f t="shared" si="185"/>
        <v>3537.7</v>
      </c>
    </row>
    <row r="1966" spans="27:37" x14ac:dyDescent="0.25">
      <c r="AA1966">
        <f>SUBTOTAL(103,Healthcare!A1966)</f>
        <v>1</v>
      </c>
      <c r="AB1966">
        <f>IF($AA1966=1,Healthcare!Q1966,NA())</f>
        <v>23</v>
      </c>
      <c r="AC1966">
        <f>IF($AA1966=1,Healthcare!C1966,NA())</f>
        <v>39.270000000000003</v>
      </c>
      <c r="AD1966">
        <f>IF($AA1966=1,Healthcare!D1966,NA())</f>
        <v>6.25</v>
      </c>
      <c r="AE1966">
        <f>IF($AA1966=1,Healthcare!M1966,NA())</f>
        <v>3500.61</v>
      </c>
      <c r="AF1966">
        <f t="shared" si="180"/>
        <v>23</v>
      </c>
      <c r="AG1966">
        <f t="shared" si="181"/>
        <v>39.270000000000003</v>
      </c>
      <c r="AH1966">
        <f t="shared" si="182"/>
        <v>23</v>
      </c>
      <c r="AI1966">
        <f t="shared" si="183"/>
        <v>6.25</v>
      </c>
      <c r="AJ1966">
        <f t="shared" si="184"/>
        <v>23</v>
      </c>
      <c r="AK1966">
        <f t="shared" si="185"/>
        <v>3500.61</v>
      </c>
    </row>
    <row r="1967" spans="27:37" x14ac:dyDescent="0.25">
      <c r="AA1967">
        <f>SUBTOTAL(103,Healthcare!A1967)</f>
        <v>1</v>
      </c>
      <c r="AB1967">
        <f>IF($AA1967=1,Healthcare!Q1967,NA())</f>
        <v>26</v>
      </c>
      <c r="AC1967">
        <f>IF($AA1967=1,Healthcare!C1967,NA())</f>
        <v>32.49</v>
      </c>
      <c r="AD1967">
        <f>IF($AA1967=1,Healthcare!D1967,NA())</f>
        <v>4</v>
      </c>
      <c r="AE1967">
        <f>IF($AA1967=1,Healthcare!M1967,NA())</f>
        <v>3490.55</v>
      </c>
      <c r="AF1967">
        <f t="shared" si="180"/>
        <v>26</v>
      </c>
      <c r="AG1967">
        <f t="shared" si="181"/>
        <v>32.49</v>
      </c>
      <c r="AH1967">
        <f t="shared" si="182"/>
        <v>26</v>
      </c>
      <c r="AI1967">
        <f t="shared" si="183"/>
        <v>4</v>
      </c>
      <c r="AJ1967">
        <f t="shared" si="184"/>
        <v>26</v>
      </c>
      <c r="AK1967">
        <f t="shared" si="185"/>
        <v>3490.55</v>
      </c>
    </row>
    <row r="1968" spans="27:37" x14ac:dyDescent="0.25">
      <c r="AA1968">
        <f>SUBTOTAL(103,Healthcare!A1968)</f>
        <v>1</v>
      </c>
      <c r="AB1968">
        <f>IF($AA1968=1,Healthcare!Q1968,NA())</f>
        <v>26</v>
      </c>
      <c r="AC1968">
        <f>IF($AA1968=1,Healthcare!C1968,NA())</f>
        <v>23.7</v>
      </c>
      <c r="AD1968">
        <f>IF($AA1968=1,Healthcare!D1968,NA())</f>
        <v>5.55</v>
      </c>
      <c r="AE1968">
        <f>IF($AA1968=1,Healthcare!M1968,NA())</f>
        <v>3484.33</v>
      </c>
      <c r="AF1968">
        <f t="shared" si="180"/>
        <v>26</v>
      </c>
      <c r="AG1968">
        <f t="shared" si="181"/>
        <v>23.7</v>
      </c>
      <c r="AH1968">
        <f t="shared" si="182"/>
        <v>26</v>
      </c>
      <c r="AI1968">
        <f t="shared" si="183"/>
        <v>5.55</v>
      </c>
      <c r="AJ1968">
        <f t="shared" si="184"/>
        <v>26</v>
      </c>
      <c r="AK1968">
        <f t="shared" si="185"/>
        <v>3484.33</v>
      </c>
    </row>
    <row r="1969" spans="27:37" x14ac:dyDescent="0.25">
      <c r="AA1969">
        <f>SUBTOTAL(103,Healthcare!A1969)</f>
        <v>1</v>
      </c>
      <c r="AB1969">
        <f>IF($AA1969=1,Healthcare!Q1969,NA())</f>
        <v>18</v>
      </c>
      <c r="AC1969">
        <f>IF($AA1969=1,Healthcare!C1969,NA())</f>
        <v>30.4</v>
      </c>
      <c r="AD1969">
        <f>IF($AA1969=1,Healthcare!D1969,NA())</f>
        <v>5.95</v>
      </c>
      <c r="AE1969">
        <f>IF($AA1969=1,Healthcare!M1969,NA())</f>
        <v>3481.87</v>
      </c>
      <c r="AF1969">
        <f t="shared" si="180"/>
        <v>18</v>
      </c>
      <c r="AG1969">
        <f t="shared" si="181"/>
        <v>30.4</v>
      </c>
      <c r="AH1969">
        <f t="shared" si="182"/>
        <v>18</v>
      </c>
      <c r="AI1969">
        <f t="shared" si="183"/>
        <v>5.95</v>
      </c>
      <c r="AJ1969">
        <f t="shared" si="184"/>
        <v>18</v>
      </c>
      <c r="AK1969">
        <f t="shared" si="185"/>
        <v>3481.87</v>
      </c>
    </row>
    <row r="1970" spans="27:37" x14ac:dyDescent="0.25">
      <c r="AA1970">
        <f>SUBTOTAL(103,Healthcare!A1970)</f>
        <v>1</v>
      </c>
      <c r="AB1970">
        <f>IF($AA1970=1,Healthcare!Q1970,NA())</f>
        <v>29</v>
      </c>
      <c r="AC1970">
        <f>IF($AA1970=1,Healthcare!C1970,NA())</f>
        <v>38.94</v>
      </c>
      <c r="AD1970">
        <f>IF($AA1970=1,Healthcare!D1970,NA())</f>
        <v>4.3600000000000003</v>
      </c>
      <c r="AE1970">
        <f>IF($AA1970=1,Healthcare!M1970,NA())</f>
        <v>3471.41</v>
      </c>
      <c r="AF1970">
        <f t="shared" si="180"/>
        <v>29</v>
      </c>
      <c r="AG1970">
        <f t="shared" si="181"/>
        <v>38.94</v>
      </c>
      <c r="AH1970">
        <f t="shared" si="182"/>
        <v>29</v>
      </c>
      <c r="AI1970">
        <f t="shared" si="183"/>
        <v>4.3600000000000003</v>
      </c>
      <c r="AJ1970">
        <f t="shared" si="184"/>
        <v>29</v>
      </c>
      <c r="AK1970">
        <f t="shared" si="185"/>
        <v>3471.41</v>
      </c>
    </row>
    <row r="1971" spans="27:37" x14ac:dyDescent="0.25">
      <c r="AA1971">
        <f>SUBTOTAL(103,Healthcare!A1971)</f>
        <v>1</v>
      </c>
      <c r="AB1971">
        <f>IF($AA1971=1,Healthcare!Q1971,NA())</f>
        <v>19</v>
      </c>
      <c r="AC1971">
        <f>IF($AA1971=1,Healthcare!C1971,NA())</f>
        <v>31.02</v>
      </c>
      <c r="AD1971">
        <f>IF($AA1971=1,Healthcare!D1971,NA())</f>
        <v>4.84</v>
      </c>
      <c r="AE1971">
        <f>IF($AA1971=1,Healthcare!M1971,NA())</f>
        <v>3463.51</v>
      </c>
      <c r="AF1971">
        <f t="shared" si="180"/>
        <v>19</v>
      </c>
      <c r="AG1971">
        <f t="shared" si="181"/>
        <v>31.02</v>
      </c>
      <c r="AH1971">
        <f t="shared" si="182"/>
        <v>19</v>
      </c>
      <c r="AI1971">
        <f t="shared" si="183"/>
        <v>4.84</v>
      </c>
      <c r="AJ1971">
        <f t="shared" si="184"/>
        <v>19</v>
      </c>
      <c r="AK1971">
        <f t="shared" si="185"/>
        <v>3463.51</v>
      </c>
    </row>
    <row r="1972" spans="27:37" x14ac:dyDescent="0.25">
      <c r="AA1972">
        <f>SUBTOTAL(103,Healthcare!A1972)</f>
        <v>1</v>
      </c>
      <c r="AB1972">
        <f>IF($AA1972=1,Healthcare!Q1972,NA())</f>
        <v>35</v>
      </c>
      <c r="AC1972">
        <f>IF($AA1972=1,Healthcare!C1972,NA())</f>
        <v>17.5</v>
      </c>
      <c r="AD1972">
        <f>IF($AA1972=1,Healthcare!D1972,NA())</f>
        <v>4.5599999999999996</v>
      </c>
      <c r="AE1972">
        <f>IF($AA1972=1,Healthcare!M1972,NA())</f>
        <v>3453.77</v>
      </c>
      <c r="AF1972">
        <f t="shared" si="180"/>
        <v>35</v>
      </c>
      <c r="AG1972">
        <f t="shared" si="181"/>
        <v>17.5</v>
      </c>
      <c r="AH1972">
        <f t="shared" si="182"/>
        <v>35</v>
      </c>
      <c r="AI1972">
        <f t="shared" si="183"/>
        <v>4.5599999999999996</v>
      </c>
      <c r="AJ1972">
        <f t="shared" si="184"/>
        <v>35</v>
      </c>
      <c r="AK1972">
        <f t="shared" si="185"/>
        <v>3453.77</v>
      </c>
    </row>
    <row r="1973" spans="27:37" x14ac:dyDescent="0.25">
      <c r="AA1973">
        <f>SUBTOTAL(103,Healthcare!A1973)</f>
        <v>1</v>
      </c>
      <c r="AB1973">
        <f>IF($AA1973=1,Healthcare!Q1973,NA())</f>
        <v>22</v>
      </c>
      <c r="AC1973">
        <f>IF($AA1973=1,Healthcare!C1973,NA())</f>
        <v>34.799999999999997</v>
      </c>
      <c r="AD1973">
        <f>IF($AA1973=1,Healthcare!D1973,NA())</f>
        <v>4.42</v>
      </c>
      <c r="AE1973">
        <f>IF($AA1973=1,Healthcare!M1973,NA())</f>
        <v>3443.06</v>
      </c>
      <c r="AF1973">
        <f t="shared" si="180"/>
        <v>22</v>
      </c>
      <c r="AG1973">
        <f t="shared" si="181"/>
        <v>34.799999999999997</v>
      </c>
      <c r="AH1973">
        <f t="shared" si="182"/>
        <v>22</v>
      </c>
      <c r="AI1973">
        <f t="shared" si="183"/>
        <v>4.42</v>
      </c>
      <c r="AJ1973">
        <f t="shared" si="184"/>
        <v>22</v>
      </c>
      <c r="AK1973">
        <f t="shared" si="185"/>
        <v>3443.06</v>
      </c>
    </row>
    <row r="1974" spans="27:37" x14ac:dyDescent="0.25">
      <c r="AA1974">
        <f>SUBTOTAL(103,Healthcare!A1974)</f>
        <v>1</v>
      </c>
      <c r="AB1974">
        <f>IF($AA1974=1,Healthcare!Q1974,NA())</f>
        <v>36</v>
      </c>
      <c r="AC1974">
        <f>IF($AA1974=1,Healthcare!C1974,NA())</f>
        <v>17.3</v>
      </c>
      <c r="AD1974">
        <f>IF($AA1974=1,Healthcare!D1974,NA())</f>
        <v>7.66</v>
      </c>
      <c r="AE1974">
        <f>IF($AA1974=1,Healthcare!M1974,NA())</f>
        <v>3436.5</v>
      </c>
      <c r="AF1974">
        <f t="shared" si="180"/>
        <v>36</v>
      </c>
      <c r="AG1974">
        <f t="shared" si="181"/>
        <v>17.3</v>
      </c>
      <c r="AH1974">
        <f t="shared" si="182"/>
        <v>36</v>
      </c>
      <c r="AI1974">
        <f t="shared" si="183"/>
        <v>7.66</v>
      </c>
      <c r="AJ1974">
        <f t="shared" si="184"/>
        <v>36</v>
      </c>
      <c r="AK1974">
        <f t="shared" si="185"/>
        <v>3436.5</v>
      </c>
    </row>
    <row r="1975" spans="27:37" x14ac:dyDescent="0.25">
      <c r="AA1975">
        <f>SUBTOTAL(103,Healthcare!A1975)</f>
        <v>1</v>
      </c>
      <c r="AB1975">
        <f>IF($AA1975=1,Healthcare!Q1975,NA())</f>
        <v>21</v>
      </c>
      <c r="AC1975">
        <f>IF($AA1975=1,Healthcare!C1975,NA())</f>
        <v>32.25</v>
      </c>
      <c r="AD1975">
        <f>IF($AA1975=1,Healthcare!D1975,NA())</f>
        <v>5.2</v>
      </c>
      <c r="AE1975">
        <f>IF($AA1975=1,Healthcare!M1975,NA())</f>
        <v>3434.38</v>
      </c>
      <c r="AF1975">
        <f t="shared" si="180"/>
        <v>21</v>
      </c>
      <c r="AG1975">
        <f t="shared" si="181"/>
        <v>32.25</v>
      </c>
      <c r="AH1975">
        <f t="shared" si="182"/>
        <v>21</v>
      </c>
      <c r="AI1975">
        <f t="shared" si="183"/>
        <v>5.2</v>
      </c>
      <c r="AJ1975">
        <f t="shared" si="184"/>
        <v>21</v>
      </c>
      <c r="AK1975">
        <f t="shared" si="185"/>
        <v>3434.38</v>
      </c>
    </row>
    <row r="1976" spans="27:37" x14ac:dyDescent="0.25">
      <c r="AA1976">
        <f>SUBTOTAL(103,Healthcare!A1976)</f>
        <v>1</v>
      </c>
      <c r="AB1976">
        <f>IF($AA1976=1,Healthcare!Q1976,NA())</f>
        <v>26</v>
      </c>
      <c r="AC1976">
        <f>IF($AA1976=1,Healthcare!C1976,NA())</f>
        <v>42.4</v>
      </c>
      <c r="AD1976">
        <f>IF($AA1976=1,Healthcare!D1976,NA())</f>
        <v>5.53</v>
      </c>
      <c r="AE1976">
        <f>IF($AA1976=1,Healthcare!M1976,NA())</f>
        <v>3410.32</v>
      </c>
      <c r="AF1976">
        <f t="shared" si="180"/>
        <v>26</v>
      </c>
      <c r="AG1976">
        <f t="shared" si="181"/>
        <v>42.4</v>
      </c>
      <c r="AH1976">
        <f t="shared" si="182"/>
        <v>26</v>
      </c>
      <c r="AI1976">
        <f t="shared" si="183"/>
        <v>5.53</v>
      </c>
      <c r="AJ1976">
        <f t="shared" si="184"/>
        <v>26</v>
      </c>
      <c r="AK1976">
        <f t="shared" si="185"/>
        <v>3410.32</v>
      </c>
    </row>
    <row r="1977" spans="27:37" x14ac:dyDescent="0.25">
      <c r="AA1977">
        <f>SUBTOTAL(103,Healthcare!A1977)</f>
        <v>1</v>
      </c>
      <c r="AB1977">
        <f>IF($AA1977=1,Healthcare!Q1977,NA())</f>
        <v>18</v>
      </c>
      <c r="AC1977">
        <f>IF($AA1977=1,Healthcare!C1977,NA())</f>
        <v>38.664999999999999</v>
      </c>
      <c r="AD1977">
        <f>IF($AA1977=1,Healthcare!D1977,NA())</f>
        <v>4.8600000000000003</v>
      </c>
      <c r="AE1977">
        <f>IF($AA1977=1,Healthcare!M1977,NA())</f>
        <v>3393.36</v>
      </c>
      <c r="AF1977">
        <f t="shared" si="180"/>
        <v>18</v>
      </c>
      <c r="AG1977">
        <f t="shared" si="181"/>
        <v>38.664999999999999</v>
      </c>
      <c r="AH1977">
        <f t="shared" si="182"/>
        <v>18</v>
      </c>
      <c r="AI1977">
        <f t="shared" si="183"/>
        <v>4.8600000000000003</v>
      </c>
      <c r="AJ1977">
        <f t="shared" si="184"/>
        <v>18</v>
      </c>
      <c r="AK1977">
        <f t="shared" si="185"/>
        <v>3393.36</v>
      </c>
    </row>
    <row r="1978" spans="27:37" x14ac:dyDescent="0.25">
      <c r="AA1978">
        <f>SUBTOTAL(103,Healthcare!A1978)</f>
        <v>1</v>
      </c>
      <c r="AB1978">
        <f>IF($AA1978=1,Healthcare!Q1978,NA())</f>
        <v>26</v>
      </c>
      <c r="AC1978">
        <f>IF($AA1978=1,Healthcare!C1978,NA())</f>
        <v>29.92</v>
      </c>
      <c r="AD1978">
        <f>IF($AA1978=1,Healthcare!D1978,NA())</f>
        <v>5.49</v>
      </c>
      <c r="AE1978">
        <f>IF($AA1978=1,Healthcare!M1978,NA())</f>
        <v>3392.98</v>
      </c>
      <c r="AF1978">
        <f t="shared" si="180"/>
        <v>26</v>
      </c>
      <c r="AG1978">
        <f t="shared" si="181"/>
        <v>29.92</v>
      </c>
      <c r="AH1978">
        <f t="shared" si="182"/>
        <v>26</v>
      </c>
      <c r="AI1978">
        <f t="shared" si="183"/>
        <v>5.49</v>
      </c>
      <c r="AJ1978">
        <f t="shared" si="184"/>
        <v>26</v>
      </c>
      <c r="AK1978">
        <f t="shared" si="185"/>
        <v>3392.98</v>
      </c>
    </row>
    <row r="1979" spans="27:37" x14ac:dyDescent="0.25">
      <c r="AA1979">
        <f>SUBTOTAL(103,Healthcare!A1979)</f>
        <v>1</v>
      </c>
      <c r="AB1979">
        <f>IF($AA1979=1,Healthcare!Q1979,NA())</f>
        <v>26</v>
      </c>
      <c r="AC1979">
        <f>IF($AA1979=1,Healthcare!C1979,NA())</f>
        <v>29.48</v>
      </c>
      <c r="AD1979">
        <f>IF($AA1979=1,Healthcare!D1979,NA())</f>
        <v>4.09</v>
      </c>
      <c r="AE1979">
        <f>IF($AA1979=1,Healthcare!M1979,NA())</f>
        <v>3392.37</v>
      </c>
      <c r="AF1979">
        <f t="shared" si="180"/>
        <v>26</v>
      </c>
      <c r="AG1979">
        <f t="shared" si="181"/>
        <v>29.48</v>
      </c>
      <c r="AH1979">
        <f t="shared" si="182"/>
        <v>26</v>
      </c>
      <c r="AI1979">
        <f t="shared" si="183"/>
        <v>4.09</v>
      </c>
      <c r="AJ1979">
        <f t="shared" si="184"/>
        <v>26</v>
      </c>
      <c r="AK1979">
        <f t="shared" si="185"/>
        <v>3392.37</v>
      </c>
    </row>
    <row r="1980" spans="27:37" x14ac:dyDescent="0.25">
      <c r="AA1980">
        <f>SUBTOTAL(103,Healthcare!A1980)</f>
        <v>1</v>
      </c>
      <c r="AB1980">
        <f>IF($AA1980=1,Healthcare!Q1980,NA())</f>
        <v>26</v>
      </c>
      <c r="AC1980">
        <f>IF($AA1980=1,Healthcare!C1980,NA())</f>
        <v>28.785</v>
      </c>
      <c r="AD1980">
        <f>IF($AA1980=1,Healthcare!D1980,NA())</f>
        <v>4.3099999999999996</v>
      </c>
      <c r="AE1980">
        <f>IF($AA1980=1,Healthcare!M1980,NA())</f>
        <v>3385.4</v>
      </c>
      <c r="AF1980">
        <f t="shared" si="180"/>
        <v>26</v>
      </c>
      <c r="AG1980">
        <f t="shared" si="181"/>
        <v>28.785</v>
      </c>
      <c r="AH1980">
        <f t="shared" si="182"/>
        <v>26</v>
      </c>
      <c r="AI1980">
        <f t="shared" si="183"/>
        <v>4.3099999999999996</v>
      </c>
      <c r="AJ1980">
        <f t="shared" si="184"/>
        <v>26</v>
      </c>
      <c r="AK1980">
        <f t="shared" si="185"/>
        <v>3385.4</v>
      </c>
    </row>
    <row r="1981" spans="27:37" x14ac:dyDescent="0.25">
      <c r="AA1981">
        <f>SUBTOTAL(103,Healthcare!A1981)</f>
        <v>1</v>
      </c>
      <c r="AB1981">
        <f>IF($AA1981=1,Healthcare!Q1981,NA())</f>
        <v>26</v>
      </c>
      <c r="AC1981">
        <f>IF($AA1981=1,Healthcare!C1981,NA())</f>
        <v>19.8</v>
      </c>
      <c r="AD1981">
        <f>IF($AA1981=1,Healthcare!D1981,NA())</f>
        <v>4</v>
      </c>
      <c r="AE1981">
        <f>IF($AA1981=1,Healthcare!M1981,NA())</f>
        <v>3378.91</v>
      </c>
      <c r="AF1981">
        <f t="shared" si="180"/>
        <v>26</v>
      </c>
      <c r="AG1981">
        <f t="shared" si="181"/>
        <v>19.8</v>
      </c>
      <c r="AH1981">
        <f t="shared" si="182"/>
        <v>26</v>
      </c>
      <c r="AI1981">
        <f t="shared" si="183"/>
        <v>4</v>
      </c>
      <c r="AJ1981">
        <f t="shared" si="184"/>
        <v>26</v>
      </c>
      <c r="AK1981">
        <f t="shared" si="185"/>
        <v>3378.91</v>
      </c>
    </row>
    <row r="1982" spans="27:37" x14ac:dyDescent="0.25">
      <c r="AA1982">
        <f>SUBTOTAL(103,Healthcare!A1982)</f>
        <v>1</v>
      </c>
      <c r="AB1982">
        <f>IF($AA1982=1,Healthcare!Q1982,NA())</f>
        <v>29</v>
      </c>
      <c r="AC1982">
        <f>IF($AA1982=1,Healthcare!C1982,NA())</f>
        <v>35.53</v>
      </c>
      <c r="AD1982">
        <f>IF($AA1982=1,Healthcare!D1982,NA())</f>
        <v>4.68</v>
      </c>
      <c r="AE1982">
        <f>IF($AA1982=1,Healthcare!M1982,NA())</f>
        <v>3366.67</v>
      </c>
      <c r="AF1982">
        <f t="shared" si="180"/>
        <v>29</v>
      </c>
      <c r="AG1982">
        <f t="shared" si="181"/>
        <v>35.53</v>
      </c>
      <c r="AH1982">
        <f t="shared" si="182"/>
        <v>29</v>
      </c>
      <c r="AI1982">
        <f t="shared" si="183"/>
        <v>4.68</v>
      </c>
      <c r="AJ1982">
        <f t="shared" si="184"/>
        <v>29</v>
      </c>
      <c r="AK1982">
        <f t="shared" si="185"/>
        <v>3366.67</v>
      </c>
    </row>
    <row r="1983" spans="27:37" x14ac:dyDescent="0.25">
      <c r="AA1983">
        <f>SUBTOTAL(103,Healthcare!A1983)</f>
        <v>1</v>
      </c>
      <c r="AB1983">
        <f>IF($AA1983=1,Healthcare!Q1983,NA())</f>
        <v>27</v>
      </c>
      <c r="AC1983">
        <f>IF($AA1983=1,Healthcare!C1983,NA())</f>
        <v>21.47</v>
      </c>
      <c r="AD1983">
        <f>IF($AA1983=1,Healthcare!D1983,NA())</f>
        <v>4.0199999999999996</v>
      </c>
      <c r="AE1983">
        <f>IF($AA1983=1,Healthcare!M1983,NA())</f>
        <v>3353.47</v>
      </c>
      <c r="AF1983">
        <f t="shared" si="180"/>
        <v>27</v>
      </c>
      <c r="AG1983">
        <f t="shared" si="181"/>
        <v>21.47</v>
      </c>
      <c r="AH1983">
        <f t="shared" si="182"/>
        <v>27</v>
      </c>
      <c r="AI1983">
        <f t="shared" si="183"/>
        <v>4.0199999999999996</v>
      </c>
      <c r="AJ1983">
        <f t="shared" si="184"/>
        <v>27</v>
      </c>
      <c r="AK1983">
        <f t="shared" si="185"/>
        <v>3353.47</v>
      </c>
    </row>
    <row r="1984" spans="27:37" x14ac:dyDescent="0.25">
      <c r="AA1984">
        <f>SUBTOTAL(103,Healthcare!A1984)</f>
        <v>1</v>
      </c>
      <c r="AB1984">
        <f>IF($AA1984=1,Healthcare!Q1984,NA())</f>
        <v>29</v>
      </c>
      <c r="AC1984">
        <f>IF($AA1984=1,Healthcare!C1984,NA())</f>
        <v>25.9</v>
      </c>
      <c r="AD1984">
        <f>IF($AA1984=1,Healthcare!D1984,NA())</f>
        <v>5.12</v>
      </c>
      <c r="AE1984">
        <f>IF($AA1984=1,Healthcare!M1984,NA())</f>
        <v>3353.28</v>
      </c>
      <c r="AF1984">
        <f t="shared" si="180"/>
        <v>29</v>
      </c>
      <c r="AG1984">
        <f t="shared" si="181"/>
        <v>25.9</v>
      </c>
      <c r="AH1984">
        <f t="shared" si="182"/>
        <v>29</v>
      </c>
      <c r="AI1984">
        <f t="shared" si="183"/>
        <v>5.12</v>
      </c>
      <c r="AJ1984">
        <f t="shared" si="184"/>
        <v>29</v>
      </c>
      <c r="AK1984">
        <f t="shared" si="185"/>
        <v>3353.28</v>
      </c>
    </row>
    <row r="1985" spans="27:37" x14ac:dyDescent="0.25">
      <c r="AA1985">
        <f>SUBTOTAL(103,Healthcare!A1985)</f>
        <v>1</v>
      </c>
      <c r="AB1985">
        <f>IF($AA1985=1,Healthcare!Q1985,NA())</f>
        <v>31</v>
      </c>
      <c r="AC1985">
        <f>IF($AA1985=1,Healthcare!C1985,NA())</f>
        <v>20.81</v>
      </c>
      <c r="AD1985">
        <f>IF($AA1985=1,Healthcare!D1985,NA())</f>
        <v>5.52</v>
      </c>
      <c r="AE1985">
        <f>IF($AA1985=1,Healthcare!M1985,NA())</f>
        <v>3342.79</v>
      </c>
      <c r="AF1985">
        <f t="shared" si="180"/>
        <v>31</v>
      </c>
      <c r="AG1985">
        <f t="shared" si="181"/>
        <v>20.81</v>
      </c>
      <c r="AH1985">
        <f t="shared" si="182"/>
        <v>31</v>
      </c>
      <c r="AI1985">
        <f t="shared" si="183"/>
        <v>5.52</v>
      </c>
      <c r="AJ1985">
        <f t="shared" si="184"/>
        <v>31</v>
      </c>
      <c r="AK1985">
        <f t="shared" si="185"/>
        <v>3342.79</v>
      </c>
    </row>
    <row r="1986" spans="27:37" x14ac:dyDescent="0.25">
      <c r="AA1986">
        <f>SUBTOTAL(103,Healthcare!A1986)</f>
        <v>1</v>
      </c>
      <c r="AB1986">
        <f>IF($AA1986=1,Healthcare!Q1986,NA())</f>
        <v>25</v>
      </c>
      <c r="AC1986">
        <f>IF($AA1986=1,Healthcare!C1986,NA())</f>
        <v>25.84</v>
      </c>
      <c r="AD1986">
        <f>IF($AA1986=1,Healthcare!D1986,NA())</f>
        <v>5.81</v>
      </c>
      <c r="AE1986">
        <f>IF($AA1986=1,Healthcare!M1986,NA())</f>
        <v>3309.79</v>
      </c>
      <c r="AF1986">
        <f t="shared" si="180"/>
        <v>25</v>
      </c>
      <c r="AG1986">
        <f t="shared" si="181"/>
        <v>25.84</v>
      </c>
      <c r="AH1986">
        <f t="shared" si="182"/>
        <v>25</v>
      </c>
      <c r="AI1986">
        <f t="shared" si="183"/>
        <v>5.81</v>
      </c>
      <c r="AJ1986">
        <f t="shared" si="184"/>
        <v>25</v>
      </c>
      <c r="AK1986">
        <f t="shared" si="185"/>
        <v>3309.79</v>
      </c>
    </row>
    <row r="1987" spans="27:37" x14ac:dyDescent="0.25">
      <c r="AA1987">
        <f>SUBTOTAL(103,Healthcare!A1987)</f>
        <v>1</v>
      </c>
      <c r="AB1987">
        <f>IF($AA1987=1,Healthcare!Q1987,NA())</f>
        <v>19</v>
      </c>
      <c r="AC1987">
        <f>IF($AA1987=1,Healthcare!C1987,NA())</f>
        <v>30.95</v>
      </c>
      <c r="AD1987">
        <f>IF($AA1987=1,Healthcare!D1987,NA())</f>
        <v>5.16</v>
      </c>
      <c r="AE1987">
        <f>IF($AA1987=1,Healthcare!M1987,NA())</f>
        <v>3308.46</v>
      </c>
      <c r="AF1987">
        <f t="shared" ref="AF1987:AF2050" si="186">AB1987</f>
        <v>19</v>
      </c>
      <c r="AG1987">
        <f t="shared" ref="AG1987:AG2050" si="187">AC1987</f>
        <v>30.95</v>
      </c>
      <c r="AH1987">
        <f t="shared" ref="AH1987:AH2050" si="188">AB1987</f>
        <v>19</v>
      </c>
      <c r="AI1987">
        <f t="shared" ref="AI1987:AI2050" si="189">AD1987</f>
        <v>5.16</v>
      </c>
      <c r="AJ1987">
        <f t="shared" ref="AJ1987:AJ2050" si="190">AB1987</f>
        <v>19</v>
      </c>
      <c r="AK1987">
        <f t="shared" ref="AK1987:AK2050" si="191">AE1987</f>
        <v>3308.46</v>
      </c>
    </row>
    <row r="1988" spans="27:37" x14ac:dyDescent="0.25">
      <c r="AA1988">
        <f>SUBTOTAL(103,Healthcare!A1988)</f>
        <v>1</v>
      </c>
      <c r="AB1988">
        <f>IF($AA1988=1,Healthcare!Q1988,NA())</f>
        <v>19</v>
      </c>
      <c r="AC1988">
        <f>IF($AA1988=1,Healthcare!C1988,NA())</f>
        <v>30.54</v>
      </c>
      <c r="AD1988">
        <f>IF($AA1988=1,Healthcare!D1988,NA())</f>
        <v>5</v>
      </c>
      <c r="AE1988">
        <f>IF($AA1988=1,Healthcare!M1988,NA())</f>
        <v>3300.7</v>
      </c>
      <c r="AF1988">
        <f t="shared" si="186"/>
        <v>19</v>
      </c>
      <c r="AG1988">
        <f t="shared" si="187"/>
        <v>30.54</v>
      </c>
      <c r="AH1988">
        <f t="shared" si="188"/>
        <v>19</v>
      </c>
      <c r="AI1988">
        <f t="shared" si="189"/>
        <v>5</v>
      </c>
      <c r="AJ1988">
        <f t="shared" si="190"/>
        <v>19</v>
      </c>
      <c r="AK1988">
        <f t="shared" si="191"/>
        <v>3300.7</v>
      </c>
    </row>
    <row r="1989" spans="27:37" x14ac:dyDescent="0.25">
      <c r="AA1989">
        <f>SUBTOTAL(103,Healthcare!A1989)</f>
        <v>1</v>
      </c>
      <c r="AB1989">
        <f>IF($AA1989=1,Healthcare!Q1989,NA())</f>
        <v>26</v>
      </c>
      <c r="AC1989">
        <f>IF($AA1989=1,Healthcare!C1989,NA())</f>
        <v>33.914999999999999</v>
      </c>
      <c r="AD1989">
        <f>IF($AA1989=1,Healthcare!D1989,NA())</f>
        <v>5.84</v>
      </c>
      <c r="AE1989">
        <f>IF($AA1989=1,Healthcare!M1989,NA())</f>
        <v>3292.53</v>
      </c>
      <c r="AF1989">
        <f t="shared" si="186"/>
        <v>26</v>
      </c>
      <c r="AG1989">
        <f t="shared" si="187"/>
        <v>33.914999999999999</v>
      </c>
      <c r="AH1989">
        <f t="shared" si="188"/>
        <v>26</v>
      </c>
      <c r="AI1989">
        <f t="shared" si="189"/>
        <v>5.84</v>
      </c>
      <c r="AJ1989">
        <f t="shared" si="190"/>
        <v>26</v>
      </c>
      <c r="AK1989">
        <f t="shared" si="191"/>
        <v>3292.53</v>
      </c>
    </row>
    <row r="1990" spans="27:37" x14ac:dyDescent="0.25">
      <c r="AA1990">
        <f>SUBTOTAL(103,Healthcare!A1990)</f>
        <v>1</v>
      </c>
      <c r="AB1990">
        <f>IF($AA1990=1,Healthcare!Q1990,NA())</f>
        <v>19</v>
      </c>
      <c r="AC1990">
        <f>IF($AA1990=1,Healthcare!C1990,NA())</f>
        <v>33.31</v>
      </c>
      <c r="AD1990">
        <f>IF($AA1990=1,Healthcare!D1990,NA())</f>
        <v>4.1900000000000004</v>
      </c>
      <c r="AE1990">
        <f>IF($AA1990=1,Healthcare!M1990,NA())</f>
        <v>3280.22</v>
      </c>
      <c r="AF1990">
        <f t="shared" si="186"/>
        <v>19</v>
      </c>
      <c r="AG1990">
        <f t="shared" si="187"/>
        <v>33.31</v>
      </c>
      <c r="AH1990">
        <f t="shared" si="188"/>
        <v>19</v>
      </c>
      <c r="AI1990">
        <f t="shared" si="189"/>
        <v>4.1900000000000004</v>
      </c>
      <c r="AJ1990">
        <f t="shared" si="190"/>
        <v>19</v>
      </c>
      <c r="AK1990">
        <f t="shared" si="191"/>
        <v>3280.22</v>
      </c>
    </row>
    <row r="1991" spans="27:37" x14ac:dyDescent="0.25">
      <c r="AA1991">
        <f>SUBTOTAL(103,Healthcare!A1991)</f>
        <v>1</v>
      </c>
      <c r="AB1991">
        <f>IF($AA1991=1,Healthcare!Q1991,NA())</f>
        <v>21</v>
      </c>
      <c r="AC1991">
        <f>IF($AA1991=1,Healthcare!C1991,NA())</f>
        <v>25.745000000000001</v>
      </c>
      <c r="AD1991">
        <f>IF($AA1991=1,Healthcare!D1991,NA())</f>
        <v>4.62</v>
      </c>
      <c r="AE1991">
        <f>IF($AA1991=1,Healthcare!M1991,NA())</f>
        <v>3279.87</v>
      </c>
      <c r="AF1991">
        <f t="shared" si="186"/>
        <v>21</v>
      </c>
      <c r="AG1991">
        <f t="shared" si="187"/>
        <v>25.745000000000001</v>
      </c>
      <c r="AH1991">
        <f t="shared" si="188"/>
        <v>21</v>
      </c>
      <c r="AI1991">
        <f t="shared" si="189"/>
        <v>4.62</v>
      </c>
      <c r="AJ1991">
        <f t="shared" si="190"/>
        <v>21</v>
      </c>
      <c r="AK1991">
        <f t="shared" si="191"/>
        <v>3279.87</v>
      </c>
    </row>
    <row r="1992" spans="27:37" x14ac:dyDescent="0.25">
      <c r="AA1992">
        <f>SUBTOTAL(103,Healthcare!A1992)</f>
        <v>1</v>
      </c>
      <c r="AB1992">
        <f>IF($AA1992=1,Healthcare!Q1992,NA())</f>
        <v>28</v>
      </c>
      <c r="AC1992">
        <f>IF($AA1992=1,Healthcare!C1992,NA())</f>
        <v>37.1</v>
      </c>
      <c r="AD1992">
        <f>IF($AA1992=1,Healthcare!D1992,NA())</f>
        <v>6.24</v>
      </c>
      <c r="AE1992">
        <f>IF($AA1992=1,Healthcare!M1992,NA())</f>
        <v>3277.16</v>
      </c>
      <c r="AF1992">
        <f t="shared" si="186"/>
        <v>28</v>
      </c>
      <c r="AG1992">
        <f t="shared" si="187"/>
        <v>37.1</v>
      </c>
      <c r="AH1992">
        <f t="shared" si="188"/>
        <v>28</v>
      </c>
      <c r="AI1992">
        <f t="shared" si="189"/>
        <v>6.24</v>
      </c>
      <c r="AJ1992">
        <f t="shared" si="190"/>
        <v>28</v>
      </c>
      <c r="AK1992">
        <f t="shared" si="191"/>
        <v>3277.16</v>
      </c>
    </row>
    <row r="1993" spans="27:37" x14ac:dyDescent="0.25">
      <c r="AA1993">
        <f>SUBTOTAL(103,Healthcare!A1993)</f>
        <v>1</v>
      </c>
      <c r="AB1993">
        <f>IF($AA1993=1,Healthcare!Q1993,NA())</f>
        <v>28</v>
      </c>
      <c r="AC1993">
        <f>IF($AA1993=1,Healthcare!C1993,NA())</f>
        <v>35.435000000000002</v>
      </c>
      <c r="AD1993">
        <f>IF($AA1993=1,Healthcare!D1993,NA())</f>
        <v>5.81</v>
      </c>
      <c r="AE1993">
        <f>IF($AA1993=1,Healthcare!M1993,NA())</f>
        <v>3268.85</v>
      </c>
      <c r="AF1993">
        <f t="shared" si="186"/>
        <v>28</v>
      </c>
      <c r="AG1993">
        <f t="shared" si="187"/>
        <v>35.435000000000002</v>
      </c>
      <c r="AH1993">
        <f t="shared" si="188"/>
        <v>28</v>
      </c>
      <c r="AI1993">
        <f t="shared" si="189"/>
        <v>5.81</v>
      </c>
      <c r="AJ1993">
        <f t="shared" si="190"/>
        <v>28</v>
      </c>
      <c r="AK1993">
        <f t="shared" si="191"/>
        <v>3268.85</v>
      </c>
    </row>
    <row r="1994" spans="27:37" x14ac:dyDescent="0.25">
      <c r="AA1994">
        <f>SUBTOTAL(103,Healthcare!A1994)</f>
        <v>1</v>
      </c>
      <c r="AB1994">
        <f>IF($AA1994=1,Healthcare!Q1994,NA())</f>
        <v>31</v>
      </c>
      <c r="AC1994">
        <f>IF($AA1994=1,Healthcare!C1994,NA())</f>
        <v>20.399999999999999</v>
      </c>
      <c r="AD1994">
        <f>IF($AA1994=1,Healthcare!D1994,NA())</f>
        <v>4.83</v>
      </c>
      <c r="AE1994">
        <f>IF($AA1994=1,Healthcare!M1994,NA())</f>
        <v>3260.2</v>
      </c>
      <c r="AF1994">
        <f t="shared" si="186"/>
        <v>31</v>
      </c>
      <c r="AG1994">
        <f t="shared" si="187"/>
        <v>20.399999999999999</v>
      </c>
      <c r="AH1994">
        <f t="shared" si="188"/>
        <v>31</v>
      </c>
      <c r="AI1994">
        <f t="shared" si="189"/>
        <v>4.83</v>
      </c>
      <c r="AJ1994">
        <f t="shared" si="190"/>
        <v>31</v>
      </c>
      <c r="AK1994">
        <f t="shared" si="191"/>
        <v>3260.2</v>
      </c>
    </row>
    <row r="1995" spans="27:37" x14ac:dyDescent="0.25">
      <c r="AA1995">
        <f>SUBTOTAL(103,Healthcare!A1995)</f>
        <v>1</v>
      </c>
      <c r="AB1995">
        <f>IF($AA1995=1,Healthcare!Q1995,NA())</f>
        <v>25</v>
      </c>
      <c r="AC1995">
        <f>IF($AA1995=1,Healthcare!C1995,NA())</f>
        <v>42.13</v>
      </c>
      <c r="AD1995">
        <f>IF($AA1995=1,Healthcare!D1995,NA())</f>
        <v>5.72</v>
      </c>
      <c r="AE1995">
        <f>IF($AA1995=1,Healthcare!M1995,NA())</f>
        <v>3238.44</v>
      </c>
      <c r="AF1995">
        <f t="shared" si="186"/>
        <v>25</v>
      </c>
      <c r="AG1995">
        <f t="shared" si="187"/>
        <v>42.13</v>
      </c>
      <c r="AH1995">
        <f t="shared" si="188"/>
        <v>25</v>
      </c>
      <c r="AI1995">
        <f t="shared" si="189"/>
        <v>5.72</v>
      </c>
      <c r="AJ1995">
        <f t="shared" si="190"/>
        <v>25</v>
      </c>
      <c r="AK1995">
        <f t="shared" si="191"/>
        <v>3238.44</v>
      </c>
    </row>
    <row r="1996" spans="27:37" x14ac:dyDescent="0.25">
      <c r="AA1996">
        <f>SUBTOTAL(103,Healthcare!A1996)</f>
        <v>1</v>
      </c>
      <c r="AB1996">
        <f>IF($AA1996=1,Healthcare!Q1996,NA())</f>
        <v>25</v>
      </c>
      <c r="AC1996">
        <f>IF($AA1996=1,Healthcare!C1996,NA())</f>
        <v>33.99</v>
      </c>
      <c r="AD1996">
        <f>IF($AA1996=1,Healthcare!D1996,NA())</f>
        <v>4.83</v>
      </c>
      <c r="AE1996">
        <f>IF($AA1996=1,Healthcare!M1996,NA())</f>
        <v>3227.12</v>
      </c>
      <c r="AF1996">
        <f t="shared" si="186"/>
        <v>25</v>
      </c>
      <c r="AG1996">
        <f t="shared" si="187"/>
        <v>33.99</v>
      </c>
      <c r="AH1996">
        <f t="shared" si="188"/>
        <v>25</v>
      </c>
      <c r="AI1996">
        <f t="shared" si="189"/>
        <v>4.83</v>
      </c>
      <c r="AJ1996">
        <f t="shared" si="190"/>
        <v>25</v>
      </c>
      <c r="AK1996">
        <f t="shared" si="191"/>
        <v>3227.12</v>
      </c>
    </row>
    <row r="1997" spans="27:37" x14ac:dyDescent="0.25">
      <c r="AA1997">
        <f>SUBTOTAL(103,Healthcare!A1997)</f>
        <v>1</v>
      </c>
      <c r="AB1997">
        <f>IF($AA1997=1,Healthcare!Q1997,NA())</f>
        <v>25</v>
      </c>
      <c r="AC1997">
        <f>IF($AA1997=1,Healthcare!C1997,NA())</f>
        <v>28.594999999999999</v>
      </c>
      <c r="AD1997">
        <f>IF($AA1997=1,Healthcare!D1997,NA())</f>
        <v>4.1399999999999997</v>
      </c>
      <c r="AE1997">
        <f>IF($AA1997=1,Healthcare!M1997,NA())</f>
        <v>3213.62</v>
      </c>
      <c r="AF1997">
        <f t="shared" si="186"/>
        <v>25</v>
      </c>
      <c r="AG1997">
        <f t="shared" si="187"/>
        <v>28.594999999999999</v>
      </c>
      <c r="AH1997">
        <f t="shared" si="188"/>
        <v>25</v>
      </c>
      <c r="AI1997">
        <f t="shared" si="189"/>
        <v>4.1399999999999997</v>
      </c>
      <c r="AJ1997">
        <f t="shared" si="190"/>
        <v>25</v>
      </c>
      <c r="AK1997">
        <f t="shared" si="191"/>
        <v>3213.62</v>
      </c>
    </row>
    <row r="1998" spans="27:37" x14ac:dyDescent="0.25">
      <c r="AA1998">
        <f>SUBTOTAL(103,Healthcare!A1998)</f>
        <v>1</v>
      </c>
      <c r="AB1998">
        <f>IF($AA1998=1,Healthcare!Q1998,NA())</f>
        <v>25</v>
      </c>
      <c r="AC1998">
        <f>IF($AA1998=1,Healthcare!C1998,NA())</f>
        <v>20.8</v>
      </c>
      <c r="AD1998">
        <f>IF($AA1998=1,Healthcare!D1998,NA())</f>
        <v>4.07</v>
      </c>
      <c r="AE1998">
        <f>IF($AA1998=1,Healthcare!M1998,NA())</f>
        <v>3208.79</v>
      </c>
      <c r="AF1998">
        <f t="shared" si="186"/>
        <v>25</v>
      </c>
      <c r="AG1998">
        <f t="shared" si="187"/>
        <v>20.8</v>
      </c>
      <c r="AH1998">
        <f t="shared" si="188"/>
        <v>25</v>
      </c>
      <c r="AI1998">
        <f t="shared" si="189"/>
        <v>4.07</v>
      </c>
      <c r="AJ1998">
        <f t="shared" si="190"/>
        <v>25</v>
      </c>
      <c r="AK1998">
        <f t="shared" si="191"/>
        <v>3208.79</v>
      </c>
    </row>
    <row r="1999" spans="27:37" x14ac:dyDescent="0.25">
      <c r="AA1999">
        <f>SUBTOTAL(103,Healthcare!A1999)</f>
        <v>1</v>
      </c>
      <c r="AB1999">
        <f>IF($AA1999=1,Healthcare!Q1999,NA())</f>
        <v>25</v>
      </c>
      <c r="AC1999">
        <f>IF($AA1999=1,Healthcare!C1999,NA())</f>
        <v>23.465</v>
      </c>
      <c r="AD1999">
        <f>IF($AA1999=1,Healthcare!D1999,NA())</f>
        <v>6.26</v>
      </c>
      <c r="AE1999">
        <f>IF($AA1999=1,Healthcare!M1999,NA())</f>
        <v>3206.49</v>
      </c>
      <c r="AF1999">
        <f t="shared" si="186"/>
        <v>25</v>
      </c>
      <c r="AG1999">
        <f t="shared" si="187"/>
        <v>23.465</v>
      </c>
      <c r="AH1999">
        <f t="shared" si="188"/>
        <v>25</v>
      </c>
      <c r="AI1999">
        <f t="shared" si="189"/>
        <v>6.26</v>
      </c>
      <c r="AJ1999">
        <f t="shared" si="190"/>
        <v>25</v>
      </c>
      <c r="AK1999">
        <f t="shared" si="191"/>
        <v>3206.49</v>
      </c>
    </row>
    <row r="2000" spans="27:37" x14ac:dyDescent="0.25">
      <c r="AA2000">
        <f>SUBTOTAL(103,Healthcare!A2000)</f>
        <v>1</v>
      </c>
      <c r="AB2000">
        <f>IF($AA2000=1,Healthcare!Q2000,NA())</f>
        <v>26</v>
      </c>
      <c r="AC2000">
        <f>IF($AA2000=1,Healthcare!C2000,NA())</f>
        <v>40.185000000000002</v>
      </c>
      <c r="AD2000">
        <f>IF($AA2000=1,Healthcare!D2000,NA())</f>
        <v>5.88</v>
      </c>
      <c r="AE2000">
        <f>IF($AA2000=1,Healthcare!M2000,NA())</f>
        <v>3201.25</v>
      </c>
      <c r="AF2000">
        <f t="shared" si="186"/>
        <v>26</v>
      </c>
      <c r="AG2000">
        <f t="shared" si="187"/>
        <v>40.185000000000002</v>
      </c>
      <c r="AH2000">
        <f t="shared" si="188"/>
        <v>26</v>
      </c>
      <c r="AI2000">
        <f t="shared" si="189"/>
        <v>5.88</v>
      </c>
      <c r="AJ2000">
        <f t="shared" si="190"/>
        <v>26</v>
      </c>
      <c r="AK2000">
        <f t="shared" si="191"/>
        <v>3201.25</v>
      </c>
    </row>
    <row r="2001" spans="27:37" x14ac:dyDescent="0.25">
      <c r="AA2001">
        <f>SUBTOTAL(103,Healthcare!A2001)</f>
        <v>1</v>
      </c>
      <c r="AB2001">
        <f>IF($AA2001=1,Healthcare!Q2001,NA())</f>
        <v>21</v>
      </c>
      <c r="AC2001">
        <f>IF($AA2001=1,Healthcare!C2001,NA())</f>
        <v>21.89</v>
      </c>
      <c r="AD2001">
        <f>IF($AA2001=1,Healthcare!D2001,NA())</f>
        <v>5.72</v>
      </c>
      <c r="AE2001">
        <f>IF($AA2001=1,Healthcare!M2001,NA())</f>
        <v>3180.51</v>
      </c>
      <c r="AF2001">
        <f t="shared" si="186"/>
        <v>21</v>
      </c>
      <c r="AG2001">
        <f t="shared" si="187"/>
        <v>21.89</v>
      </c>
      <c r="AH2001">
        <f t="shared" si="188"/>
        <v>21</v>
      </c>
      <c r="AI2001">
        <f t="shared" si="189"/>
        <v>5.72</v>
      </c>
      <c r="AJ2001">
        <f t="shared" si="190"/>
        <v>21</v>
      </c>
      <c r="AK2001">
        <f t="shared" si="191"/>
        <v>3180.51</v>
      </c>
    </row>
    <row r="2002" spans="27:37" x14ac:dyDescent="0.25">
      <c r="AA2002">
        <f>SUBTOTAL(103,Healthcare!A2002)</f>
        <v>1</v>
      </c>
      <c r="AB2002">
        <f>IF($AA2002=1,Healthcare!Q2002,NA())</f>
        <v>22</v>
      </c>
      <c r="AC2002">
        <f>IF($AA2002=1,Healthcare!C2002,NA())</f>
        <v>29.34</v>
      </c>
      <c r="AD2002">
        <f>IF($AA2002=1,Healthcare!D2002,NA())</f>
        <v>6.09</v>
      </c>
      <c r="AE2002">
        <f>IF($AA2002=1,Healthcare!M2002,NA())</f>
        <v>3179.96</v>
      </c>
      <c r="AF2002">
        <f t="shared" si="186"/>
        <v>22</v>
      </c>
      <c r="AG2002">
        <f t="shared" si="187"/>
        <v>29.34</v>
      </c>
      <c r="AH2002">
        <f t="shared" si="188"/>
        <v>22</v>
      </c>
      <c r="AI2002">
        <f t="shared" si="189"/>
        <v>6.09</v>
      </c>
      <c r="AJ2002">
        <f t="shared" si="190"/>
        <v>22</v>
      </c>
      <c r="AK2002">
        <f t="shared" si="191"/>
        <v>3179.96</v>
      </c>
    </row>
    <row r="2003" spans="27:37" x14ac:dyDescent="0.25">
      <c r="AA2003">
        <f>SUBTOTAL(103,Healthcare!A2003)</f>
        <v>1</v>
      </c>
      <c r="AB2003">
        <f>IF($AA2003=1,Healthcare!Q2003,NA())</f>
        <v>26</v>
      </c>
      <c r="AC2003">
        <f>IF($AA2003=1,Healthcare!C2003,NA())</f>
        <v>22.61</v>
      </c>
      <c r="AD2003">
        <f>IF($AA2003=1,Healthcare!D2003,NA())</f>
        <v>4.25</v>
      </c>
      <c r="AE2003">
        <f>IF($AA2003=1,Healthcare!M2003,NA())</f>
        <v>3176.82</v>
      </c>
      <c r="AF2003">
        <f t="shared" si="186"/>
        <v>26</v>
      </c>
      <c r="AG2003">
        <f t="shared" si="187"/>
        <v>22.61</v>
      </c>
      <c r="AH2003">
        <f t="shared" si="188"/>
        <v>26</v>
      </c>
      <c r="AI2003">
        <f t="shared" si="189"/>
        <v>4.25</v>
      </c>
      <c r="AJ2003">
        <f t="shared" si="190"/>
        <v>26</v>
      </c>
      <c r="AK2003">
        <f t="shared" si="191"/>
        <v>3176.82</v>
      </c>
    </row>
    <row r="2004" spans="27:37" x14ac:dyDescent="0.25">
      <c r="AA2004">
        <f>SUBTOTAL(103,Healthcare!A2004)</f>
        <v>1</v>
      </c>
      <c r="AB2004">
        <f>IF($AA2004=1,Healthcare!Q2004,NA())</f>
        <v>26</v>
      </c>
      <c r="AC2004">
        <f>IF($AA2004=1,Healthcare!C2004,NA())</f>
        <v>22.23</v>
      </c>
      <c r="AD2004">
        <f>IF($AA2004=1,Healthcare!D2004,NA())</f>
        <v>6.09</v>
      </c>
      <c r="AE2004">
        <f>IF($AA2004=1,Healthcare!M2004,NA())</f>
        <v>3176.29</v>
      </c>
      <c r="AF2004">
        <f t="shared" si="186"/>
        <v>26</v>
      </c>
      <c r="AG2004">
        <f t="shared" si="187"/>
        <v>22.23</v>
      </c>
      <c r="AH2004">
        <f t="shared" si="188"/>
        <v>26</v>
      </c>
      <c r="AI2004">
        <f t="shared" si="189"/>
        <v>6.09</v>
      </c>
      <c r="AJ2004">
        <f t="shared" si="190"/>
        <v>26</v>
      </c>
      <c r="AK2004">
        <f t="shared" si="191"/>
        <v>3176.29</v>
      </c>
    </row>
    <row r="2005" spans="27:37" x14ac:dyDescent="0.25">
      <c r="AA2005">
        <f>SUBTOTAL(103,Healthcare!A2005)</f>
        <v>1</v>
      </c>
      <c r="AB2005">
        <f>IF($AA2005=1,Healthcare!Q2005,NA())</f>
        <v>28</v>
      </c>
      <c r="AC2005">
        <f>IF($AA2005=1,Healthcare!C2005,NA())</f>
        <v>33.4</v>
      </c>
      <c r="AD2005">
        <f>IF($AA2005=1,Healthcare!D2005,NA())</f>
        <v>5.51</v>
      </c>
      <c r="AE2005">
        <f>IF($AA2005=1,Healthcare!M2005,NA())</f>
        <v>3172.02</v>
      </c>
      <c r="AF2005">
        <f t="shared" si="186"/>
        <v>28</v>
      </c>
      <c r="AG2005">
        <f t="shared" si="187"/>
        <v>33.4</v>
      </c>
      <c r="AH2005">
        <f t="shared" si="188"/>
        <v>28</v>
      </c>
      <c r="AI2005">
        <f t="shared" si="189"/>
        <v>5.51</v>
      </c>
      <c r="AJ2005">
        <f t="shared" si="190"/>
        <v>28</v>
      </c>
      <c r="AK2005">
        <f t="shared" si="191"/>
        <v>3172.02</v>
      </c>
    </row>
    <row r="2006" spans="27:37" x14ac:dyDescent="0.25">
      <c r="AA2006">
        <f>SUBTOTAL(103,Healthcare!A2006)</f>
        <v>1</v>
      </c>
      <c r="AB2006">
        <f>IF($AA2006=1,Healthcare!Q2006,NA())</f>
        <v>28</v>
      </c>
      <c r="AC2006">
        <f>IF($AA2006=1,Healthcare!C2006,NA())</f>
        <v>33.11</v>
      </c>
      <c r="AD2006">
        <f>IF($AA2006=1,Healthcare!D2006,NA())</f>
        <v>5.63</v>
      </c>
      <c r="AE2006">
        <f>IF($AA2006=1,Healthcare!M2006,NA())</f>
        <v>3171.61</v>
      </c>
      <c r="AF2006">
        <f t="shared" si="186"/>
        <v>28</v>
      </c>
      <c r="AG2006">
        <f t="shared" si="187"/>
        <v>33.11</v>
      </c>
      <c r="AH2006">
        <f t="shared" si="188"/>
        <v>28</v>
      </c>
      <c r="AI2006">
        <f t="shared" si="189"/>
        <v>5.63</v>
      </c>
      <c r="AJ2006">
        <f t="shared" si="190"/>
        <v>28</v>
      </c>
      <c r="AK2006">
        <f t="shared" si="191"/>
        <v>3171.61</v>
      </c>
    </row>
    <row r="2007" spans="27:37" x14ac:dyDescent="0.25">
      <c r="AA2007">
        <f>SUBTOTAL(103,Healthcare!A2007)</f>
        <v>1</v>
      </c>
      <c r="AB2007">
        <f>IF($AA2007=1,Healthcare!Q2007,NA())</f>
        <v>21</v>
      </c>
      <c r="AC2007">
        <f>IF($AA2007=1,Healthcare!C2007,NA())</f>
        <v>16.815000000000001</v>
      </c>
      <c r="AD2007">
        <f>IF($AA2007=1,Healthcare!D2007,NA())</f>
        <v>5.29</v>
      </c>
      <c r="AE2007">
        <f>IF($AA2007=1,Healthcare!M2007,NA())</f>
        <v>3167.46</v>
      </c>
      <c r="AF2007">
        <f t="shared" si="186"/>
        <v>21</v>
      </c>
      <c r="AG2007">
        <f t="shared" si="187"/>
        <v>16.815000000000001</v>
      </c>
      <c r="AH2007">
        <f t="shared" si="188"/>
        <v>21</v>
      </c>
      <c r="AI2007">
        <f t="shared" si="189"/>
        <v>5.29</v>
      </c>
      <c r="AJ2007">
        <f t="shared" si="190"/>
        <v>21</v>
      </c>
      <c r="AK2007">
        <f t="shared" si="191"/>
        <v>3167.46</v>
      </c>
    </row>
    <row r="2008" spans="27:37" x14ac:dyDescent="0.25">
      <c r="AA2008">
        <f>SUBTOTAL(103,Healthcare!A2008)</f>
        <v>1</v>
      </c>
      <c r="AB2008">
        <f>IF($AA2008=1,Healthcare!Q2008,NA())</f>
        <v>29</v>
      </c>
      <c r="AC2008">
        <f>IF($AA2008=1,Healthcare!C2008,NA())</f>
        <v>25.61</v>
      </c>
      <c r="AD2008">
        <f>IF($AA2008=1,Healthcare!D2008,NA())</f>
        <v>4</v>
      </c>
      <c r="AE2008">
        <f>IF($AA2008=1,Healthcare!M2008,NA())</f>
        <v>3162.02</v>
      </c>
      <c r="AF2008">
        <f t="shared" si="186"/>
        <v>29</v>
      </c>
      <c r="AG2008">
        <f t="shared" si="187"/>
        <v>25.61</v>
      </c>
      <c r="AH2008">
        <f t="shared" si="188"/>
        <v>29</v>
      </c>
      <c r="AI2008">
        <f t="shared" si="189"/>
        <v>4</v>
      </c>
      <c r="AJ2008">
        <f t="shared" si="190"/>
        <v>29</v>
      </c>
      <c r="AK2008">
        <f t="shared" si="191"/>
        <v>3162.02</v>
      </c>
    </row>
    <row r="2009" spans="27:37" x14ac:dyDescent="0.25">
      <c r="AA2009">
        <f>SUBTOTAL(103,Healthcare!A2009)</f>
        <v>1</v>
      </c>
      <c r="AB2009">
        <f>IF($AA2009=1,Healthcare!Q2009,NA())</f>
        <v>28</v>
      </c>
      <c r="AC2009">
        <f>IF($AA2009=1,Healthcare!C2009,NA())</f>
        <v>25.8</v>
      </c>
      <c r="AD2009">
        <f>IF($AA2009=1,Healthcare!D2009,NA())</f>
        <v>5.49</v>
      </c>
      <c r="AE2009">
        <f>IF($AA2009=1,Healthcare!M2009,NA())</f>
        <v>3161.45</v>
      </c>
      <c r="AF2009">
        <f t="shared" si="186"/>
        <v>28</v>
      </c>
      <c r="AG2009">
        <f t="shared" si="187"/>
        <v>25.8</v>
      </c>
      <c r="AH2009">
        <f t="shared" si="188"/>
        <v>28</v>
      </c>
      <c r="AI2009">
        <f t="shared" si="189"/>
        <v>5.49</v>
      </c>
      <c r="AJ2009">
        <f t="shared" si="190"/>
        <v>28</v>
      </c>
      <c r="AK2009">
        <f t="shared" si="191"/>
        <v>3161.45</v>
      </c>
    </row>
    <row r="2010" spans="27:37" x14ac:dyDescent="0.25">
      <c r="AA2010">
        <f>SUBTOTAL(103,Healthcare!A2010)</f>
        <v>1</v>
      </c>
      <c r="AB2010">
        <f>IF($AA2010=1,Healthcare!Q2010,NA())</f>
        <v>23</v>
      </c>
      <c r="AC2010">
        <f>IF($AA2010=1,Healthcare!C2010,NA())</f>
        <v>27.39</v>
      </c>
      <c r="AD2010">
        <f>IF($AA2010=1,Healthcare!D2010,NA())</f>
        <v>5.34</v>
      </c>
      <c r="AE2010">
        <f>IF($AA2010=1,Healthcare!M2010,NA())</f>
        <v>3128.35</v>
      </c>
      <c r="AF2010">
        <f t="shared" si="186"/>
        <v>23</v>
      </c>
      <c r="AG2010">
        <f t="shared" si="187"/>
        <v>27.39</v>
      </c>
      <c r="AH2010">
        <f t="shared" si="188"/>
        <v>23</v>
      </c>
      <c r="AI2010">
        <f t="shared" si="189"/>
        <v>5.34</v>
      </c>
      <c r="AJ2010">
        <f t="shared" si="190"/>
        <v>23</v>
      </c>
      <c r="AK2010">
        <f t="shared" si="191"/>
        <v>3128.35</v>
      </c>
    </row>
    <row r="2011" spans="27:37" x14ac:dyDescent="0.25">
      <c r="AA2011">
        <f>SUBTOTAL(103,Healthcare!A2011)</f>
        <v>1</v>
      </c>
      <c r="AB2011">
        <f>IF($AA2011=1,Healthcare!Q2011,NA())</f>
        <v>35</v>
      </c>
      <c r="AC2011">
        <f>IF($AA2011=1,Healthcare!C2011,NA())</f>
        <v>17.03</v>
      </c>
      <c r="AD2011">
        <f>IF($AA2011=1,Healthcare!D2011,NA())</f>
        <v>4.12</v>
      </c>
      <c r="AE2011">
        <f>IF($AA2011=1,Healthcare!M2011,NA())</f>
        <v>3088.06</v>
      </c>
      <c r="AF2011">
        <f t="shared" si="186"/>
        <v>35</v>
      </c>
      <c r="AG2011">
        <f t="shared" si="187"/>
        <v>17.03</v>
      </c>
      <c r="AH2011">
        <f t="shared" si="188"/>
        <v>35</v>
      </c>
      <c r="AI2011">
        <f t="shared" si="189"/>
        <v>4.12</v>
      </c>
      <c r="AJ2011">
        <f t="shared" si="190"/>
        <v>35</v>
      </c>
      <c r="AK2011">
        <f t="shared" si="191"/>
        <v>3088.06</v>
      </c>
    </row>
    <row r="2012" spans="27:37" x14ac:dyDescent="0.25">
      <c r="AA2012">
        <f>SUBTOTAL(103,Healthcare!A2012)</f>
        <v>1</v>
      </c>
      <c r="AB2012">
        <f>IF($AA2012=1,Healthcare!Q2012,NA())</f>
        <v>21</v>
      </c>
      <c r="AC2012">
        <f>IF($AA2012=1,Healthcare!C2012,NA())</f>
        <v>23.75</v>
      </c>
      <c r="AD2012">
        <f>IF($AA2012=1,Healthcare!D2012,NA())</f>
        <v>5.49</v>
      </c>
      <c r="AE2012">
        <f>IF($AA2012=1,Healthcare!M2012,NA())</f>
        <v>3077.1</v>
      </c>
      <c r="AF2012">
        <f t="shared" si="186"/>
        <v>21</v>
      </c>
      <c r="AG2012">
        <f t="shared" si="187"/>
        <v>23.75</v>
      </c>
      <c r="AH2012">
        <f t="shared" si="188"/>
        <v>21</v>
      </c>
      <c r="AI2012">
        <f t="shared" si="189"/>
        <v>5.49</v>
      </c>
      <c r="AJ2012">
        <f t="shared" si="190"/>
        <v>21</v>
      </c>
      <c r="AK2012">
        <f t="shared" si="191"/>
        <v>3077.1</v>
      </c>
    </row>
    <row r="2013" spans="27:37" x14ac:dyDescent="0.25">
      <c r="AA2013">
        <f>SUBTOTAL(103,Healthcare!A2013)</f>
        <v>1</v>
      </c>
      <c r="AB2013">
        <f>IF($AA2013=1,Healthcare!Q2013,NA())</f>
        <v>27</v>
      </c>
      <c r="AC2013">
        <f>IF($AA2013=1,Healthcare!C2013,NA())</f>
        <v>26.03</v>
      </c>
      <c r="AD2013">
        <f>IF($AA2013=1,Healthcare!D2013,NA())</f>
        <v>5.1100000000000003</v>
      </c>
      <c r="AE2013">
        <f>IF($AA2013=1,Healthcare!M2013,NA())</f>
        <v>3070.81</v>
      </c>
      <c r="AF2013">
        <f t="shared" si="186"/>
        <v>27</v>
      </c>
      <c r="AG2013">
        <f t="shared" si="187"/>
        <v>26.03</v>
      </c>
      <c r="AH2013">
        <f t="shared" si="188"/>
        <v>27</v>
      </c>
      <c r="AI2013">
        <f t="shared" si="189"/>
        <v>5.1100000000000003</v>
      </c>
      <c r="AJ2013">
        <f t="shared" si="190"/>
        <v>27</v>
      </c>
      <c r="AK2013">
        <f t="shared" si="191"/>
        <v>3070.81</v>
      </c>
    </row>
    <row r="2014" spans="27:37" x14ac:dyDescent="0.25">
      <c r="AA2014">
        <f>SUBTOTAL(103,Healthcare!A2014)</f>
        <v>1</v>
      </c>
      <c r="AB2014">
        <f>IF($AA2014=1,Healthcare!Q2014,NA())</f>
        <v>33</v>
      </c>
      <c r="AC2014">
        <f>IF($AA2014=1,Healthcare!C2014,NA())</f>
        <v>16.079999999999998</v>
      </c>
      <c r="AD2014">
        <f>IF($AA2014=1,Healthcare!D2014,NA())</f>
        <v>5.94</v>
      </c>
      <c r="AE2014">
        <f>IF($AA2014=1,Healthcare!M2014,NA())</f>
        <v>3065.49</v>
      </c>
      <c r="AF2014">
        <f t="shared" si="186"/>
        <v>33</v>
      </c>
      <c r="AG2014">
        <f t="shared" si="187"/>
        <v>16.079999999999998</v>
      </c>
      <c r="AH2014">
        <f t="shared" si="188"/>
        <v>33</v>
      </c>
      <c r="AI2014">
        <f t="shared" si="189"/>
        <v>5.94</v>
      </c>
      <c r="AJ2014">
        <f t="shared" si="190"/>
        <v>33</v>
      </c>
      <c r="AK2014">
        <f t="shared" si="191"/>
        <v>3065.49</v>
      </c>
    </row>
    <row r="2015" spans="27:37" x14ac:dyDescent="0.25">
      <c r="AA2015">
        <f>SUBTOTAL(103,Healthcare!A2015)</f>
        <v>1</v>
      </c>
      <c r="AB2015">
        <f>IF($AA2015=1,Healthcare!Q2015,NA())</f>
        <v>28</v>
      </c>
      <c r="AC2015">
        <f>IF($AA2015=1,Healthcare!C2015,NA())</f>
        <v>30.875</v>
      </c>
      <c r="AD2015">
        <f>IF($AA2015=1,Healthcare!D2015,NA())</f>
        <v>5.54</v>
      </c>
      <c r="AE2015">
        <f>IF($AA2015=1,Healthcare!M2015,NA())</f>
        <v>3062.51</v>
      </c>
      <c r="AF2015">
        <f t="shared" si="186"/>
        <v>28</v>
      </c>
      <c r="AG2015">
        <f t="shared" si="187"/>
        <v>30.875</v>
      </c>
      <c r="AH2015">
        <f t="shared" si="188"/>
        <v>28</v>
      </c>
      <c r="AI2015">
        <f t="shared" si="189"/>
        <v>5.54</v>
      </c>
      <c r="AJ2015">
        <f t="shared" si="190"/>
        <v>28</v>
      </c>
      <c r="AK2015">
        <f t="shared" si="191"/>
        <v>3062.51</v>
      </c>
    </row>
    <row r="2016" spans="27:37" x14ac:dyDescent="0.25">
      <c r="AA2016">
        <f>SUBTOTAL(103,Healthcare!A2016)</f>
        <v>1</v>
      </c>
      <c r="AB2016">
        <f>IF($AA2016=1,Healthcare!Q2016,NA())</f>
        <v>20</v>
      </c>
      <c r="AC2016">
        <f>IF($AA2016=1,Healthcare!C2016,NA())</f>
        <v>31.79</v>
      </c>
      <c r="AD2016">
        <f>IF($AA2016=1,Healthcare!D2016,NA())</f>
        <v>7.09</v>
      </c>
      <c r="AE2016">
        <f>IF($AA2016=1,Healthcare!M2016,NA())</f>
        <v>3056.39</v>
      </c>
      <c r="AF2016">
        <f t="shared" si="186"/>
        <v>20</v>
      </c>
      <c r="AG2016">
        <f t="shared" si="187"/>
        <v>31.79</v>
      </c>
      <c r="AH2016">
        <f t="shared" si="188"/>
        <v>20</v>
      </c>
      <c r="AI2016">
        <f t="shared" si="189"/>
        <v>7.09</v>
      </c>
      <c r="AJ2016">
        <f t="shared" si="190"/>
        <v>20</v>
      </c>
      <c r="AK2016">
        <f t="shared" si="191"/>
        <v>3056.39</v>
      </c>
    </row>
    <row r="2017" spans="27:37" x14ac:dyDescent="0.25">
      <c r="AA2017">
        <f>SUBTOTAL(103,Healthcare!A2017)</f>
        <v>1</v>
      </c>
      <c r="AB2017">
        <f>IF($AA2017=1,Healthcare!Q2017,NA())</f>
        <v>25</v>
      </c>
      <c r="AC2017">
        <f>IF($AA2017=1,Healthcare!C2017,NA())</f>
        <v>28.48</v>
      </c>
      <c r="AD2017">
        <f>IF($AA2017=1,Healthcare!D2017,NA())</f>
        <v>6.22</v>
      </c>
      <c r="AE2017">
        <f>IF($AA2017=1,Healthcare!M2017,NA())</f>
        <v>3051.73</v>
      </c>
      <c r="AF2017">
        <f t="shared" si="186"/>
        <v>25</v>
      </c>
      <c r="AG2017">
        <f t="shared" si="187"/>
        <v>28.48</v>
      </c>
      <c r="AH2017">
        <f t="shared" si="188"/>
        <v>25</v>
      </c>
      <c r="AI2017">
        <f t="shared" si="189"/>
        <v>6.22</v>
      </c>
      <c r="AJ2017">
        <f t="shared" si="190"/>
        <v>25</v>
      </c>
      <c r="AK2017">
        <f t="shared" si="191"/>
        <v>3051.73</v>
      </c>
    </row>
    <row r="2018" spans="27:37" x14ac:dyDescent="0.25">
      <c r="AA2018">
        <f>SUBTOTAL(103,Healthcare!A2018)</f>
        <v>1</v>
      </c>
      <c r="AB2018">
        <f>IF($AA2018=1,Healthcare!Q2018,NA())</f>
        <v>24</v>
      </c>
      <c r="AC2018">
        <f>IF($AA2018=1,Healthcare!C2018,NA())</f>
        <v>26.6</v>
      </c>
      <c r="AD2018">
        <f>IF($AA2018=1,Healthcare!D2018,NA())</f>
        <v>4.33</v>
      </c>
      <c r="AE2018">
        <f>IF($AA2018=1,Healthcare!M2018,NA())</f>
        <v>3046.06</v>
      </c>
      <c r="AF2018">
        <f t="shared" si="186"/>
        <v>24</v>
      </c>
      <c r="AG2018">
        <f t="shared" si="187"/>
        <v>26.6</v>
      </c>
      <c r="AH2018">
        <f t="shared" si="188"/>
        <v>24</v>
      </c>
      <c r="AI2018">
        <f t="shared" si="189"/>
        <v>4.33</v>
      </c>
      <c r="AJ2018">
        <f t="shared" si="190"/>
        <v>24</v>
      </c>
      <c r="AK2018">
        <f t="shared" si="191"/>
        <v>3046.06</v>
      </c>
    </row>
    <row r="2019" spans="27:37" x14ac:dyDescent="0.25">
      <c r="AA2019">
        <f>SUBTOTAL(103,Healthcare!A2019)</f>
        <v>1</v>
      </c>
      <c r="AB2019">
        <f>IF($AA2019=1,Healthcare!Q2019,NA())</f>
        <v>24</v>
      </c>
      <c r="AC2019">
        <f>IF($AA2019=1,Healthcare!C2019,NA())</f>
        <v>25.27</v>
      </c>
      <c r="AD2019">
        <f>IF($AA2019=1,Healthcare!D2019,NA())</f>
        <v>5.83</v>
      </c>
      <c r="AE2019">
        <f>IF($AA2019=1,Healthcare!M2019,NA())</f>
        <v>3044.21</v>
      </c>
      <c r="AF2019">
        <f t="shared" si="186"/>
        <v>24</v>
      </c>
      <c r="AG2019">
        <f t="shared" si="187"/>
        <v>25.27</v>
      </c>
      <c r="AH2019">
        <f t="shared" si="188"/>
        <v>24</v>
      </c>
      <c r="AI2019">
        <f t="shared" si="189"/>
        <v>5.83</v>
      </c>
      <c r="AJ2019">
        <f t="shared" si="190"/>
        <v>24</v>
      </c>
      <c r="AK2019">
        <f t="shared" si="191"/>
        <v>3044.21</v>
      </c>
    </row>
    <row r="2020" spans="27:37" x14ac:dyDescent="0.25">
      <c r="AA2020">
        <f>SUBTOTAL(103,Healthcare!A2020)</f>
        <v>1</v>
      </c>
      <c r="AB2020">
        <f>IF($AA2020=1,Healthcare!Q2020,NA())</f>
        <v>25</v>
      </c>
      <c r="AC2020">
        <f>IF($AA2020=1,Healthcare!C2020,NA())</f>
        <v>34.484999999999999</v>
      </c>
      <c r="AD2020">
        <f>IF($AA2020=1,Healthcare!D2020,NA())</f>
        <v>4.7</v>
      </c>
      <c r="AE2020">
        <f>IF($AA2020=1,Healthcare!M2020,NA())</f>
        <v>3021.81</v>
      </c>
      <c r="AF2020">
        <f t="shared" si="186"/>
        <v>25</v>
      </c>
      <c r="AG2020">
        <f t="shared" si="187"/>
        <v>34.484999999999999</v>
      </c>
      <c r="AH2020">
        <f t="shared" si="188"/>
        <v>25</v>
      </c>
      <c r="AI2020">
        <f t="shared" si="189"/>
        <v>4.7</v>
      </c>
      <c r="AJ2020">
        <f t="shared" si="190"/>
        <v>25</v>
      </c>
      <c r="AK2020">
        <f t="shared" si="191"/>
        <v>3021.81</v>
      </c>
    </row>
    <row r="2021" spans="27:37" x14ac:dyDescent="0.25">
      <c r="AA2021">
        <f>SUBTOTAL(103,Healthcare!A2021)</f>
        <v>1</v>
      </c>
      <c r="AB2021">
        <f>IF($AA2021=1,Healthcare!Q2021,NA())</f>
        <v>34</v>
      </c>
      <c r="AC2021">
        <f>IF($AA2021=1,Healthcare!C2021,NA())</f>
        <v>15.57</v>
      </c>
      <c r="AD2021">
        <f>IF($AA2021=1,Healthcare!D2021,NA())</f>
        <v>4.07</v>
      </c>
      <c r="AE2021">
        <f>IF($AA2021=1,Healthcare!M2021,NA())</f>
        <v>3018.04</v>
      </c>
      <c r="AF2021">
        <f t="shared" si="186"/>
        <v>34</v>
      </c>
      <c r="AG2021">
        <f t="shared" si="187"/>
        <v>15.57</v>
      </c>
      <c r="AH2021">
        <f t="shared" si="188"/>
        <v>34</v>
      </c>
      <c r="AI2021">
        <f t="shared" si="189"/>
        <v>4.07</v>
      </c>
      <c r="AJ2021">
        <f t="shared" si="190"/>
        <v>34</v>
      </c>
      <c r="AK2021">
        <f t="shared" si="191"/>
        <v>3018.04</v>
      </c>
    </row>
    <row r="2022" spans="27:37" x14ac:dyDescent="0.25">
      <c r="AA2022">
        <f>SUBTOTAL(103,Healthcare!A2022)</f>
        <v>1</v>
      </c>
      <c r="AB2022">
        <f>IF($AA2022=1,Healthcare!Q2022,NA())</f>
        <v>20</v>
      </c>
      <c r="AC2022">
        <f>IF($AA2022=1,Healthcare!C2022,NA())</f>
        <v>30.36</v>
      </c>
      <c r="AD2022">
        <f>IF($AA2022=1,Healthcare!D2022,NA())</f>
        <v>9.39</v>
      </c>
      <c r="AE2022">
        <f>IF($AA2022=1,Healthcare!M2022,NA())</f>
        <v>3012.22</v>
      </c>
      <c r="AF2022">
        <f t="shared" si="186"/>
        <v>20</v>
      </c>
      <c r="AG2022">
        <f t="shared" si="187"/>
        <v>30.36</v>
      </c>
      <c r="AH2022">
        <f t="shared" si="188"/>
        <v>20</v>
      </c>
      <c r="AI2022">
        <f t="shared" si="189"/>
        <v>9.39</v>
      </c>
      <c r="AJ2022">
        <f t="shared" si="190"/>
        <v>20</v>
      </c>
      <c r="AK2022">
        <f t="shared" si="191"/>
        <v>3012.22</v>
      </c>
    </row>
    <row r="2023" spans="27:37" x14ac:dyDescent="0.25">
      <c r="AA2023">
        <f>SUBTOTAL(103,Healthcare!A2023)</f>
        <v>1</v>
      </c>
      <c r="AB2023">
        <f>IF($AA2023=1,Healthcare!Q2023,NA())</f>
        <v>31</v>
      </c>
      <c r="AC2023">
        <f>IF($AA2023=1,Healthcare!C2023,NA())</f>
        <v>19.37</v>
      </c>
      <c r="AD2023">
        <f>IF($AA2023=1,Healthcare!D2023,NA())</f>
        <v>4.18</v>
      </c>
      <c r="AE2023">
        <f>IF($AA2023=1,Healthcare!M2023,NA())</f>
        <v>2985.67</v>
      </c>
      <c r="AF2023">
        <f t="shared" si="186"/>
        <v>31</v>
      </c>
      <c r="AG2023">
        <f t="shared" si="187"/>
        <v>19.37</v>
      </c>
      <c r="AH2023">
        <f t="shared" si="188"/>
        <v>31</v>
      </c>
      <c r="AI2023">
        <f t="shared" si="189"/>
        <v>4.18</v>
      </c>
      <c r="AJ2023">
        <f t="shared" si="190"/>
        <v>31</v>
      </c>
      <c r="AK2023">
        <f t="shared" si="191"/>
        <v>2985.67</v>
      </c>
    </row>
    <row r="2024" spans="27:37" x14ac:dyDescent="0.25">
      <c r="AA2024">
        <f>SUBTOTAL(103,Healthcare!A2024)</f>
        <v>1</v>
      </c>
      <c r="AB2024">
        <f>IF($AA2024=1,Healthcare!Q2024,NA())</f>
        <v>35</v>
      </c>
      <c r="AC2024">
        <f>IF($AA2024=1,Healthcare!C2024,NA())</f>
        <v>16.71</v>
      </c>
      <c r="AD2024">
        <f>IF($AA2024=1,Healthcare!D2024,NA())</f>
        <v>4.18</v>
      </c>
      <c r="AE2024">
        <f>IF($AA2024=1,Healthcare!M2024,NA())</f>
        <v>2979.52</v>
      </c>
      <c r="AF2024">
        <f t="shared" si="186"/>
        <v>35</v>
      </c>
      <c r="AG2024">
        <f t="shared" si="187"/>
        <v>16.71</v>
      </c>
      <c r="AH2024">
        <f t="shared" si="188"/>
        <v>35</v>
      </c>
      <c r="AI2024">
        <f t="shared" si="189"/>
        <v>4.18</v>
      </c>
      <c r="AJ2024">
        <f t="shared" si="190"/>
        <v>35</v>
      </c>
      <c r="AK2024">
        <f t="shared" si="191"/>
        <v>2979.52</v>
      </c>
    </row>
    <row r="2025" spans="27:37" x14ac:dyDescent="0.25">
      <c r="AA2025">
        <f>SUBTOTAL(103,Healthcare!A2025)</f>
        <v>1</v>
      </c>
      <c r="AB2025">
        <f>IF($AA2025=1,Healthcare!Q2025,NA())</f>
        <v>27</v>
      </c>
      <c r="AC2025">
        <f>IF($AA2025=1,Healthcare!C2025,NA())</f>
        <v>24.1</v>
      </c>
      <c r="AD2025">
        <f>IF($AA2025=1,Healthcare!D2025,NA())</f>
        <v>4.4000000000000004</v>
      </c>
      <c r="AE2025">
        <f>IF($AA2025=1,Healthcare!M2025,NA())</f>
        <v>2974.13</v>
      </c>
      <c r="AF2025">
        <f t="shared" si="186"/>
        <v>27</v>
      </c>
      <c r="AG2025">
        <f t="shared" si="187"/>
        <v>24.1</v>
      </c>
      <c r="AH2025">
        <f t="shared" si="188"/>
        <v>27</v>
      </c>
      <c r="AI2025">
        <f t="shared" si="189"/>
        <v>4.4000000000000004</v>
      </c>
      <c r="AJ2025">
        <f t="shared" si="190"/>
        <v>27</v>
      </c>
      <c r="AK2025">
        <f t="shared" si="191"/>
        <v>2974.13</v>
      </c>
    </row>
    <row r="2026" spans="27:37" x14ac:dyDescent="0.25">
      <c r="AA2026">
        <f>SUBTOTAL(103,Healthcare!A2026)</f>
        <v>1</v>
      </c>
      <c r="AB2026">
        <f>IF($AA2026=1,Healthcare!Q2026,NA())</f>
        <v>20</v>
      </c>
      <c r="AC2026">
        <f>IF($AA2026=1,Healthcare!C2026,NA())</f>
        <v>29.77</v>
      </c>
      <c r="AD2026">
        <f>IF($AA2026=1,Healthcare!D2026,NA())</f>
        <v>9.9</v>
      </c>
      <c r="AE2026">
        <f>IF($AA2026=1,Healthcare!M2026,NA())</f>
        <v>2943.41</v>
      </c>
      <c r="AF2026">
        <f t="shared" si="186"/>
        <v>20</v>
      </c>
      <c r="AG2026">
        <f t="shared" si="187"/>
        <v>29.77</v>
      </c>
      <c r="AH2026">
        <f t="shared" si="188"/>
        <v>20</v>
      </c>
      <c r="AI2026">
        <f t="shared" si="189"/>
        <v>9.9</v>
      </c>
      <c r="AJ2026">
        <f t="shared" si="190"/>
        <v>20</v>
      </c>
      <c r="AK2026">
        <f t="shared" si="191"/>
        <v>2943.41</v>
      </c>
    </row>
    <row r="2027" spans="27:37" x14ac:dyDescent="0.25">
      <c r="AA2027">
        <f>SUBTOTAL(103,Healthcare!A2027)</f>
        <v>1</v>
      </c>
      <c r="AB2027">
        <f>IF($AA2027=1,Healthcare!Q2027,NA())</f>
        <v>26</v>
      </c>
      <c r="AC2027">
        <f>IF($AA2027=1,Healthcare!C2027,NA())</f>
        <v>46.53</v>
      </c>
      <c r="AD2027">
        <f>IF($AA2027=1,Healthcare!D2027,NA())</f>
        <v>4.84</v>
      </c>
      <c r="AE2027">
        <f>IF($AA2027=1,Healthcare!M2027,NA())</f>
        <v>2927.06</v>
      </c>
      <c r="AF2027">
        <f t="shared" si="186"/>
        <v>26</v>
      </c>
      <c r="AG2027">
        <f t="shared" si="187"/>
        <v>46.53</v>
      </c>
      <c r="AH2027">
        <f t="shared" si="188"/>
        <v>26</v>
      </c>
      <c r="AI2027">
        <f t="shared" si="189"/>
        <v>4.84</v>
      </c>
      <c r="AJ2027">
        <f t="shared" si="190"/>
        <v>26</v>
      </c>
      <c r="AK2027">
        <f t="shared" si="191"/>
        <v>2927.06</v>
      </c>
    </row>
    <row r="2028" spans="27:37" x14ac:dyDescent="0.25">
      <c r="AA2028">
        <f>SUBTOTAL(103,Healthcare!A2028)</f>
        <v>1</v>
      </c>
      <c r="AB2028">
        <f>IF($AA2028=1,Healthcare!Q2028,NA())</f>
        <v>20</v>
      </c>
      <c r="AC2028">
        <f>IF($AA2028=1,Healthcare!C2028,NA())</f>
        <v>23.4</v>
      </c>
      <c r="AD2028">
        <f>IF($AA2028=1,Healthcare!D2028,NA())</f>
        <v>5.53</v>
      </c>
      <c r="AE2028">
        <f>IF($AA2028=1,Healthcare!M2028,NA())</f>
        <v>2913.57</v>
      </c>
      <c r="AF2028">
        <f t="shared" si="186"/>
        <v>20</v>
      </c>
      <c r="AG2028">
        <f t="shared" si="187"/>
        <v>23.4</v>
      </c>
      <c r="AH2028">
        <f t="shared" si="188"/>
        <v>20</v>
      </c>
      <c r="AI2028">
        <f t="shared" si="189"/>
        <v>5.53</v>
      </c>
      <c r="AJ2028">
        <f t="shared" si="190"/>
        <v>20</v>
      </c>
      <c r="AK2028">
        <f t="shared" si="191"/>
        <v>2913.57</v>
      </c>
    </row>
    <row r="2029" spans="27:37" x14ac:dyDescent="0.25">
      <c r="AA2029">
        <f>SUBTOTAL(103,Healthcare!A2029)</f>
        <v>1</v>
      </c>
      <c r="AB2029">
        <f>IF($AA2029=1,Healthcare!Q2029,NA())</f>
        <v>26</v>
      </c>
      <c r="AC2029">
        <f>IF($AA2029=1,Healthcare!C2029,NA())</f>
        <v>30</v>
      </c>
      <c r="AD2029">
        <f>IF($AA2029=1,Healthcare!D2029,NA())</f>
        <v>4.33</v>
      </c>
      <c r="AE2029">
        <f>IF($AA2029=1,Healthcare!M2029,NA())</f>
        <v>2904.09</v>
      </c>
      <c r="AF2029">
        <f t="shared" si="186"/>
        <v>26</v>
      </c>
      <c r="AG2029">
        <f t="shared" si="187"/>
        <v>30</v>
      </c>
      <c r="AH2029">
        <f t="shared" si="188"/>
        <v>26</v>
      </c>
      <c r="AI2029">
        <f t="shared" si="189"/>
        <v>4.33</v>
      </c>
      <c r="AJ2029">
        <f t="shared" si="190"/>
        <v>26</v>
      </c>
      <c r="AK2029">
        <f t="shared" si="191"/>
        <v>2904.09</v>
      </c>
    </row>
    <row r="2030" spans="27:37" x14ac:dyDescent="0.25">
      <c r="AA2030">
        <f>SUBTOTAL(103,Healthcare!A2030)</f>
        <v>1</v>
      </c>
      <c r="AB2030">
        <f>IF($AA2030=1,Healthcare!Q2030,NA())</f>
        <v>26</v>
      </c>
      <c r="AC2030">
        <f>IF($AA2030=1,Healthcare!C2030,NA())</f>
        <v>29.15</v>
      </c>
      <c r="AD2030">
        <f>IF($AA2030=1,Healthcare!D2030,NA())</f>
        <v>4.91</v>
      </c>
      <c r="AE2030">
        <f>IF($AA2030=1,Healthcare!M2030,NA())</f>
        <v>2902.91</v>
      </c>
      <c r="AF2030">
        <f t="shared" si="186"/>
        <v>26</v>
      </c>
      <c r="AG2030">
        <f t="shared" si="187"/>
        <v>29.15</v>
      </c>
      <c r="AH2030">
        <f t="shared" si="188"/>
        <v>26</v>
      </c>
      <c r="AI2030">
        <f t="shared" si="189"/>
        <v>4.91</v>
      </c>
      <c r="AJ2030">
        <f t="shared" si="190"/>
        <v>26</v>
      </c>
      <c r="AK2030">
        <f t="shared" si="191"/>
        <v>2902.91</v>
      </c>
    </row>
    <row r="2031" spans="27:37" x14ac:dyDescent="0.25">
      <c r="AA2031">
        <f>SUBTOTAL(103,Healthcare!A2031)</f>
        <v>1</v>
      </c>
      <c r="AB2031">
        <f>IF($AA2031=1,Healthcare!Q2031,NA())</f>
        <v>23</v>
      </c>
      <c r="AC2031">
        <f>IF($AA2031=1,Healthcare!C2031,NA())</f>
        <v>34.865000000000002</v>
      </c>
      <c r="AD2031">
        <f>IF($AA2031=1,Healthcare!D2031,NA())</f>
        <v>4.8</v>
      </c>
      <c r="AE2031">
        <f>IF($AA2031=1,Healthcare!M2031,NA())</f>
        <v>2899.49</v>
      </c>
      <c r="AF2031">
        <f t="shared" si="186"/>
        <v>23</v>
      </c>
      <c r="AG2031">
        <f t="shared" si="187"/>
        <v>34.865000000000002</v>
      </c>
      <c r="AH2031">
        <f t="shared" si="188"/>
        <v>23</v>
      </c>
      <c r="AI2031">
        <f t="shared" si="189"/>
        <v>4.8</v>
      </c>
      <c r="AJ2031">
        <f t="shared" si="190"/>
        <v>23</v>
      </c>
      <c r="AK2031">
        <f t="shared" si="191"/>
        <v>2899.49</v>
      </c>
    </row>
    <row r="2032" spans="27:37" x14ac:dyDescent="0.25">
      <c r="AA2032">
        <f>SUBTOTAL(103,Healthcare!A2032)</f>
        <v>1</v>
      </c>
      <c r="AB2032">
        <f>IF($AA2032=1,Healthcare!Q2032,NA())</f>
        <v>22</v>
      </c>
      <c r="AC2032">
        <f>IF($AA2032=1,Healthcare!C2032,NA())</f>
        <v>28.12</v>
      </c>
      <c r="AD2032">
        <f>IF($AA2032=1,Healthcare!D2032,NA())</f>
        <v>5.55</v>
      </c>
      <c r="AE2032">
        <f>IF($AA2032=1,Healthcare!M2032,NA())</f>
        <v>2897.46</v>
      </c>
      <c r="AF2032">
        <f t="shared" si="186"/>
        <v>22</v>
      </c>
      <c r="AG2032">
        <f t="shared" si="187"/>
        <v>28.12</v>
      </c>
      <c r="AH2032">
        <f t="shared" si="188"/>
        <v>22</v>
      </c>
      <c r="AI2032">
        <f t="shared" si="189"/>
        <v>5.55</v>
      </c>
      <c r="AJ2032">
        <f t="shared" si="190"/>
        <v>22</v>
      </c>
      <c r="AK2032">
        <f t="shared" si="191"/>
        <v>2897.46</v>
      </c>
    </row>
    <row r="2033" spans="27:37" x14ac:dyDescent="0.25">
      <c r="AA2033">
        <f>SUBTOTAL(103,Healthcare!A2033)</f>
        <v>1</v>
      </c>
      <c r="AB2033">
        <f>IF($AA2033=1,Healthcare!Q2033,NA())</f>
        <v>26</v>
      </c>
      <c r="AC2033">
        <f>IF($AA2033=1,Healthcare!C2033,NA())</f>
        <v>29.45</v>
      </c>
      <c r="AD2033">
        <f>IF($AA2033=1,Healthcare!D2033,NA())</f>
        <v>5.24</v>
      </c>
      <c r="AE2033">
        <f>IF($AA2033=1,Healthcare!M2033,NA())</f>
        <v>2897.32</v>
      </c>
      <c r="AF2033">
        <f t="shared" si="186"/>
        <v>26</v>
      </c>
      <c r="AG2033">
        <f t="shared" si="187"/>
        <v>29.45</v>
      </c>
      <c r="AH2033">
        <f t="shared" si="188"/>
        <v>26</v>
      </c>
      <c r="AI2033">
        <f t="shared" si="189"/>
        <v>5.24</v>
      </c>
      <c r="AJ2033">
        <f t="shared" si="190"/>
        <v>26</v>
      </c>
      <c r="AK2033">
        <f t="shared" si="191"/>
        <v>2897.32</v>
      </c>
    </row>
    <row r="2034" spans="27:37" x14ac:dyDescent="0.25">
      <c r="AA2034">
        <f>SUBTOTAL(103,Healthcare!A2034)</f>
        <v>1</v>
      </c>
      <c r="AB2034">
        <f>IF($AA2034=1,Healthcare!Q2034,NA())</f>
        <v>29</v>
      </c>
      <c r="AC2034">
        <f>IF($AA2034=1,Healthcare!C2034,NA())</f>
        <v>27.94</v>
      </c>
      <c r="AD2034">
        <f>IF($AA2034=1,Healthcare!D2034,NA())</f>
        <v>6.08</v>
      </c>
      <c r="AE2034">
        <f>IF($AA2034=1,Healthcare!M2034,NA())</f>
        <v>2867.12</v>
      </c>
      <c r="AF2034">
        <f t="shared" si="186"/>
        <v>29</v>
      </c>
      <c r="AG2034">
        <f t="shared" si="187"/>
        <v>27.94</v>
      </c>
      <c r="AH2034">
        <f t="shared" si="188"/>
        <v>29</v>
      </c>
      <c r="AI2034">
        <f t="shared" si="189"/>
        <v>6.08</v>
      </c>
      <c r="AJ2034">
        <f t="shared" si="190"/>
        <v>29</v>
      </c>
      <c r="AK2034">
        <f t="shared" si="191"/>
        <v>2867.12</v>
      </c>
    </row>
    <row r="2035" spans="27:37" x14ac:dyDescent="0.25">
      <c r="AA2035">
        <f>SUBTOTAL(103,Healthcare!A2035)</f>
        <v>1</v>
      </c>
      <c r="AB2035">
        <f>IF($AA2035=1,Healthcare!Q2035,NA())</f>
        <v>29</v>
      </c>
      <c r="AC2035">
        <f>IF($AA2035=1,Healthcare!C2035,NA())</f>
        <v>27.2</v>
      </c>
      <c r="AD2035">
        <f>IF($AA2035=1,Healthcare!D2035,NA())</f>
        <v>5.83</v>
      </c>
      <c r="AE2035">
        <f>IF($AA2035=1,Healthcare!M2035,NA())</f>
        <v>2866.09</v>
      </c>
      <c r="AF2035">
        <f t="shared" si="186"/>
        <v>29</v>
      </c>
      <c r="AG2035">
        <f t="shared" si="187"/>
        <v>27.2</v>
      </c>
      <c r="AH2035">
        <f t="shared" si="188"/>
        <v>29</v>
      </c>
      <c r="AI2035">
        <f t="shared" si="189"/>
        <v>5.83</v>
      </c>
      <c r="AJ2035">
        <f t="shared" si="190"/>
        <v>29</v>
      </c>
      <c r="AK2035">
        <f t="shared" si="191"/>
        <v>2866.09</v>
      </c>
    </row>
    <row r="2036" spans="27:37" x14ac:dyDescent="0.25">
      <c r="AA2036">
        <f>SUBTOTAL(103,Healthcare!A2036)</f>
        <v>1</v>
      </c>
      <c r="AB2036">
        <f>IF($AA2036=1,Healthcare!Q2036,NA())</f>
        <v>24</v>
      </c>
      <c r="AC2036">
        <f>IF($AA2036=1,Healthcare!C2036,NA())</f>
        <v>33.344999999999999</v>
      </c>
      <c r="AD2036">
        <f>IF($AA2036=1,Healthcare!D2036,NA())</f>
        <v>4.29</v>
      </c>
      <c r="AE2036">
        <f>IF($AA2036=1,Healthcare!M2036,NA())</f>
        <v>2855.44</v>
      </c>
      <c r="AF2036">
        <f t="shared" si="186"/>
        <v>24</v>
      </c>
      <c r="AG2036">
        <f t="shared" si="187"/>
        <v>33.344999999999999</v>
      </c>
      <c r="AH2036">
        <f t="shared" si="188"/>
        <v>24</v>
      </c>
      <c r="AI2036">
        <f t="shared" si="189"/>
        <v>4.29</v>
      </c>
      <c r="AJ2036">
        <f t="shared" si="190"/>
        <v>24</v>
      </c>
      <c r="AK2036">
        <f t="shared" si="191"/>
        <v>2855.44</v>
      </c>
    </row>
    <row r="2037" spans="27:37" x14ac:dyDescent="0.25">
      <c r="AA2037">
        <f>SUBTOTAL(103,Healthcare!A2037)</f>
        <v>1</v>
      </c>
      <c r="AB2037">
        <f>IF($AA2037=1,Healthcare!Q2037,NA())</f>
        <v>24</v>
      </c>
      <c r="AC2037">
        <f>IF($AA2037=1,Healthcare!C2037,NA())</f>
        <v>29.925000000000001</v>
      </c>
      <c r="AD2037">
        <f>IF($AA2037=1,Healthcare!D2037,NA())</f>
        <v>5.3</v>
      </c>
      <c r="AE2037">
        <f>IF($AA2037=1,Healthcare!M2037,NA())</f>
        <v>2850.68</v>
      </c>
      <c r="AF2037">
        <f t="shared" si="186"/>
        <v>24</v>
      </c>
      <c r="AG2037">
        <f t="shared" si="187"/>
        <v>29.925000000000001</v>
      </c>
      <c r="AH2037">
        <f t="shared" si="188"/>
        <v>24</v>
      </c>
      <c r="AI2037">
        <f t="shared" si="189"/>
        <v>5.3</v>
      </c>
      <c r="AJ2037">
        <f t="shared" si="190"/>
        <v>24</v>
      </c>
      <c r="AK2037">
        <f t="shared" si="191"/>
        <v>2850.68</v>
      </c>
    </row>
    <row r="2038" spans="27:37" x14ac:dyDescent="0.25">
      <c r="AA2038">
        <f>SUBTOTAL(103,Healthcare!A2038)</f>
        <v>1</v>
      </c>
      <c r="AB2038">
        <f>IF($AA2038=1,Healthcare!Q2038,NA())</f>
        <v>24</v>
      </c>
      <c r="AC2038">
        <f>IF($AA2038=1,Healthcare!C2038,NA())</f>
        <v>24.225000000000001</v>
      </c>
      <c r="AD2038">
        <f>IF($AA2038=1,Healthcare!D2038,NA())</f>
        <v>4.42</v>
      </c>
      <c r="AE2038">
        <f>IF($AA2038=1,Healthcare!M2038,NA())</f>
        <v>2842.76</v>
      </c>
      <c r="AF2038">
        <f t="shared" si="186"/>
        <v>24</v>
      </c>
      <c r="AG2038">
        <f t="shared" si="187"/>
        <v>24.225000000000001</v>
      </c>
      <c r="AH2038">
        <f t="shared" si="188"/>
        <v>24</v>
      </c>
      <c r="AI2038">
        <f t="shared" si="189"/>
        <v>4.42</v>
      </c>
      <c r="AJ2038">
        <f t="shared" si="190"/>
        <v>24</v>
      </c>
      <c r="AK2038">
        <f t="shared" si="191"/>
        <v>2842.76</v>
      </c>
    </row>
    <row r="2039" spans="27:37" x14ac:dyDescent="0.25">
      <c r="AA2039">
        <f>SUBTOTAL(103,Healthcare!A2039)</f>
        <v>1</v>
      </c>
      <c r="AB2039">
        <f>IF($AA2039=1,Healthcare!Q2039,NA())</f>
        <v>22</v>
      </c>
      <c r="AC2039">
        <f>IF($AA2039=1,Healthcare!C2039,NA())</f>
        <v>29.68</v>
      </c>
      <c r="AD2039">
        <f>IF($AA2039=1,Healthcare!D2039,NA())</f>
        <v>5.68</v>
      </c>
      <c r="AE2039">
        <f>IF($AA2039=1,Healthcare!M2039,NA())</f>
        <v>2819.51</v>
      </c>
      <c r="AF2039">
        <f t="shared" si="186"/>
        <v>22</v>
      </c>
      <c r="AG2039">
        <f t="shared" si="187"/>
        <v>29.68</v>
      </c>
      <c r="AH2039">
        <f t="shared" si="188"/>
        <v>22</v>
      </c>
      <c r="AI2039">
        <f t="shared" si="189"/>
        <v>5.68</v>
      </c>
      <c r="AJ2039">
        <f t="shared" si="190"/>
        <v>22</v>
      </c>
      <c r="AK2039">
        <f t="shared" si="191"/>
        <v>2819.51</v>
      </c>
    </row>
    <row r="2040" spans="27:37" x14ac:dyDescent="0.25">
      <c r="AA2040">
        <f>SUBTOTAL(103,Healthcare!A2040)</f>
        <v>1</v>
      </c>
      <c r="AB2040">
        <f>IF($AA2040=1,Healthcare!Q2040,NA())</f>
        <v>19</v>
      </c>
      <c r="AC2040">
        <f>IF($AA2040=1,Healthcare!C2040,NA())</f>
        <v>20.614999999999998</v>
      </c>
      <c r="AD2040">
        <f>IF($AA2040=1,Healthcare!D2040,NA())</f>
        <v>6.05</v>
      </c>
      <c r="AE2040">
        <f>IF($AA2040=1,Healthcare!M2040,NA())</f>
        <v>2803.7</v>
      </c>
      <c r="AF2040">
        <f t="shared" si="186"/>
        <v>19</v>
      </c>
      <c r="AG2040">
        <f t="shared" si="187"/>
        <v>20.614999999999998</v>
      </c>
      <c r="AH2040">
        <f t="shared" si="188"/>
        <v>19</v>
      </c>
      <c r="AI2040">
        <f t="shared" si="189"/>
        <v>6.05</v>
      </c>
      <c r="AJ2040">
        <f t="shared" si="190"/>
        <v>19</v>
      </c>
      <c r="AK2040">
        <f t="shared" si="191"/>
        <v>2803.7</v>
      </c>
    </row>
    <row r="2041" spans="27:37" x14ac:dyDescent="0.25">
      <c r="AA2041">
        <f>SUBTOTAL(103,Healthcare!A2041)</f>
        <v>1</v>
      </c>
      <c r="AB2041">
        <f>IF($AA2041=1,Healthcare!Q2041,NA())</f>
        <v>18</v>
      </c>
      <c r="AC2041">
        <f>IF($AA2041=1,Healthcare!C2041,NA())</f>
        <v>32.119999999999997</v>
      </c>
      <c r="AD2041">
        <f>IF($AA2041=1,Healthcare!D2041,NA())</f>
        <v>5.33</v>
      </c>
      <c r="AE2041">
        <f>IF($AA2041=1,Healthcare!M2041,NA())</f>
        <v>2801.26</v>
      </c>
      <c r="AF2041">
        <f t="shared" si="186"/>
        <v>18</v>
      </c>
      <c r="AG2041">
        <f t="shared" si="187"/>
        <v>32.119999999999997</v>
      </c>
      <c r="AH2041">
        <f t="shared" si="188"/>
        <v>18</v>
      </c>
      <c r="AI2041">
        <f t="shared" si="189"/>
        <v>5.33</v>
      </c>
      <c r="AJ2041">
        <f t="shared" si="190"/>
        <v>18</v>
      </c>
      <c r="AK2041">
        <f t="shared" si="191"/>
        <v>2801.26</v>
      </c>
    </row>
    <row r="2042" spans="27:37" x14ac:dyDescent="0.25">
      <c r="AA2042">
        <f>SUBTOTAL(103,Healthcare!A2042)</f>
        <v>1</v>
      </c>
      <c r="AB2042">
        <f>IF($AA2042=1,Healthcare!Q2042,NA())</f>
        <v>23</v>
      </c>
      <c r="AC2042">
        <f>IF($AA2042=1,Healthcare!C2042,NA())</f>
        <v>27.36</v>
      </c>
      <c r="AD2042">
        <f>IF($AA2042=1,Healthcare!D2042,NA())</f>
        <v>6.22</v>
      </c>
      <c r="AE2042">
        <f>IF($AA2042=1,Healthcare!M2042,NA())</f>
        <v>2789.06</v>
      </c>
      <c r="AF2042">
        <f t="shared" si="186"/>
        <v>23</v>
      </c>
      <c r="AG2042">
        <f t="shared" si="187"/>
        <v>27.36</v>
      </c>
      <c r="AH2042">
        <f t="shared" si="188"/>
        <v>23</v>
      </c>
      <c r="AI2042">
        <f t="shared" si="189"/>
        <v>6.22</v>
      </c>
      <c r="AJ2042">
        <f t="shared" si="190"/>
        <v>23</v>
      </c>
      <c r="AK2042">
        <f t="shared" si="191"/>
        <v>2789.06</v>
      </c>
    </row>
    <row r="2043" spans="27:37" x14ac:dyDescent="0.25">
      <c r="AA2043">
        <f>SUBTOTAL(103,Healthcare!A2043)</f>
        <v>1</v>
      </c>
      <c r="AB2043">
        <f>IF($AA2043=1,Healthcare!Q2043,NA())</f>
        <v>23</v>
      </c>
      <c r="AC2043">
        <f>IF($AA2043=1,Healthcare!C2043,NA())</f>
        <v>17.385000000000002</v>
      </c>
      <c r="AD2043">
        <f>IF($AA2043=1,Healthcare!D2043,NA())</f>
        <v>5.84</v>
      </c>
      <c r="AE2043">
        <f>IF($AA2043=1,Healthcare!M2043,NA())</f>
        <v>2775.19</v>
      </c>
      <c r="AF2043">
        <f t="shared" si="186"/>
        <v>23</v>
      </c>
      <c r="AG2043">
        <f t="shared" si="187"/>
        <v>17.385000000000002</v>
      </c>
      <c r="AH2043">
        <f t="shared" si="188"/>
        <v>23</v>
      </c>
      <c r="AI2043">
        <f t="shared" si="189"/>
        <v>5.84</v>
      </c>
      <c r="AJ2043">
        <f t="shared" si="190"/>
        <v>23</v>
      </c>
      <c r="AK2043">
        <f t="shared" si="191"/>
        <v>2775.19</v>
      </c>
    </row>
    <row r="2044" spans="27:37" x14ac:dyDescent="0.25">
      <c r="AA2044">
        <f>SUBTOTAL(103,Healthcare!A2044)</f>
        <v>1</v>
      </c>
      <c r="AB2044">
        <f>IF($AA2044=1,Healthcare!Q2044,NA())</f>
        <v>18</v>
      </c>
      <c r="AC2044">
        <f>IF($AA2044=1,Healthcare!C2044,NA())</f>
        <v>30.13</v>
      </c>
      <c r="AD2044">
        <f>IF($AA2044=1,Healthcare!D2044,NA())</f>
        <v>5.71</v>
      </c>
      <c r="AE2044">
        <f>IF($AA2044=1,Healthcare!M2044,NA())</f>
        <v>2773.46</v>
      </c>
      <c r="AF2044">
        <f t="shared" si="186"/>
        <v>18</v>
      </c>
      <c r="AG2044">
        <f t="shared" si="187"/>
        <v>30.13</v>
      </c>
      <c r="AH2044">
        <f t="shared" si="188"/>
        <v>18</v>
      </c>
      <c r="AI2044">
        <f t="shared" si="189"/>
        <v>5.71</v>
      </c>
      <c r="AJ2044">
        <f t="shared" si="190"/>
        <v>18</v>
      </c>
      <c r="AK2044">
        <f t="shared" si="191"/>
        <v>2773.46</v>
      </c>
    </row>
    <row r="2045" spans="27:37" x14ac:dyDescent="0.25">
      <c r="AA2045">
        <f>SUBTOTAL(103,Healthcare!A2045)</f>
        <v>1</v>
      </c>
      <c r="AB2045">
        <f>IF($AA2045=1,Healthcare!Q2045,NA())</f>
        <v>25</v>
      </c>
      <c r="AC2045">
        <f>IF($AA2045=1,Healthcare!C2045,NA())</f>
        <v>25.44</v>
      </c>
      <c r="AD2045">
        <f>IF($AA2045=1,Healthcare!D2045,NA())</f>
        <v>6.04</v>
      </c>
      <c r="AE2045">
        <f>IF($AA2045=1,Healthcare!M2045,NA())</f>
        <v>2758.99</v>
      </c>
      <c r="AF2045">
        <f t="shared" si="186"/>
        <v>25</v>
      </c>
      <c r="AG2045">
        <f t="shared" si="187"/>
        <v>25.44</v>
      </c>
      <c r="AH2045">
        <f t="shared" si="188"/>
        <v>25</v>
      </c>
      <c r="AI2045">
        <f t="shared" si="189"/>
        <v>6.04</v>
      </c>
      <c r="AJ2045">
        <f t="shared" si="190"/>
        <v>25</v>
      </c>
      <c r="AK2045">
        <f t="shared" si="191"/>
        <v>2758.99</v>
      </c>
    </row>
    <row r="2046" spans="27:37" x14ac:dyDescent="0.25">
      <c r="AA2046">
        <f>SUBTOTAL(103,Healthcare!A2046)</f>
        <v>1</v>
      </c>
      <c r="AB2046">
        <f>IF($AA2046=1,Healthcare!Q2046,NA())</f>
        <v>22</v>
      </c>
      <c r="AC2046">
        <f>IF($AA2046=1,Healthcare!C2046,NA())</f>
        <v>39.805</v>
      </c>
      <c r="AD2046">
        <f>IF($AA2046=1,Healthcare!D2046,NA())</f>
        <v>4.38</v>
      </c>
      <c r="AE2046">
        <f>IF($AA2046=1,Healthcare!M2046,NA())</f>
        <v>2755.02</v>
      </c>
      <c r="AF2046">
        <f t="shared" si="186"/>
        <v>22</v>
      </c>
      <c r="AG2046">
        <f t="shared" si="187"/>
        <v>39.805</v>
      </c>
      <c r="AH2046">
        <f t="shared" si="188"/>
        <v>22</v>
      </c>
      <c r="AI2046">
        <f t="shared" si="189"/>
        <v>4.38</v>
      </c>
      <c r="AJ2046">
        <f t="shared" si="190"/>
        <v>22</v>
      </c>
      <c r="AK2046">
        <f t="shared" si="191"/>
        <v>2755.02</v>
      </c>
    </row>
    <row r="2047" spans="27:37" x14ac:dyDescent="0.25">
      <c r="AA2047">
        <f>SUBTOTAL(103,Healthcare!A2047)</f>
        <v>1</v>
      </c>
      <c r="AB2047">
        <f>IF($AA2047=1,Healthcare!Q2047,NA())</f>
        <v>22</v>
      </c>
      <c r="AC2047">
        <f>IF($AA2047=1,Healthcare!C2047,NA())</f>
        <v>30.4</v>
      </c>
      <c r="AD2047">
        <f>IF($AA2047=1,Healthcare!D2047,NA())</f>
        <v>5.56</v>
      </c>
      <c r="AE2047">
        <f>IF($AA2047=1,Healthcare!M2047,NA())</f>
        <v>2741.95</v>
      </c>
      <c r="AF2047">
        <f t="shared" si="186"/>
        <v>22</v>
      </c>
      <c r="AG2047">
        <f t="shared" si="187"/>
        <v>30.4</v>
      </c>
      <c r="AH2047">
        <f t="shared" si="188"/>
        <v>22</v>
      </c>
      <c r="AI2047">
        <f t="shared" si="189"/>
        <v>5.56</v>
      </c>
      <c r="AJ2047">
        <f t="shared" si="190"/>
        <v>22</v>
      </c>
      <c r="AK2047">
        <f t="shared" si="191"/>
        <v>2741.95</v>
      </c>
    </row>
    <row r="2048" spans="27:37" x14ac:dyDescent="0.25">
      <c r="AA2048">
        <f>SUBTOTAL(103,Healthcare!A2048)</f>
        <v>1</v>
      </c>
      <c r="AB2048">
        <f>IF($AA2048=1,Healthcare!Q2048,NA())</f>
        <v>22</v>
      </c>
      <c r="AC2048">
        <f>IF($AA2048=1,Healthcare!C2048,NA())</f>
        <v>23.18</v>
      </c>
      <c r="AD2048">
        <f>IF($AA2048=1,Healthcare!D2048,NA())</f>
        <v>4.24</v>
      </c>
      <c r="AE2048">
        <f>IF($AA2048=1,Healthcare!M2048,NA())</f>
        <v>2731.91</v>
      </c>
      <c r="AF2048">
        <f t="shared" si="186"/>
        <v>22</v>
      </c>
      <c r="AG2048">
        <f t="shared" si="187"/>
        <v>23.18</v>
      </c>
      <c r="AH2048">
        <f t="shared" si="188"/>
        <v>22</v>
      </c>
      <c r="AI2048">
        <f t="shared" si="189"/>
        <v>4.24</v>
      </c>
      <c r="AJ2048">
        <f t="shared" si="190"/>
        <v>22</v>
      </c>
      <c r="AK2048">
        <f t="shared" si="191"/>
        <v>2731.91</v>
      </c>
    </row>
    <row r="2049" spans="27:37" x14ac:dyDescent="0.25">
      <c r="AA2049">
        <f>SUBTOTAL(103,Healthcare!A2049)</f>
        <v>1</v>
      </c>
      <c r="AB2049">
        <f>IF($AA2049=1,Healthcare!Q2049,NA())</f>
        <v>19</v>
      </c>
      <c r="AC2049">
        <f>IF($AA2049=1,Healthcare!C2049,NA())</f>
        <v>39.615000000000002</v>
      </c>
      <c r="AD2049">
        <f>IF($AA2049=1,Healthcare!D2049,NA())</f>
        <v>6.32</v>
      </c>
      <c r="AE2049">
        <f>IF($AA2049=1,Healthcare!M2049,NA())</f>
        <v>2730.11</v>
      </c>
      <c r="AF2049">
        <f t="shared" si="186"/>
        <v>19</v>
      </c>
      <c r="AG2049">
        <f t="shared" si="187"/>
        <v>39.615000000000002</v>
      </c>
      <c r="AH2049">
        <f t="shared" si="188"/>
        <v>19</v>
      </c>
      <c r="AI2049">
        <f t="shared" si="189"/>
        <v>6.32</v>
      </c>
      <c r="AJ2049">
        <f t="shared" si="190"/>
        <v>19</v>
      </c>
      <c r="AK2049">
        <f t="shared" si="191"/>
        <v>2730.11</v>
      </c>
    </row>
    <row r="2050" spans="27:37" x14ac:dyDescent="0.25">
      <c r="AA2050">
        <f>SUBTOTAL(103,Healthcare!A2050)</f>
        <v>1</v>
      </c>
      <c r="AB2050">
        <f>IF($AA2050=1,Healthcare!Q2050,NA())</f>
        <v>25</v>
      </c>
      <c r="AC2050">
        <f>IF($AA2050=1,Healthcare!C2050,NA())</f>
        <v>30.59</v>
      </c>
      <c r="AD2050">
        <f>IF($AA2050=1,Healthcare!D2050,NA())</f>
        <v>6.3</v>
      </c>
      <c r="AE2050">
        <f>IF($AA2050=1,Healthcare!M2050,NA())</f>
        <v>2727.4</v>
      </c>
      <c r="AF2050">
        <f t="shared" si="186"/>
        <v>25</v>
      </c>
      <c r="AG2050">
        <f t="shared" si="187"/>
        <v>30.59</v>
      </c>
      <c r="AH2050">
        <f t="shared" si="188"/>
        <v>25</v>
      </c>
      <c r="AI2050">
        <f t="shared" si="189"/>
        <v>6.3</v>
      </c>
      <c r="AJ2050">
        <f t="shared" si="190"/>
        <v>25</v>
      </c>
      <c r="AK2050">
        <f t="shared" si="191"/>
        <v>2727.4</v>
      </c>
    </row>
    <row r="2051" spans="27:37" x14ac:dyDescent="0.25">
      <c r="AA2051">
        <f>SUBTOTAL(103,Healthcare!A2051)</f>
        <v>1</v>
      </c>
      <c r="AB2051">
        <f>IF($AA2051=1,Healthcare!Q2051,NA())</f>
        <v>34</v>
      </c>
      <c r="AC2051">
        <f>IF($AA2051=1,Healthcare!C2051,NA())</f>
        <v>16.72</v>
      </c>
      <c r="AD2051">
        <f>IF($AA2051=1,Healthcare!D2051,NA())</f>
        <v>4.38</v>
      </c>
      <c r="AE2051">
        <f>IF($AA2051=1,Healthcare!M2051,NA())</f>
        <v>2726.06</v>
      </c>
      <c r="AF2051">
        <f t="shared" ref="AF2051:AF2114" si="192">AB2051</f>
        <v>34</v>
      </c>
      <c r="AG2051">
        <f t="shared" ref="AG2051:AG2114" si="193">AC2051</f>
        <v>16.72</v>
      </c>
      <c r="AH2051">
        <f t="shared" ref="AH2051:AH2114" si="194">AB2051</f>
        <v>34</v>
      </c>
      <c r="AI2051">
        <f t="shared" ref="AI2051:AI2114" si="195">AD2051</f>
        <v>4.38</v>
      </c>
      <c r="AJ2051">
        <f t="shared" ref="AJ2051:AJ2114" si="196">AB2051</f>
        <v>34</v>
      </c>
      <c r="AK2051">
        <f t="shared" ref="AK2051:AK2114" si="197">AE2051</f>
        <v>2726.06</v>
      </c>
    </row>
    <row r="2052" spans="27:37" x14ac:dyDescent="0.25">
      <c r="AA2052">
        <f>SUBTOTAL(103,Healthcare!A2052)</f>
        <v>1</v>
      </c>
      <c r="AB2052">
        <f>IF($AA2052=1,Healthcare!Q2052,NA())</f>
        <v>25</v>
      </c>
      <c r="AC2052">
        <f>IF($AA2052=1,Healthcare!C2052,NA())</f>
        <v>26.22</v>
      </c>
      <c r="AD2052">
        <f>IF($AA2052=1,Healthcare!D2052,NA())</f>
        <v>4.6500000000000004</v>
      </c>
      <c r="AE2052">
        <f>IF($AA2052=1,Healthcare!M2052,NA())</f>
        <v>2721.32</v>
      </c>
      <c r="AF2052">
        <f t="shared" si="192"/>
        <v>25</v>
      </c>
      <c r="AG2052">
        <f t="shared" si="193"/>
        <v>26.22</v>
      </c>
      <c r="AH2052">
        <f t="shared" si="194"/>
        <v>25</v>
      </c>
      <c r="AI2052">
        <f t="shared" si="195"/>
        <v>4.6500000000000004</v>
      </c>
      <c r="AJ2052">
        <f t="shared" si="196"/>
        <v>25</v>
      </c>
      <c r="AK2052">
        <f t="shared" si="197"/>
        <v>2721.32</v>
      </c>
    </row>
    <row r="2053" spans="27:37" x14ac:dyDescent="0.25">
      <c r="AA2053">
        <f>SUBTOTAL(103,Healthcare!A2053)</f>
        <v>1</v>
      </c>
      <c r="AB2053">
        <f>IF($AA2053=1,Healthcare!Q2053,NA())</f>
        <v>19</v>
      </c>
      <c r="AC2053">
        <f>IF($AA2053=1,Healthcare!C2053,NA())</f>
        <v>31.824999999999999</v>
      </c>
      <c r="AD2053">
        <f>IF($AA2053=1,Healthcare!D2053,NA())</f>
        <v>4.7</v>
      </c>
      <c r="AE2053">
        <f>IF($AA2053=1,Healthcare!M2053,NA())</f>
        <v>2719.28</v>
      </c>
      <c r="AF2053">
        <f t="shared" si="192"/>
        <v>19</v>
      </c>
      <c r="AG2053">
        <f t="shared" si="193"/>
        <v>31.824999999999999</v>
      </c>
      <c r="AH2053">
        <f t="shared" si="194"/>
        <v>19</v>
      </c>
      <c r="AI2053">
        <f t="shared" si="195"/>
        <v>4.7</v>
      </c>
      <c r="AJ2053">
        <f t="shared" si="196"/>
        <v>19</v>
      </c>
      <c r="AK2053">
        <f t="shared" si="197"/>
        <v>2719.28</v>
      </c>
    </row>
    <row r="2054" spans="27:37" x14ac:dyDescent="0.25">
      <c r="AA2054">
        <f>SUBTOTAL(103,Healthcare!A2054)</f>
        <v>1</v>
      </c>
      <c r="AB2054">
        <f>IF($AA2054=1,Healthcare!Q2054,NA())</f>
        <v>19</v>
      </c>
      <c r="AC2054">
        <f>IF($AA2054=1,Healthcare!C2054,NA())</f>
        <v>25.745000000000001</v>
      </c>
      <c r="AD2054">
        <f>IF($AA2054=1,Healthcare!D2054,NA())</f>
        <v>4.34</v>
      </c>
      <c r="AE2054">
        <f>IF($AA2054=1,Healthcare!M2054,NA())</f>
        <v>2710.83</v>
      </c>
      <c r="AF2054">
        <f t="shared" si="192"/>
        <v>19</v>
      </c>
      <c r="AG2054">
        <f t="shared" si="193"/>
        <v>25.745000000000001</v>
      </c>
      <c r="AH2054">
        <f t="shared" si="194"/>
        <v>19</v>
      </c>
      <c r="AI2054">
        <f t="shared" si="195"/>
        <v>4.34</v>
      </c>
      <c r="AJ2054">
        <f t="shared" si="196"/>
        <v>19</v>
      </c>
      <c r="AK2054">
        <f t="shared" si="197"/>
        <v>2710.83</v>
      </c>
    </row>
    <row r="2055" spans="27:37" x14ac:dyDescent="0.25">
      <c r="AA2055">
        <f>SUBTOTAL(103,Healthcare!A2055)</f>
        <v>1</v>
      </c>
      <c r="AB2055">
        <f>IF($AA2055=1,Healthcare!Q2055,NA())</f>
        <v>19</v>
      </c>
      <c r="AC2055">
        <f>IF($AA2055=1,Healthcare!C2055,NA())</f>
        <v>24.605</v>
      </c>
      <c r="AD2055">
        <f>IF($AA2055=1,Healthcare!D2055,NA())</f>
        <v>5.62</v>
      </c>
      <c r="AE2055">
        <f>IF($AA2055=1,Healthcare!M2055,NA())</f>
        <v>2709.24</v>
      </c>
      <c r="AF2055">
        <f t="shared" si="192"/>
        <v>19</v>
      </c>
      <c r="AG2055">
        <f t="shared" si="193"/>
        <v>24.605</v>
      </c>
      <c r="AH2055">
        <f t="shared" si="194"/>
        <v>19</v>
      </c>
      <c r="AI2055">
        <f t="shared" si="195"/>
        <v>5.62</v>
      </c>
      <c r="AJ2055">
        <f t="shared" si="196"/>
        <v>19</v>
      </c>
      <c r="AK2055">
        <f t="shared" si="197"/>
        <v>2709.24</v>
      </c>
    </row>
    <row r="2056" spans="27:37" x14ac:dyDescent="0.25">
      <c r="AA2056">
        <f>SUBTOTAL(103,Healthcare!A2056)</f>
        <v>1</v>
      </c>
      <c r="AB2056">
        <f>IF($AA2056=1,Healthcare!Q2056,NA())</f>
        <v>19</v>
      </c>
      <c r="AC2056">
        <f>IF($AA2056=1,Healthcare!C2056,NA())</f>
        <v>24.51</v>
      </c>
      <c r="AD2056">
        <f>IF($AA2056=1,Healthcare!D2056,NA())</f>
        <v>4.24</v>
      </c>
      <c r="AE2056">
        <f>IF($AA2056=1,Healthcare!M2056,NA())</f>
        <v>2709.11</v>
      </c>
      <c r="AF2056">
        <f t="shared" si="192"/>
        <v>19</v>
      </c>
      <c r="AG2056">
        <f t="shared" si="193"/>
        <v>24.51</v>
      </c>
      <c r="AH2056">
        <f t="shared" si="194"/>
        <v>19</v>
      </c>
      <c r="AI2056">
        <f t="shared" si="195"/>
        <v>4.24</v>
      </c>
      <c r="AJ2056">
        <f t="shared" si="196"/>
        <v>19</v>
      </c>
      <c r="AK2056">
        <f t="shared" si="197"/>
        <v>2709.11</v>
      </c>
    </row>
    <row r="2057" spans="27:37" x14ac:dyDescent="0.25">
      <c r="AA2057">
        <f>SUBTOTAL(103,Healthcare!A2057)</f>
        <v>1</v>
      </c>
      <c r="AB2057">
        <f>IF($AA2057=1,Healthcare!Q2057,NA())</f>
        <v>26</v>
      </c>
      <c r="AC2057">
        <f>IF($AA2057=1,Healthcare!C2057,NA())</f>
        <v>31.065000000000001</v>
      </c>
      <c r="AD2057">
        <f>IF($AA2057=1,Healthcare!D2057,NA())</f>
        <v>4.57</v>
      </c>
      <c r="AE2057">
        <f>IF($AA2057=1,Healthcare!M2057,NA())</f>
        <v>2699.57</v>
      </c>
      <c r="AF2057">
        <f t="shared" si="192"/>
        <v>26</v>
      </c>
      <c r="AG2057">
        <f t="shared" si="193"/>
        <v>31.065000000000001</v>
      </c>
      <c r="AH2057">
        <f t="shared" si="194"/>
        <v>26</v>
      </c>
      <c r="AI2057">
        <f t="shared" si="195"/>
        <v>4.57</v>
      </c>
      <c r="AJ2057">
        <f t="shared" si="196"/>
        <v>26</v>
      </c>
      <c r="AK2057">
        <f t="shared" si="197"/>
        <v>2699.57</v>
      </c>
    </row>
    <row r="2058" spans="27:37" x14ac:dyDescent="0.25">
      <c r="AA2058">
        <f>SUBTOTAL(103,Healthcare!A2058)</f>
        <v>1</v>
      </c>
      <c r="AB2058">
        <f>IF($AA2058=1,Healthcare!Q2058,NA())</f>
        <v>23</v>
      </c>
      <c r="AC2058">
        <f>IF($AA2058=1,Healthcare!C2058,NA())</f>
        <v>28.12</v>
      </c>
      <c r="AD2058">
        <f>IF($AA2058=1,Healthcare!D2058,NA())</f>
        <v>5.05</v>
      </c>
      <c r="AE2058">
        <f>IF($AA2058=1,Healthcare!M2058,NA())</f>
        <v>2690.11</v>
      </c>
      <c r="AF2058">
        <f t="shared" si="192"/>
        <v>23</v>
      </c>
      <c r="AG2058">
        <f t="shared" si="193"/>
        <v>28.12</v>
      </c>
      <c r="AH2058">
        <f t="shared" si="194"/>
        <v>23</v>
      </c>
      <c r="AI2058">
        <f t="shared" si="195"/>
        <v>5.05</v>
      </c>
      <c r="AJ2058">
        <f t="shared" si="196"/>
        <v>23</v>
      </c>
      <c r="AK2058">
        <f t="shared" si="197"/>
        <v>2690.11</v>
      </c>
    </row>
    <row r="2059" spans="27:37" x14ac:dyDescent="0.25">
      <c r="AA2059">
        <f>SUBTOTAL(103,Healthcare!A2059)</f>
        <v>1</v>
      </c>
      <c r="AB2059">
        <f>IF($AA2059=1,Healthcare!Q2059,NA())</f>
        <v>28</v>
      </c>
      <c r="AC2059">
        <f>IF($AA2059=1,Healthcare!C2059,NA())</f>
        <v>38.06</v>
      </c>
      <c r="AD2059">
        <f>IF($AA2059=1,Healthcare!D2059,NA())</f>
        <v>6.16</v>
      </c>
      <c r="AE2059">
        <f>IF($AA2059=1,Healthcare!M2059,NA())</f>
        <v>2689.5</v>
      </c>
      <c r="AF2059">
        <f t="shared" si="192"/>
        <v>28</v>
      </c>
      <c r="AG2059">
        <f t="shared" si="193"/>
        <v>38.06</v>
      </c>
      <c r="AH2059">
        <f t="shared" si="194"/>
        <v>28</v>
      </c>
      <c r="AI2059">
        <f t="shared" si="195"/>
        <v>6.16</v>
      </c>
      <c r="AJ2059">
        <f t="shared" si="196"/>
        <v>28</v>
      </c>
      <c r="AK2059">
        <f t="shared" si="197"/>
        <v>2689.5</v>
      </c>
    </row>
    <row r="2060" spans="27:37" x14ac:dyDescent="0.25">
      <c r="AA2060">
        <f>SUBTOTAL(103,Healthcare!A2060)</f>
        <v>1</v>
      </c>
      <c r="AB2060">
        <f>IF($AA2060=1,Healthcare!Q2060,NA())</f>
        <v>28</v>
      </c>
      <c r="AC2060">
        <f>IF($AA2060=1,Healthcare!C2060,NA())</f>
        <v>24.96</v>
      </c>
      <c r="AD2060">
        <f>IF($AA2060=1,Healthcare!D2060,NA())</f>
        <v>4.57</v>
      </c>
      <c r="AE2060">
        <f>IF($AA2060=1,Healthcare!M2060,NA())</f>
        <v>2684.69</v>
      </c>
      <c r="AF2060">
        <f t="shared" si="192"/>
        <v>28</v>
      </c>
      <c r="AG2060">
        <f t="shared" si="193"/>
        <v>24.96</v>
      </c>
      <c r="AH2060">
        <f t="shared" si="194"/>
        <v>28</v>
      </c>
      <c r="AI2060">
        <f t="shared" si="195"/>
        <v>4.57</v>
      </c>
      <c r="AJ2060">
        <f t="shared" si="196"/>
        <v>28</v>
      </c>
      <c r="AK2060">
        <f t="shared" si="197"/>
        <v>2684.69</v>
      </c>
    </row>
    <row r="2061" spans="27:37" x14ac:dyDescent="0.25">
      <c r="AA2061">
        <f>SUBTOTAL(103,Healthcare!A2061)</f>
        <v>1</v>
      </c>
      <c r="AB2061">
        <f>IF($AA2061=1,Healthcare!Q2061,NA())</f>
        <v>26</v>
      </c>
      <c r="AC2061">
        <f>IF($AA2061=1,Healthcare!C2061,NA())</f>
        <v>17.670000000000002</v>
      </c>
      <c r="AD2061">
        <f>IF($AA2061=1,Healthcare!D2061,NA())</f>
        <v>5.53</v>
      </c>
      <c r="AE2061">
        <f>IF($AA2061=1,Healthcare!M2061,NA())</f>
        <v>2680.95</v>
      </c>
      <c r="AF2061">
        <f t="shared" si="192"/>
        <v>26</v>
      </c>
      <c r="AG2061">
        <f t="shared" si="193"/>
        <v>17.670000000000002</v>
      </c>
      <c r="AH2061">
        <f t="shared" si="194"/>
        <v>26</v>
      </c>
      <c r="AI2061">
        <f t="shared" si="195"/>
        <v>5.53</v>
      </c>
      <c r="AJ2061">
        <f t="shared" si="196"/>
        <v>26</v>
      </c>
      <c r="AK2061">
        <f t="shared" si="197"/>
        <v>2680.95</v>
      </c>
    </row>
    <row r="2062" spans="27:37" x14ac:dyDescent="0.25">
      <c r="AA2062">
        <f>SUBTOTAL(103,Healthcare!A2062)</f>
        <v>1</v>
      </c>
      <c r="AB2062">
        <f>IF($AA2062=1,Healthcare!Q2062,NA())</f>
        <v>22</v>
      </c>
      <c r="AC2062">
        <f>IF($AA2062=1,Healthcare!C2062,NA())</f>
        <v>31.35</v>
      </c>
      <c r="AD2062">
        <f>IF($AA2062=1,Healthcare!D2062,NA())</f>
        <v>5.84</v>
      </c>
      <c r="AE2062">
        <f>IF($AA2062=1,Healthcare!M2062,NA())</f>
        <v>2643.27</v>
      </c>
      <c r="AF2062">
        <f t="shared" si="192"/>
        <v>22</v>
      </c>
      <c r="AG2062">
        <f t="shared" si="193"/>
        <v>31.35</v>
      </c>
      <c r="AH2062">
        <f t="shared" si="194"/>
        <v>22</v>
      </c>
      <c r="AI2062">
        <f t="shared" si="195"/>
        <v>5.84</v>
      </c>
      <c r="AJ2062">
        <f t="shared" si="196"/>
        <v>22</v>
      </c>
      <c r="AK2062">
        <f t="shared" si="197"/>
        <v>2643.27</v>
      </c>
    </row>
    <row r="2063" spans="27:37" x14ac:dyDescent="0.25">
      <c r="AA2063">
        <f>SUBTOTAL(103,Healthcare!A2063)</f>
        <v>1</v>
      </c>
      <c r="AB2063">
        <f>IF($AA2063=1,Healthcare!Q2063,NA())</f>
        <v>22</v>
      </c>
      <c r="AC2063">
        <f>IF($AA2063=1,Healthcare!C2063,NA())</f>
        <v>28.31</v>
      </c>
      <c r="AD2063">
        <f>IF($AA2063=1,Healthcare!D2063,NA())</f>
        <v>6.41</v>
      </c>
      <c r="AE2063">
        <f>IF($AA2063=1,Healthcare!M2063,NA())</f>
        <v>2639.04</v>
      </c>
      <c r="AF2063">
        <f t="shared" si="192"/>
        <v>22</v>
      </c>
      <c r="AG2063">
        <f t="shared" si="193"/>
        <v>28.31</v>
      </c>
      <c r="AH2063">
        <f t="shared" si="194"/>
        <v>22</v>
      </c>
      <c r="AI2063">
        <f t="shared" si="195"/>
        <v>6.41</v>
      </c>
      <c r="AJ2063">
        <f t="shared" si="196"/>
        <v>22</v>
      </c>
      <c r="AK2063">
        <f t="shared" si="197"/>
        <v>2639.04</v>
      </c>
    </row>
    <row r="2064" spans="27:37" x14ac:dyDescent="0.25">
      <c r="AA2064">
        <f>SUBTOTAL(103,Healthcare!A2064)</f>
        <v>1</v>
      </c>
      <c r="AB2064">
        <f>IF($AA2064=1,Healthcare!Q2064,NA())</f>
        <v>25</v>
      </c>
      <c r="AC2064">
        <f>IF($AA2064=1,Healthcare!C2064,NA())</f>
        <v>30.3</v>
      </c>
      <c r="AD2064">
        <f>IF($AA2064=1,Healthcare!D2064,NA())</f>
        <v>4.7300000000000004</v>
      </c>
      <c r="AE2064">
        <f>IF($AA2064=1,Healthcare!M2064,NA())</f>
        <v>2632.99</v>
      </c>
      <c r="AF2064">
        <f t="shared" si="192"/>
        <v>25</v>
      </c>
      <c r="AG2064">
        <f t="shared" si="193"/>
        <v>30.3</v>
      </c>
      <c r="AH2064">
        <f t="shared" si="194"/>
        <v>25</v>
      </c>
      <c r="AI2064">
        <f t="shared" si="195"/>
        <v>4.7300000000000004</v>
      </c>
      <c r="AJ2064">
        <f t="shared" si="196"/>
        <v>25</v>
      </c>
      <c r="AK2064">
        <f t="shared" si="197"/>
        <v>2632.99</v>
      </c>
    </row>
    <row r="2065" spans="27:37" x14ac:dyDescent="0.25">
      <c r="AA2065">
        <f>SUBTOTAL(103,Healthcare!A2065)</f>
        <v>1</v>
      </c>
      <c r="AB2065">
        <f>IF($AA2065=1,Healthcare!Q2065,NA())</f>
        <v>21</v>
      </c>
      <c r="AC2065">
        <f>IF($AA2065=1,Healthcare!C2065,NA())</f>
        <v>26.4</v>
      </c>
      <c r="AD2065">
        <f>IF($AA2065=1,Healthcare!D2065,NA())</f>
        <v>6.22</v>
      </c>
      <c r="AE2065">
        <f>IF($AA2065=1,Healthcare!M2065,NA())</f>
        <v>2597.7800000000002</v>
      </c>
      <c r="AF2065">
        <f t="shared" si="192"/>
        <v>21</v>
      </c>
      <c r="AG2065">
        <f t="shared" si="193"/>
        <v>26.4</v>
      </c>
      <c r="AH2065">
        <f t="shared" si="194"/>
        <v>21</v>
      </c>
      <c r="AI2065">
        <f t="shared" si="195"/>
        <v>6.22</v>
      </c>
      <c r="AJ2065">
        <f t="shared" si="196"/>
        <v>21</v>
      </c>
      <c r="AK2065">
        <f t="shared" si="197"/>
        <v>2597.7800000000002</v>
      </c>
    </row>
    <row r="2066" spans="27:37" x14ac:dyDescent="0.25">
      <c r="AA2066">
        <f>SUBTOTAL(103,Healthcare!A2066)</f>
        <v>1</v>
      </c>
      <c r="AB2066">
        <f>IF($AA2066=1,Healthcare!Q2066,NA())</f>
        <v>21</v>
      </c>
      <c r="AC2066">
        <f>IF($AA2066=1,Healthcare!C2066,NA())</f>
        <v>22.135000000000002</v>
      </c>
      <c r="AD2066">
        <f>IF($AA2066=1,Healthcare!D2066,NA())</f>
        <v>4.46</v>
      </c>
      <c r="AE2066">
        <f>IF($AA2066=1,Healthcare!M2066,NA())</f>
        <v>2585.85</v>
      </c>
      <c r="AF2066">
        <f t="shared" si="192"/>
        <v>21</v>
      </c>
      <c r="AG2066">
        <f t="shared" si="193"/>
        <v>22.135000000000002</v>
      </c>
      <c r="AH2066">
        <f t="shared" si="194"/>
        <v>21</v>
      </c>
      <c r="AI2066">
        <f t="shared" si="195"/>
        <v>4.46</v>
      </c>
      <c r="AJ2066">
        <f t="shared" si="196"/>
        <v>21</v>
      </c>
      <c r="AK2066">
        <f t="shared" si="197"/>
        <v>2585.85</v>
      </c>
    </row>
    <row r="2067" spans="27:37" x14ac:dyDescent="0.25">
      <c r="AA2067">
        <f>SUBTOTAL(103,Healthcare!A2067)</f>
        <v>1</v>
      </c>
      <c r="AB2067">
        <f>IF($AA2067=1,Healthcare!Q2067,NA())</f>
        <v>21</v>
      </c>
      <c r="AC2067">
        <f>IF($AA2067=1,Healthcare!C2067,NA())</f>
        <v>17.399999999999999</v>
      </c>
      <c r="AD2067">
        <f>IF($AA2067=1,Healthcare!D2067,NA())</f>
        <v>4.5</v>
      </c>
      <c r="AE2067">
        <f>IF($AA2067=1,Healthcare!M2067,NA())</f>
        <v>2585.27</v>
      </c>
      <c r="AF2067">
        <f t="shared" si="192"/>
        <v>21</v>
      </c>
      <c r="AG2067">
        <f t="shared" si="193"/>
        <v>17.399999999999999</v>
      </c>
      <c r="AH2067">
        <f t="shared" si="194"/>
        <v>21</v>
      </c>
      <c r="AI2067">
        <f t="shared" si="195"/>
        <v>4.5</v>
      </c>
      <c r="AJ2067">
        <f t="shared" si="196"/>
        <v>21</v>
      </c>
      <c r="AK2067">
        <f t="shared" si="197"/>
        <v>2585.27</v>
      </c>
    </row>
    <row r="2068" spans="27:37" x14ac:dyDescent="0.25">
      <c r="AA2068">
        <f>SUBTOTAL(103,Healthcare!A2068)</f>
        <v>1</v>
      </c>
      <c r="AB2068">
        <f>IF($AA2068=1,Healthcare!Q2068,NA())</f>
        <v>20</v>
      </c>
      <c r="AC2068">
        <f>IF($AA2068=1,Healthcare!C2068,NA())</f>
        <v>28.06</v>
      </c>
      <c r="AD2068">
        <f>IF($AA2068=1,Healthcare!D2068,NA())</f>
        <v>8.93</v>
      </c>
      <c r="AE2068">
        <f>IF($AA2068=1,Healthcare!M2068,NA())</f>
        <v>2585.04</v>
      </c>
      <c r="AF2068">
        <f t="shared" si="192"/>
        <v>20</v>
      </c>
      <c r="AG2068">
        <f t="shared" si="193"/>
        <v>28.06</v>
      </c>
      <c r="AH2068">
        <f t="shared" si="194"/>
        <v>20</v>
      </c>
      <c r="AI2068">
        <f t="shared" si="195"/>
        <v>8.93</v>
      </c>
      <c r="AJ2068">
        <f t="shared" si="196"/>
        <v>20</v>
      </c>
      <c r="AK2068">
        <f t="shared" si="197"/>
        <v>2585.04</v>
      </c>
    </row>
    <row r="2069" spans="27:37" x14ac:dyDescent="0.25">
      <c r="AA2069">
        <f>SUBTOTAL(103,Healthcare!A2069)</f>
        <v>1</v>
      </c>
      <c r="AB2069">
        <f>IF($AA2069=1,Healthcare!Q2069,NA())</f>
        <v>20</v>
      </c>
      <c r="AC2069">
        <f>IF($AA2069=1,Healthcare!C2069,NA())</f>
        <v>31.13</v>
      </c>
      <c r="AD2069">
        <f>IF($AA2069=1,Healthcare!D2069,NA())</f>
        <v>11.02</v>
      </c>
      <c r="AE2069">
        <f>IF($AA2069=1,Healthcare!M2069,NA())</f>
        <v>2566.4699999999998</v>
      </c>
      <c r="AF2069">
        <f t="shared" si="192"/>
        <v>20</v>
      </c>
      <c r="AG2069">
        <f t="shared" si="193"/>
        <v>31.13</v>
      </c>
      <c r="AH2069">
        <f t="shared" si="194"/>
        <v>20</v>
      </c>
      <c r="AI2069">
        <f t="shared" si="195"/>
        <v>11.02</v>
      </c>
      <c r="AJ2069">
        <f t="shared" si="196"/>
        <v>20</v>
      </c>
      <c r="AK2069">
        <f t="shared" si="197"/>
        <v>2566.4699999999998</v>
      </c>
    </row>
    <row r="2070" spans="27:37" x14ac:dyDescent="0.25">
      <c r="AA2070">
        <f>SUBTOTAL(103,Healthcare!A2070)</f>
        <v>1</v>
      </c>
      <c r="AB2070">
        <f>IF($AA2070=1,Healthcare!Q2070,NA())</f>
        <v>31</v>
      </c>
      <c r="AC2070">
        <f>IF($AA2070=1,Healthcare!C2070,NA())</f>
        <v>18.46</v>
      </c>
      <c r="AD2070">
        <f>IF($AA2070=1,Healthcare!D2070,NA())</f>
        <v>5.25</v>
      </c>
      <c r="AE2070">
        <f>IF($AA2070=1,Healthcare!M2070,NA())</f>
        <v>2545.6799999999998</v>
      </c>
      <c r="AF2070">
        <f t="shared" si="192"/>
        <v>31</v>
      </c>
      <c r="AG2070">
        <f t="shared" si="193"/>
        <v>18.46</v>
      </c>
      <c r="AH2070">
        <f t="shared" si="194"/>
        <v>31</v>
      </c>
      <c r="AI2070">
        <f t="shared" si="195"/>
        <v>5.25</v>
      </c>
      <c r="AJ2070">
        <f t="shared" si="196"/>
        <v>31</v>
      </c>
      <c r="AK2070">
        <f t="shared" si="197"/>
        <v>2545.6799999999998</v>
      </c>
    </row>
    <row r="2071" spans="27:37" x14ac:dyDescent="0.25">
      <c r="AA2071">
        <f>SUBTOTAL(103,Healthcare!A2071)</f>
        <v>1</v>
      </c>
      <c r="AB2071">
        <f>IF($AA2071=1,Healthcare!Q2071,NA())</f>
        <v>32</v>
      </c>
      <c r="AC2071">
        <f>IF($AA2071=1,Healthcare!C2071,NA())</f>
        <v>17.3</v>
      </c>
      <c r="AD2071">
        <f>IF($AA2071=1,Healthcare!D2071,NA())</f>
        <v>4.75</v>
      </c>
      <c r="AE2071">
        <f>IF($AA2071=1,Healthcare!M2071,NA())</f>
        <v>2540.39</v>
      </c>
      <c r="AF2071">
        <f t="shared" si="192"/>
        <v>32</v>
      </c>
      <c r="AG2071">
        <f t="shared" si="193"/>
        <v>17.3</v>
      </c>
      <c r="AH2071">
        <f t="shared" si="194"/>
        <v>32</v>
      </c>
      <c r="AI2071">
        <f t="shared" si="195"/>
        <v>4.75</v>
      </c>
      <c r="AJ2071">
        <f t="shared" si="196"/>
        <v>32</v>
      </c>
      <c r="AK2071">
        <f t="shared" si="197"/>
        <v>2540.39</v>
      </c>
    </row>
    <row r="2072" spans="27:37" x14ac:dyDescent="0.25">
      <c r="AA2072">
        <f>SUBTOTAL(103,Healthcare!A2072)</f>
        <v>1</v>
      </c>
      <c r="AB2072">
        <f>IF($AA2072=1,Healthcare!Q2072,NA())</f>
        <v>25</v>
      </c>
      <c r="AC2072">
        <f>IF($AA2072=1,Healthcare!C2072,NA())</f>
        <v>35.625</v>
      </c>
      <c r="AD2072">
        <f>IF($AA2072=1,Healthcare!D2072,NA())</f>
        <v>4.68</v>
      </c>
      <c r="AE2072">
        <f>IF($AA2072=1,Healthcare!M2072,NA())</f>
        <v>2534.39</v>
      </c>
      <c r="AF2072">
        <f t="shared" si="192"/>
        <v>25</v>
      </c>
      <c r="AG2072">
        <f t="shared" si="193"/>
        <v>35.625</v>
      </c>
      <c r="AH2072">
        <f t="shared" si="194"/>
        <v>25</v>
      </c>
      <c r="AI2072">
        <f t="shared" si="195"/>
        <v>4.68</v>
      </c>
      <c r="AJ2072">
        <f t="shared" si="196"/>
        <v>25</v>
      </c>
      <c r="AK2072">
        <f t="shared" si="197"/>
        <v>2534.39</v>
      </c>
    </row>
    <row r="2073" spans="27:37" x14ac:dyDescent="0.25">
      <c r="AA2073">
        <f>SUBTOTAL(103,Healthcare!A2073)</f>
        <v>1</v>
      </c>
      <c r="AB2073">
        <f>IF($AA2073=1,Healthcare!Q2073,NA())</f>
        <v>22</v>
      </c>
      <c r="AC2073">
        <f>IF($AA2073=1,Healthcare!C2073,NA())</f>
        <v>20.234999999999999</v>
      </c>
      <c r="AD2073">
        <f>IF($AA2073=1,Healthcare!D2073,NA())</f>
        <v>6.17</v>
      </c>
      <c r="AE2073">
        <f>IF($AA2073=1,Healthcare!M2073,NA())</f>
        <v>2527.8200000000002</v>
      </c>
      <c r="AF2073">
        <f t="shared" si="192"/>
        <v>22</v>
      </c>
      <c r="AG2073">
        <f t="shared" si="193"/>
        <v>20.234999999999999</v>
      </c>
      <c r="AH2073">
        <f t="shared" si="194"/>
        <v>22</v>
      </c>
      <c r="AI2073">
        <f t="shared" si="195"/>
        <v>6.17</v>
      </c>
      <c r="AJ2073">
        <f t="shared" si="196"/>
        <v>22</v>
      </c>
      <c r="AK2073">
        <f t="shared" si="197"/>
        <v>2527.8200000000002</v>
      </c>
    </row>
    <row r="2074" spans="27:37" x14ac:dyDescent="0.25">
      <c r="AA2074">
        <f>SUBTOTAL(103,Healthcare!A2074)</f>
        <v>1</v>
      </c>
      <c r="AB2074">
        <f>IF($AA2074=1,Healthcare!Q2074,NA())</f>
        <v>25</v>
      </c>
      <c r="AC2074">
        <f>IF($AA2074=1,Healthcare!C2074,NA())</f>
        <v>27.55</v>
      </c>
      <c r="AD2074">
        <f>IF($AA2074=1,Healthcare!D2074,NA())</f>
        <v>4.5599999999999996</v>
      </c>
      <c r="AE2074">
        <f>IF($AA2074=1,Healthcare!M2074,NA())</f>
        <v>2523.17</v>
      </c>
      <c r="AF2074">
        <f t="shared" si="192"/>
        <v>25</v>
      </c>
      <c r="AG2074">
        <f t="shared" si="193"/>
        <v>27.55</v>
      </c>
      <c r="AH2074">
        <f t="shared" si="194"/>
        <v>25</v>
      </c>
      <c r="AI2074">
        <f t="shared" si="195"/>
        <v>4.5599999999999996</v>
      </c>
      <c r="AJ2074">
        <f t="shared" si="196"/>
        <v>25</v>
      </c>
      <c r="AK2074">
        <f t="shared" si="197"/>
        <v>2523.17</v>
      </c>
    </row>
    <row r="2075" spans="27:37" x14ac:dyDescent="0.25">
      <c r="AA2075">
        <f>SUBTOTAL(103,Healthcare!A2075)</f>
        <v>1</v>
      </c>
      <c r="AB2075">
        <f>IF($AA2075=1,Healthcare!Q2075,NA())</f>
        <v>31</v>
      </c>
      <c r="AC2075">
        <f>IF($AA2075=1,Healthcare!C2075,NA())</f>
        <v>17.97</v>
      </c>
      <c r="AD2075">
        <f>IF($AA2075=1,Healthcare!D2075,NA())</f>
        <v>6.3</v>
      </c>
      <c r="AE2075">
        <f>IF($AA2075=1,Healthcare!M2075,NA())</f>
        <v>2510.79</v>
      </c>
      <c r="AF2075">
        <f t="shared" si="192"/>
        <v>31</v>
      </c>
      <c r="AG2075">
        <f t="shared" si="193"/>
        <v>17.97</v>
      </c>
      <c r="AH2075">
        <f t="shared" si="194"/>
        <v>31</v>
      </c>
      <c r="AI2075">
        <f t="shared" si="195"/>
        <v>6.3</v>
      </c>
      <c r="AJ2075">
        <f t="shared" si="196"/>
        <v>31</v>
      </c>
      <c r="AK2075">
        <f t="shared" si="197"/>
        <v>2510.79</v>
      </c>
    </row>
    <row r="2076" spans="27:37" x14ac:dyDescent="0.25">
      <c r="AA2076">
        <f>SUBTOTAL(103,Healthcare!A2076)</f>
        <v>1</v>
      </c>
      <c r="AB2076">
        <f>IF($AA2076=1,Healthcare!Q2076,NA())</f>
        <v>18</v>
      </c>
      <c r="AC2076">
        <f>IF($AA2076=1,Healthcare!C2076,NA())</f>
        <v>29.98</v>
      </c>
      <c r="AD2076">
        <f>IF($AA2076=1,Healthcare!D2076,NA())</f>
        <v>6.03</v>
      </c>
      <c r="AE2076">
        <f>IF($AA2076=1,Healthcare!M2076,NA())</f>
        <v>2500.9299999999998</v>
      </c>
      <c r="AF2076">
        <f t="shared" si="192"/>
        <v>18</v>
      </c>
      <c r="AG2076">
        <f t="shared" si="193"/>
        <v>29.98</v>
      </c>
      <c r="AH2076">
        <f t="shared" si="194"/>
        <v>18</v>
      </c>
      <c r="AI2076">
        <f t="shared" si="195"/>
        <v>6.03</v>
      </c>
      <c r="AJ2076">
        <f t="shared" si="196"/>
        <v>18</v>
      </c>
      <c r="AK2076">
        <f t="shared" si="197"/>
        <v>2500.9299999999998</v>
      </c>
    </row>
    <row r="2077" spans="27:37" x14ac:dyDescent="0.25">
      <c r="AA2077">
        <f>SUBTOTAL(103,Healthcare!A2077)</f>
        <v>1</v>
      </c>
      <c r="AB2077">
        <f>IF($AA2077=1,Healthcare!Q2077,NA())</f>
        <v>27</v>
      </c>
      <c r="AC2077">
        <f>IF($AA2077=1,Healthcare!C2077,NA())</f>
        <v>33.659999999999997</v>
      </c>
      <c r="AD2077">
        <f>IF($AA2077=1,Healthcare!D2077,NA())</f>
        <v>4.2</v>
      </c>
      <c r="AE2077">
        <f>IF($AA2077=1,Healthcare!M2077,NA())</f>
        <v>2498.41</v>
      </c>
      <c r="AF2077">
        <f t="shared" si="192"/>
        <v>27</v>
      </c>
      <c r="AG2077">
        <f t="shared" si="193"/>
        <v>33.659999999999997</v>
      </c>
      <c r="AH2077">
        <f t="shared" si="194"/>
        <v>27</v>
      </c>
      <c r="AI2077">
        <f t="shared" si="195"/>
        <v>4.2</v>
      </c>
      <c r="AJ2077">
        <f t="shared" si="196"/>
        <v>27</v>
      </c>
      <c r="AK2077">
        <f t="shared" si="197"/>
        <v>2498.41</v>
      </c>
    </row>
    <row r="2078" spans="27:37" x14ac:dyDescent="0.25">
      <c r="AA2078">
        <f>SUBTOTAL(103,Healthcare!A2078)</f>
        <v>1</v>
      </c>
      <c r="AB2078">
        <f>IF($AA2078=1,Healthcare!Q2078,NA())</f>
        <v>27</v>
      </c>
      <c r="AC2078">
        <f>IF($AA2078=1,Healthcare!C2078,NA())</f>
        <v>32.67</v>
      </c>
      <c r="AD2078">
        <f>IF($AA2078=1,Healthcare!D2078,NA())</f>
        <v>5.61</v>
      </c>
      <c r="AE2078">
        <f>IF($AA2078=1,Healthcare!M2078,NA())</f>
        <v>2497.04</v>
      </c>
      <c r="AF2078">
        <f t="shared" si="192"/>
        <v>27</v>
      </c>
      <c r="AG2078">
        <f t="shared" si="193"/>
        <v>32.67</v>
      </c>
      <c r="AH2078">
        <f t="shared" si="194"/>
        <v>27</v>
      </c>
      <c r="AI2078">
        <f t="shared" si="195"/>
        <v>5.61</v>
      </c>
      <c r="AJ2078">
        <f t="shared" si="196"/>
        <v>27</v>
      </c>
      <c r="AK2078">
        <f t="shared" si="197"/>
        <v>2497.04</v>
      </c>
    </row>
    <row r="2079" spans="27:37" x14ac:dyDescent="0.25">
      <c r="AA2079">
        <f>SUBTOTAL(103,Healthcare!A2079)</f>
        <v>1</v>
      </c>
      <c r="AB2079">
        <f>IF($AA2079=1,Healthcare!Q2079,NA())</f>
        <v>27</v>
      </c>
      <c r="AC2079">
        <f>IF($AA2079=1,Healthcare!C2079,NA())</f>
        <v>30.5</v>
      </c>
      <c r="AD2079">
        <f>IF($AA2079=1,Healthcare!D2079,NA())</f>
        <v>5.88</v>
      </c>
      <c r="AE2079">
        <f>IF($AA2079=1,Healthcare!M2079,NA())</f>
        <v>2494.02</v>
      </c>
      <c r="AF2079">
        <f t="shared" si="192"/>
        <v>27</v>
      </c>
      <c r="AG2079">
        <f t="shared" si="193"/>
        <v>30.5</v>
      </c>
      <c r="AH2079">
        <f t="shared" si="194"/>
        <v>27</v>
      </c>
      <c r="AI2079">
        <f t="shared" si="195"/>
        <v>5.88</v>
      </c>
      <c r="AJ2079">
        <f t="shared" si="196"/>
        <v>27</v>
      </c>
      <c r="AK2079">
        <f t="shared" si="197"/>
        <v>2494.02</v>
      </c>
    </row>
    <row r="2080" spans="27:37" x14ac:dyDescent="0.25">
      <c r="AA2080">
        <f>SUBTOTAL(103,Healthcare!A2080)</f>
        <v>1</v>
      </c>
      <c r="AB2080">
        <f>IF($AA2080=1,Healthcare!Q2080,NA())</f>
        <v>27</v>
      </c>
      <c r="AC2080">
        <f>IF($AA2080=1,Healthcare!C2080,NA())</f>
        <v>23.1</v>
      </c>
      <c r="AD2080">
        <f>IF($AA2080=1,Healthcare!D2080,NA())</f>
        <v>5.92</v>
      </c>
      <c r="AE2080">
        <f>IF($AA2080=1,Healthcare!M2080,NA())</f>
        <v>2483.7399999999998</v>
      </c>
      <c r="AF2080">
        <f t="shared" si="192"/>
        <v>27</v>
      </c>
      <c r="AG2080">
        <f t="shared" si="193"/>
        <v>23.1</v>
      </c>
      <c r="AH2080">
        <f t="shared" si="194"/>
        <v>27</v>
      </c>
      <c r="AI2080">
        <f t="shared" si="195"/>
        <v>5.92</v>
      </c>
      <c r="AJ2080">
        <f t="shared" si="196"/>
        <v>27</v>
      </c>
      <c r="AK2080">
        <f t="shared" si="197"/>
        <v>2483.7399999999998</v>
      </c>
    </row>
    <row r="2081" spans="27:37" x14ac:dyDescent="0.25">
      <c r="AA2081">
        <f>SUBTOTAL(103,Healthcare!A2081)</f>
        <v>1</v>
      </c>
      <c r="AB2081">
        <f>IF($AA2081=1,Healthcare!Q2081,NA())</f>
        <v>24</v>
      </c>
      <c r="AC2081">
        <f>IF($AA2081=1,Healthcare!C2081,NA())</f>
        <v>39.49</v>
      </c>
      <c r="AD2081">
        <f>IF($AA2081=1,Healthcare!D2081,NA())</f>
        <v>4.8099999999999996</v>
      </c>
      <c r="AE2081">
        <f>IF($AA2081=1,Healthcare!M2081,NA())</f>
        <v>2480.98</v>
      </c>
      <c r="AF2081">
        <f t="shared" si="192"/>
        <v>24</v>
      </c>
      <c r="AG2081">
        <f t="shared" si="193"/>
        <v>39.49</v>
      </c>
      <c r="AH2081">
        <f t="shared" si="194"/>
        <v>24</v>
      </c>
      <c r="AI2081">
        <f t="shared" si="195"/>
        <v>4.8099999999999996</v>
      </c>
      <c r="AJ2081">
        <f t="shared" si="196"/>
        <v>24</v>
      </c>
      <c r="AK2081">
        <f t="shared" si="197"/>
        <v>2480.98</v>
      </c>
    </row>
    <row r="2082" spans="27:37" x14ac:dyDescent="0.25">
      <c r="AA2082">
        <f>SUBTOTAL(103,Healthcare!A2082)</f>
        <v>1</v>
      </c>
      <c r="AB2082">
        <f>IF($AA2082=1,Healthcare!Q2082,NA())</f>
        <v>24</v>
      </c>
      <c r="AC2082">
        <f>IF($AA2082=1,Healthcare!C2082,NA())</f>
        <v>33.99</v>
      </c>
      <c r="AD2082">
        <f>IF($AA2082=1,Healthcare!D2082,NA())</f>
        <v>4.55</v>
      </c>
      <c r="AE2082">
        <f>IF($AA2082=1,Healthcare!M2082,NA())</f>
        <v>2473.33</v>
      </c>
      <c r="AF2082">
        <f t="shared" si="192"/>
        <v>24</v>
      </c>
      <c r="AG2082">
        <f t="shared" si="193"/>
        <v>33.99</v>
      </c>
      <c r="AH2082">
        <f t="shared" si="194"/>
        <v>24</v>
      </c>
      <c r="AI2082">
        <f t="shared" si="195"/>
        <v>4.55</v>
      </c>
      <c r="AJ2082">
        <f t="shared" si="196"/>
        <v>24</v>
      </c>
      <c r="AK2082">
        <f t="shared" si="197"/>
        <v>2473.33</v>
      </c>
    </row>
    <row r="2083" spans="27:37" x14ac:dyDescent="0.25">
      <c r="AA2083">
        <f>SUBTOTAL(103,Healthcare!A2083)</f>
        <v>1</v>
      </c>
      <c r="AB2083">
        <f>IF($AA2083=1,Healthcare!Q2083,NA())</f>
        <v>24</v>
      </c>
      <c r="AC2083">
        <f>IF($AA2083=1,Healthcare!C2083,NA())</f>
        <v>27.72</v>
      </c>
      <c r="AD2083">
        <f>IF($AA2083=1,Healthcare!D2083,NA())</f>
        <v>6.43</v>
      </c>
      <c r="AE2083">
        <f>IF($AA2083=1,Healthcare!M2083,NA())</f>
        <v>2464.62</v>
      </c>
      <c r="AF2083">
        <f t="shared" si="192"/>
        <v>24</v>
      </c>
      <c r="AG2083">
        <f t="shared" si="193"/>
        <v>27.72</v>
      </c>
      <c r="AH2083">
        <f t="shared" si="194"/>
        <v>24</v>
      </c>
      <c r="AI2083">
        <f t="shared" si="195"/>
        <v>6.43</v>
      </c>
      <c r="AJ2083">
        <f t="shared" si="196"/>
        <v>24</v>
      </c>
      <c r="AK2083">
        <f t="shared" si="197"/>
        <v>2464.62</v>
      </c>
    </row>
    <row r="2084" spans="27:37" x14ac:dyDescent="0.25">
      <c r="AA2084">
        <f>SUBTOTAL(103,Healthcare!A2084)</f>
        <v>1</v>
      </c>
      <c r="AB2084">
        <f>IF($AA2084=1,Healthcare!Q2084,NA())</f>
        <v>20</v>
      </c>
      <c r="AC2084">
        <f>IF($AA2084=1,Healthcare!C2084,NA())</f>
        <v>30.59</v>
      </c>
      <c r="AD2084">
        <f>IF($AA2084=1,Healthcare!D2084,NA())</f>
        <v>11.62</v>
      </c>
      <c r="AE2084">
        <f>IF($AA2084=1,Healthcare!M2084,NA())</f>
        <v>2459.7199999999998</v>
      </c>
      <c r="AF2084">
        <f t="shared" si="192"/>
        <v>20</v>
      </c>
      <c r="AG2084">
        <f t="shared" si="193"/>
        <v>30.59</v>
      </c>
      <c r="AH2084">
        <f t="shared" si="194"/>
        <v>20</v>
      </c>
      <c r="AI2084">
        <f t="shared" si="195"/>
        <v>11.62</v>
      </c>
      <c r="AJ2084">
        <f t="shared" si="196"/>
        <v>20</v>
      </c>
      <c r="AK2084">
        <f t="shared" si="197"/>
        <v>2459.7199999999998</v>
      </c>
    </row>
    <row r="2085" spans="27:37" x14ac:dyDescent="0.25">
      <c r="AA2085">
        <f>SUBTOTAL(103,Healthcare!A2085)</f>
        <v>1</v>
      </c>
      <c r="AB2085">
        <f>IF($AA2085=1,Healthcare!Q2085,NA())</f>
        <v>24</v>
      </c>
      <c r="AC2085">
        <f>IF($AA2085=1,Healthcare!C2085,NA())</f>
        <v>22.6</v>
      </c>
      <c r="AD2085">
        <f>IF($AA2085=1,Healthcare!D2085,NA())</f>
        <v>6.04</v>
      </c>
      <c r="AE2085">
        <f>IF($AA2085=1,Healthcare!M2085,NA())</f>
        <v>2457.5</v>
      </c>
      <c r="AF2085">
        <f t="shared" si="192"/>
        <v>24</v>
      </c>
      <c r="AG2085">
        <f t="shared" si="193"/>
        <v>22.6</v>
      </c>
      <c r="AH2085">
        <f t="shared" si="194"/>
        <v>24</v>
      </c>
      <c r="AI2085">
        <f t="shared" si="195"/>
        <v>6.04</v>
      </c>
      <c r="AJ2085">
        <f t="shared" si="196"/>
        <v>24</v>
      </c>
      <c r="AK2085">
        <f t="shared" si="197"/>
        <v>2457.5</v>
      </c>
    </row>
    <row r="2086" spans="27:37" x14ac:dyDescent="0.25">
      <c r="AA2086">
        <f>SUBTOTAL(103,Healthcare!A2086)</f>
        <v>1</v>
      </c>
      <c r="AB2086">
        <f>IF($AA2086=1,Healthcare!Q2086,NA())</f>
        <v>20</v>
      </c>
      <c r="AC2086">
        <f>IF($AA2086=1,Healthcare!C2086,NA())</f>
        <v>28.785</v>
      </c>
      <c r="AD2086">
        <f>IF($AA2086=1,Healthcare!D2086,NA())</f>
        <v>8.82</v>
      </c>
      <c r="AE2086">
        <f>IF($AA2086=1,Healthcare!M2086,NA())</f>
        <v>2457.21</v>
      </c>
      <c r="AF2086">
        <f t="shared" si="192"/>
        <v>20</v>
      </c>
      <c r="AG2086">
        <f t="shared" si="193"/>
        <v>28.785</v>
      </c>
      <c r="AH2086">
        <f t="shared" si="194"/>
        <v>20</v>
      </c>
      <c r="AI2086">
        <f t="shared" si="195"/>
        <v>8.82</v>
      </c>
      <c r="AJ2086">
        <f t="shared" si="196"/>
        <v>20</v>
      </c>
      <c r="AK2086">
        <f t="shared" si="197"/>
        <v>2457.21</v>
      </c>
    </row>
    <row r="2087" spans="27:37" x14ac:dyDescent="0.25">
      <c r="AA2087">
        <f>SUBTOTAL(103,Healthcare!A2087)</f>
        <v>1</v>
      </c>
      <c r="AB2087">
        <f>IF($AA2087=1,Healthcare!Q2087,NA())</f>
        <v>23</v>
      </c>
      <c r="AC2087">
        <f>IF($AA2087=1,Healthcare!C2087,NA())</f>
        <v>50.38</v>
      </c>
      <c r="AD2087">
        <f>IF($AA2087=1,Healthcare!D2087,NA())</f>
        <v>5.8</v>
      </c>
      <c r="AE2087">
        <f>IF($AA2087=1,Healthcare!M2087,NA())</f>
        <v>2438.06</v>
      </c>
      <c r="AF2087">
        <f t="shared" si="192"/>
        <v>23</v>
      </c>
      <c r="AG2087">
        <f t="shared" si="193"/>
        <v>50.38</v>
      </c>
      <c r="AH2087">
        <f t="shared" si="194"/>
        <v>23</v>
      </c>
      <c r="AI2087">
        <f t="shared" si="195"/>
        <v>5.8</v>
      </c>
      <c r="AJ2087">
        <f t="shared" si="196"/>
        <v>23</v>
      </c>
      <c r="AK2087">
        <f t="shared" si="197"/>
        <v>2438.06</v>
      </c>
    </row>
    <row r="2088" spans="27:37" x14ac:dyDescent="0.25">
      <c r="AA2088">
        <f>SUBTOTAL(103,Healthcare!A2088)</f>
        <v>1</v>
      </c>
      <c r="AB2088">
        <f>IF($AA2088=1,Healthcare!Q2088,NA())</f>
        <v>23</v>
      </c>
      <c r="AC2088">
        <f>IF($AA2088=1,Healthcare!C2088,NA())</f>
        <v>35.200000000000003</v>
      </c>
      <c r="AD2088">
        <f>IF($AA2088=1,Healthcare!D2088,NA())</f>
        <v>4.28</v>
      </c>
      <c r="AE2088">
        <f>IF($AA2088=1,Healthcare!M2088,NA())</f>
        <v>2416.96</v>
      </c>
      <c r="AF2088">
        <f t="shared" si="192"/>
        <v>23</v>
      </c>
      <c r="AG2088">
        <f t="shared" si="193"/>
        <v>35.200000000000003</v>
      </c>
      <c r="AH2088">
        <f t="shared" si="194"/>
        <v>23</v>
      </c>
      <c r="AI2088">
        <f t="shared" si="195"/>
        <v>4.28</v>
      </c>
      <c r="AJ2088">
        <f t="shared" si="196"/>
        <v>23</v>
      </c>
      <c r="AK2088">
        <f t="shared" si="197"/>
        <v>2416.96</v>
      </c>
    </row>
    <row r="2089" spans="27:37" x14ac:dyDescent="0.25">
      <c r="AA2089">
        <f>SUBTOTAL(103,Healthcare!A2089)</f>
        <v>1</v>
      </c>
      <c r="AB2089">
        <f>IF($AA2089=1,Healthcare!Q2089,NA())</f>
        <v>22</v>
      </c>
      <c r="AC2089">
        <f>IF($AA2089=1,Healthcare!C2089,NA())</f>
        <v>35.72</v>
      </c>
      <c r="AD2089">
        <f>IF($AA2089=1,Healthcare!D2089,NA())</f>
        <v>5.5</v>
      </c>
      <c r="AE2089">
        <f>IF($AA2089=1,Healthcare!M2089,NA())</f>
        <v>2404.73</v>
      </c>
      <c r="AF2089">
        <f t="shared" si="192"/>
        <v>22</v>
      </c>
      <c r="AG2089">
        <f t="shared" si="193"/>
        <v>35.72</v>
      </c>
      <c r="AH2089">
        <f t="shared" si="194"/>
        <v>22</v>
      </c>
      <c r="AI2089">
        <f t="shared" si="195"/>
        <v>5.5</v>
      </c>
      <c r="AJ2089">
        <f t="shared" si="196"/>
        <v>22</v>
      </c>
      <c r="AK2089">
        <f t="shared" si="197"/>
        <v>2404.73</v>
      </c>
    </row>
    <row r="2090" spans="27:37" x14ac:dyDescent="0.25">
      <c r="AA2090">
        <f>SUBTOTAL(103,Healthcare!A2090)</f>
        <v>1</v>
      </c>
      <c r="AB2090">
        <f>IF($AA2090=1,Healthcare!Q2090,NA())</f>
        <v>23</v>
      </c>
      <c r="AC2090">
        <f>IF($AA2090=1,Healthcare!C2090,NA())</f>
        <v>24.51</v>
      </c>
      <c r="AD2090">
        <f>IF($AA2090=1,Healthcare!D2090,NA())</f>
        <v>4.6900000000000004</v>
      </c>
      <c r="AE2090">
        <f>IF($AA2090=1,Healthcare!M2090,NA())</f>
        <v>2396.1</v>
      </c>
      <c r="AF2090">
        <f t="shared" si="192"/>
        <v>23</v>
      </c>
      <c r="AG2090">
        <f t="shared" si="193"/>
        <v>24.51</v>
      </c>
      <c r="AH2090">
        <f t="shared" si="194"/>
        <v>23</v>
      </c>
      <c r="AI2090">
        <f t="shared" si="195"/>
        <v>4.6900000000000004</v>
      </c>
      <c r="AJ2090">
        <f t="shared" si="196"/>
        <v>23</v>
      </c>
      <c r="AK2090">
        <f t="shared" si="197"/>
        <v>2396.1</v>
      </c>
    </row>
    <row r="2091" spans="27:37" x14ac:dyDescent="0.25">
      <c r="AA2091">
        <f>SUBTOTAL(103,Healthcare!A2091)</f>
        <v>1</v>
      </c>
      <c r="AB2091">
        <f>IF($AA2091=1,Healthcare!Q2091,NA())</f>
        <v>23</v>
      </c>
      <c r="AC2091">
        <f>IF($AA2091=1,Healthcare!C2091,NA())</f>
        <v>23.844999999999999</v>
      </c>
      <c r="AD2091">
        <f>IF($AA2091=1,Healthcare!D2091,NA())</f>
        <v>4.43</v>
      </c>
      <c r="AE2091">
        <f>IF($AA2091=1,Healthcare!M2091,NA())</f>
        <v>2395.17</v>
      </c>
      <c r="AF2091">
        <f t="shared" si="192"/>
        <v>23</v>
      </c>
      <c r="AG2091">
        <f t="shared" si="193"/>
        <v>23.844999999999999</v>
      </c>
      <c r="AH2091">
        <f t="shared" si="194"/>
        <v>23</v>
      </c>
      <c r="AI2091">
        <f t="shared" si="195"/>
        <v>4.43</v>
      </c>
      <c r="AJ2091">
        <f t="shared" si="196"/>
        <v>23</v>
      </c>
      <c r="AK2091">
        <f t="shared" si="197"/>
        <v>2395.17</v>
      </c>
    </row>
    <row r="2092" spans="27:37" x14ac:dyDescent="0.25">
      <c r="AA2092">
        <f>SUBTOTAL(103,Healthcare!A2092)</f>
        <v>1</v>
      </c>
      <c r="AB2092">
        <f>IF($AA2092=1,Healthcare!Q2092,NA())</f>
        <v>34</v>
      </c>
      <c r="AC2092">
        <f>IF($AA2092=1,Healthcare!C2092,NA())</f>
        <v>15.68</v>
      </c>
      <c r="AD2092">
        <f>IF($AA2092=1,Healthcare!D2092,NA())</f>
        <v>6.16</v>
      </c>
      <c r="AE2092">
        <f>IF($AA2092=1,Healthcare!M2092,NA())</f>
        <v>2373.3000000000002</v>
      </c>
      <c r="AF2092">
        <f t="shared" si="192"/>
        <v>34</v>
      </c>
      <c r="AG2092">
        <f t="shared" si="193"/>
        <v>15.68</v>
      </c>
      <c r="AH2092">
        <f t="shared" si="194"/>
        <v>34</v>
      </c>
      <c r="AI2092">
        <f t="shared" si="195"/>
        <v>6.16</v>
      </c>
      <c r="AJ2092">
        <f t="shared" si="196"/>
        <v>34</v>
      </c>
      <c r="AK2092">
        <f t="shared" si="197"/>
        <v>2373.3000000000002</v>
      </c>
    </row>
    <row r="2093" spans="27:37" x14ac:dyDescent="0.25">
      <c r="AA2093">
        <f>SUBTOTAL(103,Healthcare!A2093)</f>
        <v>1</v>
      </c>
      <c r="AB2093">
        <f>IF($AA2093=1,Healthcare!Q2093,NA())</f>
        <v>20</v>
      </c>
      <c r="AC2093">
        <f>IF($AA2093=1,Healthcare!C2093,NA())</f>
        <v>32.395000000000003</v>
      </c>
      <c r="AD2093">
        <f>IF($AA2093=1,Healthcare!D2093,NA())</f>
        <v>6.66</v>
      </c>
      <c r="AE2093">
        <f>IF($AA2093=1,Healthcare!M2093,NA())</f>
        <v>2362.23</v>
      </c>
      <c r="AF2093">
        <f t="shared" si="192"/>
        <v>20</v>
      </c>
      <c r="AG2093">
        <f t="shared" si="193"/>
        <v>32.395000000000003</v>
      </c>
      <c r="AH2093">
        <f t="shared" si="194"/>
        <v>20</v>
      </c>
      <c r="AI2093">
        <f t="shared" si="195"/>
        <v>6.66</v>
      </c>
      <c r="AJ2093">
        <f t="shared" si="196"/>
        <v>20</v>
      </c>
      <c r="AK2093">
        <f t="shared" si="197"/>
        <v>2362.23</v>
      </c>
    </row>
    <row r="2094" spans="27:37" x14ac:dyDescent="0.25">
      <c r="AA2094">
        <f>SUBTOTAL(103,Healthcare!A2094)</f>
        <v>1</v>
      </c>
      <c r="AB2094">
        <f>IF($AA2094=1,Healthcare!Q2094,NA())</f>
        <v>24</v>
      </c>
      <c r="AC2094">
        <f>IF($AA2094=1,Healthcare!C2094,NA())</f>
        <v>23.655000000000001</v>
      </c>
      <c r="AD2094">
        <f>IF($AA2094=1,Healthcare!D2094,NA())</f>
        <v>5.92</v>
      </c>
      <c r="AE2094">
        <f>IF($AA2094=1,Healthcare!M2094,NA())</f>
        <v>2352.9699999999998</v>
      </c>
      <c r="AF2094">
        <f t="shared" si="192"/>
        <v>24</v>
      </c>
      <c r="AG2094">
        <f t="shared" si="193"/>
        <v>23.655000000000001</v>
      </c>
      <c r="AH2094">
        <f t="shared" si="194"/>
        <v>24</v>
      </c>
      <c r="AI2094">
        <f t="shared" si="195"/>
        <v>5.92</v>
      </c>
      <c r="AJ2094">
        <f t="shared" si="196"/>
        <v>24</v>
      </c>
      <c r="AK2094">
        <f t="shared" si="197"/>
        <v>2352.9699999999998</v>
      </c>
    </row>
    <row r="2095" spans="27:37" x14ac:dyDescent="0.25">
      <c r="AA2095">
        <f>SUBTOTAL(103,Healthcare!A2095)</f>
        <v>1</v>
      </c>
      <c r="AB2095">
        <f>IF($AA2095=1,Healthcare!Q2095,NA())</f>
        <v>19</v>
      </c>
      <c r="AC2095">
        <f>IF($AA2095=1,Healthcare!C2095,NA())</f>
        <v>28.4</v>
      </c>
      <c r="AD2095">
        <f>IF($AA2095=1,Healthcare!D2095,NA())</f>
        <v>5.97</v>
      </c>
      <c r="AE2095">
        <f>IF($AA2095=1,Healthcare!M2095,NA())</f>
        <v>2331.52</v>
      </c>
      <c r="AF2095">
        <f t="shared" si="192"/>
        <v>19</v>
      </c>
      <c r="AG2095">
        <f t="shared" si="193"/>
        <v>28.4</v>
      </c>
      <c r="AH2095">
        <f t="shared" si="194"/>
        <v>19</v>
      </c>
      <c r="AI2095">
        <f t="shared" si="195"/>
        <v>5.97</v>
      </c>
      <c r="AJ2095">
        <f t="shared" si="196"/>
        <v>19</v>
      </c>
      <c r="AK2095">
        <f t="shared" si="197"/>
        <v>2331.52</v>
      </c>
    </row>
    <row r="2096" spans="27:37" x14ac:dyDescent="0.25">
      <c r="AA2096">
        <f>SUBTOTAL(103,Healthcare!A2096)</f>
        <v>1</v>
      </c>
      <c r="AB2096">
        <f>IF($AA2096=1,Healthcare!Q2096,NA())</f>
        <v>26</v>
      </c>
      <c r="AC2096">
        <f>IF($AA2096=1,Healthcare!C2096,NA())</f>
        <v>35.42</v>
      </c>
      <c r="AD2096">
        <f>IF($AA2096=1,Healthcare!D2096,NA())</f>
        <v>4.6399999999999997</v>
      </c>
      <c r="AE2096">
        <f>IF($AA2096=1,Healthcare!M2096,NA())</f>
        <v>2322.62</v>
      </c>
      <c r="AF2096">
        <f t="shared" si="192"/>
        <v>26</v>
      </c>
      <c r="AG2096">
        <f t="shared" si="193"/>
        <v>35.42</v>
      </c>
      <c r="AH2096">
        <f t="shared" si="194"/>
        <v>26</v>
      </c>
      <c r="AI2096">
        <f t="shared" si="195"/>
        <v>4.6399999999999997</v>
      </c>
      <c r="AJ2096">
        <f t="shared" si="196"/>
        <v>26</v>
      </c>
      <c r="AK2096">
        <f t="shared" si="197"/>
        <v>2322.62</v>
      </c>
    </row>
    <row r="2097" spans="27:37" x14ac:dyDescent="0.25">
      <c r="AA2097">
        <f>SUBTOTAL(103,Healthcare!A2097)</f>
        <v>1</v>
      </c>
      <c r="AB2097">
        <f>IF($AA2097=1,Healthcare!Q2097,NA())</f>
        <v>18</v>
      </c>
      <c r="AC2097">
        <f>IF($AA2097=1,Healthcare!C2097,NA())</f>
        <v>26.18</v>
      </c>
      <c r="AD2097">
        <f>IF($AA2097=1,Healthcare!D2097,NA())</f>
        <v>6.12</v>
      </c>
      <c r="AE2097">
        <f>IF($AA2097=1,Healthcare!M2097,NA())</f>
        <v>2304</v>
      </c>
      <c r="AF2097">
        <f t="shared" si="192"/>
        <v>18</v>
      </c>
      <c r="AG2097">
        <f t="shared" si="193"/>
        <v>26.18</v>
      </c>
      <c r="AH2097">
        <f t="shared" si="194"/>
        <v>18</v>
      </c>
      <c r="AI2097">
        <f t="shared" si="195"/>
        <v>6.12</v>
      </c>
      <c r="AJ2097">
        <f t="shared" si="196"/>
        <v>18</v>
      </c>
      <c r="AK2097">
        <f t="shared" si="197"/>
        <v>2304</v>
      </c>
    </row>
    <row r="2098" spans="27:37" x14ac:dyDescent="0.25">
      <c r="AA2098">
        <f>SUBTOTAL(103,Healthcare!A2098)</f>
        <v>1</v>
      </c>
      <c r="AB2098">
        <f>IF($AA2098=1,Healthcare!Q2098,NA())</f>
        <v>26</v>
      </c>
      <c r="AC2098">
        <f>IF($AA2098=1,Healthcare!C2098,NA())</f>
        <v>20.8</v>
      </c>
      <c r="AD2098">
        <f>IF($AA2098=1,Healthcare!D2098,NA())</f>
        <v>4.87</v>
      </c>
      <c r="AE2098">
        <f>IF($AA2098=1,Healthcare!M2098,NA())</f>
        <v>2302.3000000000002</v>
      </c>
      <c r="AF2098">
        <f t="shared" si="192"/>
        <v>26</v>
      </c>
      <c r="AG2098">
        <f t="shared" si="193"/>
        <v>20.8</v>
      </c>
      <c r="AH2098">
        <f t="shared" si="194"/>
        <v>26</v>
      </c>
      <c r="AI2098">
        <f t="shared" si="195"/>
        <v>4.87</v>
      </c>
      <c r="AJ2098">
        <f t="shared" si="196"/>
        <v>26</v>
      </c>
      <c r="AK2098">
        <f t="shared" si="197"/>
        <v>2302.3000000000002</v>
      </c>
    </row>
    <row r="2099" spans="27:37" x14ac:dyDescent="0.25">
      <c r="AA2099">
        <f>SUBTOTAL(103,Healthcare!A2099)</f>
        <v>1</v>
      </c>
      <c r="AB2099">
        <f>IF($AA2099=1,Healthcare!Q2099,NA())</f>
        <v>33</v>
      </c>
      <c r="AC2099">
        <f>IF($AA2099=1,Healthcare!C2099,NA())</f>
        <v>15.82</v>
      </c>
      <c r="AD2099">
        <f>IF($AA2099=1,Healthcare!D2099,NA())</f>
        <v>4.5999999999999996</v>
      </c>
      <c r="AE2099">
        <f>IF($AA2099=1,Healthcare!M2099,NA())</f>
        <v>2295.2399999999998</v>
      </c>
      <c r="AF2099">
        <f t="shared" si="192"/>
        <v>33</v>
      </c>
      <c r="AG2099">
        <f t="shared" si="193"/>
        <v>15.82</v>
      </c>
      <c r="AH2099">
        <f t="shared" si="194"/>
        <v>33</v>
      </c>
      <c r="AI2099">
        <f t="shared" si="195"/>
        <v>4.5999999999999996</v>
      </c>
      <c r="AJ2099">
        <f t="shared" si="196"/>
        <v>33</v>
      </c>
      <c r="AK2099">
        <f t="shared" si="197"/>
        <v>2295.2399999999998</v>
      </c>
    </row>
    <row r="2100" spans="27:37" x14ac:dyDescent="0.25">
      <c r="AA2100">
        <f>SUBTOTAL(103,Healthcare!A2100)</f>
        <v>1</v>
      </c>
      <c r="AB2100">
        <f>IF($AA2100=1,Healthcare!Q2100,NA())</f>
        <v>31</v>
      </c>
      <c r="AC2100">
        <f>IF($AA2100=1,Healthcare!C2100,NA())</f>
        <v>17.670000000000002</v>
      </c>
      <c r="AD2100">
        <f>IF($AA2100=1,Healthcare!D2100,NA())</f>
        <v>4.78</v>
      </c>
      <c r="AE2100">
        <f>IF($AA2100=1,Healthcare!M2100,NA())</f>
        <v>2277.7199999999998</v>
      </c>
      <c r="AF2100">
        <f t="shared" si="192"/>
        <v>31</v>
      </c>
      <c r="AG2100">
        <f t="shared" si="193"/>
        <v>17.670000000000002</v>
      </c>
      <c r="AH2100">
        <f t="shared" si="194"/>
        <v>31</v>
      </c>
      <c r="AI2100">
        <f t="shared" si="195"/>
        <v>4.78</v>
      </c>
      <c r="AJ2100">
        <f t="shared" si="196"/>
        <v>31</v>
      </c>
      <c r="AK2100">
        <f t="shared" si="197"/>
        <v>2277.7199999999998</v>
      </c>
    </row>
    <row r="2101" spans="27:37" x14ac:dyDescent="0.25">
      <c r="AA2101">
        <f>SUBTOTAL(103,Healthcare!A2101)</f>
        <v>1</v>
      </c>
      <c r="AB2101">
        <f>IF($AA2101=1,Healthcare!Q2101,NA())</f>
        <v>20</v>
      </c>
      <c r="AC2101">
        <f>IF($AA2101=1,Healthcare!C2101,NA())</f>
        <v>31.92</v>
      </c>
      <c r="AD2101">
        <f>IF($AA2101=1,Healthcare!D2101,NA())</f>
        <v>11.05</v>
      </c>
      <c r="AE2101">
        <f>IF($AA2101=1,Healthcare!M2101,NA())</f>
        <v>2261.5700000000002</v>
      </c>
      <c r="AF2101">
        <f t="shared" si="192"/>
        <v>20</v>
      </c>
      <c r="AG2101">
        <f t="shared" si="193"/>
        <v>31.92</v>
      </c>
      <c r="AH2101">
        <f t="shared" si="194"/>
        <v>20</v>
      </c>
      <c r="AI2101">
        <f t="shared" si="195"/>
        <v>11.05</v>
      </c>
      <c r="AJ2101">
        <f t="shared" si="196"/>
        <v>20</v>
      </c>
      <c r="AK2101">
        <f t="shared" si="197"/>
        <v>2261.5700000000002</v>
      </c>
    </row>
    <row r="2102" spans="27:37" x14ac:dyDescent="0.25">
      <c r="AA2102">
        <f>SUBTOTAL(103,Healthcare!A2102)</f>
        <v>1</v>
      </c>
      <c r="AB2102">
        <f>IF($AA2102=1,Healthcare!Q2102,NA())</f>
        <v>20</v>
      </c>
      <c r="AC2102">
        <f>IF($AA2102=1,Healthcare!C2102,NA())</f>
        <v>28.975000000000001</v>
      </c>
      <c r="AD2102">
        <f>IF($AA2102=1,Healthcare!D2102,NA())</f>
        <v>7.62</v>
      </c>
      <c r="AE2102">
        <f>IF($AA2102=1,Healthcare!M2102,NA())</f>
        <v>2257.48</v>
      </c>
      <c r="AF2102">
        <f t="shared" si="192"/>
        <v>20</v>
      </c>
      <c r="AG2102">
        <f t="shared" si="193"/>
        <v>28.975000000000001</v>
      </c>
      <c r="AH2102">
        <f t="shared" si="194"/>
        <v>20</v>
      </c>
      <c r="AI2102">
        <f t="shared" si="195"/>
        <v>7.62</v>
      </c>
      <c r="AJ2102">
        <f t="shared" si="196"/>
        <v>20</v>
      </c>
      <c r="AK2102">
        <f t="shared" si="197"/>
        <v>2257.48</v>
      </c>
    </row>
    <row r="2103" spans="27:37" x14ac:dyDescent="0.25">
      <c r="AA2103">
        <f>SUBTOTAL(103,Healthcare!A2103)</f>
        <v>1</v>
      </c>
      <c r="AB2103">
        <f>IF($AA2103=1,Healthcare!Q2103,NA())</f>
        <v>22</v>
      </c>
      <c r="AC2103">
        <f>IF($AA2103=1,Healthcare!C2103,NA())</f>
        <v>31.73</v>
      </c>
      <c r="AD2103">
        <f>IF($AA2103=1,Healthcare!D2103,NA())</f>
        <v>4.78</v>
      </c>
      <c r="AE2103">
        <f>IF($AA2103=1,Healthcare!M2103,NA())</f>
        <v>2254.8000000000002</v>
      </c>
      <c r="AF2103">
        <f t="shared" si="192"/>
        <v>22</v>
      </c>
      <c r="AG2103">
        <f t="shared" si="193"/>
        <v>31.73</v>
      </c>
      <c r="AH2103">
        <f t="shared" si="194"/>
        <v>22</v>
      </c>
      <c r="AI2103">
        <f t="shared" si="195"/>
        <v>4.78</v>
      </c>
      <c r="AJ2103">
        <f t="shared" si="196"/>
        <v>22</v>
      </c>
      <c r="AK2103">
        <f t="shared" si="197"/>
        <v>2254.8000000000002</v>
      </c>
    </row>
    <row r="2104" spans="27:37" x14ac:dyDescent="0.25">
      <c r="AA2104">
        <f>SUBTOTAL(103,Healthcare!A2104)</f>
        <v>1</v>
      </c>
      <c r="AB2104">
        <f>IF($AA2104=1,Healthcare!Q2104,NA())</f>
        <v>22</v>
      </c>
      <c r="AC2104">
        <f>IF($AA2104=1,Healthcare!C2104,NA())</f>
        <v>28.88</v>
      </c>
      <c r="AD2104">
        <f>IF($AA2104=1,Healthcare!D2104,NA())</f>
        <v>6.09</v>
      </c>
      <c r="AE2104">
        <f>IF($AA2104=1,Healthcare!M2104,NA())</f>
        <v>2250.84</v>
      </c>
      <c r="AF2104">
        <f t="shared" si="192"/>
        <v>22</v>
      </c>
      <c r="AG2104">
        <f t="shared" si="193"/>
        <v>28.88</v>
      </c>
      <c r="AH2104">
        <f t="shared" si="194"/>
        <v>22</v>
      </c>
      <c r="AI2104">
        <f t="shared" si="195"/>
        <v>6.09</v>
      </c>
      <c r="AJ2104">
        <f t="shared" si="196"/>
        <v>22</v>
      </c>
      <c r="AK2104">
        <f t="shared" si="197"/>
        <v>2250.84</v>
      </c>
    </row>
    <row r="2105" spans="27:37" x14ac:dyDescent="0.25">
      <c r="AA2105">
        <f>SUBTOTAL(103,Healthcare!A2105)</f>
        <v>1</v>
      </c>
      <c r="AB2105">
        <f>IF($AA2105=1,Healthcare!Q2105,NA())</f>
        <v>19</v>
      </c>
      <c r="AC2105">
        <f>IF($AA2105=1,Healthcare!C2105,NA())</f>
        <v>25.555</v>
      </c>
      <c r="AD2105">
        <f>IF($AA2105=1,Healthcare!D2105,NA())</f>
        <v>5.1100000000000003</v>
      </c>
      <c r="AE2105">
        <f>IF($AA2105=1,Healthcare!M2105,NA())</f>
        <v>2221.56</v>
      </c>
      <c r="AF2105">
        <f t="shared" si="192"/>
        <v>19</v>
      </c>
      <c r="AG2105">
        <f t="shared" si="193"/>
        <v>25.555</v>
      </c>
      <c r="AH2105">
        <f t="shared" si="194"/>
        <v>19</v>
      </c>
      <c r="AI2105">
        <f t="shared" si="195"/>
        <v>5.1100000000000003</v>
      </c>
      <c r="AJ2105">
        <f t="shared" si="196"/>
        <v>19</v>
      </c>
      <c r="AK2105">
        <f t="shared" si="197"/>
        <v>2221.56</v>
      </c>
    </row>
    <row r="2106" spans="27:37" x14ac:dyDescent="0.25">
      <c r="AA2106">
        <f>SUBTOTAL(103,Healthcare!A2106)</f>
        <v>1</v>
      </c>
      <c r="AB2106">
        <f>IF($AA2106=1,Healthcare!Q2106,NA())</f>
        <v>18</v>
      </c>
      <c r="AC2106">
        <f>IF($AA2106=1,Healthcare!C2106,NA())</f>
        <v>37.29</v>
      </c>
      <c r="AD2106">
        <f>IF($AA2106=1,Healthcare!D2106,NA())</f>
        <v>4.46</v>
      </c>
      <c r="AE2106">
        <f>IF($AA2106=1,Healthcare!M2106,NA())</f>
        <v>2219.4499999999998</v>
      </c>
      <c r="AF2106">
        <f t="shared" si="192"/>
        <v>18</v>
      </c>
      <c r="AG2106">
        <f t="shared" si="193"/>
        <v>37.29</v>
      </c>
      <c r="AH2106">
        <f t="shared" si="194"/>
        <v>18</v>
      </c>
      <c r="AI2106">
        <f t="shared" si="195"/>
        <v>4.46</v>
      </c>
      <c r="AJ2106">
        <f t="shared" si="196"/>
        <v>18</v>
      </c>
      <c r="AK2106">
        <f t="shared" si="197"/>
        <v>2219.4499999999998</v>
      </c>
    </row>
    <row r="2107" spans="27:37" x14ac:dyDescent="0.25">
      <c r="AA2107">
        <f>SUBTOTAL(103,Healthcare!A2107)</f>
        <v>1</v>
      </c>
      <c r="AB2107">
        <f>IF($AA2107=1,Healthcare!Q2107,NA())</f>
        <v>18</v>
      </c>
      <c r="AC2107">
        <f>IF($AA2107=1,Healthcare!C2107,NA())</f>
        <v>40.28</v>
      </c>
      <c r="AD2107">
        <f>IF($AA2107=1,Healthcare!D2107,NA())</f>
        <v>6.11</v>
      </c>
      <c r="AE2107">
        <f>IF($AA2107=1,Healthcare!M2107,NA())</f>
        <v>2217.6</v>
      </c>
      <c r="AF2107">
        <f t="shared" si="192"/>
        <v>18</v>
      </c>
      <c r="AG2107">
        <f t="shared" si="193"/>
        <v>40.28</v>
      </c>
      <c r="AH2107">
        <f t="shared" si="194"/>
        <v>18</v>
      </c>
      <c r="AI2107">
        <f t="shared" si="195"/>
        <v>6.11</v>
      </c>
      <c r="AJ2107">
        <f t="shared" si="196"/>
        <v>18</v>
      </c>
      <c r="AK2107">
        <f t="shared" si="197"/>
        <v>2217.6</v>
      </c>
    </row>
    <row r="2108" spans="27:37" x14ac:dyDescent="0.25">
      <c r="AA2108">
        <f>SUBTOTAL(103,Healthcare!A2108)</f>
        <v>1</v>
      </c>
      <c r="AB2108">
        <f>IF($AA2108=1,Healthcare!Q2108,NA())</f>
        <v>18</v>
      </c>
      <c r="AC2108">
        <f>IF($AA2108=1,Healthcare!C2108,NA())</f>
        <v>40.185000000000002</v>
      </c>
      <c r="AD2108">
        <f>IF($AA2108=1,Healthcare!D2108,NA())</f>
        <v>4.66</v>
      </c>
      <c r="AE2108">
        <f>IF($AA2108=1,Healthcare!M2108,NA())</f>
        <v>2217.4699999999998</v>
      </c>
      <c r="AF2108">
        <f t="shared" si="192"/>
        <v>18</v>
      </c>
      <c r="AG2108">
        <f t="shared" si="193"/>
        <v>40.185000000000002</v>
      </c>
      <c r="AH2108">
        <f t="shared" si="194"/>
        <v>18</v>
      </c>
      <c r="AI2108">
        <f t="shared" si="195"/>
        <v>4.66</v>
      </c>
      <c r="AJ2108">
        <f t="shared" si="196"/>
        <v>18</v>
      </c>
      <c r="AK2108">
        <f t="shared" si="197"/>
        <v>2217.4699999999998</v>
      </c>
    </row>
    <row r="2109" spans="27:37" x14ac:dyDescent="0.25">
      <c r="AA2109">
        <f>SUBTOTAL(103,Healthcare!A2109)</f>
        <v>1</v>
      </c>
      <c r="AB2109">
        <f>IF($AA2109=1,Healthcare!Q2109,NA())</f>
        <v>28</v>
      </c>
      <c r="AC2109">
        <f>IF($AA2109=1,Healthcare!C2109,NA())</f>
        <v>23.57</v>
      </c>
      <c r="AD2109">
        <f>IF($AA2109=1,Healthcare!D2109,NA())</f>
        <v>6.14</v>
      </c>
      <c r="AE2109">
        <f>IF($AA2109=1,Healthcare!M2109,NA())</f>
        <v>2213.21</v>
      </c>
      <c r="AF2109">
        <f t="shared" si="192"/>
        <v>28</v>
      </c>
      <c r="AG2109">
        <f t="shared" si="193"/>
        <v>23.57</v>
      </c>
      <c r="AH2109">
        <f t="shared" si="194"/>
        <v>28</v>
      </c>
      <c r="AI2109">
        <f t="shared" si="195"/>
        <v>6.14</v>
      </c>
      <c r="AJ2109">
        <f t="shared" si="196"/>
        <v>28</v>
      </c>
      <c r="AK2109">
        <f t="shared" si="197"/>
        <v>2213.21</v>
      </c>
    </row>
    <row r="2110" spans="27:37" x14ac:dyDescent="0.25">
      <c r="AA2110">
        <f>SUBTOTAL(103,Healthcare!A2110)</f>
        <v>1</v>
      </c>
      <c r="AB2110">
        <f>IF($AA2110=1,Healthcare!Q2110,NA())</f>
        <v>18</v>
      </c>
      <c r="AC2110">
        <f>IF($AA2110=1,Healthcare!C2110,NA())</f>
        <v>35.625</v>
      </c>
      <c r="AD2110">
        <f>IF($AA2110=1,Healthcare!D2110,NA())</f>
        <v>6.21</v>
      </c>
      <c r="AE2110">
        <f>IF($AA2110=1,Healthcare!M2110,NA())</f>
        <v>2211.13</v>
      </c>
      <c r="AF2110">
        <f t="shared" si="192"/>
        <v>18</v>
      </c>
      <c r="AG2110">
        <f t="shared" si="193"/>
        <v>35.625</v>
      </c>
      <c r="AH2110">
        <f t="shared" si="194"/>
        <v>18</v>
      </c>
      <c r="AI2110">
        <f t="shared" si="195"/>
        <v>6.21</v>
      </c>
      <c r="AJ2110">
        <f t="shared" si="196"/>
        <v>18</v>
      </c>
      <c r="AK2110">
        <f t="shared" si="197"/>
        <v>2211.13</v>
      </c>
    </row>
    <row r="2111" spans="27:37" x14ac:dyDescent="0.25">
      <c r="AA2111">
        <f>SUBTOTAL(103,Healthcare!A2111)</f>
        <v>1</v>
      </c>
      <c r="AB2111">
        <f>IF($AA2111=1,Healthcare!Q2111,NA())</f>
        <v>18</v>
      </c>
      <c r="AC2111">
        <f>IF($AA2111=1,Healthcare!C2111,NA())</f>
        <v>33.155000000000001</v>
      </c>
      <c r="AD2111">
        <f>IF($AA2111=1,Healthcare!D2111,NA())</f>
        <v>4.5999999999999996</v>
      </c>
      <c r="AE2111">
        <f>IF($AA2111=1,Healthcare!M2111,NA())</f>
        <v>2207.6999999999998</v>
      </c>
      <c r="AF2111">
        <f t="shared" si="192"/>
        <v>18</v>
      </c>
      <c r="AG2111">
        <f t="shared" si="193"/>
        <v>33.155000000000001</v>
      </c>
      <c r="AH2111">
        <f t="shared" si="194"/>
        <v>18</v>
      </c>
      <c r="AI2111">
        <f t="shared" si="195"/>
        <v>4.5999999999999996</v>
      </c>
      <c r="AJ2111">
        <f t="shared" si="196"/>
        <v>18</v>
      </c>
      <c r="AK2111">
        <f t="shared" si="197"/>
        <v>2207.6999999999998</v>
      </c>
    </row>
    <row r="2112" spans="27:37" x14ac:dyDescent="0.25">
      <c r="AA2112">
        <f>SUBTOTAL(103,Healthcare!A2112)</f>
        <v>1</v>
      </c>
      <c r="AB2112">
        <f>IF($AA2112=1,Healthcare!Q2112,NA())</f>
        <v>18</v>
      </c>
      <c r="AC2112">
        <f>IF($AA2112=1,Healthcare!C2112,NA())</f>
        <v>31.92</v>
      </c>
      <c r="AD2112">
        <f>IF($AA2112=1,Healthcare!D2112,NA())</f>
        <v>5.04</v>
      </c>
      <c r="AE2112">
        <f>IF($AA2112=1,Healthcare!M2112,NA())</f>
        <v>2205.98</v>
      </c>
      <c r="AF2112">
        <f t="shared" si="192"/>
        <v>18</v>
      </c>
      <c r="AG2112">
        <f t="shared" si="193"/>
        <v>31.92</v>
      </c>
      <c r="AH2112">
        <f t="shared" si="194"/>
        <v>18</v>
      </c>
      <c r="AI2112">
        <f t="shared" si="195"/>
        <v>5.04</v>
      </c>
      <c r="AJ2112">
        <f t="shared" si="196"/>
        <v>18</v>
      </c>
      <c r="AK2112">
        <f t="shared" si="197"/>
        <v>2205.98</v>
      </c>
    </row>
    <row r="2113" spans="27:37" x14ac:dyDescent="0.25">
      <c r="AA2113">
        <f>SUBTOTAL(103,Healthcare!A2113)</f>
        <v>1</v>
      </c>
      <c r="AB2113">
        <f>IF($AA2113=1,Healthcare!Q2113,NA())</f>
        <v>18</v>
      </c>
      <c r="AC2113">
        <f>IF($AA2113=1,Healthcare!C2113,NA())</f>
        <v>30.305</v>
      </c>
      <c r="AD2113">
        <f>IF($AA2113=1,Healthcare!D2113,NA())</f>
        <v>5.08</v>
      </c>
      <c r="AE2113">
        <f>IF($AA2113=1,Healthcare!M2113,NA())</f>
        <v>2203.7399999999998</v>
      </c>
      <c r="AF2113">
        <f t="shared" si="192"/>
        <v>18</v>
      </c>
      <c r="AG2113">
        <f t="shared" si="193"/>
        <v>30.305</v>
      </c>
      <c r="AH2113">
        <f t="shared" si="194"/>
        <v>18</v>
      </c>
      <c r="AI2113">
        <f t="shared" si="195"/>
        <v>5.08</v>
      </c>
      <c r="AJ2113">
        <f t="shared" si="196"/>
        <v>18</v>
      </c>
      <c r="AK2113">
        <f t="shared" si="197"/>
        <v>2203.7399999999998</v>
      </c>
    </row>
    <row r="2114" spans="27:37" x14ac:dyDescent="0.25">
      <c r="AA2114">
        <f>SUBTOTAL(103,Healthcare!A2114)</f>
        <v>1</v>
      </c>
      <c r="AB2114">
        <f>IF($AA2114=1,Healthcare!Q2114,NA())</f>
        <v>18</v>
      </c>
      <c r="AC2114">
        <f>IF($AA2114=1,Healthcare!C2114,NA())</f>
        <v>30.114999999999998</v>
      </c>
      <c r="AD2114">
        <f>IF($AA2114=1,Healthcare!D2114,NA())</f>
        <v>4.38</v>
      </c>
      <c r="AE2114">
        <f>IF($AA2114=1,Healthcare!M2114,NA())</f>
        <v>2203.4699999999998</v>
      </c>
      <c r="AF2114">
        <f t="shared" si="192"/>
        <v>18</v>
      </c>
      <c r="AG2114">
        <f t="shared" si="193"/>
        <v>30.114999999999998</v>
      </c>
      <c r="AH2114">
        <f t="shared" si="194"/>
        <v>18</v>
      </c>
      <c r="AI2114">
        <f t="shared" si="195"/>
        <v>4.38</v>
      </c>
      <c r="AJ2114">
        <f t="shared" si="196"/>
        <v>18</v>
      </c>
      <c r="AK2114">
        <f t="shared" si="197"/>
        <v>2203.4699999999998</v>
      </c>
    </row>
    <row r="2115" spans="27:37" x14ac:dyDescent="0.25">
      <c r="AA2115">
        <f>SUBTOTAL(103,Healthcare!A2115)</f>
        <v>1</v>
      </c>
      <c r="AB2115">
        <f>IF($AA2115=1,Healthcare!Q2115,NA())</f>
        <v>18</v>
      </c>
      <c r="AC2115">
        <f>IF($AA2115=1,Healthcare!C2115,NA())</f>
        <v>24.09</v>
      </c>
      <c r="AD2115">
        <f>IF($AA2115=1,Healthcare!D2115,NA())</f>
        <v>4.79</v>
      </c>
      <c r="AE2115">
        <f>IF($AA2115=1,Healthcare!M2115,NA())</f>
        <v>2201.1</v>
      </c>
      <c r="AF2115">
        <f t="shared" ref="AF2115:AF2178" si="198">AB2115</f>
        <v>18</v>
      </c>
      <c r="AG2115">
        <f t="shared" ref="AG2115:AG2178" si="199">AC2115</f>
        <v>24.09</v>
      </c>
      <c r="AH2115">
        <f t="shared" ref="AH2115:AH2178" si="200">AB2115</f>
        <v>18</v>
      </c>
      <c r="AI2115">
        <f t="shared" ref="AI2115:AI2178" si="201">AD2115</f>
        <v>4.79</v>
      </c>
      <c r="AJ2115">
        <f t="shared" ref="AJ2115:AJ2178" si="202">AB2115</f>
        <v>18</v>
      </c>
      <c r="AK2115">
        <f t="shared" ref="AK2115:AK2178" si="203">AE2115</f>
        <v>2201.1</v>
      </c>
    </row>
    <row r="2116" spans="27:37" x14ac:dyDescent="0.25">
      <c r="AA2116">
        <f>SUBTOTAL(103,Healthcare!A2116)</f>
        <v>1</v>
      </c>
      <c r="AB2116">
        <f>IF($AA2116=1,Healthcare!Q2116,NA())</f>
        <v>18</v>
      </c>
      <c r="AC2116">
        <f>IF($AA2116=1,Healthcare!C2116,NA())</f>
        <v>28.215</v>
      </c>
      <c r="AD2116">
        <f>IF($AA2116=1,Healthcare!D2116,NA())</f>
        <v>4.21</v>
      </c>
      <c r="AE2116">
        <f>IF($AA2116=1,Healthcare!M2116,NA())</f>
        <v>2200.83</v>
      </c>
      <c r="AF2116">
        <f t="shared" si="198"/>
        <v>18</v>
      </c>
      <c r="AG2116">
        <f t="shared" si="199"/>
        <v>28.215</v>
      </c>
      <c r="AH2116">
        <f t="shared" si="200"/>
        <v>18</v>
      </c>
      <c r="AI2116">
        <f t="shared" si="201"/>
        <v>4.21</v>
      </c>
      <c r="AJ2116">
        <f t="shared" si="202"/>
        <v>18</v>
      </c>
      <c r="AK2116">
        <f t="shared" si="203"/>
        <v>2200.83</v>
      </c>
    </row>
    <row r="2117" spans="27:37" x14ac:dyDescent="0.25">
      <c r="AA2117">
        <f>SUBTOTAL(103,Healthcare!A2117)</f>
        <v>1</v>
      </c>
      <c r="AB2117">
        <f>IF($AA2117=1,Healthcare!Q2117,NA())</f>
        <v>18</v>
      </c>
      <c r="AC2117">
        <f>IF($AA2117=1,Healthcare!C2117,NA())</f>
        <v>26.315000000000001</v>
      </c>
      <c r="AD2117">
        <f>IF($AA2117=1,Healthcare!D2117,NA())</f>
        <v>5.47</v>
      </c>
      <c r="AE2117">
        <f>IF($AA2117=1,Healthcare!M2117,NA())</f>
        <v>2198.19</v>
      </c>
      <c r="AF2117">
        <f t="shared" si="198"/>
        <v>18</v>
      </c>
      <c r="AG2117">
        <f t="shared" si="199"/>
        <v>26.315000000000001</v>
      </c>
      <c r="AH2117">
        <f t="shared" si="200"/>
        <v>18</v>
      </c>
      <c r="AI2117">
        <f t="shared" si="201"/>
        <v>5.47</v>
      </c>
      <c r="AJ2117">
        <f t="shared" si="202"/>
        <v>18</v>
      </c>
      <c r="AK2117">
        <f t="shared" si="203"/>
        <v>2198.19</v>
      </c>
    </row>
    <row r="2118" spans="27:37" x14ac:dyDescent="0.25">
      <c r="AA2118">
        <f>SUBTOTAL(103,Healthcare!A2118)</f>
        <v>1</v>
      </c>
      <c r="AB2118">
        <f>IF($AA2118=1,Healthcare!Q2118,NA())</f>
        <v>18</v>
      </c>
      <c r="AC2118">
        <f>IF($AA2118=1,Healthcare!C2118,NA())</f>
        <v>25.08</v>
      </c>
      <c r="AD2118">
        <f>IF($AA2118=1,Healthcare!D2118,NA())</f>
        <v>5.09</v>
      </c>
      <c r="AE2118">
        <f>IF($AA2118=1,Healthcare!M2118,NA())</f>
        <v>2196.4699999999998</v>
      </c>
      <c r="AF2118">
        <f t="shared" si="198"/>
        <v>18</v>
      </c>
      <c r="AG2118">
        <f t="shared" si="199"/>
        <v>25.08</v>
      </c>
      <c r="AH2118">
        <f t="shared" si="200"/>
        <v>18</v>
      </c>
      <c r="AI2118">
        <f t="shared" si="201"/>
        <v>5.09</v>
      </c>
      <c r="AJ2118">
        <f t="shared" si="202"/>
        <v>18</v>
      </c>
      <c r="AK2118">
        <f t="shared" si="203"/>
        <v>2196.4699999999998</v>
      </c>
    </row>
    <row r="2119" spans="27:37" x14ac:dyDescent="0.25">
      <c r="AA2119">
        <f>SUBTOTAL(103,Healthcare!A2119)</f>
        <v>1</v>
      </c>
      <c r="AB2119">
        <f>IF($AA2119=1,Healthcare!Q2119,NA())</f>
        <v>31</v>
      </c>
      <c r="AC2119">
        <f>IF($AA2119=1,Healthcare!C2119,NA())</f>
        <v>15.41</v>
      </c>
      <c r="AD2119">
        <f>IF($AA2119=1,Healthcare!D2119,NA())</f>
        <v>5.08</v>
      </c>
      <c r="AE2119">
        <f>IF($AA2119=1,Healthcare!M2119,NA())</f>
        <v>2193.1999999999998</v>
      </c>
      <c r="AF2119">
        <f t="shared" si="198"/>
        <v>31</v>
      </c>
      <c r="AG2119">
        <f t="shared" si="199"/>
        <v>15.41</v>
      </c>
      <c r="AH2119">
        <f t="shared" si="200"/>
        <v>31</v>
      </c>
      <c r="AI2119">
        <f t="shared" si="201"/>
        <v>5.08</v>
      </c>
      <c r="AJ2119">
        <f t="shared" si="202"/>
        <v>31</v>
      </c>
      <c r="AK2119">
        <f t="shared" si="203"/>
        <v>2193.1999999999998</v>
      </c>
    </row>
    <row r="2120" spans="27:37" x14ac:dyDescent="0.25">
      <c r="AA2120">
        <f>SUBTOTAL(103,Healthcare!A2120)</f>
        <v>1</v>
      </c>
      <c r="AB2120">
        <f>IF($AA2120=1,Healthcare!Q2120,NA())</f>
        <v>28</v>
      </c>
      <c r="AC2120">
        <f>IF($AA2120=1,Healthcare!C2120,NA())</f>
        <v>23.83</v>
      </c>
      <c r="AD2120">
        <f>IF($AA2120=1,Healthcare!D2120,NA())</f>
        <v>5.68</v>
      </c>
      <c r="AE2120">
        <f>IF($AA2120=1,Healthcare!M2120,NA())</f>
        <v>2170.08</v>
      </c>
      <c r="AF2120">
        <f t="shared" si="198"/>
        <v>28</v>
      </c>
      <c r="AG2120">
        <f t="shared" si="199"/>
        <v>23.83</v>
      </c>
      <c r="AH2120">
        <f t="shared" si="200"/>
        <v>28</v>
      </c>
      <c r="AI2120">
        <f t="shared" si="201"/>
        <v>5.68</v>
      </c>
      <c r="AJ2120">
        <f t="shared" si="202"/>
        <v>28</v>
      </c>
      <c r="AK2120">
        <f t="shared" si="203"/>
        <v>2170.08</v>
      </c>
    </row>
    <row r="2121" spans="27:37" x14ac:dyDescent="0.25">
      <c r="AA2121">
        <f>SUBTOTAL(103,Healthcare!A2121)</f>
        <v>1</v>
      </c>
      <c r="AB2121">
        <f>IF($AA2121=1,Healthcare!Q2121,NA())</f>
        <v>22</v>
      </c>
      <c r="AC2121">
        <f>IF($AA2121=1,Healthcare!C2121,NA())</f>
        <v>36</v>
      </c>
      <c r="AD2121">
        <f>IF($AA2121=1,Healthcare!D2121,NA())</f>
        <v>4.66</v>
      </c>
      <c r="AE2121">
        <f>IF($AA2121=1,Healthcare!M2121,NA())</f>
        <v>2166.73</v>
      </c>
      <c r="AF2121">
        <f t="shared" si="198"/>
        <v>22</v>
      </c>
      <c r="AG2121">
        <f t="shared" si="199"/>
        <v>36</v>
      </c>
      <c r="AH2121">
        <f t="shared" si="200"/>
        <v>22</v>
      </c>
      <c r="AI2121">
        <f t="shared" si="201"/>
        <v>4.66</v>
      </c>
      <c r="AJ2121">
        <f t="shared" si="202"/>
        <v>22</v>
      </c>
      <c r="AK2121">
        <f t="shared" si="203"/>
        <v>2166.73</v>
      </c>
    </row>
    <row r="2122" spans="27:37" x14ac:dyDescent="0.25">
      <c r="AA2122">
        <f>SUBTOTAL(103,Healthcare!A2122)</f>
        <v>1</v>
      </c>
      <c r="AB2122">
        <f>IF($AA2122=1,Healthcare!Q2122,NA())</f>
        <v>22</v>
      </c>
      <c r="AC2122">
        <f>IF($AA2122=1,Healthcare!C2122,NA())</f>
        <v>28.82</v>
      </c>
      <c r="AD2122">
        <f>IF($AA2122=1,Healthcare!D2122,NA())</f>
        <v>5.59</v>
      </c>
      <c r="AE2122">
        <f>IF($AA2122=1,Healthcare!M2122,NA())</f>
        <v>2156.75</v>
      </c>
      <c r="AF2122">
        <f t="shared" si="198"/>
        <v>22</v>
      </c>
      <c r="AG2122">
        <f t="shared" si="199"/>
        <v>28.82</v>
      </c>
      <c r="AH2122">
        <f t="shared" si="200"/>
        <v>22</v>
      </c>
      <c r="AI2122">
        <f t="shared" si="201"/>
        <v>5.59</v>
      </c>
      <c r="AJ2122">
        <f t="shared" si="202"/>
        <v>22</v>
      </c>
      <c r="AK2122">
        <f t="shared" si="203"/>
        <v>2156.75</v>
      </c>
    </row>
    <row r="2123" spans="27:37" x14ac:dyDescent="0.25">
      <c r="AA2123">
        <f>SUBTOTAL(103,Healthcare!A2123)</f>
        <v>1</v>
      </c>
      <c r="AB2123">
        <f>IF($AA2123=1,Healthcare!Q2123,NA())</f>
        <v>22</v>
      </c>
      <c r="AC2123">
        <f>IF($AA2123=1,Healthcare!C2123,NA())</f>
        <v>28.05</v>
      </c>
      <c r="AD2123">
        <f>IF($AA2123=1,Healthcare!D2123,NA())</f>
        <v>6.2</v>
      </c>
      <c r="AE2123">
        <f>IF($AA2123=1,Healthcare!M2123,NA())</f>
        <v>2155.6799999999998</v>
      </c>
      <c r="AF2123">
        <f t="shared" si="198"/>
        <v>22</v>
      </c>
      <c r="AG2123">
        <f t="shared" si="199"/>
        <v>28.05</v>
      </c>
      <c r="AH2123">
        <f t="shared" si="200"/>
        <v>22</v>
      </c>
      <c r="AI2123">
        <f t="shared" si="201"/>
        <v>6.2</v>
      </c>
      <c r="AJ2123">
        <f t="shared" si="202"/>
        <v>22</v>
      </c>
      <c r="AK2123">
        <f t="shared" si="203"/>
        <v>2155.6799999999998</v>
      </c>
    </row>
    <row r="2124" spans="27:37" x14ac:dyDescent="0.25">
      <c r="AA2124">
        <f>SUBTOTAL(103,Healthcare!A2124)</f>
        <v>1</v>
      </c>
      <c r="AB2124">
        <f>IF($AA2124=1,Healthcare!Q2124,NA())</f>
        <v>22</v>
      </c>
      <c r="AC2124">
        <f>IF($AA2124=1,Healthcare!C2124,NA())</f>
        <v>27.1</v>
      </c>
      <c r="AD2124">
        <f>IF($AA2124=1,Healthcare!D2124,NA())</f>
        <v>4.45</v>
      </c>
      <c r="AE2124">
        <f>IF($AA2124=1,Healthcare!M2124,NA())</f>
        <v>2154.36</v>
      </c>
      <c r="AF2124">
        <f t="shared" si="198"/>
        <v>22</v>
      </c>
      <c r="AG2124">
        <f t="shared" si="199"/>
        <v>27.1</v>
      </c>
      <c r="AH2124">
        <f t="shared" si="200"/>
        <v>22</v>
      </c>
      <c r="AI2124">
        <f t="shared" si="201"/>
        <v>4.45</v>
      </c>
      <c r="AJ2124">
        <f t="shared" si="202"/>
        <v>22</v>
      </c>
      <c r="AK2124">
        <f t="shared" si="203"/>
        <v>2154.36</v>
      </c>
    </row>
    <row r="2125" spans="27:37" x14ac:dyDescent="0.25">
      <c r="AA2125">
        <f>SUBTOTAL(103,Healthcare!A2125)</f>
        <v>1</v>
      </c>
      <c r="AB2125">
        <f>IF($AA2125=1,Healthcare!Q2125,NA())</f>
        <v>22</v>
      </c>
      <c r="AC2125">
        <f>IF($AA2125=1,Healthcare!C2125,NA())</f>
        <v>24.3</v>
      </c>
      <c r="AD2125">
        <f>IF($AA2125=1,Healthcare!D2125,NA())</f>
        <v>6.1</v>
      </c>
      <c r="AE2125">
        <f>IF($AA2125=1,Healthcare!M2125,NA())</f>
        <v>2150.4699999999998</v>
      </c>
      <c r="AF2125">
        <f t="shared" si="198"/>
        <v>22</v>
      </c>
      <c r="AG2125">
        <f t="shared" si="199"/>
        <v>24.3</v>
      </c>
      <c r="AH2125">
        <f t="shared" si="200"/>
        <v>22</v>
      </c>
      <c r="AI2125">
        <f t="shared" si="201"/>
        <v>6.1</v>
      </c>
      <c r="AJ2125">
        <f t="shared" si="202"/>
        <v>22</v>
      </c>
      <c r="AK2125">
        <f t="shared" si="203"/>
        <v>2150.4699999999998</v>
      </c>
    </row>
    <row r="2126" spans="27:37" x14ac:dyDescent="0.25">
      <c r="AA2126">
        <f>SUBTOTAL(103,Healthcare!A2126)</f>
        <v>1</v>
      </c>
      <c r="AB2126">
        <f>IF($AA2126=1,Healthcare!Q2126,NA())</f>
        <v>18</v>
      </c>
      <c r="AC2126">
        <f>IF($AA2126=1,Healthcare!C2126,NA())</f>
        <v>30.72</v>
      </c>
      <c r="AD2126">
        <f>IF($AA2126=1,Healthcare!D2126,NA())</f>
        <v>6.06</v>
      </c>
      <c r="AE2126">
        <f>IF($AA2126=1,Healthcare!M2126,NA())</f>
        <v>2144.85</v>
      </c>
      <c r="AF2126">
        <f t="shared" si="198"/>
        <v>18</v>
      </c>
      <c r="AG2126">
        <f t="shared" si="199"/>
        <v>30.72</v>
      </c>
      <c r="AH2126">
        <f t="shared" si="200"/>
        <v>18</v>
      </c>
      <c r="AI2126">
        <f t="shared" si="201"/>
        <v>6.06</v>
      </c>
      <c r="AJ2126">
        <f t="shared" si="202"/>
        <v>18</v>
      </c>
      <c r="AK2126">
        <f t="shared" si="203"/>
        <v>2144.85</v>
      </c>
    </row>
    <row r="2127" spans="27:37" x14ac:dyDescent="0.25">
      <c r="AA2127">
        <f>SUBTOTAL(103,Healthcare!A2127)</f>
        <v>1</v>
      </c>
      <c r="AB2127">
        <f>IF($AA2127=1,Healthcare!Q2127,NA())</f>
        <v>19</v>
      </c>
      <c r="AC2127">
        <f>IF($AA2127=1,Healthcare!C2127,NA())</f>
        <v>37.43</v>
      </c>
      <c r="AD2127">
        <f>IF($AA2127=1,Healthcare!D2127,NA())</f>
        <v>4.5599999999999996</v>
      </c>
      <c r="AE2127">
        <f>IF($AA2127=1,Healthcare!M2127,NA())</f>
        <v>2138.0700000000002</v>
      </c>
      <c r="AF2127">
        <f t="shared" si="198"/>
        <v>19</v>
      </c>
      <c r="AG2127">
        <f t="shared" si="199"/>
        <v>37.43</v>
      </c>
      <c r="AH2127">
        <f t="shared" si="200"/>
        <v>19</v>
      </c>
      <c r="AI2127">
        <f t="shared" si="201"/>
        <v>4.5599999999999996</v>
      </c>
      <c r="AJ2127">
        <f t="shared" si="202"/>
        <v>19</v>
      </c>
      <c r="AK2127">
        <f t="shared" si="203"/>
        <v>2138.0700000000002</v>
      </c>
    </row>
    <row r="2128" spans="27:37" x14ac:dyDescent="0.25">
      <c r="AA2128">
        <f>SUBTOTAL(103,Healthcare!A2128)</f>
        <v>1</v>
      </c>
      <c r="AB2128">
        <f>IF($AA2128=1,Healthcare!Q2128,NA())</f>
        <v>25</v>
      </c>
      <c r="AC2128">
        <f>IF($AA2128=1,Healthcare!C2128,NA())</f>
        <v>25.74</v>
      </c>
      <c r="AD2128">
        <f>IF($AA2128=1,Healthcare!D2128,NA())</f>
        <v>6.41</v>
      </c>
      <c r="AE2128">
        <f>IF($AA2128=1,Healthcare!M2128,NA())</f>
        <v>2137.65</v>
      </c>
      <c r="AF2128">
        <f t="shared" si="198"/>
        <v>25</v>
      </c>
      <c r="AG2128">
        <f t="shared" si="199"/>
        <v>25.74</v>
      </c>
      <c r="AH2128">
        <f t="shared" si="200"/>
        <v>25</v>
      </c>
      <c r="AI2128">
        <f t="shared" si="201"/>
        <v>6.41</v>
      </c>
      <c r="AJ2128">
        <f t="shared" si="202"/>
        <v>25</v>
      </c>
      <c r="AK2128">
        <f t="shared" si="203"/>
        <v>2137.65</v>
      </c>
    </row>
    <row r="2129" spans="27:37" x14ac:dyDescent="0.25">
      <c r="AA2129">
        <f>SUBTOTAL(103,Healthcare!A2129)</f>
        <v>1</v>
      </c>
      <c r="AB2129">
        <f>IF($AA2129=1,Healthcare!Q2129,NA())</f>
        <v>19</v>
      </c>
      <c r="AC2129">
        <f>IF($AA2129=1,Healthcare!C2129,NA())</f>
        <v>36.575000000000003</v>
      </c>
      <c r="AD2129">
        <f>IF($AA2129=1,Healthcare!D2129,NA())</f>
        <v>5.57</v>
      </c>
      <c r="AE2129">
        <f>IF($AA2129=1,Healthcare!M2129,NA())</f>
        <v>2136.88</v>
      </c>
      <c r="AF2129">
        <f t="shared" si="198"/>
        <v>19</v>
      </c>
      <c r="AG2129">
        <f t="shared" si="199"/>
        <v>36.575000000000003</v>
      </c>
      <c r="AH2129">
        <f t="shared" si="200"/>
        <v>19</v>
      </c>
      <c r="AI2129">
        <f t="shared" si="201"/>
        <v>5.57</v>
      </c>
      <c r="AJ2129">
        <f t="shared" si="202"/>
        <v>19</v>
      </c>
      <c r="AK2129">
        <f t="shared" si="203"/>
        <v>2136.88</v>
      </c>
    </row>
    <row r="2130" spans="27:37" x14ac:dyDescent="0.25">
      <c r="AA2130">
        <f>SUBTOTAL(103,Healthcare!A2130)</f>
        <v>1</v>
      </c>
      <c r="AB2130">
        <f>IF($AA2130=1,Healthcare!Q2130,NA())</f>
        <v>19</v>
      </c>
      <c r="AC2130">
        <f>IF($AA2130=1,Healthcare!C2130,NA())</f>
        <v>35.15</v>
      </c>
      <c r="AD2130">
        <f>IF($AA2130=1,Healthcare!D2130,NA())</f>
        <v>5.47</v>
      </c>
      <c r="AE2130">
        <f>IF($AA2130=1,Healthcare!M2130,NA())</f>
        <v>2134.9</v>
      </c>
      <c r="AF2130">
        <f t="shared" si="198"/>
        <v>19</v>
      </c>
      <c r="AG2130">
        <f t="shared" si="199"/>
        <v>35.15</v>
      </c>
      <c r="AH2130">
        <f t="shared" si="200"/>
        <v>19</v>
      </c>
      <c r="AI2130">
        <f t="shared" si="201"/>
        <v>5.47</v>
      </c>
      <c r="AJ2130">
        <f t="shared" si="202"/>
        <v>19</v>
      </c>
      <c r="AK2130">
        <f t="shared" si="203"/>
        <v>2134.9</v>
      </c>
    </row>
    <row r="2131" spans="27:37" x14ac:dyDescent="0.25">
      <c r="AA2131">
        <f>SUBTOTAL(103,Healthcare!A2131)</f>
        <v>1</v>
      </c>
      <c r="AB2131">
        <f>IF($AA2131=1,Healthcare!Q2131,NA())</f>
        <v>19</v>
      </c>
      <c r="AC2131">
        <f>IF($AA2131=1,Healthcare!C2131,NA())</f>
        <v>32.11</v>
      </c>
      <c r="AD2131">
        <f>IF($AA2131=1,Healthcare!D2131,NA())</f>
        <v>4.43</v>
      </c>
      <c r="AE2131">
        <f>IF($AA2131=1,Healthcare!M2131,NA())</f>
        <v>2130.6799999999998</v>
      </c>
      <c r="AF2131">
        <f t="shared" si="198"/>
        <v>19</v>
      </c>
      <c r="AG2131">
        <f t="shared" si="199"/>
        <v>32.11</v>
      </c>
      <c r="AH2131">
        <f t="shared" si="200"/>
        <v>19</v>
      </c>
      <c r="AI2131">
        <f t="shared" si="201"/>
        <v>4.43</v>
      </c>
      <c r="AJ2131">
        <f t="shared" si="202"/>
        <v>19</v>
      </c>
      <c r="AK2131">
        <f t="shared" si="203"/>
        <v>2130.6799999999998</v>
      </c>
    </row>
    <row r="2132" spans="27:37" x14ac:dyDescent="0.25">
      <c r="AA2132">
        <f>SUBTOTAL(103,Healthcare!A2132)</f>
        <v>1</v>
      </c>
      <c r="AB2132">
        <f>IF($AA2132=1,Healthcare!Q2132,NA())</f>
        <v>19</v>
      </c>
      <c r="AC2132">
        <f>IF($AA2132=1,Healthcare!C2132,NA())</f>
        <v>30.495000000000001</v>
      </c>
      <c r="AD2132">
        <f>IF($AA2132=1,Healthcare!D2132,NA())</f>
        <v>4.95</v>
      </c>
      <c r="AE2132">
        <f>IF($AA2132=1,Healthcare!M2132,NA())</f>
        <v>2128.4299999999998</v>
      </c>
      <c r="AF2132">
        <f t="shared" si="198"/>
        <v>19</v>
      </c>
      <c r="AG2132">
        <f t="shared" si="199"/>
        <v>30.495000000000001</v>
      </c>
      <c r="AH2132">
        <f t="shared" si="200"/>
        <v>19</v>
      </c>
      <c r="AI2132">
        <f t="shared" si="201"/>
        <v>4.95</v>
      </c>
      <c r="AJ2132">
        <f t="shared" si="202"/>
        <v>19</v>
      </c>
      <c r="AK2132">
        <f t="shared" si="203"/>
        <v>2128.4299999999998</v>
      </c>
    </row>
    <row r="2133" spans="27:37" x14ac:dyDescent="0.25">
      <c r="AA2133">
        <f>SUBTOTAL(103,Healthcare!A2133)</f>
        <v>1</v>
      </c>
      <c r="AB2133">
        <f>IF($AA2133=1,Healthcare!Q2133,NA())</f>
        <v>18</v>
      </c>
      <c r="AC2133">
        <f>IF($AA2133=1,Healthcare!C2133,NA())</f>
        <v>29.24</v>
      </c>
      <c r="AD2133">
        <f>IF($AA2133=1,Healthcare!D2133,NA())</f>
        <v>4.04</v>
      </c>
      <c r="AE2133">
        <f>IF($AA2133=1,Healthcare!M2133,NA())</f>
        <v>2118.61</v>
      </c>
      <c r="AF2133">
        <f t="shared" si="198"/>
        <v>18</v>
      </c>
      <c r="AG2133">
        <f t="shared" si="199"/>
        <v>29.24</v>
      </c>
      <c r="AH2133">
        <f t="shared" si="200"/>
        <v>18</v>
      </c>
      <c r="AI2133">
        <f t="shared" si="201"/>
        <v>4.04</v>
      </c>
      <c r="AJ2133">
        <f t="shared" si="202"/>
        <v>18</v>
      </c>
      <c r="AK2133">
        <f t="shared" si="203"/>
        <v>2118.61</v>
      </c>
    </row>
    <row r="2134" spans="27:37" x14ac:dyDescent="0.25">
      <c r="AA2134">
        <f>SUBTOTAL(103,Healthcare!A2134)</f>
        <v>1</v>
      </c>
      <c r="AB2134">
        <f>IF($AA2134=1,Healthcare!Q2134,NA())</f>
        <v>19</v>
      </c>
      <c r="AC2134">
        <f>IF($AA2134=1,Healthcare!C2134,NA())</f>
        <v>22.515000000000001</v>
      </c>
      <c r="AD2134">
        <f>IF($AA2134=1,Healthcare!D2134,NA())</f>
        <v>5.93</v>
      </c>
      <c r="AE2134">
        <f>IF($AA2134=1,Healthcare!M2134,NA())</f>
        <v>2117.34</v>
      </c>
      <c r="AF2134">
        <f t="shared" si="198"/>
        <v>19</v>
      </c>
      <c r="AG2134">
        <f t="shared" si="199"/>
        <v>22.515000000000001</v>
      </c>
      <c r="AH2134">
        <f t="shared" si="200"/>
        <v>19</v>
      </c>
      <c r="AI2134">
        <f t="shared" si="201"/>
        <v>5.93</v>
      </c>
      <c r="AJ2134">
        <f t="shared" si="202"/>
        <v>19</v>
      </c>
      <c r="AK2134">
        <f t="shared" si="203"/>
        <v>2117.34</v>
      </c>
    </row>
    <row r="2135" spans="27:37" x14ac:dyDescent="0.25">
      <c r="AA2135">
        <f>SUBTOTAL(103,Healthcare!A2135)</f>
        <v>1</v>
      </c>
      <c r="AB2135">
        <f>IF($AA2135=1,Healthcare!Q2135,NA())</f>
        <v>33</v>
      </c>
      <c r="AC2135">
        <f>IF($AA2135=1,Healthcare!C2135,NA())</f>
        <v>15.65</v>
      </c>
      <c r="AD2135">
        <f>IF($AA2135=1,Healthcare!D2135,NA())</f>
        <v>4.2300000000000004</v>
      </c>
      <c r="AE2135">
        <f>IF($AA2135=1,Healthcare!M2135,NA())</f>
        <v>2106.2600000000002</v>
      </c>
      <c r="AF2135">
        <f t="shared" si="198"/>
        <v>33</v>
      </c>
      <c r="AG2135">
        <f t="shared" si="199"/>
        <v>15.65</v>
      </c>
      <c r="AH2135">
        <f t="shared" si="200"/>
        <v>33</v>
      </c>
      <c r="AI2135">
        <f t="shared" si="201"/>
        <v>4.2300000000000004</v>
      </c>
      <c r="AJ2135">
        <f t="shared" si="202"/>
        <v>33</v>
      </c>
      <c r="AK2135">
        <f t="shared" si="203"/>
        <v>2106.2600000000002</v>
      </c>
    </row>
    <row r="2136" spans="27:37" x14ac:dyDescent="0.25">
      <c r="AA2136">
        <f>SUBTOTAL(103,Healthcare!A2136)</f>
        <v>1</v>
      </c>
      <c r="AB2136">
        <f>IF($AA2136=1,Healthcare!Q2136,NA())</f>
        <v>21</v>
      </c>
      <c r="AC2136">
        <f>IF($AA2136=1,Healthcare!C2136,NA())</f>
        <v>27.36</v>
      </c>
      <c r="AD2136">
        <f>IF($AA2136=1,Healthcare!D2136,NA())</f>
        <v>5.59</v>
      </c>
      <c r="AE2136">
        <f>IF($AA2136=1,Healthcare!M2136,NA())</f>
        <v>2104.11</v>
      </c>
      <c r="AF2136">
        <f t="shared" si="198"/>
        <v>21</v>
      </c>
      <c r="AG2136">
        <f t="shared" si="199"/>
        <v>27.36</v>
      </c>
      <c r="AH2136">
        <f t="shared" si="200"/>
        <v>21</v>
      </c>
      <c r="AI2136">
        <f t="shared" si="201"/>
        <v>5.59</v>
      </c>
      <c r="AJ2136">
        <f t="shared" si="202"/>
        <v>21</v>
      </c>
      <c r="AK2136">
        <f t="shared" si="203"/>
        <v>2104.11</v>
      </c>
    </row>
    <row r="2137" spans="27:37" x14ac:dyDescent="0.25">
      <c r="AA2137">
        <f>SUBTOTAL(103,Healthcare!A2137)</f>
        <v>1</v>
      </c>
      <c r="AB2137">
        <f>IF($AA2137=1,Healthcare!Q2137,NA())</f>
        <v>21</v>
      </c>
      <c r="AC2137">
        <f>IF($AA2137=1,Healthcare!C2137,NA())</f>
        <v>22.3</v>
      </c>
      <c r="AD2137">
        <f>IF($AA2137=1,Healthcare!D2137,NA())</f>
        <v>4.8899999999999997</v>
      </c>
      <c r="AE2137">
        <f>IF($AA2137=1,Healthcare!M2137,NA())</f>
        <v>2103.08</v>
      </c>
      <c r="AF2137">
        <f t="shared" si="198"/>
        <v>21</v>
      </c>
      <c r="AG2137">
        <f t="shared" si="199"/>
        <v>22.3</v>
      </c>
      <c r="AH2137">
        <f t="shared" si="200"/>
        <v>21</v>
      </c>
      <c r="AI2137">
        <f t="shared" si="201"/>
        <v>4.8899999999999997</v>
      </c>
      <c r="AJ2137">
        <f t="shared" si="202"/>
        <v>21</v>
      </c>
      <c r="AK2137">
        <f t="shared" si="203"/>
        <v>2103.08</v>
      </c>
    </row>
    <row r="2138" spans="27:37" x14ac:dyDescent="0.25">
      <c r="AA2138">
        <f>SUBTOTAL(103,Healthcare!A2138)</f>
        <v>1</v>
      </c>
      <c r="AB2138">
        <f>IF($AA2138=1,Healthcare!Q2138,NA())</f>
        <v>21</v>
      </c>
      <c r="AC2138">
        <f>IF($AA2138=1,Healthcare!C2138,NA())</f>
        <v>26.03</v>
      </c>
      <c r="AD2138">
        <f>IF($AA2138=1,Healthcare!D2138,NA())</f>
        <v>5.81</v>
      </c>
      <c r="AE2138">
        <f>IF($AA2138=1,Healthcare!M2138,NA())</f>
        <v>2102.2600000000002</v>
      </c>
      <c r="AF2138">
        <f t="shared" si="198"/>
        <v>21</v>
      </c>
      <c r="AG2138">
        <f t="shared" si="199"/>
        <v>26.03</v>
      </c>
      <c r="AH2138">
        <f t="shared" si="200"/>
        <v>21</v>
      </c>
      <c r="AI2138">
        <f t="shared" si="201"/>
        <v>5.81</v>
      </c>
      <c r="AJ2138">
        <f t="shared" si="202"/>
        <v>21</v>
      </c>
      <c r="AK2138">
        <f t="shared" si="203"/>
        <v>2102.2600000000002</v>
      </c>
    </row>
    <row r="2139" spans="27:37" x14ac:dyDescent="0.25">
      <c r="AA2139">
        <f>SUBTOTAL(103,Healthcare!A2139)</f>
        <v>1</v>
      </c>
      <c r="AB2139">
        <f>IF($AA2139=1,Healthcare!Q2139,NA())</f>
        <v>18</v>
      </c>
      <c r="AC2139">
        <f>IF($AA2139=1,Healthcare!C2139,NA())</f>
        <v>27.74</v>
      </c>
      <c r="AD2139">
        <f>IF($AA2139=1,Healthcare!D2139,NA())</f>
        <v>4.29</v>
      </c>
      <c r="AE2139">
        <f>IF($AA2139=1,Healthcare!M2139,NA())</f>
        <v>2094.1</v>
      </c>
      <c r="AF2139">
        <f t="shared" si="198"/>
        <v>18</v>
      </c>
      <c r="AG2139">
        <f t="shared" si="199"/>
        <v>27.74</v>
      </c>
      <c r="AH2139">
        <f t="shared" si="200"/>
        <v>18</v>
      </c>
      <c r="AI2139">
        <f t="shared" si="201"/>
        <v>4.29</v>
      </c>
      <c r="AJ2139">
        <f t="shared" si="202"/>
        <v>18</v>
      </c>
      <c r="AK2139">
        <f t="shared" si="203"/>
        <v>2094.1</v>
      </c>
    </row>
    <row r="2140" spans="27:37" x14ac:dyDescent="0.25">
      <c r="AA2140">
        <f>SUBTOTAL(103,Healthcare!A2140)</f>
        <v>1</v>
      </c>
      <c r="AB2140">
        <f>IF($AA2140=1,Healthcare!Q2140,NA())</f>
        <v>22</v>
      </c>
      <c r="AC2140">
        <f>IF($AA2140=1,Healthcare!C2140,NA())</f>
        <v>32.11</v>
      </c>
      <c r="AD2140">
        <f>IF($AA2140=1,Healthcare!D2140,NA())</f>
        <v>4.03</v>
      </c>
      <c r="AE2140">
        <f>IF($AA2140=1,Healthcare!M2140,NA())</f>
        <v>2055.3200000000002</v>
      </c>
      <c r="AF2140">
        <f t="shared" si="198"/>
        <v>22</v>
      </c>
      <c r="AG2140">
        <f t="shared" si="199"/>
        <v>32.11</v>
      </c>
      <c r="AH2140">
        <f t="shared" si="200"/>
        <v>22</v>
      </c>
      <c r="AI2140">
        <f t="shared" si="201"/>
        <v>4.03</v>
      </c>
      <c r="AJ2140">
        <f t="shared" si="202"/>
        <v>22</v>
      </c>
      <c r="AK2140">
        <f t="shared" si="203"/>
        <v>2055.3200000000002</v>
      </c>
    </row>
    <row r="2141" spans="27:37" x14ac:dyDescent="0.25">
      <c r="AA2141">
        <f>SUBTOTAL(103,Healthcare!A2141)</f>
        <v>1</v>
      </c>
      <c r="AB2141">
        <f>IF($AA2141=1,Healthcare!Q2141,NA())</f>
        <v>22</v>
      </c>
      <c r="AC2141">
        <f>IF($AA2141=1,Healthcare!C2141,NA())</f>
        <v>25.175000000000001</v>
      </c>
      <c r="AD2141">
        <f>IF($AA2141=1,Healthcare!D2141,NA())</f>
        <v>6.29</v>
      </c>
      <c r="AE2141">
        <f>IF($AA2141=1,Healthcare!M2141,NA())</f>
        <v>2045.69</v>
      </c>
      <c r="AF2141">
        <f t="shared" si="198"/>
        <v>22</v>
      </c>
      <c r="AG2141">
        <f t="shared" si="199"/>
        <v>25.175000000000001</v>
      </c>
      <c r="AH2141">
        <f t="shared" si="200"/>
        <v>22</v>
      </c>
      <c r="AI2141">
        <f t="shared" si="201"/>
        <v>6.29</v>
      </c>
      <c r="AJ2141">
        <f t="shared" si="202"/>
        <v>22</v>
      </c>
      <c r="AK2141">
        <f t="shared" si="203"/>
        <v>2045.69</v>
      </c>
    </row>
    <row r="2142" spans="27:37" x14ac:dyDescent="0.25">
      <c r="AA2142">
        <f>SUBTOTAL(103,Healthcare!A2142)</f>
        <v>1</v>
      </c>
      <c r="AB2142">
        <f>IF($AA2142=1,Healthcare!Q2142,NA())</f>
        <v>21</v>
      </c>
      <c r="AC2142">
        <f>IF($AA2142=1,Healthcare!C2142,NA())</f>
        <v>39.49</v>
      </c>
      <c r="AD2142">
        <f>IF($AA2142=1,Healthcare!D2142,NA())</f>
        <v>4.4800000000000004</v>
      </c>
      <c r="AE2142">
        <f>IF($AA2142=1,Healthcare!M2142,NA())</f>
        <v>2026.97</v>
      </c>
      <c r="AF2142">
        <f t="shared" si="198"/>
        <v>21</v>
      </c>
      <c r="AG2142">
        <f t="shared" si="199"/>
        <v>39.49</v>
      </c>
      <c r="AH2142">
        <f t="shared" si="200"/>
        <v>21</v>
      </c>
      <c r="AI2142">
        <f t="shared" si="201"/>
        <v>4.4800000000000004</v>
      </c>
      <c r="AJ2142">
        <f t="shared" si="202"/>
        <v>21</v>
      </c>
      <c r="AK2142">
        <f t="shared" si="203"/>
        <v>2026.97</v>
      </c>
    </row>
    <row r="2143" spans="27:37" x14ac:dyDescent="0.25">
      <c r="AA2143">
        <f>SUBTOTAL(103,Healthcare!A2143)</f>
        <v>1</v>
      </c>
      <c r="AB2143">
        <f>IF($AA2143=1,Healthcare!Q2143,NA())</f>
        <v>21</v>
      </c>
      <c r="AC2143">
        <f>IF($AA2143=1,Healthcare!C2143,NA())</f>
        <v>34.869999999999997</v>
      </c>
      <c r="AD2143">
        <f>IF($AA2143=1,Healthcare!D2143,NA())</f>
        <v>5.51</v>
      </c>
      <c r="AE2143">
        <f>IF($AA2143=1,Healthcare!M2143,NA())</f>
        <v>2020.55</v>
      </c>
      <c r="AF2143">
        <f t="shared" si="198"/>
        <v>21</v>
      </c>
      <c r="AG2143">
        <f t="shared" si="199"/>
        <v>34.869999999999997</v>
      </c>
      <c r="AH2143">
        <f t="shared" si="200"/>
        <v>21</v>
      </c>
      <c r="AI2143">
        <f t="shared" si="201"/>
        <v>5.51</v>
      </c>
      <c r="AJ2143">
        <f t="shared" si="202"/>
        <v>21</v>
      </c>
      <c r="AK2143">
        <f t="shared" si="203"/>
        <v>2020.55</v>
      </c>
    </row>
    <row r="2144" spans="27:37" x14ac:dyDescent="0.25">
      <c r="AA2144">
        <f>SUBTOTAL(103,Healthcare!A2144)</f>
        <v>1</v>
      </c>
      <c r="AB2144">
        <f>IF($AA2144=1,Healthcare!Q2144,NA())</f>
        <v>21</v>
      </c>
      <c r="AC2144">
        <f>IF($AA2144=1,Healthcare!C2144,NA())</f>
        <v>34.6</v>
      </c>
      <c r="AD2144">
        <f>IF($AA2144=1,Healthcare!D2144,NA())</f>
        <v>4.5</v>
      </c>
      <c r="AE2144">
        <f>IF($AA2144=1,Healthcare!M2144,NA())</f>
        <v>2020.18</v>
      </c>
      <c r="AF2144">
        <f t="shared" si="198"/>
        <v>21</v>
      </c>
      <c r="AG2144">
        <f t="shared" si="199"/>
        <v>34.6</v>
      </c>
      <c r="AH2144">
        <f t="shared" si="200"/>
        <v>21</v>
      </c>
      <c r="AI2144">
        <f t="shared" si="201"/>
        <v>4.5</v>
      </c>
      <c r="AJ2144">
        <f t="shared" si="202"/>
        <v>21</v>
      </c>
      <c r="AK2144">
        <f t="shared" si="203"/>
        <v>2020.18</v>
      </c>
    </row>
    <row r="2145" spans="27:37" x14ac:dyDescent="0.25">
      <c r="AA2145">
        <f>SUBTOTAL(103,Healthcare!A2145)</f>
        <v>1</v>
      </c>
      <c r="AB2145">
        <f>IF($AA2145=1,Healthcare!Q2145,NA())</f>
        <v>21</v>
      </c>
      <c r="AC2145">
        <f>IF($AA2145=1,Healthcare!C2145,NA())</f>
        <v>25.8</v>
      </c>
      <c r="AD2145">
        <f>IF($AA2145=1,Healthcare!D2145,NA())</f>
        <v>6.29</v>
      </c>
      <c r="AE2145">
        <f>IF($AA2145=1,Healthcare!M2145,NA())</f>
        <v>2007.95</v>
      </c>
      <c r="AF2145">
        <f t="shared" si="198"/>
        <v>21</v>
      </c>
      <c r="AG2145">
        <f t="shared" si="199"/>
        <v>25.8</v>
      </c>
      <c r="AH2145">
        <f t="shared" si="200"/>
        <v>21</v>
      </c>
      <c r="AI2145">
        <f t="shared" si="201"/>
        <v>6.29</v>
      </c>
      <c r="AJ2145">
        <f t="shared" si="202"/>
        <v>21</v>
      </c>
      <c r="AK2145">
        <f t="shared" si="203"/>
        <v>2007.95</v>
      </c>
    </row>
    <row r="2146" spans="27:37" x14ac:dyDescent="0.25">
      <c r="AA2146">
        <f>SUBTOTAL(103,Healthcare!A2146)</f>
        <v>1</v>
      </c>
      <c r="AB2146">
        <f>IF($AA2146=1,Healthcare!Q2146,NA())</f>
        <v>24</v>
      </c>
      <c r="AC2146">
        <f>IF($AA2146=1,Healthcare!C2146,NA())</f>
        <v>35.86</v>
      </c>
      <c r="AD2146">
        <f>IF($AA2146=1,Healthcare!D2146,NA())</f>
        <v>4.33</v>
      </c>
      <c r="AE2146">
        <f>IF($AA2146=1,Healthcare!M2146,NA())</f>
        <v>1986.93</v>
      </c>
      <c r="AF2146">
        <f t="shared" si="198"/>
        <v>24</v>
      </c>
      <c r="AG2146">
        <f t="shared" si="199"/>
        <v>35.86</v>
      </c>
      <c r="AH2146">
        <f t="shared" si="200"/>
        <v>24</v>
      </c>
      <c r="AI2146">
        <f t="shared" si="201"/>
        <v>4.33</v>
      </c>
      <c r="AJ2146">
        <f t="shared" si="202"/>
        <v>24</v>
      </c>
      <c r="AK2146">
        <f t="shared" si="203"/>
        <v>1986.93</v>
      </c>
    </row>
    <row r="2147" spans="27:37" x14ac:dyDescent="0.25">
      <c r="AA2147">
        <f>SUBTOTAL(103,Healthcare!A2147)</f>
        <v>1</v>
      </c>
      <c r="AB2147">
        <f>IF($AA2147=1,Healthcare!Q2147,NA())</f>
        <v>20</v>
      </c>
      <c r="AC2147">
        <f>IF($AA2147=1,Healthcare!C2147,NA())</f>
        <v>40.47</v>
      </c>
      <c r="AD2147">
        <f>IF($AA2147=1,Healthcare!D2147,NA())</f>
        <v>11.15</v>
      </c>
      <c r="AE2147">
        <f>IF($AA2147=1,Healthcare!M2147,NA())</f>
        <v>1984.45</v>
      </c>
      <c r="AF2147">
        <f t="shared" si="198"/>
        <v>20</v>
      </c>
      <c r="AG2147">
        <f t="shared" si="199"/>
        <v>40.47</v>
      </c>
      <c r="AH2147">
        <f t="shared" si="200"/>
        <v>20</v>
      </c>
      <c r="AI2147">
        <f t="shared" si="201"/>
        <v>11.15</v>
      </c>
      <c r="AJ2147">
        <f t="shared" si="202"/>
        <v>20</v>
      </c>
      <c r="AK2147">
        <f t="shared" si="203"/>
        <v>1984.45</v>
      </c>
    </row>
    <row r="2148" spans="27:37" x14ac:dyDescent="0.25">
      <c r="AA2148">
        <f>SUBTOTAL(103,Healthcare!A2148)</f>
        <v>1</v>
      </c>
      <c r="AB2148">
        <f>IF($AA2148=1,Healthcare!Q2148,NA())</f>
        <v>24</v>
      </c>
      <c r="AC2148">
        <f>IF($AA2148=1,Healthcare!C2148,NA())</f>
        <v>32.01</v>
      </c>
      <c r="AD2148">
        <f>IF($AA2148=1,Healthcare!D2148,NA())</f>
        <v>6.45</v>
      </c>
      <c r="AE2148">
        <f>IF($AA2148=1,Healthcare!M2148,NA())</f>
        <v>1981.58</v>
      </c>
      <c r="AF2148">
        <f t="shared" si="198"/>
        <v>24</v>
      </c>
      <c r="AG2148">
        <f t="shared" si="199"/>
        <v>32.01</v>
      </c>
      <c r="AH2148">
        <f t="shared" si="200"/>
        <v>24</v>
      </c>
      <c r="AI2148">
        <f t="shared" si="201"/>
        <v>6.45</v>
      </c>
      <c r="AJ2148">
        <f t="shared" si="202"/>
        <v>24</v>
      </c>
      <c r="AK2148">
        <f t="shared" si="203"/>
        <v>1981.58</v>
      </c>
    </row>
    <row r="2149" spans="27:37" x14ac:dyDescent="0.25">
      <c r="AA2149">
        <f>SUBTOTAL(103,Healthcare!A2149)</f>
        <v>1</v>
      </c>
      <c r="AB2149">
        <f>IF($AA2149=1,Healthcare!Q2149,NA())</f>
        <v>20</v>
      </c>
      <c r="AC2149">
        <f>IF($AA2149=1,Healthcare!C2149,NA())</f>
        <v>33</v>
      </c>
      <c r="AD2149">
        <f>IF($AA2149=1,Healthcare!D2149,NA())</f>
        <v>9.27</v>
      </c>
      <c r="AE2149">
        <f>IF($AA2149=1,Healthcare!M2149,NA())</f>
        <v>1980.07</v>
      </c>
      <c r="AF2149">
        <f t="shared" si="198"/>
        <v>20</v>
      </c>
      <c r="AG2149">
        <f t="shared" si="199"/>
        <v>33</v>
      </c>
      <c r="AH2149">
        <f t="shared" si="200"/>
        <v>20</v>
      </c>
      <c r="AI2149">
        <f t="shared" si="201"/>
        <v>9.27</v>
      </c>
      <c r="AJ2149">
        <f t="shared" si="202"/>
        <v>20</v>
      </c>
      <c r="AK2149">
        <f t="shared" si="203"/>
        <v>1980.07</v>
      </c>
    </row>
    <row r="2150" spans="27:37" x14ac:dyDescent="0.25">
      <c r="AA2150">
        <f>SUBTOTAL(103,Healthcare!A2150)</f>
        <v>1</v>
      </c>
      <c r="AB2150">
        <f>IF($AA2150=1,Healthcare!Q2150,NA())</f>
        <v>24</v>
      </c>
      <c r="AC2150">
        <f>IF($AA2150=1,Healthcare!C2150,NA())</f>
        <v>29.3</v>
      </c>
      <c r="AD2150">
        <f>IF($AA2150=1,Healthcare!D2150,NA())</f>
        <v>6.15</v>
      </c>
      <c r="AE2150">
        <f>IF($AA2150=1,Healthcare!M2150,NA())</f>
        <v>1977.82</v>
      </c>
      <c r="AF2150">
        <f t="shared" si="198"/>
        <v>24</v>
      </c>
      <c r="AG2150">
        <f t="shared" si="199"/>
        <v>29.3</v>
      </c>
      <c r="AH2150">
        <f t="shared" si="200"/>
        <v>24</v>
      </c>
      <c r="AI2150">
        <f t="shared" si="201"/>
        <v>6.15</v>
      </c>
      <c r="AJ2150">
        <f t="shared" si="202"/>
        <v>24</v>
      </c>
      <c r="AK2150">
        <f t="shared" si="203"/>
        <v>1977.82</v>
      </c>
    </row>
    <row r="2151" spans="27:37" x14ac:dyDescent="0.25">
      <c r="AA2151">
        <f>SUBTOTAL(103,Healthcare!A2151)</f>
        <v>1</v>
      </c>
      <c r="AB2151">
        <f>IF($AA2151=1,Healthcare!Q2151,NA())</f>
        <v>24</v>
      </c>
      <c r="AC2151">
        <f>IF($AA2151=1,Healthcare!C2151,NA())</f>
        <v>25.8</v>
      </c>
      <c r="AD2151">
        <f>IF($AA2151=1,Healthcare!D2151,NA())</f>
        <v>4.13</v>
      </c>
      <c r="AE2151">
        <f>IF($AA2151=1,Healthcare!M2151,NA())</f>
        <v>1972.95</v>
      </c>
      <c r="AF2151">
        <f t="shared" si="198"/>
        <v>24</v>
      </c>
      <c r="AG2151">
        <f t="shared" si="199"/>
        <v>25.8</v>
      </c>
      <c r="AH2151">
        <f t="shared" si="200"/>
        <v>24</v>
      </c>
      <c r="AI2151">
        <f t="shared" si="201"/>
        <v>4.13</v>
      </c>
      <c r="AJ2151">
        <f t="shared" si="202"/>
        <v>24</v>
      </c>
      <c r="AK2151">
        <f t="shared" si="203"/>
        <v>1972.95</v>
      </c>
    </row>
    <row r="2152" spans="27:37" x14ac:dyDescent="0.25">
      <c r="AA2152">
        <f>SUBTOTAL(103,Healthcare!A2152)</f>
        <v>1</v>
      </c>
      <c r="AB2152">
        <f>IF($AA2152=1,Healthcare!Q2152,NA())</f>
        <v>24</v>
      </c>
      <c r="AC2152">
        <f>IF($AA2152=1,Healthcare!C2152,NA())</f>
        <v>23.4</v>
      </c>
      <c r="AD2152">
        <f>IF($AA2152=1,Healthcare!D2152,NA())</f>
        <v>4.24</v>
      </c>
      <c r="AE2152">
        <f>IF($AA2152=1,Healthcare!M2152,NA())</f>
        <v>1969.61</v>
      </c>
      <c r="AF2152">
        <f t="shared" si="198"/>
        <v>24</v>
      </c>
      <c r="AG2152">
        <f t="shared" si="199"/>
        <v>23.4</v>
      </c>
      <c r="AH2152">
        <f t="shared" si="200"/>
        <v>24</v>
      </c>
      <c r="AI2152">
        <f t="shared" si="201"/>
        <v>4.24</v>
      </c>
      <c r="AJ2152">
        <f t="shared" si="202"/>
        <v>24</v>
      </c>
      <c r="AK2152">
        <f t="shared" si="203"/>
        <v>1969.61</v>
      </c>
    </row>
    <row r="2153" spans="27:37" x14ac:dyDescent="0.25">
      <c r="AA2153">
        <f>SUBTOTAL(103,Healthcare!A2153)</f>
        <v>1</v>
      </c>
      <c r="AB2153">
        <f>IF($AA2153=1,Healthcare!Q2153,NA())</f>
        <v>20</v>
      </c>
      <c r="AC2153">
        <f>IF($AA2153=1,Healthcare!C2153,NA())</f>
        <v>27.93</v>
      </c>
      <c r="AD2153">
        <f>IF($AA2153=1,Healthcare!D2153,NA())</f>
        <v>9.8800000000000008</v>
      </c>
      <c r="AE2153">
        <f>IF($AA2153=1,Healthcare!M2153,NA())</f>
        <v>1967.02</v>
      </c>
      <c r="AF2153">
        <f t="shared" si="198"/>
        <v>20</v>
      </c>
      <c r="AG2153">
        <f t="shared" si="199"/>
        <v>27.93</v>
      </c>
      <c r="AH2153">
        <f t="shared" si="200"/>
        <v>20</v>
      </c>
      <c r="AI2153">
        <f t="shared" si="201"/>
        <v>9.8800000000000008</v>
      </c>
      <c r="AJ2153">
        <f t="shared" si="202"/>
        <v>20</v>
      </c>
      <c r="AK2153">
        <f t="shared" si="203"/>
        <v>1967.02</v>
      </c>
    </row>
    <row r="2154" spans="27:37" x14ac:dyDescent="0.25">
      <c r="AA2154">
        <f>SUBTOTAL(103,Healthcare!A2154)</f>
        <v>1</v>
      </c>
      <c r="AB2154">
        <f>IF($AA2154=1,Healthcare!Q2154,NA())</f>
        <v>20</v>
      </c>
      <c r="AC2154">
        <f>IF($AA2154=1,Healthcare!C2154,NA())</f>
        <v>22</v>
      </c>
      <c r="AD2154">
        <f>IF($AA2154=1,Healthcare!D2154,NA())</f>
        <v>9.5</v>
      </c>
      <c r="AE2154">
        <f>IF($AA2154=1,Healthcare!M2154,NA())</f>
        <v>1964.78</v>
      </c>
      <c r="AF2154">
        <f t="shared" si="198"/>
        <v>20</v>
      </c>
      <c r="AG2154">
        <f t="shared" si="199"/>
        <v>22</v>
      </c>
      <c r="AH2154">
        <f t="shared" si="200"/>
        <v>20</v>
      </c>
      <c r="AI2154">
        <f t="shared" si="201"/>
        <v>9.5</v>
      </c>
      <c r="AJ2154">
        <f t="shared" si="202"/>
        <v>20</v>
      </c>
      <c r="AK2154">
        <f t="shared" si="203"/>
        <v>1964.78</v>
      </c>
    </row>
    <row r="2155" spans="27:37" x14ac:dyDescent="0.25">
      <c r="AA2155">
        <f>SUBTOTAL(103,Healthcare!A2155)</f>
        <v>1</v>
      </c>
      <c r="AB2155">
        <f>IF($AA2155=1,Healthcare!Q2155,NA())</f>
        <v>21</v>
      </c>
      <c r="AC2155">
        <f>IF($AA2155=1,Healthcare!C2155,NA())</f>
        <v>36.86</v>
      </c>
      <c r="AD2155">
        <f>IF($AA2155=1,Healthcare!D2155,NA())</f>
        <v>4.97</v>
      </c>
      <c r="AE2155">
        <f>IF($AA2155=1,Healthcare!M2155,NA())</f>
        <v>1917.32</v>
      </c>
      <c r="AF2155">
        <f t="shared" si="198"/>
        <v>21</v>
      </c>
      <c r="AG2155">
        <f t="shared" si="199"/>
        <v>36.86</v>
      </c>
      <c r="AH2155">
        <f t="shared" si="200"/>
        <v>21</v>
      </c>
      <c r="AI2155">
        <f t="shared" si="201"/>
        <v>4.97</v>
      </c>
      <c r="AJ2155">
        <f t="shared" si="202"/>
        <v>21</v>
      </c>
      <c r="AK2155">
        <f t="shared" si="203"/>
        <v>1917.32</v>
      </c>
    </row>
    <row r="2156" spans="27:37" x14ac:dyDescent="0.25">
      <c r="AA2156">
        <f>SUBTOTAL(103,Healthcare!A2156)</f>
        <v>1</v>
      </c>
      <c r="AB2156">
        <f>IF($AA2156=1,Healthcare!Q2156,NA())</f>
        <v>21</v>
      </c>
      <c r="AC2156">
        <f>IF($AA2156=1,Healthcare!C2156,NA())</f>
        <v>31.254999999999999</v>
      </c>
      <c r="AD2156">
        <f>IF($AA2156=1,Healthcare!D2156,NA())</f>
        <v>5.49</v>
      </c>
      <c r="AE2156">
        <f>IF($AA2156=1,Healthcare!M2156,NA())</f>
        <v>1909.53</v>
      </c>
      <c r="AF2156">
        <f t="shared" si="198"/>
        <v>21</v>
      </c>
      <c r="AG2156">
        <f t="shared" si="199"/>
        <v>31.254999999999999</v>
      </c>
      <c r="AH2156">
        <f t="shared" si="200"/>
        <v>21</v>
      </c>
      <c r="AI2156">
        <f t="shared" si="201"/>
        <v>5.49</v>
      </c>
      <c r="AJ2156">
        <f t="shared" si="202"/>
        <v>21</v>
      </c>
      <c r="AK2156">
        <f t="shared" si="203"/>
        <v>1909.53</v>
      </c>
    </row>
    <row r="2157" spans="27:37" x14ac:dyDescent="0.25">
      <c r="AA2157">
        <f>SUBTOTAL(103,Healthcare!A2157)</f>
        <v>1</v>
      </c>
      <c r="AB2157">
        <f>IF($AA2157=1,Healthcare!Q2157,NA())</f>
        <v>28</v>
      </c>
      <c r="AC2157">
        <f>IF($AA2157=1,Healthcare!C2157,NA())</f>
        <v>23.06</v>
      </c>
      <c r="AD2157">
        <f>IF($AA2157=1,Healthcare!D2157,NA())</f>
        <v>4.47</v>
      </c>
      <c r="AE2157">
        <f>IF($AA2157=1,Healthcare!M2157,NA())</f>
        <v>1908.9</v>
      </c>
      <c r="AF2157">
        <f t="shared" si="198"/>
        <v>28</v>
      </c>
      <c r="AG2157">
        <f t="shared" si="199"/>
        <v>23.06</v>
      </c>
      <c r="AH2157">
        <f t="shared" si="200"/>
        <v>28</v>
      </c>
      <c r="AI2157">
        <f t="shared" si="201"/>
        <v>4.47</v>
      </c>
      <c r="AJ2157">
        <f t="shared" si="202"/>
        <v>28</v>
      </c>
      <c r="AK2157">
        <f t="shared" si="203"/>
        <v>1908.9</v>
      </c>
    </row>
    <row r="2158" spans="27:37" x14ac:dyDescent="0.25">
      <c r="AA2158">
        <f>SUBTOTAL(103,Healthcare!A2158)</f>
        <v>1</v>
      </c>
      <c r="AB2158">
        <f>IF($AA2158=1,Healthcare!Q2158,NA())</f>
        <v>21</v>
      </c>
      <c r="AC2158">
        <f>IF($AA2158=1,Healthcare!C2158,NA())</f>
        <v>28.975000000000001</v>
      </c>
      <c r="AD2158">
        <f>IF($AA2158=1,Healthcare!D2158,NA())</f>
        <v>4.34</v>
      </c>
      <c r="AE2158">
        <f>IF($AA2158=1,Healthcare!M2158,NA())</f>
        <v>1906.36</v>
      </c>
      <c r="AF2158">
        <f t="shared" si="198"/>
        <v>21</v>
      </c>
      <c r="AG2158">
        <f t="shared" si="199"/>
        <v>28.975000000000001</v>
      </c>
      <c r="AH2158">
        <f t="shared" si="200"/>
        <v>21</v>
      </c>
      <c r="AI2158">
        <f t="shared" si="201"/>
        <v>4.34</v>
      </c>
      <c r="AJ2158">
        <f t="shared" si="202"/>
        <v>21</v>
      </c>
      <c r="AK2158">
        <f t="shared" si="203"/>
        <v>1906.36</v>
      </c>
    </row>
    <row r="2159" spans="27:37" x14ac:dyDescent="0.25">
      <c r="AA2159">
        <f>SUBTOTAL(103,Healthcare!A2159)</f>
        <v>1</v>
      </c>
      <c r="AB2159">
        <f>IF($AA2159=1,Healthcare!Q2159,NA())</f>
        <v>20</v>
      </c>
      <c r="AC2159">
        <f>IF($AA2159=1,Healthcare!C2159,NA())</f>
        <v>33.299999999999997</v>
      </c>
      <c r="AD2159">
        <f>IF($AA2159=1,Healthcare!D2159,NA())</f>
        <v>9.49</v>
      </c>
      <c r="AE2159">
        <f>IF($AA2159=1,Healthcare!M2159,NA())</f>
        <v>1880.49</v>
      </c>
      <c r="AF2159">
        <f t="shared" si="198"/>
        <v>20</v>
      </c>
      <c r="AG2159">
        <f t="shared" si="199"/>
        <v>33.299999999999997</v>
      </c>
      <c r="AH2159">
        <f t="shared" si="200"/>
        <v>20</v>
      </c>
      <c r="AI2159">
        <f t="shared" si="201"/>
        <v>9.49</v>
      </c>
      <c r="AJ2159">
        <f t="shared" si="202"/>
        <v>20</v>
      </c>
      <c r="AK2159">
        <f t="shared" si="203"/>
        <v>1880.49</v>
      </c>
    </row>
    <row r="2160" spans="27:37" x14ac:dyDescent="0.25">
      <c r="AA2160">
        <f>SUBTOTAL(103,Healthcare!A2160)</f>
        <v>1</v>
      </c>
      <c r="AB2160">
        <f>IF($AA2160=1,Healthcare!Q2160,NA())</f>
        <v>20</v>
      </c>
      <c r="AC2160">
        <f>IF($AA2160=1,Healthcare!C2160,NA())</f>
        <v>33</v>
      </c>
      <c r="AD2160">
        <f>IF($AA2160=1,Healthcare!D2160,NA())</f>
        <v>10.16</v>
      </c>
      <c r="AE2160">
        <f>IF($AA2160=1,Healthcare!M2160,NA())</f>
        <v>1880.07</v>
      </c>
      <c r="AF2160">
        <f t="shared" si="198"/>
        <v>20</v>
      </c>
      <c r="AG2160">
        <f t="shared" si="199"/>
        <v>33</v>
      </c>
      <c r="AH2160">
        <f t="shared" si="200"/>
        <v>20</v>
      </c>
      <c r="AI2160">
        <f t="shared" si="201"/>
        <v>10.16</v>
      </c>
      <c r="AJ2160">
        <f t="shared" si="202"/>
        <v>20</v>
      </c>
      <c r="AK2160">
        <f t="shared" si="203"/>
        <v>1880.07</v>
      </c>
    </row>
    <row r="2161" spans="27:37" x14ac:dyDescent="0.25">
      <c r="AA2161">
        <f>SUBTOTAL(103,Healthcare!A2161)</f>
        <v>1</v>
      </c>
      <c r="AB2161">
        <f>IF($AA2161=1,Healthcare!Q2161,NA())</f>
        <v>20</v>
      </c>
      <c r="AC2161">
        <f>IF($AA2161=1,Healthcare!C2161,NA())</f>
        <v>31.46</v>
      </c>
      <c r="AD2161">
        <f>IF($AA2161=1,Healthcare!D2161,NA())</f>
        <v>11.19</v>
      </c>
      <c r="AE2161">
        <f>IF($AA2161=1,Healthcare!M2161,NA())</f>
        <v>1877.93</v>
      </c>
      <c r="AF2161">
        <f t="shared" si="198"/>
        <v>20</v>
      </c>
      <c r="AG2161">
        <f t="shared" si="199"/>
        <v>31.46</v>
      </c>
      <c r="AH2161">
        <f t="shared" si="200"/>
        <v>20</v>
      </c>
      <c r="AI2161">
        <f t="shared" si="201"/>
        <v>11.19</v>
      </c>
      <c r="AJ2161">
        <f t="shared" si="202"/>
        <v>20</v>
      </c>
      <c r="AK2161">
        <f t="shared" si="203"/>
        <v>1877.93</v>
      </c>
    </row>
    <row r="2162" spans="27:37" x14ac:dyDescent="0.25">
      <c r="AA2162">
        <f>SUBTOTAL(103,Healthcare!A2162)</f>
        <v>1</v>
      </c>
      <c r="AB2162">
        <f>IF($AA2162=1,Healthcare!Q2162,NA())</f>
        <v>20</v>
      </c>
      <c r="AC2162">
        <f>IF($AA2162=1,Healthcare!C2162,NA())</f>
        <v>29.6</v>
      </c>
      <c r="AD2162">
        <f>IF($AA2162=1,Healthcare!D2162,NA())</f>
        <v>11.03</v>
      </c>
      <c r="AE2162">
        <f>IF($AA2162=1,Healthcare!M2162,NA())</f>
        <v>1875.34</v>
      </c>
      <c r="AF2162">
        <f t="shared" si="198"/>
        <v>20</v>
      </c>
      <c r="AG2162">
        <f t="shared" si="199"/>
        <v>29.6</v>
      </c>
      <c r="AH2162">
        <f t="shared" si="200"/>
        <v>20</v>
      </c>
      <c r="AI2162">
        <f t="shared" si="201"/>
        <v>11.03</v>
      </c>
      <c r="AJ2162">
        <f t="shared" si="202"/>
        <v>20</v>
      </c>
      <c r="AK2162">
        <f t="shared" si="203"/>
        <v>1875.34</v>
      </c>
    </row>
    <row r="2163" spans="27:37" x14ac:dyDescent="0.25">
      <c r="AA2163">
        <f>SUBTOTAL(103,Healthcare!A2163)</f>
        <v>1</v>
      </c>
      <c r="AB2163">
        <f>IF($AA2163=1,Healthcare!Q2163,NA())</f>
        <v>26</v>
      </c>
      <c r="AC2163">
        <f>IF($AA2163=1,Healthcare!C2163,NA())</f>
        <v>22.05</v>
      </c>
      <c r="AD2163">
        <f>IF($AA2163=1,Healthcare!D2163,NA())</f>
        <v>4.43</v>
      </c>
      <c r="AE2163">
        <f>IF($AA2163=1,Healthcare!M2163,NA())</f>
        <v>1865.98</v>
      </c>
      <c r="AF2163">
        <f t="shared" si="198"/>
        <v>26</v>
      </c>
      <c r="AG2163">
        <f t="shared" si="199"/>
        <v>22.05</v>
      </c>
      <c r="AH2163">
        <f t="shared" si="200"/>
        <v>26</v>
      </c>
      <c r="AI2163">
        <f t="shared" si="201"/>
        <v>4.43</v>
      </c>
      <c r="AJ2163">
        <f t="shared" si="202"/>
        <v>26</v>
      </c>
      <c r="AK2163">
        <f t="shared" si="203"/>
        <v>1865.98</v>
      </c>
    </row>
    <row r="2164" spans="27:37" x14ac:dyDescent="0.25">
      <c r="AA2164">
        <f>SUBTOTAL(103,Healthcare!A2164)</f>
        <v>1</v>
      </c>
      <c r="AB2164">
        <f>IF($AA2164=1,Healthcare!Q2164,NA())</f>
        <v>18</v>
      </c>
      <c r="AC2164">
        <f>IF($AA2164=1,Healthcare!C2164,NA())</f>
        <v>27.06</v>
      </c>
      <c r="AD2164">
        <f>IF($AA2164=1,Healthcare!D2164,NA())</f>
        <v>6.14</v>
      </c>
      <c r="AE2164">
        <f>IF($AA2164=1,Healthcare!M2164,NA())</f>
        <v>1863.45</v>
      </c>
      <c r="AF2164">
        <f t="shared" si="198"/>
        <v>18</v>
      </c>
      <c r="AG2164">
        <f t="shared" si="199"/>
        <v>27.06</v>
      </c>
      <c r="AH2164">
        <f t="shared" si="200"/>
        <v>18</v>
      </c>
      <c r="AI2164">
        <f t="shared" si="201"/>
        <v>6.14</v>
      </c>
      <c r="AJ2164">
        <f t="shared" si="202"/>
        <v>18</v>
      </c>
      <c r="AK2164">
        <f t="shared" si="203"/>
        <v>1863.45</v>
      </c>
    </row>
    <row r="2165" spans="27:37" x14ac:dyDescent="0.25">
      <c r="AA2165">
        <f>SUBTOTAL(103,Healthcare!A2165)</f>
        <v>1</v>
      </c>
      <c r="AB2165">
        <f>IF($AA2165=1,Healthcare!Q2165,NA())</f>
        <v>28</v>
      </c>
      <c r="AC2165">
        <f>IF($AA2165=1,Healthcare!C2165,NA())</f>
        <v>20.49</v>
      </c>
      <c r="AD2165">
        <f>IF($AA2165=1,Healthcare!D2165,NA())</f>
        <v>4.87</v>
      </c>
      <c r="AE2165">
        <f>IF($AA2165=1,Healthcare!M2165,NA())</f>
        <v>1850.55</v>
      </c>
      <c r="AF2165">
        <f t="shared" si="198"/>
        <v>28</v>
      </c>
      <c r="AG2165">
        <f t="shared" si="199"/>
        <v>20.49</v>
      </c>
      <c r="AH2165">
        <f t="shared" si="200"/>
        <v>28</v>
      </c>
      <c r="AI2165">
        <f t="shared" si="201"/>
        <v>4.87</v>
      </c>
      <c r="AJ2165">
        <f t="shared" si="202"/>
        <v>28</v>
      </c>
      <c r="AK2165">
        <f t="shared" si="203"/>
        <v>1850.55</v>
      </c>
    </row>
    <row r="2166" spans="27:37" x14ac:dyDescent="0.25">
      <c r="AA2166">
        <f>SUBTOTAL(103,Healthcare!A2166)</f>
        <v>1</v>
      </c>
      <c r="AB2166">
        <f>IF($AA2166=1,Healthcare!Q2166,NA())</f>
        <v>19</v>
      </c>
      <c r="AC2166">
        <f>IF($AA2166=1,Healthcare!C2166,NA())</f>
        <v>28.4</v>
      </c>
      <c r="AD2166">
        <f>IF($AA2166=1,Healthcare!D2166,NA())</f>
        <v>4.3</v>
      </c>
      <c r="AE2166">
        <f>IF($AA2166=1,Healthcare!M2166,NA())</f>
        <v>1842.52</v>
      </c>
      <c r="AF2166">
        <f t="shared" si="198"/>
        <v>19</v>
      </c>
      <c r="AG2166">
        <f t="shared" si="199"/>
        <v>28.4</v>
      </c>
      <c r="AH2166">
        <f t="shared" si="200"/>
        <v>19</v>
      </c>
      <c r="AI2166">
        <f t="shared" si="201"/>
        <v>4.3</v>
      </c>
      <c r="AJ2166">
        <f t="shared" si="202"/>
        <v>19</v>
      </c>
      <c r="AK2166">
        <f t="shared" si="203"/>
        <v>1842.52</v>
      </c>
    </row>
    <row r="2167" spans="27:37" x14ac:dyDescent="0.25">
      <c r="AA2167">
        <f>SUBTOTAL(103,Healthcare!A2167)</f>
        <v>1</v>
      </c>
      <c r="AB2167">
        <f>IF($AA2167=1,Healthcare!Q2167,NA())</f>
        <v>23</v>
      </c>
      <c r="AC2167">
        <f>IF($AA2167=1,Healthcare!C2167,NA())</f>
        <v>41.91</v>
      </c>
      <c r="AD2167">
        <f>IF($AA2167=1,Healthcare!D2167,NA())</f>
        <v>6.19</v>
      </c>
      <c r="AE2167">
        <f>IF($AA2167=1,Healthcare!M2167,NA())</f>
        <v>1837.28</v>
      </c>
      <c r="AF2167">
        <f t="shared" si="198"/>
        <v>23</v>
      </c>
      <c r="AG2167">
        <f t="shared" si="199"/>
        <v>41.91</v>
      </c>
      <c r="AH2167">
        <f t="shared" si="200"/>
        <v>23</v>
      </c>
      <c r="AI2167">
        <f t="shared" si="201"/>
        <v>6.19</v>
      </c>
      <c r="AJ2167">
        <f t="shared" si="202"/>
        <v>23</v>
      </c>
      <c r="AK2167">
        <f t="shared" si="203"/>
        <v>1837.28</v>
      </c>
    </row>
    <row r="2168" spans="27:37" x14ac:dyDescent="0.25">
      <c r="AA2168">
        <f>SUBTOTAL(103,Healthcare!A2168)</f>
        <v>1</v>
      </c>
      <c r="AB2168">
        <f>IF($AA2168=1,Healthcare!Q2168,NA())</f>
        <v>19</v>
      </c>
      <c r="AC2168">
        <f>IF($AA2168=1,Healthcare!C2168,NA())</f>
        <v>24.6</v>
      </c>
      <c r="AD2168">
        <f>IF($AA2168=1,Healthcare!D2168,NA())</f>
        <v>6.19</v>
      </c>
      <c r="AE2168">
        <f>IF($AA2168=1,Healthcare!M2168,NA())</f>
        <v>1837.24</v>
      </c>
      <c r="AF2168">
        <f t="shared" si="198"/>
        <v>19</v>
      </c>
      <c r="AG2168">
        <f t="shared" si="199"/>
        <v>24.6</v>
      </c>
      <c r="AH2168">
        <f t="shared" si="200"/>
        <v>19</v>
      </c>
      <c r="AI2168">
        <f t="shared" si="201"/>
        <v>6.19</v>
      </c>
      <c r="AJ2168">
        <f t="shared" si="202"/>
        <v>19</v>
      </c>
      <c r="AK2168">
        <f t="shared" si="203"/>
        <v>1837.24</v>
      </c>
    </row>
    <row r="2169" spans="27:37" x14ac:dyDescent="0.25">
      <c r="AA2169">
        <f>SUBTOTAL(103,Healthcare!A2169)</f>
        <v>1</v>
      </c>
      <c r="AB2169">
        <f>IF($AA2169=1,Healthcare!Q2169,NA())</f>
        <v>19</v>
      </c>
      <c r="AC2169">
        <f>IF($AA2169=1,Healthcare!C2169,NA())</f>
        <v>20.9</v>
      </c>
      <c r="AD2169">
        <f>IF($AA2169=1,Healthcare!D2169,NA())</f>
        <v>5.12</v>
      </c>
      <c r="AE2169">
        <f>IF($AA2169=1,Healthcare!M2169,NA())</f>
        <v>1832.09</v>
      </c>
      <c r="AF2169">
        <f t="shared" si="198"/>
        <v>19</v>
      </c>
      <c r="AG2169">
        <f t="shared" si="199"/>
        <v>20.9</v>
      </c>
      <c r="AH2169">
        <f t="shared" si="200"/>
        <v>19</v>
      </c>
      <c r="AI2169">
        <f t="shared" si="201"/>
        <v>5.12</v>
      </c>
      <c r="AJ2169">
        <f t="shared" si="202"/>
        <v>19</v>
      </c>
      <c r="AK2169">
        <f t="shared" si="203"/>
        <v>1832.09</v>
      </c>
    </row>
    <row r="2170" spans="27:37" x14ac:dyDescent="0.25">
      <c r="AA2170">
        <f>SUBTOTAL(103,Healthcare!A2170)</f>
        <v>1</v>
      </c>
      <c r="AB2170">
        <f>IF($AA2170=1,Healthcare!Q2170,NA())</f>
        <v>23</v>
      </c>
      <c r="AC2170">
        <f>IF($AA2170=1,Healthcare!C2170,NA())</f>
        <v>34.4</v>
      </c>
      <c r="AD2170">
        <f>IF($AA2170=1,Healthcare!D2170,NA())</f>
        <v>4.04</v>
      </c>
      <c r="AE2170">
        <f>IF($AA2170=1,Healthcare!M2170,NA())</f>
        <v>1826.84</v>
      </c>
      <c r="AF2170">
        <f t="shared" si="198"/>
        <v>23</v>
      </c>
      <c r="AG2170">
        <f t="shared" si="199"/>
        <v>34.4</v>
      </c>
      <c r="AH2170">
        <f t="shared" si="200"/>
        <v>23</v>
      </c>
      <c r="AI2170">
        <f t="shared" si="201"/>
        <v>4.04</v>
      </c>
      <c r="AJ2170">
        <f t="shared" si="202"/>
        <v>23</v>
      </c>
      <c r="AK2170">
        <f t="shared" si="203"/>
        <v>1826.84</v>
      </c>
    </row>
    <row r="2171" spans="27:37" x14ac:dyDescent="0.25">
      <c r="AA2171">
        <f>SUBTOTAL(103,Healthcare!A2171)</f>
        <v>1</v>
      </c>
      <c r="AB2171">
        <f>IF($AA2171=1,Healthcare!Q2171,NA())</f>
        <v>23</v>
      </c>
      <c r="AC2171">
        <f>IF($AA2171=1,Healthcare!C2171,NA())</f>
        <v>32.56</v>
      </c>
      <c r="AD2171">
        <f>IF($AA2171=1,Healthcare!D2171,NA())</f>
        <v>5.36</v>
      </c>
      <c r="AE2171">
        <f>IF($AA2171=1,Healthcare!M2171,NA())</f>
        <v>1824.29</v>
      </c>
      <c r="AF2171">
        <f t="shared" si="198"/>
        <v>23</v>
      </c>
      <c r="AG2171">
        <f t="shared" si="199"/>
        <v>32.56</v>
      </c>
      <c r="AH2171">
        <f t="shared" si="200"/>
        <v>23</v>
      </c>
      <c r="AI2171">
        <f t="shared" si="201"/>
        <v>5.36</v>
      </c>
      <c r="AJ2171">
        <f t="shared" si="202"/>
        <v>23</v>
      </c>
      <c r="AK2171">
        <f t="shared" si="203"/>
        <v>1824.29</v>
      </c>
    </row>
    <row r="2172" spans="27:37" x14ac:dyDescent="0.25">
      <c r="AA2172">
        <f>SUBTOTAL(103,Healthcare!A2172)</f>
        <v>1</v>
      </c>
      <c r="AB2172">
        <f>IF($AA2172=1,Healthcare!Q2172,NA())</f>
        <v>18</v>
      </c>
      <c r="AC2172">
        <f>IF($AA2172=1,Healthcare!C2172,NA())</f>
        <v>27.98</v>
      </c>
      <c r="AD2172">
        <f>IF($AA2172=1,Healthcare!D2172,NA())</f>
        <v>4.38</v>
      </c>
      <c r="AE2172">
        <f>IF($AA2172=1,Healthcare!M2172,NA())</f>
        <v>1822.54</v>
      </c>
      <c r="AF2172">
        <f t="shared" si="198"/>
        <v>18</v>
      </c>
      <c r="AG2172">
        <f t="shared" si="199"/>
        <v>27.98</v>
      </c>
      <c r="AH2172">
        <f t="shared" si="200"/>
        <v>18</v>
      </c>
      <c r="AI2172">
        <f t="shared" si="201"/>
        <v>4.38</v>
      </c>
      <c r="AJ2172">
        <f t="shared" si="202"/>
        <v>18</v>
      </c>
      <c r="AK2172">
        <f t="shared" si="203"/>
        <v>1822.54</v>
      </c>
    </row>
    <row r="2173" spans="27:37" x14ac:dyDescent="0.25">
      <c r="AA2173">
        <f>SUBTOTAL(103,Healthcare!A2173)</f>
        <v>1</v>
      </c>
      <c r="AB2173">
        <f>IF($AA2173=1,Healthcare!Q2173,NA())</f>
        <v>23</v>
      </c>
      <c r="AC2173">
        <f>IF($AA2173=1,Healthcare!C2173,NA())</f>
        <v>26.51</v>
      </c>
      <c r="AD2173">
        <f>IF($AA2173=1,Healthcare!D2173,NA())</f>
        <v>4.58</v>
      </c>
      <c r="AE2173">
        <f>IF($AA2173=1,Healthcare!M2173,NA())</f>
        <v>1815.88</v>
      </c>
      <c r="AF2173">
        <f t="shared" si="198"/>
        <v>23</v>
      </c>
      <c r="AG2173">
        <f t="shared" si="199"/>
        <v>26.51</v>
      </c>
      <c r="AH2173">
        <f t="shared" si="200"/>
        <v>23</v>
      </c>
      <c r="AI2173">
        <f t="shared" si="201"/>
        <v>4.58</v>
      </c>
      <c r="AJ2173">
        <f t="shared" si="202"/>
        <v>23</v>
      </c>
      <c r="AK2173">
        <f t="shared" si="203"/>
        <v>1815.88</v>
      </c>
    </row>
    <row r="2174" spans="27:37" x14ac:dyDescent="0.25">
      <c r="AA2174">
        <f>SUBTOTAL(103,Healthcare!A2174)</f>
        <v>1</v>
      </c>
      <c r="AB2174">
        <f>IF($AA2174=1,Healthcare!Q2174,NA())</f>
        <v>20</v>
      </c>
      <c r="AC2174">
        <f>IF($AA2174=1,Healthcare!C2174,NA())</f>
        <v>29.734999999999999</v>
      </c>
      <c r="AD2174">
        <f>IF($AA2174=1,Healthcare!D2174,NA())</f>
        <v>11.92</v>
      </c>
      <c r="AE2174">
        <f>IF($AA2174=1,Healthcare!M2174,NA())</f>
        <v>1769.53</v>
      </c>
      <c r="AF2174">
        <f t="shared" si="198"/>
        <v>20</v>
      </c>
      <c r="AG2174">
        <f t="shared" si="199"/>
        <v>29.734999999999999</v>
      </c>
      <c r="AH2174">
        <f t="shared" si="200"/>
        <v>20</v>
      </c>
      <c r="AI2174">
        <f t="shared" si="201"/>
        <v>11.92</v>
      </c>
      <c r="AJ2174">
        <f t="shared" si="202"/>
        <v>20</v>
      </c>
      <c r="AK2174">
        <f t="shared" si="203"/>
        <v>1769.53</v>
      </c>
    </row>
    <row r="2175" spans="27:37" x14ac:dyDescent="0.25">
      <c r="AA2175">
        <f>SUBTOTAL(103,Healthcare!A2175)</f>
        <v>1</v>
      </c>
      <c r="AB2175">
        <f>IF($AA2175=1,Healthcare!Q2175,NA())</f>
        <v>19</v>
      </c>
      <c r="AC2175">
        <f>IF($AA2175=1,Healthcare!C2175,NA())</f>
        <v>40.5</v>
      </c>
      <c r="AD2175">
        <f>IF($AA2175=1,Healthcare!D2175,NA())</f>
        <v>5.4</v>
      </c>
      <c r="AE2175">
        <f>IF($AA2175=1,Healthcare!M2175,NA())</f>
        <v>1759.34</v>
      </c>
      <c r="AF2175">
        <f t="shared" si="198"/>
        <v>19</v>
      </c>
      <c r="AG2175">
        <f t="shared" si="199"/>
        <v>40.5</v>
      </c>
      <c r="AH2175">
        <f t="shared" si="200"/>
        <v>19</v>
      </c>
      <c r="AI2175">
        <f t="shared" si="201"/>
        <v>5.4</v>
      </c>
      <c r="AJ2175">
        <f t="shared" si="202"/>
        <v>19</v>
      </c>
      <c r="AK2175">
        <f t="shared" si="203"/>
        <v>1759.34</v>
      </c>
    </row>
    <row r="2176" spans="27:37" x14ac:dyDescent="0.25">
      <c r="AA2176">
        <f>SUBTOTAL(103,Healthcare!A2176)</f>
        <v>1</v>
      </c>
      <c r="AB2176">
        <f>IF($AA2176=1,Healthcare!Q2176,NA())</f>
        <v>24</v>
      </c>
      <c r="AC2176">
        <f>IF($AA2176=1,Healthcare!C2176,NA())</f>
        <v>25.64</v>
      </c>
      <c r="AD2176">
        <f>IF($AA2176=1,Healthcare!D2176,NA())</f>
        <v>4.76</v>
      </c>
      <c r="AE2176">
        <f>IF($AA2176=1,Healthcare!M2176,NA())</f>
        <v>1756.6</v>
      </c>
      <c r="AF2176">
        <f t="shared" si="198"/>
        <v>24</v>
      </c>
      <c r="AG2176">
        <f t="shared" si="199"/>
        <v>25.64</v>
      </c>
      <c r="AH2176">
        <f t="shared" si="200"/>
        <v>24</v>
      </c>
      <c r="AI2176">
        <f t="shared" si="201"/>
        <v>4.76</v>
      </c>
      <c r="AJ2176">
        <f t="shared" si="202"/>
        <v>24</v>
      </c>
      <c r="AK2176">
        <f t="shared" si="203"/>
        <v>1756.6</v>
      </c>
    </row>
    <row r="2177" spans="27:37" x14ac:dyDescent="0.25">
      <c r="AA2177">
        <f>SUBTOTAL(103,Healthcare!A2177)</f>
        <v>1</v>
      </c>
      <c r="AB2177">
        <f>IF($AA2177=1,Healthcare!Q2177,NA())</f>
        <v>19</v>
      </c>
      <c r="AC2177">
        <f>IF($AA2177=1,Healthcare!C2177,NA())</f>
        <v>32.9</v>
      </c>
      <c r="AD2177">
        <f>IF($AA2177=1,Healthcare!D2177,NA())</f>
        <v>4.78</v>
      </c>
      <c r="AE2177">
        <f>IF($AA2177=1,Healthcare!M2177,NA())</f>
        <v>1748.77</v>
      </c>
      <c r="AF2177">
        <f t="shared" si="198"/>
        <v>19</v>
      </c>
      <c r="AG2177">
        <f t="shared" si="199"/>
        <v>32.9</v>
      </c>
      <c r="AH2177">
        <f t="shared" si="200"/>
        <v>19</v>
      </c>
      <c r="AI2177">
        <f t="shared" si="201"/>
        <v>4.78</v>
      </c>
      <c r="AJ2177">
        <f t="shared" si="202"/>
        <v>19</v>
      </c>
      <c r="AK2177">
        <f t="shared" si="203"/>
        <v>1748.77</v>
      </c>
    </row>
    <row r="2178" spans="27:37" x14ac:dyDescent="0.25">
      <c r="AA2178">
        <f>SUBTOTAL(103,Healthcare!A2178)</f>
        <v>1</v>
      </c>
      <c r="AB2178">
        <f>IF($AA2178=1,Healthcare!Q2178,NA())</f>
        <v>19</v>
      </c>
      <c r="AC2178">
        <f>IF($AA2178=1,Healthcare!C2178,NA())</f>
        <v>29.8</v>
      </c>
      <c r="AD2178">
        <f>IF($AA2178=1,Healthcare!D2178,NA())</f>
        <v>4.26</v>
      </c>
      <c r="AE2178">
        <f>IF($AA2178=1,Healthcare!M2178,NA())</f>
        <v>1744.47</v>
      </c>
      <c r="AF2178">
        <f t="shared" si="198"/>
        <v>19</v>
      </c>
      <c r="AG2178">
        <f t="shared" si="199"/>
        <v>29.8</v>
      </c>
      <c r="AH2178">
        <f t="shared" si="200"/>
        <v>19</v>
      </c>
      <c r="AI2178">
        <f t="shared" si="201"/>
        <v>4.26</v>
      </c>
      <c r="AJ2178">
        <f t="shared" si="202"/>
        <v>19</v>
      </c>
      <c r="AK2178">
        <f t="shared" si="203"/>
        <v>1744.47</v>
      </c>
    </row>
    <row r="2179" spans="27:37" x14ac:dyDescent="0.25">
      <c r="AA2179">
        <f>SUBTOTAL(103,Healthcare!A2179)</f>
        <v>1</v>
      </c>
      <c r="AB2179">
        <f>IF($AA2179=1,Healthcare!Q2179,NA())</f>
        <v>19</v>
      </c>
      <c r="AC2179">
        <f>IF($AA2179=1,Healthcare!C2179,NA())</f>
        <v>28.9</v>
      </c>
      <c r="AD2179">
        <f>IF($AA2179=1,Healthcare!D2179,NA())</f>
        <v>5.85</v>
      </c>
      <c r="AE2179">
        <f>IF($AA2179=1,Healthcare!M2179,NA())</f>
        <v>1743.21</v>
      </c>
      <c r="AF2179">
        <f t="shared" ref="AF2179:AF2242" si="204">AB2179</f>
        <v>19</v>
      </c>
      <c r="AG2179">
        <f t="shared" ref="AG2179:AG2242" si="205">AC2179</f>
        <v>28.9</v>
      </c>
      <c r="AH2179">
        <f t="shared" ref="AH2179:AH2242" si="206">AB2179</f>
        <v>19</v>
      </c>
      <c r="AI2179">
        <f t="shared" ref="AI2179:AI2242" si="207">AD2179</f>
        <v>5.85</v>
      </c>
      <c r="AJ2179">
        <f t="shared" ref="AJ2179:AJ2242" si="208">AB2179</f>
        <v>19</v>
      </c>
      <c r="AK2179">
        <f t="shared" ref="AK2179:AK2242" si="209">AE2179</f>
        <v>1743.21</v>
      </c>
    </row>
    <row r="2180" spans="27:37" x14ac:dyDescent="0.25">
      <c r="AA2180">
        <f>SUBTOTAL(103,Healthcare!A2180)</f>
        <v>1</v>
      </c>
      <c r="AB2180">
        <f>IF($AA2180=1,Healthcare!Q2180,NA())</f>
        <v>19</v>
      </c>
      <c r="AC2180">
        <f>IF($AA2180=1,Healthcare!C2180,NA())</f>
        <v>24.7</v>
      </c>
      <c r="AD2180">
        <f>IF($AA2180=1,Healthcare!D2180,NA())</f>
        <v>5.32</v>
      </c>
      <c r="AE2180">
        <f>IF($AA2180=1,Healthcare!M2180,NA())</f>
        <v>1737.38</v>
      </c>
      <c r="AF2180">
        <f t="shared" si="204"/>
        <v>19</v>
      </c>
      <c r="AG2180">
        <f t="shared" si="205"/>
        <v>24.7</v>
      </c>
      <c r="AH2180">
        <f t="shared" si="206"/>
        <v>19</v>
      </c>
      <c r="AI2180">
        <f t="shared" si="207"/>
        <v>5.32</v>
      </c>
      <c r="AJ2180">
        <f t="shared" si="208"/>
        <v>19</v>
      </c>
      <c r="AK2180">
        <f t="shared" si="209"/>
        <v>1737.38</v>
      </c>
    </row>
    <row r="2181" spans="27:37" x14ac:dyDescent="0.25">
      <c r="AA2181">
        <f>SUBTOTAL(103,Healthcare!A2181)</f>
        <v>1</v>
      </c>
      <c r="AB2181">
        <f>IF($AA2181=1,Healthcare!Q2181,NA())</f>
        <v>19</v>
      </c>
      <c r="AC2181">
        <f>IF($AA2181=1,Healthcare!C2181,NA())</f>
        <v>20.6</v>
      </c>
      <c r="AD2181">
        <f>IF($AA2181=1,Healthcare!D2181,NA())</f>
        <v>5.14</v>
      </c>
      <c r="AE2181">
        <f>IF($AA2181=1,Healthcare!M2181,NA())</f>
        <v>1731.68</v>
      </c>
      <c r="AF2181">
        <f t="shared" si="204"/>
        <v>19</v>
      </c>
      <c r="AG2181">
        <f t="shared" si="205"/>
        <v>20.6</v>
      </c>
      <c r="AH2181">
        <f t="shared" si="206"/>
        <v>19</v>
      </c>
      <c r="AI2181">
        <f t="shared" si="207"/>
        <v>5.14</v>
      </c>
      <c r="AJ2181">
        <f t="shared" si="208"/>
        <v>19</v>
      </c>
      <c r="AK2181">
        <f t="shared" si="209"/>
        <v>1731.68</v>
      </c>
    </row>
    <row r="2182" spans="27:37" x14ac:dyDescent="0.25">
      <c r="AA2182">
        <f>SUBTOTAL(103,Healthcare!A2182)</f>
        <v>1</v>
      </c>
      <c r="AB2182">
        <f>IF($AA2182=1,Healthcare!Q2182,NA())</f>
        <v>19</v>
      </c>
      <c r="AC2182">
        <f>IF($AA2182=1,Healthcare!C2182,NA())</f>
        <v>18.600000000000001</v>
      </c>
      <c r="AD2182">
        <f>IF($AA2182=1,Healthcare!D2182,NA())</f>
        <v>5</v>
      </c>
      <c r="AE2182">
        <f>IF($AA2182=1,Healthcare!M2182,NA())</f>
        <v>1728.9</v>
      </c>
      <c r="AF2182">
        <f t="shared" si="204"/>
        <v>19</v>
      </c>
      <c r="AG2182">
        <f t="shared" si="205"/>
        <v>18.600000000000001</v>
      </c>
      <c r="AH2182">
        <f t="shared" si="206"/>
        <v>19</v>
      </c>
      <c r="AI2182">
        <f t="shared" si="207"/>
        <v>5</v>
      </c>
      <c r="AJ2182">
        <f t="shared" si="208"/>
        <v>19</v>
      </c>
      <c r="AK2182">
        <f t="shared" si="209"/>
        <v>1728.9</v>
      </c>
    </row>
    <row r="2183" spans="27:37" x14ac:dyDescent="0.25">
      <c r="AA2183">
        <f>SUBTOTAL(103,Healthcare!A2183)</f>
        <v>1</v>
      </c>
      <c r="AB2183">
        <f>IF($AA2183=1,Healthcare!Q2183,NA())</f>
        <v>19</v>
      </c>
      <c r="AC2183">
        <f>IF($AA2183=1,Healthcare!C2183,NA())</f>
        <v>17.8</v>
      </c>
      <c r="AD2183">
        <f>IF($AA2183=1,Healthcare!D2183,NA())</f>
        <v>4.55</v>
      </c>
      <c r="AE2183">
        <f>IF($AA2183=1,Healthcare!M2183,NA())</f>
        <v>1727.79</v>
      </c>
      <c r="AF2183">
        <f t="shared" si="204"/>
        <v>19</v>
      </c>
      <c r="AG2183">
        <f t="shared" si="205"/>
        <v>17.8</v>
      </c>
      <c r="AH2183">
        <f t="shared" si="206"/>
        <v>19</v>
      </c>
      <c r="AI2183">
        <f t="shared" si="207"/>
        <v>4.55</v>
      </c>
      <c r="AJ2183">
        <f t="shared" si="208"/>
        <v>19</v>
      </c>
      <c r="AK2183">
        <f t="shared" si="209"/>
        <v>1727.79</v>
      </c>
    </row>
    <row r="2184" spans="27:37" x14ac:dyDescent="0.25">
      <c r="AA2184">
        <f>SUBTOTAL(103,Healthcare!A2184)</f>
        <v>1</v>
      </c>
      <c r="AB2184">
        <f>IF($AA2184=1,Healthcare!Q2184,NA())</f>
        <v>18</v>
      </c>
      <c r="AC2184">
        <f>IF($AA2184=1,Healthcare!C2184,NA())</f>
        <v>35.200000000000003</v>
      </c>
      <c r="AD2184">
        <f>IF($AA2184=1,Healthcare!D2184,NA())</f>
        <v>5.97</v>
      </c>
      <c r="AE2184">
        <f>IF($AA2184=1,Healthcare!M2184,NA())</f>
        <v>1727.54</v>
      </c>
      <c r="AF2184">
        <f t="shared" si="204"/>
        <v>18</v>
      </c>
      <c r="AG2184">
        <f t="shared" si="205"/>
        <v>35.200000000000003</v>
      </c>
      <c r="AH2184">
        <f t="shared" si="206"/>
        <v>18</v>
      </c>
      <c r="AI2184">
        <f t="shared" si="207"/>
        <v>5.97</v>
      </c>
      <c r="AJ2184">
        <f t="shared" si="208"/>
        <v>18</v>
      </c>
      <c r="AK2184">
        <f t="shared" si="209"/>
        <v>1727.54</v>
      </c>
    </row>
    <row r="2185" spans="27:37" x14ac:dyDescent="0.25">
      <c r="AA2185">
        <f>SUBTOTAL(103,Healthcare!A2185)</f>
        <v>1</v>
      </c>
      <c r="AB2185">
        <f>IF($AA2185=1,Healthcare!Q2185,NA())</f>
        <v>18</v>
      </c>
      <c r="AC2185">
        <f>IF($AA2185=1,Healthcare!C2185,NA())</f>
        <v>33.770000000000003</v>
      </c>
      <c r="AD2185">
        <f>IF($AA2185=1,Healthcare!D2185,NA())</f>
        <v>4.0199999999999996</v>
      </c>
      <c r="AE2185">
        <f>IF($AA2185=1,Healthcare!M2185,NA())</f>
        <v>1725.55</v>
      </c>
      <c r="AF2185">
        <f t="shared" si="204"/>
        <v>18</v>
      </c>
      <c r="AG2185">
        <f t="shared" si="205"/>
        <v>33.770000000000003</v>
      </c>
      <c r="AH2185">
        <f t="shared" si="206"/>
        <v>18</v>
      </c>
      <c r="AI2185">
        <f t="shared" si="207"/>
        <v>4.0199999999999996</v>
      </c>
      <c r="AJ2185">
        <f t="shared" si="208"/>
        <v>18</v>
      </c>
      <c r="AK2185">
        <f t="shared" si="209"/>
        <v>1725.55</v>
      </c>
    </row>
    <row r="2186" spans="27:37" x14ac:dyDescent="0.25">
      <c r="AA2186">
        <f>SUBTOTAL(103,Healthcare!A2186)</f>
        <v>1</v>
      </c>
      <c r="AB2186">
        <f>IF($AA2186=1,Healthcare!Q2186,NA())</f>
        <v>18</v>
      </c>
      <c r="AC2186">
        <f>IF($AA2186=1,Healthcare!C2186,NA())</f>
        <v>30.03</v>
      </c>
      <c r="AD2186">
        <f>IF($AA2186=1,Healthcare!D2186,NA())</f>
        <v>4.04</v>
      </c>
      <c r="AE2186">
        <f>IF($AA2186=1,Healthcare!M2186,NA())</f>
        <v>1720.35</v>
      </c>
      <c r="AF2186">
        <f t="shared" si="204"/>
        <v>18</v>
      </c>
      <c r="AG2186">
        <f t="shared" si="205"/>
        <v>30.03</v>
      </c>
      <c r="AH2186">
        <f t="shared" si="206"/>
        <v>18</v>
      </c>
      <c r="AI2186">
        <f t="shared" si="207"/>
        <v>4.04</v>
      </c>
      <c r="AJ2186">
        <f t="shared" si="208"/>
        <v>18</v>
      </c>
      <c r="AK2186">
        <f t="shared" si="209"/>
        <v>1720.35</v>
      </c>
    </row>
    <row r="2187" spans="27:37" x14ac:dyDescent="0.25">
      <c r="AA2187">
        <f>SUBTOTAL(103,Healthcare!A2187)</f>
        <v>1</v>
      </c>
      <c r="AB2187">
        <f>IF($AA2187=1,Healthcare!Q2187,NA())</f>
        <v>18</v>
      </c>
      <c r="AC2187">
        <f>IF($AA2187=1,Healthcare!C2187,NA())</f>
        <v>29.37</v>
      </c>
      <c r="AD2187">
        <f>IF($AA2187=1,Healthcare!D2187,NA())</f>
        <v>5.54</v>
      </c>
      <c r="AE2187">
        <f>IF($AA2187=1,Healthcare!M2187,NA())</f>
        <v>1719.44</v>
      </c>
      <c r="AF2187">
        <f t="shared" si="204"/>
        <v>18</v>
      </c>
      <c r="AG2187">
        <f t="shared" si="205"/>
        <v>29.37</v>
      </c>
      <c r="AH2187">
        <f t="shared" si="206"/>
        <v>18</v>
      </c>
      <c r="AI2187">
        <f t="shared" si="207"/>
        <v>5.54</v>
      </c>
      <c r="AJ2187">
        <f t="shared" si="208"/>
        <v>18</v>
      </c>
      <c r="AK2187">
        <f t="shared" si="209"/>
        <v>1719.44</v>
      </c>
    </row>
    <row r="2188" spans="27:37" x14ac:dyDescent="0.25">
      <c r="AA2188">
        <f>SUBTOTAL(103,Healthcare!A2188)</f>
        <v>1</v>
      </c>
      <c r="AB2188">
        <f>IF($AA2188=1,Healthcare!Q2188,NA())</f>
        <v>18</v>
      </c>
      <c r="AC2188">
        <f>IF($AA2188=1,Healthcare!C2188,NA())</f>
        <v>28.5</v>
      </c>
      <c r="AD2188">
        <f>IF($AA2188=1,Healthcare!D2188,NA())</f>
        <v>4.03</v>
      </c>
      <c r="AE2188">
        <f>IF($AA2188=1,Healthcare!M2188,NA())</f>
        <v>1712.23</v>
      </c>
      <c r="AF2188">
        <f t="shared" si="204"/>
        <v>18</v>
      </c>
      <c r="AG2188">
        <f t="shared" si="205"/>
        <v>28.5</v>
      </c>
      <c r="AH2188">
        <f t="shared" si="206"/>
        <v>18</v>
      </c>
      <c r="AI2188">
        <f t="shared" si="207"/>
        <v>4.03</v>
      </c>
      <c r="AJ2188">
        <f t="shared" si="208"/>
        <v>18</v>
      </c>
      <c r="AK2188">
        <f t="shared" si="209"/>
        <v>1712.23</v>
      </c>
    </row>
    <row r="2189" spans="27:37" x14ac:dyDescent="0.25">
      <c r="AA2189">
        <f>SUBTOTAL(103,Healthcare!A2189)</f>
        <v>1</v>
      </c>
      <c r="AB2189">
        <f>IF($AA2189=1,Healthcare!Q2189,NA())</f>
        <v>18</v>
      </c>
      <c r="AC2189">
        <f>IF($AA2189=1,Healthcare!C2189,NA())</f>
        <v>23.32</v>
      </c>
      <c r="AD2189">
        <f>IF($AA2189=1,Healthcare!D2189,NA())</f>
        <v>5.62</v>
      </c>
      <c r="AE2189">
        <f>IF($AA2189=1,Healthcare!M2189,NA())</f>
        <v>1711.03</v>
      </c>
      <c r="AF2189">
        <f t="shared" si="204"/>
        <v>18</v>
      </c>
      <c r="AG2189">
        <f t="shared" si="205"/>
        <v>23.32</v>
      </c>
      <c r="AH2189">
        <f t="shared" si="206"/>
        <v>18</v>
      </c>
      <c r="AI2189">
        <f t="shared" si="207"/>
        <v>5.62</v>
      </c>
      <c r="AJ2189">
        <f t="shared" si="208"/>
        <v>18</v>
      </c>
      <c r="AK2189">
        <f t="shared" si="209"/>
        <v>1711.03</v>
      </c>
    </row>
    <row r="2190" spans="27:37" x14ac:dyDescent="0.25">
      <c r="AA2190">
        <f>SUBTOTAL(103,Healthcare!A2190)</f>
        <v>1</v>
      </c>
      <c r="AB2190">
        <f>IF($AA2190=1,Healthcare!Q2190,NA())</f>
        <v>18</v>
      </c>
      <c r="AC2190">
        <f>IF($AA2190=1,Healthcare!C2190,NA())</f>
        <v>26.125</v>
      </c>
      <c r="AD2190">
        <f>IF($AA2190=1,Healthcare!D2190,NA())</f>
        <v>5.27</v>
      </c>
      <c r="AE2190">
        <f>IF($AA2190=1,Healthcare!M2190,NA())</f>
        <v>1708.93</v>
      </c>
      <c r="AF2190">
        <f t="shared" si="204"/>
        <v>18</v>
      </c>
      <c r="AG2190">
        <f t="shared" si="205"/>
        <v>26.125</v>
      </c>
      <c r="AH2190">
        <f t="shared" si="206"/>
        <v>18</v>
      </c>
      <c r="AI2190">
        <f t="shared" si="207"/>
        <v>5.27</v>
      </c>
      <c r="AJ2190">
        <f t="shared" si="208"/>
        <v>18</v>
      </c>
      <c r="AK2190">
        <f t="shared" si="209"/>
        <v>1708.93</v>
      </c>
    </row>
    <row r="2191" spans="27:37" x14ac:dyDescent="0.25">
      <c r="AA2191">
        <f>SUBTOTAL(103,Healthcare!A2191)</f>
        <v>1</v>
      </c>
      <c r="AB2191">
        <f>IF($AA2191=1,Healthcare!Q2191,NA())</f>
        <v>18</v>
      </c>
      <c r="AC2191">
        <f>IF($AA2191=1,Healthcare!C2191,NA())</f>
        <v>25.46</v>
      </c>
      <c r="AD2191">
        <f>IF($AA2191=1,Healthcare!D2191,NA())</f>
        <v>5.18</v>
      </c>
      <c r="AE2191">
        <f>IF($AA2191=1,Healthcare!M2191,NA())</f>
        <v>1708</v>
      </c>
      <c r="AF2191">
        <f t="shared" si="204"/>
        <v>18</v>
      </c>
      <c r="AG2191">
        <f t="shared" si="205"/>
        <v>25.46</v>
      </c>
      <c r="AH2191">
        <f t="shared" si="206"/>
        <v>18</v>
      </c>
      <c r="AI2191">
        <f t="shared" si="207"/>
        <v>5.18</v>
      </c>
      <c r="AJ2191">
        <f t="shared" si="208"/>
        <v>18</v>
      </c>
      <c r="AK2191">
        <f t="shared" si="209"/>
        <v>1708</v>
      </c>
    </row>
    <row r="2192" spans="27:37" x14ac:dyDescent="0.25">
      <c r="AA2192">
        <f>SUBTOTAL(103,Healthcare!A2192)</f>
        <v>1</v>
      </c>
      <c r="AB2192">
        <f>IF($AA2192=1,Healthcare!Q2192,NA())</f>
        <v>18</v>
      </c>
      <c r="AC2192">
        <f>IF($AA2192=1,Healthcare!C2192,NA())</f>
        <v>23.75</v>
      </c>
      <c r="AD2192">
        <f>IF($AA2192=1,Healthcare!D2192,NA())</f>
        <v>5.27</v>
      </c>
      <c r="AE2192">
        <f>IF($AA2192=1,Healthcare!M2192,NA())</f>
        <v>1705.62</v>
      </c>
      <c r="AF2192">
        <f t="shared" si="204"/>
        <v>18</v>
      </c>
      <c r="AG2192">
        <f t="shared" si="205"/>
        <v>23.75</v>
      </c>
      <c r="AH2192">
        <f t="shared" si="206"/>
        <v>18</v>
      </c>
      <c r="AI2192">
        <f t="shared" si="207"/>
        <v>5.27</v>
      </c>
      <c r="AJ2192">
        <f t="shared" si="208"/>
        <v>18</v>
      </c>
      <c r="AK2192">
        <f t="shared" si="209"/>
        <v>1705.62</v>
      </c>
    </row>
    <row r="2193" spans="27:37" x14ac:dyDescent="0.25">
      <c r="AA2193">
        <f>SUBTOTAL(103,Healthcare!A2193)</f>
        <v>1</v>
      </c>
      <c r="AB2193">
        <f>IF($AA2193=1,Healthcare!Q2193,NA())</f>
        <v>18</v>
      </c>
      <c r="AC2193">
        <f>IF($AA2193=1,Healthcare!C2193,NA())</f>
        <v>23.085000000000001</v>
      </c>
      <c r="AD2193">
        <f>IF($AA2193=1,Healthcare!D2193,NA())</f>
        <v>5.62</v>
      </c>
      <c r="AE2193">
        <f>IF($AA2193=1,Healthcare!M2193,NA())</f>
        <v>1704.7</v>
      </c>
      <c r="AF2193">
        <f t="shared" si="204"/>
        <v>18</v>
      </c>
      <c r="AG2193">
        <f t="shared" si="205"/>
        <v>23.085000000000001</v>
      </c>
      <c r="AH2193">
        <f t="shared" si="206"/>
        <v>18</v>
      </c>
      <c r="AI2193">
        <f t="shared" si="207"/>
        <v>5.62</v>
      </c>
      <c r="AJ2193">
        <f t="shared" si="208"/>
        <v>18</v>
      </c>
      <c r="AK2193">
        <f t="shared" si="209"/>
        <v>1704.7</v>
      </c>
    </row>
    <row r="2194" spans="27:37" x14ac:dyDescent="0.25">
      <c r="AA2194">
        <f>SUBTOTAL(103,Healthcare!A2194)</f>
        <v>1</v>
      </c>
      <c r="AB2194">
        <f>IF($AA2194=1,Healthcare!Q2194,NA())</f>
        <v>18</v>
      </c>
      <c r="AC2194">
        <f>IF($AA2194=1,Healthcare!C2194,NA())</f>
        <v>22.99</v>
      </c>
      <c r="AD2194">
        <f>IF($AA2194=1,Healthcare!D2194,NA())</f>
        <v>5.0599999999999996</v>
      </c>
      <c r="AE2194">
        <f>IF($AA2194=1,Healthcare!M2194,NA())</f>
        <v>1704.57</v>
      </c>
      <c r="AF2194">
        <f t="shared" si="204"/>
        <v>18</v>
      </c>
      <c r="AG2194">
        <f t="shared" si="205"/>
        <v>22.99</v>
      </c>
      <c r="AH2194">
        <f t="shared" si="206"/>
        <v>18</v>
      </c>
      <c r="AI2194">
        <f t="shared" si="207"/>
        <v>5.0599999999999996</v>
      </c>
      <c r="AJ2194">
        <f t="shared" si="208"/>
        <v>18</v>
      </c>
      <c r="AK2194">
        <f t="shared" si="209"/>
        <v>1704.57</v>
      </c>
    </row>
    <row r="2195" spans="27:37" x14ac:dyDescent="0.25">
      <c r="AA2195">
        <f>SUBTOTAL(103,Healthcare!A2195)</f>
        <v>1</v>
      </c>
      <c r="AB2195">
        <f>IF($AA2195=1,Healthcare!Q2195,NA())</f>
        <v>18</v>
      </c>
      <c r="AC2195">
        <f>IF($AA2195=1,Healthcare!C2195,NA())</f>
        <v>21.47</v>
      </c>
      <c r="AD2195">
        <f>IF($AA2195=1,Healthcare!D2195,NA())</f>
        <v>4.6900000000000004</v>
      </c>
      <c r="AE2195">
        <f>IF($AA2195=1,Healthcare!M2195,NA())</f>
        <v>1702.46</v>
      </c>
      <c r="AF2195">
        <f t="shared" si="204"/>
        <v>18</v>
      </c>
      <c r="AG2195">
        <f t="shared" si="205"/>
        <v>21.47</v>
      </c>
      <c r="AH2195">
        <f t="shared" si="206"/>
        <v>18</v>
      </c>
      <c r="AI2195">
        <f t="shared" si="207"/>
        <v>4.6900000000000004</v>
      </c>
      <c r="AJ2195">
        <f t="shared" si="208"/>
        <v>18</v>
      </c>
      <c r="AK2195">
        <f t="shared" si="209"/>
        <v>1702.46</v>
      </c>
    </row>
    <row r="2196" spans="27:37" x14ac:dyDescent="0.25">
      <c r="AA2196">
        <f>SUBTOTAL(103,Healthcare!A2196)</f>
        <v>1</v>
      </c>
      <c r="AB2196">
        <f>IF($AA2196=1,Healthcare!Q2196,NA())</f>
        <v>18</v>
      </c>
      <c r="AC2196">
        <f>IF($AA2196=1,Healthcare!C2196,NA())</f>
        <v>15.96</v>
      </c>
      <c r="AD2196">
        <f>IF($AA2196=1,Healthcare!D2196,NA())</f>
        <v>5.44</v>
      </c>
      <c r="AE2196">
        <f>IF($AA2196=1,Healthcare!M2196,NA())</f>
        <v>1694.8</v>
      </c>
      <c r="AF2196">
        <f t="shared" si="204"/>
        <v>18</v>
      </c>
      <c r="AG2196">
        <f t="shared" si="205"/>
        <v>15.96</v>
      </c>
      <c r="AH2196">
        <f t="shared" si="206"/>
        <v>18</v>
      </c>
      <c r="AI2196">
        <f t="shared" si="207"/>
        <v>5.44</v>
      </c>
      <c r="AJ2196">
        <f t="shared" si="208"/>
        <v>18</v>
      </c>
      <c r="AK2196">
        <f t="shared" si="209"/>
        <v>1694.8</v>
      </c>
    </row>
    <row r="2197" spans="27:37" x14ac:dyDescent="0.25">
      <c r="AA2197">
        <f>SUBTOTAL(103,Healthcare!A2197)</f>
        <v>1</v>
      </c>
      <c r="AB2197">
        <f>IF($AA2197=1,Healthcare!Q2197,NA())</f>
        <v>22</v>
      </c>
      <c r="AC2197">
        <f>IF($AA2197=1,Healthcare!C2197,NA())</f>
        <v>39.5</v>
      </c>
      <c r="AD2197">
        <f>IF($AA2197=1,Healthcare!D2197,NA())</f>
        <v>5.05</v>
      </c>
      <c r="AE2197">
        <f>IF($AA2197=1,Healthcare!M2197,NA())</f>
        <v>1682.6</v>
      </c>
      <c r="AF2197">
        <f t="shared" si="204"/>
        <v>22</v>
      </c>
      <c r="AG2197">
        <f t="shared" si="205"/>
        <v>39.5</v>
      </c>
      <c r="AH2197">
        <f t="shared" si="206"/>
        <v>22</v>
      </c>
      <c r="AI2197">
        <f t="shared" si="207"/>
        <v>5.05</v>
      </c>
      <c r="AJ2197">
        <f t="shared" si="208"/>
        <v>22</v>
      </c>
      <c r="AK2197">
        <f t="shared" si="209"/>
        <v>1682.6</v>
      </c>
    </row>
    <row r="2198" spans="27:37" x14ac:dyDescent="0.25">
      <c r="AA2198">
        <f>SUBTOTAL(103,Healthcare!A2198)</f>
        <v>1</v>
      </c>
      <c r="AB2198">
        <f>IF($AA2198=1,Healthcare!Q2198,NA())</f>
        <v>22</v>
      </c>
      <c r="AC2198">
        <f>IF($AA2198=1,Healthcare!C2198,NA())</f>
        <v>33.770000000000003</v>
      </c>
      <c r="AD2198">
        <f>IF($AA2198=1,Healthcare!D2198,NA())</f>
        <v>6</v>
      </c>
      <c r="AE2198">
        <f>IF($AA2198=1,Healthcare!M2198,NA())</f>
        <v>1674.63</v>
      </c>
      <c r="AF2198">
        <f t="shared" si="204"/>
        <v>22</v>
      </c>
      <c r="AG2198">
        <f t="shared" si="205"/>
        <v>33.770000000000003</v>
      </c>
      <c r="AH2198">
        <f t="shared" si="206"/>
        <v>22</v>
      </c>
      <c r="AI2198">
        <f t="shared" si="207"/>
        <v>6</v>
      </c>
      <c r="AJ2198">
        <f t="shared" si="208"/>
        <v>22</v>
      </c>
      <c r="AK2198">
        <f t="shared" si="209"/>
        <v>1674.63</v>
      </c>
    </row>
    <row r="2199" spans="27:37" x14ac:dyDescent="0.25">
      <c r="AA2199">
        <f>SUBTOTAL(103,Healthcare!A2199)</f>
        <v>1</v>
      </c>
      <c r="AB2199">
        <f>IF($AA2199=1,Healthcare!Q2199,NA())</f>
        <v>22</v>
      </c>
      <c r="AC2199">
        <f>IF($AA2199=1,Healthcare!C2199,NA())</f>
        <v>26.84</v>
      </c>
      <c r="AD2199">
        <f>IF($AA2199=1,Healthcare!D2199,NA())</f>
        <v>5.99</v>
      </c>
      <c r="AE2199">
        <f>IF($AA2199=1,Healthcare!M2199,NA())</f>
        <v>1665</v>
      </c>
      <c r="AF2199">
        <f t="shared" si="204"/>
        <v>22</v>
      </c>
      <c r="AG2199">
        <f t="shared" si="205"/>
        <v>26.84</v>
      </c>
      <c r="AH2199">
        <f t="shared" si="206"/>
        <v>22</v>
      </c>
      <c r="AI2199">
        <f t="shared" si="207"/>
        <v>5.99</v>
      </c>
      <c r="AJ2199">
        <f t="shared" si="208"/>
        <v>22</v>
      </c>
      <c r="AK2199">
        <f t="shared" si="209"/>
        <v>1665</v>
      </c>
    </row>
    <row r="2200" spans="27:37" x14ac:dyDescent="0.25">
      <c r="AA2200">
        <f>SUBTOTAL(103,Healthcare!A2200)</f>
        <v>1</v>
      </c>
      <c r="AB2200">
        <f>IF($AA2200=1,Healthcare!Q2200,NA())</f>
        <v>19</v>
      </c>
      <c r="AC2200">
        <f>IF($AA2200=1,Healthcare!C2200,NA())</f>
        <v>35.53</v>
      </c>
      <c r="AD2200">
        <f>IF($AA2200=1,Healthcare!D2200,NA())</f>
        <v>4.3600000000000003</v>
      </c>
      <c r="AE2200">
        <f>IF($AA2200=1,Healthcare!M2200,NA())</f>
        <v>1646.43</v>
      </c>
      <c r="AF2200">
        <f t="shared" si="204"/>
        <v>19</v>
      </c>
      <c r="AG2200">
        <f t="shared" si="205"/>
        <v>35.53</v>
      </c>
      <c r="AH2200">
        <f t="shared" si="206"/>
        <v>19</v>
      </c>
      <c r="AI2200">
        <f t="shared" si="207"/>
        <v>4.3600000000000003</v>
      </c>
      <c r="AJ2200">
        <f t="shared" si="208"/>
        <v>19</v>
      </c>
      <c r="AK2200">
        <f t="shared" si="209"/>
        <v>1646.43</v>
      </c>
    </row>
    <row r="2201" spans="27:37" x14ac:dyDescent="0.25">
      <c r="AA2201">
        <f>SUBTOTAL(103,Healthcare!A2201)</f>
        <v>1</v>
      </c>
      <c r="AB2201">
        <f>IF($AA2201=1,Healthcare!Q2201,NA())</f>
        <v>19</v>
      </c>
      <c r="AC2201">
        <f>IF($AA2201=1,Healthcare!C2201,NA())</f>
        <v>30.59</v>
      </c>
      <c r="AD2201">
        <f>IF($AA2201=1,Healthcare!D2201,NA())</f>
        <v>4.41</v>
      </c>
      <c r="AE2201">
        <f>IF($AA2201=1,Healthcare!M2201,NA())</f>
        <v>1639.56</v>
      </c>
      <c r="AF2201">
        <f t="shared" si="204"/>
        <v>19</v>
      </c>
      <c r="AG2201">
        <f t="shared" si="205"/>
        <v>30.59</v>
      </c>
      <c r="AH2201">
        <f t="shared" si="206"/>
        <v>19</v>
      </c>
      <c r="AI2201">
        <f t="shared" si="207"/>
        <v>4.41</v>
      </c>
      <c r="AJ2201">
        <f t="shared" si="208"/>
        <v>19</v>
      </c>
      <c r="AK2201">
        <f t="shared" si="209"/>
        <v>1639.56</v>
      </c>
    </row>
    <row r="2202" spans="27:37" x14ac:dyDescent="0.25">
      <c r="AA2202">
        <f>SUBTOTAL(103,Healthcare!A2202)</f>
        <v>1</v>
      </c>
      <c r="AB2202">
        <f>IF($AA2202=1,Healthcare!Q2202,NA())</f>
        <v>19</v>
      </c>
      <c r="AC2202">
        <f>IF($AA2202=1,Healthcare!C2202,NA())</f>
        <v>30.59</v>
      </c>
      <c r="AD2202">
        <f>IF($AA2202=1,Healthcare!D2202,NA())</f>
        <v>4.17</v>
      </c>
      <c r="AE2202">
        <f>IF($AA2202=1,Healthcare!M2202,NA())</f>
        <v>1639.56</v>
      </c>
      <c r="AF2202">
        <f t="shared" si="204"/>
        <v>19</v>
      </c>
      <c r="AG2202">
        <f t="shared" si="205"/>
        <v>30.59</v>
      </c>
      <c r="AH2202">
        <f t="shared" si="206"/>
        <v>19</v>
      </c>
      <c r="AI2202">
        <f t="shared" si="207"/>
        <v>4.17</v>
      </c>
      <c r="AJ2202">
        <f t="shared" si="208"/>
        <v>19</v>
      </c>
      <c r="AK2202">
        <f t="shared" si="209"/>
        <v>1639.56</v>
      </c>
    </row>
    <row r="2203" spans="27:37" x14ac:dyDescent="0.25">
      <c r="AA2203">
        <f>SUBTOTAL(103,Healthcare!A2203)</f>
        <v>1</v>
      </c>
      <c r="AB2203">
        <f>IF($AA2203=1,Healthcare!Q2203,NA())</f>
        <v>19</v>
      </c>
      <c r="AC2203">
        <f>IF($AA2203=1,Healthcare!C2203,NA())</f>
        <v>27.835000000000001</v>
      </c>
      <c r="AD2203">
        <f>IF($AA2203=1,Healthcare!D2203,NA())</f>
        <v>4.4400000000000004</v>
      </c>
      <c r="AE2203">
        <f>IF($AA2203=1,Healthcare!M2203,NA())</f>
        <v>1635.73</v>
      </c>
      <c r="AF2203">
        <f t="shared" si="204"/>
        <v>19</v>
      </c>
      <c r="AG2203">
        <f t="shared" si="205"/>
        <v>27.835000000000001</v>
      </c>
      <c r="AH2203">
        <f t="shared" si="206"/>
        <v>19</v>
      </c>
      <c r="AI2203">
        <f t="shared" si="207"/>
        <v>4.4400000000000004</v>
      </c>
      <c r="AJ2203">
        <f t="shared" si="208"/>
        <v>19</v>
      </c>
      <c r="AK2203">
        <f t="shared" si="209"/>
        <v>1635.73</v>
      </c>
    </row>
    <row r="2204" spans="27:37" x14ac:dyDescent="0.25">
      <c r="AA2204">
        <f>SUBTOTAL(103,Healthcare!A2204)</f>
        <v>1</v>
      </c>
      <c r="AB2204">
        <f>IF($AA2204=1,Healthcare!Q2204,NA())</f>
        <v>18</v>
      </c>
      <c r="AC2204">
        <f>IF($AA2204=1,Healthcare!C2204,NA())</f>
        <v>40.26</v>
      </c>
      <c r="AD2204">
        <f>IF($AA2204=1,Healthcare!D2204,NA())</f>
        <v>5.52</v>
      </c>
      <c r="AE2204">
        <f>IF($AA2204=1,Healthcare!M2204,NA())</f>
        <v>1634.57</v>
      </c>
      <c r="AF2204">
        <f t="shared" si="204"/>
        <v>18</v>
      </c>
      <c r="AG2204">
        <f t="shared" si="205"/>
        <v>40.26</v>
      </c>
      <c r="AH2204">
        <f t="shared" si="206"/>
        <v>18</v>
      </c>
      <c r="AI2204">
        <f t="shared" si="207"/>
        <v>5.52</v>
      </c>
      <c r="AJ2204">
        <f t="shared" si="208"/>
        <v>18</v>
      </c>
      <c r="AK2204">
        <f t="shared" si="209"/>
        <v>1634.57</v>
      </c>
    </row>
    <row r="2205" spans="27:37" x14ac:dyDescent="0.25">
      <c r="AA2205">
        <f>SUBTOTAL(103,Healthcare!A2205)</f>
        <v>1</v>
      </c>
      <c r="AB2205">
        <f>IF($AA2205=1,Healthcare!Q2205,NA())</f>
        <v>18</v>
      </c>
      <c r="AC2205">
        <f>IF($AA2205=1,Healthcare!C2205,NA())</f>
        <v>39.82</v>
      </c>
      <c r="AD2205">
        <f>IF($AA2205=1,Healthcare!D2205,NA())</f>
        <v>6.01</v>
      </c>
      <c r="AE2205">
        <f>IF($AA2205=1,Healthcare!M2205,NA())</f>
        <v>1633.96</v>
      </c>
      <c r="AF2205">
        <f t="shared" si="204"/>
        <v>18</v>
      </c>
      <c r="AG2205">
        <f t="shared" si="205"/>
        <v>39.82</v>
      </c>
      <c r="AH2205">
        <f t="shared" si="206"/>
        <v>18</v>
      </c>
      <c r="AI2205">
        <f t="shared" si="207"/>
        <v>6.01</v>
      </c>
      <c r="AJ2205">
        <f t="shared" si="208"/>
        <v>18</v>
      </c>
      <c r="AK2205">
        <f t="shared" si="209"/>
        <v>1633.96</v>
      </c>
    </row>
    <row r="2206" spans="27:37" x14ac:dyDescent="0.25">
      <c r="AA2206">
        <f>SUBTOTAL(103,Healthcare!A2206)</f>
        <v>1</v>
      </c>
      <c r="AB2206">
        <f>IF($AA2206=1,Healthcare!Q2206,NA())</f>
        <v>18</v>
      </c>
      <c r="AC2206">
        <f>IF($AA2206=1,Healthcare!C2206,NA())</f>
        <v>39.159999999999997</v>
      </c>
      <c r="AD2206">
        <f>IF($AA2206=1,Healthcare!D2206,NA())</f>
        <v>5.81</v>
      </c>
      <c r="AE2206">
        <f>IF($AA2206=1,Healthcare!M2206,NA())</f>
        <v>1633.04</v>
      </c>
      <c r="AF2206">
        <f t="shared" si="204"/>
        <v>18</v>
      </c>
      <c r="AG2206">
        <f t="shared" si="205"/>
        <v>39.159999999999997</v>
      </c>
      <c r="AH2206">
        <f t="shared" si="206"/>
        <v>18</v>
      </c>
      <c r="AI2206">
        <f t="shared" si="207"/>
        <v>5.81</v>
      </c>
      <c r="AJ2206">
        <f t="shared" si="208"/>
        <v>18</v>
      </c>
      <c r="AK2206">
        <f t="shared" si="209"/>
        <v>1633.04</v>
      </c>
    </row>
    <row r="2207" spans="27:37" x14ac:dyDescent="0.25">
      <c r="AA2207">
        <f>SUBTOTAL(103,Healthcare!A2207)</f>
        <v>1</v>
      </c>
      <c r="AB2207">
        <f>IF($AA2207=1,Healthcare!Q2207,NA())</f>
        <v>19</v>
      </c>
      <c r="AC2207">
        <f>IF($AA2207=1,Healthcare!C2207,NA())</f>
        <v>25.555</v>
      </c>
      <c r="AD2207">
        <f>IF($AA2207=1,Healthcare!D2207,NA())</f>
        <v>4.37</v>
      </c>
      <c r="AE2207">
        <f>IF($AA2207=1,Healthcare!M2207,NA())</f>
        <v>1632.56</v>
      </c>
      <c r="AF2207">
        <f t="shared" si="204"/>
        <v>19</v>
      </c>
      <c r="AG2207">
        <f t="shared" si="205"/>
        <v>25.555</v>
      </c>
      <c r="AH2207">
        <f t="shared" si="206"/>
        <v>19</v>
      </c>
      <c r="AI2207">
        <f t="shared" si="207"/>
        <v>4.37</v>
      </c>
      <c r="AJ2207">
        <f t="shared" si="208"/>
        <v>19</v>
      </c>
      <c r="AK2207">
        <f t="shared" si="209"/>
        <v>1632.56</v>
      </c>
    </row>
    <row r="2208" spans="27:37" x14ac:dyDescent="0.25">
      <c r="AA2208">
        <f>SUBTOTAL(103,Healthcare!A2208)</f>
        <v>1</v>
      </c>
      <c r="AB2208">
        <f>IF($AA2208=1,Healthcare!Q2208,NA())</f>
        <v>19</v>
      </c>
      <c r="AC2208">
        <f>IF($AA2208=1,Healthcare!C2208,NA())</f>
        <v>25.175000000000001</v>
      </c>
      <c r="AD2208">
        <f>IF($AA2208=1,Healthcare!D2208,NA())</f>
        <v>5.74</v>
      </c>
      <c r="AE2208">
        <f>IF($AA2208=1,Healthcare!M2208,NA())</f>
        <v>1632.04</v>
      </c>
      <c r="AF2208">
        <f t="shared" si="204"/>
        <v>19</v>
      </c>
      <c r="AG2208">
        <f t="shared" si="205"/>
        <v>25.175000000000001</v>
      </c>
      <c r="AH2208">
        <f t="shared" si="206"/>
        <v>19</v>
      </c>
      <c r="AI2208">
        <f t="shared" si="207"/>
        <v>5.74</v>
      </c>
      <c r="AJ2208">
        <f t="shared" si="208"/>
        <v>19</v>
      </c>
      <c r="AK2208">
        <f t="shared" si="209"/>
        <v>1632.04</v>
      </c>
    </row>
    <row r="2209" spans="27:37" x14ac:dyDescent="0.25">
      <c r="AA2209">
        <f>SUBTOTAL(103,Healthcare!A2209)</f>
        <v>1</v>
      </c>
      <c r="AB2209">
        <f>IF($AA2209=1,Healthcare!Q2209,NA())</f>
        <v>18</v>
      </c>
      <c r="AC2209">
        <f>IF($AA2209=1,Healthcare!C2209,NA())</f>
        <v>38.28</v>
      </c>
      <c r="AD2209">
        <f>IF($AA2209=1,Healthcare!D2209,NA())</f>
        <v>5.39</v>
      </c>
      <c r="AE2209">
        <f>IF($AA2209=1,Healthcare!M2209,NA())</f>
        <v>1631.82</v>
      </c>
      <c r="AF2209">
        <f t="shared" si="204"/>
        <v>18</v>
      </c>
      <c r="AG2209">
        <f t="shared" si="205"/>
        <v>38.28</v>
      </c>
      <c r="AH2209">
        <f t="shared" si="206"/>
        <v>18</v>
      </c>
      <c r="AI2209">
        <f t="shared" si="207"/>
        <v>5.39</v>
      </c>
      <c r="AJ2209">
        <f t="shared" si="208"/>
        <v>18</v>
      </c>
      <c r="AK2209">
        <f t="shared" si="209"/>
        <v>1631.82</v>
      </c>
    </row>
    <row r="2210" spans="27:37" x14ac:dyDescent="0.25">
      <c r="AA2210">
        <f>SUBTOTAL(103,Healthcare!A2210)</f>
        <v>1</v>
      </c>
      <c r="AB2210">
        <f>IF($AA2210=1,Healthcare!Q2210,NA())</f>
        <v>18</v>
      </c>
      <c r="AC2210">
        <f>IF($AA2210=1,Healthcare!C2210,NA())</f>
        <v>38.17</v>
      </c>
      <c r="AD2210">
        <f>IF($AA2210=1,Healthcare!D2210,NA())</f>
        <v>4.07</v>
      </c>
      <c r="AE2210">
        <f>IF($AA2210=1,Healthcare!M2210,NA())</f>
        <v>1631.67</v>
      </c>
      <c r="AF2210">
        <f t="shared" si="204"/>
        <v>18</v>
      </c>
      <c r="AG2210">
        <f t="shared" si="205"/>
        <v>38.17</v>
      </c>
      <c r="AH2210">
        <f t="shared" si="206"/>
        <v>18</v>
      </c>
      <c r="AI2210">
        <f t="shared" si="207"/>
        <v>4.07</v>
      </c>
      <c r="AJ2210">
        <f t="shared" si="208"/>
        <v>18</v>
      </c>
      <c r="AK2210">
        <f t="shared" si="209"/>
        <v>1631.67</v>
      </c>
    </row>
    <row r="2211" spans="27:37" x14ac:dyDescent="0.25">
      <c r="AA2211">
        <f>SUBTOTAL(103,Healthcare!A2211)</f>
        <v>1</v>
      </c>
      <c r="AB2211">
        <f>IF($AA2211=1,Healthcare!Q2211,NA())</f>
        <v>18</v>
      </c>
      <c r="AC2211">
        <f>IF($AA2211=1,Healthcare!C2211,NA())</f>
        <v>36.85</v>
      </c>
      <c r="AD2211">
        <f>IF($AA2211=1,Healthcare!D2211,NA())</f>
        <v>5.49</v>
      </c>
      <c r="AE2211">
        <f>IF($AA2211=1,Healthcare!M2211,NA())</f>
        <v>1629.83</v>
      </c>
      <c r="AF2211">
        <f t="shared" si="204"/>
        <v>18</v>
      </c>
      <c r="AG2211">
        <f t="shared" si="205"/>
        <v>36.85</v>
      </c>
      <c r="AH2211">
        <f t="shared" si="206"/>
        <v>18</v>
      </c>
      <c r="AI2211">
        <f t="shared" si="207"/>
        <v>5.49</v>
      </c>
      <c r="AJ2211">
        <f t="shared" si="208"/>
        <v>18</v>
      </c>
      <c r="AK2211">
        <f t="shared" si="209"/>
        <v>1629.83</v>
      </c>
    </row>
    <row r="2212" spans="27:37" x14ac:dyDescent="0.25">
      <c r="AA2212">
        <f>SUBTOTAL(103,Healthcare!A2212)</f>
        <v>1</v>
      </c>
      <c r="AB2212">
        <f>IF($AA2212=1,Healthcare!Q2212,NA())</f>
        <v>19</v>
      </c>
      <c r="AC2212">
        <f>IF($AA2212=1,Healthcare!C2212,NA())</f>
        <v>22.61</v>
      </c>
      <c r="AD2212">
        <f>IF($AA2212=1,Healthcare!D2212,NA())</f>
        <v>5.68</v>
      </c>
      <c r="AE2212">
        <f>IF($AA2212=1,Healthcare!M2212,NA())</f>
        <v>1628.47</v>
      </c>
      <c r="AF2212">
        <f t="shared" si="204"/>
        <v>19</v>
      </c>
      <c r="AG2212">
        <f t="shared" si="205"/>
        <v>22.61</v>
      </c>
      <c r="AH2212">
        <f t="shared" si="206"/>
        <v>19</v>
      </c>
      <c r="AI2212">
        <f t="shared" si="207"/>
        <v>5.68</v>
      </c>
      <c r="AJ2212">
        <f t="shared" si="208"/>
        <v>19</v>
      </c>
      <c r="AK2212">
        <f t="shared" si="209"/>
        <v>1628.47</v>
      </c>
    </row>
    <row r="2213" spans="27:37" x14ac:dyDescent="0.25">
      <c r="AA2213">
        <f>SUBTOTAL(103,Healthcare!A2213)</f>
        <v>1</v>
      </c>
      <c r="AB2213">
        <f>IF($AA2213=1,Healthcare!Q2213,NA())</f>
        <v>19</v>
      </c>
      <c r="AC2213">
        <f>IF($AA2213=1,Healthcare!C2213,NA())</f>
        <v>21.754999999999999</v>
      </c>
      <c r="AD2213">
        <f>IF($AA2213=1,Healthcare!D2213,NA())</f>
        <v>6.09</v>
      </c>
      <c r="AE2213">
        <f>IF($AA2213=1,Healthcare!M2213,NA())</f>
        <v>1627.28</v>
      </c>
      <c r="AF2213">
        <f t="shared" si="204"/>
        <v>19</v>
      </c>
      <c r="AG2213">
        <f t="shared" si="205"/>
        <v>21.754999999999999</v>
      </c>
      <c r="AH2213">
        <f t="shared" si="206"/>
        <v>19</v>
      </c>
      <c r="AI2213">
        <f t="shared" si="207"/>
        <v>6.09</v>
      </c>
      <c r="AJ2213">
        <f t="shared" si="208"/>
        <v>19</v>
      </c>
      <c r="AK2213">
        <f t="shared" si="209"/>
        <v>1627.28</v>
      </c>
    </row>
    <row r="2214" spans="27:37" x14ac:dyDescent="0.25">
      <c r="AA2214">
        <f>SUBTOTAL(103,Healthcare!A2214)</f>
        <v>1</v>
      </c>
      <c r="AB2214">
        <f>IF($AA2214=1,Healthcare!Q2214,NA())</f>
        <v>19</v>
      </c>
      <c r="AC2214">
        <f>IF($AA2214=1,Healthcare!C2214,NA())</f>
        <v>20.425000000000001</v>
      </c>
      <c r="AD2214">
        <f>IF($AA2214=1,Healthcare!D2214,NA())</f>
        <v>5.53</v>
      </c>
      <c r="AE2214">
        <f>IF($AA2214=1,Healthcare!M2214,NA())</f>
        <v>1625.43</v>
      </c>
      <c r="AF2214">
        <f t="shared" si="204"/>
        <v>19</v>
      </c>
      <c r="AG2214">
        <f t="shared" si="205"/>
        <v>20.425000000000001</v>
      </c>
      <c r="AH2214">
        <f t="shared" si="206"/>
        <v>19</v>
      </c>
      <c r="AI2214">
        <f t="shared" si="207"/>
        <v>5.53</v>
      </c>
      <c r="AJ2214">
        <f t="shared" si="208"/>
        <v>19</v>
      </c>
      <c r="AK2214">
        <f t="shared" si="209"/>
        <v>1625.43</v>
      </c>
    </row>
    <row r="2215" spans="27:37" x14ac:dyDescent="0.25">
      <c r="AA2215">
        <f>SUBTOTAL(103,Healthcare!A2215)</f>
        <v>1</v>
      </c>
      <c r="AB2215">
        <f>IF($AA2215=1,Healthcare!Q2215,NA())</f>
        <v>18</v>
      </c>
      <c r="AC2215">
        <f>IF($AA2215=1,Healthcare!C2215,NA())</f>
        <v>31.35</v>
      </c>
      <c r="AD2215">
        <f>IF($AA2215=1,Healthcare!D2215,NA())</f>
        <v>4.28</v>
      </c>
      <c r="AE2215">
        <f>IF($AA2215=1,Healthcare!M2215,NA())</f>
        <v>1622.19</v>
      </c>
      <c r="AF2215">
        <f t="shared" si="204"/>
        <v>18</v>
      </c>
      <c r="AG2215">
        <f t="shared" si="205"/>
        <v>31.35</v>
      </c>
      <c r="AH2215">
        <f t="shared" si="206"/>
        <v>18</v>
      </c>
      <c r="AI2215">
        <f t="shared" si="207"/>
        <v>4.28</v>
      </c>
      <c r="AJ2215">
        <f t="shared" si="208"/>
        <v>18</v>
      </c>
      <c r="AK2215">
        <f t="shared" si="209"/>
        <v>1622.19</v>
      </c>
    </row>
    <row r="2216" spans="27:37" x14ac:dyDescent="0.25">
      <c r="AA2216">
        <f>SUBTOTAL(103,Healthcare!A2216)</f>
        <v>1</v>
      </c>
      <c r="AB2216">
        <f>IF($AA2216=1,Healthcare!Q2216,NA())</f>
        <v>18</v>
      </c>
      <c r="AC2216">
        <f>IF($AA2216=1,Healthcare!C2216,NA())</f>
        <v>31.13</v>
      </c>
      <c r="AD2216">
        <f>IF($AA2216=1,Healthcare!D2216,NA())</f>
        <v>6.01</v>
      </c>
      <c r="AE2216">
        <f>IF($AA2216=1,Healthcare!M2216,NA())</f>
        <v>1621.88</v>
      </c>
      <c r="AF2216">
        <f t="shared" si="204"/>
        <v>18</v>
      </c>
      <c r="AG2216">
        <f t="shared" si="205"/>
        <v>31.13</v>
      </c>
      <c r="AH2216">
        <f t="shared" si="206"/>
        <v>18</v>
      </c>
      <c r="AI2216">
        <f t="shared" si="207"/>
        <v>6.01</v>
      </c>
      <c r="AJ2216">
        <f t="shared" si="208"/>
        <v>18</v>
      </c>
      <c r="AK2216">
        <f t="shared" si="209"/>
        <v>1621.88</v>
      </c>
    </row>
    <row r="2217" spans="27:37" x14ac:dyDescent="0.25">
      <c r="AA2217">
        <f>SUBTOTAL(103,Healthcare!A2217)</f>
        <v>1</v>
      </c>
      <c r="AB2217">
        <f>IF($AA2217=1,Healthcare!Q2217,NA())</f>
        <v>19</v>
      </c>
      <c r="AC2217">
        <f>IF($AA2217=1,Healthcare!C2217,NA())</f>
        <v>17.48</v>
      </c>
      <c r="AD2217">
        <f>IF($AA2217=1,Healthcare!D2217,NA())</f>
        <v>4.59</v>
      </c>
      <c r="AE2217">
        <f>IF($AA2217=1,Healthcare!M2217,NA())</f>
        <v>1621.34</v>
      </c>
      <c r="AF2217">
        <f t="shared" si="204"/>
        <v>19</v>
      </c>
      <c r="AG2217">
        <f t="shared" si="205"/>
        <v>17.48</v>
      </c>
      <c r="AH2217">
        <f t="shared" si="206"/>
        <v>19</v>
      </c>
      <c r="AI2217">
        <f t="shared" si="207"/>
        <v>4.59</v>
      </c>
      <c r="AJ2217">
        <f t="shared" si="208"/>
        <v>19</v>
      </c>
      <c r="AK2217">
        <f t="shared" si="209"/>
        <v>1621.34</v>
      </c>
    </row>
    <row r="2218" spans="27:37" x14ac:dyDescent="0.25">
      <c r="AA2218">
        <f>SUBTOTAL(103,Healthcare!A2218)</f>
        <v>1</v>
      </c>
      <c r="AB2218">
        <f>IF($AA2218=1,Healthcare!Q2218,NA())</f>
        <v>27</v>
      </c>
      <c r="AC2218">
        <f>IF($AA2218=1,Healthcare!C2218,NA())</f>
        <v>22.57</v>
      </c>
      <c r="AD2218">
        <f>IF($AA2218=1,Healthcare!D2218,NA())</f>
        <v>5.8</v>
      </c>
      <c r="AE2218">
        <f>IF($AA2218=1,Healthcare!M2218,NA())</f>
        <v>1617.16</v>
      </c>
      <c r="AF2218">
        <f t="shared" si="204"/>
        <v>27</v>
      </c>
      <c r="AG2218">
        <f t="shared" si="205"/>
        <v>22.57</v>
      </c>
      <c r="AH2218">
        <f t="shared" si="206"/>
        <v>27</v>
      </c>
      <c r="AI2218">
        <f t="shared" si="207"/>
        <v>5.8</v>
      </c>
      <c r="AJ2218">
        <f t="shared" si="208"/>
        <v>27</v>
      </c>
      <c r="AK2218">
        <f t="shared" si="209"/>
        <v>1617.16</v>
      </c>
    </row>
    <row r="2219" spans="27:37" x14ac:dyDescent="0.25">
      <c r="AA2219">
        <f>SUBTOTAL(103,Healthcare!A2219)</f>
        <v>1</v>
      </c>
      <c r="AB2219">
        <f>IF($AA2219=1,Healthcare!Q2219,NA())</f>
        <v>18</v>
      </c>
      <c r="AC2219">
        <f>IF($AA2219=1,Healthcare!C2219,NA())</f>
        <v>26.73</v>
      </c>
      <c r="AD2219">
        <f>IF($AA2219=1,Healthcare!D2219,NA())</f>
        <v>5.08</v>
      </c>
      <c r="AE2219">
        <f>IF($AA2219=1,Healthcare!M2219,NA())</f>
        <v>1615.77</v>
      </c>
      <c r="AF2219">
        <f t="shared" si="204"/>
        <v>18</v>
      </c>
      <c r="AG2219">
        <f t="shared" si="205"/>
        <v>26.73</v>
      </c>
      <c r="AH2219">
        <f t="shared" si="206"/>
        <v>18</v>
      </c>
      <c r="AI2219">
        <f t="shared" si="207"/>
        <v>5.08</v>
      </c>
      <c r="AJ2219">
        <f t="shared" si="208"/>
        <v>18</v>
      </c>
      <c r="AK2219">
        <f t="shared" si="209"/>
        <v>1615.77</v>
      </c>
    </row>
    <row r="2220" spans="27:37" x14ac:dyDescent="0.25">
      <c r="AA2220">
        <f>SUBTOTAL(103,Healthcare!A2220)</f>
        <v>1</v>
      </c>
      <c r="AB2220">
        <f>IF($AA2220=1,Healthcare!Q2220,NA())</f>
        <v>18</v>
      </c>
      <c r="AC2220">
        <f>IF($AA2220=1,Healthcare!C2220,NA())</f>
        <v>20.79</v>
      </c>
      <c r="AD2220">
        <f>IF($AA2220=1,Healthcare!D2220,NA())</f>
        <v>5.84</v>
      </c>
      <c r="AE2220">
        <f>IF($AA2220=1,Healthcare!M2220,NA())</f>
        <v>1607.51</v>
      </c>
      <c r="AF2220">
        <f t="shared" si="204"/>
        <v>18</v>
      </c>
      <c r="AG2220">
        <f t="shared" si="205"/>
        <v>20.79</v>
      </c>
      <c r="AH2220">
        <f t="shared" si="206"/>
        <v>18</v>
      </c>
      <c r="AI2220">
        <f t="shared" si="207"/>
        <v>5.84</v>
      </c>
      <c r="AJ2220">
        <f t="shared" si="208"/>
        <v>18</v>
      </c>
      <c r="AK2220">
        <f t="shared" si="209"/>
        <v>1607.51</v>
      </c>
    </row>
    <row r="2221" spans="27:37" x14ac:dyDescent="0.25">
      <c r="AA2221">
        <f>SUBTOTAL(103,Healthcare!A2221)</f>
        <v>1</v>
      </c>
      <c r="AB2221">
        <f>IF($AA2221=1,Healthcare!Q2221,NA())</f>
        <v>30</v>
      </c>
      <c r="AC2221">
        <f>IF($AA2221=1,Healthcare!C2221,NA())</f>
        <v>20.149999999999999</v>
      </c>
      <c r="AD2221">
        <f>IF($AA2221=1,Healthcare!D2221,NA())</f>
        <v>4.1500000000000004</v>
      </c>
      <c r="AE2221">
        <f>IF($AA2221=1,Healthcare!M2221,NA())</f>
        <v>1566.88</v>
      </c>
      <c r="AF2221">
        <f t="shared" si="204"/>
        <v>30</v>
      </c>
      <c r="AG2221">
        <f t="shared" si="205"/>
        <v>20.149999999999999</v>
      </c>
      <c r="AH2221">
        <f t="shared" si="206"/>
        <v>30</v>
      </c>
      <c r="AI2221">
        <f t="shared" si="207"/>
        <v>4.1500000000000004</v>
      </c>
      <c r="AJ2221">
        <f t="shared" si="208"/>
        <v>30</v>
      </c>
      <c r="AK2221">
        <f t="shared" si="209"/>
        <v>1566.88</v>
      </c>
    </row>
    <row r="2222" spans="27:37" x14ac:dyDescent="0.25">
      <c r="AA2222">
        <f>SUBTOTAL(103,Healthcare!A2222)</f>
        <v>1</v>
      </c>
      <c r="AB2222">
        <f>IF($AA2222=1,Healthcare!Q2222,NA())</f>
        <v>21</v>
      </c>
      <c r="AC2222">
        <f>IF($AA2222=1,Healthcare!C2222,NA())</f>
        <v>36.85</v>
      </c>
      <c r="AD2222">
        <f>IF($AA2222=1,Healthcare!D2222,NA())</f>
        <v>4.3600000000000003</v>
      </c>
      <c r="AE2222">
        <f>IF($AA2222=1,Healthcare!M2222,NA())</f>
        <v>1534.3</v>
      </c>
      <c r="AF2222">
        <f t="shared" si="204"/>
        <v>21</v>
      </c>
      <c r="AG2222">
        <f t="shared" si="205"/>
        <v>36.85</v>
      </c>
      <c r="AH2222">
        <f t="shared" si="206"/>
        <v>21</v>
      </c>
      <c r="AI2222">
        <f t="shared" si="207"/>
        <v>4.3600000000000003</v>
      </c>
      <c r="AJ2222">
        <f t="shared" si="208"/>
        <v>21</v>
      </c>
      <c r="AK2222">
        <f t="shared" si="209"/>
        <v>1534.3</v>
      </c>
    </row>
    <row r="2223" spans="27:37" x14ac:dyDescent="0.25">
      <c r="AA2223">
        <f>SUBTOTAL(103,Healthcare!A2223)</f>
        <v>1</v>
      </c>
      <c r="AB2223">
        <f>IF($AA2223=1,Healthcare!Q2223,NA())</f>
        <v>22</v>
      </c>
      <c r="AC2223">
        <f>IF($AA2223=1,Healthcare!C2223,NA())</f>
        <v>35.53</v>
      </c>
      <c r="AD2223">
        <f>IF($AA2223=1,Healthcare!D2223,NA())</f>
        <v>4.55</v>
      </c>
      <c r="AE2223">
        <f>IF($AA2223=1,Healthcare!M2223,NA())</f>
        <v>1532.47</v>
      </c>
      <c r="AF2223">
        <f t="shared" si="204"/>
        <v>22</v>
      </c>
      <c r="AG2223">
        <f t="shared" si="205"/>
        <v>35.53</v>
      </c>
      <c r="AH2223">
        <f t="shared" si="206"/>
        <v>22</v>
      </c>
      <c r="AI2223">
        <f t="shared" si="207"/>
        <v>4.55</v>
      </c>
      <c r="AJ2223">
        <f t="shared" si="208"/>
        <v>22</v>
      </c>
      <c r="AK2223">
        <f t="shared" si="209"/>
        <v>1532.47</v>
      </c>
    </row>
    <row r="2224" spans="27:37" x14ac:dyDescent="0.25">
      <c r="AA2224">
        <f>SUBTOTAL(103,Healthcare!A2224)</f>
        <v>1</v>
      </c>
      <c r="AB2224">
        <f>IF($AA2224=1,Healthcare!Q2224,NA())</f>
        <v>21</v>
      </c>
      <c r="AC2224">
        <f>IF($AA2224=1,Healthcare!C2224,NA())</f>
        <v>31.1</v>
      </c>
      <c r="AD2224">
        <f>IF($AA2224=1,Healthcare!D2224,NA())</f>
        <v>4.37</v>
      </c>
      <c r="AE2224">
        <f>IF($AA2224=1,Healthcare!M2224,NA())</f>
        <v>1526.31</v>
      </c>
      <c r="AF2224">
        <f t="shared" si="204"/>
        <v>21</v>
      </c>
      <c r="AG2224">
        <f t="shared" si="205"/>
        <v>31.1</v>
      </c>
      <c r="AH2224">
        <f t="shared" si="206"/>
        <v>21</v>
      </c>
      <c r="AI2224">
        <f t="shared" si="207"/>
        <v>4.37</v>
      </c>
      <c r="AJ2224">
        <f t="shared" si="208"/>
        <v>21</v>
      </c>
      <c r="AK2224">
        <f t="shared" si="209"/>
        <v>1526.31</v>
      </c>
    </row>
    <row r="2225" spans="27:37" x14ac:dyDescent="0.25">
      <c r="AA2225">
        <f>SUBTOTAL(103,Healthcare!A2225)</f>
        <v>1</v>
      </c>
      <c r="AB2225">
        <f>IF($AA2225=1,Healthcare!Q2225,NA())</f>
        <v>21</v>
      </c>
      <c r="AC2225">
        <f>IF($AA2225=1,Healthcare!C2225,NA())</f>
        <v>23.21</v>
      </c>
      <c r="AD2225">
        <f>IF($AA2225=1,Healthcare!D2225,NA())</f>
        <v>5.24</v>
      </c>
      <c r="AE2225">
        <f>IF($AA2225=1,Healthcare!M2225,NA())</f>
        <v>1515.34</v>
      </c>
      <c r="AF2225">
        <f t="shared" si="204"/>
        <v>21</v>
      </c>
      <c r="AG2225">
        <f t="shared" si="205"/>
        <v>23.21</v>
      </c>
      <c r="AH2225">
        <f t="shared" si="206"/>
        <v>21</v>
      </c>
      <c r="AI2225">
        <f t="shared" si="207"/>
        <v>5.24</v>
      </c>
      <c r="AJ2225">
        <f t="shared" si="208"/>
        <v>21</v>
      </c>
      <c r="AK2225">
        <f t="shared" si="209"/>
        <v>1515.34</v>
      </c>
    </row>
    <row r="2226" spans="27:37" x14ac:dyDescent="0.25">
      <c r="AA2226">
        <f>SUBTOTAL(103,Healthcare!A2226)</f>
        <v>1</v>
      </c>
      <c r="AB2226">
        <f>IF($AA2226=1,Healthcare!Q2226,NA())</f>
        <v>24</v>
      </c>
      <c r="AC2226">
        <f>IF($AA2226=1,Healthcare!C2226,NA())</f>
        <v>18.36</v>
      </c>
      <c r="AD2226">
        <f>IF($AA2226=1,Healthcare!D2226,NA())</f>
        <v>5.96</v>
      </c>
      <c r="AE2226">
        <f>IF($AA2226=1,Healthcare!M2226,NA())</f>
        <v>1497</v>
      </c>
      <c r="AF2226">
        <f t="shared" si="204"/>
        <v>24</v>
      </c>
      <c r="AG2226">
        <f t="shared" si="205"/>
        <v>18.36</v>
      </c>
      <c r="AH2226">
        <f t="shared" si="206"/>
        <v>24</v>
      </c>
      <c r="AI2226">
        <f t="shared" si="207"/>
        <v>5.96</v>
      </c>
      <c r="AJ2226">
        <f t="shared" si="208"/>
        <v>24</v>
      </c>
      <c r="AK2226">
        <f t="shared" si="209"/>
        <v>1497</v>
      </c>
    </row>
    <row r="2227" spans="27:37" x14ac:dyDescent="0.25">
      <c r="AA2227">
        <f>SUBTOTAL(103,Healthcare!A2227)</f>
        <v>1</v>
      </c>
      <c r="AB2227">
        <f>IF($AA2227=1,Healthcare!Q2227,NA())</f>
        <v>27</v>
      </c>
      <c r="AC2227">
        <f>IF($AA2227=1,Healthcare!C2227,NA())</f>
        <v>15.92</v>
      </c>
      <c r="AD2227">
        <f>IF($AA2227=1,Healthcare!D2227,NA())</f>
        <v>4.76</v>
      </c>
      <c r="AE2227">
        <f>IF($AA2227=1,Healthcare!M2227,NA())</f>
        <v>1493</v>
      </c>
      <c r="AF2227">
        <f t="shared" si="204"/>
        <v>27</v>
      </c>
      <c r="AG2227">
        <f t="shared" si="205"/>
        <v>15.92</v>
      </c>
      <c r="AH2227">
        <f t="shared" si="206"/>
        <v>27</v>
      </c>
      <c r="AI2227">
        <f t="shared" si="207"/>
        <v>4.76</v>
      </c>
      <c r="AJ2227">
        <f t="shared" si="208"/>
        <v>27</v>
      </c>
      <c r="AK2227">
        <f t="shared" si="209"/>
        <v>1493</v>
      </c>
    </row>
    <row r="2228" spans="27:37" x14ac:dyDescent="0.25">
      <c r="AA2228">
        <f>SUBTOTAL(103,Healthcare!A2228)</f>
        <v>1</v>
      </c>
      <c r="AB2228">
        <f>IF($AA2228=1,Healthcare!Q2228,NA())</f>
        <v>25</v>
      </c>
      <c r="AC2228">
        <f>IF($AA2228=1,Healthcare!C2228,NA())</f>
        <v>15.17</v>
      </c>
      <c r="AD2228">
        <f>IF($AA2228=1,Healthcare!D2228,NA())</f>
        <v>4.3</v>
      </c>
      <c r="AE2228">
        <f>IF($AA2228=1,Healthcare!M2228,NA())</f>
        <v>1481</v>
      </c>
      <c r="AF2228">
        <f t="shared" si="204"/>
        <v>25</v>
      </c>
      <c r="AG2228">
        <f t="shared" si="205"/>
        <v>15.17</v>
      </c>
      <c r="AH2228">
        <f t="shared" si="206"/>
        <v>25</v>
      </c>
      <c r="AI2228">
        <f t="shared" si="207"/>
        <v>4.3</v>
      </c>
      <c r="AJ2228">
        <f t="shared" si="208"/>
        <v>25</v>
      </c>
      <c r="AK2228">
        <f t="shared" si="209"/>
        <v>1481</v>
      </c>
    </row>
    <row r="2229" spans="27:37" x14ac:dyDescent="0.25">
      <c r="AA2229">
        <f>SUBTOTAL(103,Healthcare!A2229)</f>
        <v>1</v>
      </c>
      <c r="AB2229">
        <f>IF($AA2229=1,Healthcare!Q2229,NA())</f>
        <v>24</v>
      </c>
      <c r="AC2229">
        <f>IF($AA2229=1,Healthcare!C2229,NA())</f>
        <v>16.63</v>
      </c>
      <c r="AD2229">
        <f>IF($AA2229=1,Healthcare!D2229,NA())</f>
        <v>4.5</v>
      </c>
      <c r="AE2229">
        <f>IF($AA2229=1,Healthcare!M2229,NA())</f>
        <v>1477</v>
      </c>
      <c r="AF2229">
        <f t="shared" si="204"/>
        <v>24</v>
      </c>
      <c r="AG2229">
        <f t="shared" si="205"/>
        <v>16.63</v>
      </c>
      <c r="AH2229">
        <f t="shared" si="206"/>
        <v>24</v>
      </c>
      <c r="AI2229">
        <f t="shared" si="207"/>
        <v>4.5</v>
      </c>
      <c r="AJ2229">
        <f t="shared" si="208"/>
        <v>24</v>
      </c>
      <c r="AK2229">
        <f t="shared" si="209"/>
        <v>1477</v>
      </c>
    </row>
    <row r="2230" spans="27:37" x14ac:dyDescent="0.25">
      <c r="AA2230">
        <f>SUBTOTAL(103,Healthcare!A2230)</f>
        <v>1</v>
      </c>
      <c r="AB2230">
        <f>IF($AA2230=1,Healthcare!Q2230,NA())</f>
        <v>19</v>
      </c>
      <c r="AC2230">
        <f>IF($AA2230=1,Healthcare!C2230,NA())</f>
        <v>19.39</v>
      </c>
      <c r="AD2230">
        <f>IF($AA2230=1,Healthcare!D2230,NA())</f>
        <v>5.59</v>
      </c>
      <c r="AE2230">
        <f>IF($AA2230=1,Healthcare!M2230,NA())</f>
        <v>1467</v>
      </c>
      <c r="AF2230">
        <f t="shared" si="204"/>
        <v>19</v>
      </c>
      <c r="AG2230">
        <f t="shared" si="205"/>
        <v>19.39</v>
      </c>
      <c r="AH2230">
        <f t="shared" si="206"/>
        <v>19</v>
      </c>
      <c r="AI2230">
        <f t="shared" si="207"/>
        <v>5.59</v>
      </c>
      <c r="AJ2230">
        <f t="shared" si="208"/>
        <v>19</v>
      </c>
      <c r="AK2230">
        <f t="shared" si="209"/>
        <v>1467</v>
      </c>
    </row>
    <row r="2231" spans="27:37" x14ac:dyDescent="0.25">
      <c r="AA2231">
        <f>SUBTOTAL(103,Healthcare!A2231)</f>
        <v>1</v>
      </c>
      <c r="AB2231">
        <f>IF($AA2231=1,Healthcare!Q2231,NA())</f>
        <v>25</v>
      </c>
      <c r="AC2231">
        <f>IF($AA2231=1,Healthcare!C2231,NA())</f>
        <v>17.34</v>
      </c>
      <c r="AD2231">
        <f>IF($AA2231=1,Healthcare!D2231,NA())</f>
        <v>6.29</v>
      </c>
      <c r="AE2231">
        <f>IF($AA2231=1,Healthcare!M2231,NA())</f>
        <v>1445</v>
      </c>
      <c r="AF2231">
        <f t="shared" si="204"/>
        <v>25</v>
      </c>
      <c r="AG2231">
        <f t="shared" si="205"/>
        <v>17.34</v>
      </c>
      <c r="AH2231">
        <f t="shared" si="206"/>
        <v>25</v>
      </c>
      <c r="AI2231">
        <f t="shared" si="207"/>
        <v>6.29</v>
      </c>
      <c r="AJ2231">
        <f t="shared" si="208"/>
        <v>25</v>
      </c>
      <c r="AK2231">
        <f t="shared" si="209"/>
        <v>1445</v>
      </c>
    </row>
    <row r="2232" spans="27:37" x14ac:dyDescent="0.25">
      <c r="AA2232">
        <f>SUBTOTAL(103,Healthcare!A2232)</f>
        <v>1</v>
      </c>
      <c r="AB2232">
        <f>IF($AA2232=1,Healthcare!Q2232,NA())</f>
        <v>22</v>
      </c>
      <c r="AC2232">
        <f>IF($AA2232=1,Healthcare!C2232,NA())</f>
        <v>17.940000000000001</v>
      </c>
      <c r="AD2232">
        <f>IF($AA2232=1,Healthcare!D2232,NA())</f>
        <v>4.1900000000000004</v>
      </c>
      <c r="AE2232">
        <f>IF($AA2232=1,Healthcare!M2232,NA())</f>
        <v>1438</v>
      </c>
      <c r="AF2232">
        <f t="shared" si="204"/>
        <v>22</v>
      </c>
      <c r="AG2232">
        <f t="shared" si="205"/>
        <v>17.940000000000001</v>
      </c>
      <c r="AH2232">
        <f t="shared" si="206"/>
        <v>22</v>
      </c>
      <c r="AI2232">
        <f t="shared" si="207"/>
        <v>4.1900000000000004</v>
      </c>
      <c r="AJ2232">
        <f t="shared" si="208"/>
        <v>22</v>
      </c>
      <c r="AK2232">
        <f t="shared" si="209"/>
        <v>1438</v>
      </c>
    </row>
    <row r="2233" spans="27:37" x14ac:dyDescent="0.25">
      <c r="AA2233">
        <f>SUBTOTAL(103,Healthcare!A2233)</f>
        <v>1</v>
      </c>
      <c r="AB2233">
        <f>IF($AA2233=1,Healthcare!Q2233,NA())</f>
        <v>25</v>
      </c>
      <c r="AC2233">
        <f>IF($AA2233=1,Healthcare!C2233,NA())</f>
        <v>16.670000000000002</v>
      </c>
      <c r="AD2233">
        <f>IF($AA2233=1,Healthcare!D2233,NA())</f>
        <v>4.7</v>
      </c>
      <c r="AE2233">
        <f>IF($AA2233=1,Healthcare!M2233,NA())</f>
        <v>1422</v>
      </c>
      <c r="AF2233">
        <f t="shared" si="204"/>
        <v>25</v>
      </c>
      <c r="AG2233">
        <f t="shared" si="205"/>
        <v>16.670000000000002</v>
      </c>
      <c r="AH2233">
        <f t="shared" si="206"/>
        <v>25</v>
      </c>
      <c r="AI2233">
        <f t="shared" si="207"/>
        <v>4.7</v>
      </c>
      <c r="AJ2233">
        <f t="shared" si="208"/>
        <v>25</v>
      </c>
      <c r="AK2233">
        <f t="shared" si="209"/>
        <v>1422</v>
      </c>
    </row>
    <row r="2234" spans="27:37" x14ac:dyDescent="0.25">
      <c r="AA2234">
        <f>SUBTOTAL(103,Healthcare!A2234)</f>
        <v>1</v>
      </c>
      <c r="AB2234">
        <f>IF($AA2234=1,Healthcare!Q2234,NA())</f>
        <v>21</v>
      </c>
      <c r="AC2234">
        <f>IF($AA2234=1,Healthcare!C2234,NA())</f>
        <v>20.58</v>
      </c>
      <c r="AD2234">
        <f>IF($AA2234=1,Healthcare!D2234,NA())</f>
        <v>5.64</v>
      </c>
      <c r="AE2234">
        <f>IF($AA2234=1,Healthcare!M2234,NA())</f>
        <v>1421</v>
      </c>
      <c r="AF2234">
        <f t="shared" si="204"/>
        <v>21</v>
      </c>
      <c r="AG2234">
        <f t="shared" si="205"/>
        <v>20.58</v>
      </c>
      <c r="AH2234">
        <f t="shared" si="206"/>
        <v>21</v>
      </c>
      <c r="AI2234">
        <f t="shared" si="207"/>
        <v>5.64</v>
      </c>
      <c r="AJ2234">
        <f t="shared" si="208"/>
        <v>21</v>
      </c>
      <c r="AK2234">
        <f t="shared" si="209"/>
        <v>1421</v>
      </c>
    </row>
    <row r="2235" spans="27:37" x14ac:dyDescent="0.25">
      <c r="AA2235">
        <f>SUBTOTAL(103,Healthcare!A2235)</f>
        <v>1</v>
      </c>
      <c r="AB2235">
        <f>IF($AA2235=1,Healthcare!Q2235,NA())</f>
        <v>26</v>
      </c>
      <c r="AC2235">
        <f>IF($AA2235=1,Healthcare!C2235,NA())</f>
        <v>16.5</v>
      </c>
      <c r="AD2235">
        <f>IF($AA2235=1,Healthcare!D2235,NA())</f>
        <v>4.1100000000000003</v>
      </c>
      <c r="AE2235">
        <f>IF($AA2235=1,Healthcare!M2235,NA())</f>
        <v>1417</v>
      </c>
      <c r="AF2235">
        <f t="shared" si="204"/>
        <v>26</v>
      </c>
      <c r="AG2235">
        <f t="shared" si="205"/>
        <v>16.5</v>
      </c>
      <c r="AH2235">
        <f t="shared" si="206"/>
        <v>26</v>
      </c>
      <c r="AI2235">
        <f t="shared" si="207"/>
        <v>4.1100000000000003</v>
      </c>
      <c r="AJ2235">
        <f t="shared" si="208"/>
        <v>26</v>
      </c>
      <c r="AK2235">
        <f t="shared" si="209"/>
        <v>1417</v>
      </c>
    </row>
    <row r="2236" spans="27:37" x14ac:dyDescent="0.25">
      <c r="AA2236">
        <f>SUBTOTAL(103,Healthcare!A2236)</f>
        <v>1</v>
      </c>
      <c r="AB2236">
        <f>IF($AA2236=1,Healthcare!Q2236,NA())</f>
        <v>25</v>
      </c>
      <c r="AC2236">
        <f>IF($AA2236=1,Healthcare!C2236,NA())</f>
        <v>15.41</v>
      </c>
      <c r="AD2236">
        <f>IF($AA2236=1,Healthcare!D2236,NA())</f>
        <v>5.43</v>
      </c>
      <c r="AE2236">
        <f>IF($AA2236=1,Healthcare!M2236,NA())</f>
        <v>1402</v>
      </c>
      <c r="AF2236">
        <f t="shared" si="204"/>
        <v>25</v>
      </c>
      <c r="AG2236">
        <f t="shared" si="205"/>
        <v>15.41</v>
      </c>
      <c r="AH2236">
        <f t="shared" si="206"/>
        <v>25</v>
      </c>
      <c r="AI2236">
        <f t="shared" si="207"/>
        <v>5.43</v>
      </c>
      <c r="AJ2236">
        <f t="shared" si="208"/>
        <v>25</v>
      </c>
      <c r="AK2236">
        <f t="shared" si="209"/>
        <v>1402</v>
      </c>
    </row>
    <row r="2237" spans="27:37" x14ac:dyDescent="0.25">
      <c r="AA2237">
        <f>SUBTOTAL(103,Healthcare!A2237)</f>
        <v>1</v>
      </c>
      <c r="AB2237">
        <f>IF($AA2237=1,Healthcare!Q2237,NA())</f>
        <v>24</v>
      </c>
      <c r="AC2237">
        <f>IF($AA2237=1,Healthcare!C2237,NA())</f>
        <v>24.59</v>
      </c>
      <c r="AD2237">
        <f>IF($AA2237=1,Healthcare!D2237,NA())</f>
        <v>4.38</v>
      </c>
      <c r="AE2237">
        <f>IF($AA2237=1,Healthcare!M2237,NA())</f>
        <v>1400.44</v>
      </c>
      <c r="AF2237">
        <f t="shared" si="204"/>
        <v>24</v>
      </c>
      <c r="AG2237">
        <f t="shared" si="205"/>
        <v>24.59</v>
      </c>
      <c r="AH2237">
        <f t="shared" si="206"/>
        <v>24</v>
      </c>
      <c r="AI2237">
        <f t="shared" si="207"/>
        <v>4.38</v>
      </c>
      <c r="AJ2237">
        <f t="shared" si="208"/>
        <v>24</v>
      </c>
      <c r="AK2237">
        <f t="shared" si="209"/>
        <v>1400.44</v>
      </c>
    </row>
    <row r="2238" spans="27:37" x14ac:dyDescent="0.25">
      <c r="AA2238">
        <f>SUBTOTAL(103,Healthcare!A2238)</f>
        <v>1</v>
      </c>
      <c r="AB2238">
        <f>IF($AA2238=1,Healthcare!Q2238,NA())</f>
        <v>20</v>
      </c>
      <c r="AC2238">
        <f>IF($AA2238=1,Healthcare!C2238,NA())</f>
        <v>33.33</v>
      </c>
      <c r="AD2238">
        <f>IF($AA2238=1,Healthcare!D2238,NA())</f>
        <v>9.7899999999999991</v>
      </c>
      <c r="AE2238">
        <f>IF($AA2238=1,Healthcare!M2238,NA())</f>
        <v>1391.53</v>
      </c>
      <c r="AF2238">
        <f t="shared" si="204"/>
        <v>20</v>
      </c>
      <c r="AG2238">
        <f t="shared" si="205"/>
        <v>33.33</v>
      </c>
      <c r="AH2238">
        <f t="shared" si="206"/>
        <v>20</v>
      </c>
      <c r="AI2238">
        <f t="shared" si="207"/>
        <v>9.7899999999999991</v>
      </c>
      <c r="AJ2238">
        <f t="shared" si="208"/>
        <v>20</v>
      </c>
      <c r="AK2238">
        <f t="shared" si="209"/>
        <v>1391.53</v>
      </c>
    </row>
    <row r="2239" spans="27:37" x14ac:dyDescent="0.25">
      <c r="AA2239">
        <f>SUBTOTAL(103,Healthcare!A2239)</f>
        <v>1</v>
      </c>
      <c r="AB2239">
        <f>IF($AA2239=1,Healthcare!Q2239,NA())</f>
        <v>20</v>
      </c>
      <c r="AC2239">
        <f>IF($AA2239=1,Healthcare!C2239,NA())</f>
        <v>18.5</v>
      </c>
      <c r="AD2239">
        <f>IF($AA2239=1,Healthcare!D2239,NA())</f>
        <v>11.84</v>
      </c>
      <c r="AE2239">
        <f>IF($AA2239=1,Healthcare!M2239,NA())</f>
        <v>1390</v>
      </c>
      <c r="AF2239">
        <f t="shared" si="204"/>
        <v>20</v>
      </c>
      <c r="AG2239">
        <f t="shared" si="205"/>
        <v>18.5</v>
      </c>
      <c r="AH2239">
        <f t="shared" si="206"/>
        <v>20</v>
      </c>
      <c r="AI2239">
        <f t="shared" si="207"/>
        <v>11.84</v>
      </c>
      <c r="AJ2239">
        <f t="shared" si="208"/>
        <v>20</v>
      </c>
      <c r="AK2239">
        <f t="shared" si="209"/>
        <v>1390</v>
      </c>
    </row>
    <row r="2240" spans="27:37" x14ac:dyDescent="0.25">
      <c r="AA2240">
        <f>SUBTOTAL(103,Healthcare!A2240)</f>
        <v>1</v>
      </c>
      <c r="AB2240">
        <f>IF($AA2240=1,Healthcare!Q2240,NA())</f>
        <v>23</v>
      </c>
      <c r="AC2240">
        <f>IF($AA2240=1,Healthcare!C2240,NA())</f>
        <v>18.579999999999998</v>
      </c>
      <c r="AD2240">
        <f>IF($AA2240=1,Healthcare!D2240,NA())</f>
        <v>6.22</v>
      </c>
      <c r="AE2240">
        <f>IF($AA2240=1,Healthcare!M2240,NA())</f>
        <v>1389</v>
      </c>
      <c r="AF2240">
        <f t="shared" si="204"/>
        <v>23</v>
      </c>
      <c r="AG2240">
        <f t="shared" si="205"/>
        <v>18.579999999999998</v>
      </c>
      <c r="AH2240">
        <f t="shared" si="206"/>
        <v>23</v>
      </c>
      <c r="AI2240">
        <f t="shared" si="207"/>
        <v>6.22</v>
      </c>
      <c r="AJ2240">
        <f t="shared" si="208"/>
        <v>23</v>
      </c>
      <c r="AK2240">
        <f t="shared" si="209"/>
        <v>1389</v>
      </c>
    </row>
    <row r="2241" spans="27:37" x14ac:dyDescent="0.25">
      <c r="AA2241">
        <f>SUBTOTAL(103,Healthcare!A2241)</f>
        <v>1</v>
      </c>
      <c r="AB2241">
        <f>IF($AA2241=1,Healthcare!Q2241,NA())</f>
        <v>20</v>
      </c>
      <c r="AC2241">
        <f>IF($AA2241=1,Healthcare!C2241,NA())</f>
        <v>16.64</v>
      </c>
      <c r="AD2241">
        <f>IF($AA2241=1,Healthcare!D2241,NA())</f>
        <v>10.01</v>
      </c>
      <c r="AE2241">
        <f>IF($AA2241=1,Healthcare!M2241,NA())</f>
        <v>1382</v>
      </c>
      <c r="AF2241">
        <f t="shared" si="204"/>
        <v>20</v>
      </c>
      <c r="AG2241">
        <f t="shared" si="205"/>
        <v>16.64</v>
      </c>
      <c r="AH2241">
        <f t="shared" si="206"/>
        <v>20</v>
      </c>
      <c r="AI2241">
        <f t="shared" si="207"/>
        <v>10.01</v>
      </c>
      <c r="AJ2241">
        <f t="shared" si="208"/>
        <v>20</v>
      </c>
      <c r="AK2241">
        <f t="shared" si="209"/>
        <v>1382</v>
      </c>
    </row>
    <row r="2242" spans="27:37" x14ac:dyDescent="0.25">
      <c r="AA2242">
        <f>SUBTOTAL(103,Healthcare!A2242)</f>
        <v>1</v>
      </c>
      <c r="AB2242">
        <f>IF($AA2242=1,Healthcare!Q2242,NA())</f>
        <v>24</v>
      </c>
      <c r="AC2242">
        <f>IF($AA2242=1,Healthcare!C2242,NA())</f>
        <v>19.329999999999998</v>
      </c>
      <c r="AD2242">
        <f>IF($AA2242=1,Healthcare!D2242,NA())</f>
        <v>4.32</v>
      </c>
      <c r="AE2242">
        <f>IF($AA2242=1,Healthcare!M2242,NA())</f>
        <v>1359</v>
      </c>
      <c r="AF2242">
        <f t="shared" si="204"/>
        <v>24</v>
      </c>
      <c r="AG2242">
        <f t="shared" si="205"/>
        <v>19.329999999999998</v>
      </c>
      <c r="AH2242">
        <f t="shared" si="206"/>
        <v>24</v>
      </c>
      <c r="AI2242">
        <f t="shared" si="207"/>
        <v>4.32</v>
      </c>
      <c r="AJ2242">
        <f t="shared" si="208"/>
        <v>24</v>
      </c>
      <c r="AK2242">
        <f t="shared" si="209"/>
        <v>1359</v>
      </c>
    </row>
    <row r="2243" spans="27:37" x14ac:dyDescent="0.25">
      <c r="AA2243">
        <f>SUBTOTAL(103,Healthcare!A2243)</f>
        <v>1</v>
      </c>
      <c r="AB2243">
        <f>IF($AA2243=1,Healthcare!Q2243,NA())</f>
        <v>25</v>
      </c>
      <c r="AC2243">
        <f>IF($AA2243=1,Healthcare!C2243,NA())</f>
        <v>21.26</v>
      </c>
      <c r="AD2243">
        <f>IF($AA2243=1,Healthcare!D2243,NA())</f>
        <v>5.65</v>
      </c>
      <c r="AE2243">
        <f>IF($AA2243=1,Healthcare!M2243,NA())</f>
        <v>1341.16</v>
      </c>
      <c r="AF2243">
        <f t="shared" ref="AF2243:AF2306" si="210">AB2243</f>
        <v>25</v>
      </c>
      <c r="AG2243">
        <f t="shared" ref="AG2243:AG2306" si="211">AC2243</f>
        <v>21.26</v>
      </c>
      <c r="AH2243">
        <f t="shared" ref="AH2243:AH2306" si="212">AB2243</f>
        <v>25</v>
      </c>
      <c r="AI2243">
        <f t="shared" ref="AI2243:AI2306" si="213">AD2243</f>
        <v>5.65</v>
      </c>
      <c r="AJ2243">
        <f t="shared" ref="AJ2243:AJ2306" si="214">AB2243</f>
        <v>25</v>
      </c>
      <c r="AK2243">
        <f t="shared" ref="AK2243:AK2306" si="215">AE2243</f>
        <v>1341.16</v>
      </c>
    </row>
    <row r="2244" spans="27:37" x14ac:dyDescent="0.25">
      <c r="AA2244">
        <f>SUBTOTAL(103,Healthcare!A2244)</f>
        <v>1</v>
      </c>
      <c r="AB2244">
        <f>IF($AA2244=1,Healthcare!Q2244,NA())</f>
        <v>27</v>
      </c>
      <c r="AC2244">
        <f>IF($AA2244=1,Healthcare!C2244,NA())</f>
        <v>15.6</v>
      </c>
      <c r="AD2244">
        <f>IF($AA2244=1,Healthcare!D2244,NA())</f>
        <v>4.12</v>
      </c>
      <c r="AE2244">
        <f>IF($AA2244=1,Healthcare!M2244,NA())</f>
        <v>1338</v>
      </c>
      <c r="AF2244">
        <f t="shared" si="210"/>
        <v>27</v>
      </c>
      <c r="AG2244">
        <f t="shared" si="211"/>
        <v>15.6</v>
      </c>
      <c r="AH2244">
        <f t="shared" si="212"/>
        <v>27</v>
      </c>
      <c r="AI2244">
        <f t="shared" si="213"/>
        <v>4.12</v>
      </c>
      <c r="AJ2244">
        <f t="shared" si="214"/>
        <v>27</v>
      </c>
      <c r="AK2244">
        <f t="shared" si="215"/>
        <v>1338</v>
      </c>
    </row>
    <row r="2245" spans="27:37" x14ac:dyDescent="0.25">
      <c r="AA2245">
        <f>SUBTOTAL(103,Healthcare!A2245)</f>
        <v>1</v>
      </c>
      <c r="AB2245">
        <f>IF($AA2245=1,Healthcare!Q2245,NA())</f>
        <v>24</v>
      </c>
      <c r="AC2245">
        <f>IF($AA2245=1,Healthcare!C2245,NA())</f>
        <v>24.39</v>
      </c>
      <c r="AD2245">
        <f>IF($AA2245=1,Healthcare!D2245,NA())</f>
        <v>6.24</v>
      </c>
      <c r="AE2245">
        <f>IF($AA2245=1,Healthcare!M2245,NA())</f>
        <v>1332.61</v>
      </c>
      <c r="AF2245">
        <f t="shared" si="210"/>
        <v>24</v>
      </c>
      <c r="AG2245">
        <f t="shared" si="211"/>
        <v>24.39</v>
      </c>
      <c r="AH2245">
        <f t="shared" si="212"/>
        <v>24</v>
      </c>
      <c r="AI2245">
        <f t="shared" si="213"/>
        <v>6.24</v>
      </c>
      <c r="AJ2245">
        <f t="shared" si="214"/>
        <v>24</v>
      </c>
      <c r="AK2245">
        <f t="shared" si="215"/>
        <v>1332.61</v>
      </c>
    </row>
    <row r="2246" spans="27:37" x14ac:dyDescent="0.25">
      <c r="AA2246">
        <f>SUBTOTAL(103,Healthcare!A2246)</f>
        <v>1</v>
      </c>
      <c r="AB2246">
        <f>IF($AA2246=1,Healthcare!Q2246,NA())</f>
        <v>23</v>
      </c>
      <c r="AC2246">
        <f>IF($AA2246=1,Healthcare!C2246,NA())</f>
        <v>24.75</v>
      </c>
      <c r="AD2246">
        <f>IF($AA2246=1,Healthcare!D2246,NA())</f>
        <v>4.83</v>
      </c>
      <c r="AE2246">
        <f>IF($AA2246=1,Healthcare!M2246,NA())</f>
        <v>1329.17</v>
      </c>
      <c r="AF2246">
        <f t="shared" si="210"/>
        <v>23</v>
      </c>
      <c r="AG2246">
        <f t="shared" si="211"/>
        <v>24.75</v>
      </c>
      <c r="AH2246">
        <f t="shared" si="212"/>
        <v>23</v>
      </c>
      <c r="AI2246">
        <f t="shared" si="213"/>
        <v>4.83</v>
      </c>
      <c r="AJ2246">
        <f t="shared" si="214"/>
        <v>23</v>
      </c>
      <c r="AK2246">
        <f t="shared" si="215"/>
        <v>1329.17</v>
      </c>
    </row>
    <row r="2247" spans="27:37" x14ac:dyDescent="0.25">
      <c r="AA2247">
        <f>SUBTOTAL(103,Healthcare!A2247)</f>
        <v>1</v>
      </c>
      <c r="AB2247">
        <f>IF($AA2247=1,Healthcare!Q2247,NA())</f>
        <v>20</v>
      </c>
      <c r="AC2247">
        <f>IF($AA2247=1,Healthcare!C2247,NA())</f>
        <v>20.88</v>
      </c>
      <c r="AD2247">
        <f>IF($AA2247=1,Healthcare!D2247,NA())</f>
        <v>7.4</v>
      </c>
      <c r="AE2247">
        <f>IF($AA2247=1,Healthcare!M2247,NA())</f>
        <v>1315</v>
      </c>
      <c r="AF2247">
        <f t="shared" si="210"/>
        <v>20</v>
      </c>
      <c r="AG2247">
        <f t="shared" si="211"/>
        <v>20.88</v>
      </c>
      <c r="AH2247">
        <f t="shared" si="212"/>
        <v>20</v>
      </c>
      <c r="AI2247">
        <f t="shared" si="213"/>
        <v>7.4</v>
      </c>
      <c r="AJ2247">
        <f t="shared" si="214"/>
        <v>20</v>
      </c>
      <c r="AK2247">
        <f t="shared" si="215"/>
        <v>1315</v>
      </c>
    </row>
    <row r="2248" spans="27:37" x14ac:dyDescent="0.25">
      <c r="AA2248">
        <f>SUBTOTAL(103,Healthcare!A2248)</f>
        <v>1</v>
      </c>
      <c r="AB2248">
        <f>IF($AA2248=1,Healthcare!Q2248,NA())</f>
        <v>23</v>
      </c>
      <c r="AC2248">
        <f>IF($AA2248=1,Healthcare!C2248,NA())</f>
        <v>20.43</v>
      </c>
      <c r="AD2248">
        <f>IF($AA2248=1,Healthcare!D2248,NA())</f>
        <v>4.54</v>
      </c>
      <c r="AE2248">
        <f>IF($AA2248=1,Healthcare!M2248,NA())</f>
        <v>1304</v>
      </c>
      <c r="AF2248">
        <f t="shared" si="210"/>
        <v>23</v>
      </c>
      <c r="AG2248">
        <f t="shared" si="211"/>
        <v>20.43</v>
      </c>
      <c r="AH2248">
        <f t="shared" si="212"/>
        <v>23</v>
      </c>
      <c r="AI2248">
        <f t="shared" si="213"/>
        <v>4.54</v>
      </c>
      <c r="AJ2248">
        <f t="shared" si="214"/>
        <v>23</v>
      </c>
      <c r="AK2248">
        <f t="shared" si="215"/>
        <v>1304</v>
      </c>
    </row>
    <row r="2249" spans="27:37" x14ac:dyDescent="0.25">
      <c r="AA2249">
        <f>SUBTOTAL(103,Healthcare!A2249)</f>
        <v>1</v>
      </c>
      <c r="AB2249">
        <f>IF($AA2249=1,Healthcare!Q2249,NA())</f>
        <v>20</v>
      </c>
      <c r="AC2249">
        <f>IF($AA2249=1,Healthcare!C2249,NA())</f>
        <v>15.18</v>
      </c>
      <c r="AD2249">
        <f>IF($AA2249=1,Healthcare!D2249,NA())</f>
        <v>11.11</v>
      </c>
      <c r="AE2249">
        <f>IF($AA2249=1,Healthcare!M2249,NA())</f>
        <v>1304</v>
      </c>
      <c r="AF2249">
        <f t="shared" si="210"/>
        <v>20</v>
      </c>
      <c r="AG2249">
        <f t="shared" si="211"/>
        <v>15.18</v>
      </c>
      <c r="AH2249">
        <f t="shared" si="212"/>
        <v>20</v>
      </c>
      <c r="AI2249">
        <f t="shared" si="213"/>
        <v>11.11</v>
      </c>
      <c r="AJ2249">
        <f t="shared" si="214"/>
        <v>20</v>
      </c>
      <c r="AK2249">
        <f t="shared" si="215"/>
        <v>1304</v>
      </c>
    </row>
    <row r="2250" spans="27:37" x14ac:dyDescent="0.25">
      <c r="AA2250">
        <f>SUBTOTAL(103,Healthcare!A2250)</f>
        <v>1</v>
      </c>
      <c r="AB2250">
        <f>IF($AA2250=1,Healthcare!Q2250,NA())</f>
        <v>21</v>
      </c>
      <c r="AC2250">
        <f>IF($AA2250=1,Healthcare!C2250,NA())</f>
        <v>15.12</v>
      </c>
      <c r="AD2250">
        <f>IF($AA2250=1,Healthcare!D2250,NA())</f>
        <v>4.03</v>
      </c>
      <c r="AE2250">
        <f>IF($AA2250=1,Healthcare!M2250,NA())</f>
        <v>1293</v>
      </c>
      <c r="AF2250">
        <f t="shared" si="210"/>
        <v>21</v>
      </c>
      <c r="AG2250">
        <f t="shared" si="211"/>
        <v>15.12</v>
      </c>
      <c r="AH2250">
        <f t="shared" si="212"/>
        <v>21</v>
      </c>
      <c r="AI2250">
        <f t="shared" si="213"/>
        <v>4.03</v>
      </c>
      <c r="AJ2250">
        <f t="shared" si="214"/>
        <v>21</v>
      </c>
      <c r="AK2250">
        <f t="shared" si="215"/>
        <v>1293</v>
      </c>
    </row>
    <row r="2251" spans="27:37" x14ac:dyDescent="0.25">
      <c r="AA2251">
        <f>SUBTOTAL(103,Healthcare!A2251)</f>
        <v>1</v>
      </c>
      <c r="AB2251">
        <f>IF($AA2251=1,Healthcare!Q2251,NA())</f>
        <v>25</v>
      </c>
      <c r="AC2251">
        <f>IF($AA2251=1,Healthcare!C2251,NA())</f>
        <v>23.88</v>
      </c>
      <c r="AD2251">
        <f>IF($AA2251=1,Healthcare!D2251,NA())</f>
        <v>4.51</v>
      </c>
      <c r="AE2251">
        <f>IF($AA2251=1,Healthcare!M2251,NA())</f>
        <v>1290.93</v>
      </c>
      <c r="AF2251">
        <f t="shared" si="210"/>
        <v>25</v>
      </c>
      <c r="AG2251">
        <f t="shared" si="211"/>
        <v>23.88</v>
      </c>
      <c r="AH2251">
        <f t="shared" si="212"/>
        <v>25</v>
      </c>
      <c r="AI2251">
        <f t="shared" si="213"/>
        <v>4.51</v>
      </c>
      <c r="AJ2251">
        <f t="shared" si="214"/>
        <v>25</v>
      </c>
      <c r="AK2251">
        <f t="shared" si="215"/>
        <v>1290.93</v>
      </c>
    </row>
    <row r="2252" spans="27:37" x14ac:dyDescent="0.25">
      <c r="AA2252">
        <f>SUBTOTAL(103,Healthcare!A2252)</f>
        <v>1</v>
      </c>
      <c r="AB2252">
        <f>IF($AA2252=1,Healthcare!Q2252,NA())</f>
        <v>22</v>
      </c>
      <c r="AC2252">
        <f>IF($AA2252=1,Healthcare!C2252,NA())</f>
        <v>16.13</v>
      </c>
      <c r="AD2252">
        <f>IF($AA2252=1,Healthcare!D2252,NA())</f>
        <v>5.56</v>
      </c>
      <c r="AE2252">
        <f>IF($AA2252=1,Healthcare!M2252,NA())</f>
        <v>1286</v>
      </c>
      <c r="AF2252">
        <f t="shared" si="210"/>
        <v>22</v>
      </c>
      <c r="AG2252">
        <f t="shared" si="211"/>
        <v>16.13</v>
      </c>
      <c r="AH2252">
        <f t="shared" si="212"/>
        <v>22</v>
      </c>
      <c r="AI2252">
        <f t="shared" si="213"/>
        <v>5.56</v>
      </c>
      <c r="AJ2252">
        <f t="shared" si="214"/>
        <v>22</v>
      </c>
      <c r="AK2252">
        <f t="shared" si="215"/>
        <v>1286</v>
      </c>
    </row>
    <row r="2253" spans="27:37" x14ac:dyDescent="0.25">
      <c r="AA2253">
        <f>SUBTOTAL(103,Healthcare!A2253)</f>
        <v>1</v>
      </c>
      <c r="AB2253">
        <f>IF($AA2253=1,Healthcare!Q2253,NA())</f>
        <v>18</v>
      </c>
      <c r="AC2253">
        <f>IF($AA2253=1,Healthcare!C2253,NA())</f>
        <v>24.09</v>
      </c>
      <c r="AD2253">
        <f>IF($AA2253=1,Healthcare!D2253,NA())</f>
        <v>4.0999999999999996</v>
      </c>
      <c r="AE2253">
        <f>IF($AA2253=1,Healthcare!M2253,NA())</f>
        <v>1285</v>
      </c>
      <c r="AF2253">
        <f t="shared" si="210"/>
        <v>18</v>
      </c>
      <c r="AG2253">
        <f t="shared" si="211"/>
        <v>24.09</v>
      </c>
      <c r="AH2253">
        <f t="shared" si="212"/>
        <v>18</v>
      </c>
      <c r="AI2253">
        <f t="shared" si="213"/>
        <v>4.0999999999999996</v>
      </c>
      <c r="AJ2253">
        <f t="shared" si="214"/>
        <v>18</v>
      </c>
      <c r="AK2253">
        <f t="shared" si="215"/>
        <v>1285</v>
      </c>
    </row>
    <row r="2254" spans="27:37" x14ac:dyDescent="0.25">
      <c r="AA2254">
        <f>SUBTOTAL(103,Healthcare!A2254)</f>
        <v>1</v>
      </c>
      <c r="AB2254">
        <f>IF($AA2254=1,Healthcare!Q2254,NA())</f>
        <v>18</v>
      </c>
      <c r="AC2254">
        <f>IF($AA2254=1,Healthcare!C2254,NA())</f>
        <v>19.43</v>
      </c>
      <c r="AD2254">
        <f>IF($AA2254=1,Healthcare!D2254,NA())</f>
        <v>5.85</v>
      </c>
      <c r="AE2254">
        <f>IF($AA2254=1,Healthcare!M2254,NA())</f>
        <v>1283</v>
      </c>
      <c r="AF2254">
        <f t="shared" si="210"/>
        <v>18</v>
      </c>
      <c r="AG2254">
        <f t="shared" si="211"/>
        <v>19.43</v>
      </c>
      <c r="AH2254">
        <f t="shared" si="212"/>
        <v>18</v>
      </c>
      <c r="AI2254">
        <f t="shared" si="213"/>
        <v>5.85</v>
      </c>
      <c r="AJ2254">
        <f t="shared" si="214"/>
        <v>18</v>
      </c>
      <c r="AK2254">
        <f t="shared" si="215"/>
        <v>1283</v>
      </c>
    </row>
    <row r="2255" spans="27:37" x14ac:dyDescent="0.25">
      <c r="AA2255">
        <f>SUBTOTAL(103,Healthcare!A2255)</f>
        <v>1</v>
      </c>
      <c r="AB2255">
        <f>IF($AA2255=1,Healthcare!Q2255,NA())</f>
        <v>25</v>
      </c>
      <c r="AC2255">
        <f>IF($AA2255=1,Healthcare!C2255,NA())</f>
        <v>15.22</v>
      </c>
      <c r="AD2255">
        <f>IF($AA2255=1,Healthcare!D2255,NA())</f>
        <v>4.92</v>
      </c>
      <c r="AE2255">
        <f>IF($AA2255=1,Healthcare!M2255,NA())</f>
        <v>1276</v>
      </c>
      <c r="AF2255">
        <f t="shared" si="210"/>
        <v>25</v>
      </c>
      <c r="AG2255">
        <f t="shared" si="211"/>
        <v>15.22</v>
      </c>
      <c r="AH2255">
        <f t="shared" si="212"/>
        <v>25</v>
      </c>
      <c r="AI2255">
        <f t="shared" si="213"/>
        <v>4.92</v>
      </c>
      <c r="AJ2255">
        <f t="shared" si="214"/>
        <v>25</v>
      </c>
      <c r="AK2255">
        <f t="shared" si="215"/>
        <v>1276</v>
      </c>
    </row>
    <row r="2256" spans="27:37" x14ac:dyDescent="0.25">
      <c r="AA2256">
        <f>SUBTOTAL(103,Healthcare!A2256)</f>
        <v>1</v>
      </c>
      <c r="AB2256">
        <f>IF($AA2256=1,Healthcare!Q2256,NA())</f>
        <v>20</v>
      </c>
      <c r="AC2256">
        <f>IF($AA2256=1,Healthcare!C2256,NA())</f>
        <v>20.72</v>
      </c>
      <c r="AD2256">
        <f>IF($AA2256=1,Healthcare!D2256,NA())</f>
        <v>9.4600000000000009</v>
      </c>
      <c r="AE2256">
        <f>IF($AA2256=1,Healthcare!M2256,NA())</f>
        <v>1267</v>
      </c>
      <c r="AF2256">
        <f t="shared" si="210"/>
        <v>20</v>
      </c>
      <c r="AG2256">
        <f t="shared" si="211"/>
        <v>20.72</v>
      </c>
      <c r="AH2256">
        <f t="shared" si="212"/>
        <v>20</v>
      </c>
      <c r="AI2256">
        <f t="shared" si="213"/>
        <v>9.4600000000000009</v>
      </c>
      <c r="AJ2256">
        <f t="shared" si="214"/>
        <v>20</v>
      </c>
      <c r="AK2256">
        <f t="shared" si="215"/>
        <v>1267</v>
      </c>
    </row>
    <row r="2257" spans="27:37" x14ac:dyDescent="0.25">
      <c r="AA2257">
        <f>SUBTOTAL(103,Healthcare!A2257)</f>
        <v>1</v>
      </c>
      <c r="AB2257">
        <f>IF($AA2257=1,Healthcare!Q2257,NA())</f>
        <v>19</v>
      </c>
      <c r="AC2257">
        <f>IF($AA2257=1,Healthcare!C2257,NA())</f>
        <v>35.4</v>
      </c>
      <c r="AD2257">
        <f>IF($AA2257=1,Healthcare!D2257,NA())</f>
        <v>5.94</v>
      </c>
      <c r="AE2257">
        <f>IF($AA2257=1,Healthcare!M2257,NA())</f>
        <v>1263.25</v>
      </c>
      <c r="AF2257">
        <f t="shared" si="210"/>
        <v>19</v>
      </c>
      <c r="AG2257">
        <f t="shared" si="211"/>
        <v>35.4</v>
      </c>
      <c r="AH2257">
        <f t="shared" si="212"/>
        <v>19</v>
      </c>
      <c r="AI2257">
        <f t="shared" si="213"/>
        <v>5.94</v>
      </c>
      <c r="AJ2257">
        <f t="shared" si="214"/>
        <v>19</v>
      </c>
      <c r="AK2257">
        <f t="shared" si="215"/>
        <v>1263.25</v>
      </c>
    </row>
    <row r="2258" spans="27:37" x14ac:dyDescent="0.25">
      <c r="AA2258">
        <f>SUBTOTAL(103,Healthcare!A2258)</f>
        <v>1</v>
      </c>
      <c r="AB2258">
        <f>IF($AA2258=1,Healthcare!Q2258,NA())</f>
        <v>19</v>
      </c>
      <c r="AC2258">
        <f>IF($AA2258=1,Healthcare!C2258,NA())</f>
        <v>34.4</v>
      </c>
      <c r="AD2258">
        <f>IF($AA2258=1,Healthcare!D2258,NA())</f>
        <v>5.7</v>
      </c>
      <c r="AE2258">
        <f>IF($AA2258=1,Healthcare!M2258,NA())</f>
        <v>1261.8599999999999</v>
      </c>
      <c r="AF2258">
        <f t="shared" si="210"/>
        <v>19</v>
      </c>
      <c r="AG2258">
        <f t="shared" si="211"/>
        <v>34.4</v>
      </c>
      <c r="AH2258">
        <f t="shared" si="212"/>
        <v>19</v>
      </c>
      <c r="AI2258">
        <f t="shared" si="213"/>
        <v>5.7</v>
      </c>
      <c r="AJ2258">
        <f t="shared" si="214"/>
        <v>19</v>
      </c>
      <c r="AK2258">
        <f t="shared" si="215"/>
        <v>1261.8599999999999</v>
      </c>
    </row>
    <row r="2259" spans="27:37" x14ac:dyDescent="0.25">
      <c r="AA2259">
        <f>SUBTOTAL(103,Healthcare!A2259)</f>
        <v>1</v>
      </c>
      <c r="AB2259">
        <f>IF($AA2259=1,Healthcare!Q2259,NA())</f>
        <v>19</v>
      </c>
      <c r="AC2259">
        <f>IF($AA2259=1,Healthcare!C2259,NA())</f>
        <v>34.1</v>
      </c>
      <c r="AD2259">
        <f>IF($AA2259=1,Healthcare!D2259,NA())</f>
        <v>4.13</v>
      </c>
      <c r="AE2259">
        <f>IF($AA2259=1,Healthcare!M2259,NA())</f>
        <v>1261.44</v>
      </c>
      <c r="AF2259">
        <f t="shared" si="210"/>
        <v>19</v>
      </c>
      <c r="AG2259">
        <f t="shared" si="211"/>
        <v>34.1</v>
      </c>
      <c r="AH2259">
        <f t="shared" si="212"/>
        <v>19</v>
      </c>
      <c r="AI2259">
        <f t="shared" si="213"/>
        <v>4.13</v>
      </c>
      <c r="AJ2259">
        <f t="shared" si="214"/>
        <v>19</v>
      </c>
      <c r="AK2259">
        <f t="shared" si="215"/>
        <v>1261.44</v>
      </c>
    </row>
    <row r="2260" spans="27:37" x14ac:dyDescent="0.25">
      <c r="AA2260">
        <f>SUBTOTAL(103,Healthcare!A2260)</f>
        <v>1</v>
      </c>
      <c r="AB2260">
        <f>IF($AA2260=1,Healthcare!Q2260,NA())</f>
        <v>19</v>
      </c>
      <c r="AC2260">
        <f>IF($AA2260=1,Healthcare!C2260,NA())</f>
        <v>30.4</v>
      </c>
      <c r="AD2260">
        <f>IF($AA2260=1,Healthcare!D2260,NA())</f>
        <v>4.7699999999999996</v>
      </c>
      <c r="AE2260">
        <f>IF($AA2260=1,Healthcare!M2260,NA())</f>
        <v>1256.3</v>
      </c>
      <c r="AF2260">
        <f t="shared" si="210"/>
        <v>19</v>
      </c>
      <c r="AG2260">
        <f t="shared" si="211"/>
        <v>30.4</v>
      </c>
      <c r="AH2260">
        <f t="shared" si="212"/>
        <v>19</v>
      </c>
      <c r="AI2260">
        <f t="shared" si="213"/>
        <v>4.7699999999999996</v>
      </c>
      <c r="AJ2260">
        <f t="shared" si="214"/>
        <v>19</v>
      </c>
      <c r="AK2260">
        <f t="shared" si="215"/>
        <v>1256.3</v>
      </c>
    </row>
    <row r="2261" spans="27:37" x14ac:dyDescent="0.25">
      <c r="AA2261">
        <f>SUBTOTAL(103,Healthcare!A2261)</f>
        <v>1</v>
      </c>
      <c r="AB2261">
        <f>IF($AA2261=1,Healthcare!Q2261,NA())</f>
        <v>19</v>
      </c>
      <c r="AC2261">
        <f>IF($AA2261=1,Healthcare!C2261,NA())</f>
        <v>28.7</v>
      </c>
      <c r="AD2261">
        <f>IF($AA2261=1,Healthcare!D2261,NA())</f>
        <v>4.99</v>
      </c>
      <c r="AE2261">
        <f>IF($AA2261=1,Healthcare!M2261,NA())</f>
        <v>1253.94</v>
      </c>
      <c r="AF2261">
        <f t="shared" si="210"/>
        <v>19</v>
      </c>
      <c r="AG2261">
        <f t="shared" si="211"/>
        <v>28.7</v>
      </c>
      <c r="AH2261">
        <f t="shared" si="212"/>
        <v>19</v>
      </c>
      <c r="AI2261">
        <f t="shared" si="213"/>
        <v>4.99</v>
      </c>
      <c r="AJ2261">
        <f t="shared" si="214"/>
        <v>19</v>
      </c>
      <c r="AK2261">
        <f t="shared" si="215"/>
        <v>1253.94</v>
      </c>
    </row>
    <row r="2262" spans="27:37" x14ac:dyDescent="0.25">
      <c r="AA2262">
        <f>SUBTOTAL(103,Healthcare!A2262)</f>
        <v>1</v>
      </c>
      <c r="AB2262">
        <f>IF($AA2262=1,Healthcare!Q2262,NA())</f>
        <v>25</v>
      </c>
      <c r="AC2262">
        <f>IF($AA2262=1,Healthcare!C2262,NA())</f>
        <v>17.440000000000001</v>
      </c>
      <c r="AD2262">
        <f>IF($AA2262=1,Healthcare!D2262,NA())</f>
        <v>4.42</v>
      </c>
      <c r="AE2262">
        <f>IF($AA2262=1,Healthcare!M2262,NA())</f>
        <v>1253</v>
      </c>
      <c r="AF2262">
        <f t="shared" si="210"/>
        <v>25</v>
      </c>
      <c r="AG2262">
        <f t="shared" si="211"/>
        <v>17.440000000000001</v>
      </c>
      <c r="AH2262">
        <f t="shared" si="212"/>
        <v>25</v>
      </c>
      <c r="AI2262">
        <f t="shared" si="213"/>
        <v>4.42</v>
      </c>
      <c r="AJ2262">
        <f t="shared" si="214"/>
        <v>25</v>
      </c>
      <c r="AK2262">
        <f t="shared" si="215"/>
        <v>1253</v>
      </c>
    </row>
    <row r="2263" spans="27:37" x14ac:dyDescent="0.25">
      <c r="AA2263">
        <f>SUBTOTAL(103,Healthcare!A2263)</f>
        <v>1</v>
      </c>
      <c r="AB2263">
        <f>IF($AA2263=1,Healthcare!Q2263,NA())</f>
        <v>19</v>
      </c>
      <c r="AC2263">
        <f>IF($AA2263=1,Healthcare!C2263,NA())</f>
        <v>27.6</v>
      </c>
      <c r="AD2263">
        <f>IF($AA2263=1,Healthcare!D2263,NA())</f>
        <v>4.01</v>
      </c>
      <c r="AE2263">
        <f>IF($AA2263=1,Healthcare!M2263,NA())</f>
        <v>1252.4100000000001</v>
      </c>
      <c r="AF2263">
        <f t="shared" si="210"/>
        <v>19</v>
      </c>
      <c r="AG2263">
        <f t="shared" si="211"/>
        <v>27.6</v>
      </c>
      <c r="AH2263">
        <f t="shared" si="212"/>
        <v>19</v>
      </c>
      <c r="AI2263">
        <f t="shared" si="213"/>
        <v>4.01</v>
      </c>
      <c r="AJ2263">
        <f t="shared" si="214"/>
        <v>19</v>
      </c>
      <c r="AK2263">
        <f t="shared" si="215"/>
        <v>1252.4100000000001</v>
      </c>
    </row>
    <row r="2264" spans="27:37" x14ac:dyDescent="0.25">
      <c r="AA2264">
        <f>SUBTOTAL(103,Healthcare!A2264)</f>
        <v>1</v>
      </c>
      <c r="AB2264">
        <f>IF($AA2264=1,Healthcare!Q2264,NA())</f>
        <v>19</v>
      </c>
      <c r="AC2264">
        <f>IF($AA2264=1,Healthcare!C2264,NA())</f>
        <v>20.7</v>
      </c>
      <c r="AD2264">
        <f>IF($AA2264=1,Healthcare!D2264,NA())</f>
        <v>4.49</v>
      </c>
      <c r="AE2264">
        <f>IF($AA2264=1,Healthcare!M2264,NA())</f>
        <v>1242.82</v>
      </c>
      <c r="AF2264">
        <f t="shared" si="210"/>
        <v>19</v>
      </c>
      <c r="AG2264">
        <f t="shared" si="211"/>
        <v>20.7</v>
      </c>
      <c r="AH2264">
        <f t="shared" si="212"/>
        <v>19</v>
      </c>
      <c r="AI2264">
        <f t="shared" si="213"/>
        <v>4.49</v>
      </c>
      <c r="AJ2264">
        <f t="shared" si="214"/>
        <v>19</v>
      </c>
      <c r="AK2264">
        <f t="shared" si="215"/>
        <v>1242.82</v>
      </c>
    </row>
    <row r="2265" spans="27:37" x14ac:dyDescent="0.25">
      <c r="AA2265">
        <f>SUBTOTAL(103,Healthcare!A2265)</f>
        <v>1</v>
      </c>
      <c r="AB2265">
        <f>IF($AA2265=1,Healthcare!Q2265,NA())</f>
        <v>19</v>
      </c>
      <c r="AC2265">
        <f>IF($AA2265=1,Healthcare!C2265,NA())</f>
        <v>20.3</v>
      </c>
      <c r="AD2265">
        <f>IF($AA2265=1,Healthcare!D2265,NA())</f>
        <v>6.37</v>
      </c>
      <c r="AE2265">
        <f>IF($AA2265=1,Healthcare!M2265,NA())</f>
        <v>1242.26</v>
      </c>
      <c r="AF2265">
        <f t="shared" si="210"/>
        <v>19</v>
      </c>
      <c r="AG2265">
        <f t="shared" si="211"/>
        <v>20.3</v>
      </c>
      <c r="AH2265">
        <f t="shared" si="212"/>
        <v>19</v>
      </c>
      <c r="AI2265">
        <f t="shared" si="213"/>
        <v>6.37</v>
      </c>
      <c r="AJ2265">
        <f t="shared" si="214"/>
        <v>19</v>
      </c>
      <c r="AK2265">
        <f t="shared" si="215"/>
        <v>1242.26</v>
      </c>
    </row>
    <row r="2266" spans="27:37" x14ac:dyDescent="0.25">
      <c r="AA2266">
        <f>SUBTOTAL(103,Healthcare!A2266)</f>
        <v>1</v>
      </c>
      <c r="AB2266">
        <f>IF($AA2266=1,Healthcare!Q2266,NA())</f>
        <v>19</v>
      </c>
      <c r="AC2266">
        <f>IF($AA2266=1,Healthcare!C2266,NA())</f>
        <v>19.8</v>
      </c>
      <c r="AD2266">
        <f>IF($AA2266=1,Healthcare!D2266,NA())</f>
        <v>5.12</v>
      </c>
      <c r="AE2266">
        <f>IF($AA2266=1,Healthcare!M2266,NA())</f>
        <v>1241.57</v>
      </c>
      <c r="AF2266">
        <f t="shared" si="210"/>
        <v>19</v>
      </c>
      <c r="AG2266">
        <f t="shared" si="211"/>
        <v>19.8</v>
      </c>
      <c r="AH2266">
        <f t="shared" si="212"/>
        <v>19</v>
      </c>
      <c r="AI2266">
        <f t="shared" si="213"/>
        <v>5.12</v>
      </c>
      <c r="AJ2266">
        <f t="shared" si="214"/>
        <v>19</v>
      </c>
      <c r="AK2266">
        <f t="shared" si="215"/>
        <v>1241.57</v>
      </c>
    </row>
    <row r="2267" spans="27:37" x14ac:dyDescent="0.25">
      <c r="AA2267">
        <f>SUBTOTAL(103,Healthcare!A2267)</f>
        <v>1</v>
      </c>
      <c r="AB2267">
        <f>IF($AA2267=1,Healthcare!Q2267,NA())</f>
        <v>20</v>
      </c>
      <c r="AC2267">
        <f>IF($AA2267=1,Healthcare!C2267,NA())</f>
        <v>21.87</v>
      </c>
      <c r="AD2267">
        <f>IF($AA2267=1,Healthcare!D2267,NA())</f>
        <v>8.59</v>
      </c>
      <c r="AE2267">
        <f>IF($AA2267=1,Healthcare!M2267,NA())</f>
        <v>1241</v>
      </c>
      <c r="AF2267">
        <f t="shared" si="210"/>
        <v>20</v>
      </c>
      <c r="AG2267">
        <f t="shared" si="211"/>
        <v>21.87</v>
      </c>
      <c r="AH2267">
        <f t="shared" si="212"/>
        <v>20</v>
      </c>
      <c r="AI2267">
        <f t="shared" si="213"/>
        <v>8.59</v>
      </c>
      <c r="AJ2267">
        <f t="shared" si="214"/>
        <v>20</v>
      </c>
      <c r="AK2267">
        <f t="shared" si="215"/>
        <v>1241</v>
      </c>
    </row>
    <row r="2268" spans="27:37" x14ac:dyDescent="0.25">
      <c r="AA2268">
        <f>SUBTOTAL(103,Healthcare!A2268)</f>
        <v>1</v>
      </c>
      <c r="AB2268">
        <f>IF($AA2268=1,Healthcare!Q2268,NA())</f>
        <v>24</v>
      </c>
      <c r="AC2268">
        <f>IF($AA2268=1,Healthcare!C2268,NA())</f>
        <v>16.600000000000001</v>
      </c>
      <c r="AD2268">
        <f>IF($AA2268=1,Healthcare!D2268,NA())</f>
        <v>5.87</v>
      </c>
      <c r="AE2268">
        <f>IF($AA2268=1,Healthcare!M2268,NA())</f>
        <v>1240</v>
      </c>
      <c r="AF2268">
        <f t="shared" si="210"/>
        <v>24</v>
      </c>
      <c r="AG2268">
        <f t="shared" si="211"/>
        <v>16.600000000000001</v>
      </c>
      <c r="AH2268">
        <f t="shared" si="212"/>
        <v>24</v>
      </c>
      <c r="AI2268">
        <f t="shared" si="213"/>
        <v>5.87</v>
      </c>
      <c r="AJ2268">
        <f t="shared" si="214"/>
        <v>24</v>
      </c>
      <c r="AK2268">
        <f t="shared" si="215"/>
        <v>1240</v>
      </c>
    </row>
    <row r="2269" spans="27:37" x14ac:dyDescent="0.25">
      <c r="AA2269">
        <f>SUBTOTAL(103,Healthcare!A2269)</f>
        <v>1</v>
      </c>
      <c r="AB2269">
        <f>IF($AA2269=1,Healthcare!Q2269,NA())</f>
        <v>20</v>
      </c>
      <c r="AC2269">
        <f>IF($AA2269=1,Healthcare!C2269,NA())</f>
        <v>21.98</v>
      </c>
      <c r="AD2269">
        <f>IF($AA2269=1,Healthcare!D2269,NA())</f>
        <v>7.03</v>
      </c>
      <c r="AE2269">
        <f>IF($AA2269=1,Healthcare!M2269,NA())</f>
        <v>1237</v>
      </c>
      <c r="AF2269">
        <f t="shared" si="210"/>
        <v>20</v>
      </c>
      <c r="AG2269">
        <f t="shared" si="211"/>
        <v>21.98</v>
      </c>
      <c r="AH2269">
        <f t="shared" si="212"/>
        <v>20</v>
      </c>
      <c r="AI2269">
        <f t="shared" si="213"/>
        <v>7.03</v>
      </c>
      <c r="AJ2269">
        <f t="shared" si="214"/>
        <v>20</v>
      </c>
      <c r="AK2269">
        <f t="shared" si="215"/>
        <v>1237</v>
      </c>
    </row>
    <row r="2270" spans="27:37" x14ac:dyDescent="0.25">
      <c r="AA2270">
        <f>SUBTOTAL(103,Healthcare!A2270)</f>
        <v>1</v>
      </c>
      <c r="AB2270">
        <f>IF($AA2270=1,Healthcare!Q2270,NA())</f>
        <v>24</v>
      </c>
      <c r="AC2270">
        <f>IF($AA2270=1,Healthcare!C2270,NA())</f>
        <v>19.7</v>
      </c>
      <c r="AD2270">
        <f>IF($AA2270=1,Healthcare!D2270,NA())</f>
        <v>5.51</v>
      </c>
      <c r="AE2270">
        <f>IF($AA2270=1,Healthcare!M2270,NA())</f>
        <v>1234</v>
      </c>
      <c r="AF2270">
        <f t="shared" si="210"/>
        <v>24</v>
      </c>
      <c r="AG2270">
        <f t="shared" si="211"/>
        <v>19.7</v>
      </c>
      <c r="AH2270">
        <f t="shared" si="212"/>
        <v>24</v>
      </c>
      <c r="AI2270">
        <f t="shared" si="213"/>
        <v>5.51</v>
      </c>
      <c r="AJ2270">
        <f t="shared" si="214"/>
        <v>24</v>
      </c>
      <c r="AK2270">
        <f t="shared" si="215"/>
        <v>1234</v>
      </c>
    </row>
    <row r="2271" spans="27:37" x14ac:dyDescent="0.25">
      <c r="AA2271">
        <f>SUBTOTAL(103,Healthcare!A2271)</f>
        <v>1</v>
      </c>
      <c r="AB2271">
        <f>IF($AA2271=1,Healthcare!Q2271,NA())</f>
        <v>18</v>
      </c>
      <c r="AC2271">
        <f>IF($AA2271=1,Healthcare!C2271,NA())</f>
        <v>19.21</v>
      </c>
      <c r="AD2271">
        <f>IF($AA2271=1,Healthcare!D2271,NA())</f>
        <v>4.76</v>
      </c>
      <c r="AE2271">
        <f>IF($AA2271=1,Healthcare!M2271,NA())</f>
        <v>1228</v>
      </c>
      <c r="AF2271">
        <f t="shared" si="210"/>
        <v>18</v>
      </c>
      <c r="AG2271">
        <f t="shared" si="211"/>
        <v>19.21</v>
      </c>
      <c r="AH2271">
        <f t="shared" si="212"/>
        <v>18</v>
      </c>
      <c r="AI2271">
        <f t="shared" si="213"/>
        <v>4.76</v>
      </c>
      <c r="AJ2271">
        <f t="shared" si="214"/>
        <v>18</v>
      </c>
      <c r="AK2271">
        <f t="shared" si="215"/>
        <v>1228</v>
      </c>
    </row>
    <row r="2272" spans="27:37" x14ac:dyDescent="0.25">
      <c r="AA2272">
        <f>SUBTOTAL(103,Healthcare!A2272)</f>
        <v>1</v>
      </c>
      <c r="AB2272">
        <f>IF($AA2272=1,Healthcare!Q2272,NA())</f>
        <v>18</v>
      </c>
      <c r="AC2272">
        <f>IF($AA2272=1,Healthcare!C2272,NA())</f>
        <v>19.3</v>
      </c>
      <c r="AD2272">
        <f>IF($AA2272=1,Healthcare!D2272,NA())</f>
        <v>4.7</v>
      </c>
      <c r="AE2272">
        <f>IF($AA2272=1,Healthcare!M2272,NA())</f>
        <v>1224</v>
      </c>
      <c r="AF2272">
        <f t="shared" si="210"/>
        <v>18</v>
      </c>
      <c r="AG2272">
        <f t="shared" si="211"/>
        <v>19.3</v>
      </c>
      <c r="AH2272">
        <f t="shared" si="212"/>
        <v>18</v>
      </c>
      <c r="AI2272">
        <f t="shared" si="213"/>
        <v>4.7</v>
      </c>
      <c r="AJ2272">
        <f t="shared" si="214"/>
        <v>18</v>
      </c>
      <c r="AK2272">
        <f t="shared" si="215"/>
        <v>1224</v>
      </c>
    </row>
    <row r="2273" spans="27:37" x14ac:dyDescent="0.25">
      <c r="AA2273">
        <f>SUBTOTAL(103,Healthcare!A2273)</f>
        <v>1</v>
      </c>
      <c r="AB2273">
        <f>IF($AA2273=1,Healthcare!Q2273,NA())</f>
        <v>26</v>
      </c>
      <c r="AC2273">
        <f>IF($AA2273=1,Healthcare!C2273,NA())</f>
        <v>16.22</v>
      </c>
      <c r="AD2273">
        <f>IF($AA2273=1,Healthcare!D2273,NA())</f>
        <v>6.21</v>
      </c>
      <c r="AE2273">
        <f>IF($AA2273=1,Healthcare!M2273,NA())</f>
        <v>1220</v>
      </c>
      <c r="AF2273">
        <f t="shared" si="210"/>
        <v>26</v>
      </c>
      <c r="AG2273">
        <f t="shared" si="211"/>
        <v>16.22</v>
      </c>
      <c r="AH2273">
        <f t="shared" si="212"/>
        <v>26</v>
      </c>
      <c r="AI2273">
        <f t="shared" si="213"/>
        <v>6.21</v>
      </c>
      <c r="AJ2273">
        <f t="shared" si="214"/>
        <v>26</v>
      </c>
      <c r="AK2273">
        <f t="shared" si="215"/>
        <v>1220</v>
      </c>
    </row>
    <row r="2274" spans="27:37" x14ac:dyDescent="0.25">
      <c r="AA2274">
        <f>SUBTOTAL(103,Healthcare!A2274)</f>
        <v>1</v>
      </c>
      <c r="AB2274">
        <f>IF($AA2274=1,Healthcare!Q2274,NA())</f>
        <v>19</v>
      </c>
      <c r="AC2274">
        <f>IF($AA2274=1,Healthcare!C2274,NA())</f>
        <v>17.12</v>
      </c>
      <c r="AD2274">
        <f>IF($AA2274=1,Healthcare!D2274,NA())</f>
        <v>4.5199999999999996</v>
      </c>
      <c r="AE2274">
        <f>IF($AA2274=1,Healthcare!M2274,NA())</f>
        <v>1210</v>
      </c>
      <c r="AF2274">
        <f t="shared" si="210"/>
        <v>19</v>
      </c>
      <c r="AG2274">
        <f t="shared" si="211"/>
        <v>17.12</v>
      </c>
      <c r="AH2274">
        <f t="shared" si="212"/>
        <v>19</v>
      </c>
      <c r="AI2274">
        <f t="shared" si="213"/>
        <v>4.5199999999999996</v>
      </c>
      <c r="AJ2274">
        <f t="shared" si="214"/>
        <v>19</v>
      </c>
      <c r="AK2274">
        <f t="shared" si="215"/>
        <v>1210</v>
      </c>
    </row>
    <row r="2275" spans="27:37" x14ac:dyDescent="0.25">
      <c r="AA2275">
        <f>SUBTOTAL(103,Healthcare!A2275)</f>
        <v>1</v>
      </c>
      <c r="AB2275">
        <f>IF($AA2275=1,Healthcare!Q2275,NA())</f>
        <v>30</v>
      </c>
      <c r="AC2275">
        <f>IF($AA2275=1,Healthcare!C2275,NA())</f>
        <v>19.07</v>
      </c>
      <c r="AD2275">
        <f>IF($AA2275=1,Healthcare!D2275,NA())</f>
        <v>5.45</v>
      </c>
      <c r="AE2275">
        <f>IF($AA2275=1,Healthcare!M2275,NA())</f>
        <v>1200.55</v>
      </c>
      <c r="AF2275">
        <f t="shared" si="210"/>
        <v>30</v>
      </c>
      <c r="AG2275">
        <f t="shared" si="211"/>
        <v>19.07</v>
      </c>
      <c r="AH2275">
        <f t="shared" si="212"/>
        <v>30</v>
      </c>
      <c r="AI2275">
        <f t="shared" si="213"/>
        <v>5.45</v>
      </c>
      <c r="AJ2275">
        <f t="shared" si="214"/>
        <v>30</v>
      </c>
      <c r="AK2275">
        <f t="shared" si="215"/>
        <v>1200.55</v>
      </c>
    </row>
    <row r="2276" spans="27:37" x14ac:dyDescent="0.25">
      <c r="AA2276">
        <f>SUBTOTAL(103,Healthcare!A2276)</f>
        <v>1</v>
      </c>
      <c r="AB2276">
        <f>IF($AA2276=1,Healthcare!Q2276,NA())</f>
        <v>23</v>
      </c>
      <c r="AC2276">
        <f>IF($AA2276=1,Healthcare!C2276,NA())</f>
        <v>15.56</v>
      </c>
      <c r="AD2276">
        <f>IF($AA2276=1,Healthcare!D2276,NA())</f>
        <v>4.42</v>
      </c>
      <c r="AE2276">
        <f>IF($AA2276=1,Healthcare!M2276,NA())</f>
        <v>1200</v>
      </c>
      <c r="AF2276">
        <f t="shared" si="210"/>
        <v>23</v>
      </c>
      <c r="AG2276">
        <f t="shared" si="211"/>
        <v>15.56</v>
      </c>
      <c r="AH2276">
        <f t="shared" si="212"/>
        <v>23</v>
      </c>
      <c r="AI2276">
        <f t="shared" si="213"/>
        <v>4.42</v>
      </c>
      <c r="AJ2276">
        <f t="shared" si="214"/>
        <v>23</v>
      </c>
      <c r="AK2276">
        <f t="shared" si="215"/>
        <v>1200</v>
      </c>
    </row>
    <row r="2277" spans="27:37" x14ac:dyDescent="0.25">
      <c r="AA2277">
        <f>SUBTOTAL(103,Healthcare!A2277)</f>
        <v>1</v>
      </c>
      <c r="AB2277">
        <f>IF($AA2277=1,Healthcare!Q2277,NA())</f>
        <v>20</v>
      </c>
      <c r="AC2277">
        <f>IF($AA2277=1,Healthcare!C2277,NA())</f>
        <v>22.76</v>
      </c>
      <c r="AD2277">
        <f>IF($AA2277=1,Healthcare!D2277,NA())</f>
        <v>9.44</v>
      </c>
      <c r="AE2277">
        <f>IF($AA2277=1,Healthcare!M2277,NA())</f>
        <v>1191</v>
      </c>
      <c r="AF2277">
        <f t="shared" si="210"/>
        <v>20</v>
      </c>
      <c r="AG2277">
        <f t="shared" si="211"/>
        <v>22.76</v>
      </c>
      <c r="AH2277">
        <f t="shared" si="212"/>
        <v>20</v>
      </c>
      <c r="AI2277">
        <f t="shared" si="213"/>
        <v>9.44</v>
      </c>
      <c r="AJ2277">
        <f t="shared" si="214"/>
        <v>20</v>
      </c>
      <c r="AK2277">
        <f t="shared" si="215"/>
        <v>1191</v>
      </c>
    </row>
    <row r="2278" spans="27:37" x14ac:dyDescent="0.25">
      <c r="AA2278">
        <f>SUBTOTAL(103,Healthcare!A2278)</f>
        <v>1</v>
      </c>
      <c r="AB2278">
        <f>IF($AA2278=1,Healthcare!Q2278,NA())</f>
        <v>25</v>
      </c>
      <c r="AC2278">
        <f>IF($AA2278=1,Healthcare!C2278,NA())</f>
        <v>22.79</v>
      </c>
      <c r="AD2278">
        <f>IF($AA2278=1,Healthcare!D2278,NA())</f>
        <v>6.15</v>
      </c>
      <c r="AE2278">
        <f>IF($AA2278=1,Healthcare!M2278,NA())</f>
        <v>1178.07</v>
      </c>
      <c r="AF2278">
        <f t="shared" si="210"/>
        <v>25</v>
      </c>
      <c r="AG2278">
        <f t="shared" si="211"/>
        <v>22.79</v>
      </c>
      <c r="AH2278">
        <f t="shared" si="212"/>
        <v>25</v>
      </c>
      <c r="AI2278">
        <f t="shared" si="213"/>
        <v>6.15</v>
      </c>
      <c r="AJ2278">
        <f t="shared" si="214"/>
        <v>25</v>
      </c>
      <c r="AK2278">
        <f t="shared" si="215"/>
        <v>1178.07</v>
      </c>
    </row>
    <row r="2279" spans="27:37" x14ac:dyDescent="0.25">
      <c r="AA2279">
        <f>SUBTOTAL(103,Healthcare!A2279)</f>
        <v>1</v>
      </c>
      <c r="AB2279">
        <f>IF($AA2279=1,Healthcare!Q2279,NA())</f>
        <v>26</v>
      </c>
      <c r="AC2279">
        <f>IF($AA2279=1,Healthcare!C2279,NA())</f>
        <v>17.41</v>
      </c>
      <c r="AD2279">
        <f>IF($AA2279=1,Healthcare!D2279,NA())</f>
        <v>5.13</v>
      </c>
      <c r="AE2279">
        <f>IF($AA2279=1,Healthcare!M2279,NA())</f>
        <v>1178</v>
      </c>
      <c r="AF2279">
        <f t="shared" si="210"/>
        <v>26</v>
      </c>
      <c r="AG2279">
        <f t="shared" si="211"/>
        <v>17.41</v>
      </c>
      <c r="AH2279">
        <f t="shared" si="212"/>
        <v>26</v>
      </c>
      <c r="AI2279">
        <f t="shared" si="213"/>
        <v>5.13</v>
      </c>
      <c r="AJ2279">
        <f t="shared" si="214"/>
        <v>26</v>
      </c>
      <c r="AK2279">
        <f t="shared" si="215"/>
        <v>1178</v>
      </c>
    </row>
    <row r="2280" spans="27:37" x14ac:dyDescent="0.25">
      <c r="AA2280">
        <f>SUBTOTAL(103,Healthcare!A2280)</f>
        <v>1</v>
      </c>
      <c r="AB2280">
        <f>IF($AA2280=1,Healthcare!Q2280,NA())</f>
        <v>21</v>
      </c>
      <c r="AC2280">
        <f>IF($AA2280=1,Healthcare!C2280,NA())</f>
        <v>19.32</v>
      </c>
      <c r="AD2280">
        <f>IF($AA2280=1,Healthcare!D2280,NA())</f>
        <v>4.96</v>
      </c>
      <c r="AE2280">
        <f>IF($AA2280=1,Healthcare!M2280,NA())</f>
        <v>1167</v>
      </c>
      <c r="AF2280">
        <f t="shared" si="210"/>
        <v>21</v>
      </c>
      <c r="AG2280">
        <f t="shared" si="211"/>
        <v>19.32</v>
      </c>
      <c r="AH2280">
        <f t="shared" si="212"/>
        <v>21</v>
      </c>
      <c r="AI2280">
        <f t="shared" si="213"/>
        <v>4.96</v>
      </c>
      <c r="AJ2280">
        <f t="shared" si="214"/>
        <v>21</v>
      </c>
      <c r="AK2280">
        <f t="shared" si="215"/>
        <v>1167</v>
      </c>
    </row>
    <row r="2281" spans="27:37" x14ac:dyDescent="0.25">
      <c r="AA2281">
        <f>SUBTOTAL(103,Healthcare!A2281)</f>
        <v>1</v>
      </c>
      <c r="AB2281">
        <f>IF($AA2281=1,Healthcare!Q2281,NA())</f>
        <v>20</v>
      </c>
      <c r="AC2281">
        <f>IF($AA2281=1,Healthcare!C2281,NA())</f>
        <v>18.25</v>
      </c>
      <c r="AD2281">
        <f>IF($AA2281=1,Healthcare!D2281,NA())</f>
        <v>10.95</v>
      </c>
      <c r="AE2281">
        <f>IF($AA2281=1,Healthcare!M2281,NA())</f>
        <v>1165</v>
      </c>
      <c r="AF2281">
        <f t="shared" si="210"/>
        <v>20</v>
      </c>
      <c r="AG2281">
        <f t="shared" si="211"/>
        <v>18.25</v>
      </c>
      <c r="AH2281">
        <f t="shared" si="212"/>
        <v>20</v>
      </c>
      <c r="AI2281">
        <f t="shared" si="213"/>
        <v>10.95</v>
      </c>
      <c r="AJ2281">
        <f t="shared" si="214"/>
        <v>20</v>
      </c>
      <c r="AK2281">
        <f t="shared" si="215"/>
        <v>1165</v>
      </c>
    </row>
    <row r="2282" spans="27:37" x14ac:dyDescent="0.25">
      <c r="AA2282">
        <f>SUBTOTAL(103,Healthcare!A2282)</f>
        <v>1</v>
      </c>
      <c r="AB2282">
        <f>IF($AA2282=1,Healthcare!Q2282,NA())</f>
        <v>18</v>
      </c>
      <c r="AC2282">
        <f>IF($AA2282=1,Healthcare!C2282,NA())</f>
        <v>53.13</v>
      </c>
      <c r="AD2282">
        <f>IF($AA2282=1,Healthcare!D2282,NA())</f>
        <v>4.4400000000000004</v>
      </c>
      <c r="AE2282">
        <f>IF($AA2282=1,Healthcare!M2282,NA())</f>
        <v>1163.46</v>
      </c>
      <c r="AF2282">
        <f t="shared" si="210"/>
        <v>18</v>
      </c>
      <c r="AG2282">
        <f t="shared" si="211"/>
        <v>53.13</v>
      </c>
      <c r="AH2282">
        <f t="shared" si="212"/>
        <v>18</v>
      </c>
      <c r="AI2282">
        <f t="shared" si="213"/>
        <v>4.4400000000000004</v>
      </c>
      <c r="AJ2282">
        <f t="shared" si="214"/>
        <v>18</v>
      </c>
      <c r="AK2282">
        <f t="shared" si="215"/>
        <v>1163.46</v>
      </c>
    </row>
    <row r="2283" spans="27:37" x14ac:dyDescent="0.25">
      <c r="AA2283">
        <f>SUBTOTAL(103,Healthcare!A2283)</f>
        <v>1</v>
      </c>
      <c r="AB2283">
        <f>IF($AA2283=1,Healthcare!Q2283,NA())</f>
        <v>28</v>
      </c>
      <c r="AC2283">
        <f>IF($AA2283=1,Healthcare!C2283,NA())</f>
        <v>20.46</v>
      </c>
      <c r="AD2283">
        <f>IF($AA2283=1,Healthcare!D2283,NA())</f>
        <v>4.0199999999999996</v>
      </c>
      <c r="AE2283">
        <f>IF($AA2283=1,Healthcare!M2283,NA())</f>
        <v>1158.32</v>
      </c>
      <c r="AF2283">
        <f t="shared" si="210"/>
        <v>28</v>
      </c>
      <c r="AG2283">
        <f t="shared" si="211"/>
        <v>20.46</v>
      </c>
      <c r="AH2283">
        <f t="shared" si="212"/>
        <v>28</v>
      </c>
      <c r="AI2283">
        <f t="shared" si="213"/>
        <v>4.0199999999999996</v>
      </c>
      <c r="AJ2283">
        <f t="shared" si="214"/>
        <v>28</v>
      </c>
      <c r="AK2283">
        <f t="shared" si="215"/>
        <v>1158.32</v>
      </c>
    </row>
    <row r="2284" spans="27:37" x14ac:dyDescent="0.25">
      <c r="AA2284">
        <f>SUBTOTAL(103,Healthcare!A2284)</f>
        <v>1</v>
      </c>
      <c r="AB2284">
        <f>IF($AA2284=1,Healthcare!Q2284,NA())</f>
        <v>18</v>
      </c>
      <c r="AC2284">
        <f>IF($AA2284=1,Healthcare!C2284,NA())</f>
        <v>43.01</v>
      </c>
      <c r="AD2284">
        <f>IF($AA2284=1,Healthcare!D2284,NA())</f>
        <v>5.44</v>
      </c>
      <c r="AE2284">
        <f>IF($AA2284=1,Healthcare!M2284,NA())</f>
        <v>1149.4000000000001</v>
      </c>
      <c r="AF2284">
        <f t="shared" si="210"/>
        <v>18</v>
      </c>
      <c r="AG2284">
        <f t="shared" si="211"/>
        <v>43.01</v>
      </c>
      <c r="AH2284">
        <f t="shared" si="212"/>
        <v>18</v>
      </c>
      <c r="AI2284">
        <f t="shared" si="213"/>
        <v>5.44</v>
      </c>
      <c r="AJ2284">
        <f t="shared" si="214"/>
        <v>18</v>
      </c>
      <c r="AK2284">
        <f t="shared" si="215"/>
        <v>1149.4000000000001</v>
      </c>
    </row>
    <row r="2285" spans="27:37" x14ac:dyDescent="0.25">
      <c r="AA2285">
        <f>SUBTOTAL(103,Healthcare!A2285)</f>
        <v>1</v>
      </c>
      <c r="AB2285">
        <f>IF($AA2285=1,Healthcare!Q2285,NA())</f>
        <v>19</v>
      </c>
      <c r="AC2285">
        <f>IF($AA2285=1,Healthcare!C2285,NA())</f>
        <v>15.01</v>
      </c>
      <c r="AD2285">
        <f>IF($AA2285=1,Healthcare!D2285,NA())</f>
        <v>4.1500000000000004</v>
      </c>
      <c r="AE2285">
        <f>IF($AA2285=1,Healthcare!M2285,NA())</f>
        <v>1149</v>
      </c>
      <c r="AF2285">
        <f t="shared" si="210"/>
        <v>19</v>
      </c>
      <c r="AG2285">
        <f t="shared" si="211"/>
        <v>15.01</v>
      </c>
      <c r="AH2285">
        <f t="shared" si="212"/>
        <v>19</v>
      </c>
      <c r="AI2285">
        <f t="shared" si="213"/>
        <v>4.1500000000000004</v>
      </c>
      <c r="AJ2285">
        <f t="shared" si="214"/>
        <v>19</v>
      </c>
      <c r="AK2285">
        <f t="shared" si="215"/>
        <v>1149</v>
      </c>
    </row>
    <row r="2286" spans="27:37" x14ac:dyDescent="0.25">
      <c r="AA2286">
        <f>SUBTOTAL(103,Healthcare!A2286)</f>
        <v>1</v>
      </c>
      <c r="AB2286">
        <f>IF($AA2286=1,Healthcare!Q2286,NA())</f>
        <v>18</v>
      </c>
      <c r="AC2286">
        <f>IF($AA2286=1,Healthcare!C2286,NA())</f>
        <v>41.14</v>
      </c>
      <c r="AD2286">
        <f>IF($AA2286=1,Healthcare!D2286,NA())</f>
        <v>6.02</v>
      </c>
      <c r="AE2286">
        <f>IF($AA2286=1,Healthcare!M2286,NA())</f>
        <v>1146.8</v>
      </c>
      <c r="AF2286">
        <f t="shared" si="210"/>
        <v>18</v>
      </c>
      <c r="AG2286">
        <f t="shared" si="211"/>
        <v>41.14</v>
      </c>
      <c r="AH2286">
        <f t="shared" si="212"/>
        <v>18</v>
      </c>
      <c r="AI2286">
        <f t="shared" si="213"/>
        <v>6.02</v>
      </c>
      <c r="AJ2286">
        <f t="shared" si="214"/>
        <v>18</v>
      </c>
      <c r="AK2286">
        <f t="shared" si="215"/>
        <v>1146.8</v>
      </c>
    </row>
    <row r="2287" spans="27:37" x14ac:dyDescent="0.25">
      <c r="AA2287">
        <f>SUBTOTAL(103,Healthcare!A2287)</f>
        <v>1</v>
      </c>
      <c r="AB2287">
        <f>IF($AA2287=1,Healthcare!Q2287,NA())</f>
        <v>20</v>
      </c>
      <c r="AC2287">
        <f>IF($AA2287=1,Healthcare!C2287,NA())</f>
        <v>16.55</v>
      </c>
      <c r="AD2287">
        <f>IF($AA2287=1,Healthcare!D2287,NA())</f>
        <v>7.73</v>
      </c>
      <c r="AE2287">
        <f>IF($AA2287=1,Healthcare!M2287,NA())</f>
        <v>1142</v>
      </c>
      <c r="AF2287">
        <f t="shared" si="210"/>
        <v>20</v>
      </c>
      <c r="AG2287">
        <f t="shared" si="211"/>
        <v>16.55</v>
      </c>
      <c r="AH2287">
        <f t="shared" si="212"/>
        <v>20</v>
      </c>
      <c r="AI2287">
        <f t="shared" si="213"/>
        <v>7.73</v>
      </c>
      <c r="AJ2287">
        <f t="shared" si="214"/>
        <v>20</v>
      </c>
      <c r="AK2287">
        <f t="shared" si="215"/>
        <v>1142</v>
      </c>
    </row>
    <row r="2288" spans="27:37" x14ac:dyDescent="0.25">
      <c r="AA2288">
        <f>SUBTOTAL(103,Healthcare!A2288)</f>
        <v>1</v>
      </c>
      <c r="AB2288">
        <f>IF($AA2288=1,Healthcare!Q2288,NA())</f>
        <v>18</v>
      </c>
      <c r="AC2288">
        <f>IF($AA2288=1,Healthcare!C2288,NA())</f>
        <v>37.29</v>
      </c>
      <c r="AD2288">
        <f>IF($AA2288=1,Healthcare!D2288,NA())</f>
        <v>5.03</v>
      </c>
      <c r="AE2288">
        <f>IF($AA2288=1,Healthcare!M2288,NA())</f>
        <v>1141.45</v>
      </c>
      <c r="AF2288">
        <f t="shared" si="210"/>
        <v>18</v>
      </c>
      <c r="AG2288">
        <f t="shared" si="211"/>
        <v>37.29</v>
      </c>
      <c r="AH2288">
        <f t="shared" si="212"/>
        <v>18</v>
      </c>
      <c r="AI2288">
        <f t="shared" si="213"/>
        <v>5.03</v>
      </c>
      <c r="AJ2288">
        <f t="shared" si="214"/>
        <v>18</v>
      </c>
      <c r="AK2288">
        <f t="shared" si="215"/>
        <v>1141.45</v>
      </c>
    </row>
    <row r="2289" spans="27:37" x14ac:dyDescent="0.25">
      <c r="AA2289">
        <f>SUBTOTAL(103,Healthcare!A2289)</f>
        <v>1</v>
      </c>
      <c r="AB2289">
        <f>IF($AA2289=1,Healthcare!Q2289,NA())</f>
        <v>21</v>
      </c>
      <c r="AC2289">
        <f>IF($AA2289=1,Healthcare!C2289,NA())</f>
        <v>16.739999999999998</v>
      </c>
      <c r="AD2289">
        <f>IF($AA2289=1,Healthcare!D2289,NA())</f>
        <v>4.08</v>
      </c>
      <c r="AE2289">
        <f>IF($AA2289=1,Healthcare!M2289,NA())</f>
        <v>1141</v>
      </c>
      <c r="AF2289">
        <f t="shared" si="210"/>
        <v>21</v>
      </c>
      <c r="AG2289">
        <f t="shared" si="211"/>
        <v>16.739999999999998</v>
      </c>
      <c r="AH2289">
        <f t="shared" si="212"/>
        <v>21</v>
      </c>
      <c r="AI2289">
        <f t="shared" si="213"/>
        <v>4.08</v>
      </c>
      <c r="AJ2289">
        <f t="shared" si="214"/>
        <v>21</v>
      </c>
      <c r="AK2289">
        <f t="shared" si="215"/>
        <v>1141</v>
      </c>
    </row>
    <row r="2290" spans="27:37" x14ac:dyDescent="0.25">
      <c r="AA2290">
        <f>SUBTOTAL(103,Healthcare!A2290)</f>
        <v>1</v>
      </c>
      <c r="AB2290">
        <f>IF($AA2290=1,Healthcare!Q2290,NA())</f>
        <v>18</v>
      </c>
      <c r="AC2290">
        <f>IF($AA2290=1,Healthcare!C2290,NA())</f>
        <v>34.43</v>
      </c>
      <c r="AD2290">
        <f>IF($AA2290=1,Healthcare!D2290,NA())</f>
        <v>4.2699999999999996</v>
      </c>
      <c r="AE2290">
        <f>IF($AA2290=1,Healthcare!M2290,NA())</f>
        <v>1137.47</v>
      </c>
      <c r="AF2290">
        <f t="shared" si="210"/>
        <v>18</v>
      </c>
      <c r="AG2290">
        <f t="shared" si="211"/>
        <v>34.43</v>
      </c>
      <c r="AH2290">
        <f t="shared" si="212"/>
        <v>18</v>
      </c>
      <c r="AI2290">
        <f t="shared" si="213"/>
        <v>4.2699999999999996</v>
      </c>
      <c r="AJ2290">
        <f t="shared" si="214"/>
        <v>18</v>
      </c>
      <c r="AK2290">
        <f t="shared" si="215"/>
        <v>1137.47</v>
      </c>
    </row>
    <row r="2291" spans="27:37" x14ac:dyDescent="0.25">
      <c r="AA2291">
        <f>SUBTOTAL(103,Healthcare!A2291)</f>
        <v>1</v>
      </c>
      <c r="AB2291">
        <f>IF($AA2291=1,Healthcare!Q2291,NA())</f>
        <v>18</v>
      </c>
      <c r="AC2291">
        <f>IF($AA2291=1,Healthcare!C2291,NA())</f>
        <v>34.1</v>
      </c>
      <c r="AD2291">
        <f>IF($AA2291=1,Healthcare!D2291,NA())</f>
        <v>4.07</v>
      </c>
      <c r="AE2291">
        <f>IF($AA2291=1,Healthcare!M2291,NA())</f>
        <v>1137.01</v>
      </c>
      <c r="AF2291">
        <f t="shared" si="210"/>
        <v>18</v>
      </c>
      <c r="AG2291">
        <f t="shared" si="211"/>
        <v>34.1</v>
      </c>
      <c r="AH2291">
        <f t="shared" si="212"/>
        <v>18</v>
      </c>
      <c r="AI2291">
        <f t="shared" si="213"/>
        <v>4.07</v>
      </c>
      <c r="AJ2291">
        <f t="shared" si="214"/>
        <v>18</v>
      </c>
      <c r="AK2291">
        <f t="shared" si="215"/>
        <v>1137.01</v>
      </c>
    </row>
    <row r="2292" spans="27:37" x14ac:dyDescent="0.25">
      <c r="AA2292">
        <f>SUBTOTAL(103,Healthcare!A2292)</f>
        <v>1</v>
      </c>
      <c r="AB2292">
        <f>IF($AA2292=1,Healthcare!Q2292,NA())</f>
        <v>20</v>
      </c>
      <c r="AC2292">
        <f>IF($AA2292=1,Healthcare!C2292,NA())</f>
        <v>19.3</v>
      </c>
      <c r="AD2292">
        <f>IF($AA2292=1,Healthcare!D2292,NA())</f>
        <v>10.36</v>
      </c>
      <c r="AE2292">
        <f>IF($AA2292=1,Healthcare!M2292,NA())</f>
        <v>1137</v>
      </c>
      <c r="AF2292">
        <f t="shared" si="210"/>
        <v>20</v>
      </c>
      <c r="AG2292">
        <f t="shared" si="211"/>
        <v>19.3</v>
      </c>
      <c r="AH2292">
        <f t="shared" si="212"/>
        <v>20</v>
      </c>
      <c r="AI2292">
        <f t="shared" si="213"/>
        <v>10.36</v>
      </c>
      <c r="AJ2292">
        <f t="shared" si="214"/>
        <v>20</v>
      </c>
      <c r="AK2292">
        <f t="shared" si="215"/>
        <v>1137</v>
      </c>
    </row>
    <row r="2293" spans="27:37" x14ac:dyDescent="0.25">
      <c r="AA2293">
        <f>SUBTOTAL(103,Healthcare!A2293)</f>
        <v>1</v>
      </c>
      <c r="AB2293">
        <f>IF($AA2293=1,Healthcare!Q2293,NA())</f>
        <v>18</v>
      </c>
      <c r="AC2293">
        <f>IF($AA2293=1,Healthcare!C2293,NA())</f>
        <v>33.659999999999997</v>
      </c>
      <c r="AD2293">
        <f>IF($AA2293=1,Healthcare!D2293,NA())</f>
        <v>5.71</v>
      </c>
      <c r="AE2293">
        <f>IF($AA2293=1,Healthcare!M2293,NA())</f>
        <v>1136.4000000000001</v>
      </c>
      <c r="AF2293">
        <f t="shared" si="210"/>
        <v>18</v>
      </c>
      <c r="AG2293">
        <f t="shared" si="211"/>
        <v>33.659999999999997</v>
      </c>
      <c r="AH2293">
        <f t="shared" si="212"/>
        <v>18</v>
      </c>
      <c r="AI2293">
        <f t="shared" si="213"/>
        <v>5.71</v>
      </c>
      <c r="AJ2293">
        <f t="shared" si="214"/>
        <v>18</v>
      </c>
      <c r="AK2293">
        <f t="shared" si="215"/>
        <v>1136.4000000000001</v>
      </c>
    </row>
    <row r="2294" spans="27:37" x14ac:dyDescent="0.25">
      <c r="AA2294">
        <f>SUBTOTAL(103,Healthcare!A2294)</f>
        <v>1</v>
      </c>
      <c r="AB2294">
        <f>IF($AA2294=1,Healthcare!Q2294,NA())</f>
        <v>18</v>
      </c>
      <c r="AC2294">
        <f>IF($AA2294=1,Healthcare!C2294,NA())</f>
        <v>33.33</v>
      </c>
      <c r="AD2294">
        <f>IF($AA2294=1,Healthcare!D2294,NA())</f>
        <v>6.08</v>
      </c>
      <c r="AE2294">
        <f>IF($AA2294=1,Healthcare!M2294,NA())</f>
        <v>1135.94</v>
      </c>
      <c r="AF2294">
        <f t="shared" si="210"/>
        <v>18</v>
      </c>
      <c r="AG2294">
        <f t="shared" si="211"/>
        <v>33.33</v>
      </c>
      <c r="AH2294">
        <f t="shared" si="212"/>
        <v>18</v>
      </c>
      <c r="AI2294">
        <f t="shared" si="213"/>
        <v>6.08</v>
      </c>
      <c r="AJ2294">
        <f t="shared" si="214"/>
        <v>18</v>
      </c>
      <c r="AK2294">
        <f t="shared" si="215"/>
        <v>1135.94</v>
      </c>
    </row>
    <row r="2295" spans="27:37" x14ac:dyDescent="0.25">
      <c r="AA2295">
        <f>SUBTOTAL(103,Healthcare!A2295)</f>
        <v>1</v>
      </c>
      <c r="AB2295">
        <f>IF($AA2295=1,Healthcare!Q2295,NA())</f>
        <v>18</v>
      </c>
      <c r="AC2295">
        <f>IF($AA2295=1,Healthcare!C2295,NA())</f>
        <v>21.84</v>
      </c>
      <c r="AD2295">
        <f>IF($AA2295=1,Healthcare!D2295,NA())</f>
        <v>5.71</v>
      </c>
      <c r="AE2295">
        <f>IF($AA2295=1,Healthcare!M2295,NA())</f>
        <v>1135</v>
      </c>
      <c r="AF2295">
        <f t="shared" si="210"/>
        <v>18</v>
      </c>
      <c r="AG2295">
        <f t="shared" si="211"/>
        <v>21.84</v>
      </c>
      <c r="AH2295">
        <f t="shared" si="212"/>
        <v>18</v>
      </c>
      <c r="AI2295">
        <f t="shared" si="213"/>
        <v>5.71</v>
      </c>
      <c r="AJ2295">
        <f t="shared" si="214"/>
        <v>18</v>
      </c>
      <c r="AK2295">
        <f t="shared" si="215"/>
        <v>1135</v>
      </c>
    </row>
    <row r="2296" spans="27:37" x14ac:dyDescent="0.25">
      <c r="AA2296">
        <f>SUBTOTAL(103,Healthcare!A2296)</f>
        <v>1</v>
      </c>
      <c r="AB2296">
        <f>IF($AA2296=1,Healthcare!Q2296,NA())</f>
        <v>20</v>
      </c>
      <c r="AC2296">
        <f>IF($AA2296=1,Healthcare!C2296,NA())</f>
        <v>16.87</v>
      </c>
      <c r="AD2296">
        <f>IF($AA2296=1,Healthcare!D2296,NA())</f>
        <v>9.1300000000000008</v>
      </c>
      <c r="AE2296">
        <f>IF($AA2296=1,Healthcare!M2296,NA())</f>
        <v>1132</v>
      </c>
      <c r="AF2296">
        <f t="shared" si="210"/>
        <v>20</v>
      </c>
      <c r="AG2296">
        <f t="shared" si="211"/>
        <v>16.87</v>
      </c>
      <c r="AH2296">
        <f t="shared" si="212"/>
        <v>20</v>
      </c>
      <c r="AI2296">
        <f t="shared" si="213"/>
        <v>9.1300000000000008</v>
      </c>
      <c r="AJ2296">
        <f t="shared" si="214"/>
        <v>20</v>
      </c>
      <c r="AK2296">
        <f t="shared" si="215"/>
        <v>1132</v>
      </c>
    </row>
    <row r="2297" spans="27:37" x14ac:dyDescent="0.25">
      <c r="AA2297">
        <f>SUBTOTAL(103,Healthcare!A2297)</f>
        <v>1</v>
      </c>
      <c r="AB2297">
        <f>IF($AA2297=1,Healthcare!Q2297,NA())</f>
        <v>18</v>
      </c>
      <c r="AC2297">
        <f>IF($AA2297=1,Healthcare!C2297,NA())</f>
        <v>30.14</v>
      </c>
      <c r="AD2297">
        <f>IF($AA2297=1,Healthcare!D2297,NA())</f>
        <v>5.49</v>
      </c>
      <c r="AE2297">
        <f>IF($AA2297=1,Healthcare!M2297,NA())</f>
        <v>1131.51</v>
      </c>
      <c r="AF2297">
        <f t="shared" si="210"/>
        <v>18</v>
      </c>
      <c r="AG2297">
        <f t="shared" si="211"/>
        <v>30.14</v>
      </c>
      <c r="AH2297">
        <f t="shared" si="212"/>
        <v>18</v>
      </c>
      <c r="AI2297">
        <f t="shared" si="213"/>
        <v>5.49</v>
      </c>
      <c r="AJ2297">
        <f t="shared" si="214"/>
        <v>18</v>
      </c>
      <c r="AK2297">
        <f t="shared" si="215"/>
        <v>1131.51</v>
      </c>
    </row>
    <row r="2298" spans="27:37" x14ac:dyDescent="0.25">
      <c r="AA2298">
        <f>SUBTOTAL(103,Healthcare!A2298)</f>
        <v>1</v>
      </c>
      <c r="AB2298">
        <f>IF($AA2298=1,Healthcare!Q2298,NA())</f>
        <v>18</v>
      </c>
      <c r="AC2298">
        <f>IF($AA2298=1,Healthcare!C2298,NA())</f>
        <v>23.21</v>
      </c>
      <c r="AD2298">
        <f>IF($AA2298=1,Healthcare!D2298,NA())</f>
        <v>4.37</v>
      </c>
      <c r="AE2298">
        <f>IF($AA2298=1,Healthcare!M2298,NA())</f>
        <v>1121.8699999999999</v>
      </c>
      <c r="AF2298">
        <f t="shared" si="210"/>
        <v>18</v>
      </c>
      <c r="AG2298">
        <f t="shared" si="211"/>
        <v>23.21</v>
      </c>
      <c r="AH2298">
        <f t="shared" si="212"/>
        <v>18</v>
      </c>
      <c r="AI2298">
        <f t="shared" si="213"/>
        <v>4.37</v>
      </c>
      <c r="AJ2298">
        <f t="shared" si="214"/>
        <v>18</v>
      </c>
      <c r="AK2298">
        <f t="shared" si="215"/>
        <v>1121.8699999999999</v>
      </c>
    </row>
    <row r="2299" spans="27:37" x14ac:dyDescent="0.25">
      <c r="AA2299">
        <f>SUBTOTAL(103,Healthcare!A2299)</f>
        <v>1</v>
      </c>
      <c r="AB2299">
        <f>IF($AA2299=1,Healthcare!Q2299,NA())</f>
        <v>20</v>
      </c>
      <c r="AC2299">
        <f>IF($AA2299=1,Healthcare!C2299,NA())</f>
        <v>17.170000000000002</v>
      </c>
      <c r="AD2299">
        <f>IF($AA2299=1,Healthcare!D2299,NA())</f>
        <v>8.4600000000000009</v>
      </c>
      <c r="AE2299">
        <f>IF($AA2299=1,Healthcare!M2299,NA())</f>
        <v>1086</v>
      </c>
      <c r="AF2299">
        <f t="shared" si="210"/>
        <v>20</v>
      </c>
      <c r="AG2299">
        <f t="shared" si="211"/>
        <v>17.170000000000002</v>
      </c>
      <c r="AH2299">
        <f t="shared" si="212"/>
        <v>20</v>
      </c>
      <c r="AI2299">
        <f t="shared" si="213"/>
        <v>8.4600000000000009</v>
      </c>
      <c r="AJ2299">
        <f t="shared" si="214"/>
        <v>20</v>
      </c>
      <c r="AK2299">
        <f t="shared" si="215"/>
        <v>1086</v>
      </c>
    </row>
    <row r="2300" spans="27:37" x14ac:dyDescent="0.25">
      <c r="AA2300">
        <f>SUBTOTAL(103,Healthcare!A2300)</f>
        <v>1</v>
      </c>
      <c r="AB2300">
        <f>IF($AA2300=1,Healthcare!Q2300,NA())</f>
        <v>24</v>
      </c>
      <c r="AC2300">
        <f>IF($AA2300=1,Healthcare!C2300,NA())</f>
        <v>15.61</v>
      </c>
      <c r="AD2300">
        <f>IF($AA2300=1,Healthcare!D2300,NA())</f>
        <v>5.28</v>
      </c>
      <c r="AE2300">
        <f>IF($AA2300=1,Healthcare!M2300,NA())</f>
        <v>1082</v>
      </c>
      <c r="AF2300">
        <f t="shared" si="210"/>
        <v>24</v>
      </c>
      <c r="AG2300">
        <f t="shared" si="211"/>
        <v>15.61</v>
      </c>
      <c r="AH2300">
        <f t="shared" si="212"/>
        <v>24</v>
      </c>
      <c r="AI2300">
        <f t="shared" si="213"/>
        <v>5.28</v>
      </c>
      <c r="AJ2300">
        <f t="shared" si="214"/>
        <v>24</v>
      </c>
      <c r="AK2300">
        <f t="shared" si="215"/>
        <v>1082</v>
      </c>
    </row>
    <row r="2301" spans="27:37" x14ac:dyDescent="0.25">
      <c r="AA2301">
        <f>SUBTOTAL(103,Healthcare!A2301)</f>
        <v>1</v>
      </c>
      <c r="AB2301">
        <f>IF($AA2301=1,Healthcare!Q2301,NA())</f>
        <v>25</v>
      </c>
      <c r="AC2301">
        <f>IF($AA2301=1,Healthcare!C2301,NA())</f>
        <v>17.98</v>
      </c>
      <c r="AD2301">
        <f>IF($AA2301=1,Healthcare!D2301,NA())</f>
        <v>5.33</v>
      </c>
      <c r="AE2301">
        <f>IF($AA2301=1,Healthcare!M2301,NA())</f>
        <v>1071</v>
      </c>
      <c r="AF2301">
        <f t="shared" si="210"/>
        <v>25</v>
      </c>
      <c r="AG2301">
        <f t="shared" si="211"/>
        <v>17.98</v>
      </c>
      <c r="AH2301">
        <f t="shared" si="212"/>
        <v>25</v>
      </c>
      <c r="AI2301">
        <f t="shared" si="213"/>
        <v>5.33</v>
      </c>
      <c r="AJ2301">
        <f t="shared" si="214"/>
        <v>25</v>
      </c>
      <c r="AK2301">
        <f t="shared" si="215"/>
        <v>1071</v>
      </c>
    </row>
    <row r="2302" spans="27:37" x14ac:dyDescent="0.25">
      <c r="AA2302">
        <f>SUBTOTAL(103,Healthcare!A2302)</f>
        <v>1</v>
      </c>
      <c r="AB2302">
        <f>IF($AA2302=1,Healthcare!Q2302,NA())</f>
        <v>18</v>
      </c>
      <c r="AC2302">
        <f>IF($AA2302=1,Healthcare!C2302,NA())</f>
        <v>21.64</v>
      </c>
      <c r="AD2302">
        <f>IF($AA2302=1,Healthcare!D2302,NA())</f>
        <v>5.5</v>
      </c>
      <c r="AE2302">
        <f>IF($AA2302=1,Healthcare!M2302,NA())</f>
        <v>1070</v>
      </c>
      <c r="AF2302">
        <f t="shared" si="210"/>
        <v>18</v>
      </c>
      <c r="AG2302">
        <f t="shared" si="211"/>
        <v>21.64</v>
      </c>
      <c r="AH2302">
        <f t="shared" si="212"/>
        <v>18</v>
      </c>
      <c r="AI2302">
        <f t="shared" si="213"/>
        <v>5.5</v>
      </c>
      <c r="AJ2302">
        <f t="shared" si="214"/>
        <v>18</v>
      </c>
      <c r="AK2302">
        <f t="shared" si="215"/>
        <v>1070</v>
      </c>
    </row>
    <row r="2303" spans="27:37" x14ac:dyDescent="0.25">
      <c r="AA2303">
        <f>SUBTOTAL(103,Healthcare!A2303)</f>
        <v>1</v>
      </c>
      <c r="AB2303">
        <f>IF($AA2303=1,Healthcare!Q2303,NA())</f>
        <v>29</v>
      </c>
      <c r="AC2303">
        <f>IF($AA2303=1,Healthcare!C2303,NA())</f>
        <v>16.399999999999999</v>
      </c>
      <c r="AD2303">
        <f>IF($AA2303=1,Healthcare!D2303,NA())</f>
        <v>5.4</v>
      </c>
      <c r="AE2303">
        <f>IF($AA2303=1,Healthcare!M2303,NA())</f>
        <v>1068</v>
      </c>
      <c r="AF2303">
        <f t="shared" si="210"/>
        <v>29</v>
      </c>
      <c r="AG2303">
        <f t="shared" si="211"/>
        <v>16.399999999999999</v>
      </c>
      <c r="AH2303">
        <f t="shared" si="212"/>
        <v>29</v>
      </c>
      <c r="AI2303">
        <f t="shared" si="213"/>
        <v>5.4</v>
      </c>
      <c r="AJ2303">
        <f t="shared" si="214"/>
        <v>29</v>
      </c>
      <c r="AK2303">
        <f t="shared" si="215"/>
        <v>1068</v>
      </c>
    </row>
    <row r="2304" spans="27:37" x14ac:dyDescent="0.25">
      <c r="AA2304">
        <f>SUBTOTAL(103,Healthcare!A2304)</f>
        <v>1</v>
      </c>
      <c r="AB2304">
        <f>IF($AA2304=1,Healthcare!Q2304,NA())</f>
        <v>28</v>
      </c>
      <c r="AC2304">
        <f>IF($AA2304=1,Healthcare!C2304,NA())</f>
        <v>15.77</v>
      </c>
      <c r="AD2304">
        <f>IF($AA2304=1,Healthcare!D2304,NA())</f>
        <v>6.05</v>
      </c>
      <c r="AE2304">
        <f>IF($AA2304=1,Healthcare!M2304,NA())</f>
        <v>1056</v>
      </c>
      <c r="AF2304">
        <f t="shared" si="210"/>
        <v>28</v>
      </c>
      <c r="AG2304">
        <f t="shared" si="211"/>
        <v>15.77</v>
      </c>
      <c r="AH2304">
        <f t="shared" si="212"/>
        <v>28</v>
      </c>
      <c r="AI2304">
        <f t="shared" si="213"/>
        <v>6.05</v>
      </c>
      <c r="AJ2304">
        <f t="shared" si="214"/>
        <v>28</v>
      </c>
      <c r="AK2304">
        <f t="shared" si="215"/>
        <v>1056</v>
      </c>
    </row>
    <row r="2305" spans="27:37" x14ac:dyDescent="0.25">
      <c r="AA2305">
        <f>SUBTOTAL(103,Healthcare!A2305)</f>
        <v>1</v>
      </c>
      <c r="AB2305">
        <f>IF($AA2305=1,Healthcare!Q2305,NA())</f>
        <v>20</v>
      </c>
      <c r="AC2305">
        <f>IF($AA2305=1,Healthcare!C2305,NA())</f>
        <v>18.27</v>
      </c>
      <c r="AD2305">
        <f>IF($AA2305=1,Healthcare!D2305,NA())</f>
        <v>11.46</v>
      </c>
      <c r="AE2305">
        <f>IF($AA2305=1,Healthcare!M2305,NA())</f>
        <v>1049</v>
      </c>
      <c r="AF2305">
        <f t="shared" si="210"/>
        <v>20</v>
      </c>
      <c r="AG2305">
        <f t="shared" si="211"/>
        <v>18.27</v>
      </c>
      <c r="AH2305">
        <f t="shared" si="212"/>
        <v>20</v>
      </c>
      <c r="AI2305">
        <f t="shared" si="213"/>
        <v>11.46</v>
      </c>
      <c r="AJ2305">
        <f t="shared" si="214"/>
        <v>20</v>
      </c>
      <c r="AK2305">
        <f t="shared" si="215"/>
        <v>1049</v>
      </c>
    </row>
    <row r="2306" spans="27:37" x14ac:dyDescent="0.25">
      <c r="AA2306">
        <f>SUBTOTAL(103,Healthcare!A2306)</f>
        <v>1</v>
      </c>
      <c r="AB2306">
        <f>IF($AA2306=1,Healthcare!Q2306,NA())</f>
        <v>20</v>
      </c>
      <c r="AC2306">
        <f>IF($AA2306=1,Healthcare!C2306,NA())</f>
        <v>16.489999999999998</v>
      </c>
      <c r="AD2306">
        <f>IF($AA2306=1,Healthcare!D2306,NA())</f>
        <v>8.48</v>
      </c>
      <c r="AE2306">
        <f>IF($AA2306=1,Healthcare!M2306,NA())</f>
        <v>1047</v>
      </c>
      <c r="AF2306">
        <f t="shared" si="210"/>
        <v>20</v>
      </c>
      <c r="AG2306">
        <f t="shared" si="211"/>
        <v>16.489999999999998</v>
      </c>
      <c r="AH2306">
        <f t="shared" si="212"/>
        <v>20</v>
      </c>
      <c r="AI2306">
        <f t="shared" si="213"/>
        <v>8.48</v>
      </c>
      <c r="AJ2306">
        <f t="shared" si="214"/>
        <v>20</v>
      </c>
      <c r="AK2306">
        <f t="shared" si="215"/>
        <v>1047</v>
      </c>
    </row>
    <row r="2307" spans="27:37" x14ac:dyDescent="0.25">
      <c r="AA2307">
        <f>SUBTOTAL(103,Healthcare!A2307)</f>
        <v>1</v>
      </c>
      <c r="AB2307">
        <f>IF($AA2307=1,Healthcare!Q2307,NA())</f>
        <v>28</v>
      </c>
      <c r="AC2307">
        <f>IF($AA2307=1,Healthcare!C2307,NA())</f>
        <v>16.14</v>
      </c>
      <c r="AD2307">
        <f>IF($AA2307=1,Healthcare!D2307,NA())</f>
        <v>4.8600000000000003</v>
      </c>
      <c r="AE2307">
        <f>IF($AA2307=1,Healthcare!M2307,NA())</f>
        <v>1044</v>
      </c>
      <c r="AF2307">
        <f t="shared" ref="AF2307:AF2336" si="216">AB2307</f>
        <v>28</v>
      </c>
      <c r="AG2307">
        <f t="shared" ref="AG2307:AG2336" si="217">AC2307</f>
        <v>16.14</v>
      </c>
      <c r="AH2307">
        <f t="shared" ref="AH2307:AH2336" si="218">AB2307</f>
        <v>28</v>
      </c>
      <c r="AI2307">
        <f t="shared" ref="AI2307:AI2336" si="219">AD2307</f>
        <v>4.8600000000000003</v>
      </c>
      <c r="AJ2307">
        <f t="shared" ref="AJ2307:AJ2336" si="220">AB2307</f>
        <v>28</v>
      </c>
      <c r="AK2307">
        <f t="shared" ref="AK2307:AK2336" si="221">AE2307</f>
        <v>1044</v>
      </c>
    </row>
    <row r="2308" spans="27:37" x14ac:dyDescent="0.25">
      <c r="AA2308">
        <f>SUBTOTAL(103,Healthcare!A2308)</f>
        <v>1</v>
      </c>
      <c r="AB2308">
        <f>IF($AA2308=1,Healthcare!Q2308,NA())</f>
        <v>27</v>
      </c>
      <c r="AC2308">
        <f>IF($AA2308=1,Healthcare!C2308,NA())</f>
        <v>20.85</v>
      </c>
      <c r="AD2308">
        <f>IF($AA2308=1,Healthcare!D2308,NA())</f>
        <v>4.45</v>
      </c>
      <c r="AE2308">
        <f>IF($AA2308=1,Healthcare!M2308,NA())</f>
        <v>1033.74</v>
      </c>
      <c r="AF2308">
        <f t="shared" si="216"/>
        <v>27</v>
      </c>
      <c r="AG2308">
        <f t="shared" si="217"/>
        <v>20.85</v>
      </c>
      <c r="AH2308">
        <f t="shared" si="218"/>
        <v>27</v>
      </c>
      <c r="AI2308">
        <f t="shared" si="219"/>
        <v>4.45</v>
      </c>
      <c r="AJ2308">
        <f t="shared" si="220"/>
        <v>27</v>
      </c>
      <c r="AK2308">
        <f t="shared" si="221"/>
        <v>1033.74</v>
      </c>
    </row>
    <row r="2309" spans="27:37" x14ac:dyDescent="0.25">
      <c r="AA2309">
        <f>SUBTOTAL(103,Healthcare!A2309)</f>
        <v>1</v>
      </c>
      <c r="AB2309">
        <f>IF($AA2309=1,Healthcare!Q2309,NA())</f>
        <v>23</v>
      </c>
      <c r="AC2309">
        <f>IF($AA2309=1,Healthcare!C2309,NA())</f>
        <v>15.88</v>
      </c>
      <c r="AD2309">
        <f>IF($AA2309=1,Healthcare!D2309,NA())</f>
        <v>4.3600000000000003</v>
      </c>
      <c r="AE2309">
        <f>IF($AA2309=1,Healthcare!M2309,NA())</f>
        <v>1019</v>
      </c>
      <c r="AF2309">
        <f t="shared" si="216"/>
        <v>23</v>
      </c>
      <c r="AG2309">
        <f t="shared" si="217"/>
        <v>15.88</v>
      </c>
      <c r="AH2309">
        <f t="shared" si="218"/>
        <v>23</v>
      </c>
      <c r="AI2309">
        <f t="shared" si="219"/>
        <v>4.3600000000000003</v>
      </c>
      <c r="AJ2309">
        <f t="shared" si="220"/>
        <v>23</v>
      </c>
      <c r="AK2309">
        <f t="shared" si="221"/>
        <v>1019</v>
      </c>
    </row>
    <row r="2310" spans="27:37" x14ac:dyDescent="0.25">
      <c r="AA2310">
        <f>SUBTOTAL(103,Healthcare!A2310)</f>
        <v>1</v>
      </c>
      <c r="AB2310">
        <f>IF($AA2310=1,Healthcare!Q2310,NA())</f>
        <v>22</v>
      </c>
      <c r="AC2310">
        <f>IF($AA2310=1,Healthcare!C2310,NA())</f>
        <v>20.66</v>
      </c>
      <c r="AD2310">
        <f>IF($AA2310=1,Healthcare!D2310,NA())</f>
        <v>5.8</v>
      </c>
      <c r="AE2310">
        <f>IF($AA2310=1,Healthcare!M2310,NA())</f>
        <v>1012</v>
      </c>
      <c r="AF2310">
        <f t="shared" si="216"/>
        <v>22</v>
      </c>
      <c r="AG2310">
        <f t="shared" si="217"/>
        <v>20.66</v>
      </c>
      <c r="AH2310">
        <f t="shared" si="218"/>
        <v>22</v>
      </c>
      <c r="AI2310">
        <f t="shared" si="219"/>
        <v>5.8</v>
      </c>
      <c r="AJ2310">
        <f t="shared" si="220"/>
        <v>22</v>
      </c>
      <c r="AK2310">
        <f t="shared" si="221"/>
        <v>1012</v>
      </c>
    </row>
    <row r="2311" spans="27:37" x14ac:dyDescent="0.25">
      <c r="AA2311">
        <f>SUBTOTAL(103,Healthcare!A2311)</f>
        <v>1</v>
      </c>
      <c r="AB2311">
        <f>IF($AA2311=1,Healthcare!Q2311,NA())</f>
        <v>28</v>
      </c>
      <c r="AC2311">
        <f>IF($AA2311=1,Healthcare!C2311,NA())</f>
        <v>20.399999999999999</v>
      </c>
      <c r="AD2311">
        <f>IF($AA2311=1,Healthcare!D2311,NA())</f>
        <v>5.27</v>
      </c>
      <c r="AE2311">
        <f>IF($AA2311=1,Healthcare!M2311,NA())</f>
        <v>1006.65</v>
      </c>
      <c r="AF2311">
        <f t="shared" si="216"/>
        <v>28</v>
      </c>
      <c r="AG2311">
        <f t="shared" si="217"/>
        <v>20.399999999999999</v>
      </c>
      <c r="AH2311">
        <f t="shared" si="218"/>
        <v>28</v>
      </c>
      <c r="AI2311">
        <f t="shared" si="219"/>
        <v>5.27</v>
      </c>
      <c r="AJ2311">
        <f t="shared" si="220"/>
        <v>28</v>
      </c>
      <c r="AK2311">
        <f t="shared" si="221"/>
        <v>1006.65</v>
      </c>
    </row>
    <row r="2312" spans="27:37" x14ac:dyDescent="0.25">
      <c r="AA2312">
        <f>SUBTOTAL(103,Healthcare!A2312)</f>
        <v>1</v>
      </c>
      <c r="AB2312">
        <f>IF($AA2312=1,Healthcare!Q2312,NA())</f>
        <v>21</v>
      </c>
      <c r="AC2312">
        <f>IF($AA2312=1,Healthcare!C2312,NA())</f>
        <v>25.19</v>
      </c>
      <c r="AD2312">
        <f>IF($AA2312=1,Healthcare!D2312,NA())</f>
        <v>5.64</v>
      </c>
      <c r="AE2312">
        <f>IF($AA2312=1,Healthcare!M2312,NA())</f>
        <v>964.71</v>
      </c>
      <c r="AF2312">
        <f t="shared" si="216"/>
        <v>21</v>
      </c>
      <c r="AG2312">
        <f t="shared" si="217"/>
        <v>25.19</v>
      </c>
      <c r="AH2312">
        <f t="shared" si="218"/>
        <v>21</v>
      </c>
      <c r="AI2312">
        <f t="shared" si="219"/>
        <v>5.64</v>
      </c>
      <c r="AJ2312">
        <f t="shared" si="220"/>
        <v>21</v>
      </c>
      <c r="AK2312">
        <f t="shared" si="221"/>
        <v>964.71</v>
      </c>
    </row>
    <row r="2313" spans="27:37" x14ac:dyDescent="0.25">
      <c r="AA2313">
        <f>SUBTOTAL(103,Healthcare!A2313)</f>
        <v>1</v>
      </c>
      <c r="AB2313">
        <f>IF($AA2313=1,Healthcare!Q2313,NA())</f>
        <v>27</v>
      </c>
      <c r="AC2313">
        <f>IF($AA2313=1,Healthcare!C2313,NA())</f>
        <v>20.54</v>
      </c>
      <c r="AD2313">
        <f>IF($AA2313=1,Healthcare!D2313,NA())</f>
        <v>4.2</v>
      </c>
      <c r="AE2313">
        <f>IF($AA2313=1,Healthcare!M2313,NA())</f>
        <v>928.59</v>
      </c>
      <c r="AF2313">
        <f t="shared" si="216"/>
        <v>27</v>
      </c>
      <c r="AG2313">
        <f t="shared" si="217"/>
        <v>20.54</v>
      </c>
      <c r="AH2313">
        <f t="shared" si="218"/>
        <v>27</v>
      </c>
      <c r="AI2313">
        <f t="shared" si="219"/>
        <v>4.2</v>
      </c>
      <c r="AJ2313">
        <f t="shared" si="220"/>
        <v>27</v>
      </c>
      <c r="AK2313">
        <f t="shared" si="221"/>
        <v>928.59</v>
      </c>
    </row>
    <row r="2314" spans="27:37" x14ac:dyDescent="0.25">
      <c r="AA2314">
        <f>SUBTOTAL(103,Healthcare!A2314)</f>
        <v>1</v>
      </c>
      <c r="AB2314">
        <f>IF($AA2314=1,Healthcare!Q2314,NA())</f>
        <v>28</v>
      </c>
      <c r="AC2314">
        <f>IF($AA2314=1,Healthcare!C2314,NA())</f>
        <v>20.13</v>
      </c>
      <c r="AD2314">
        <f>IF($AA2314=1,Healthcare!D2314,NA())</f>
        <v>5.42</v>
      </c>
      <c r="AE2314">
        <f>IF($AA2314=1,Healthcare!M2314,NA())</f>
        <v>915.07</v>
      </c>
      <c r="AF2314">
        <f t="shared" si="216"/>
        <v>28</v>
      </c>
      <c r="AG2314">
        <f t="shared" si="217"/>
        <v>20.13</v>
      </c>
      <c r="AH2314">
        <f t="shared" si="218"/>
        <v>28</v>
      </c>
      <c r="AI2314">
        <f t="shared" si="219"/>
        <v>5.42</v>
      </c>
      <c r="AJ2314">
        <f t="shared" si="220"/>
        <v>28</v>
      </c>
      <c r="AK2314">
        <f t="shared" si="221"/>
        <v>915.07</v>
      </c>
    </row>
    <row r="2315" spans="27:37" x14ac:dyDescent="0.25">
      <c r="AA2315">
        <f>SUBTOTAL(103,Healthcare!A2315)</f>
        <v>1</v>
      </c>
      <c r="AB2315">
        <f>IF($AA2315=1,Healthcare!Q2315,NA())</f>
        <v>29</v>
      </c>
      <c r="AC2315">
        <f>IF($AA2315=1,Healthcare!C2315,NA())</f>
        <v>18.93</v>
      </c>
      <c r="AD2315">
        <f>IF($AA2315=1,Healthcare!D2315,NA())</f>
        <v>6.11</v>
      </c>
      <c r="AE2315">
        <f>IF($AA2315=1,Healthcare!M2315,NA())</f>
        <v>896.21</v>
      </c>
      <c r="AF2315">
        <f t="shared" si="216"/>
        <v>29</v>
      </c>
      <c r="AG2315">
        <f t="shared" si="217"/>
        <v>18.93</v>
      </c>
      <c r="AH2315">
        <f t="shared" si="218"/>
        <v>29</v>
      </c>
      <c r="AI2315">
        <f t="shared" si="219"/>
        <v>6.11</v>
      </c>
      <c r="AJ2315">
        <f t="shared" si="220"/>
        <v>29</v>
      </c>
      <c r="AK2315">
        <f t="shared" si="221"/>
        <v>896.21</v>
      </c>
    </row>
    <row r="2316" spans="27:37" x14ac:dyDescent="0.25">
      <c r="AA2316">
        <f>SUBTOTAL(103,Healthcare!A2316)</f>
        <v>1</v>
      </c>
      <c r="AB2316">
        <f>IF($AA2316=1,Healthcare!Q2316,NA())</f>
        <v>22</v>
      </c>
      <c r="AC2316">
        <f>IF($AA2316=1,Healthcare!C2316,NA())</f>
        <v>24.14</v>
      </c>
      <c r="AD2316">
        <f>IF($AA2316=1,Healthcare!D2316,NA())</f>
        <v>5.29</v>
      </c>
      <c r="AE2316">
        <f>IF($AA2316=1,Healthcare!M2316,NA())</f>
        <v>865.41</v>
      </c>
      <c r="AF2316">
        <f t="shared" si="216"/>
        <v>22</v>
      </c>
      <c r="AG2316">
        <f t="shared" si="217"/>
        <v>24.14</v>
      </c>
      <c r="AH2316">
        <f t="shared" si="218"/>
        <v>22</v>
      </c>
      <c r="AI2316">
        <f t="shared" si="219"/>
        <v>5.29</v>
      </c>
      <c r="AJ2316">
        <f t="shared" si="220"/>
        <v>22</v>
      </c>
      <c r="AK2316">
        <f t="shared" si="221"/>
        <v>865.41</v>
      </c>
    </row>
    <row r="2317" spans="27:37" x14ac:dyDescent="0.25">
      <c r="AA2317">
        <f>SUBTOTAL(103,Healthcare!A2317)</f>
        <v>1</v>
      </c>
      <c r="AB2317">
        <f>IF($AA2317=1,Healthcare!Q2317,NA())</f>
        <v>18</v>
      </c>
      <c r="AC2317">
        <f>IF($AA2317=1,Healthcare!C2317,NA())</f>
        <v>25.03</v>
      </c>
      <c r="AD2317">
        <f>IF($AA2317=1,Healthcare!D2317,NA())</f>
        <v>5.91</v>
      </c>
      <c r="AE2317">
        <f>IF($AA2317=1,Healthcare!M2317,NA())</f>
        <v>830.52</v>
      </c>
      <c r="AF2317">
        <f t="shared" si="216"/>
        <v>18</v>
      </c>
      <c r="AG2317">
        <f t="shared" si="217"/>
        <v>25.03</v>
      </c>
      <c r="AH2317">
        <f t="shared" si="218"/>
        <v>18</v>
      </c>
      <c r="AI2317">
        <f t="shared" si="219"/>
        <v>5.91</v>
      </c>
      <c r="AJ2317">
        <f t="shared" si="220"/>
        <v>18</v>
      </c>
      <c r="AK2317">
        <f t="shared" si="221"/>
        <v>830.52</v>
      </c>
    </row>
    <row r="2318" spans="27:37" x14ac:dyDescent="0.25">
      <c r="AA2318">
        <f>SUBTOTAL(103,Healthcare!A2318)</f>
        <v>1</v>
      </c>
      <c r="AB2318">
        <f>IF($AA2318=1,Healthcare!Q2318,NA())</f>
        <v>27</v>
      </c>
      <c r="AC2318">
        <f>IF($AA2318=1,Healthcare!C2318,NA())</f>
        <v>20.47</v>
      </c>
      <c r="AD2318">
        <f>IF($AA2318=1,Healthcare!D2318,NA())</f>
        <v>5.81</v>
      </c>
      <c r="AE2318">
        <f>IF($AA2318=1,Healthcare!M2318,NA())</f>
        <v>773.54</v>
      </c>
      <c r="AF2318">
        <f t="shared" si="216"/>
        <v>27</v>
      </c>
      <c r="AG2318">
        <f t="shared" si="217"/>
        <v>20.47</v>
      </c>
      <c r="AH2318">
        <f t="shared" si="218"/>
        <v>27</v>
      </c>
      <c r="AI2318">
        <f t="shared" si="219"/>
        <v>5.81</v>
      </c>
      <c r="AJ2318">
        <f t="shared" si="220"/>
        <v>27</v>
      </c>
      <c r="AK2318">
        <f t="shared" si="221"/>
        <v>773.54</v>
      </c>
    </row>
    <row r="2319" spans="27:37" x14ac:dyDescent="0.25">
      <c r="AA2319">
        <f>SUBTOTAL(103,Healthcare!A2319)</f>
        <v>1</v>
      </c>
      <c r="AB2319">
        <f>IF($AA2319=1,Healthcare!Q2319,NA())</f>
        <v>117</v>
      </c>
      <c r="AC2319">
        <f>IF($AA2319=1,Healthcare!C2319,NA())</f>
        <v>18.82</v>
      </c>
      <c r="AD2319">
        <f>IF($AA2319=1,Healthcare!D2319,NA())</f>
        <v>5.51</v>
      </c>
      <c r="AE2319">
        <f>IF($AA2319=1,Healthcare!M2319,NA())</f>
        <v>770.38</v>
      </c>
      <c r="AF2319">
        <f t="shared" si="216"/>
        <v>117</v>
      </c>
      <c r="AG2319">
        <f t="shared" si="217"/>
        <v>18.82</v>
      </c>
      <c r="AH2319">
        <f t="shared" si="218"/>
        <v>117</v>
      </c>
      <c r="AI2319">
        <f t="shared" si="219"/>
        <v>5.51</v>
      </c>
      <c r="AJ2319">
        <f t="shared" si="220"/>
        <v>117</v>
      </c>
      <c r="AK2319">
        <f t="shared" si="221"/>
        <v>770.38</v>
      </c>
    </row>
    <row r="2320" spans="27:37" x14ac:dyDescent="0.25">
      <c r="AA2320">
        <f>SUBTOTAL(103,Healthcare!A2320)</f>
        <v>1</v>
      </c>
      <c r="AB2320">
        <f>IF($AA2320=1,Healthcare!Q2320,NA())</f>
        <v>29</v>
      </c>
      <c r="AC2320">
        <f>IF($AA2320=1,Healthcare!C2320,NA())</f>
        <v>17.079999999999998</v>
      </c>
      <c r="AD2320">
        <f>IF($AA2320=1,Healthcare!D2320,NA())</f>
        <v>5.73</v>
      </c>
      <c r="AE2320">
        <f>IF($AA2320=1,Healthcare!M2320,NA())</f>
        <v>770</v>
      </c>
      <c r="AF2320">
        <f t="shared" si="216"/>
        <v>29</v>
      </c>
      <c r="AG2320">
        <f t="shared" si="217"/>
        <v>17.079999999999998</v>
      </c>
      <c r="AH2320">
        <f t="shared" si="218"/>
        <v>29</v>
      </c>
      <c r="AI2320">
        <f t="shared" si="219"/>
        <v>5.73</v>
      </c>
      <c r="AJ2320">
        <f t="shared" si="220"/>
        <v>29</v>
      </c>
      <c r="AK2320">
        <f t="shared" si="221"/>
        <v>770</v>
      </c>
    </row>
    <row r="2321" spans="27:37" x14ac:dyDescent="0.25">
      <c r="AA2321">
        <f>SUBTOTAL(103,Healthcare!A2321)</f>
        <v>1</v>
      </c>
      <c r="AB2321">
        <f>IF($AA2321=1,Healthcare!Q2321,NA())</f>
        <v>26</v>
      </c>
      <c r="AC2321">
        <f>IF($AA2321=1,Healthcare!C2321,NA())</f>
        <v>19.21</v>
      </c>
      <c r="AD2321">
        <f>IF($AA2321=1,Healthcare!D2321,NA())</f>
        <v>5.53</v>
      </c>
      <c r="AE2321">
        <f>IF($AA2321=1,Healthcare!M2321,NA())</f>
        <v>760</v>
      </c>
      <c r="AF2321">
        <f t="shared" si="216"/>
        <v>26</v>
      </c>
      <c r="AG2321">
        <f t="shared" si="217"/>
        <v>19.21</v>
      </c>
      <c r="AH2321">
        <f t="shared" si="218"/>
        <v>26</v>
      </c>
      <c r="AI2321">
        <f t="shared" si="219"/>
        <v>5.53</v>
      </c>
      <c r="AJ2321">
        <f t="shared" si="220"/>
        <v>26</v>
      </c>
      <c r="AK2321">
        <f t="shared" si="221"/>
        <v>760</v>
      </c>
    </row>
    <row r="2322" spans="27:37" x14ac:dyDescent="0.25">
      <c r="AA2322">
        <f>SUBTOTAL(103,Healthcare!A2322)</f>
        <v>1</v>
      </c>
      <c r="AB2322">
        <f>IF($AA2322=1,Healthcare!Q2322,NA())</f>
        <v>29</v>
      </c>
      <c r="AC2322">
        <f>IF($AA2322=1,Healthcare!C2322,NA())</f>
        <v>17.86</v>
      </c>
      <c r="AD2322">
        <f>IF($AA2322=1,Healthcare!D2322,NA())</f>
        <v>5.43</v>
      </c>
      <c r="AE2322">
        <f>IF($AA2322=1,Healthcare!M2322,NA())</f>
        <v>760</v>
      </c>
      <c r="AF2322">
        <f t="shared" si="216"/>
        <v>29</v>
      </c>
      <c r="AG2322">
        <f t="shared" si="217"/>
        <v>17.86</v>
      </c>
      <c r="AH2322">
        <f t="shared" si="218"/>
        <v>29</v>
      </c>
      <c r="AI2322">
        <f t="shared" si="219"/>
        <v>5.43</v>
      </c>
      <c r="AJ2322">
        <f t="shared" si="220"/>
        <v>29</v>
      </c>
      <c r="AK2322">
        <f t="shared" si="221"/>
        <v>760</v>
      </c>
    </row>
    <row r="2323" spans="27:37" x14ac:dyDescent="0.25">
      <c r="AA2323">
        <f>SUBTOTAL(103,Healthcare!A2323)</f>
        <v>1</v>
      </c>
      <c r="AB2323">
        <f>IF($AA2323=1,Healthcare!Q2323,NA())</f>
        <v>117</v>
      </c>
      <c r="AC2323">
        <f>IF($AA2323=1,Healthcare!C2323,NA())</f>
        <v>21.38</v>
      </c>
      <c r="AD2323">
        <f>IF($AA2323=1,Healthcare!D2323,NA())</f>
        <v>8.01</v>
      </c>
      <c r="AE2323">
        <f>IF($AA2323=1,Healthcare!M2323,NA())</f>
        <v>750</v>
      </c>
      <c r="AF2323">
        <f t="shared" si="216"/>
        <v>117</v>
      </c>
      <c r="AG2323">
        <f t="shared" si="217"/>
        <v>21.38</v>
      </c>
      <c r="AH2323">
        <f t="shared" si="218"/>
        <v>117</v>
      </c>
      <c r="AI2323">
        <f t="shared" si="219"/>
        <v>8.01</v>
      </c>
      <c r="AJ2323">
        <f t="shared" si="220"/>
        <v>117</v>
      </c>
      <c r="AK2323">
        <f t="shared" si="221"/>
        <v>750</v>
      </c>
    </row>
    <row r="2324" spans="27:37" x14ac:dyDescent="0.25">
      <c r="AA2324">
        <f>SUBTOTAL(103,Healthcare!A2324)</f>
        <v>1</v>
      </c>
      <c r="AB2324">
        <f>IF($AA2324=1,Healthcare!Q2324,NA())</f>
        <v>23</v>
      </c>
      <c r="AC2324">
        <f>IF($AA2324=1,Healthcare!C2324,NA())</f>
        <v>23.35</v>
      </c>
      <c r="AD2324">
        <f>IF($AA2324=1,Healthcare!D2324,NA())</f>
        <v>5.94</v>
      </c>
      <c r="AE2324">
        <f>IF($AA2324=1,Healthcare!M2324,NA())</f>
        <v>722.99</v>
      </c>
      <c r="AF2324">
        <f t="shared" si="216"/>
        <v>23</v>
      </c>
      <c r="AG2324">
        <f t="shared" si="217"/>
        <v>23.35</v>
      </c>
      <c r="AH2324">
        <f t="shared" si="218"/>
        <v>23</v>
      </c>
      <c r="AI2324">
        <f t="shared" si="219"/>
        <v>5.94</v>
      </c>
      <c r="AJ2324">
        <f t="shared" si="220"/>
        <v>23</v>
      </c>
      <c r="AK2324">
        <f t="shared" si="221"/>
        <v>722.99</v>
      </c>
    </row>
    <row r="2325" spans="27:37" x14ac:dyDescent="0.25">
      <c r="AA2325">
        <f>SUBTOTAL(103,Healthcare!A2325)</f>
        <v>1</v>
      </c>
      <c r="AB2325">
        <f>IF($AA2325=1,Healthcare!Q2325,NA())</f>
        <v>23</v>
      </c>
      <c r="AC2325">
        <f>IF($AA2325=1,Healthcare!C2325,NA())</f>
        <v>22.24</v>
      </c>
      <c r="AD2325">
        <f>IF($AA2325=1,Healthcare!D2325,NA())</f>
        <v>5.04</v>
      </c>
      <c r="AE2325">
        <f>IF($AA2325=1,Healthcare!M2325,NA())</f>
        <v>700</v>
      </c>
      <c r="AF2325">
        <f t="shared" si="216"/>
        <v>23</v>
      </c>
      <c r="AG2325">
        <f t="shared" si="217"/>
        <v>22.24</v>
      </c>
      <c r="AH2325">
        <f t="shared" si="218"/>
        <v>23</v>
      </c>
      <c r="AI2325">
        <f t="shared" si="219"/>
        <v>5.04</v>
      </c>
      <c r="AJ2325">
        <f t="shared" si="220"/>
        <v>23</v>
      </c>
      <c r="AK2325">
        <f t="shared" si="221"/>
        <v>700</v>
      </c>
    </row>
    <row r="2326" spans="27:37" x14ac:dyDescent="0.25">
      <c r="AA2326">
        <f>SUBTOTAL(103,Healthcare!A2326)</f>
        <v>1</v>
      </c>
      <c r="AB2326">
        <f>IF($AA2326=1,Healthcare!Q2326,NA())</f>
        <v>21</v>
      </c>
      <c r="AC2326">
        <f>IF($AA2326=1,Healthcare!C2326,NA())</f>
        <v>24.76</v>
      </c>
      <c r="AD2326">
        <f>IF($AA2326=1,Healthcare!D2326,NA())</f>
        <v>4.54</v>
      </c>
      <c r="AE2326">
        <f>IF($AA2326=1,Healthcare!M2326,NA())</f>
        <v>687.54</v>
      </c>
      <c r="AF2326">
        <f t="shared" si="216"/>
        <v>21</v>
      </c>
      <c r="AG2326">
        <f t="shared" si="217"/>
        <v>24.76</v>
      </c>
      <c r="AH2326">
        <f t="shared" si="218"/>
        <v>21</v>
      </c>
      <c r="AI2326">
        <f t="shared" si="219"/>
        <v>4.54</v>
      </c>
      <c r="AJ2326">
        <f t="shared" si="220"/>
        <v>21</v>
      </c>
      <c r="AK2326">
        <f t="shared" si="221"/>
        <v>687.54</v>
      </c>
    </row>
    <row r="2327" spans="27:37" x14ac:dyDescent="0.25">
      <c r="AA2327">
        <f>SUBTOTAL(103,Healthcare!A2327)</f>
        <v>1</v>
      </c>
      <c r="AB2327">
        <f>IF($AA2327=1,Healthcare!Q2327,NA())</f>
        <v>25</v>
      </c>
      <c r="AC2327">
        <f>IF($AA2327=1,Healthcare!C2327,NA())</f>
        <v>20.100000000000001</v>
      </c>
      <c r="AD2327">
        <f>IF($AA2327=1,Healthcare!D2327,NA())</f>
        <v>5.6</v>
      </c>
      <c r="AE2327">
        <f>IF($AA2327=1,Healthcare!M2327,NA())</f>
        <v>670</v>
      </c>
      <c r="AF2327">
        <f t="shared" si="216"/>
        <v>25</v>
      </c>
      <c r="AG2327">
        <f t="shared" si="217"/>
        <v>20.100000000000001</v>
      </c>
      <c r="AH2327">
        <f t="shared" si="218"/>
        <v>25</v>
      </c>
      <c r="AI2327">
        <f t="shared" si="219"/>
        <v>5.6</v>
      </c>
      <c r="AJ2327">
        <f t="shared" si="220"/>
        <v>25</v>
      </c>
      <c r="AK2327">
        <f t="shared" si="221"/>
        <v>670</v>
      </c>
    </row>
    <row r="2328" spans="27:37" x14ac:dyDescent="0.25">
      <c r="AA2328">
        <f>SUBTOTAL(103,Healthcare!A2328)</f>
        <v>1</v>
      </c>
      <c r="AB2328">
        <f>IF($AA2328=1,Healthcare!Q2328,NA())</f>
        <v>20</v>
      </c>
      <c r="AC2328">
        <f>IF($AA2328=1,Healthcare!C2328,NA())</f>
        <v>21.77</v>
      </c>
      <c r="AD2328">
        <f>IF($AA2328=1,Healthcare!D2328,NA())</f>
        <v>10.67</v>
      </c>
      <c r="AE2328">
        <f>IF($AA2328=1,Healthcare!M2328,NA())</f>
        <v>668</v>
      </c>
      <c r="AF2328">
        <f t="shared" si="216"/>
        <v>20</v>
      </c>
      <c r="AG2328">
        <f t="shared" si="217"/>
        <v>21.77</v>
      </c>
      <c r="AH2328">
        <f t="shared" si="218"/>
        <v>20</v>
      </c>
      <c r="AI2328">
        <f t="shared" si="219"/>
        <v>10.67</v>
      </c>
      <c r="AJ2328">
        <f t="shared" si="220"/>
        <v>20</v>
      </c>
      <c r="AK2328">
        <f t="shared" si="221"/>
        <v>668</v>
      </c>
    </row>
    <row r="2329" spans="27:37" x14ac:dyDescent="0.25">
      <c r="AA2329">
        <f>SUBTOTAL(103,Healthcare!A2329)</f>
        <v>1</v>
      </c>
      <c r="AB2329">
        <f>IF($AA2329=1,Healthcare!Q2329,NA())</f>
        <v>27</v>
      </c>
      <c r="AC2329">
        <f>IF($AA2329=1,Healthcare!C2329,NA())</f>
        <v>17.82</v>
      </c>
      <c r="AD2329">
        <f>IF($AA2329=1,Healthcare!D2329,NA())</f>
        <v>5.26</v>
      </c>
      <c r="AE2329">
        <f>IF($AA2329=1,Healthcare!M2329,NA())</f>
        <v>650</v>
      </c>
      <c r="AF2329">
        <f t="shared" si="216"/>
        <v>27</v>
      </c>
      <c r="AG2329">
        <f t="shared" si="217"/>
        <v>17.82</v>
      </c>
      <c r="AH2329">
        <f t="shared" si="218"/>
        <v>27</v>
      </c>
      <c r="AI2329">
        <f t="shared" si="219"/>
        <v>5.26</v>
      </c>
      <c r="AJ2329">
        <f t="shared" si="220"/>
        <v>27</v>
      </c>
      <c r="AK2329">
        <f t="shared" si="221"/>
        <v>650</v>
      </c>
    </row>
    <row r="2330" spans="27:37" x14ac:dyDescent="0.25">
      <c r="AA2330">
        <f>SUBTOTAL(103,Healthcare!A2330)</f>
        <v>1</v>
      </c>
      <c r="AB2330">
        <f>IF($AA2330=1,Healthcare!Q2330,NA())</f>
        <v>30</v>
      </c>
      <c r="AC2330">
        <f>IF($AA2330=1,Healthcare!C2330,NA())</f>
        <v>17.07</v>
      </c>
      <c r="AD2330">
        <f>IF($AA2330=1,Healthcare!D2330,NA())</f>
        <v>5.22</v>
      </c>
      <c r="AE2330">
        <f>IF($AA2330=1,Healthcare!M2330,NA())</f>
        <v>650</v>
      </c>
      <c r="AF2330">
        <f t="shared" si="216"/>
        <v>30</v>
      </c>
      <c r="AG2330">
        <f t="shared" si="217"/>
        <v>17.07</v>
      </c>
      <c r="AH2330">
        <f t="shared" si="218"/>
        <v>30</v>
      </c>
      <c r="AI2330">
        <f t="shared" si="219"/>
        <v>5.22</v>
      </c>
      <c r="AJ2330">
        <f t="shared" si="220"/>
        <v>30</v>
      </c>
      <c r="AK2330">
        <f t="shared" si="221"/>
        <v>650</v>
      </c>
    </row>
    <row r="2331" spans="27:37" x14ac:dyDescent="0.25">
      <c r="AA2331">
        <f>SUBTOTAL(103,Healthcare!A2331)</f>
        <v>1</v>
      </c>
      <c r="AB2331">
        <f>IF($AA2331=1,Healthcare!Q2331,NA())</f>
        <v>21</v>
      </c>
      <c r="AC2331">
        <f>IF($AA2331=1,Healthcare!C2331,NA())</f>
        <v>22.24</v>
      </c>
      <c r="AD2331">
        <f>IF($AA2331=1,Healthcare!D2331,NA())</f>
        <v>4.29</v>
      </c>
      <c r="AE2331">
        <f>IF($AA2331=1,Healthcare!M2331,NA())</f>
        <v>646.14</v>
      </c>
      <c r="AF2331">
        <f t="shared" si="216"/>
        <v>21</v>
      </c>
      <c r="AG2331">
        <f t="shared" si="217"/>
        <v>22.24</v>
      </c>
      <c r="AH2331">
        <f t="shared" si="218"/>
        <v>21</v>
      </c>
      <c r="AI2331">
        <f t="shared" si="219"/>
        <v>4.29</v>
      </c>
      <c r="AJ2331">
        <f t="shared" si="220"/>
        <v>21</v>
      </c>
      <c r="AK2331">
        <f t="shared" si="221"/>
        <v>646.14</v>
      </c>
    </row>
    <row r="2332" spans="27:37" x14ac:dyDescent="0.25">
      <c r="AA2332">
        <f>SUBTOTAL(103,Healthcare!A2332)</f>
        <v>1</v>
      </c>
      <c r="AB2332">
        <f>IF($AA2332=1,Healthcare!Q2332,NA())</f>
        <v>24</v>
      </c>
      <c r="AC2332">
        <f>IF($AA2332=1,Healthcare!C2332,NA())</f>
        <v>22.34</v>
      </c>
      <c r="AD2332">
        <f>IF($AA2332=1,Healthcare!D2332,NA())</f>
        <v>5.57</v>
      </c>
      <c r="AE2332">
        <f>IF($AA2332=1,Healthcare!M2332,NA())</f>
        <v>637.26</v>
      </c>
      <c r="AF2332">
        <f t="shared" si="216"/>
        <v>24</v>
      </c>
      <c r="AG2332">
        <f t="shared" si="217"/>
        <v>22.34</v>
      </c>
      <c r="AH2332">
        <f t="shared" si="218"/>
        <v>24</v>
      </c>
      <c r="AI2332">
        <f t="shared" si="219"/>
        <v>5.57</v>
      </c>
      <c r="AJ2332">
        <f t="shared" si="220"/>
        <v>24</v>
      </c>
      <c r="AK2332">
        <f t="shared" si="221"/>
        <v>637.26</v>
      </c>
    </row>
    <row r="2333" spans="27:37" x14ac:dyDescent="0.25">
      <c r="AA2333">
        <f>SUBTOTAL(103,Healthcare!A2333)</f>
        <v>1</v>
      </c>
      <c r="AB2333">
        <f>IF($AA2333=1,Healthcare!Q2333,NA())</f>
        <v>30</v>
      </c>
      <c r="AC2333">
        <f>IF($AA2333=1,Healthcare!C2333,NA())</f>
        <v>17.7</v>
      </c>
      <c r="AD2333">
        <f>IF($AA2333=1,Healthcare!D2333,NA())</f>
        <v>6.28</v>
      </c>
      <c r="AE2333">
        <f>IF($AA2333=1,Healthcare!M2333,NA())</f>
        <v>604.54</v>
      </c>
      <c r="AF2333">
        <f t="shared" si="216"/>
        <v>30</v>
      </c>
      <c r="AG2333">
        <f t="shared" si="217"/>
        <v>17.7</v>
      </c>
      <c r="AH2333">
        <f t="shared" si="218"/>
        <v>30</v>
      </c>
      <c r="AI2333">
        <f t="shared" si="219"/>
        <v>6.28</v>
      </c>
      <c r="AJ2333">
        <f t="shared" si="220"/>
        <v>30</v>
      </c>
      <c r="AK2333">
        <f t="shared" si="221"/>
        <v>604.54</v>
      </c>
    </row>
    <row r="2334" spans="27:37" x14ac:dyDescent="0.25">
      <c r="AA2334">
        <f>SUBTOTAL(103,Healthcare!A2334)</f>
        <v>1</v>
      </c>
      <c r="AB2334">
        <f>IF($AA2334=1,Healthcare!Q2334,NA())</f>
        <v>29</v>
      </c>
      <c r="AC2334">
        <f>IF($AA2334=1,Healthcare!C2334,NA())</f>
        <v>16.47</v>
      </c>
      <c r="AD2334">
        <f>IF($AA2334=1,Healthcare!D2334,NA())</f>
        <v>6.35</v>
      </c>
      <c r="AE2334">
        <f>IF($AA2334=1,Healthcare!M2334,NA())</f>
        <v>600</v>
      </c>
      <c r="AF2334">
        <f t="shared" si="216"/>
        <v>29</v>
      </c>
      <c r="AG2334">
        <f t="shared" si="217"/>
        <v>16.47</v>
      </c>
      <c r="AH2334">
        <f t="shared" si="218"/>
        <v>29</v>
      </c>
      <c r="AI2334">
        <f t="shared" si="219"/>
        <v>6.35</v>
      </c>
      <c r="AJ2334">
        <f t="shared" si="220"/>
        <v>29</v>
      </c>
      <c r="AK2334">
        <f t="shared" si="221"/>
        <v>600</v>
      </c>
    </row>
    <row r="2335" spans="27:37" x14ac:dyDescent="0.25">
      <c r="AA2335">
        <f>SUBTOTAL(103,Healthcare!A2335)</f>
        <v>1</v>
      </c>
      <c r="AB2335">
        <f>IF($AA2335=1,Healthcare!Q2335,NA())</f>
        <v>30</v>
      </c>
      <c r="AC2335">
        <f>IF($AA2335=1,Healthcare!C2335,NA())</f>
        <v>17.600000000000001</v>
      </c>
      <c r="AD2335">
        <f>IF($AA2335=1,Healthcare!D2335,NA())</f>
        <v>4.3899999999999997</v>
      </c>
      <c r="AE2335">
        <f>IF($AA2335=1,Healthcare!M2335,NA())</f>
        <v>570.62</v>
      </c>
      <c r="AF2335">
        <f t="shared" si="216"/>
        <v>30</v>
      </c>
      <c r="AG2335">
        <f t="shared" si="217"/>
        <v>17.600000000000001</v>
      </c>
      <c r="AH2335">
        <f t="shared" si="218"/>
        <v>30</v>
      </c>
      <c r="AI2335">
        <f t="shared" si="219"/>
        <v>4.3899999999999997</v>
      </c>
      <c r="AJ2335">
        <f t="shared" si="220"/>
        <v>30</v>
      </c>
      <c r="AK2335">
        <f t="shared" si="221"/>
        <v>570.62</v>
      </c>
    </row>
    <row r="2336" spans="27:37" x14ac:dyDescent="0.25">
      <c r="AA2336">
        <f>SUBTOTAL(103,Healthcare!A2336)</f>
        <v>1</v>
      </c>
      <c r="AB2336">
        <f>IF($AA2336=1,Healthcare!Q2336,NA())</f>
        <v>30</v>
      </c>
      <c r="AC2336">
        <f>IF($AA2336=1,Healthcare!C2336,NA())</f>
        <v>17.579999999999998</v>
      </c>
      <c r="AD2336">
        <f>IF($AA2336=1,Healthcare!D2336,NA())</f>
        <v>4.51</v>
      </c>
      <c r="AE2336">
        <f>IF($AA2336=1,Healthcare!M2336,NA())</f>
        <v>563.84</v>
      </c>
      <c r="AF2336">
        <f t="shared" si="216"/>
        <v>30</v>
      </c>
      <c r="AG2336">
        <f t="shared" si="217"/>
        <v>17.579999999999998</v>
      </c>
      <c r="AH2336">
        <f t="shared" si="218"/>
        <v>30</v>
      </c>
      <c r="AI2336">
        <f t="shared" si="219"/>
        <v>4.51</v>
      </c>
      <c r="AJ2336">
        <f t="shared" si="220"/>
        <v>30</v>
      </c>
      <c r="AK2336">
        <f t="shared" si="221"/>
        <v>563.84</v>
      </c>
    </row>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 Names</vt:lpstr>
      <vt:lpstr>Medical Examinations</vt:lpstr>
      <vt:lpstr>Hospitalisation Details</vt:lpstr>
      <vt:lpstr>Result</vt:lpstr>
      <vt:lpstr>Healthcare</vt:lpstr>
      <vt:lpstr>Healthcare 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2026-09-29T14:00:09Z</dcterms:modified>
</cp:coreProperties>
</file>